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olslpl-my.sharepoint.com/personal/onwobodo_polsl_pl/Documents/"/>
    </mc:Choice>
  </mc:AlternateContent>
  <xr:revisionPtr revIDLastSave="0" documentId="8_{23E6D859-2B18-494A-99C0-5FDB744BEFA4}" xr6:coauthVersionLast="47" xr6:coauthVersionMax="47" xr10:uidLastSave="{00000000-0000-0000-0000-000000000000}"/>
  <bookViews>
    <workbookView xWindow="-108" yWindow="-108" windowWidth="23256" windowHeight="12456" firstSheet="2" xr2:uid="{00000000-000D-0000-FFFF-FFFF00000000}"/>
  </bookViews>
  <sheets>
    <sheet name="Latest Data" sheetId="10" r:id="rId1"/>
    <sheet name="Latest Data Without HeadInfluen" sheetId="6" r:id="rId2"/>
    <sheet name="Latest Data headInfluence" sheetId="8" r:id="rId3"/>
    <sheet name="remaining_data_202311281416 (5)" sheetId="5" r:id="rId4"/>
    <sheet name="New Analysis with HeadInfluence" sheetId="4" r:id="rId5"/>
    <sheet name="Optimisation" sheetId="9" r:id="rId6"/>
    <sheet name="New Analysi without Head Influ." sheetId="3" r:id="rId7"/>
    <sheet name="Without head" sheetId="2" r:id="rId8"/>
    <sheet name="HeadInfluence" sheetId="1" r:id="rId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F2" i="6" l="1"/>
  <c r="BG2" i="6"/>
  <c r="BE8" i="3" l="1"/>
  <c r="BE7" i="3"/>
  <c r="AN6" i="6" a="1"/>
  <c r="AN6" i="6" s="1"/>
  <c r="BE6" i="3" a="1"/>
  <c r="BE6" i="3" s="1"/>
  <c r="BE5" i="3"/>
  <c r="BA4" i="6"/>
  <c r="AZ4" i="6"/>
  <c r="AW4" i="6"/>
  <c r="AV4" i="6"/>
  <c r="AS4" i="6"/>
  <c r="AR4" i="6"/>
  <c r="AO4" i="6"/>
  <c r="AN4" i="6"/>
  <c r="BE4" i="3"/>
  <c r="BA11" i="6"/>
  <c r="BA12" i="6"/>
  <c r="BA13" i="6"/>
  <c r="BA14" i="6"/>
  <c r="BA15" i="6"/>
  <c r="BA16" i="6"/>
  <c r="BA17" i="6"/>
  <c r="BA18" i="6"/>
  <c r="BA19" i="6"/>
  <c r="BA20" i="6"/>
  <c r="BA21" i="6"/>
  <c r="BA22" i="6"/>
  <c r="BA23" i="6"/>
  <c r="BA24" i="6"/>
  <c r="BA25" i="6"/>
  <c r="BA26" i="6"/>
  <c r="BA27" i="6"/>
  <c r="BA28" i="6"/>
  <c r="BA29" i="6"/>
  <c r="BA30" i="6"/>
  <c r="BA31" i="6"/>
  <c r="BA32" i="6"/>
  <c r="BA33" i="6"/>
  <c r="BA34" i="6"/>
  <c r="BA35" i="6"/>
  <c r="BA36" i="6"/>
  <c r="BA37" i="6"/>
  <c r="BA38" i="6"/>
  <c r="BA39" i="6"/>
  <c r="BA40" i="6"/>
  <c r="BA41" i="6"/>
  <c r="BA42" i="6"/>
  <c r="BA43" i="6"/>
  <c r="BA44" i="6"/>
  <c r="BA45" i="6"/>
  <c r="BA46" i="6"/>
  <c r="BA47" i="6"/>
  <c r="BA48" i="6"/>
  <c r="BA49" i="6"/>
  <c r="BA50" i="6"/>
  <c r="BA51" i="6"/>
  <c r="BA52" i="6"/>
  <c r="BA53" i="6"/>
  <c r="BA54" i="6"/>
  <c r="BA55" i="6"/>
  <c r="BA56" i="6"/>
  <c r="BA57" i="6"/>
  <c r="BA58" i="6"/>
  <c r="BA59" i="6"/>
  <c r="BA60" i="6"/>
  <c r="BA61" i="6"/>
  <c r="BA62" i="6"/>
  <c r="BA63" i="6"/>
  <c r="BA64" i="6"/>
  <c r="BA65" i="6"/>
  <c r="BA66" i="6"/>
  <c r="BA67" i="6"/>
  <c r="BA68" i="6"/>
  <c r="BA69" i="6"/>
  <c r="BA70" i="6"/>
  <c r="BA71" i="6"/>
  <c r="BA72" i="6"/>
  <c r="BA73" i="6"/>
  <c r="BA74" i="6"/>
  <c r="BA75" i="6"/>
  <c r="BA76" i="6"/>
  <c r="BA77" i="6"/>
  <c r="BA78" i="6"/>
  <c r="BA79" i="6"/>
  <c r="BA80" i="6"/>
  <c r="BA81" i="6"/>
  <c r="BA82" i="6"/>
  <c r="BA83" i="6"/>
  <c r="BA84" i="6"/>
  <c r="BA85" i="6"/>
  <c r="BA86" i="6"/>
  <c r="BA87" i="6"/>
  <c r="BA88" i="6"/>
  <c r="BA89" i="6"/>
  <c r="BA90" i="6"/>
  <c r="BA91" i="6"/>
  <c r="BA92" i="6"/>
  <c r="BA93" i="6"/>
  <c r="BA94" i="6"/>
  <c r="BA95" i="6"/>
  <c r="BA96" i="6"/>
  <c r="BA97" i="6"/>
  <c r="BA98" i="6"/>
  <c r="BA99" i="6"/>
  <c r="BA100" i="6"/>
  <c r="BA101" i="6"/>
  <c r="BA102" i="6"/>
  <c r="BA103" i="6"/>
  <c r="BA104" i="6"/>
  <c r="BA105" i="6"/>
  <c r="BA106" i="6"/>
  <c r="BA107" i="6"/>
  <c r="BA108" i="6"/>
  <c r="BA109" i="6"/>
  <c r="BA110" i="6"/>
  <c r="BA111" i="6"/>
  <c r="BA112" i="6"/>
  <c r="BA113" i="6"/>
  <c r="BA114" i="6"/>
  <c r="BA115" i="6"/>
  <c r="BA116" i="6"/>
  <c r="BA117" i="6"/>
  <c r="BA118" i="6"/>
  <c r="BA119" i="6"/>
  <c r="BA120" i="6"/>
  <c r="BA121" i="6"/>
  <c r="BA122" i="6"/>
  <c r="BA123" i="6"/>
  <c r="BA124" i="6"/>
  <c r="BA125" i="6"/>
  <c r="BA126" i="6"/>
  <c r="BA127" i="6"/>
  <c r="BA128" i="6"/>
  <c r="BA129" i="6"/>
  <c r="BA130" i="6"/>
  <c r="BA131" i="6"/>
  <c r="BA132" i="6"/>
  <c r="BA133" i="6"/>
  <c r="BA134" i="6"/>
  <c r="BA135" i="6"/>
  <c r="BA136" i="6"/>
  <c r="BA137" i="6"/>
  <c r="BA138" i="6"/>
  <c r="BA139" i="6"/>
  <c r="BA140" i="6"/>
  <c r="BA141" i="6"/>
  <c r="BA142" i="6"/>
  <c r="BA143" i="6"/>
  <c r="BA144" i="6"/>
  <c r="BA145" i="6"/>
  <c r="BA146" i="6"/>
  <c r="BA147" i="6"/>
  <c r="BA148" i="6"/>
  <c r="BA149" i="6"/>
  <c r="BA150" i="6"/>
  <c r="BA151" i="6"/>
  <c r="BA152" i="6"/>
  <c r="BA153" i="6"/>
  <c r="BA154" i="6"/>
  <c r="BA155" i="6"/>
  <c r="BA156" i="6"/>
  <c r="BA157" i="6"/>
  <c r="BA158" i="6"/>
  <c r="BA159" i="6"/>
  <c r="BA160" i="6"/>
  <c r="BA161" i="6"/>
  <c r="BA162" i="6"/>
  <c r="BA163" i="6"/>
  <c r="BA164" i="6"/>
  <c r="BA165" i="6"/>
  <c r="BA166" i="6"/>
  <c r="BA167" i="6"/>
  <c r="BA168" i="6"/>
  <c r="BA169" i="6"/>
  <c r="BA170" i="6"/>
  <c r="BA171" i="6"/>
  <c r="BA172" i="6"/>
  <c r="BA173" i="6"/>
  <c r="BA174" i="6"/>
  <c r="BA175" i="6"/>
  <c r="BA176" i="6"/>
  <c r="BA177" i="6"/>
  <c r="BA178" i="6"/>
  <c r="BA179" i="6"/>
  <c r="BA180" i="6"/>
  <c r="BA181" i="6"/>
  <c r="BA182" i="6"/>
  <c r="BA183" i="6"/>
  <c r="BA184" i="6"/>
  <c r="BA185" i="6"/>
  <c r="BA186" i="6"/>
  <c r="BA187" i="6"/>
  <c r="BA188" i="6"/>
  <c r="BA189" i="6"/>
  <c r="BA190" i="6"/>
  <c r="BA191" i="6"/>
  <c r="BA192" i="6"/>
  <c r="BA193" i="6"/>
  <c r="BA194" i="6"/>
  <c r="BA195" i="6"/>
  <c r="BA196" i="6"/>
  <c r="BA197" i="6"/>
  <c r="BA198" i="6"/>
  <c r="BA199" i="6"/>
  <c r="BA200" i="6"/>
  <c r="BA201" i="6"/>
  <c r="BA202" i="6"/>
  <c r="BA203" i="6"/>
  <c r="BA204" i="6"/>
  <c r="BA205" i="6"/>
  <c r="BA206" i="6"/>
  <c r="BA207" i="6"/>
  <c r="BA208" i="6"/>
  <c r="BA209" i="6"/>
  <c r="BA210" i="6"/>
  <c r="BA211" i="6"/>
  <c r="BA212" i="6"/>
  <c r="BA213" i="6"/>
  <c r="BA214" i="6"/>
  <c r="BA215" i="6"/>
  <c r="BA216" i="6"/>
  <c r="BA217" i="6"/>
  <c r="BA218" i="6"/>
  <c r="BA219" i="6"/>
  <c r="BA220" i="6"/>
  <c r="BA221" i="6"/>
  <c r="BA222" i="6"/>
  <c r="BA223" i="6"/>
  <c r="BA224" i="6"/>
  <c r="BA225" i="6"/>
  <c r="BA226" i="6"/>
  <c r="BA227" i="6"/>
  <c r="BA228" i="6"/>
  <c r="BA229" i="6"/>
  <c r="BA230" i="6"/>
  <c r="BA231" i="6"/>
  <c r="BA232" i="6"/>
  <c r="BA233" i="6"/>
  <c r="BA234" i="6"/>
  <c r="BA235" i="6"/>
  <c r="BA236" i="6"/>
  <c r="BA237" i="6"/>
  <c r="BA238" i="6"/>
  <c r="BA239" i="6"/>
  <c r="BA240" i="6"/>
  <c r="BA241" i="6"/>
  <c r="BA242" i="6"/>
  <c r="BA243" i="6"/>
  <c r="BA244" i="6"/>
  <c r="BA245" i="6"/>
  <c r="BA246" i="6"/>
  <c r="BA247" i="6"/>
  <c r="BA248" i="6"/>
  <c r="BA249" i="6"/>
  <c r="BA250" i="6"/>
  <c r="BA251" i="6"/>
  <c r="BA252" i="6"/>
  <c r="BA253" i="6"/>
  <c r="BA254" i="6"/>
  <c r="BA255" i="6"/>
  <c r="BA256" i="6"/>
  <c r="BA257" i="6"/>
  <c r="BA258" i="6"/>
  <c r="BA259" i="6"/>
  <c r="BA260" i="6"/>
  <c r="BA261" i="6"/>
  <c r="BA262" i="6"/>
  <c r="BA263" i="6"/>
  <c r="BA264" i="6"/>
  <c r="BA265" i="6"/>
  <c r="BA266" i="6"/>
  <c r="BA267" i="6"/>
  <c r="BA268" i="6"/>
  <c r="BA269" i="6"/>
  <c r="BA270" i="6"/>
  <c r="BA271" i="6"/>
  <c r="BA272" i="6"/>
  <c r="BA273" i="6"/>
  <c r="BA274" i="6"/>
  <c r="BA275" i="6"/>
  <c r="BA276" i="6"/>
  <c r="BA277" i="6"/>
  <c r="BA278" i="6"/>
  <c r="BA279" i="6"/>
  <c r="BA280" i="6"/>
  <c r="BA281" i="6"/>
  <c r="BA282" i="6"/>
  <c r="BA283" i="6"/>
  <c r="BA284" i="6"/>
  <c r="BA285" i="6"/>
  <c r="BA286" i="6"/>
  <c r="BA287" i="6"/>
  <c r="BA288" i="6"/>
  <c r="BA289" i="6"/>
  <c r="BA290" i="6"/>
  <c r="BA291" i="6"/>
  <c r="BA292" i="6"/>
  <c r="BA293" i="6"/>
  <c r="BA294" i="6"/>
  <c r="BA295" i="6"/>
  <c r="BA296" i="6"/>
  <c r="BA297" i="6"/>
  <c r="BA298" i="6"/>
  <c r="BA299" i="6"/>
  <c r="BA300" i="6"/>
  <c r="BA301" i="6"/>
  <c r="BA302" i="6"/>
  <c r="BA303" i="6"/>
  <c r="BA304" i="6"/>
  <c r="BA305" i="6"/>
  <c r="BA306" i="6"/>
  <c r="BA307" i="6"/>
  <c r="BA308" i="6"/>
  <c r="BA309" i="6"/>
  <c r="BA310" i="6"/>
  <c r="BA311" i="6"/>
  <c r="BA312" i="6"/>
  <c r="BA313" i="6"/>
  <c r="BA314" i="6"/>
  <c r="BA315" i="6"/>
  <c r="BA316" i="6"/>
  <c r="BA317" i="6"/>
  <c r="BA318" i="6"/>
  <c r="BA319" i="6"/>
  <c r="BA320" i="6"/>
  <c r="BA321" i="6"/>
  <c r="BA322" i="6"/>
  <c r="BA323" i="6"/>
  <c r="BA324" i="6"/>
  <c r="BA325" i="6"/>
  <c r="BA326" i="6"/>
  <c r="BA327" i="6"/>
  <c r="BA328" i="6"/>
  <c r="BA329" i="6"/>
  <c r="BA330" i="6"/>
  <c r="BA331" i="6"/>
  <c r="BA332" i="6"/>
  <c r="BA333" i="6"/>
  <c r="BA334" i="6"/>
  <c r="BA335" i="6"/>
  <c r="BA336" i="6"/>
  <c r="BA337" i="6"/>
  <c r="BA338" i="6"/>
  <c r="BA339" i="6"/>
  <c r="BA340" i="6"/>
  <c r="BA341" i="6"/>
  <c r="BA342" i="6"/>
  <c r="BA343" i="6"/>
  <c r="BA344" i="6"/>
  <c r="BA345" i="6"/>
  <c r="BA346" i="6"/>
  <c r="BA347" i="6"/>
  <c r="BA348" i="6"/>
  <c r="BA349" i="6"/>
  <c r="BA350" i="6"/>
  <c r="BA351" i="6"/>
  <c r="BA352" i="6"/>
  <c r="BA353" i="6"/>
  <c r="BA354" i="6"/>
  <c r="BA355" i="6"/>
  <c r="BA356" i="6"/>
  <c r="BA357" i="6"/>
  <c r="BA358" i="6"/>
  <c r="BA359" i="6"/>
  <c r="BA360" i="6"/>
  <c r="BA361" i="6"/>
  <c r="BA362" i="6"/>
  <c r="BA363" i="6"/>
  <c r="BA364" i="6"/>
  <c r="BA365" i="6"/>
  <c r="BA366" i="6"/>
  <c r="BA367" i="6"/>
  <c r="BA368" i="6"/>
  <c r="BA369" i="6"/>
  <c r="BA370" i="6"/>
  <c r="BA371" i="6"/>
  <c r="BA372" i="6"/>
  <c r="BA373" i="6"/>
  <c r="BA374" i="6"/>
  <c r="BA375" i="6"/>
  <c r="BA376" i="6"/>
  <c r="BA377" i="6"/>
  <c r="BA378" i="6"/>
  <c r="BA379" i="6"/>
  <c r="BA380" i="6"/>
  <c r="BA381" i="6"/>
  <c r="BA382" i="6"/>
  <c r="BA383" i="6"/>
  <c r="BA384" i="6"/>
  <c r="BA385" i="6"/>
  <c r="BA386" i="6"/>
  <c r="BA387" i="6"/>
  <c r="BA388" i="6"/>
  <c r="BA389" i="6"/>
  <c r="BA390" i="6"/>
  <c r="BA391" i="6"/>
  <c r="BA392" i="6"/>
  <c r="BA393" i="6"/>
  <c r="BA394" i="6"/>
  <c r="BA395" i="6"/>
  <c r="BA396" i="6"/>
  <c r="BA397" i="6"/>
  <c r="BA398" i="6"/>
  <c r="BA399" i="6"/>
  <c r="BA400" i="6"/>
  <c r="BA401" i="6"/>
  <c r="BA402" i="6"/>
  <c r="BA403" i="6"/>
  <c r="BA404" i="6"/>
  <c r="BA405" i="6"/>
  <c r="BA406" i="6"/>
  <c r="BA407" i="6"/>
  <c r="BA408" i="6"/>
  <c r="BA409" i="6"/>
  <c r="BA410" i="6"/>
  <c r="BA411" i="6"/>
  <c r="BA412" i="6"/>
  <c r="BA413" i="6"/>
  <c r="BA414" i="6"/>
  <c r="BA415" i="6"/>
  <c r="BA416" i="6"/>
  <c r="BA417" i="6"/>
  <c r="BA418" i="6"/>
  <c r="BA419" i="6"/>
  <c r="BA420" i="6"/>
  <c r="BA421" i="6"/>
  <c r="BA422" i="6"/>
  <c r="BA423" i="6"/>
  <c r="BA424" i="6"/>
  <c r="BA425" i="6"/>
  <c r="BA426" i="6"/>
  <c r="BA427" i="6"/>
  <c r="BA428" i="6"/>
  <c r="BA429" i="6"/>
  <c r="BA430" i="6"/>
  <c r="BA431" i="6"/>
  <c r="BA432" i="6"/>
  <c r="BA433" i="6"/>
  <c r="BA434" i="6"/>
  <c r="BA435" i="6"/>
  <c r="BA436" i="6"/>
  <c r="BA437" i="6"/>
  <c r="BA438" i="6"/>
  <c r="BA439" i="6"/>
  <c r="BA440" i="6"/>
  <c r="AZ11" i="6"/>
  <c r="AZ12" i="6"/>
  <c r="AZ13" i="6"/>
  <c r="AZ14" i="6"/>
  <c r="AZ15" i="6"/>
  <c r="AZ16" i="6"/>
  <c r="AZ17" i="6"/>
  <c r="AZ18" i="6"/>
  <c r="AZ19" i="6"/>
  <c r="AZ20" i="6"/>
  <c r="AZ21" i="6"/>
  <c r="AZ22" i="6"/>
  <c r="AZ23" i="6"/>
  <c r="AZ24" i="6"/>
  <c r="AZ25" i="6"/>
  <c r="AZ26" i="6"/>
  <c r="AZ27" i="6"/>
  <c r="AZ28" i="6"/>
  <c r="AZ29" i="6"/>
  <c r="AZ30" i="6"/>
  <c r="AZ31" i="6"/>
  <c r="AZ32" i="6"/>
  <c r="AZ33" i="6"/>
  <c r="AZ34" i="6"/>
  <c r="AZ35" i="6"/>
  <c r="AZ36" i="6"/>
  <c r="AZ37" i="6"/>
  <c r="AZ38" i="6"/>
  <c r="AZ39" i="6"/>
  <c r="AZ40" i="6"/>
  <c r="AZ41" i="6"/>
  <c r="AZ42" i="6"/>
  <c r="AZ43" i="6"/>
  <c r="AZ44" i="6"/>
  <c r="AZ45" i="6"/>
  <c r="AZ46" i="6"/>
  <c r="AZ47" i="6"/>
  <c r="AZ48" i="6"/>
  <c r="AZ49" i="6"/>
  <c r="AZ50" i="6"/>
  <c r="AZ51" i="6"/>
  <c r="AZ52" i="6"/>
  <c r="AZ53" i="6"/>
  <c r="AZ54" i="6"/>
  <c r="AZ55" i="6"/>
  <c r="AZ56" i="6"/>
  <c r="AZ57" i="6"/>
  <c r="AZ58" i="6"/>
  <c r="AZ59" i="6"/>
  <c r="AZ60" i="6"/>
  <c r="AZ61" i="6"/>
  <c r="AZ62" i="6"/>
  <c r="AZ63" i="6"/>
  <c r="AZ64" i="6"/>
  <c r="AZ65" i="6"/>
  <c r="AZ66" i="6"/>
  <c r="AZ67" i="6"/>
  <c r="AZ68" i="6"/>
  <c r="AZ69" i="6"/>
  <c r="AZ70" i="6"/>
  <c r="AZ71" i="6"/>
  <c r="AZ72" i="6"/>
  <c r="AZ73" i="6"/>
  <c r="AZ74" i="6"/>
  <c r="AZ75" i="6"/>
  <c r="AZ76" i="6"/>
  <c r="AZ77" i="6"/>
  <c r="AZ78" i="6"/>
  <c r="AZ79" i="6"/>
  <c r="AZ80" i="6"/>
  <c r="AZ81" i="6"/>
  <c r="AZ82" i="6"/>
  <c r="AZ83" i="6"/>
  <c r="AZ84" i="6"/>
  <c r="AZ85" i="6"/>
  <c r="AZ86" i="6"/>
  <c r="AZ87" i="6"/>
  <c r="AZ88" i="6"/>
  <c r="AZ89" i="6"/>
  <c r="AZ90" i="6"/>
  <c r="AZ91" i="6"/>
  <c r="AZ92" i="6"/>
  <c r="AZ93" i="6"/>
  <c r="AZ94" i="6"/>
  <c r="AZ95" i="6"/>
  <c r="AZ96" i="6"/>
  <c r="AZ97" i="6"/>
  <c r="AZ98" i="6"/>
  <c r="AZ99" i="6"/>
  <c r="AZ100" i="6"/>
  <c r="AZ101" i="6"/>
  <c r="AZ102" i="6"/>
  <c r="AZ103" i="6"/>
  <c r="AZ104" i="6"/>
  <c r="AZ105" i="6"/>
  <c r="AZ106" i="6"/>
  <c r="AZ107" i="6"/>
  <c r="AZ108" i="6"/>
  <c r="AZ109" i="6"/>
  <c r="AZ110" i="6"/>
  <c r="AZ111" i="6"/>
  <c r="AZ112" i="6"/>
  <c r="AZ113" i="6"/>
  <c r="AZ114" i="6"/>
  <c r="AZ115" i="6"/>
  <c r="AZ116" i="6"/>
  <c r="AZ117" i="6"/>
  <c r="AZ118" i="6"/>
  <c r="AZ119" i="6"/>
  <c r="AZ120" i="6"/>
  <c r="AZ121" i="6"/>
  <c r="AZ122" i="6"/>
  <c r="AZ123" i="6"/>
  <c r="AZ124" i="6"/>
  <c r="AZ125" i="6"/>
  <c r="AZ126" i="6"/>
  <c r="AZ127" i="6"/>
  <c r="AZ128" i="6"/>
  <c r="AZ129" i="6"/>
  <c r="AZ130" i="6"/>
  <c r="AZ131" i="6"/>
  <c r="AZ132" i="6"/>
  <c r="AZ133" i="6"/>
  <c r="AZ134" i="6"/>
  <c r="AZ135" i="6"/>
  <c r="AZ136" i="6"/>
  <c r="AZ137" i="6"/>
  <c r="AZ138" i="6"/>
  <c r="AZ139" i="6"/>
  <c r="AZ140" i="6"/>
  <c r="AZ141" i="6"/>
  <c r="AZ142" i="6"/>
  <c r="AZ143" i="6"/>
  <c r="AZ144" i="6"/>
  <c r="AZ145" i="6"/>
  <c r="AZ146" i="6"/>
  <c r="AZ147" i="6"/>
  <c r="AZ148" i="6"/>
  <c r="AZ149" i="6"/>
  <c r="AZ150" i="6"/>
  <c r="AZ151" i="6"/>
  <c r="AZ152" i="6"/>
  <c r="AZ153" i="6"/>
  <c r="AZ154" i="6"/>
  <c r="AZ155" i="6"/>
  <c r="AZ156" i="6"/>
  <c r="AZ157" i="6"/>
  <c r="AZ158" i="6"/>
  <c r="AZ159" i="6"/>
  <c r="AZ160" i="6"/>
  <c r="AZ161" i="6"/>
  <c r="AZ162" i="6"/>
  <c r="AZ163" i="6"/>
  <c r="AZ164" i="6"/>
  <c r="AZ165" i="6"/>
  <c r="AZ166" i="6"/>
  <c r="AZ167" i="6"/>
  <c r="AZ168" i="6"/>
  <c r="AZ169" i="6"/>
  <c r="AZ170" i="6"/>
  <c r="AZ171" i="6"/>
  <c r="AZ172" i="6"/>
  <c r="AZ173" i="6"/>
  <c r="AZ174" i="6"/>
  <c r="AZ175" i="6"/>
  <c r="AZ176" i="6"/>
  <c r="AZ177" i="6"/>
  <c r="AZ178" i="6"/>
  <c r="AZ179" i="6"/>
  <c r="AZ180" i="6"/>
  <c r="AZ181" i="6"/>
  <c r="AZ182" i="6"/>
  <c r="AZ183" i="6"/>
  <c r="AZ184" i="6"/>
  <c r="AZ185" i="6"/>
  <c r="AZ186" i="6"/>
  <c r="AZ187" i="6"/>
  <c r="AZ188" i="6"/>
  <c r="AZ189" i="6"/>
  <c r="AZ190" i="6"/>
  <c r="AZ191" i="6"/>
  <c r="AZ192" i="6"/>
  <c r="AZ193" i="6"/>
  <c r="AZ194" i="6"/>
  <c r="AZ195" i="6"/>
  <c r="AZ196" i="6"/>
  <c r="AZ197" i="6"/>
  <c r="AZ198" i="6"/>
  <c r="AZ199" i="6"/>
  <c r="AZ200" i="6"/>
  <c r="AZ201" i="6"/>
  <c r="AZ202" i="6"/>
  <c r="AZ203" i="6"/>
  <c r="AZ204" i="6"/>
  <c r="AZ205" i="6"/>
  <c r="AZ206" i="6"/>
  <c r="AZ207" i="6"/>
  <c r="AZ208" i="6"/>
  <c r="AZ209" i="6"/>
  <c r="AZ210" i="6"/>
  <c r="AZ211" i="6"/>
  <c r="AZ212" i="6"/>
  <c r="AZ213" i="6"/>
  <c r="AZ214" i="6"/>
  <c r="AZ215" i="6"/>
  <c r="AZ216" i="6"/>
  <c r="AZ217" i="6"/>
  <c r="AZ218" i="6"/>
  <c r="AZ219" i="6"/>
  <c r="AZ220" i="6"/>
  <c r="AZ221" i="6"/>
  <c r="AZ222" i="6"/>
  <c r="AZ223" i="6"/>
  <c r="AZ224" i="6"/>
  <c r="AZ225" i="6"/>
  <c r="AZ226" i="6"/>
  <c r="AZ227" i="6"/>
  <c r="AZ228" i="6"/>
  <c r="AZ229" i="6"/>
  <c r="AZ230" i="6"/>
  <c r="AZ231" i="6"/>
  <c r="AZ232" i="6"/>
  <c r="AZ233" i="6"/>
  <c r="AZ234" i="6"/>
  <c r="AZ235" i="6"/>
  <c r="AZ236" i="6"/>
  <c r="AZ237" i="6"/>
  <c r="AZ238" i="6"/>
  <c r="AZ239" i="6"/>
  <c r="AZ240" i="6"/>
  <c r="AZ241" i="6"/>
  <c r="AZ242" i="6"/>
  <c r="AZ243" i="6"/>
  <c r="AZ244" i="6"/>
  <c r="AZ245" i="6"/>
  <c r="AZ246" i="6"/>
  <c r="AZ247" i="6"/>
  <c r="AZ248" i="6"/>
  <c r="AZ249" i="6"/>
  <c r="AZ250" i="6"/>
  <c r="AZ251" i="6"/>
  <c r="AZ252" i="6"/>
  <c r="AZ253" i="6"/>
  <c r="AZ254" i="6"/>
  <c r="AZ255" i="6"/>
  <c r="AZ256" i="6"/>
  <c r="AZ257" i="6"/>
  <c r="AZ258" i="6"/>
  <c r="AZ259" i="6"/>
  <c r="AZ260" i="6"/>
  <c r="AZ261" i="6"/>
  <c r="AZ262" i="6"/>
  <c r="AZ263" i="6"/>
  <c r="AZ264" i="6"/>
  <c r="AZ265" i="6"/>
  <c r="AZ266" i="6"/>
  <c r="AZ267" i="6"/>
  <c r="AZ268" i="6"/>
  <c r="AZ269" i="6"/>
  <c r="AZ270" i="6"/>
  <c r="AZ271" i="6"/>
  <c r="AZ272" i="6"/>
  <c r="AZ273" i="6"/>
  <c r="AZ274" i="6"/>
  <c r="AZ275" i="6"/>
  <c r="AZ276" i="6"/>
  <c r="AZ277" i="6"/>
  <c r="AZ278" i="6"/>
  <c r="AZ279" i="6"/>
  <c r="AZ280" i="6"/>
  <c r="AZ281" i="6"/>
  <c r="AZ282" i="6"/>
  <c r="AZ283" i="6"/>
  <c r="AZ284" i="6"/>
  <c r="AZ285" i="6"/>
  <c r="AZ286" i="6"/>
  <c r="AZ287" i="6"/>
  <c r="AZ288" i="6"/>
  <c r="AZ289" i="6"/>
  <c r="AZ290" i="6"/>
  <c r="AZ291" i="6"/>
  <c r="AZ292" i="6"/>
  <c r="AZ293" i="6"/>
  <c r="AZ294" i="6"/>
  <c r="AZ295" i="6"/>
  <c r="AZ296" i="6"/>
  <c r="AZ297" i="6"/>
  <c r="AZ298" i="6"/>
  <c r="AZ299" i="6"/>
  <c r="AZ300" i="6"/>
  <c r="AZ301" i="6"/>
  <c r="AZ302" i="6"/>
  <c r="AZ303" i="6"/>
  <c r="AZ304" i="6"/>
  <c r="AZ305" i="6"/>
  <c r="AZ306" i="6"/>
  <c r="AZ307" i="6"/>
  <c r="AZ308" i="6"/>
  <c r="AZ309" i="6"/>
  <c r="AZ310" i="6"/>
  <c r="AZ311" i="6"/>
  <c r="AZ312" i="6"/>
  <c r="AZ313" i="6"/>
  <c r="AZ314" i="6"/>
  <c r="AZ315" i="6"/>
  <c r="AZ316" i="6"/>
  <c r="AZ317" i="6"/>
  <c r="AZ318" i="6"/>
  <c r="AZ319" i="6"/>
  <c r="AZ320" i="6"/>
  <c r="AZ321" i="6"/>
  <c r="AZ322" i="6"/>
  <c r="AZ323" i="6"/>
  <c r="AZ324" i="6"/>
  <c r="AZ325" i="6"/>
  <c r="AZ326" i="6"/>
  <c r="AZ327" i="6"/>
  <c r="AZ328" i="6"/>
  <c r="AZ329" i="6"/>
  <c r="AZ330" i="6"/>
  <c r="AZ331" i="6"/>
  <c r="AZ332" i="6"/>
  <c r="AZ333" i="6"/>
  <c r="AZ334" i="6"/>
  <c r="AZ335" i="6"/>
  <c r="AZ336" i="6"/>
  <c r="AZ337" i="6"/>
  <c r="AZ338" i="6"/>
  <c r="AZ339" i="6"/>
  <c r="AZ340" i="6"/>
  <c r="AZ341" i="6"/>
  <c r="AZ342" i="6"/>
  <c r="AZ343" i="6"/>
  <c r="AZ344" i="6"/>
  <c r="AZ345" i="6"/>
  <c r="AZ346" i="6"/>
  <c r="AZ347" i="6"/>
  <c r="AZ348" i="6"/>
  <c r="AZ349" i="6"/>
  <c r="AZ350" i="6"/>
  <c r="AZ351" i="6"/>
  <c r="AZ352" i="6"/>
  <c r="AZ353" i="6"/>
  <c r="AZ354" i="6"/>
  <c r="AZ355" i="6"/>
  <c r="AZ356" i="6"/>
  <c r="AZ357" i="6"/>
  <c r="AZ358" i="6"/>
  <c r="AZ359" i="6"/>
  <c r="AZ360" i="6"/>
  <c r="AZ361" i="6"/>
  <c r="AZ362" i="6"/>
  <c r="AZ363" i="6"/>
  <c r="AZ364" i="6"/>
  <c r="AZ365" i="6"/>
  <c r="AZ366" i="6"/>
  <c r="AZ367" i="6"/>
  <c r="AZ368" i="6"/>
  <c r="AZ369" i="6"/>
  <c r="AZ370" i="6"/>
  <c r="AZ371" i="6"/>
  <c r="AZ372" i="6"/>
  <c r="AZ373" i="6"/>
  <c r="AZ374" i="6"/>
  <c r="AZ375" i="6"/>
  <c r="AZ376" i="6"/>
  <c r="AZ377" i="6"/>
  <c r="AZ378" i="6"/>
  <c r="AZ379" i="6"/>
  <c r="AZ380" i="6"/>
  <c r="AZ381" i="6"/>
  <c r="AZ382" i="6"/>
  <c r="AZ383" i="6"/>
  <c r="AZ384" i="6"/>
  <c r="AZ385" i="6"/>
  <c r="AZ386" i="6"/>
  <c r="AZ387" i="6"/>
  <c r="AZ388" i="6"/>
  <c r="AZ389" i="6"/>
  <c r="AZ390" i="6"/>
  <c r="AZ391" i="6"/>
  <c r="AZ392" i="6"/>
  <c r="AZ393" i="6"/>
  <c r="AZ394" i="6"/>
  <c r="AZ395" i="6"/>
  <c r="AZ396" i="6"/>
  <c r="AZ397" i="6"/>
  <c r="AZ398" i="6"/>
  <c r="AZ399" i="6"/>
  <c r="AZ400" i="6"/>
  <c r="AZ401" i="6"/>
  <c r="AZ402" i="6"/>
  <c r="AZ403" i="6"/>
  <c r="AZ404" i="6"/>
  <c r="AZ405" i="6"/>
  <c r="AZ406" i="6"/>
  <c r="AZ407" i="6"/>
  <c r="AZ408" i="6"/>
  <c r="AZ409" i="6"/>
  <c r="AZ410" i="6"/>
  <c r="AZ411" i="6"/>
  <c r="AZ412" i="6"/>
  <c r="AZ413" i="6"/>
  <c r="AZ414" i="6"/>
  <c r="AZ415" i="6"/>
  <c r="AZ416" i="6"/>
  <c r="AZ417" i="6"/>
  <c r="AZ418" i="6"/>
  <c r="AZ419" i="6"/>
  <c r="AZ420" i="6"/>
  <c r="AZ421" i="6"/>
  <c r="AZ422" i="6"/>
  <c r="AZ423" i="6"/>
  <c r="AZ424" i="6"/>
  <c r="AZ425" i="6"/>
  <c r="AZ426" i="6"/>
  <c r="AZ427" i="6"/>
  <c r="AZ428" i="6"/>
  <c r="AZ429" i="6"/>
  <c r="AZ430" i="6"/>
  <c r="AZ431" i="6"/>
  <c r="AZ432" i="6"/>
  <c r="AZ433" i="6"/>
  <c r="AZ434" i="6"/>
  <c r="AZ435" i="6"/>
  <c r="AZ436" i="6"/>
  <c r="AZ437" i="6"/>
  <c r="AZ438" i="6"/>
  <c r="AZ439" i="6"/>
  <c r="AZ440" i="6"/>
  <c r="BA10" i="6"/>
  <c r="AZ10" i="6"/>
  <c r="AY12" i="6"/>
  <c r="AY15" i="6"/>
  <c r="AY16" i="6"/>
  <c r="AY17" i="6"/>
  <c r="AY18" i="6"/>
  <c r="AY19" i="6"/>
  <c r="AY20" i="6"/>
  <c r="AY21" i="6"/>
  <c r="AY22" i="6"/>
  <c r="AY23" i="6"/>
  <c r="AY24" i="6"/>
  <c r="AY25" i="6"/>
  <c r="AY26" i="6"/>
  <c r="AY27" i="6"/>
  <c r="AY29" i="6"/>
  <c r="AY33" i="6"/>
  <c r="AY34" i="6"/>
  <c r="AY35" i="6"/>
  <c r="AY36" i="6"/>
  <c r="AY37" i="6"/>
  <c r="AY39" i="6"/>
  <c r="AY40" i="6"/>
  <c r="AY41" i="6"/>
  <c r="AY43" i="6"/>
  <c r="AY44" i="6"/>
  <c r="AY46" i="6"/>
  <c r="AY47" i="6"/>
  <c r="AY48" i="6"/>
  <c r="AY50" i="6"/>
  <c r="AY51" i="6"/>
  <c r="AY52" i="6"/>
  <c r="AY53" i="6"/>
  <c r="AY54" i="6"/>
  <c r="AY55" i="6"/>
  <c r="AY56" i="6"/>
  <c r="AY58" i="6"/>
  <c r="AY61" i="6"/>
  <c r="AY63" i="6"/>
  <c r="AY64" i="6"/>
  <c r="AY65" i="6"/>
  <c r="AY67" i="6"/>
  <c r="AY69" i="6"/>
  <c r="AY71" i="6"/>
  <c r="AY72" i="6"/>
  <c r="AY73" i="6"/>
  <c r="AY74" i="6"/>
  <c r="AY75" i="6"/>
  <c r="AY76" i="6"/>
  <c r="AY77" i="6"/>
  <c r="AY78" i="6"/>
  <c r="AY79" i="6"/>
  <c r="AY80" i="6"/>
  <c r="AY81" i="6"/>
  <c r="AY82" i="6"/>
  <c r="AY83" i="6"/>
  <c r="AY85" i="6"/>
  <c r="AY87" i="6"/>
  <c r="AY88" i="6"/>
  <c r="AY89" i="6"/>
  <c r="AY90" i="6"/>
  <c r="AY91" i="6"/>
  <c r="AY92" i="6"/>
  <c r="AY93" i="6"/>
  <c r="AY94" i="6"/>
  <c r="AY98" i="6"/>
  <c r="AY99" i="6"/>
  <c r="AY100" i="6"/>
  <c r="AY102" i="6"/>
  <c r="AY103" i="6"/>
  <c r="AY104" i="6"/>
  <c r="AY105" i="6"/>
  <c r="AY106" i="6"/>
  <c r="AY107" i="6"/>
  <c r="AY108" i="6"/>
  <c r="AY110" i="6"/>
  <c r="AY111" i="6"/>
  <c r="AY112" i="6"/>
  <c r="AY113" i="6"/>
  <c r="AY115" i="6"/>
  <c r="AY116" i="6"/>
  <c r="AY117" i="6"/>
  <c r="AY118" i="6"/>
  <c r="AY120" i="6"/>
  <c r="AY121" i="6"/>
  <c r="AY122" i="6"/>
  <c r="AY123" i="6"/>
  <c r="AY124" i="6"/>
  <c r="AY128" i="6"/>
  <c r="AY129" i="6"/>
  <c r="AY130" i="6"/>
  <c r="AY131" i="6"/>
  <c r="AY132" i="6"/>
  <c r="AY133" i="6"/>
  <c r="AY134" i="6"/>
  <c r="AY135" i="6"/>
  <c r="AY136" i="6"/>
  <c r="AY138" i="6"/>
  <c r="AY139" i="6"/>
  <c r="AY140" i="6"/>
  <c r="AY141" i="6"/>
  <c r="AY142" i="6"/>
  <c r="AY143" i="6"/>
  <c r="AY144" i="6"/>
  <c r="AY145" i="6"/>
  <c r="AY146" i="6"/>
  <c r="AY148" i="6"/>
  <c r="AY149" i="6"/>
  <c r="AY150" i="6"/>
  <c r="AY151" i="6"/>
  <c r="AY152" i="6"/>
  <c r="AY153" i="6"/>
  <c r="AY155" i="6"/>
  <c r="AY156" i="6"/>
  <c r="AY157" i="6"/>
  <c r="AY158" i="6"/>
  <c r="AY160" i="6"/>
  <c r="AY161" i="6"/>
  <c r="AY162" i="6"/>
  <c r="AY163" i="6"/>
  <c r="AY164" i="6"/>
  <c r="AY166" i="6"/>
  <c r="AY167" i="6"/>
  <c r="AY168" i="6"/>
  <c r="AY169" i="6"/>
  <c r="AY170" i="6"/>
  <c r="AY171" i="6"/>
  <c r="AY173" i="6"/>
  <c r="AY174" i="6"/>
  <c r="AY175" i="6"/>
  <c r="AY177" i="6"/>
  <c r="AY178" i="6"/>
  <c r="AY179" i="6"/>
  <c r="AY180" i="6"/>
  <c r="AY181" i="6"/>
  <c r="AY182" i="6"/>
  <c r="AY184" i="6"/>
  <c r="AY185" i="6"/>
  <c r="AY186" i="6"/>
  <c r="AY189" i="6"/>
  <c r="AY190" i="6"/>
  <c r="AY192" i="6"/>
  <c r="AY193" i="6"/>
  <c r="AY194" i="6"/>
  <c r="AY195" i="6"/>
  <c r="AY196" i="6"/>
  <c r="AY197" i="6"/>
  <c r="AY198" i="6"/>
  <c r="AY200" i="6"/>
  <c r="AY201" i="6"/>
  <c r="AY202" i="6"/>
  <c r="AY203" i="6"/>
  <c r="AY204" i="6"/>
  <c r="AY205" i="6"/>
  <c r="AY206" i="6"/>
  <c r="AY207" i="6"/>
  <c r="AY209" i="6"/>
  <c r="AY210" i="6"/>
  <c r="AY211" i="6"/>
  <c r="AY212" i="6"/>
  <c r="AY213" i="6"/>
  <c r="AY215" i="6"/>
  <c r="AY216" i="6"/>
  <c r="AY217" i="6"/>
  <c r="AY218" i="6"/>
  <c r="AY219" i="6"/>
  <c r="AY221" i="6"/>
  <c r="AY222" i="6"/>
  <c r="AY223" i="6"/>
  <c r="AY224" i="6"/>
  <c r="AY225" i="6"/>
  <c r="AY226" i="6"/>
  <c r="AY227" i="6"/>
  <c r="AY228" i="6"/>
  <c r="AY229" i="6"/>
  <c r="AY230" i="6"/>
  <c r="AY231" i="6"/>
  <c r="AY232" i="6"/>
  <c r="AY233" i="6"/>
  <c r="AY234" i="6"/>
  <c r="AY237" i="6"/>
  <c r="AY239" i="6"/>
  <c r="AY240" i="6"/>
  <c r="AY241" i="6"/>
  <c r="AY242" i="6"/>
  <c r="AY243" i="6"/>
  <c r="AY244" i="6"/>
  <c r="AY245" i="6"/>
  <c r="AY246" i="6"/>
  <c r="AY247" i="6"/>
  <c r="AY248" i="6"/>
  <c r="AY250" i="6"/>
  <c r="AY251" i="6"/>
  <c r="AY252" i="6"/>
  <c r="AY253" i="6"/>
  <c r="AY254" i="6"/>
  <c r="AY255" i="6"/>
  <c r="AY256" i="6"/>
  <c r="AY257" i="6"/>
  <c r="AY259" i="6"/>
  <c r="AY260" i="6"/>
  <c r="AY261" i="6"/>
  <c r="AY262" i="6"/>
  <c r="AY263" i="6"/>
  <c r="AY264" i="6"/>
  <c r="AY265" i="6"/>
  <c r="AY267" i="6"/>
  <c r="AY268" i="6"/>
  <c r="AY269" i="6"/>
  <c r="AY270" i="6"/>
  <c r="AY271" i="6"/>
  <c r="AY272" i="6"/>
  <c r="AY273" i="6"/>
  <c r="AY274" i="6"/>
  <c r="AY275" i="6"/>
  <c r="AY276" i="6"/>
  <c r="AY279" i="6"/>
  <c r="AY280" i="6"/>
  <c r="AY281" i="6"/>
  <c r="AY282" i="6"/>
  <c r="AY283" i="6"/>
  <c r="AY284" i="6"/>
  <c r="AY285" i="6"/>
  <c r="AY287" i="6"/>
  <c r="AY288" i="6"/>
  <c r="AY289" i="6"/>
  <c r="AY290" i="6"/>
  <c r="AY291" i="6"/>
  <c r="AY292" i="6"/>
  <c r="AY294" i="6"/>
  <c r="AY296" i="6"/>
  <c r="AY297" i="6"/>
  <c r="AY298" i="6"/>
  <c r="AY299" i="6"/>
  <c r="AY300" i="6"/>
  <c r="AY301" i="6"/>
  <c r="AY302" i="6"/>
  <c r="AY303" i="6"/>
  <c r="AY304" i="6"/>
  <c r="AY305" i="6"/>
  <c r="AY306" i="6"/>
  <c r="AY307" i="6"/>
  <c r="AY308" i="6"/>
  <c r="AY309" i="6"/>
  <c r="AY311" i="6"/>
  <c r="AY312" i="6"/>
  <c r="AY313" i="6"/>
  <c r="AY314" i="6"/>
  <c r="AY315" i="6"/>
  <c r="AY316" i="6"/>
  <c r="AY317" i="6"/>
  <c r="AY318" i="6"/>
  <c r="AY319" i="6"/>
  <c r="AY320" i="6"/>
  <c r="AY321" i="6"/>
  <c r="AY322" i="6"/>
  <c r="AY323" i="6"/>
  <c r="AY324" i="6"/>
  <c r="AY325" i="6"/>
  <c r="AY326" i="6"/>
  <c r="AY327" i="6"/>
  <c r="AY328" i="6"/>
  <c r="AY329" i="6"/>
  <c r="AY331" i="6"/>
  <c r="AY333" i="6"/>
  <c r="AY337" i="6"/>
  <c r="AY338" i="6"/>
  <c r="AY344" i="6"/>
  <c r="AY345" i="6"/>
  <c r="AY348" i="6"/>
  <c r="AY349" i="6"/>
  <c r="AY351" i="6"/>
  <c r="AY352" i="6"/>
  <c r="AY353" i="6"/>
  <c r="AY354" i="6"/>
  <c r="AY355" i="6"/>
  <c r="AY356" i="6"/>
  <c r="AY357" i="6"/>
  <c r="AY360" i="6"/>
  <c r="AY361" i="6"/>
  <c r="AY362" i="6"/>
  <c r="AY363" i="6"/>
  <c r="AY364" i="6"/>
  <c r="AY365" i="6"/>
  <c r="AY366" i="6"/>
  <c r="AY367" i="6"/>
  <c r="AY368" i="6"/>
  <c r="AY369" i="6"/>
  <c r="AY370" i="6"/>
  <c r="AY372" i="6"/>
  <c r="AY373" i="6"/>
  <c r="AY375" i="6"/>
  <c r="AY376" i="6"/>
  <c r="AY378" i="6"/>
  <c r="AY380" i="6"/>
  <c r="AY381" i="6"/>
  <c r="AY382" i="6"/>
  <c r="AY383" i="6"/>
  <c r="AY384" i="6"/>
  <c r="AY385" i="6"/>
  <c r="AY386" i="6"/>
  <c r="AY387" i="6"/>
  <c r="AY388" i="6"/>
  <c r="AY391" i="6"/>
  <c r="AY395" i="6"/>
  <c r="AY396" i="6"/>
  <c r="AY398" i="6"/>
  <c r="AY399" i="6"/>
  <c r="AY400" i="6"/>
  <c r="AY401" i="6"/>
  <c r="AY402" i="6"/>
  <c r="AY405" i="6"/>
  <c r="AY406" i="6"/>
  <c r="AY407" i="6"/>
  <c r="AY408" i="6"/>
  <c r="AY409" i="6"/>
  <c r="AY410" i="6"/>
  <c r="AY412" i="6"/>
  <c r="AY413" i="6"/>
  <c r="AY414" i="6"/>
  <c r="AY415" i="6"/>
  <c r="AY416" i="6"/>
  <c r="AY417" i="6"/>
  <c r="AY418" i="6"/>
  <c r="AY419" i="6"/>
  <c r="AY420" i="6"/>
  <c r="AY421" i="6"/>
  <c r="AY422" i="6"/>
  <c r="AY423" i="6"/>
  <c r="AY424" i="6"/>
  <c r="AY425" i="6"/>
  <c r="AY427" i="6"/>
  <c r="AY429" i="6"/>
  <c r="AY431" i="6"/>
  <c r="AY432" i="6"/>
  <c r="AY433" i="6"/>
  <c r="AY434" i="6"/>
  <c r="AY435" i="6"/>
  <c r="AY436" i="6"/>
  <c r="AY437" i="6"/>
  <c r="AY438" i="6"/>
  <c r="AY439" i="6"/>
  <c r="AY440" i="6"/>
  <c r="AX11" i="6"/>
  <c r="AX12" i="6"/>
  <c r="AX13" i="6"/>
  <c r="AX14" i="6"/>
  <c r="AX15" i="6"/>
  <c r="AX16" i="6"/>
  <c r="AX17" i="6"/>
  <c r="AX19" i="6"/>
  <c r="AX20" i="6"/>
  <c r="AX22" i="6"/>
  <c r="AX25" i="6"/>
  <c r="AX26" i="6"/>
  <c r="AX28" i="6"/>
  <c r="AX29" i="6"/>
  <c r="AX30" i="6"/>
  <c r="AX31" i="6"/>
  <c r="AX32" i="6"/>
  <c r="AX36" i="6"/>
  <c r="AX39" i="6"/>
  <c r="AX41" i="6"/>
  <c r="AX42" i="6"/>
  <c r="AX44" i="6"/>
  <c r="AX45" i="6"/>
  <c r="AX46" i="6"/>
  <c r="AX47" i="6"/>
  <c r="AX50" i="6"/>
  <c r="AX51" i="6"/>
  <c r="AX53" i="6"/>
  <c r="AX54" i="6"/>
  <c r="AX55" i="6"/>
  <c r="AX56" i="6"/>
  <c r="AX57" i="6"/>
  <c r="AX59" i="6"/>
  <c r="AX61" i="6"/>
  <c r="AX63" i="6"/>
  <c r="AX64" i="6"/>
  <c r="AX65" i="6"/>
  <c r="AX66" i="6"/>
  <c r="AX69" i="6"/>
  <c r="AX71" i="6"/>
  <c r="AX72" i="6"/>
  <c r="AX73" i="6"/>
  <c r="AX77" i="6"/>
  <c r="AX78" i="6"/>
  <c r="AX79" i="6"/>
  <c r="AX80" i="6"/>
  <c r="AX82" i="6"/>
  <c r="AX83" i="6"/>
  <c r="AX84" i="6"/>
  <c r="AX85" i="6"/>
  <c r="AX86" i="6"/>
  <c r="AX87" i="6"/>
  <c r="AX88" i="6"/>
  <c r="AX89" i="6"/>
  <c r="AX90" i="6"/>
  <c r="AX91" i="6"/>
  <c r="AX92" i="6"/>
  <c r="AX93" i="6"/>
  <c r="AX95" i="6"/>
  <c r="AX96" i="6"/>
  <c r="AX97" i="6"/>
  <c r="AX99" i="6"/>
  <c r="AX100" i="6"/>
  <c r="AX103" i="6"/>
  <c r="AX104" i="6"/>
  <c r="AX106" i="6"/>
  <c r="AX109" i="6"/>
  <c r="AX111" i="6"/>
  <c r="AX112" i="6"/>
  <c r="AX114" i="6"/>
  <c r="AX115" i="6"/>
  <c r="AX116" i="6"/>
  <c r="AX119" i="6"/>
  <c r="AX120" i="6"/>
  <c r="AX122" i="6"/>
  <c r="AX123" i="6"/>
  <c r="AX124" i="6"/>
  <c r="AX125" i="6"/>
  <c r="AX128" i="6"/>
  <c r="AX129" i="6"/>
  <c r="AX131" i="6"/>
  <c r="AX133" i="6"/>
  <c r="AX135" i="6"/>
  <c r="AX136" i="6"/>
  <c r="AX138" i="6"/>
  <c r="AX140" i="6"/>
  <c r="AX141" i="6"/>
  <c r="AX142" i="6"/>
  <c r="AX143" i="6"/>
  <c r="AX144" i="6"/>
  <c r="AX145" i="6"/>
  <c r="AX147" i="6"/>
  <c r="AX148" i="6"/>
  <c r="AX150" i="6"/>
  <c r="AX152" i="6"/>
  <c r="AX153" i="6"/>
  <c r="AX155" i="6"/>
  <c r="AX156" i="6"/>
  <c r="AX157" i="6"/>
  <c r="AX158" i="6"/>
  <c r="AX159" i="6"/>
  <c r="AX160" i="6"/>
  <c r="AX161" i="6"/>
  <c r="AX162" i="6"/>
  <c r="AX163" i="6"/>
  <c r="AX164" i="6"/>
  <c r="AX165" i="6"/>
  <c r="AX167" i="6"/>
  <c r="AX168" i="6"/>
  <c r="AX169" i="6"/>
  <c r="AX170" i="6"/>
  <c r="AX171" i="6"/>
  <c r="AX174" i="6"/>
  <c r="AX175" i="6"/>
  <c r="AX177" i="6"/>
  <c r="AX178" i="6"/>
  <c r="AX179" i="6"/>
  <c r="AX180" i="6"/>
  <c r="AX181" i="6"/>
  <c r="AX182" i="6"/>
  <c r="AX183" i="6"/>
  <c r="AX185" i="6"/>
  <c r="AX186" i="6"/>
  <c r="AX187" i="6"/>
  <c r="AX188" i="6"/>
  <c r="AX189" i="6"/>
  <c r="AX190" i="6"/>
  <c r="AX192" i="6"/>
  <c r="AX193" i="6"/>
  <c r="AX195" i="6"/>
  <c r="AX196" i="6"/>
  <c r="AX199" i="6"/>
  <c r="AX200" i="6"/>
  <c r="AX202" i="6"/>
  <c r="AX204" i="6"/>
  <c r="AX205" i="6"/>
  <c r="AX206" i="6"/>
  <c r="AX208" i="6"/>
  <c r="AX211" i="6"/>
  <c r="AX212" i="6"/>
  <c r="AX213" i="6"/>
  <c r="AX214" i="6"/>
  <c r="AX215" i="6"/>
  <c r="AX216" i="6"/>
  <c r="AX217" i="6"/>
  <c r="AX218" i="6"/>
  <c r="AX219" i="6"/>
  <c r="AX221" i="6"/>
  <c r="AX222" i="6"/>
  <c r="AX225" i="6"/>
  <c r="AX226" i="6"/>
  <c r="AX227" i="6"/>
  <c r="AX228" i="6"/>
  <c r="AX229" i="6"/>
  <c r="AX230" i="6"/>
  <c r="AX233" i="6"/>
  <c r="AX234" i="6"/>
  <c r="AX236" i="6"/>
  <c r="AX237" i="6"/>
  <c r="AX238" i="6"/>
  <c r="AX239" i="6"/>
  <c r="AX240" i="6"/>
  <c r="AX241" i="6"/>
  <c r="AX242" i="6"/>
  <c r="AX243" i="6"/>
  <c r="AX245" i="6"/>
  <c r="AX246" i="6"/>
  <c r="AX247" i="6"/>
  <c r="AX248" i="6"/>
  <c r="AX249" i="6"/>
  <c r="AX252" i="6"/>
  <c r="AX254" i="6"/>
  <c r="AX255" i="6"/>
  <c r="AX256" i="6"/>
  <c r="AX257" i="6"/>
  <c r="AX258" i="6"/>
  <c r="AX259" i="6"/>
  <c r="AX260" i="6"/>
  <c r="AX261" i="6"/>
  <c r="AX262" i="6"/>
  <c r="AX263" i="6"/>
  <c r="AX264" i="6"/>
  <c r="AX266" i="6"/>
  <c r="AX267" i="6"/>
  <c r="AX268" i="6"/>
  <c r="AX270" i="6"/>
  <c r="AX271" i="6"/>
  <c r="AX272" i="6"/>
  <c r="AX274" i="6"/>
  <c r="AX275" i="6"/>
  <c r="AX276" i="6"/>
  <c r="AX277" i="6"/>
  <c r="AX278" i="6"/>
  <c r="AX279" i="6"/>
  <c r="AX280" i="6"/>
  <c r="AX281" i="6"/>
  <c r="AX282" i="6"/>
  <c r="AX283" i="6"/>
  <c r="AX284" i="6"/>
  <c r="AX285" i="6"/>
  <c r="AX287" i="6"/>
  <c r="AX288" i="6"/>
  <c r="AX289" i="6"/>
  <c r="AX290" i="6"/>
  <c r="AX292" i="6"/>
  <c r="AX293" i="6"/>
  <c r="AX294" i="6"/>
  <c r="AX296" i="6"/>
  <c r="AX297" i="6"/>
  <c r="AX298" i="6"/>
  <c r="AX299" i="6"/>
  <c r="AX302" i="6"/>
  <c r="AX305" i="6"/>
  <c r="AX306" i="6"/>
  <c r="AX308" i="6"/>
  <c r="AX309" i="6"/>
  <c r="AX310" i="6"/>
  <c r="AX311" i="6"/>
  <c r="AX313" i="6"/>
  <c r="AX314" i="6"/>
  <c r="AX315" i="6"/>
  <c r="AX316" i="6"/>
  <c r="AX317" i="6"/>
  <c r="AX318" i="6"/>
  <c r="AX319" i="6"/>
  <c r="AX320" i="6"/>
  <c r="AX321" i="6"/>
  <c r="AX322" i="6"/>
  <c r="AX323" i="6"/>
  <c r="AX324" i="6"/>
  <c r="AX325" i="6"/>
  <c r="AX326" i="6"/>
  <c r="AX327" i="6"/>
  <c r="AX329" i="6"/>
  <c r="AX330" i="6"/>
  <c r="AX331" i="6"/>
  <c r="AX332" i="6"/>
  <c r="AX335" i="6"/>
  <c r="AX336" i="6"/>
  <c r="AX337" i="6"/>
  <c r="AX338" i="6"/>
  <c r="AX339" i="6"/>
  <c r="AX340" i="6"/>
  <c r="AX342" i="6"/>
  <c r="AX343" i="6"/>
  <c r="AX344" i="6"/>
  <c r="AX345" i="6"/>
  <c r="AX346" i="6"/>
  <c r="AX347" i="6"/>
  <c r="AX349" i="6"/>
  <c r="AX350" i="6"/>
  <c r="AX351" i="6"/>
  <c r="AX354" i="6"/>
  <c r="AX355" i="6"/>
  <c r="AX356" i="6"/>
  <c r="AX357" i="6"/>
  <c r="AX358" i="6"/>
  <c r="AX360" i="6"/>
  <c r="AX362" i="6"/>
  <c r="AX364" i="6"/>
  <c r="AX365" i="6"/>
  <c r="AX366" i="6"/>
  <c r="AX367" i="6"/>
  <c r="AX370" i="6"/>
  <c r="AX371" i="6"/>
  <c r="AX372" i="6"/>
  <c r="AX373" i="6"/>
  <c r="AX374" i="6"/>
  <c r="AX375" i="6"/>
  <c r="AX376" i="6"/>
  <c r="AX377" i="6"/>
  <c r="AX380" i="6"/>
  <c r="AX381" i="6"/>
  <c r="AX382" i="6"/>
  <c r="AX384" i="6"/>
  <c r="AX386" i="6"/>
  <c r="AX387" i="6"/>
  <c r="AX389" i="6"/>
  <c r="AX390" i="6"/>
  <c r="AX392" i="6"/>
  <c r="AX393" i="6"/>
  <c r="AX394" i="6"/>
  <c r="AX395" i="6"/>
  <c r="AX396" i="6"/>
  <c r="AX397" i="6"/>
  <c r="AX399" i="6"/>
  <c r="AX400" i="6"/>
  <c r="AX401" i="6"/>
  <c r="AX402" i="6"/>
  <c r="AX403" i="6"/>
  <c r="AX405" i="6"/>
  <c r="AX406" i="6"/>
  <c r="AX407" i="6"/>
  <c r="AX408" i="6"/>
  <c r="AX410" i="6"/>
  <c r="AX411" i="6"/>
  <c r="AX412" i="6"/>
  <c r="AX415" i="6"/>
  <c r="AX416" i="6"/>
  <c r="AX418" i="6"/>
  <c r="AX420" i="6"/>
  <c r="AX421" i="6"/>
  <c r="AX422" i="6"/>
  <c r="AX423" i="6"/>
  <c r="AX424" i="6"/>
  <c r="AX425" i="6"/>
  <c r="AX426" i="6"/>
  <c r="AX427" i="6"/>
  <c r="AX429" i="6"/>
  <c r="AX430" i="6"/>
  <c r="AX431" i="6"/>
  <c r="AX432" i="6"/>
  <c r="AX433" i="6"/>
  <c r="AX434" i="6"/>
  <c r="AX435" i="6"/>
  <c r="AX436" i="6"/>
  <c r="AX437" i="6"/>
  <c r="AX438" i="6"/>
  <c r="AX439" i="6"/>
  <c r="AY10" i="6"/>
  <c r="BQ10" i="3"/>
  <c r="AW11" i="6"/>
  <c r="AW12" i="6"/>
  <c r="AW13" i="6"/>
  <c r="AW14" i="6"/>
  <c r="AW15" i="6"/>
  <c r="AW16" i="6"/>
  <c r="AW17" i="6"/>
  <c r="AW18" i="6"/>
  <c r="AW19" i="6"/>
  <c r="AW20" i="6"/>
  <c r="AW21" i="6"/>
  <c r="AW22" i="6"/>
  <c r="AW23" i="6"/>
  <c r="AW24" i="6"/>
  <c r="AW25" i="6"/>
  <c r="AW26" i="6"/>
  <c r="AW27" i="6"/>
  <c r="AW28" i="6"/>
  <c r="AW29" i="6"/>
  <c r="AW30" i="6"/>
  <c r="AW31" i="6"/>
  <c r="AW32" i="6"/>
  <c r="AW33" i="6"/>
  <c r="AW34" i="6"/>
  <c r="AW35" i="6"/>
  <c r="AW36" i="6"/>
  <c r="AW37" i="6"/>
  <c r="AW38" i="6"/>
  <c r="AW39" i="6"/>
  <c r="AW40" i="6"/>
  <c r="AW41" i="6"/>
  <c r="AW42" i="6"/>
  <c r="AW43" i="6"/>
  <c r="AW44" i="6"/>
  <c r="AW45" i="6"/>
  <c r="AW46" i="6"/>
  <c r="AW47" i="6"/>
  <c r="AW48" i="6"/>
  <c r="AW49" i="6"/>
  <c r="AW50" i="6"/>
  <c r="AW51" i="6"/>
  <c r="AW52" i="6"/>
  <c r="AW53" i="6"/>
  <c r="AW54" i="6"/>
  <c r="AW55" i="6"/>
  <c r="AW56" i="6"/>
  <c r="AW57" i="6"/>
  <c r="AW58" i="6"/>
  <c r="AW59" i="6"/>
  <c r="AW60" i="6"/>
  <c r="AW61" i="6"/>
  <c r="AW62" i="6"/>
  <c r="AW63" i="6"/>
  <c r="AW64" i="6"/>
  <c r="AW65" i="6"/>
  <c r="AW66" i="6"/>
  <c r="AW67" i="6"/>
  <c r="AW68" i="6"/>
  <c r="AW69" i="6"/>
  <c r="AW70" i="6"/>
  <c r="AW71" i="6"/>
  <c r="AW72" i="6"/>
  <c r="AW73" i="6"/>
  <c r="AW74" i="6"/>
  <c r="AW75" i="6"/>
  <c r="AW76" i="6"/>
  <c r="AW77" i="6"/>
  <c r="AW78" i="6"/>
  <c r="AW79" i="6"/>
  <c r="AW80" i="6"/>
  <c r="AW81" i="6"/>
  <c r="AW82" i="6"/>
  <c r="AW83" i="6"/>
  <c r="AW84" i="6"/>
  <c r="AW85" i="6"/>
  <c r="AW86" i="6"/>
  <c r="AW87" i="6"/>
  <c r="AW88" i="6"/>
  <c r="AW89" i="6"/>
  <c r="AW90" i="6"/>
  <c r="AW91" i="6"/>
  <c r="AW92" i="6"/>
  <c r="AW93" i="6"/>
  <c r="AW94" i="6"/>
  <c r="AW95" i="6"/>
  <c r="AW96" i="6"/>
  <c r="AW97" i="6"/>
  <c r="AW98" i="6"/>
  <c r="AW99" i="6"/>
  <c r="AW100" i="6"/>
  <c r="AW101" i="6"/>
  <c r="AW102" i="6"/>
  <c r="AW103" i="6"/>
  <c r="AW104" i="6"/>
  <c r="AW105" i="6"/>
  <c r="AW106" i="6"/>
  <c r="AW107" i="6"/>
  <c r="AW108" i="6"/>
  <c r="AW109" i="6"/>
  <c r="AW110" i="6"/>
  <c r="AW111" i="6"/>
  <c r="AW112" i="6"/>
  <c r="AW113" i="6"/>
  <c r="AW114" i="6"/>
  <c r="AW115" i="6"/>
  <c r="AW116" i="6"/>
  <c r="AW117" i="6"/>
  <c r="AW118" i="6"/>
  <c r="AW119" i="6"/>
  <c r="AW120" i="6"/>
  <c r="AW121" i="6"/>
  <c r="AW122" i="6"/>
  <c r="AW123" i="6"/>
  <c r="AW124" i="6"/>
  <c r="AW125" i="6"/>
  <c r="AW126" i="6"/>
  <c r="AW127" i="6"/>
  <c r="AW128" i="6"/>
  <c r="AW129" i="6"/>
  <c r="AW130" i="6"/>
  <c r="AW131" i="6"/>
  <c r="AW132" i="6"/>
  <c r="AW133" i="6"/>
  <c r="AW134" i="6"/>
  <c r="AW135" i="6"/>
  <c r="AW136" i="6"/>
  <c r="AW137" i="6"/>
  <c r="AW138" i="6"/>
  <c r="AW139" i="6"/>
  <c r="AW140" i="6"/>
  <c r="AW141" i="6"/>
  <c r="AW142" i="6"/>
  <c r="AW143" i="6"/>
  <c r="AW144" i="6"/>
  <c r="AW145" i="6"/>
  <c r="AW146" i="6"/>
  <c r="AW147" i="6"/>
  <c r="AW148" i="6"/>
  <c r="AW149" i="6"/>
  <c r="AW150" i="6"/>
  <c r="AW151" i="6"/>
  <c r="AW152" i="6"/>
  <c r="AW153" i="6"/>
  <c r="AW154" i="6"/>
  <c r="AW155" i="6"/>
  <c r="AW156" i="6"/>
  <c r="AW157" i="6"/>
  <c r="AW158" i="6"/>
  <c r="AW159" i="6"/>
  <c r="AW160" i="6"/>
  <c r="AW161" i="6"/>
  <c r="AW162" i="6"/>
  <c r="AW163" i="6"/>
  <c r="AW164" i="6"/>
  <c r="AW165" i="6"/>
  <c r="AW166" i="6"/>
  <c r="AW167" i="6"/>
  <c r="AW168" i="6"/>
  <c r="AW169" i="6"/>
  <c r="AW170" i="6"/>
  <c r="AW171" i="6"/>
  <c r="AW172" i="6"/>
  <c r="AW173" i="6"/>
  <c r="AW174" i="6"/>
  <c r="AW175" i="6"/>
  <c r="AW176" i="6"/>
  <c r="AW177" i="6"/>
  <c r="AW178" i="6"/>
  <c r="AW179" i="6"/>
  <c r="AW180" i="6"/>
  <c r="AW181" i="6"/>
  <c r="AW182" i="6"/>
  <c r="AW183" i="6"/>
  <c r="AW184" i="6"/>
  <c r="AW185" i="6"/>
  <c r="AW186" i="6"/>
  <c r="AW187" i="6"/>
  <c r="AW188" i="6"/>
  <c r="AW189" i="6"/>
  <c r="AW190" i="6"/>
  <c r="AW191" i="6"/>
  <c r="AW192" i="6"/>
  <c r="AW193" i="6"/>
  <c r="AW194" i="6"/>
  <c r="AW195" i="6"/>
  <c r="AW196" i="6"/>
  <c r="AW197" i="6"/>
  <c r="AW198" i="6"/>
  <c r="AW199" i="6"/>
  <c r="AW200" i="6"/>
  <c r="AW201" i="6"/>
  <c r="AW202" i="6"/>
  <c r="AW203" i="6"/>
  <c r="AW204" i="6"/>
  <c r="AW205" i="6"/>
  <c r="AW206" i="6"/>
  <c r="AW207" i="6"/>
  <c r="AW208" i="6"/>
  <c r="AW209" i="6"/>
  <c r="AW210" i="6"/>
  <c r="AW211" i="6"/>
  <c r="AW212" i="6"/>
  <c r="AW213" i="6"/>
  <c r="AW214" i="6"/>
  <c r="AW215" i="6"/>
  <c r="AW216" i="6"/>
  <c r="AW217" i="6"/>
  <c r="AW218" i="6"/>
  <c r="AW219" i="6"/>
  <c r="AW220" i="6"/>
  <c r="AW221" i="6"/>
  <c r="AW222" i="6"/>
  <c r="AW223" i="6"/>
  <c r="AW224" i="6"/>
  <c r="AW225" i="6"/>
  <c r="AW226" i="6"/>
  <c r="AW227" i="6"/>
  <c r="AW228" i="6"/>
  <c r="AW229" i="6"/>
  <c r="AW230" i="6"/>
  <c r="AW231" i="6"/>
  <c r="AW232" i="6"/>
  <c r="AW233" i="6"/>
  <c r="AW234" i="6"/>
  <c r="AW235" i="6"/>
  <c r="AW236" i="6"/>
  <c r="AW237" i="6"/>
  <c r="AW238" i="6"/>
  <c r="AW239" i="6"/>
  <c r="AW240" i="6"/>
  <c r="AW241" i="6"/>
  <c r="AW242" i="6"/>
  <c r="AW243" i="6"/>
  <c r="AW244" i="6"/>
  <c r="AW245" i="6"/>
  <c r="AW246" i="6"/>
  <c r="AW247" i="6"/>
  <c r="AW248" i="6"/>
  <c r="AW249" i="6"/>
  <c r="AW250" i="6"/>
  <c r="AW251" i="6"/>
  <c r="AW252" i="6"/>
  <c r="AW253" i="6"/>
  <c r="AW254" i="6"/>
  <c r="AW255" i="6"/>
  <c r="AW256" i="6"/>
  <c r="AW257" i="6"/>
  <c r="AW258" i="6"/>
  <c r="AW259" i="6"/>
  <c r="AW260" i="6"/>
  <c r="AW261" i="6"/>
  <c r="AW262" i="6"/>
  <c r="AW263" i="6"/>
  <c r="AW264" i="6"/>
  <c r="AW265" i="6"/>
  <c r="AW266" i="6"/>
  <c r="AW267" i="6"/>
  <c r="AW268" i="6"/>
  <c r="AW269" i="6"/>
  <c r="AW270" i="6"/>
  <c r="AW271" i="6"/>
  <c r="AW272" i="6"/>
  <c r="AW273" i="6"/>
  <c r="AW274" i="6"/>
  <c r="AW275" i="6"/>
  <c r="AW276" i="6"/>
  <c r="AW277" i="6"/>
  <c r="AW278" i="6"/>
  <c r="AW279" i="6"/>
  <c r="AW280" i="6"/>
  <c r="AW281" i="6"/>
  <c r="AW282" i="6"/>
  <c r="AW283" i="6"/>
  <c r="AW284" i="6"/>
  <c r="AW285" i="6"/>
  <c r="AW286" i="6"/>
  <c r="AW287" i="6"/>
  <c r="AW288" i="6"/>
  <c r="AW289" i="6"/>
  <c r="AW290" i="6"/>
  <c r="AW291" i="6"/>
  <c r="AW292" i="6"/>
  <c r="AW293" i="6"/>
  <c r="AW294" i="6"/>
  <c r="AW295" i="6"/>
  <c r="AW296" i="6"/>
  <c r="AW297" i="6"/>
  <c r="AW298" i="6"/>
  <c r="AW299" i="6"/>
  <c r="AW300" i="6"/>
  <c r="AW301" i="6"/>
  <c r="AW302" i="6"/>
  <c r="AW303" i="6"/>
  <c r="AW304" i="6"/>
  <c r="AW305" i="6"/>
  <c r="AW306" i="6"/>
  <c r="AW307" i="6"/>
  <c r="AW308" i="6"/>
  <c r="AW309" i="6"/>
  <c r="AW310" i="6"/>
  <c r="AW311" i="6"/>
  <c r="AW312" i="6"/>
  <c r="AW313" i="6"/>
  <c r="AW314" i="6"/>
  <c r="AW315" i="6"/>
  <c r="AW316" i="6"/>
  <c r="AW317" i="6"/>
  <c r="AW318" i="6"/>
  <c r="AW319" i="6"/>
  <c r="AW320" i="6"/>
  <c r="AW321" i="6"/>
  <c r="AW322" i="6"/>
  <c r="AW323" i="6"/>
  <c r="AW324" i="6"/>
  <c r="AW325" i="6"/>
  <c r="AW326" i="6"/>
  <c r="AW327" i="6"/>
  <c r="AW328" i="6"/>
  <c r="AW329" i="6"/>
  <c r="AW330" i="6"/>
  <c r="AW331" i="6"/>
  <c r="AW332" i="6"/>
  <c r="AW333" i="6"/>
  <c r="AW334" i="6"/>
  <c r="AW335" i="6"/>
  <c r="AW336" i="6"/>
  <c r="AW337" i="6"/>
  <c r="AW338" i="6"/>
  <c r="AW339" i="6"/>
  <c r="AW340" i="6"/>
  <c r="AW341" i="6"/>
  <c r="AW342" i="6"/>
  <c r="AW343" i="6"/>
  <c r="AW344" i="6"/>
  <c r="AW345" i="6"/>
  <c r="AW346" i="6"/>
  <c r="AW347" i="6"/>
  <c r="AW348" i="6"/>
  <c r="AW349" i="6"/>
  <c r="AW350" i="6"/>
  <c r="AW351" i="6"/>
  <c r="AW352" i="6"/>
  <c r="AW353" i="6"/>
  <c r="AW354" i="6"/>
  <c r="AW355" i="6"/>
  <c r="AW356" i="6"/>
  <c r="AW357" i="6"/>
  <c r="AW358" i="6"/>
  <c r="AW359" i="6"/>
  <c r="AW360" i="6"/>
  <c r="AW361" i="6"/>
  <c r="AW362" i="6"/>
  <c r="AW363" i="6"/>
  <c r="AW364" i="6"/>
  <c r="AW365" i="6"/>
  <c r="AW366" i="6"/>
  <c r="AW367" i="6"/>
  <c r="AW368" i="6"/>
  <c r="AW369" i="6"/>
  <c r="AW370" i="6"/>
  <c r="AW371" i="6"/>
  <c r="AW372" i="6"/>
  <c r="AW373" i="6"/>
  <c r="AW374" i="6"/>
  <c r="AW375" i="6"/>
  <c r="AW376" i="6"/>
  <c r="AW377" i="6"/>
  <c r="AW378" i="6"/>
  <c r="AW379" i="6"/>
  <c r="AW380" i="6"/>
  <c r="AW381" i="6"/>
  <c r="AW382" i="6"/>
  <c r="AW383" i="6"/>
  <c r="AW384" i="6"/>
  <c r="AW385" i="6"/>
  <c r="AW386" i="6"/>
  <c r="AW387" i="6"/>
  <c r="AW388" i="6"/>
  <c r="AW389" i="6"/>
  <c r="AW390" i="6"/>
  <c r="AW391" i="6"/>
  <c r="AW392" i="6"/>
  <c r="AW393" i="6"/>
  <c r="AW394" i="6"/>
  <c r="AW395" i="6"/>
  <c r="AW396" i="6"/>
  <c r="AW397" i="6"/>
  <c r="AW398" i="6"/>
  <c r="AW399" i="6"/>
  <c r="AW400" i="6"/>
  <c r="AW401" i="6"/>
  <c r="AW402" i="6"/>
  <c r="AW403" i="6"/>
  <c r="AW404" i="6"/>
  <c r="AW405" i="6"/>
  <c r="AW406" i="6"/>
  <c r="AW407" i="6"/>
  <c r="AW408" i="6"/>
  <c r="AW409" i="6"/>
  <c r="AW410" i="6"/>
  <c r="AW411" i="6"/>
  <c r="AW412" i="6"/>
  <c r="AW413" i="6"/>
  <c r="AW414" i="6"/>
  <c r="AW415" i="6"/>
  <c r="AW416" i="6"/>
  <c r="AW417" i="6"/>
  <c r="AW418" i="6"/>
  <c r="AW419" i="6"/>
  <c r="AW420" i="6"/>
  <c r="AW421" i="6"/>
  <c r="AW422" i="6"/>
  <c r="AW423" i="6"/>
  <c r="AW424" i="6"/>
  <c r="AW425" i="6"/>
  <c r="AW426" i="6"/>
  <c r="AW427" i="6"/>
  <c r="AW428" i="6"/>
  <c r="AW429" i="6"/>
  <c r="AW430" i="6"/>
  <c r="AW431" i="6"/>
  <c r="AW432" i="6"/>
  <c r="AW433" i="6"/>
  <c r="AW434" i="6"/>
  <c r="AW435" i="6"/>
  <c r="AW436" i="6"/>
  <c r="AW437" i="6"/>
  <c r="AW438" i="6"/>
  <c r="AW439" i="6"/>
  <c r="AW440" i="6"/>
  <c r="AV11" i="6"/>
  <c r="AV12" i="6"/>
  <c r="AV13" i="6"/>
  <c r="AV14" i="6"/>
  <c r="AV15" i="6"/>
  <c r="AV16" i="6"/>
  <c r="AV17" i="6"/>
  <c r="AV18" i="6"/>
  <c r="AV19" i="6"/>
  <c r="AV20" i="6"/>
  <c r="AV21" i="6"/>
  <c r="AV22" i="6"/>
  <c r="AV23" i="6"/>
  <c r="AV24" i="6"/>
  <c r="AV25" i="6"/>
  <c r="AV26" i="6"/>
  <c r="AV27" i="6"/>
  <c r="AV28" i="6"/>
  <c r="AV29" i="6"/>
  <c r="AV30" i="6"/>
  <c r="AV31" i="6"/>
  <c r="AV32" i="6"/>
  <c r="AV33" i="6"/>
  <c r="AV34" i="6"/>
  <c r="AV35" i="6"/>
  <c r="AV36" i="6"/>
  <c r="AV37" i="6"/>
  <c r="AV38" i="6"/>
  <c r="AV39" i="6"/>
  <c r="AV40" i="6"/>
  <c r="AV41" i="6"/>
  <c r="AV42" i="6"/>
  <c r="AV43" i="6"/>
  <c r="AV44" i="6"/>
  <c r="AV45" i="6"/>
  <c r="AV46" i="6"/>
  <c r="AV47" i="6"/>
  <c r="AV48" i="6"/>
  <c r="AV49" i="6"/>
  <c r="AV50" i="6"/>
  <c r="AV51" i="6"/>
  <c r="AV52" i="6"/>
  <c r="AV53" i="6"/>
  <c r="AV54" i="6"/>
  <c r="AV55" i="6"/>
  <c r="AV56" i="6"/>
  <c r="AV57" i="6"/>
  <c r="AV58" i="6"/>
  <c r="AV59" i="6"/>
  <c r="AV60" i="6"/>
  <c r="AV61" i="6"/>
  <c r="AV62" i="6"/>
  <c r="AV63" i="6"/>
  <c r="AV64" i="6"/>
  <c r="AV65" i="6"/>
  <c r="AV66" i="6"/>
  <c r="AV67" i="6"/>
  <c r="AV68" i="6"/>
  <c r="AV69" i="6"/>
  <c r="AV70" i="6"/>
  <c r="AV71" i="6"/>
  <c r="AV72" i="6"/>
  <c r="AV73" i="6"/>
  <c r="AV74" i="6"/>
  <c r="AV75" i="6"/>
  <c r="AV76" i="6"/>
  <c r="AV77" i="6"/>
  <c r="AV78" i="6"/>
  <c r="AV79" i="6"/>
  <c r="AV80" i="6"/>
  <c r="AV81" i="6"/>
  <c r="AV82" i="6"/>
  <c r="AV83" i="6"/>
  <c r="AV84" i="6"/>
  <c r="AV85" i="6"/>
  <c r="AV86" i="6"/>
  <c r="AV87" i="6"/>
  <c r="AV88" i="6"/>
  <c r="AV89" i="6"/>
  <c r="AV90" i="6"/>
  <c r="AV91" i="6"/>
  <c r="AV92" i="6"/>
  <c r="AV93" i="6"/>
  <c r="AV94" i="6"/>
  <c r="AV95" i="6"/>
  <c r="AV96" i="6"/>
  <c r="AV97" i="6"/>
  <c r="AV98" i="6"/>
  <c r="AV99" i="6"/>
  <c r="AV100" i="6"/>
  <c r="AV101" i="6"/>
  <c r="AV102" i="6"/>
  <c r="AV103" i="6"/>
  <c r="AV104" i="6"/>
  <c r="AV105" i="6"/>
  <c r="AV106" i="6"/>
  <c r="AV107" i="6"/>
  <c r="AV108" i="6"/>
  <c r="AV109" i="6"/>
  <c r="AV110" i="6"/>
  <c r="AV111" i="6"/>
  <c r="AV112" i="6"/>
  <c r="AV113" i="6"/>
  <c r="AV114" i="6"/>
  <c r="AV115" i="6"/>
  <c r="AV116" i="6"/>
  <c r="AV117" i="6"/>
  <c r="AV118" i="6"/>
  <c r="AV119" i="6"/>
  <c r="AV120" i="6"/>
  <c r="AV121" i="6"/>
  <c r="AV122" i="6"/>
  <c r="AV123" i="6"/>
  <c r="AV124" i="6"/>
  <c r="AV125" i="6"/>
  <c r="AV126" i="6"/>
  <c r="AV127" i="6"/>
  <c r="AV128" i="6"/>
  <c r="AV129" i="6"/>
  <c r="AV130" i="6"/>
  <c r="AV131" i="6"/>
  <c r="AV132" i="6"/>
  <c r="AV133" i="6"/>
  <c r="AV134" i="6"/>
  <c r="AV135" i="6"/>
  <c r="AV136" i="6"/>
  <c r="AV137" i="6"/>
  <c r="AV138" i="6"/>
  <c r="AV139" i="6"/>
  <c r="AV140" i="6"/>
  <c r="AV141" i="6"/>
  <c r="AV142" i="6"/>
  <c r="AV143" i="6"/>
  <c r="AV144" i="6"/>
  <c r="AV145" i="6"/>
  <c r="AV146" i="6"/>
  <c r="AV147" i="6"/>
  <c r="AV148" i="6"/>
  <c r="AV149" i="6"/>
  <c r="AV150" i="6"/>
  <c r="AV151" i="6"/>
  <c r="AV152" i="6"/>
  <c r="AV153" i="6"/>
  <c r="AV154" i="6"/>
  <c r="AV155" i="6"/>
  <c r="AV156" i="6"/>
  <c r="AV157" i="6"/>
  <c r="AV158" i="6"/>
  <c r="AV159" i="6"/>
  <c r="AV160" i="6"/>
  <c r="AV161" i="6"/>
  <c r="AV162" i="6"/>
  <c r="AV163" i="6"/>
  <c r="AV164" i="6"/>
  <c r="AV165" i="6"/>
  <c r="AV166" i="6"/>
  <c r="AV167" i="6"/>
  <c r="AV168" i="6"/>
  <c r="AV169" i="6"/>
  <c r="AV170" i="6"/>
  <c r="AV171" i="6"/>
  <c r="AV172" i="6"/>
  <c r="AV173" i="6"/>
  <c r="AV174" i="6"/>
  <c r="AV175" i="6"/>
  <c r="AV176" i="6"/>
  <c r="AV177" i="6"/>
  <c r="AV178" i="6"/>
  <c r="AV179" i="6"/>
  <c r="AV180" i="6"/>
  <c r="AV181" i="6"/>
  <c r="AV182" i="6"/>
  <c r="AV183" i="6"/>
  <c r="AV184" i="6"/>
  <c r="AV185" i="6"/>
  <c r="AV186" i="6"/>
  <c r="AV187" i="6"/>
  <c r="AV188" i="6"/>
  <c r="AV189" i="6"/>
  <c r="AV190" i="6"/>
  <c r="AV191" i="6"/>
  <c r="AV192" i="6"/>
  <c r="AV193" i="6"/>
  <c r="AV194" i="6"/>
  <c r="AV195" i="6"/>
  <c r="AV196" i="6"/>
  <c r="AV197" i="6"/>
  <c r="AV198" i="6"/>
  <c r="AV199" i="6"/>
  <c r="AV200" i="6"/>
  <c r="AV201" i="6"/>
  <c r="AV202" i="6"/>
  <c r="AV203" i="6"/>
  <c r="AV204" i="6"/>
  <c r="AV205" i="6"/>
  <c r="AV206" i="6"/>
  <c r="AV207" i="6"/>
  <c r="AV208" i="6"/>
  <c r="AV209" i="6"/>
  <c r="AV210" i="6"/>
  <c r="AV211" i="6"/>
  <c r="AV212" i="6"/>
  <c r="AV213" i="6"/>
  <c r="AV214" i="6"/>
  <c r="AV215" i="6"/>
  <c r="AV216" i="6"/>
  <c r="AV217" i="6"/>
  <c r="AV218" i="6"/>
  <c r="AV219" i="6"/>
  <c r="AV220" i="6"/>
  <c r="AV221" i="6"/>
  <c r="AV222" i="6"/>
  <c r="AV223" i="6"/>
  <c r="AV224" i="6"/>
  <c r="AV225" i="6"/>
  <c r="AV226" i="6"/>
  <c r="AV227" i="6"/>
  <c r="AV228" i="6"/>
  <c r="AV229" i="6"/>
  <c r="AV230" i="6"/>
  <c r="AV231" i="6"/>
  <c r="AV232" i="6"/>
  <c r="AV233" i="6"/>
  <c r="AV234" i="6"/>
  <c r="AV235" i="6"/>
  <c r="AV236" i="6"/>
  <c r="AV237" i="6"/>
  <c r="AV238" i="6"/>
  <c r="AV239" i="6"/>
  <c r="AV240" i="6"/>
  <c r="AV241" i="6"/>
  <c r="AV242" i="6"/>
  <c r="AV243" i="6"/>
  <c r="AV244" i="6"/>
  <c r="AV245" i="6"/>
  <c r="AV246" i="6"/>
  <c r="AV247" i="6"/>
  <c r="AV248" i="6"/>
  <c r="AV249" i="6"/>
  <c r="AV250" i="6"/>
  <c r="AV251" i="6"/>
  <c r="AV252" i="6"/>
  <c r="AV253" i="6"/>
  <c r="AV254" i="6"/>
  <c r="AV255" i="6"/>
  <c r="AV256" i="6"/>
  <c r="AV257" i="6"/>
  <c r="AV258" i="6"/>
  <c r="AV259" i="6"/>
  <c r="AV260" i="6"/>
  <c r="AV261" i="6"/>
  <c r="AV262" i="6"/>
  <c r="AV263" i="6"/>
  <c r="AV264" i="6"/>
  <c r="AV265" i="6"/>
  <c r="AV266" i="6"/>
  <c r="AV267" i="6"/>
  <c r="AV268" i="6"/>
  <c r="AV269" i="6"/>
  <c r="AV270" i="6"/>
  <c r="AV271" i="6"/>
  <c r="AV272" i="6"/>
  <c r="AV273" i="6"/>
  <c r="AV274" i="6"/>
  <c r="AV275" i="6"/>
  <c r="AV276" i="6"/>
  <c r="AV277" i="6"/>
  <c r="AV278" i="6"/>
  <c r="AV279" i="6"/>
  <c r="AV280" i="6"/>
  <c r="AV281" i="6"/>
  <c r="AV282" i="6"/>
  <c r="AV283" i="6"/>
  <c r="AV284" i="6"/>
  <c r="AV285" i="6"/>
  <c r="AV286" i="6"/>
  <c r="AV287" i="6"/>
  <c r="AV288" i="6"/>
  <c r="AV289" i="6"/>
  <c r="AV290" i="6"/>
  <c r="AV291" i="6"/>
  <c r="AV292" i="6"/>
  <c r="AV293" i="6"/>
  <c r="AV294" i="6"/>
  <c r="AV295" i="6"/>
  <c r="AV296" i="6"/>
  <c r="AV297" i="6"/>
  <c r="AV298" i="6"/>
  <c r="AV299" i="6"/>
  <c r="AV300" i="6"/>
  <c r="AV301" i="6"/>
  <c r="AV302" i="6"/>
  <c r="AV303" i="6"/>
  <c r="AV304" i="6"/>
  <c r="AV305" i="6"/>
  <c r="AV306" i="6"/>
  <c r="AV307" i="6"/>
  <c r="AV308" i="6"/>
  <c r="AV309" i="6"/>
  <c r="AV310" i="6"/>
  <c r="AV311" i="6"/>
  <c r="AV312" i="6"/>
  <c r="AV313" i="6"/>
  <c r="AV314" i="6"/>
  <c r="AV315" i="6"/>
  <c r="AV316" i="6"/>
  <c r="AV317" i="6"/>
  <c r="AV318" i="6"/>
  <c r="AV319" i="6"/>
  <c r="AV320" i="6"/>
  <c r="AV321" i="6"/>
  <c r="AV322" i="6"/>
  <c r="AV323" i="6"/>
  <c r="AV324" i="6"/>
  <c r="AV325" i="6"/>
  <c r="AV326" i="6"/>
  <c r="AV327" i="6"/>
  <c r="AV328" i="6"/>
  <c r="AV329" i="6"/>
  <c r="AV330" i="6"/>
  <c r="AV331" i="6"/>
  <c r="AV332" i="6"/>
  <c r="AV333" i="6"/>
  <c r="AV334" i="6"/>
  <c r="AV335" i="6"/>
  <c r="AV336" i="6"/>
  <c r="AV337" i="6"/>
  <c r="AV338" i="6"/>
  <c r="AV339" i="6"/>
  <c r="AV340" i="6"/>
  <c r="AV341" i="6"/>
  <c r="AV342" i="6"/>
  <c r="AV343" i="6"/>
  <c r="AV344" i="6"/>
  <c r="AV345" i="6"/>
  <c r="AV346" i="6"/>
  <c r="AV347" i="6"/>
  <c r="AV348" i="6"/>
  <c r="AV349" i="6"/>
  <c r="AV350" i="6"/>
  <c r="AV351" i="6"/>
  <c r="AV352" i="6"/>
  <c r="AV353" i="6"/>
  <c r="AV354" i="6"/>
  <c r="AV355" i="6"/>
  <c r="AV356" i="6"/>
  <c r="AV357" i="6"/>
  <c r="AV358" i="6"/>
  <c r="AV359" i="6"/>
  <c r="AV360" i="6"/>
  <c r="AV361" i="6"/>
  <c r="AV362" i="6"/>
  <c r="AV363" i="6"/>
  <c r="AV364" i="6"/>
  <c r="AV365" i="6"/>
  <c r="AV366" i="6"/>
  <c r="AV367" i="6"/>
  <c r="AV368" i="6"/>
  <c r="AV369" i="6"/>
  <c r="AV370" i="6"/>
  <c r="AV371" i="6"/>
  <c r="AV372" i="6"/>
  <c r="AV373" i="6"/>
  <c r="AV374" i="6"/>
  <c r="AV375" i="6"/>
  <c r="AV376" i="6"/>
  <c r="AV377" i="6"/>
  <c r="AV378" i="6"/>
  <c r="AV379" i="6"/>
  <c r="AV380" i="6"/>
  <c r="AV381" i="6"/>
  <c r="AV382" i="6"/>
  <c r="AV383" i="6"/>
  <c r="AV384" i="6"/>
  <c r="AV385" i="6"/>
  <c r="AV386" i="6"/>
  <c r="AV387" i="6"/>
  <c r="AV388" i="6"/>
  <c r="AV389" i="6"/>
  <c r="AV390" i="6"/>
  <c r="AV391" i="6"/>
  <c r="AV392" i="6"/>
  <c r="AV393" i="6"/>
  <c r="AV394" i="6"/>
  <c r="AV395" i="6"/>
  <c r="AV396" i="6"/>
  <c r="AV397" i="6"/>
  <c r="AV398" i="6"/>
  <c r="AV399" i="6"/>
  <c r="AV400" i="6"/>
  <c r="AV401" i="6"/>
  <c r="AV402" i="6"/>
  <c r="AV403" i="6"/>
  <c r="AV404" i="6"/>
  <c r="AV405" i="6"/>
  <c r="AV406" i="6"/>
  <c r="AV407" i="6"/>
  <c r="AV408" i="6"/>
  <c r="AV409" i="6"/>
  <c r="AV410" i="6"/>
  <c r="AV411" i="6"/>
  <c r="AV412" i="6"/>
  <c r="AV413" i="6"/>
  <c r="AV414" i="6"/>
  <c r="AV415" i="6"/>
  <c r="AV416" i="6"/>
  <c r="AV417" i="6"/>
  <c r="AV418" i="6"/>
  <c r="AV419" i="6"/>
  <c r="AV420" i="6"/>
  <c r="AV421" i="6"/>
  <c r="AV422" i="6"/>
  <c r="AV423" i="6"/>
  <c r="AV424" i="6"/>
  <c r="AV425" i="6"/>
  <c r="AV426" i="6"/>
  <c r="AV427" i="6"/>
  <c r="AV428" i="6"/>
  <c r="AV429" i="6"/>
  <c r="AV430" i="6"/>
  <c r="AV431" i="6"/>
  <c r="AV432" i="6"/>
  <c r="AV433" i="6"/>
  <c r="AV434" i="6"/>
  <c r="AV435" i="6"/>
  <c r="AV436" i="6"/>
  <c r="AV437" i="6"/>
  <c r="AV438" i="6"/>
  <c r="AV439" i="6"/>
  <c r="AV440" i="6"/>
  <c r="AW10" i="6"/>
  <c r="AV10" i="6"/>
  <c r="AU11" i="6"/>
  <c r="AU12" i="6"/>
  <c r="AU13" i="6"/>
  <c r="AU14" i="6"/>
  <c r="AU15" i="6"/>
  <c r="AU16" i="6"/>
  <c r="AU17" i="6"/>
  <c r="AU23" i="6"/>
  <c r="AU26" i="6"/>
  <c r="AU27" i="6"/>
  <c r="AU28" i="6"/>
  <c r="AU30" i="6"/>
  <c r="AU31" i="6"/>
  <c r="AU32" i="6"/>
  <c r="AU33" i="6"/>
  <c r="AU38" i="6"/>
  <c r="AU39" i="6"/>
  <c r="AU40" i="6"/>
  <c r="AU41" i="6"/>
  <c r="AU42" i="6"/>
  <c r="AU45" i="6"/>
  <c r="AU46" i="6"/>
  <c r="AU47" i="6"/>
  <c r="AU49" i="6"/>
  <c r="AU50" i="6"/>
  <c r="AU51" i="6"/>
  <c r="AU52" i="6"/>
  <c r="AU53" i="6"/>
  <c r="AU54" i="6"/>
  <c r="AU56" i="6"/>
  <c r="AU57" i="6"/>
  <c r="AU58" i="6"/>
  <c r="AU59" i="6"/>
  <c r="AU60" i="6"/>
  <c r="AU61" i="6"/>
  <c r="AU62" i="6"/>
  <c r="AU63" i="6"/>
  <c r="AU65" i="6"/>
  <c r="AU66" i="6"/>
  <c r="AU68" i="6"/>
  <c r="AU69" i="6"/>
  <c r="AU70" i="6"/>
  <c r="AU71" i="6"/>
  <c r="AU73" i="6"/>
  <c r="AU74" i="6"/>
  <c r="AU75" i="6"/>
  <c r="AU77" i="6"/>
  <c r="AU79" i="6"/>
  <c r="AU81" i="6"/>
  <c r="AU83" i="6"/>
  <c r="AU84" i="6"/>
  <c r="AU85" i="6"/>
  <c r="AU86" i="6"/>
  <c r="AU87" i="6"/>
  <c r="AU88" i="6"/>
  <c r="AU89" i="6"/>
  <c r="AU91" i="6"/>
  <c r="AU92" i="6"/>
  <c r="AU94" i="6"/>
  <c r="AU95" i="6"/>
  <c r="AU96" i="6"/>
  <c r="AU97" i="6"/>
  <c r="AU98" i="6"/>
  <c r="AU99" i="6"/>
  <c r="AU101" i="6"/>
  <c r="AU102" i="6"/>
  <c r="AU103" i="6"/>
  <c r="AU104" i="6"/>
  <c r="AU105" i="6"/>
  <c r="AU106" i="6"/>
  <c r="AU107" i="6"/>
  <c r="AU109" i="6"/>
  <c r="AU110" i="6"/>
  <c r="AU111" i="6"/>
  <c r="AU113" i="6"/>
  <c r="AU114" i="6"/>
  <c r="AU115" i="6"/>
  <c r="AU116" i="6"/>
  <c r="AU117" i="6"/>
  <c r="AU118" i="6"/>
  <c r="AU119" i="6"/>
  <c r="AU121" i="6"/>
  <c r="AU122" i="6"/>
  <c r="AU123" i="6"/>
  <c r="AU124" i="6"/>
  <c r="AU125" i="6"/>
  <c r="AU126" i="6"/>
  <c r="AU127" i="6"/>
  <c r="AU129" i="6"/>
  <c r="AU130" i="6"/>
  <c r="AU131" i="6"/>
  <c r="AU132" i="6"/>
  <c r="AU135" i="6"/>
  <c r="AU136" i="6"/>
  <c r="AU137" i="6"/>
  <c r="AU138" i="6"/>
  <c r="AU139" i="6"/>
  <c r="AU140" i="6"/>
  <c r="AU141" i="6"/>
  <c r="AU142" i="6"/>
  <c r="AU145" i="6"/>
  <c r="AU146" i="6"/>
  <c r="AU147" i="6"/>
  <c r="AU149" i="6"/>
  <c r="AU152" i="6"/>
  <c r="AU154" i="6"/>
  <c r="AU155" i="6"/>
  <c r="AU156" i="6"/>
  <c r="AU157" i="6"/>
  <c r="AU159" i="6"/>
  <c r="AU160" i="6"/>
  <c r="AU161" i="6"/>
  <c r="AU162" i="6"/>
  <c r="AU164" i="6"/>
  <c r="AU165" i="6"/>
  <c r="AU166" i="6"/>
  <c r="AU167" i="6"/>
  <c r="AU168" i="6"/>
  <c r="AU169" i="6"/>
  <c r="AU170" i="6"/>
  <c r="AU171" i="6"/>
  <c r="AU172" i="6"/>
  <c r="AU174" i="6"/>
  <c r="AU175" i="6"/>
  <c r="AU176" i="6"/>
  <c r="AU177" i="6"/>
  <c r="AU178" i="6"/>
  <c r="AU179" i="6"/>
  <c r="AU181" i="6"/>
  <c r="AU183" i="6"/>
  <c r="AU185" i="6"/>
  <c r="AU187" i="6"/>
  <c r="AU188" i="6"/>
  <c r="AU191" i="6"/>
  <c r="AU192" i="6"/>
  <c r="AU193" i="6"/>
  <c r="AU194" i="6"/>
  <c r="AU195" i="6"/>
  <c r="AU196" i="6"/>
  <c r="AU197" i="6"/>
  <c r="AU198" i="6"/>
  <c r="AU199" i="6"/>
  <c r="AU200" i="6"/>
  <c r="AU202" i="6"/>
  <c r="AU204" i="6"/>
  <c r="AU205" i="6"/>
  <c r="AU206" i="6"/>
  <c r="AU208" i="6"/>
  <c r="AU209" i="6"/>
  <c r="AU210" i="6"/>
  <c r="AU212" i="6"/>
  <c r="AU213" i="6"/>
  <c r="AU214" i="6"/>
  <c r="AU217" i="6"/>
  <c r="AU218" i="6"/>
  <c r="AU220" i="6"/>
  <c r="AU223" i="6"/>
  <c r="AU224" i="6"/>
  <c r="AU226" i="6"/>
  <c r="AU229" i="6"/>
  <c r="AU231" i="6"/>
  <c r="AU232" i="6"/>
  <c r="AU233" i="6"/>
  <c r="AU234" i="6"/>
  <c r="AU235" i="6"/>
  <c r="AU236" i="6"/>
  <c r="AU238" i="6"/>
  <c r="AU239" i="6"/>
  <c r="AU240" i="6"/>
  <c r="AU241" i="6"/>
  <c r="AU243" i="6"/>
  <c r="AU244" i="6"/>
  <c r="AU245" i="6"/>
  <c r="AU246" i="6"/>
  <c r="AU247" i="6"/>
  <c r="AU249" i="6"/>
  <c r="AU252" i="6"/>
  <c r="AU256" i="6"/>
  <c r="AU257" i="6"/>
  <c r="AU258" i="6"/>
  <c r="AU259" i="6"/>
  <c r="AU260" i="6"/>
  <c r="AU261" i="6"/>
  <c r="AU262" i="6"/>
  <c r="AU263" i="6"/>
  <c r="AU264" i="6"/>
  <c r="AU265" i="6"/>
  <c r="AU266" i="6"/>
  <c r="AU267" i="6"/>
  <c r="AU268" i="6"/>
  <c r="AU269" i="6"/>
  <c r="AU271" i="6"/>
  <c r="AU272" i="6"/>
  <c r="AU274" i="6"/>
  <c r="AU276" i="6"/>
  <c r="AU277" i="6"/>
  <c r="AU278" i="6"/>
  <c r="AU280" i="6"/>
  <c r="AU281" i="6"/>
  <c r="AU283" i="6"/>
  <c r="AU284" i="6"/>
  <c r="AU285" i="6"/>
  <c r="AU286" i="6"/>
  <c r="AU288" i="6"/>
  <c r="AU290" i="6"/>
  <c r="AU291" i="6"/>
  <c r="AU292" i="6"/>
  <c r="AU293" i="6"/>
  <c r="AU294" i="6"/>
  <c r="AU295" i="6"/>
  <c r="AU296" i="6"/>
  <c r="AU298" i="6"/>
  <c r="AU299" i="6"/>
  <c r="AU301" i="6"/>
  <c r="AU302" i="6"/>
  <c r="AU304" i="6"/>
  <c r="AU305" i="6"/>
  <c r="AU308" i="6"/>
  <c r="AU309" i="6"/>
  <c r="AU310" i="6"/>
  <c r="AU311" i="6"/>
  <c r="AU312" i="6"/>
  <c r="AU313" i="6"/>
  <c r="AU314" i="6"/>
  <c r="AU315" i="6"/>
  <c r="AU316" i="6"/>
  <c r="AU317" i="6"/>
  <c r="AU319" i="6"/>
  <c r="AU321" i="6"/>
  <c r="AU322" i="6"/>
  <c r="AU324" i="6"/>
  <c r="AU326" i="6"/>
  <c r="AU327" i="6"/>
  <c r="AU328" i="6"/>
  <c r="AU330" i="6"/>
  <c r="AU331" i="6"/>
  <c r="AU332" i="6"/>
  <c r="AU334" i="6"/>
  <c r="AU335" i="6"/>
  <c r="AU336" i="6"/>
  <c r="AU338" i="6"/>
  <c r="AU339" i="6"/>
  <c r="AU340" i="6"/>
  <c r="AU341" i="6"/>
  <c r="AU342" i="6"/>
  <c r="AU343" i="6"/>
  <c r="AU345" i="6"/>
  <c r="AU346" i="6"/>
  <c r="AU347" i="6"/>
  <c r="AU349" i="6"/>
  <c r="AU350" i="6"/>
  <c r="AU351" i="6"/>
  <c r="AU352" i="6"/>
  <c r="AU353" i="6"/>
  <c r="AU355" i="6"/>
  <c r="AU356" i="6"/>
  <c r="AU358" i="6"/>
  <c r="AU359" i="6"/>
  <c r="AU360" i="6"/>
  <c r="AU361" i="6"/>
  <c r="AU362" i="6"/>
  <c r="AU364" i="6"/>
  <c r="AU366" i="6"/>
  <c r="AU367" i="6"/>
  <c r="AU369" i="6"/>
  <c r="AU370" i="6"/>
  <c r="AU371" i="6"/>
  <c r="AU372" i="6"/>
  <c r="AU374" i="6"/>
  <c r="AU377" i="6"/>
  <c r="AU378" i="6"/>
  <c r="AU379" i="6"/>
  <c r="AU381" i="6"/>
  <c r="AU382" i="6"/>
  <c r="AU383" i="6"/>
  <c r="AU384" i="6"/>
  <c r="AU385" i="6"/>
  <c r="AU386" i="6"/>
  <c r="AU387" i="6"/>
  <c r="AU389" i="6"/>
  <c r="AU390" i="6"/>
  <c r="AU391" i="6"/>
  <c r="AU392" i="6"/>
  <c r="AU393" i="6"/>
  <c r="AU394" i="6"/>
  <c r="AU395" i="6"/>
  <c r="AU396" i="6"/>
  <c r="AU397" i="6"/>
  <c r="AU398" i="6"/>
  <c r="AU399" i="6"/>
  <c r="AU401" i="6"/>
  <c r="AU403" i="6"/>
  <c r="AU404" i="6"/>
  <c r="AU405" i="6"/>
  <c r="AU407" i="6"/>
  <c r="AU409" i="6"/>
  <c r="AU410" i="6"/>
  <c r="AU411" i="6"/>
  <c r="AU412" i="6"/>
  <c r="AU413" i="6"/>
  <c r="AU415" i="6"/>
  <c r="AU416" i="6"/>
  <c r="AU417" i="6"/>
  <c r="AU418" i="6"/>
  <c r="AU419" i="6"/>
  <c r="AU421" i="6"/>
  <c r="AU424" i="6"/>
  <c r="AU425" i="6"/>
  <c r="AU426" i="6"/>
  <c r="AU427" i="6"/>
  <c r="AU428" i="6"/>
  <c r="AU429" i="6"/>
  <c r="AU430" i="6"/>
  <c r="AU431" i="6"/>
  <c r="AU432" i="6"/>
  <c r="AU433" i="6"/>
  <c r="AU434" i="6"/>
  <c r="AU435" i="6"/>
  <c r="AU436" i="6"/>
  <c r="AU437" i="6"/>
  <c r="AU439" i="6"/>
  <c r="AU440" i="6"/>
  <c r="AU10" i="6"/>
  <c r="AT11" i="6"/>
  <c r="AT13" i="6"/>
  <c r="AT15" i="6"/>
  <c r="AT16" i="6"/>
  <c r="AT18" i="6"/>
  <c r="AT19" i="6"/>
  <c r="AT20" i="6"/>
  <c r="AT21" i="6"/>
  <c r="AT22" i="6"/>
  <c r="AT23" i="6"/>
  <c r="AT24" i="6"/>
  <c r="AT25" i="6"/>
  <c r="AT27" i="6"/>
  <c r="AT28" i="6"/>
  <c r="AT29" i="6"/>
  <c r="AT30" i="6"/>
  <c r="AT32" i="6"/>
  <c r="AT33" i="6"/>
  <c r="AT34" i="6"/>
  <c r="AT35" i="6"/>
  <c r="AT37" i="6"/>
  <c r="AT38" i="6"/>
  <c r="AT39" i="6"/>
  <c r="AT40" i="6"/>
  <c r="AT41" i="6"/>
  <c r="AT42" i="6"/>
  <c r="AT43" i="6"/>
  <c r="AT44" i="6"/>
  <c r="AT45" i="6"/>
  <c r="AT46" i="6"/>
  <c r="AT48" i="6"/>
  <c r="AT49" i="6"/>
  <c r="AT50" i="6"/>
  <c r="AT51" i="6"/>
  <c r="AT52" i="6"/>
  <c r="AT55" i="6"/>
  <c r="AT58" i="6"/>
  <c r="AT59" i="6"/>
  <c r="AT60" i="6"/>
  <c r="AT61" i="6"/>
  <c r="AT62" i="6"/>
  <c r="AT63" i="6"/>
  <c r="AT64" i="6"/>
  <c r="AT65" i="6"/>
  <c r="AT66" i="6"/>
  <c r="AT67" i="6"/>
  <c r="AT68" i="6"/>
  <c r="AT69" i="6"/>
  <c r="AT70" i="6"/>
  <c r="AT71" i="6"/>
  <c r="AT72" i="6"/>
  <c r="AT73" i="6"/>
  <c r="AT74" i="6"/>
  <c r="AT75" i="6"/>
  <c r="AT76" i="6"/>
  <c r="AT78" i="6"/>
  <c r="AT80" i="6"/>
  <c r="AT81" i="6"/>
  <c r="AT82" i="6"/>
  <c r="AT85" i="6"/>
  <c r="AT86" i="6"/>
  <c r="AT87" i="6"/>
  <c r="AT90" i="6"/>
  <c r="AT91" i="6"/>
  <c r="AT93" i="6"/>
  <c r="AT94" i="6"/>
  <c r="AT95" i="6"/>
  <c r="AT96" i="6"/>
  <c r="AT97" i="6"/>
  <c r="AT98" i="6"/>
  <c r="AT100" i="6"/>
  <c r="AT101" i="6"/>
  <c r="AT102" i="6"/>
  <c r="AT105" i="6"/>
  <c r="AT106" i="6"/>
  <c r="AT107" i="6"/>
  <c r="AT108" i="6"/>
  <c r="AT110" i="6"/>
  <c r="AT111" i="6"/>
  <c r="AT113" i="6"/>
  <c r="AT115" i="6"/>
  <c r="AT117" i="6"/>
  <c r="AT118" i="6"/>
  <c r="AT121" i="6"/>
  <c r="AT122" i="6"/>
  <c r="AT123" i="6"/>
  <c r="AT124" i="6"/>
  <c r="AT125" i="6"/>
  <c r="AT126" i="6"/>
  <c r="AT127" i="6"/>
  <c r="AT129" i="6"/>
  <c r="AT130" i="6"/>
  <c r="AT131" i="6"/>
  <c r="AT132" i="6"/>
  <c r="AT133" i="6"/>
  <c r="AT134" i="6"/>
  <c r="AT136" i="6"/>
  <c r="AT137" i="6"/>
  <c r="AT138" i="6"/>
  <c r="AT139" i="6"/>
  <c r="AT142" i="6"/>
  <c r="AT144" i="6"/>
  <c r="AT145" i="6"/>
  <c r="AT146" i="6"/>
  <c r="AT147" i="6"/>
  <c r="AT148" i="6"/>
  <c r="AT149" i="6"/>
  <c r="AT151" i="6"/>
  <c r="AT152" i="6"/>
  <c r="AT153" i="6"/>
  <c r="AT154" i="6"/>
  <c r="AT155" i="6"/>
  <c r="AT156" i="6"/>
  <c r="AT157" i="6"/>
  <c r="AT158" i="6"/>
  <c r="AT159" i="6"/>
  <c r="AT160" i="6"/>
  <c r="AT161" i="6"/>
  <c r="AT162" i="6"/>
  <c r="AT163" i="6"/>
  <c r="AT164" i="6"/>
  <c r="AT165" i="6"/>
  <c r="AT166" i="6"/>
  <c r="AT168" i="6"/>
  <c r="AT169" i="6"/>
  <c r="AT170" i="6"/>
  <c r="AT171" i="6"/>
  <c r="AT172" i="6"/>
  <c r="AT173" i="6"/>
  <c r="AT176" i="6"/>
  <c r="AT177" i="6"/>
  <c r="AT178" i="6"/>
  <c r="AT180" i="6"/>
  <c r="AT182" i="6"/>
  <c r="AT183" i="6"/>
  <c r="AT184" i="6"/>
  <c r="AT185" i="6"/>
  <c r="AT186" i="6"/>
  <c r="AT187" i="6"/>
  <c r="AT190" i="6"/>
  <c r="AT191" i="6"/>
  <c r="AT192" i="6"/>
  <c r="AT194" i="6"/>
  <c r="AT195" i="6"/>
  <c r="AT197" i="6"/>
  <c r="AT198" i="6"/>
  <c r="AT199" i="6"/>
  <c r="AT200" i="6"/>
  <c r="AT201" i="6"/>
  <c r="AT203" i="6"/>
  <c r="AT205" i="6"/>
  <c r="AT206" i="6"/>
  <c r="AT207" i="6"/>
  <c r="AT208" i="6"/>
  <c r="AT209" i="6"/>
  <c r="AT210" i="6"/>
  <c r="AT211" i="6"/>
  <c r="AT213" i="6"/>
  <c r="AT215" i="6"/>
  <c r="AT217" i="6"/>
  <c r="AT218" i="6"/>
  <c r="AT219" i="6"/>
  <c r="AT220" i="6"/>
  <c r="AT221" i="6"/>
  <c r="AT223" i="6"/>
  <c r="AT224" i="6"/>
  <c r="AT225" i="6"/>
  <c r="AT227" i="6"/>
  <c r="AT228" i="6"/>
  <c r="AT229" i="6"/>
  <c r="AT230" i="6"/>
  <c r="AT231" i="6"/>
  <c r="AT232" i="6"/>
  <c r="AT233" i="6"/>
  <c r="AT235" i="6"/>
  <c r="AT236" i="6"/>
  <c r="AT237" i="6"/>
  <c r="AT238" i="6"/>
  <c r="AT240" i="6"/>
  <c r="AT244" i="6"/>
  <c r="AT246" i="6"/>
  <c r="AT247" i="6"/>
  <c r="AT249" i="6"/>
  <c r="AT250" i="6"/>
  <c r="AT251" i="6"/>
  <c r="AT252" i="6"/>
  <c r="AT253" i="6"/>
  <c r="AT254" i="6"/>
  <c r="AT255" i="6"/>
  <c r="AT256" i="6"/>
  <c r="AT257" i="6"/>
  <c r="AT258" i="6"/>
  <c r="AT259" i="6"/>
  <c r="AT260" i="6"/>
  <c r="AT261" i="6"/>
  <c r="AT264" i="6"/>
  <c r="AT265" i="6"/>
  <c r="AT266" i="6"/>
  <c r="AT267" i="6"/>
  <c r="AT268" i="6"/>
  <c r="AT269" i="6"/>
  <c r="AT270" i="6"/>
  <c r="AT271" i="6"/>
  <c r="AT272" i="6"/>
  <c r="AT273" i="6"/>
  <c r="AT274" i="6"/>
  <c r="AT276" i="6"/>
  <c r="AT277" i="6"/>
  <c r="AT279" i="6"/>
  <c r="AT280" i="6"/>
  <c r="AT283" i="6"/>
  <c r="AT284" i="6"/>
  <c r="AT285" i="6"/>
  <c r="AT286" i="6"/>
  <c r="AT287" i="6"/>
  <c r="AT288" i="6"/>
  <c r="AT289" i="6"/>
  <c r="AT290" i="6"/>
  <c r="AT291" i="6"/>
  <c r="AT292" i="6"/>
  <c r="AT293" i="6"/>
  <c r="AT294" i="6"/>
  <c r="AT295" i="6"/>
  <c r="AT296" i="6"/>
  <c r="AT298" i="6"/>
  <c r="AT299" i="6"/>
  <c r="AT300" i="6"/>
  <c r="AT301" i="6"/>
  <c r="AT302" i="6"/>
  <c r="AT303" i="6"/>
  <c r="AT304" i="6"/>
  <c r="AT305" i="6"/>
  <c r="AT307" i="6"/>
  <c r="AT308" i="6"/>
  <c r="AT309" i="6"/>
  <c r="AT310" i="6"/>
  <c r="AT312" i="6"/>
  <c r="AT313" i="6"/>
  <c r="AT315" i="6"/>
  <c r="AT318" i="6"/>
  <c r="AT320" i="6"/>
  <c r="AT322" i="6"/>
  <c r="AT323" i="6"/>
  <c r="AT324" i="6"/>
  <c r="AT326" i="6"/>
  <c r="AT327" i="6"/>
  <c r="AT328" i="6"/>
  <c r="AT329" i="6"/>
  <c r="AT330" i="6"/>
  <c r="AT331" i="6"/>
  <c r="AT332" i="6"/>
  <c r="AT333" i="6"/>
  <c r="AT334" i="6"/>
  <c r="AT335" i="6"/>
  <c r="AT339" i="6"/>
  <c r="AT341" i="6"/>
  <c r="AT342" i="6"/>
  <c r="AT346" i="6"/>
  <c r="AT348" i="6"/>
  <c r="AT350" i="6"/>
  <c r="AT351" i="6"/>
  <c r="AT352" i="6"/>
  <c r="AT353" i="6"/>
  <c r="AT355" i="6"/>
  <c r="AT356" i="6"/>
  <c r="AT357" i="6"/>
  <c r="AT358" i="6"/>
  <c r="AT359" i="6"/>
  <c r="AT360" i="6"/>
  <c r="AT361" i="6"/>
  <c r="AT362" i="6"/>
  <c r="AT363" i="6"/>
  <c r="AT364" i="6"/>
  <c r="AT365" i="6"/>
  <c r="AT366" i="6"/>
  <c r="AT367" i="6"/>
  <c r="AT368" i="6"/>
  <c r="AT369" i="6"/>
  <c r="AT373" i="6"/>
  <c r="AT374" i="6"/>
  <c r="AT375" i="6"/>
  <c r="AT377" i="6"/>
  <c r="AT378" i="6"/>
  <c r="AT379" i="6"/>
  <c r="AT380" i="6"/>
  <c r="AT383" i="6"/>
  <c r="AT385" i="6"/>
  <c r="AT388" i="6"/>
  <c r="AT389" i="6"/>
  <c r="AT390" i="6"/>
  <c r="AT391" i="6"/>
  <c r="AT392" i="6"/>
  <c r="AT393" i="6"/>
  <c r="AT394" i="6"/>
  <c r="AT397" i="6"/>
  <c r="AT398" i="6"/>
  <c r="AT399" i="6"/>
  <c r="AT402" i="6"/>
  <c r="AT404" i="6"/>
  <c r="AT405" i="6"/>
  <c r="AT408" i="6"/>
  <c r="AT409" i="6"/>
  <c r="AT410" i="6"/>
  <c r="AT411" i="6"/>
  <c r="AT412" i="6"/>
  <c r="AT413" i="6"/>
  <c r="AT414" i="6"/>
  <c r="AT416" i="6"/>
  <c r="AT417" i="6"/>
  <c r="AT419" i="6"/>
  <c r="AT420" i="6"/>
  <c r="AT421" i="6"/>
  <c r="AT425" i="6"/>
  <c r="AT426" i="6"/>
  <c r="AT428" i="6"/>
  <c r="AT431" i="6"/>
  <c r="AT432" i="6"/>
  <c r="AT433" i="6"/>
  <c r="AT434" i="6"/>
  <c r="AT435" i="6"/>
  <c r="AT436" i="6"/>
  <c r="AT438" i="6"/>
  <c r="AT439" i="6"/>
  <c r="AT440" i="6"/>
  <c r="AT10" i="6"/>
  <c r="BM10" i="3"/>
  <c r="AS11" i="6"/>
  <c r="AS12" i="6"/>
  <c r="AS13" i="6"/>
  <c r="AS14" i="6"/>
  <c r="AS15" i="6"/>
  <c r="AS16" i="6"/>
  <c r="AS17" i="6"/>
  <c r="AS18" i="6"/>
  <c r="AS19" i="6"/>
  <c r="AS20" i="6"/>
  <c r="AS21" i="6"/>
  <c r="AS22" i="6"/>
  <c r="AS23" i="6"/>
  <c r="AS24" i="6"/>
  <c r="AS25" i="6"/>
  <c r="AS26" i="6"/>
  <c r="AS27" i="6"/>
  <c r="AS28" i="6"/>
  <c r="AS29" i="6"/>
  <c r="AS30" i="6"/>
  <c r="AS31" i="6"/>
  <c r="AS32" i="6"/>
  <c r="AS33" i="6"/>
  <c r="AS34" i="6"/>
  <c r="AS35" i="6"/>
  <c r="AS36" i="6"/>
  <c r="AS37" i="6"/>
  <c r="AS38" i="6"/>
  <c r="AS39" i="6"/>
  <c r="AS40" i="6"/>
  <c r="AS41" i="6"/>
  <c r="AS42" i="6"/>
  <c r="AS43" i="6"/>
  <c r="AS44" i="6"/>
  <c r="AS45" i="6"/>
  <c r="AS46" i="6"/>
  <c r="AS47" i="6"/>
  <c r="AS48" i="6"/>
  <c r="AS49" i="6"/>
  <c r="AS50" i="6"/>
  <c r="AS51" i="6"/>
  <c r="AS52" i="6"/>
  <c r="AS53" i="6"/>
  <c r="AS54" i="6"/>
  <c r="AS55" i="6"/>
  <c r="AS56" i="6"/>
  <c r="AS57" i="6"/>
  <c r="AS58" i="6"/>
  <c r="AS59" i="6"/>
  <c r="AS60" i="6"/>
  <c r="AS61" i="6"/>
  <c r="AS62" i="6"/>
  <c r="AS63" i="6"/>
  <c r="AS64" i="6"/>
  <c r="AS65" i="6"/>
  <c r="AS66" i="6"/>
  <c r="AS67" i="6"/>
  <c r="AS68" i="6"/>
  <c r="AS69" i="6"/>
  <c r="AS70" i="6"/>
  <c r="AS71" i="6"/>
  <c r="AS72" i="6"/>
  <c r="AS73" i="6"/>
  <c r="AS74" i="6"/>
  <c r="AS75" i="6"/>
  <c r="AS76" i="6"/>
  <c r="AS77" i="6"/>
  <c r="AS78" i="6"/>
  <c r="AS79" i="6"/>
  <c r="AS80" i="6"/>
  <c r="AS81" i="6"/>
  <c r="AS82" i="6"/>
  <c r="AS83" i="6"/>
  <c r="AS84" i="6"/>
  <c r="AS85" i="6"/>
  <c r="AS86" i="6"/>
  <c r="AS87" i="6"/>
  <c r="AS88" i="6"/>
  <c r="AS89" i="6"/>
  <c r="AS90" i="6"/>
  <c r="AS91" i="6"/>
  <c r="AS92" i="6"/>
  <c r="AS93" i="6"/>
  <c r="AS94" i="6"/>
  <c r="AS95" i="6"/>
  <c r="AS96" i="6"/>
  <c r="AS97" i="6"/>
  <c r="AS98" i="6"/>
  <c r="AS99" i="6"/>
  <c r="AS100" i="6"/>
  <c r="AS101" i="6"/>
  <c r="AS102" i="6"/>
  <c r="AS103" i="6"/>
  <c r="AS104" i="6"/>
  <c r="AS105" i="6"/>
  <c r="AS106" i="6"/>
  <c r="AS107" i="6"/>
  <c r="AS108" i="6"/>
  <c r="AS109" i="6"/>
  <c r="AS110" i="6"/>
  <c r="AS111" i="6"/>
  <c r="AS112" i="6"/>
  <c r="AS113" i="6"/>
  <c r="AS114" i="6"/>
  <c r="AS115" i="6"/>
  <c r="AS116" i="6"/>
  <c r="AS117" i="6"/>
  <c r="AS118" i="6"/>
  <c r="AS119" i="6"/>
  <c r="AS120" i="6"/>
  <c r="AS121" i="6"/>
  <c r="AS122" i="6"/>
  <c r="AS123" i="6"/>
  <c r="AS124" i="6"/>
  <c r="AS125" i="6"/>
  <c r="AS126" i="6"/>
  <c r="AS127" i="6"/>
  <c r="AS128" i="6"/>
  <c r="AS129" i="6"/>
  <c r="AS130" i="6"/>
  <c r="AS131" i="6"/>
  <c r="AS132" i="6"/>
  <c r="AS133" i="6"/>
  <c r="AS134" i="6"/>
  <c r="AS135" i="6"/>
  <c r="AS136" i="6"/>
  <c r="AS137" i="6"/>
  <c r="AS138" i="6"/>
  <c r="AS139" i="6"/>
  <c r="AS140" i="6"/>
  <c r="AS141" i="6"/>
  <c r="AS142" i="6"/>
  <c r="AS143" i="6"/>
  <c r="AS144" i="6"/>
  <c r="AS145" i="6"/>
  <c r="AS146" i="6"/>
  <c r="AS147" i="6"/>
  <c r="AS148" i="6"/>
  <c r="AS149" i="6"/>
  <c r="AS150" i="6"/>
  <c r="AS151" i="6"/>
  <c r="AS152" i="6"/>
  <c r="AS153" i="6"/>
  <c r="AS154" i="6"/>
  <c r="AS155" i="6"/>
  <c r="AS156" i="6"/>
  <c r="AS157" i="6"/>
  <c r="AS158" i="6"/>
  <c r="AS159" i="6"/>
  <c r="AS160" i="6"/>
  <c r="AS161" i="6"/>
  <c r="AS162" i="6"/>
  <c r="AS163" i="6"/>
  <c r="AS164" i="6"/>
  <c r="AS165" i="6"/>
  <c r="AS166" i="6"/>
  <c r="AS167" i="6"/>
  <c r="AS168" i="6"/>
  <c r="AS169" i="6"/>
  <c r="AS170" i="6"/>
  <c r="AS171" i="6"/>
  <c r="AS172" i="6"/>
  <c r="AS173" i="6"/>
  <c r="AS174" i="6"/>
  <c r="AS175" i="6"/>
  <c r="AS176" i="6"/>
  <c r="AS177" i="6"/>
  <c r="AS178" i="6"/>
  <c r="AS179" i="6"/>
  <c r="AS180" i="6"/>
  <c r="AS181" i="6"/>
  <c r="AS182" i="6"/>
  <c r="AS183" i="6"/>
  <c r="AS184" i="6"/>
  <c r="AS185" i="6"/>
  <c r="AS186" i="6"/>
  <c r="AS187" i="6"/>
  <c r="AS188" i="6"/>
  <c r="AS189" i="6"/>
  <c r="AS190" i="6"/>
  <c r="AS191" i="6"/>
  <c r="AS192" i="6"/>
  <c r="AS193" i="6"/>
  <c r="AS194" i="6"/>
  <c r="AS195" i="6"/>
  <c r="AS196" i="6"/>
  <c r="AS197" i="6"/>
  <c r="AS198" i="6"/>
  <c r="AS199" i="6"/>
  <c r="AS200" i="6"/>
  <c r="AS201" i="6"/>
  <c r="AS202" i="6"/>
  <c r="AS203" i="6"/>
  <c r="AS204" i="6"/>
  <c r="AS205" i="6"/>
  <c r="AS206" i="6"/>
  <c r="AS207" i="6"/>
  <c r="AS208" i="6"/>
  <c r="AS209" i="6"/>
  <c r="AS210" i="6"/>
  <c r="AS211" i="6"/>
  <c r="AS212" i="6"/>
  <c r="AS213" i="6"/>
  <c r="AS214" i="6"/>
  <c r="AS215" i="6"/>
  <c r="AS216" i="6"/>
  <c r="AS217" i="6"/>
  <c r="AS218" i="6"/>
  <c r="AS219" i="6"/>
  <c r="AS220" i="6"/>
  <c r="AS221" i="6"/>
  <c r="AS222" i="6"/>
  <c r="AS223" i="6"/>
  <c r="AS224" i="6"/>
  <c r="AS225" i="6"/>
  <c r="AS226" i="6"/>
  <c r="AS227" i="6"/>
  <c r="AS228" i="6"/>
  <c r="AS229" i="6"/>
  <c r="AS230" i="6"/>
  <c r="AS231" i="6"/>
  <c r="AS232" i="6"/>
  <c r="AS233" i="6"/>
  <c r="AS234" i="6"/>
  <c r="AS235" i="6"/>
  <c r="AS236" i="6"/>
  <c r="AS237" i="6"/>
  <c r="AS238" i="6"/>
  <c r="AS239" i="6"/>
  <c r="AS240" i="6"/>
  <c r="AS241" i="6"/>
  <c r="AS242" i="6"/>
  <c r="AS243" i="6"/>
  <c r="AS244" i="6"/>
  <c r="AS245" i="6"/>
  <c r="AS246" i="6"/>
  <c r="AS247" i="6"/>
  <c r="AS248" i="6"/>
  <c r="AS249" i="6"/>
  <c r="AS250" i="6"/>
  <c r="AS251" i="6"/>
  <c r="AS252" i="6"/>
  <c r="AS253" i="6"/>
  <c r="AS254" i="6"/>
  <c r="AS255" i="6"/>
  <c r="AS256" i="6"/>
  <c r="AS257" i="6"/>
  <c r="AS258" i="6"/>
  <c r="AS259" i="6"/>
  <c r="AS260" i="6"/>
  <c r="AS261" i="6"/>
  <c r="AS262" i="6"/>
  <c r="AS263" i="6"/>
  <c r="AS264" i="6"/>
  <c r="AS265" i="6"/>
  <c r="AS266" i="6"/>
  <c r="AS267" i="6"/>
  <c r="AS268" i="6"/>
  <c r="AS269" i="6"/>
  <c r="AS270" i="6"/>
  <c r="AS271" i="6"/>
  <c r="AS272" i="6"/>
  <c r="AS273" i="6"/>
  <c r="AS274" i="6"/>
  <c r="AS275" i="6"/>
  <c r="AS276" i="6"/>
  <c r="AS277" i="6"/>
  <c r="AS278" i="6"/>
  <c r="AS279" i="6"/>
  <c r="AS280" i="6"/>
  <c r="AS281" i="6"/>
  <c r="AS282" i="6"/>
  <c r="AS283" i="6"/>
  <c r="AS284" i="6"/>
  <c r="AS285" i="6"/>
  <c r="AS286" i="6"/>
  <c r="AS287" i="6"/>
  <c r="AS288" i="6"/>
  <c r="AS289" i="6"/>
  <c r="AS290" i="6"/>
  <c r="AS291" i="6"/>
  <c r="AS292" i="6"/>
  <c r="AS293" i="6"/>
  <c r="AS294" i="6"/>
  <c r="AS295" i="6"/>
  <c r="AS296" i="6"/>
  <c r="AS297" i="6"/>
  <c r="AS298" i="6"/>
  <c r="AS299" i="6"/>
  <c r="AS300" i="6"/>
  <c r="AS301" i="6"/>
  <c r="AS302" i="6"/>
  <c r="AS303" i="6"/>
  <c r="AS304" i="6"/>
  <c r="AS305" i="6"/>
  <c r="AS306" i="6"/>
  <c r="AS307" i="6"/>
  <c r="AS308" i="6"/>
  <c r="AS309" i="6"/>
  <c r="AS310" i="6"/>
  <c r="AS311" i="6"/>
  <c r="AS312" i="6"/>
  <c r="AS313" i="6"/>
  <c r="AS314" i="6"/>
  <c r="AS315" i="6"/>
  <c r="AS316" i="6"/>
  <c r="AS317" i="6"/>
  <c r="AS318" i="6"/>
  <c r="AS319" i="6"/>
  <c r="AS320" i="6"/>
  <c r="AS321" i="6"/>
  <c r="AS322" i="6"/>
  <c r="AS323" i="6"/>
  <c r="AS324" i="6"/>
  <c r="AS325" i="6"/>
  <c r="AS326" i="6"/>
  <c r="AS327" i="6"/>
  <c r="AS328" i="6"/>
  <c r="AS329" i="6"/>
  <c r="AS330" i="6"/>
  <c r="AS331" i="6"/>
  <c r="AS332" i="6"/>
  <c r="AS333" i="6"/>
  <c r="AS334" i="6"/>
  <c r="AS335" i="6"/>
  <c r="AS336" i="6"/>
  <c r="AS337" i="6"/>
  <c r="AS338" i="6"/>
  <c r="AS339" i="6"/>
  <c r="AS340" i="6"/>
  <c r="AS341" i="6"/>
  <c r="AS342" i="6"/>
  <c r="AS343" i="6"/>
  <c r="AS344" i="6"/>
  <c r="AS345" i="6"/>
  <c r="AS346" i="6"/>
  <c r="AS347" i="6"/>
  <c r="AS348" i="6"/>
  <c r="AS349" i="6"/>
  <c r="AS350" i="6"/>
  <c r="AS351" i="6"/>
  <c r="AS352" i="6"/>
  <c r="AS353" i="6"/>
  <c r="AS354" i="6"/>
  <c r="AS355" i="6"/>
  <c r="AS356" i="6"/>
  <c r="AS357" i="6"/>
  <c r="AS358" i="6"/>
  <c r="AS359" i="6"/>
  <c r="AS360" i="6"/>
  <c r="AS361" i="6"/>
  <c r="AS362" i="6"/>
  <c r="AS363" i="6"/>
  <c r="AS364" i="6"/>
  <c r="AS365" i="6"/>
  <c r="AS366" i="6"/>
  <c r="AS367" i="6"/>
  <c r="AS368" i="6"/>
  <c r="AS369" i="6"/>
  <c r="AS370" i="6"/>
  <c r="AS371" i="6"/>
  <c r="AS372" i="6"/>
  <c r="AS373" i="6"/>
  <c r="AS374" i="6"/>
  <c r="AS375" i="6"/>
  <c r="AS376" i="6"/>
  <c r="AS377" i="6"/>
  <c r="AS378" i="6"/>
  <c r="AS379" i="6"/>
  <c r="AS380" i="6"/>
  <c r="AS381" i="6"/>
  <c r="AS382" i="6"/>
  <c r="AS383" i="6"/>
  <c r="AS384" i="6"/>
  <c r="AS385" i="6"/>
  <c r="AS386" i="6"/>
  <c r="AS387" i="6"/>
  <c r="AS388" i="6"/>
  <c r="AS389" i="6"/>
  <c r="AS390" i="6"/>
  <c r="AS391" i="6"/>
  <c r="AS392" i="6"/>
  <c r="AS393" i="6"/>
  <c r="AS394" i="6"/>
  <c r="AS395" i="6"/>
  <c r="AS396" i="6"/>
  <c r="AS397" i="6"/>
  <c r="AS398" i="6"/>
  <c r="AS399" i="6"/>
  <c r="AS400" i="6"/>
  <c r="AS401" i="6"/>
  <c r="AS402" i="6"/>
  <c r="AS403" i="6"/>
  <c r="AS404" i="6"/>
  <c r="AS405" i="6"/>
  <c r="AS406" i="6"/>
  <c r="AS407" i="6"/>
  <c r="AS408" i="6"/>
  <c r="AS409" i="6"/>
  <c r="AS410" i="6"/>
  <c r="AS411" i="6"/>
  <c r="AS412" i="6"/>
  <c r="AS413" i="6"/>
  <c r="AS414" i="6"/>
  <c r="AS415" i="6"/>
  <c r="AS416" i="6"/>
  <c r="AS417" i="6"/>
  <c r="AS418" i="6"/>
  <c r="AS419" i="6"/>
  <c r="AS420" i="6"/>
  <c r="AS421" i="6"/>
  <c r="AS422" i="6"/>
  <c r="AS423" i="6"/>
  <c r="AS424" i="6"/>
  <c r="AS425" i="6"/>
  <c r="AS426" i="6"/>
  <c r="AS427" i="6"/>
  <c r="AS428" i="6"/>
  <c r="AS429" i="6"/>
  <c r="AS430" i="6"/>
  <c r="AS431" i="6"/>
  <c r="AS432" i="6"/>
  <c r="AS433" i="6"/>
  <c r="AS434" i="6"/>
  <c r="AS435" i="6"/>
  <c r="AS436" i="6"/>
  <c r="AS437" i="6"/>
  <c r="AS438" i="6"/>
  <c r="AS439" i="6"/>
  <c r="AS440" i="6"/>
  <c r="AR11" i="6"/>
  <c r="AR12" i="6"/>
  <c r="AR13" i="6"/>
  <c r="AR14" i="6"/>
  <c r="AR15" i="6"/>
  <c r="AR16" i="6"/>
  <c r="AR17" i="6"/>
  <c r="AR18" i="6"/>
  <c r="AR19" i="6"/>
  <c r="AR20" i="6"/>
  <c r="AR21" i="6"/>
  <c r="AR22" i="6"/>
  <c r="AR23" i="6"/>
  <c r="AR24" i="6"/>
  <c r="AR25" i="6"/>
  <c r="AR26" i="6"/>
  <c r="AR27" i="6"/>
  <c r="AR28" i="6"/>
  <c r="AR29" i="6"/>
  <c r="AR30" i="6"/>
  <c r="AR31" i="6"/>
  <c r="AR32" i="6"/>
  <c r="AR33" i="6"/>
  <c r="AR34" i="6"/>
  <c r="AR35" i="6"/>
  <c r="AR36" i="6"/>
  <c r="AR37" i="6"/>
  <c r="AR38" i="6"/>
  <c r="AR39" i="6"/>
  <c r="AR40" i="6"/>
  <c r="AR41" i="6"/>
  <c r="AR42" i="6"/>
  <c r="AR43" i="6"/>
  <c r="AR44" i="6"/>
  <c r="AR45" i="6"/>
  <c r="AR46" i="6"/>
  <c r="AR47" i="6"/>
  <c r="AR48" i="6"/>
  <c r="AR49" i="6"/>
  <c r="AR50" i="6"/>
  <c r="AR51" i="6"/>
  <c r="AR52" i="6"/>
  <c r="AR53" i="6"/>
  <c r="AR54" i="6"/>
  <c r="AR55" i="6"/>
  <c r="AR56" i="6"/>
  <c r="AR57" i="6"/>
  <c r="AR58" i="6"/>
  <c r="AR59" i="6"/>
  <c r="AR60" i="6"/>
  <c r="AR61" i="6"/>
  <c r="AR62" i="6"/>
  <c r="AR63" i="6"/>
  <c r="AR64" i="6"/>
  <c r="AR65" i="6"/>
  <c r="AR66" i="6"/>
  <c r="AR67" i="6"/>
  <c r="AR68" i="6"/>
  <c r="AR69" i="6"/>
  <c r="AR70" i="6"/>
  <c r="AR71" i="6"/>
  <c r="AR72" i="6"/>
  <c r="AR73" i="6"/>
  <c r="AR74" i="6"/>
  <c r="AR75" i="6"/>
  <c r="AR76" i="6"/>
  <c r="AR77" i="6"/>
  <c r="AR78" i="6"/>
  <c r="AR79" i="6"/>
  <c r="AR80" i="6"/>
  <c r="AR81" i="6"/>
  <c r="AR82" i="6"/>
  <c r="AR83" i="6"/>
  <c r="AR84" i="6"/>
  <c r="AR85" i="6"/>
  <c r="AR86" i="6"/>
  <c r="AR87" i="6"/>
  <c r="AR88" i="6"/>
  <c r="AR89" i="6"/>
  <c r="AR90" i="6"/>
  <c r="AR91" i="6"/>
  <c r="AR92" i="6"/>
  <c r="AR93" i="6"/>
  <c r="AR94" i="6"/>
  <c r="AR95" i="6"/>
  <c r="AR96" i="6"/>
  <c r="AR97" i="6"/>
  <c r="AR98" i="6"/>
  <c r="AR99" i="6"/>
  <c r="AR100" i="6"/>
  <c r="AR101" i="6"/>
  <c r="AR102" i="6"/>
  <c r="AR103" i="6"/>
  <c r="AR104" i="6"/>
  <c r="AR105" i="6"/>
  <c r="AR106" i="6"/>
  <c r="AR107" i="6"/>
  <c r="AR108" i="6"/>
  <c r="AR109" i="6"/>
  <c r="AR110" i="6"/>
  <c r="AR111" i="6"/>
  <c r="AR112" i="6"/>
  <c r="AR113" i="6"/>
  <c r="AR114" i="6"/>
  <c r="AR115" i="6"/>
  <c r="AR116" i="6"/>
  <c r="AR117" i="6"/>
  <c r="AR118" i="6"/>
  <c r="AR119" i="6"/>
  <c r="AR120" i="6"/>
  <c r="AR121" i="6"/>
  <c r="AR122" i="6"/>
  <c r="AR123" i="6"/>
  <c r="AR124" i="6"/>
  <c r="AR125" i="6"/>
  <c r="AR126" i="6"/>
  <c r="AR127" i="6"/>
  <c r="AR128" i="6"/>
  <c r="AR129" i="6"/>
  <c r="AR130" i="6"/>
  <c r="AR131" i="6"/>
  <c r="AR132" i="6"/>
  <c r="AR133" i="6"/>
  <c r="AR134" i="6"/>
  <c r="AR135" i="6"/>
  <c r="AR136" i="6"/>
  <c r="AR137" i="6"/>
  <c r="AR138" i="6"/>
  <c r="AR139" i="6"/>
  <c r="AR140" i="6"/>
  <c r="AR141" i="6"/>
  <c r="AR142" i="6"/>
  <c r="AR143" i="6"/>
  <c r="AR144" i="6"/>
  <c r="AR145" i="6"/>
  <c r="AR146" i="6"/>
  <c r="AR147" i="6"/>
  <c r="AR148" i="6"/>
  <c r="AR149" i="6"/>
  <c r="AR150" i="6"/>
  <c r="AR151" i="6"/>
  <c r="AR152" i="6"/>
  <c r="AR153" i="6"/>
  <c r="AR154" i="6"/>
  <c r="AR155" i="6"/>
  <c r="AR156" i="6"/>
  <c r="AR157" i="6"/>
  <c r="AR158" i="6"/>
  <c r="AR159" i="6"/>
  <c r="AR160" i="6"/>
  <c r="AR161" i="6"/>
  <c r="AR162" i="6"/>
  <c r="AR163" i="6"/>
  <c r="AR164" i="6"/>
  <c r="AR165" i="6"/>
  <c r="AR166" i="6"/>
  <c r="AR167" i="6"/>
  <c r="AR168" i="6"/>
  <c r="AR169" i="6"/>
  <c r="AR170" i="6"/>
  <c r="AR171" i="6"/>
  <c r="AR172" i="6"/>
  <c r="AR173" i="6"/>
  <c r="AR174" i="6"/>
  <c r="AR175" i="6"/>
  <c r="AR176" i="6"/>
  <c r="AR177" i="6"/>
  <c r="AR178" i="6"/>
  <c r="AR179" i="6"/>
  <c r="AR180" i="6"/>
  <c r="AR181" i="6"/>
  <c r="AR182" i="6"/>
  <c r="AR183" i="6"/>
  <c r="AR184" i="6"/>
  <c r="AR185" i="6"/>
  <c r="AR186" i="6"/>
  <c r="AR187" i="6"/>
  <c r="AR188" i="6"/>
  <c r="AR189" i="6"/>
  <c r="AR190" i="6"/>
  <c r="AR191" i="6"/>
  <c r="AR192" i="6"/>
  <c r="AR193" i="6"/>
  <c r="AR194" i="6"/>
  <c r="AR195" i="6"/>
  <c r="AR196" i="6"/>
  <c r="AR197" i="6"/>
  <c r="AR198" i="6"/>
  <c r="AR199" i="6"/>
  <c r="AR200" i="6"/>
  <c r="AR201" i="6"/>
  <c r="AR202" i="6"/>
  <c r="AR203" i="6"/>
  <c r="AR204" i="6"/>
  <c r="AR205" i="6"/>
  <c r="AR206" i="6"/>
  <c r="AR207" i="6"/>
  <c r="AR208" i="6"/>
  <c r="AR209" i="6"/>
  <c r="AR210" i="6"/>
  <c r="AR211" i="6"/>
  <c r="AR212" i="6"/>
  <c r="AR213" i="6"/>
  <c r="AR214" i="6"/>
  <c r="AR215" i="6"/>
  <c r="AR216" i="6"/>
  <c r="AR217" i="6"/>
  <c r="AR218" i="6"/>
  <c r="AR219" i="6"/>
  <c r="AR220" i="6"/>
  <c r="AR221" i="6"/>
  <c r="AR222" i="6"/>
  <c r="AR223" i="6"/>
  <c r="AR224" i="6"/>
  <c r="AR225" i="6"/>
  <c r="AR226" i="6"/>
  <c r="AR227" i="6"/>
  <c r="AR228" i="6"/>
  <c r="AR229" i="6"/>
  <c r="AR230" i="6"/>
  <c r="AR231" i="6"/>
  <c r="AR232" i="6"/>
  <c r="AR233" i="6"/>
  <c r="AR234" i="6"/>
  <c r="AR235" i="6"/>
  <c r="AR236" i="6"/>
  <c r="AR237" i="6"/>
  <c r="AR238" i="6"/>
  <c r="AR239" i="6"/>
  <c r="AR240" i="6"/>
  <c r="AR241" i="6"/>
  <c r="AR242" i="6"/>
  <c r="AR243" i="6"/>
  <c r="AR244" i="6"/>
  <c r="AR245" i="6"/>
  <c r="AR246" i="6"/>
  <c r="AR247" i="6"/>
  <c r="AR248" i="6"/>
  <c r="AR249" i="6"/>
  <c r="AR250" i="6"/>
  <c r="AR251" i="6"/>
  <c r="AR252" i="6"/>
  <c r="AR253" i="6"/>
  <c r="AR254" i="6"/>
  <c r="AR255" i="6"/>
  <c r="AR256" i="6"/>
  <c r="AR257" i="6"/>
  <c r="AR258" i="6"/>
  <c r="AR259" i="6"/>
  <c r="AR260" i="6"/>
  <c r="AR261" i="6"/>
  <c r="AR262" i="6"/>
  <c r="AR263" i="6"/>
  <c r="AR264" i="6"/>
  <c r="AR265" i="6"/>
  <c r="AR266" i="6"/>
  <c r="AR267" i="6"/>
  <c r="AR268" i="6"/>
  <c r="AR269" i="6"/>
  <c r="AR270" i="6"/>
  <c r="AR271" i="6"/>
  <c r="AR272" i="6"/>
  <c r="AR273" i="6"/>
  <c r="AR274" i="6"/>
  <c r="AR275" i="6"/>
  <c r="AR276" i="6"/>
  <c r="AR277" i="6"/>
  <c r="AR278" i="6"/>
  <c r="AR279" i="6"/>
  <c r="AR280" i="6"/>
  <c r="AR281" i="6"/>
  <c r="AR282" i="6"/>
  <c r="AR283" i="6"/>
  <c r="AR284" i="6"/>
  <c r="AR285" i="6"/>
  <c r="AR286" i="6"/>
  <c r="AR287" i="6"/>
  <c r="AR288" i="6"/>
  <c r="AR289" i="6"/>
  <c r="AR290" i="6"/>
  <c r="AR291" i="6"/>
  <c r="AR292" i="6"/>
  <c r="AR293" i="6"/>
  <c r="AR294" i="6"/>
  <c r="AR295" i="6"/>
  <c r="AR296" i="6"/>
  <c r="AR297" i="6"/>
  <c r="AR298" i="6"/>
  <c r="AR299" i="6"/>
  <c r="AR300" i="6"/>
  <c r="AR301" i="6"/>
  <c r="AR302" i="6"/>
  <c r="AR303" i="6"/>
  <c r="AR304" i="6"/>
  <c r="AR305" i="6"/>
  <c r="AR306" i="6"/>
  <c r="AR307" i="6"/>
  <c r="AR308" i="6"/>
  <c r="AR309" i="6"/>
  <c r="AR310" i="6"/>
  <c r="AR311" i="6"/>
  <c r="AR312" i="6"/>
  <c r="AR313" i="6"/>
  <c r="AR314" i="6"/>
  <c r="AR315" i="6"/>
  <c r="AR316" i="6"/>
  <c r="AR317" i="6"/>
  <c r="AR318" i="6"/>
  <c r="AR319" i="6"/>
  <c r="AR320" i="6"/>
  <c r="AR321" i="6"/>
  <c r="AR322" i="6"/>
  <c r="AR323" i="6"/>
  <c r="AR324" i="6"/>
  <c r="AR325" i="6"/>
  <c r="AR326" i="6"/>
  <c r="AR327" i="6"/>
  <c r="AR328" i="6"/>
  <c r="AR329" i="6"/>
  <c r="AR330" i="6"/>
  <c r="AR331" i="6"/>
  <c r="AR332" i="6"/>
  <c r="AR333" i="6"/>
  <c r="AR334" i="6"/>
  <c r="AR335" i="6"/>
  <c r="AR336" i="6"/>
  <c r="AR337" i="6"/>
  <c r="AR338" i="6"/>
  <c r="AR339" i="6"/>
  <c r="AR340" i="6"/>
  <c r="AR341" i="6"/>
  <c r="AR342" i="6"/>
  <c r="AR343" i="6"/>
  <c r="AR344" i="6"/>
  <c r="AR345" i="6"/>
  <c r="AR346" i="6"/>
  <c r="AR347" i="6"/>
  <c r="AR348" i="6"/>
  <c r="AR349" i="6"/>
  <c r="AR350" i="6"/>
  <c r="AR351" i="6"/>
  <c r="AR352" i="6"/>
  <c r="AR353" i="6"/>
  <c r="AR354" i="6"/>
  <c r="AR355" i="6"/>
  <c r="AR356" i="6"/>
  <c r="AR357" i="6"/>
  <c r="AR358" i="6"/>
  <c r="AR359" i="6"/>
  <c r="AR360" i="6"/>
  <c r="AR361" i="6"/>
  <c r="AR362" i="6"/>
  <c r="AR363" i="6"/>
  <c r="AR364" i="6"/>
  <c r="AR365" i="6"/>
  <c r="AR366" i="6"/>
  <c r="AR367" i="6"/>
  <c r="AR368" i="6"/>
  <c r="AR369" i="6"/>
  <c r="AR370" i="6"/>
  <c r="AR371" i="6"/>
  <c r="AR372" i="6"/>
  <c r="AR373" i="6"/>
  <c r="AR374" i="6"/>
  <c r="AR375" i="6"/>
  <c r="AR376" i="6"/>
  <c r="AR377" i="6"/>
  <c r="AR378" i="6"/>
  <c r="AR379" i="6"/>
  <c r="AR380" i="6"/>
  <c r="AR381" i="6"/>
  <c r="AR382" i="6"/>
  <c r="AR383" i="6"/>
  <c r="AR384" i="6"/>
  <c r="AR385" i="6"/>
  <c r="AR386" i="6"/>
  <c r="AR387" i="6"/>
  <c r="AR388" i="6"/>
  <c r="AR389" i="6"/>
  <c r="AR390" i="6"/>
  <c r="AR391" i="6"/>
  <c r="AR392" i="6"/>
  <c r="AR393" i="6"/>
  <c r="AR394" i="6"/>
  <c r="AR395" i="6"/>
  <c r="AR396" i="6"/>
  <c r="AR397" i="6"/>
  <c r="AR398" i="6"/>
  <c r="AR399" i="6"/>
  <c r="AR400" i="6"/>
  <c r="AR401" i="6"/>
  <c r="AR402" i="6"/>
  <c r="AR403" i="6"/>
  <c r="AR404" i="6"/>
  <c r="AR405" i="6"/>
  <c r="AR406" i="6"/>
  <c r="AR407" i="6"/>
  <c r="AR408" i="6"/>
  <c r="AR409" i="6"/>
  <c r="AR410" i="6"/>
  <c r="AR411" i="6"/>
  <c r="AR412" i="6"/>
  <c r="AR413" i="6"/>
  <c r="AR414" i="6"/>
  <c r="AR415" i="6"/>
  <c r="AR416" i="6"/>
  <c r="AR417" i="6"/>
  <c r="AR418" i="6"/>
  <c r="AR419" i="6"/>
  <c r="AR420" i="6"/>
  <c r="AR421" i="6"/>
  <c r="AR422" i="6"/>
  <c r="AR423" i="6"/>
  <c r="AR424" i="6"/>
  <c r="AR425" i="6"/>
  <c r="AR426" i="6"/>
  <c r="AR427" i="6"/>
  <c r="AR428" i="6"/>
  <c r="AR429" i="6"/>
  <c r="AR430" i="6"/>
  <c r="AR431" i="6"/>
  <c r="AR432" i="6"/>
  <c r="AR433" i="6"/>
  <c r="AR434" i="6"/>
  <c r="AR435" i="6"/>
  <c r="AR436" i="6"/>
  <c r="AR437" i="6"/>
  <c r="AR438" i="6"/>
  <c r="AR439" i="6"/>
  <c r="AR440" i="6"/>
  <c r="AS10" i="6"/>
  <c r="AR10" i="6"/>
  <c r="BK10" i="3"/>
  <c r="AQ11" i="6"/>
  <c r="AQ12" i="6"/>
  <c r="AQ13" i="6"/>
  <c r="AQ14" i="6"/>
  <c r="AQ16" i="6"/>
  <c r="AQ17" i="6"/>
  <c r="AQ18" i="6"/>
  <c r="AQ19" i="6"/>
  <c r="AQ20" i="6"/>
  <c r="AQ21" i="6"/>
  <c r="AQ22" i="6"/>
  <c r="AQ24" i="6"/>
  <c r="AQ25" i="6"/>
  <c r="AQ28" i="6"/>
  <c r="AQ29" i="6"/>
  <c r="AQ30" i="6"/>
  <c r="AQ31" i="6"/>
  <c r="AQ32" i="6"/>
  <c r="AQ33" i="6"/>
  <c r="AQ34" i="6"/>
  <c r="AQ35" i="6"/>
  <c r="AQ36" i="6"/>
  <c r="AQ37" i="6"/>
  <c r="AQ38" i="6"/>
  <c r="AQ39" i="6"/>
  <c r="AQ41" i="6"/>
  <c r="AQ42" i="6"/>
  <c r="AQ43" i="6"/>
  <c r="AQ44" i="6"/>
  <c r="AQ45" i="6"/>
  <c r="AQ46" i="6"/>
  <c r="AQ47" i="6"/>
  <c r="AQ48" i="6"/>
  <c r="AQ49" i="6"/>
  <c r="AQ50" i="6"/>
  <c r="AQ51" i="6"/>
  <c r="AQ52" i="6"/>
  <c r="AQ54" i="6"/>
  <c r="AQ55" i="6"/>
  <c r="AQ57" i="6"/>
  <c r="AQ59" i="6"/>
  <c r="AQ60" i="6"/>
  <c r="AQ61" i="6"/>
  <c r="AQ62" i="6"/>
  <c r="AQ63" i="6"/>
  <c r="AQ64" i="6"/>
  <c r="AQ66" i="6"/>
  <c r="AQ67" i="6"/>
  <c r="AQ68" i="6"/>
  <c r="AQ69" i="6"/>
  <c r="AQ70" i="6"/>
  <c r="AQ71" i="6"/>
  <c r="AQ72" i="6"/>
  <c r="AQ73" i="6"/>
  <c r="AQ76" i="6"/>
  <c r="AQ78" i="6"/>
  <c r="AQ80" i="6"/>
  <c r="AQ82" i="6"/>
  <c r="AQ83" i="6"/>
  <c r="AQ84" i="6"/>
  <c r="AQ85" i="6"/>
  <c r="AQ86" i="6"/>
  <c r="AQ87" i="6"/>
  <c r="AQ89" i="6"/>
  <c r="AQ90" i="6"/>
  <c r="AQ92" i="6"/>
  <c r="AQ93" i="6"/>
  <c r="AQ95" i="6"/>
  <c r="AQ96" i="6"/>
  <c r="AQ97" i="6"/>
  <c r="AQ98" i="6"/>
  <c r="AQ99" i="6"/>
  <c r="AQ100" i="6"/>
  <c r="AQ101" i="6"/>
  <c r="AQ105" i="6"/>
  <c r="AQ106" i="6"/>
  <c r="AQ108" i="6"/>
  <c r="AQ109" i="6"/>
  <c r="AQ111" i="6"/>
  <c r="AQ112" i="6"/>
  <c r="AQ113" i="6"/>
  <c r="AQ114" i="6"/>
  <c r="AQ117" i="6"/>
  <c r="AQ119" i="6"/>
  <c r="AQ120" i="6"/>
  <c r="AQ121" i="6"/>
  <c r="AQ123" i="6"/>
  <c r="AQ124" i="6"/>
  <c r="AQ125" i="6"/>
  <c r="AQ126" i="6"/>
  <c r="AQ127" i="6"/>
  <c r="AQ128" i="6"/>
  <c r="AQ129" i="6"/>
  <c r="AQ131" i="6"/>
  <c r="AQ132" i="6"/>
  <c r="AQ133" i="6"/>
  <c r="AQ134" i="6"/>
  <c r="AQ137" i="6"/>
  <c r="AQ140" i="6"/>
  <c r="AQ142" i="6"/>
  <c r="AQ143" i="6"/>
  <c r="AQ144" i="6"/>
  <c r="AQ147" i="6"/>
  <c r="AQ148" i="6"/>
  <c r="AQ149" i="6"/>
  <c r="AQ150" i="6"/>
  <c r="AQ151" i="6"/>
  <c r="AQ153" i="6"/>
  <c r="AQ154" i="6"/>
  <c r="AQ155" i="6"/>
  <c r="AQ156" i="6"/>
  <c r="AQ158" i="6"/>
  <c r="AQ159" i="6"/>
  <c r="AQ162" i="6"/>
  <c r="AQ163" i="6"/>
  <c r="AQ165" i="6"/>
  <c r="AQ167" i="6"/>
  <c r="AQ171" i="6"/>
  <c r="AQ172" i="6"/>
  <c r="AQ173" i="6"/>
  <c r="AQ176" i="6"/>
  <c r="AQ178" i="6"/>
  <c r="AQ180" i="6"/>
  <c r="AQ182" i="6"/>
  <c r="AQ183" i="6"/>
  <c r="AQ184" i="6"/>
  <c r="AQ186" i="6"/>
  <c r="AQ187" i="6"/>
  <c r="AQ188" i="6"/>
  <c r="AQ189" i="6"/>
  <c r="AQ190" i="6"/>
  <c r="AQ191" i="6"/>
  <c r="AQ194" i="6"/>
  <c r="AQ197" i="6"/>
  <c r="AQ199" i="6"/>
  <c r="AQ200" i="6"/>
  <c r="AQ201" i="6"/>
  <c r="AQ203" i="6"/>
  <c r="AQ205" i="6"/>
  <c r="AQ207" i="6"/>
  <c r="AQ208" i="6"/>
  <c r="AQ211" i="6"/>
  <c r="AQ212" i="6"/>
  <c r="AQ213" i="6"/>
  <c r="AQ214" i="6"/>
  <c r="AQ215" i="6"/>
  <c r="AQ216" i="6"/>
  <c r="AQ219" i="6"/>
  <c r="AQ220" i="6"/>
  <c r="AQ221" i="6"/>
  <c r="AQ222" i="6"/>
  <c r="AQ223" i="6"/>
  <c r="AQ224" i="6"/>
  <c r="AQ225" i="6"/>
  <c r="AQ227" i="6"/>
  <c r="AQ228" i="6"/>
  <c r="AQ230" i="6"/>
  <c r="AQ232" i="6"/>
  <c r="AQ235" i="6"/>
  <c r="AQ236" i="6"/>
  <c r="AQ237" i="6"/>
  <c r="AQ238" i="6"/>
  <c r="AQ242" i="6"/>
  <c r="AQ244" i="6"/>
  <c r="AQ246" i="6"/>
  <c r="AQ247" i="6"/>
  <c r="AQ248" i="6"/>
  <c r="AQ249" i="6"/>
  <c r="AQ250" i="6"/>
  <c r="AQ251" i="6"/>
  <c r="AQ252" i="6"/>
  <c r="AQ253" i="6"/>
  <c r="AQ254" i="6"/>
  <c r="AQ255" i="6"/>
  <c r="AQ258" i="6"/>
  <c r="AQ260" i="6"/>
  <c r="AQ262" i="6"/>
  <c r="AQ264" i="6"/>
  <c r="AQ265" i="6"/>
  <c r="AQ266" i="6"/>
  <c r="AQ267" i="6"/>
  <c r="AQ270" i="6"/>
  <c r="AQ272" i="6"/>
  <c r="AQ273" i="6"/>
  <c r="AQ274" i="6"/>
  <c r="AQ275" i="6"/>
  <c r="AQ277" i="6"/>
  <c r="AQ278" i="6"/>
  <c r="AQ279" i="6"/>
  <c r="AQ280" i="6"/>
  <c r="AQ281" i="6"/>
  <c r="AQ282" i="6"/>
  <c r="AQ286" i="6"/>
  <c r="AQ287" i="6"/>
  <c r="AQ288" i="6"/>
  <c r="AQ289" i="6"/>
  <c r="AQ290" i="6"/>
  <c r="AQ291" i="6"/>
  <c r="AQ293" i="6"/>
  <c r="AQ295" i="6"/>
  <c r="AQ296" i="6"/>
  <c r="AQ297" i="6"/>
  <c r="AQ299" i="6"/>
  <c r="AQ300" i="6"/>
  <c r="AQ303" i="6"/>
  <c r="AQ305" i="6"/>
  <c r="AQ306" i="6"/>
  <c r="AQ307" i="6"/>
  <c r="AQ308" i="6"/>
  <c r="AQ309" i="6"/>
  <c r="AQ310" i="6"/>
  <c r="AQ311" i="6"/>
  <c r="AQ318" i="6"/>
  <c r="AQ320" i="6"/>
  <c r="AQ323" i="6"/>
  <c r="AQ324" i="6"/>
  <c r="AQ325" i="6"/>
  <c r="AQ326" i="6"/>
  <c r="AQ327" i="6"/>
  <c r="AQ329" i="6"/>
  <c r="AQ330" i="6"/>
  <c r="AQ332" i="6"/>
  <c r="AQ333" i="6"/>
  <c r="AQ334" i="6"/>
  <c r="AQ335" i="6"/>
  <c r="AQ336" i="6"/>
  <c r="AQ337" i="6"/>
  <c r="AQ339" i="6"/>
  <c r="AQ340" i="6"/>
  <c r="AQ341" i="6"/>
  <c r="AQ342" i="6"/>
  <c r="AQ343" i="6"/>
  <c r="AQ344" i="6"/>
  <c r="AQ346" i="6"/>
  <c r="AQ347" i="6"/>
  <c r="AQ348" i="6"/>
  <c r="AQ350" i="6"/>
  <c r="AQ351" i="6"/>
  <c r="AQ352" i="6"/>
  <c r="AQ353" i="6"/>
  <c r="AQ354" i="6"/>
  <c r="AQ357" i="6"/>
  <c r="AQ358" i="6"/>
  <c r="AQ359" i="6"/>
  <c r="AQ360" i="6"/>
  <c r="AQ362" i="6"/>
  <c r="AQ363" i="6"/>
  <c r="AQ365" i="6"/>
  <c r="AQ366" i="6"/>
  <c r="AQ368" i="6"/>
  <c r="AQ369" i="6"/>
  <c r="AQ371" i="6"/>
  <c r="AQ373" i="6"/>
  <c r="AQ374" i="6"/>
  <c r="AQ375" i="6"/>
  <c r="AQ376" i="6"/>
  <c r="AQ377" i="6"/>
  <c r="AQ378" i="6"/>
  <c r="AQ379" i="6"/>
  <c r="AQ380" i="6"/>
  <c r="AQ382" i="6"/>
  <c r="AQ384" i="6"/>
  <c r="AQ387" i="6"/>
  <c r="AQ388" i="6"/>
  <c r="AQ389" i="6"/>
  <c r="AQ390" i="6"/>
  <c r="AQ391" i="6"/>
  <c r="AQ392" i="6"/>
  <c r="AQ393" i="6"/>
  <c r="AQ394" i="6"/>
  <c r="AQ395" i="6"/>
  <c r="AQ396" i="6"/>
  <c r="AQ397" i="6"/>
  <c r="AQ400" i="6"/>
  <c r="AQ401" i="6"/>
  <c r="AQ402" i="6"/>
  <c r="AQ403" i="6"/>
  <c r="AQ404" i="6"/>
  <c r="AQ406" i="6"/>
  <c r="AQ407" i="6"/>
  <c r="AQ408" i="6"/>
  <c r="AQ409" i="6"/>
  <c r="AQ411" i="6"/>
  <c r="AQ413" i="6"/>
  <c r="AQ414" i="6"/>
  <c r="AQ415" i="6"/>
  <c r="AQ417" i="6"/>
  <c r="AQ419" i="6"/>
  <c r="AQ420" i="6"/>
  <c r="AQ421" i="6"/>
  <c r="AQ422" i="6"/>
  <c r="AQ423" i="6"/>
  <c r="AQ426" i="6"/>
  <c r="AQ427" i="6"/>
  <c r="AQ428" i="6"/>
  <c r="AQ430" i="6"/>
  <c r="AQ431" i="6"/>
  <c r="AQ432" i="6"/>
  <c r="AQ438" i="6"/>
  <c r="AP12" i="6"/>
  <c r="AP13" i="6"/>
  <c r="AP14" i="6"/>
  <c r="AP17" i="6"/>
  <c r="AP18" i="6"/>
  <c r="AP20" i="6"/>
  <c r="AP21" i="6"/>
  <c r="AP23" i="6"/>
  <c r="AP24" i="6"/>
  <c r="AP25" i="6"/>
  <c r="AP26" i="6"/>
  <c r="AP27" i="6"/>
  <c r="AP29" i="6"/>
  <c r="AP31" i="6"/>
  <c r="AP32" i="6"/>
  <c r="AP33" i="6"/>
  <c r="AP34" i="6"/>
  <c r="AP35" i="6"/>
  <c r="AP36" i="6"/>
  <c r="AP37" i="6"/>
  <c r="AP38" i="6"/>
  <c r="AP40" i="6"/>
  <c r="AP41" i="6"/>
  <c r="AP43" i="6"/>
  <c r="AP47" i="6"/>
  <c r="AP48" i="6"/>
  <c r="AP49" i="6"/>
  <c r="AP50" i="6"/>
  <c r="AP51" i="6"/>
  <c r="AP52" i="6"/>
  <c r="AP53" i="6"/>
  <c r="AP54" i="6"/>
  <c r="AP55" i="6"/>
  <c r="AP56" i="6"/>
  <c r="AP57" i="6"/>
  <c r="AP58" i="6"/>
  <c r="AP60" i="6"/>
  <c r="AP61" i="6"/>
  <c r="AP62" i="6"/>
  <c r="AP65" i="6"/>
  <c r="AP67" i="6"/>
  <c r="AP68" i="6"/>
  <c r="AP70" i="6"/>
  <c r="AP72" i="6"/>
  <c r="AP73" i="6"/>
  <c r="AP74" i="6"/>
  <c r="AP75" i="6"/>
  <c r="AP76" i="6"/>
  <c r="AP77" i="6"/>
  <c r="AP79" i="6"/>
  <c r="AP80" i="6"/>
  <c r="AP81" i="6"/>
  <c r="AP83" i="6"/>
  <c r="AP84" i="6"/>
  <c r="AP85" i="6"/>
  <c r="AP87" i="6"/>
  <c r="AP88" i="6"/>
  <c r="AP89" i="6"/>
  <c r="AP90" i="6"/>
  <c r="AP91" i="6"/>
  <c r="AP92" i="6"/>
  <c r="AP94" i="6"/>
  <c r="AP95" i="6"/>
  <c r="AP98" i="6"/>
  <c r="AP99" i="6"/>
  <c r="AP101" i="6"/>
  <c r="AP102" i="6"/>
  <c r="AP103" i="6"/>
  <c r="AP104" i="6"/>
  <c r="AP105" i="6"/>
  <c r="AP107" i="6"/>
  <c r="AP108" i="6"/>
  <c r="AP109" i="6"/>
  <c r="AP110" i="6"/>
  <c r="AP111" i="6"/>
  <c r="AP112" i="6"/>
  <c r="AP113" i="6"/>
  <c r="AP114" i="6"/>
  <c r="AP115" i="6"/>
  <c r="AP116" i="6"/>
  <c r="AP117" i="6"/>
  <c r="AP118" i="6"/>
  <c r="AP119" i="6"/>
  <c r="AP120" i="6"/>
  <c r="AP121" i="6"/>
  <c r="AP124" i="6"/>
  <c r="AP126" i="6"/>
  <c r="AP127" i="6"/>
  <c r="AP128" i="6"/>
  <c r="AP129" i="6"/>
  <c r="AP130" i="6"/>
  <c r="AP131" i="6"/>
  <c r="AP132" i="6"/>
  <c r="AP134" i="6"/>
  <c r="AP135" i="6"/>
  <c r="AP136" i="6"/>
  <c r="AP137" i="6"/>
  <c r="AP138" i="6"/>
  <c r="AP139" i="6"/>
  <c r="AP140" i="6"/>
  <c r="AP141" i="6"/>
  <c r="AP142" i="6"/>
  <c r="AP143" i="6"/>
  <c r="AP144" i="6"/>
  <c r="AP146" i="6"/>
  <c r="AP147" i="6"/>
  <c r="AP148" i="6"/>
  <c r="AP149" i="6"/>
  <c r="AP150" i="6"/>
  <c r="AP151" i="6"/>
  <c r="AP152" i="6"/>
  <c r="AP153" i="6"/>
  <c r="AP154" i="6"/>
  <c r="AP157" i="6"/>
  <c r="AP159" i="6"/>
  <c r="AP161" i="6"/>
  <c r="AP163" i="6"/>
  <c r="AP165" i="6"/>
  <c r="AP166" i="6"/>
  <c r="AP167" i="6"/>
  <c r="AP170" i="6"/>
  <c r="AP172" i="6"/>
  <c r="AP173" i="6"/>
  <c r="AP174" i="6"/>
  <c r="AP175" i="6"/>
  <c r="AP176" i="6"/>
  <c r="AP178" i="6"/>
  <c r="AP179" i="6"/>
  <c r="AP181" i="6"/>
  <c r="AP182" i="6"/>
  <c r="AP184" i="6"/>
  <c r="AP186" i="6"/>
  <c r="AP188" i="6"/>
  <c r="AP189" i="6"/>
  <c r="AP190" i="6"/>
  <c r="AP191" i="6"/>
  <c r="AP193" i="6"/>
  <c r="AP194" i="6"/>
  <c r="AP196" i="6"/>
  <c r="AP197" i="6"/>
  <c r="AP198" i="6"/>
  <c r="AP201" i="6"/>
  <c r="AP202" i="6"/>
  <c r="AP203" i="6"/>
  <c r="AP204" i="6"/>
  <c r="AP206" i="6"/>
  <c r="AP207" i="6"/>
  <c r="AP209" i="6"/>
  <c r="AP210" i="6"/>
  <c r="AP211" i="6"/>
  <c r="AP212" i="6"/>
  <c r="AP214" i="6"/>
  <c r="AP216" i="6"/>
  <c r="AP217" i="6"/>
  <c r="AP218" i="6"/>
  <c r="AP220" i="6"/>
  <c r="AP221" i="6"/>
  <c r="AP222" i="6"/>
  <c r="AP223" i="6"/>
  <c r="AP224" i="6"/>
  <c r="AP226" i="6"/>
  <c r="AP230" i="6"/>
  <c r="AP231" i="6"/>
  <c r="AP232" i="6"/>
  <c r="AP233" i="6"/>
  <c r="AP234" i="6"/>
  <c r="AP235" i="6"/>
  <c r="AP238" i="6"/>
  <c r="AP239" i="6"/>
  <c r="AP241" i="6"/>
  <c r="AP242" i="6"/>
  <c r="AP243" i="6"/>
  <c r="AP244" i="6"/>
  <c r="AP245" i="6"/>
  <c r="AP246" i="6"/>
  <c r="AP247" i="6"/>
  <c r="AP248" i="6"/>
  <c r="AP249" i="6"/>
  <c r="AP250" i="6"/>
  <c r="AP251" i="6"/>
  <c r="AP253" i="6"/>
  <c r="AP257" i="6"/>
  <c r="AP259" i="6"/>
  <c r="AP261" i="6"/>
  <c r="AP262" i="6"/>
  <c r="AP263" i="6"/>
  <c r="AP264" i="6"/>
  <c r="AP265" i="6"/>
  <c r="AP267" i="6"/>
  <c r="AP269" i="6"/>
  <c r="AP270" i="6"/>
  <c r="AP273" i="6"/>
  <c r="AP274" i="6"/>
  <c r="AP275" i="6"/>
  <c r="AP277" i="6"/>
  <c r="AP278" i="6"/>
  <c r="AP279" i="6"/>
  <c r="AP281" i="6"/>
  <c r="AP282" i="6"/>
  <c r="AP283" i="6"/>
  <c r="AP284" i="6"/>
  <c r="AP286" i="6"/>
  <c r="AP287" i="6"/>
  <c r="AP288" i="6"/>
  <c r="AP289" i="6"/>
  <c r="AP291" i="6"/>
  <c r="AP293" i="6"/>
  <c r="AP295" i="6"/>
  <c r="AP297" i="6"/>
  <c r="AP300" i="6"/>
  <c r="AP301" i="6"/>
  <c r="AP303" i="6"/>
  <c r="AP304" i="6"/>
  <c r="AP305" i="6"/>
  <c r="AP306" i="6"/>
  <c r="AP307" i="6"/>
  <c r="AP309" i="6"/>
  <c r="AP310" i="6"/>
  <c r="AP311" i="6"/>
  <c r="AP312" i="6"/>
  <c r="AP313" i="6"/>
  <c r="AP314" i="6"/>
  <c r="AP315" i="6"/>
  <c r="AP316" i="6"/>
  <c r="AP317" i="6"/>
  <c r="AP318" i="6"/>
  <c r="AP319" i="6"/>
  <c r="AP321" i="6"/>
  <c r="AP322" i="6"/>
  <c r="AP325" i="6"/>
  <c r="AP326" i="6"/>
  <c r="AP327" i="6"/>
  <c r="AP328" i="6"/>
  <c r="AP329" i="6"/>
  <c r="AP331" i="6"/>
  <c r="AP333" i="6"/>
  <c r="AP334" i="6"/>
  <c r="AP336" i="6"/>
  <c r="AP337" i="6"/>
  <c r="AP338" i="6"/>
  <c r="AP339" i="6"/>
  <c r="AP340" i="6"/>
  <c r="AP341" i="6"/>
  <c r="AP343" i="6"/>
  <c r="AP344" i="6"/>
  <c r="AP345" i="6"/>
  <c r="AP346" i="6"/>
  <c r="AP347" i="6"/>
  <c r="AP348" i="6"/>
  <c r="AP349" i="6"/>
  <c r="AP350" i="6"/>
  <c r="AP351" i="6"/>
  <c r="AP352" i="6"/>
  <c r="AP353" i="6"/>
  <c r="AP354" i="6"/>
  <c r="AP357" i="6"/>
  <c r="AP359" i="6"/>
  <c r="AP360" i="6"/>
  <c r="AP361" i="6"/>
  <c r="AP363" i="6"/>
  <c r="AP364" i="6"/>
  <c r="AP368" i="6"/>
  <c r="AP369" i="6"/>
  <c r="AP370" i="6"/>
  <c r="AP371" i="6"/>
  <c r="AP372" i="6"/>
  <c r="AP376" i="6"/>
  <c r="AP378" i="6"/>
  <c r="AP379" i="6"/>
  <c r="AP380" i="6"/>
  <c r="AP381" i="6"/>
  <c r="AP382" i="6"/>
  <c r="AP383" i="6"/>
  <c r="AP384" i="6"/>
  <c r="AP385" i="6"/>
  <c r="AP386" i="6"/>
  <c r="AP387" i="6"/>
  <c r="AP388" i="6"/>
  <c r="AP390" i="6"/>
  <c r="AP391" i="6"/>
  <c r="AP392" i="6"/>
  <c r="AP395" i="6"/>
  <c r="AP396" i="6"/>
  <c r="AP398" i="6"/>
  <c r="AP399" i="6"/>
  <c r="AP400" i="6"/>
  <c r="AP401" i="6"/>
  <c r="AP402" i="6"/>
  <c r="AP403" i="6"/>
  <c r="AP404" i="6"/>
  <c r="AP405" i="6"/>
  <c r="AP406" i="6"/>
  <c r="AP407" i="6"/>
  <c r="AP409" i="6"/>
  <c r="AP413" i="6"/>
  <c r="AP414" i="6"/>
  <c r="AP415" i="6"/>
  <c r="AP416" i="6"/>
  <c r="AP417" i="6"/>
  <c r="AP418" i="6"/>
  <c r="AP419" i="6"/>
  <c r="AP420" i="6"/>
  <c r="AP421" i="6"/>
  <c r="AP422" i="6"/>
  <c r="AP423" i="6"/>
  <c r="AP424" i="6"/>
  <c r="AP426" i="6"/>
  <c r="AP427" i="6"/>
  <c r="AP428" i="6"/>
  <c r="AP429" i="6"/>
  <c r="AP430" i="6"/>
  <c r="AP435" i="6"/>
  <c r="AP437" i="6"/>
  <c r="AP438" i="6"/>
  <c r="AP440" i="6"/>
  <c r="AQ10" i="6"/>
  <c r="AP10" i="6"/>
  <c r="AL10" i="6"/>
  <c r="AO11" i="6"/>
  <c r="AO12" i="6"/>
  <c r="AO13" i="6"/>
  <c r="AO14" i="6"/>
  <c r="AO15" i="6"/>
  <c r="AO16" i="6"/>
  <c r="AO17" i="6"/>
  <c r="AO18" i="6"/>
  <c r="AO19" i="6"/>
  <c r="AO20" i="6"/>
  <c r="AO21" i="6"/>
  <c r="AO22" i="6"/>
  <c r="AO23" i="6"/>
  <c r="AO24" i="6"/>
  <c r="AO25" i="6"/>
  <c r="AO26" i="6"/>
  <c r="AO27" i="6"/>
  <c r="AO28" i="6"/>
  <c r="AO29" i="6"/>
  <c r="AO30" i="6"/>
  <c r="AO31" i="6"/>
  <c r="AO32" i="6"/>
  <c r="AO33" i="6"/>
  <c r="AO34" i="6"/>
  <c r="AO35" i="6"/>
  <c r="AO36" i="6"/>
  <c r="AO37" i="6"/>
  <c r="AO38" i="6"/>
  <c r="AO39" i="6"/>
  <c r="AO40" i="6"/>
  <c r="AO41" i="6"/>
  <c r="AO42" i="6"/>
  <c r="AO43" i="6"/>
  <c r="AO44" i="6"/>
  <c r="AO45" i="6"/>
  <c r="AO46" i="6"/>
  <c r="AO47" i="6"/>
  <c r="AO48" i="6"/>
  <c r="AO49" i="6"/>
  <c r="AO50" i="6"/>
  <c r="AO51" i="6"/>
  <c r="AO52" i="6"/>
  <c r="AO53" i="6"/>
  <c r="AO54" i="6"/>
  <c r="AO55" i="6"/>
  <c r="AO56" i="6"/>
  <c r="AO57" i="6"/>
  <c r="AO58" i="6"/>
  <c r="AO59" i="6"/>
  <c r="AO60" i="6"/>
  <c r="AO61" i="6"/>
  <c r="AO62" i="6"/>
  <c r="AO63" i="6"/>
  <c r="AO64" i="6"/>
  <c r="AO65" i="6"/>
  <c r="AO66" i="6"/>
  <c r="AO67" i="6"/>
  <c r="AO68" i="6"/>
  <c r="AO69" i="6"/>
  <c r="AO70" i="6"/>
  <c r="AO71" i="6"/>
  <c r="AO72" i="6"/>
  <c r="AO73" i="6"/>
  <c r="AO74" i="6"/>
  <c r="AO75" i="6"/>
  <c r="AO76" i="6"/>
  <c r="AO77" i="6"/>
  <c r="AO78" i="6"/>
  <c r="AO79" i="6"/>
  <c r="AO80" i="6"/>
  <c r="AO81" i="6"/>
  <c r="AO82" i="6"/>
  <c r="AO83" i="6"/>
  <c r="AO84" i="6"/>
  <c r="AO85" i="6"/>
  <c r="AO86" i="6"/>
  <c r="AO87" i="6"/>
  <c r="AO88" i="6"/>
  <c r="AO89" i="6"/>
  <c r="AO90" i="6"/>
  <c r="AO91" i="6"/>
  <c r="AO92" i="6"/>
  <c r="AO93" i="6"/>
  <c r="AO94" i="6"/>
  <c r="AO95" i="6"/>
  <c r="AO96" i="6"/>
  <c r="AO97" i="6"/>
  <c r="AO98" i="6"/>
  <c r="AO99" i="6"/>
  <c r="AO100" i="6"/>
  <c r="AO101" i="6"/>
  <c r="AO102" i="6"/>
  <c r="AO103" i="6"/>
  <c r="AO104" i="6"/>
  <c r="AO105" i="6"/>
  <c r="AO106" i="6"/>
  <c r="AO107" i="6"/>
  <c r="AO108" i="6"/>
  <c r="AO109" i="6"/>
  <c r="AO110" i="6"/>
  <c r="AO111" i="6"/>
  <c r="AO112" i="6"/>
  <c r="AO113" i="6"/>
  <c r="AO114" i="6"/>
  <c r="AO115" i="6"/>
  <c r="AO116" i="6"/>
  <c r="AO117" i="6"/>
  <c r="AO118" i="6"/>
  <c r="AO119" i="6"/>
  <c r="AO120" i="6"/>
  <c r="AO121" i="6"/>
  <c r="AO122" i="6"/>
  <c r="AO123" i="6"/>
  <c r="AO124" i="6"/>
  <c r="AO125" i="6"/>
  <c r="AO126" i="6"/>
  <c r="AO127" i="6"/>
  <c r="AO128" i="6"/>
  <c r="AO129" i="6"/>
  <c r="AO130" i="6"/>
  <c r="AO131" i="6"/>
  <c r="AO132" i="6"/>
  <c r="AO133" i="6"/>
  <c r="AO134" i="6"/>
  <c r="AO135" i="6"/>
  <c r="AO136" i="6"/>
  <c r="AO137" i="6"/>
  <c r="AO138" i="6"/>
  <c r="AO139" i="6"/>
  <c r="AO140" i="6"/>
  <c r="AO141" i="6"/>
  <c r="AO142" i="6"/>
  <c r="AO143" i="6"/>
  <c r="AO144" i="6"/>
  <c r="AO145" i="6"/>
  <c r="AO146" i="6"/>
  <c r="AO147" i="6"/>
  <c r="AO148" i="6"/>
  <c r="AO149" i="6"/>
  <c r="AO150" i="6"/>
  <c r="AO151" i="6"/>
  <c r="AO152" i="6"/>
  <c r="AO153" i="6"/>
  <c r="AO154" i="6"/>
  <c r="AO155" i="6"/>
  <c r="AO156" i="6"/>
  <c r="AO157" i="6"/>
  <c r="AO158" i="6"/>
  <c r="AO159" i="6"/>
  <c r="AO160" i="6"/>
  <c r="AO161" i="6"/>
  <c r="AO162" i="6"/>
  <c r="AO163" i="6"/>
  <c r="AO164" i="6"/>
  <c r="AO165" i="6"/>
  <c r="AO166" i="6"/>
  <c r="AO167" i="6"/>
  <c r="AO168" i="6"/>
  <c r="AO169" i="6"/>
  <c r="AO170" i="6"/>
  <c r="AO171" i="6"/>
  <c r="AO172" i="6"/>
  <c r="AO173" i="6"/>
  <c r="AO174" i="6"/>
  <c r="AO175" i="6"/>
  <c r="AO176" i="6"/>
  <c r="AO177" i="6"/>
  <c r="AO178" i="6"/>
  <c r="AO179" i="6"/>
  <c r="AO180" i="6"/>
  <c r="AO181" i="6"/>
  <c r="AO182" i="6"/>
  <c r="AO183" i="6"/>
  <c r="AO184" i="6"/>
  <c r="AO185" i="6"/>
  <c r="AO186" i="6"/>
  <c r="AO187" i="6"/>
  <c r="AO188" i="6"/>
  <c r="AO189" i="6"/>
  <c r="AO190" i="6"/>
  <c r="AO191" i="6"/>
  <c r="AO192" i="6"/>
  <c r="AO193" i="6"/>
  <c r="AO194" i="6"/>
  <c r="AO195" i="6"/>
  <c r="AO196" i="6"/>
  <c r="AO197" i="6"/>
  <c r="AO198" i="6"/>
  <c r="AO199" i="6"/>
  <c r="AO200" i="6"/>
  <c r="AO201" i="6"/>
  <c r="AO202" i="6"/>
  <c r="AO203" i="6"/>
  <c r="AO204" i="6"/>
  <c r="AO205" i="6"/>
  <c r="AO206" i="6"/>
  <c r="AO207" i="6"/>
  <c r="AO208" i="6"/>
  <c r="AO209" i="6"/>
  <c r="AO210" i="6"/>
  <c r="AO211" i="6"/>
  <c r="AO212" i="6"/>
  <c r="AO213" i="6"/>
  <c r="AO214" i="6"/>
  <c r="AO215" i="6"/>
  <c r="AO216" i="6"/>
  <c r="AO217" i="6"/>
  <c r="AO218" i="6"/>
  <c r="AO219" i="6"/>
  <c r="AO220" i="6"/>
  <c r="AO221" i="6"/>
  <c r="AO222" i="6"/>
  <c r="AO223" i="6"/>
  <c r="AO224" i="6"/>
  <c r="AO225" i="6"/>
  <c r="AO226" i="6"/>
  <c r="AO227" i="6"/>
  <c r="AO228" i="6"/>
  <c r="AO229" i="6"/>
  <c r="AO230" i="6"/>
  <c r="AO231" i="6"/>
  <c r="AO232" i="6"/>
  <c r="AO233" i="6"/>
  <c r="AO234" i="6"/>
  <c r="AO235" i="6"/>
  <c r="AO236" i="6"/>
  <c r="AO237" i="6"/>
  <c r="AO238" i="6"/>
  <c r="AO239" i="6"/>
  <c r="AO240" i="6"/>
  <c r="AO241" i="6"/>
  <c r="AO242" i="6"/>
  <c r="AO243" i="6"/>
  <c r="AO244" i="6"/>
  <c r="AO245" i="6"/>
  <c r="AO246" i="6"/>
  <c r="AO247" i="6"/>
  <c r="AO248" i="6"/>
  <c r="AO249" i="6"/>
  <c r="AO250" i="6"/>
  <c r="AO251" i="6"/>
  <c r="AO252" i="6"/>
  <c r="AO253" i="6"/>
  <c r="AO254" i="6"/>
  <c r="AO255" i="6"/>
  <c r="AO256" i="6"/>
  <c r="AO257" i="6"/>
  <c r="AO258" i="6"/>
  <c r="AO259" i="6"/>
  <c r="AO260" i="6"/>
  <c r="AO261" i="6"/>
  <c r="AO262" i="6"/>
  <c r="AO263" i="6"/>
  <c r="AO264" i="6"/>
  <c r="AO265" i="6"/>
  <c r="AO266" i="6"/>
  <c r="AO267" i="6"/>
  <c r="AO268" i="6"/>
  <c r="AO269" i="6"/>
  <c r="AO270" i="6"/>
  <c r="AO271" i="6"/>
  <c r="AO272" i="6"/>
  <c r="AO273" i="6"/>
  <c r="AO274" i="6"/>
  <c r="AO275" i="6"/>
  <c r="AO276" i="6"/>
  <c r="AO277" i="6"/>
  <c r="AO278" i="6"/>
  <c r="AO279" i="6"/>
  <c r="AO280" i="6"/>
  <c r="AO281" i="6"/>
  <c r="AO282" i="6"/>
  <c r="AO283" i="6"/>
  <c r="AO284" i="6"/>
  <c r="AO285" i="6"/>
  <c r="AO286" i="6"/>
  <c r="AO287" i="6"/>
  <c r="AO288" i="6"/>
  <c r="AO289" i="6"/>
  <c r="AO290" i="6"/>
  <c r="AO291" i="6"/>
  <c r="AO292" i="6"/>
  <c r="AO293" i="6"/>
  <c r="AO294" i="6"/>
  <c r="AO295" i="6"/>
  <c r="AO296" i="6"/>
  <c r="AO297" i="6"/>
  <c r="AO298" i="6"/>
  <c r="AO299" i="6"/>
  <c r="AO300" i="6"/>
  <c r="AO301" i="6"/>
  <c r="AO302" i="6"/>
  <c r="AO303" i="6"/>
  <c r="AO304" i="6"/>
  <c r="AO305" i="6"/>
  <c r="AO306" i="6"/>
  <c r="AO307" i="6"/>
  <c r="AO308" i="6"/>
  <c r="AO309" i="6"/>
  <c r="AO310" i="6"/>
  <c r="AO311" i="6"/>
  <c r="AO312" i="6"/>
  <c r="AO313" i="6"/>
  <c r="AO314" i="6"/>
  <c r="AO315" i="6"/>
  <c r="AO316" i="6"/>
  <c r="AO317" i="6"/>
  <c r="AO318" i="6"/>
  <c r="AO319" i="6"/>
  <c r="AO320" i="6"/>
  <c r="AO321" i="6"/>
  <c r="AO322" i="6"/>
  <c r="AO323" i="6"/>
  <c r="AO324" i="6"/>
  <c r="AO325" i="6"/>
  <c r="AO326" i="6"/>
  <c r="AO327" i="6"/>
  <c r="AO328" i="6"/>
  <c r="AO329" i="6"/>
  <c r="AO330" i="6"/>
  <c r="AO331" i="6"/>
  <c r="AO332" i="6"/>
  <c r="AO333" i="6"/>
  <c r="AO334" i="6"/>
  <c r="AO335" i="6"/>
  <c r="AO336" i="6"/>
  <c r="AO337" i="6"/>
  <c r="AO338" i="6"/>
  <c r="AO339" i="6"/>
  <c r="AO340" i="6"/>
  <c r="AO341" i="6"/>
  <c r="AO342" i="6"/>
  <c r="AO343" i="6"/>
  <c r="AO344" i="6"/>
  <c r="AO345" i="6"/>
  <c r="AO346" i="6"/>
  <c r="AO347" i="6"/>
  <c r="AO348" i="6"/>
  <c r="AO349" i="6"/>
  <c r="AO350" i="6"/>
  <c r="AO351" i="6"/>
  <c r="AO352" i="6"/>
  <c r="AO353" i="6"/>
  <c r="AO354" i="6"/>
  <c r="AO355" i="6"/>
  <c r="AO356" i="6"/>
  <c r="AO357" i="6"/>
  <c r="AO358" i="6"/>
  <c r="AO359" i="6"/>
  <c r="AO360" i="6"/>
  <c r="AO361" i="6"/>
  <c r="AO362" i="6"/>
  <c r="AO363" i="6"/>
  <c r="AO364" i="6"/>
  <c r="AO365" i="6"/>
  <c r="AO366" i="6"/>
  <c r="AO367" i="6"/>
  <c r="AO368" i="6"/>
  <c r="AO369" i="6"/>
  <c r="AO370" i="6"/>
  <c r="AO371" i="6"/>
  <c r="AO372" i="6"/>
  <c r="AO373" i="6"/>
  <c r="AO374" i="6"/>
  <c r="AO375" i="6"/>
  <c r="AO376" i="6"/>
  <c r="AO377" i="6"/>
  <c r="AO378" i="6"/>
  <c r="AO379" i="6"/>
  <c r="AO380" i="6"/>
  <c r="AO381" i="6"/>
  <c r="AO382" i="6"/>
  <c r="AO383" i="6"/>
  <c r="AO384" i="6"/>
  <c r="AO385" i="6"/>
  <c r="AO386" i="6"/>
  <c r="AO387" i="6"/>
  <c r="AO388" i="6"/>
  <c r="AO389" i="6"/>
  <c r="AO390" i="6"/>
  <c r="AO391" i="6"/>
  <c r="AO392" i="6"/>
  <c r="AO393" i="6"/>
  <c r="AO394" i="6"/>
  <c r="AO395" i="6"/>
  <c r="AO396" i="6"/>
  <c r="AO397" i="6"/>
  <c r="AO398" i="6"/>
  <c r="AO399" i="6"/>
  <c r="AO400" i="6"/>
  <c r="AO401" i="6"/>
  <c r="AO402" i="6"/>
  <c r="AO403" i="6"/>
  <c r="AO404" i="6"/>
  <c r="AO405" i="6"/>
  <c r="AO406" i="6"/>
  <c r="AO407" i="6"/>
  <c r="AO408" i="6"/>
  <c r="AO409" i="6"/>
  <c r="AO410" i="6"/>
  <c r="AO411" i="6"/>
  <c r="AO412" i="6"/>
  <c r="AO413" i="6"/>
  <c r="AO414" i="6"/>
  <c r="AO415" i="6"/>
  <c r="AO416" i="6"/>
  <c r="AO417" i="6"/>
  <c r="AO418" i="6"/>
  <c r="AO419" i="6"/>
  <c r="AO420" i="6"/>
  <c r="AO421" i="6"/>
  <c r="AO422" i="6"/>
  <c r="AO423" i="6"/>
  <c r="AO424" i="6"/>
  <c r="AO425" i="6"/>
  <c r="AO426" i="6"/>
  <c r="AO427" i="6"/>
  <c r="AO428" i="6"/>
  <c r="AO429" i="6"/>
  <c r="AO430" i="6"/>
  <c r="AO431" i="6"/>
  <c r="AO432" i="6"/>
  <c r="AO433" i="6"/>
  <c r="AO434" i="6"/>
  <c r="AO435" i="6"/>
  <c r="AO436" i="6"/>
  <c r="AO437" i="6"/>
  <c r="AO438" i="6"/>
  <c r="AO439" i="6"/>
  <c r="AO440" i="6"/>
  <c r="AN11" i="6"/>
  <c r="AN12" i="6"/>
  <c r="AN13" i="6"/>
  <c r="AN14" i="6"/>
  <c r="AN15" i="6"/>
  <c r="AN16" i="6"/>
  <c r="AN17" i="6"/>
  <c r="AN18" i="6"/>
  <c r="AN19" i="6"/>
  <c r="AN20" i="6"/>
  <c r="AN21" i="6"/>
  <c r="AN22" i="6"/>
  <c r="AN23" i="6"/>
  <c r="AN24" i="6"/>
  <c r="AN25" i="6"/>
  <c r="AN26" i="6"/>
  <c r="AN27" i="6"/>
  <c r="AN28" i="6"/>
  <c r="AN29" i="6"/>
  <c r="AN30" i="6"/>
  <c r="AN31" i="6"/>
  <c r="AN32" i="6"/>
  <c r="AN33" i="6"/>
  <c r="AN34" i="6"/>
  <c r="AN35" i="6"/>
  <c r="AN36" i="6"/>
  <c r="AN37" i="6"/>
  <c r="AN38" i="6"/>
  <c r="AN39" i="6"/>
  <c r="AN40" i="6"/>
  <c r="AN41" i="6"/>
  <c r="AN42" i="6"/>
  <c r="AN43" i="6"/>
  <c r="AN44" i="6"/>
  <c r="AN45" i="6"/>
  <c r="AN46" i="6"/>
  <c r="AN47" i="6"/>
  <c r="AN48" i="6"/>
  <c r="AN49" i="6"/>
  <c r="AN50" i="6"/>
  <c r="AN51" i="6"/>
  <c r="AN52" i="6"/>
  <c r="AN53" i="6"/>
  <c r="AN54" i="6"/>
  <c r="AN55" i="6"/>
  <c r="AN56" i="6"/>
  <c r="AN57" i="6"/>
  <c r="AN58" i="6"/>
  <c r="AN59" i="6"/>
  <c r="AN60" i="6"/>
  <c r="AN61" i="6"/>
  <c r="AN62" i="6"/>
  <c r="AN63" i="6"/>
  <c r="AN64" i="6"/>
  <c r="AN65" i="6"/>
  <c r="AN66" i="6"/>
  <c r="AN67" i="6"/>
  <c r="AN68" i="6"/>
  <c r="AN69" i="6"/>
  <c r="AN70" i="6"/>
  <c r="AN71" i="6"/>
  <c r="AN72" i="6"/>
  <c r="AN73" i="6"/>
  <c r="AN74" i="6"/>
  <c r="AN75" i="6"/>
  <c r="AN76" i="6"/>
  <c r="AN77" i="6"/>
  <c r="AN78" i="6"/>
  <c r="AN79" i="6"/>
  <c r="AN80" i="6"/>
  <c r="AN81" i="6"/>
  <c r="AN82" i="6"/>
  <c r="AN83" i="6"/>
  <c r="AN84" i="6"/>
  <c r="AN85" i="6"/>
  <c r="AN86" i="6"/>
  <c r="AN87" i="6"/>
  <c r="AN88" i="6"/>
  <c r="AN89" i="6"/>
  <c r="AN90" i="6"/>
  <c r="AN91" i="6"/>
  <c r="AN92" i="6"/>
  <c r="AN93" i="6"/>
  <c r="AN94" i="6"/>
  <c r="AN95" i="6"/>
  <c r="AN96" i="6"/>
  <c r="AN97" i="6"/>
  <c r="AN98" i="6"/>
  <c r="AN99" i="6"/>
  <c r="AN100" i="6"/>
  <c r="AN101" i="6"/>
  <c r="AN102" i="6"/>
  <c r="AN103" i="6"/>
  <c r="AN104" i="6"/>
  <c r="AN105" i="6"/>
  <c r="AN106" i="6"/>
  <c r="AN107" i="6"/>
  <c r="AN108" i="6"/>
  <c r="AN109" i="6"/>
  <c r="AN110" i="6"/>
  <c r="AN111" i="6"/>
  <c r="AN112" i="6"/>
  <c r="AN113" i="6"/>
  <c r="AN114" i="6"/>
  <c r="AN115" i="6"/>
  <c r="AN116" i="6"/>
  <c r="AN117" i="6"/>
  <c r="AN118" i="6"/>
  <c r="AN119" i="6"/>
  <c r="AN120" i="6"/>
  <c r="AN121" i="6"/>
  <c r="AN122" i="6"/>
  <c r="AN123" i="6"/>
  <c r="AN124" i="6"/>
  <c r="AN125" i="6"/>
  <c r="AN126" i="6"/>
  <c r="AN127" i="6"/>
  <c r="AN128" i="6"/>
  <c r="AN129" i="6"/>
  <c r="AN130" i="6"/>
  <c r="AN131" i="6"/>
  <c r="AN132" i="6"/>
  <c r="AN133" i="6"/>
  <c r="AN134" i="6"/>
  <c r="AN135" i="6"/>
  <c r="AN136" i="6"/>
  <c r="AN137" i="6"/>
  <c r="AN138" i="6"/>
  <c r="AN139" i="6"/>
  <c r="AN140" i="6"/>
  <c r="AN141" i="6"/>
  <c r="AN142" i="6"/>
  <c r="AN143" i="6"/>
  <c r="AN144" i="6"/>
  <c r="AN145" i="6"/>
  <c r="AN146" i="6"/>
  <c r="AN147" i="6"/>
  <c r="AN148" i="6"/>
  <c r="AN149" i="6"/>
  <c r="AN150" i="6"/>
  <c r="AN151" i="6"/>
  <c r="AN152" i="6"/>
  <c r="AN153" i="6"/>
  <c r="AN154" i="6"/>
  <c r="AN155" i="6"/>
  <c r="AN156" i="6"/>
  <c r="AN157" i="6"/>
  <c r="AN158" i="6"/>
  <c r="AN159" i="6"/>
  <c r="AN160" i="6"/>
  <c r="AN161" i="6"/>
  <c r="AN162" i="6"/>
  <c r="AN163" i="6"/>
  <c r="AN164" i="6"/>
  <c r="AN165" i="6"/>
  <c r="AN166" i="6"/>
  <c r="AN167" i="6"/>
  <c r="AN168" i="6"/>
  <c r="AN169" i="6"/>
  <c r="AN170" i="6"/>
  <c r="AN171" i="6"/>
  <c r="AN172" i="6"/>
  <c r="AN173" i="6"/>
  <c r="AN174" i="6"/>
  <c r="AN175" i="6"/>
  <c r="AN176" i="6"/>
  <c r="AN177" i="6"/>
  <c r="AN178" i="6"/>
  <c r="AN179" i="6"/>
  <c r="AN180" i="6"/>
  <c r="AN181" i="6"/>
  <c r="AN182" i="6"/>
  <c r="AN183" i="6"/>
  <c r="AN184" i="6"/>
  <c r="AN185" i="6"/>
  <c r="AN186" i="6"/>
  <c r="AN187" i="6"/>
  <c r="AN188" i="6"/>
  <c r="AN189" i="6"/>
  <c r="AN190" i="6"/>
  <c r="AN191" i="6"/>
  <c r="AN192" i="6"/>
  <c r="AN193" i="6"/>
  <c r="AN194" i="6"/>
  <c r="AN195" i="6"/>
  <c r="AN196" i="6"/>
  <c r="AN197" i="6"/>
  <c r="AN198" i="6"/>
  <c r="AN199" i="6"/>
  <c r="AN200" i="6"/>
  <c r="AN201" i="6"/>
  <c r="AN202" i="6"/>
  <c r="AN203" i="6"/>
  <c r="AN204" i="6"/>
  <c r="AN205" i="6"/>
  <c r="AN206" i="6"/>
  <c r="AN207" i="6"/>
  <c r="AN208" i="6"/>
  <c r="AN209" i="6"/>
  <c r="AN210" i="6"/>
  <c r="AN211" i="6"/>
  <c r="AN212" i="6"/>
  <c r="AN213" i="6"/>
  <c r="AN214" i="6"/>
  <c r="AN215" i="6"/>
  <c r="AN216" i="6"/>
  <c r="AN217" i="6"/>
  <c r="AN218" i="6"/>
  <c r="AN219" i="6"/>
  <c r="AN220" i="6"/>
  <c r="AN221" i="6"/>
  <c r="AN222" i="6"/>
  <c r="AN223" i="6"/>
  <c r="AN224" i="6"/>
  <c r="AN225" i="6"/>
  <c r="AN226" i="6"/>
  <c r="AN227" i="6"/>
  <c r="AN228" i="6"/>
  <c r="AN229" i="6"/>
  <c r="AN230" i="6"/>
  <c r="AN231" i="6"/>
  <c r="AN232" i="6"/>
  <c r="AN233" i="6"/>
  <c r="AN234" i="6"/>
  <c r="AN235" i="6"/>
  <c r="AN236" i="6"/>
  <c r="AN237" i="6"/>
  <c r="AN238" i="6"/>
  <c r="AN239" i="6"/>
  <c r="AN240" i="6"/>
  <c r="AN241" i="6"/>
  <c r="AN242" i="6"/>
  <c r="AN243" i="6"/>
  <c r="AN244" i="6"/>
  <c r="AN245" i="6"/>
  <c r="AN246" i="6"/>
  <c r="AN247" i="6"/>
  <c r="AN248" i="6"/>
  <c r="AN249" i="6"/>
  <c r="AN250" i="6"/>
  <c r="AN251" i="6"/>
  <c r="AN252" i="6"/>
  <c r="AN253" i="6"/>
  <c r="AN254" i="6"/>
  <c r="AN255" i="6"/>
  <c r="AN256" i="6"/>
  <c r="AN257" i="6"/>
  <c r="AN258" i="6"/>
  <c r="AN259" i="6"/>
  <c r="AN260" i="6"/>
  <c r="AN261" i="6"/>
  <c r="AN262" i="6"/>
  <c r="AN263" i="6"/>
  <c r="AN264" i="6"/>
  <c r="AN265" i="6"/>
  <c r="AN266" i="6"/>
  <c r="AN267" i="6"/>
  <c r="AN268" i="6"/>
  <c r="AN269" i="6"/>
  <c r="AN270" i="6"/>
  <c r="AN271" i="6"/>
  <c r="AN272" i="6"/>
  <c r="AN273" i="6"/>
  <c r="AN274" i="6"/>
  <c r="AN275" i="6"/>
  <c r="AN276" i="6"/>
  <c r="AN277" i="6"/>
  <c r="AN278" i="6"/>
  <c r="AN279" i="6"/>
  <c r="AN280" i="6"/>
  <c r="AN281" i="6"/>
  <c r="AN282" i="6"/>
  <c r="AN283" i="6"/>
  <c r="AN284" i="6"/>
  <c r="AN285" i="6"/>
  <c r="AN286" i="6"/>
  <c r="AN287" i="6"/>
  <c r="AN288" i="6"/>
  <c r="AN289" i="6"/>
  <c r="AN290" i="6"/>
  <c r="AN291" i="6"/>
  <c r="AN292" i="6"/>
  <c r="AN293" i="6"/>
  <c r="AN294" i="6"/>
  <c r="AN295" i="6"/>
  <c r="AN296" i="6"/>
  <c r="AN297" i="6"/>
  <c r="AN298" i="6"/>
  <c r="AN299" i="6"/>
  <c r="AN300" i="6"/>
  <c r="AN301" i="6"/>
  <c r="AN302" i="6"/>
  <c r="AN303" i="6"/>
  <c r="AN304" i="6"/>
  <c r="AN305" i="6"/>
  <c r="AN306" i="6"/>
  <c r="AN307" i="6"/>
  <c r="AN308" i="6"/>
  <c r="AN309" i="6"/>
  <c r="AN310" i="6"/>
  <c r="AN311" i="6"/>
  <c r="AN312" i="6"/>
  <c r="AN313" i="6"/>
  <c r="AN314" i="6"/>
  <c r="AN315" i="6"/>
  <c r="AN316" i="6"/>
  <c r="AN317" i="6"/>
  <c r="AN318" i="6"/>
  <c r="AN319" i="6"/>
  <c r="AN320" i="6"/>
  <c r="AN321" i="6"/>
  <c r="AN322" i="6"/>
  <c r="AN323" i="6"/>
  <c r="AN324" i="6"/>
  <c r="AN325" i="6"/>
  <c r="AN326" i="6"/>
  <c r="AN327" i="6"/>
  <c r="AN328" i="6"/>
  <c r="AN329" i="6"/>
  <c r="AN330" i="6"/>
  <c r="AN331" i="6"/>
  <c r="AN332" i="6"/>
  <c r="AN333" i="6"/>
  <c r="AN334" i="6"/>
  <c r="AN335" i="6"/>
  <c r="AN336" i="6"/>
  <c r="AN337" i="6"/>
  <c r="AN338" i="6"/>
  <c r="AN339" i="6"/>
  <c r="AN340" i="6"/>
  <c r="AN341" i="6"/>
  <c r="AN342" i="6"/>
  <c r="AN343" i="6"/>
  <c r="AN344" i="6"/>
  <c r="AN345" i="6"/>
  <c r="AN346" i="6"/>
  <c r="AN347" i="6"/>
  <c r="AN348" i="6"/>
  <c r="AN349" i="6"/>
  <c r="AN350" i="6"/>
  <c r="AN351" i="6"/>
  <c r="AN352" i="6"/>
  <c r="AN353" i="6"/>
  <c r="AN354" i="6"/>
  <c r="AN355" i="6"/>
  <c r="AN356" i="6"/>
  <c r="AN357" i="6"/>
  <c r="AN358" i="6"/>
  <c r="AN359" i="6"/>
  <c r="AN360" i="6"/>
  <c r="AN361" i="6"/>
  <c r="AN362" i="6"/>
  <c r="AN363" i="6"/>
  <c r="AN364" i="6"/>
  <c r="AN365" i="6"/>
  <c r="AN366" i="6"/>
  <c r="AN367" i="6"/>
  <c r="AN368" i="6"/>
  <c r="AN369" i="6"/>
  <c r="AN370" i="6"/>
  <c r="AN371" i="6"/>
  <c r="AN372" i="6"/>
  <c r="AN373" i="6"/>
  <c r="AN374" i="6"/>
  <c r="AN375" i="6"/>
  <c r="AN376" i="6"/>
  <c r="AN377" i="6"/>
  <c r="AN378" i="6"/>
  <c r="AN379" i="6"/>
  <c r="AN380" i="6"/>
  <c r="AN381" i="6"/>
  <c r="AN382" i="6"/>
  <c r="AN383" i="6"/>
  <c r="AN384" i="6"/>
  <c r="AN385" i="6"/>
  <c r="AN386" i="6"/>
  <c r="AN387" i="6"/>
  <c r="AN388" i="6"/>
  <c r="AN389" i="6"/>
  <c r="AN390" i="6"/>
  <c r="AN391" i="6"/>
  <c r="AN392" i="6"/>
  <c r="AN393" i="6"/>
  <c r="AN394" i="6"/>
  <c r="AN395" i="6"/>
  <c r="AN396" i="6"/>
  <c r="AN397" i="6"/>
  <c r="AN398" i="6"/>
  <c r="AN399" i="6"/>
  <c r="AN400" i="6"/>
  <c r="AN401" i="6"/>
  <c r="AN402" i="6"/>
  <c r="AN403" i="6"/>
  <c r="AN404" i="6"/>
  <c r="AN405" i="6"/>
  <c r="AN406" i="6"/>
  <c r="AN407" i="6"/>
  <c r="AN408" i="6"/>
  <c r="AN409" i="6"/>
  <c r="AN410" i="6"/>
  <c r="AN411" i="6"/>
  <c r="AN412" i="6"/>
  <c r="AN413" i="6"/>
  <c r="AN414" i="6"/>
  <c r="AN415" i="6"/>
  <c r="AN416" i="6"/>
  <c r="AN417" i="6"/>
  <c r="AN418" i="6"/>
  <c r="AN419" i="6"/>
  <c r="AN420" i="6"/>
  <c r="AN421" i="6"/>
  <c r="AN422" i="6"/>
  <c r="AN423" i="6"/>
  <c r="AN424" i="6"/>
  <c r="AN425" i="6"/>
  <c r="AN426" i="6"/>
  <c r="AN427" i="6"/>
  <c r="AN428" i="6"/>
  <c r="AN429" i="6"/>
  <c r="AN430" i="6"/>
  <c r="AN431" i="6"/>
  <c r="AN432" i="6"/>
  <c r="AN433" i="6"/>
  <c r="AN434" i="6"/>
  <c r="AN435" i="6"/>
  <c r="AN436" i="6"/>
  <c r="AN437" i="6"/>
  <c r="AN438" i="6"/>
  <c r="AN439" i="6"/>
  <c r="AN440" i="6"/>
  <c r="AO10" i="6"/>
  <c r="BG10" i="3"/>
  <c r="AN10" i="6"/>
  <c r="AM11" i="6"/>
  <c r="AM13" i="6"/>
  <c r="AM14" i="6"/>
  <c r="AM15" i="6"/>
  <c r="AM18" i="6"/>
  <c r="AM19" i="6"/>
  <c r="AM20" i="6"/>
  <c r="AM21" i="6"/>
  <c r="AM22" i="6"/>
  <c r="AM23" i="6"/>
  <c r="AM24" i="6"/>
  <c r="AM25" i="6"/>
  <c r="AM26" i="6"/>
  <c r="AM27" i="6"/>
  <c r="AM28" i="6"/>
  <c r="AM29" i="6"/>
  <c r="AM30" i="6"/>
  <c r="AM31" i="6"/>
  <c r="AM32" i="6"/>
  <c r="AM34" i="6"/>
  <c r="AM35" i="6"/>
  <c r="AM36" i="6"/>
  <c r="AM37" i="6"/>
  <c r="AM38" i="6"/>
  <c r="AM40" i="6"/>
  <c r="AM42" i="6"/>
  <c r="AM43" i="6"/>
  <c r="AM44" i="6"/>
  <c r="AM45" i="6"/>
  <c r="AM48" i="6"/>
  <c r="AM49" i="6"/>
  <c r="AM53" i="6"/>
  <c r="AM55" i="6"/>
  <c r="AM56" i="6"/>
  <c r="AM57" i="6"/>
  <c r="AM58" i="6"/>
  <c r="AM59" i="6"/>
  <c r="AM60" i="6"/>
  <c r="AM62" i="6"/>
  <c r="AM64" i="6"/>
  <c r="AM65" i="6"/>
  <c r="AM66" i="6"/>
  <c r="AM67" i="6"/>
  <c r="AM68" i="6"/>
  <c r="AM70" i="6"/>
  <c r="AM72" i="6"/>
  <c r="AM74" i="6"/>
  <c r="AM75" i="6"/>
  <c r="AM76" i="6"/>
  <c r="AM77" i="6"/>
  <c r="AM78" i="6"/>
  <c r="AM79" i="6"/>
  <c r="AM80" i="6"/>
  <c r="AM81" i="6"/>
  <c r="AM82" i="6"/>
  <c r="AM84" i="6"/>
  <c r="AM86" i="6"/>
  <c r="AM88" i="6"/>
  <c r="AM90" i="6"/>
  <c r="AM91" i="6"/>
  <c r="AM93" i="6"/>
  <c r="AM94" i="6"/>
  <c r="AM95" i="6"/>
  <c r="AM96" i="6"/>
  <c r="AM97" i="6"/>
  <c r="AM100" i="6"/>
  <c r="AM101" i="6"/>
  <c r="AM102" i="6"/>
  <c r="AM103" i="6"/>
  <c r="AM104" i="6"/>
  <c r="AM107" i="6"/>
  <c r="AM108" i="6"/>
  <c r="AM109" i="6"/>
  <c r="AM110" i="6"/>
  <c r="AM112" i="6"/>
  <c r="AM114" i="6"/>
  <c r="AM115" i="6"/>
  <c r="AM116" i="6"/>
  <c r="AM118" i="6"/>
  <c r="AM119" i="6"/>
  <c r="AM120" i="6"/>
  <c r="AM122" i="6"/>
  <c r="AM125" i="6"/>
  <c r="AM126" i="6"/>
  <c r="AM127" i="6"/>
  <c r="AM128" i="6"/>
  <c r="AM130" i="6"/>
  <c r="AM133" i="6"/>
  <c r="AM134" i="6"/>
  <c r="AM135" i="6"/>
  <c r="AM136" i="6"/>
  <c r="AM137" i="6"/>
  <c r="AM138" i="6"/>
  <c r="AM139" i="6"/>
  <c r="AM141" i="6"/>
  <c r="AM143" i="6"/>
  <c r="AM144" i="6"/>
  <c r="AM145" i="6"/>
  <c r="AM146" i="6"/>
  <c r="AM147" i="6"/>
  <c r="AM148" i="6"/>
  <c r="AM150" i="6"/>
  <c r="AM151" i="6"/>
  <c r="AM152" i="6"/>
  <c r="AM153" i="6"/>
  <c r="AM154" i="6"/>
  <c r="AM157" i="6"/>
  <c r="AM158" i="6"/>
  <c r="AM159" i="6"/>
  <c r="AM160" i="6"/>
  <c r="AM161" i="6"/>
  <c r="AM163" i="6"/>
  <c r="AM164" i="6"/>
  <c r="AM165" i="6"/>
  <c r="AM166" i="6"/>
  <c r="AM168" i="6"/>
  <c r="AM169" i="6"/>
  <c r="AM170" i="6"/>
  <c r="AM172" i="6"/>
  <c r="AM173" i="6"/>
  <c r="AM174" i="6"/>
  <c r="AM175" i="6"/>
  <c r="AM176" i="6"/>
  <c r="AM177" i="6"/>
  <c r="AM179" i="6"/>
  <c r="AM180" i="6"/>
  <c r="AM181" i="6"/>
  <c r="AM182" i="6"/>
  <c r="AM183" i="6"/>
  <c r="AM184" i="6"/>
  <c r="AM185" i="6"/>
  <c r="AM186" i="6"/>
  <c r="AM187" i="6"/>
  <c r="AM188" i="6"/>
  <c r="AM189" i="6"/>
  <c r="AM190" i="6"/>
  <c r="AM191" i="6"/>
  <c r="AM192" i="6"/>
  <c r="AM193" i="6"/>
  <c r="AM195" i="6"/>
  <c r="AM196" i="6"/>
  <c r="AM198" i="6"/>
  <c r="AM199" i="6"/>
  <c r="AM201" i="6"/>
  <c r="AM202" i="6"/>
  <c r="AM203" i="6"/>
  <c r="AM204" i="6"/>
  <c r="AM206" i="6"/>
  <c r="AM207" i="6"/>
  <c r="AM208" i="6"/>
  <c r="AM209" i="6"/>
  <c r="AM210" i="6"/>
  <c r="AM211" i="6"/>
  <c r="AM214" i="6"/>
  <c r="AM215" i="6"/>
  <c r="AM216" i="6"/>
  <c r="AM217" i="6"/>
  <c r="AM218" i="6"/>
  <c r="AM219" i="6"/>
  <c r="AM220" i="6"/>
  <c r="AM221" i="6"/>
  <c r="AM222" i="6"/>
  <c r="AM225" i="6"/>
  <c r="AM226" i="6"/>
  <c r="AM227" i="6"/>
  <c r="AM228" i="6"/>
  <c r="AM229" i="6"/>
  <c r="AM230" i="6"/>
  <c r="AM231" i="6"/>
  <c r="AM233" i="6"/>
  <c r="AM234" i="6"/>
  <c r="AM235" i="6"/>
  <c r="AM236" i="6"/>
  <c r="AM237" i="6"/>
  <c r="AM238" i="6"/>
  <c r="AM239" i="6"/>
  <c r="AM240" i="6"/>
  <c r="AM241" i="6"/>
  <c r="AM242" i="6"/>
  <c r="AM243" i="6"/>
  <c r="AM245" i="6"/>
  <c r="AM248" i="6"/>
  <c r="AM249" i="6"/>
  <c r="AM250" i="6"/>
  <c r="AM251" i="6"/>
  <c r="AM253" i="6"/>
  <c r="AM254" i="6"/>
  <c r="AM255" i="6"/>
  <c r="AM256" i="6"/>
  <c r="AM257" i="6"/>
  <c r="AM258" i="6"/>
  <c r="AM259" i="6"/>
  <c r="AM261" i="6"/>
  <c r="AM263" i="6"/>
  <c r="AM266" i="6"/>
  <c r="AM268" i="6"/>
  <c r="AM269" i="6"/>
  <c r="AM270" i="6"/>
  <c r="AM271" i="6"/>
  <c r="AM273" i="6"/>
  <c r="AM275" i="6"/>
  <c r="AM276" i="6"/>
  <c r="AM277" i="6"/>
  <c r="AM278" i="6"/>
  <c r="AM279" i="6"/>
  <c r="AM282" i="6"/>
  <c r="AM283" i="6"/>
  <c r="AM284" i="6"/>
  <c r="AM285" i="6"/>
  <c r="AM286" i="6"/>
  <c r="AM287" i="6"/>
  <c r="AM289" i="6"/>
  <c r="AM292" i="6"/>
  <c r="AM293" i="6"/>
  <c r="AM294" i="6"/>
  <c r="AM295" i="6"/>
  <c r="AM297" i="6"/>
  <c r="AM298" i="6"/>
  <c r="AM300" i="6"/>
  <c r="AM301" i="6"/>
  <c r="AM302" i="6"/>
  <c r="AM303" i="6"/>
  <c r="AM304" i="6"/>
  <c r="AM306" i="6"/>
  <c r="AM307" i="6"/>
  <c r="AM310" i="6"/>
  <c r="AM312" i="6"/>
  <c r="AM313" i="6"/>
  <c r="AM314" i="6"/>
  <c r="AM315" i="6"/>
  <c r="AM316" i="6"/>
  <c r="AM317" i="6"/>
  <c r="AM318" i="6"/>
  <c r="AM319" i="6"/>
  <c r="AM320" i="6"/>
  <c r="AM321" i="6"/>
  <c r="AM322" i="6"/>
  <c r="AM323" i="6"/>
  <c r="AM325" i="6"/>
  <c r="AM328" i="6"/>
  <c r="AM329" i="6"/>
  <c r="AM330" i="6"/>
  <c r="AM331" i="6"/>
  <c r="AM332" i="6"/>
  <c r="AM333" i="6"/>
  <c r="AM334" i="6"/>
  <c r="AM335" i="6"/>
  <c r="AM336" i="6"/>
  <c r="AM337" i="6"/>
  <c r="AM338" i="6"/>
  <c r="AM339" i="6"/>
  <c r="AM340" i="6"/>
  <c r="AM341" i="6"/>
  <c r="AM342" i="6"/>
  <c r="AM343" i="6"/>
  <c r="AM344" i="6"/>
  <c r="AM345" i="6"/>
  <c r="AM346" i="6"/>
  <c r="AM347" i="6"/>
  <c r="AM348" i="6"/>
  <c r="AM349" i="6"/>
  <c r="AM350" i="6"/>
  <c r="AM354" i="6"/>
  <c r="AM355" i="6"/>
  <c r="AM356" i="6"/>
  <c r="AM357" i="6"/>
  <c r="AM358" i="6"/>
  <c r="AM359" i="6"/>
  <c r="AM361" i="6"/>
  <c r="AM363" i="6"/>
  <c r="AM364" i="6"/>
  <c r="AM365" i="6"/>
  <c r="AM367" i="6"/>
  <c r="AM368" i="6"/>
  <c r="AM370" i="6"/>
  <c r="AM371" i="6"/>
  <c r="AM372" i="6"/>
  <c r="AM373" i="6"/>
  <c r="AM374" i="6"/>
  <c r="AM375" i="6"/>
  <c r="AM376" i="6"/>
  <c r="AM377" i="6"/>
  <c r="AM379" i="6"/>
  <c r="AM380" i="6"/>
  <c r="AM381" i="6"/>
  <c r="AM383" i="6"/>
  <c r="AM385" i="6"/>
  <c r="AM386" i="6"/>
  <c r="AM388" i="6"/>
  <c r="AM389" i="6"/>
  <c r="AM390" i="6"/>
  <c r="AM392" i="6"/>
  <c r="AM393" i="6"/>
  <c r="AM394" i="6"/>
  <c r="AM397" i="6"/>
  <c r="AM398" i="6"/>
  <c r="AM399" i="6"/>
  <c r="AM400" i="6"/>
  <c r="AM402" i="6"/>
  <c r="AM403" i="6"/>
  <c r="AM404" i="6"/>
  <c r="AM405" i="6"/>
  <c r="AM406" i="6"/>
  <c r="AM408" i="6"/>
  <c r="AM410" i="6"/>
  <c r="AM411" i="6"/>
  <c r="AM412" i="6"/>
  <c r="AM414" i="6"/>
  <c r="AM416" i="6"/>
  <c r="AM418" i="6"/>
  <c r="AM420" i="6"/>
  <c r="AM422" i="6"/>
  <c r="AM423" i="6"/>
  <c r="AM424" i="6"/>
  <c r="AM425" i="6"/>
  <c r="AM426" i="6"/>
  <c r="AM428" i="6"/>
  <c r="AM429" i="6"/>
  <c r="AM430" i="6"/>
  <c r="AM433" i="6"/>
  <c r="AM434" i="6"/>
  <c r="AM435" i="6"/>
  <c r="AM436" i="6"/>
  <c r="AM437" i="6"/>
  <c r="AM438" i="6"/>
  <c r="AM439" i="6"/>
  <c r="AM440" i="6"/>
  <c r="AL11" i="6"/>
  <c r="AL12" i="6"/>
  <c r="AL14" i="6"/>
  <c r="AL15" i="6"/>
  <c r="AL16" i="6"/>
  <c r="AL17" i="6"/>
  <c r="AL18" i="6"/>
  <c r="AL19" i="6"/>
  <c r="AL21" i="6"/>
  <c r="AL22" i="6"/>
  <c r="AL23" i="6"/>
  <c r="AL24" i="6"/>
  <c r="AL26" i="6"/>
  <c r="AL27" i="6"/>
  <c r="AL28" i="6"/>
  <c r="AL30" i="6"/>
  <c r="AL31" i="6"/>
  <c r="AL33" i="6"/>
  <c r="AL34" i="6"/>
  <c r="AL35" i="6"/>
  <c r="AL36" i="6"/>
  <c r="AL37" i="6"/>
  <c r="AL38" i="6"/>
  <c r="AL39" i="6"/>
  <c r="AL40" i="6"/>
  <c r="AL42" i="6"/>
  <c r="AL43" i="6"/>
  <c r="AL44" i="6"/>
  <c r="AL45" i="6"/>
  <c r="AL46" i="6"/>
  <c r="AL47" i="6"/>
  <c r="AL48" i="6"/>
  <c r="AL49" i="6"/>
  <c r="AL52" i="6"/>
  <c r="AL53" i="6"/>
  <c r="AL54" i="6"/>
  <c r="AL56" i="6"/>
  <c r="AL57" i="6"/>
  <c r="AL58" i="6"/>
  <c r="AL59" i="6"/>
  <c r="AL60" i="6"/>
  <c r="AL62" i="6"/>
  <c r="AL63" i="6"/>
  <c r="AL64" i="6"/>
  <c r="AL66" i="6"/>
  <c r="AL67" i="6"/>
  <c r="AL68" i="6"/>
  <c r="AL69" i="6"/>
  <c r="AL70" i="6"/>
  <c r="AL71" i="6"/>
  <c r="AL74" i="6"/>
  <c r="AL75" i="6"/>
  <c r="AL76" i="6"/>
  <c r="AL77" i="6"/>
  <c r="AL78" i="6"/>
  <c r="AL79" i="6"/>
  <c r="AL81" i="6"/>
  <c r="AL82" i="6"/>
  <c r="AL83" i="6"/>
  <c r="AL84" i="6"/>
  <c r="AL86" i="6"/>
  <c r="AL88" i="6"/>
  <c r="AL89" i="6"/>
  <c r="AL92" i="6"/>
  <c r="AL93" i="6"/>
  <c r="AL94" i="6"/>
  <c r="AL96" i="6"/>
  <c r="AL97" i="6"/>
  <c r="AL98" i="6"/>
  <c r="AL99" i="6"/>
  <c r="AL100" i="6"/>
  <c r="AL101" i="6"/>
  <c r="AL102" i="6"/>
  <c r="AL103" i="6"/>
  <c r="AL104" i="6"/>
  <c r="AL105" i="6"/>
  <c r="AL106" i="6"/>
  <c r="AL107" i="6"/>
  <c r="AL108" i="6"/>
  <c r="AL109" i="6"/>
  <c r="AL110" i="6"/>
  <c r="AL112" i="6"/>
  <c r="AL113" i="6"/>
  <c r="AL114" i="6"/>
  <c r="AL116" i="6"/>
  <c r="AL117" i="6"/>
  <c r="AL118" i="6"/>
  <c r="AL119" i="6"/>
  <c r="AL120" i="6"/>
  <c r="AL121" i="6"/>
  <c r="AL122" i="6"/>
  <c r="AL123" i="6"/>
  <c r="AL125" i="6"/>
  <c r="AL126" i="6"/>
  <c r="AL127" i="6"/>
  <c r="AL128" i="6"/>
  <c r="AL130" i="6"/>
  <c r="AL132" i="6"/>
  <c r="AL133" i="6"/>
  <c r="AL134" i="6"/>
  <c r="AL135" i="6"/>
  <c r="AL137" i="6"/>
  <c r="AL139" i="6"/>
  <c r="AL140" i="6"/>
  <c r="AL141" i="6"/>
  <c r="AL143" i="6"/>
  <c r="AL145" i="6"/>
  <c r="AL146" i="6"/>
  <c r="AL149" i="6"/>
  <c r="AL150" i="6"/>
  <c r="AL151" i="6"/>
  <c r="AL154" i="6"/>
  <c r="AL155" i="6"/>
  <c r="AL156" i="6"/>
  <c r="AL158" i="6"/>
  <c r="AL160" i="6"/>
  <c r="AL162" i="6"/>
  <c r="AL164" i="6"/>
  <c r="AL166" i="6"/>
  <c r="AL167" i="6"/>
  <c r="AL168" i="6"/>
  <c r="AL169" i="6"/>
  <c r="AL171" i="6"/>
  <c r="AL172" i="6"/>
  <c r="AL173" i="6"/>
  <c r="AL174" i="6"/>
  <c r="AL175" i="6"/>
  <c r="AL176" i="6"/>
  <c r="AL177" i="6"/>
  <c r="AL179" i="6"/>
  <c r="AL180" i="6"/>
  <c r="AL181" i="6"/>
  <c r="AL183" i="6"/>
  <c r="AL184" i="6"/>
  <c r="AL185" i="6"/>
  <c r="AL187" i="6"/>
  <c r="AL188" i="6"/>
  <c r="AL189" i="6"/>
  <c r="AL191" i="6"/>
  <c r="AL192" i="6"/>
  <c r="AL193" i="6"/>
  <c r="AL194" i="6"/>
  <c r="AL195" i="6"/>
  <c r="AL196" i="6"/>
  <c r="AL197" i="6"/>
  <c r="AL198" i="6"/>
  <c r="AL199" i="6"/>
  <c r="AL200" i="6"/>
  <c r="AL201" i="6"/>
  <c r="AL202" i="6"/>
  <c r="AL203" i="6"/>
  <c r="AL204" i="6"/>
  <c r="AL205" i="6"/>
  <c r="AL207" i="6"/>
  <c r="AL208" i="6"/>
  <c r="AL209" i="6"/>
  <c r="AL210" i="6"/>
  <c r="AL212" i="6"/>
  <c r="AL213" i="6"/>
  <c r="AL214" i="6"/>
  <c r="AL215" i="6"/>
  <c r="AL216" i="6"/>
  <c r="AL219" i="6"/>
  <c r="AL220" i="6"/>
  <c r="AL222" i="6"/>
  <c r="AL223" i="6"/>
  <c r="AL224" i="6"/>
  <c r="AL225" i="6"/>
  <c r="AL226" i="6"/>
  <c r="AL227" i="6"/>
  <c r="AL228" i="6"/>
  <c r="AL229" i="6"/>
  <c r="AL231" i="6"/>
  <c r="AL232" i="6"/>
  <c r="AL234" i="6"/>
  <c r="AL235" i="6"/>
  <c r="AL236" i="6"/>
  <c r="AL237" i="6"/>
  <c r="AL239" i="6"/>
  <c r="AL240" i="6"/>
  <c r="AL241" i="6"/>
  <c r="AL242" i="6"/>
  <c r="AL243" i="6"/>
  <c r="AL244" i="6"/>
  <c r="AL245" i="6"/>
  <c r="AL248" i="6"/>
  <c r="AL250" i="6"/>
  <c r="AL251" i="6"/>
  <c r="AL252" i="6"/>
  <c r="AL253" i="6"/>
  <c r="AL254" i="6"/>
  <c r="AL255" i="6"/>
  <c r="AL256" i="6"/>
  <c r="AL258" i="6"/>
  <c r="AL260" i="6"/>
  <c r="AL262" i="6"/>
  <c r="AL263" i="6"/>
  <c r="AL265" i="6"/>
  <c r="AL266" i="6"/>
  <c r="AL268" i="6"/>
  <c r="AL269" i="6"/>
  <c r="AL271" i="6"/>
  <c r="AL272" i="6"/>
  <c r="AL273" i="6"/>
  <c r="AL275" i="6"/>
  <c r="AL276" i="6"/>
  <c r="AL278" i="6"/>
  <c r="AL280" i="6"/>
  <c r="AL281" i="6"/>
  <c r="AL282" i="6"/>
  <c r="AL285" i="6"/>
  <c r="AL286" i="6"/>
  <c r="AL290" i="6"/>
  <c r="AL291" i="6"/>
  <c r="AL292" i="6"/>
  <c r="AL294" i="6"/>
  <c r="AL295" i="6"/>
  <c r="AL296" i="6"/>
  <c r="AL297" i="6"/>
  <c r="AL298" i="6"/>
  <c r="AL299" i="6"/>
  <c r="AL300" i="6"/>
  <c r="AL301" i="6"/>
  <c r="AL302" i="6"/>
  <c r="AL303" i="6"/>
  <c r="AL304" i="6"/>
  <c r="AL306" i="6"/>
  <c r="AL307" i="6"/>
  <c r="AL308" i="6"/>
  <c r="AL311" i="6"/>
  <c r="AL312" i="6"/>
  <c r="AL314" i="6"/>
  <c r="AL316" i="6"/>
  <c r="AL317" i="6"/>
  <c r="AL319" i="6"/>
  <c r="AL320" i="6"/>
  <c r="AL321" i="6"/>
  <c r="AL323" i="6"/>
  <c r="AL324" i="6"/>
  <c r="AL325" i="6"/>
  <c r="AL328" i="6"/>
  <c r="AL330" i="6"/>
  <c r="AL332" i="6"/>
  <c r="AL333" i="6"/>
  <c r="AL334" i="6"/>
  <c r="AL335" i="6"/>
  <c r="AL336" i="6"/>
  <c r="AL337" i="6"/>
  <c r="AL338" i="6"/>
  <c r="AL340" i="6"/>
  <c r="AL341" i="6"/>
  <c r="AL342" i="6"/>
  <c r="AL343" i="6"/>
  <c r="AL344" i="6"/>
  <c r="AL345" i="6"/>
  <c r="AL347" i="6"/>
  <c r="AL348" i="6"/>
  <c r="AL349" i="6"/>
  <c r="AL352" i="6"/>
  <c r="AL353" i="6"/>
  <c r="AL354" i="6"/>
  <c r="AL355" i="6"/>
  <c r="AL356" i="6"/>
  <c r="AL358" i="6"/>
  <c r="AL359" i="6"/>
  <c r="AL361" i="6"/>
  <c r="AL362" i="6"/>
  <c r="AL363" i="6"/>
  <c r="AL365" i="6"/>
  <c r="AL366" i="6"/>
  <c r="AL367" i="6"/>
  <c r="AL368" i="6"/>
  <c r="AL369" i="6"/>
  <c r="AL370" i="6"/>
  <c r="AL371" i="6"/>
  <c r="AL372" i="6"/>
  <c r="AL373" i="6"/>
  <c r="AL374" i="6"/>
  <c r="AL375" i="6"/>
  <c r="AL376" i="6"/>
  <c r="AL377" i="6"/>
  <c r="AL378" i="6"/>
  <c r="AL379" i="6"/>
  <c r="AL381" i="6"/>
  <c r="AL382" i="6"/>
  <c r="AL383" i="6"/>
  <c r="AL384" i="6"/>
  <c r="AL385" i="6"/>
  <c r="AL386" i="6"/>
  <c r="AL387" i="6"/>
  <c r="AL388" i="6"/>
  <c r="AL389" i="6"/>
  <c r="AL391" i="6"/>
  <c r="AL393" i="6"/>
  <c r="AL394" i="6"/>
  <c r="AL395" i="6"/>
  <c r="AL396" i="6"/>
  <c r="AL397" i="6"/>
  <c r="AL398" i="6"/>
  <c r="AL400" i="6"/>
  <c r="AL401" i="6"/>
  <c r="AL403" i="6"/>
  <c r="AL404" i="6"/>
  <c r="AL406" i="6"/>
  <c r="AL407" i="6"/>
  <c r="AL408" i="6"/>
  <c r="AL409" i="6"/>
  <c r="AL410" i="6"/>
  <c r="AL411" i="6"/>
  <c r="AL412" i="6"/>
  <c r="AL413" i="6"/>
  <c r="AL414" i="6"/>
  <c r="AL415" i="6"/>
  <c r="AL417" i="6"/>
  <c r="AL418" i="6"/>
  <c r="AL419" i="6"/>
  <c r="AL422" i="6"/>
  <c r="AL423" i="6"/>
  <c r="AL424" i="6"/>
  <c r="AL425" i="6"/>
  <c r="AL427" i="6"/>
  <c r="AL428" i="6"/>
  <c r="AL429" i="6"/>
  <c r="AL430" i="6"/>
  <c r="AL431" i="6"/>
  <c r="AL432" i="6"/>
  <c r="AL433" i="6"/>
  <c r="AL434" i="6"/>
  <c r="AL436" i="6"/>
  <c r="AL437" i="6"/>
  <c r="AL439" i="6"/>
  <c r="AL440" i="6"/>
  <c r="BE10" i="3"/>
  <c r="AM10" i="3"/>
  <c r="AK10" i="3"/>
  <c r="S39" i="6"/>
  <c r="U10" i="3"/>
  <c r="R314" i="6"/>
  <c r="AI314" i="6" s="1"/>
  <c r="T10" i="3"/>
  <c r="Q10" i="3"/>
  <c r="P11" i="6"/>
  <c r="Q11" i="6" s="1"/>
  <c r="R11" i="6" s="1"/>
  <c r="P12" i="6"/>
  <c r="Q12" i="6" s="1"/>
  <c r="R12" i="6" s="1"/>
  <c r="P13" i="6"/>
  <c r="Q13" i="6" s="1"/>
  <c r="R13" i="6" s="1"/>
  <c r="P14" i="6"/>
  <c r="Q14" i="6" s="1"/>
  <c r="R14" i="6" s="1"/>
  <c r="P15" i="6"/>
  <c r="Q15" i="6" s="1"/>
  <c r="R15" i="6" s="1"/>
  <c r="S15" i="6" s="1"/>
  <c r="P16" i="6"/>
  <c r="Q16" i="6" s="1"/>
  <c r="R16" i="6" s="1"/>
  <c r="S16" i="6" s="1"/>
  <c r="P17" i="6"/>
  <c r="Q17" i="6" s="1"/>
  <c r="R17" i="6" s="1"/>
  <c r="P18" i="6"/>
  <c r="Q18" i="6" s="1"/>
  <c r="R18" i="6" s="1"/>
  <c r="P19" i="6"/>
  <c r="Q19" i="6" s="1"/>
  <c r="R19" i="6" s="1"/>
  <c r="P20" i="6"/>
  <c r="Q20" i="6" s="1"/>
  <c r="R20" i="6" s="1"/>
  <c r="P21" i="6"/>
  <c r="Q21" i="6" s="1"/>
  <c r="R21" i="6" s="1"/>
  <c r="P22" i="6"/>
  <c r="Q22" i="6" s="1"/>
  <c r="R22" i="6" s="1"/>
  <c r="P23" i="6"/>
  <c r="Q23" i="6" s="1"/>
  <c r="R23" i="6" s="1"/>
  <c r="P24" i="6"/>
  <c r="Q24" i="6" s="1"/>
  <c r="R24" i="6" s="1"/>
  <c r="P25" i="6"/>
  <c r="Q25" i="6" s="1"/>
  <c r="R25" i="6" s="1"/>
  <c r="P26" i="6"/>
  <c r="Q26" i="6" s="1"/>
  <c r="R26" i="6" s="1"/>
  <c r="P27" i="6"/>
  <c r="Q27" i="6" s="1"/>
  <c r="R27" i="6" s="1"/>
  <c r="P28" i="6"/>
  <c r="Q28" i="6" s="1"/>
  <c r="R28" i="6" s="1"/>
  <c r="P29" i="6"/>
  <c r="Q29" i="6" s="1"/>
  <c r="R29" i="6" s="1"/>
  <c r="S29" i="6" s="1"/>
  <c r="P30" i="6"/>
  <c r="Q30" i="6" s="1"/>
  <c r="R30" i="6" s="1"/>
  <c r="P31" i="6"/>
  <c r="Q31" i="6" s="1"/>
  <c r="R31" i="6" s="1"/>
  <c r="P32" i="6"/>
  <c r="Q32" i="6" s="1"/>
  <c r="R32" i="6" s="1"/>
  <c r="P33" i="6"/>
  <c r="Q33" i="6" s="1"/>
  <c r="R33" i="6" s="1"/>
  <c r="P34" i="6"/>
  <c r="Q34" i="6" s="1"/>
  <c r="R34" i="6" s="1"/>
  <c r="P35" i="6"/>
  <c r="Q35" i="6" s="1"/>
  <c r="R35" i="6" s="1"/>
  <c r="P36" i="6"/>
  <c r="Q36" i="6" s="1"/>
  <c r="R36" i="6" s="1"/>
  <c r="P37" i="6"/>
  <c r="Q37" i="6" s="1"/>
  <c r="R37" i="6" s="1"/>
  <c r="P38" i="6"/>
  <c r="Q38" i="6" s="1"/>
  <c r="R38" i="6" s="1"/>
  <c r="P39" i="6"/>
  <c r="Q39" i="6" s="1"/>
  <c r="R39" i="6" s="1"/>
  <c r="P40" i="6"/>
  <c r="Q40" i="6" s="1"/>
  <c r="R40" i="6" s="1"/>
  <c r="S40" i="6" s="1"/>
  <c r="P41" i="6"/>
  <c r="Q41" i="6" s="1"/>
  <c r="R41" i="6" s="1"/>
  <c r="P42" i="6"/>
  <c r="Q42" i="6" s="1"/>
  <c r="R42" i="6" s="1"/>
  <c r="P43" i="6"/>
  <c r="Q43" i="6" s="1"/>
  <c r="R43" i="6" s="1"/>
  <c r="S43" i="6" s="1"/>
  <c r="P44" i="6"/>
  <c r="Q44" i="6" s="1"/>
  <c r="R44" i="6" s="1"/>
  <c r="P45" i="6"/>
  <c r="Q45" i="6" s="1"/>
  <c r="R45" i="6" s="1"/>
  <c r="P46" i="6"/>
  <c r="Q46" i="6" s="1"/>
  <c r="R46" i="6" s="1"/>
  <c r="P47" i="6"/>
  <c r="Q47" i="6" s="1"/>
  <c r="R47" i="6" s="1"/>
  <c r="S47" i="6" s="1"/>
  <c r="P48" i="6"/>
  <c r="Q48" i="6" s="1"/>
  <c r="R48" i="6" s="1"/>
  <c r="P49" i="6"/>
  <c r="Q49" i="6" s="1"/>
  <c r="R49" i="6" s="1"/>
  <c r="P50" i="6"/>
  <c r="Q50" i="6" s="1"/>
  <c r="R50" i="6" s="1"/>
  <c r="P51" i="6"/>
  <c r="Q51" i="6" s="1"/>
  <c r="R51" i="6" s="1"/>
  <c r="P52" i="6"/>
  <c r="Q52" i="6" s="1"/>
  <c r="R52" i="6" s="1"/>
  <c r="P53" i="6"/>
  <c r="Q53" i="6" s="1"/>
  <c r="R53" i="6" s="1"/>
  <c r="P54" i="6"/>
  <c r="Q54" i="6" s="1"/>
  <c r="R54" i="6" s="1"/>
  <c r="P55" i="6"/>
  <c r="Q55" i="6" s="1"/>
  <c r="R55" i="6" s="1"/>
  <c r="S55" i="6" s="1"/>
  <c r="P56" i="6"/>
  <c r="Q56" i="6" s="1"/>
  <c r="R56" i="6" s="1"/>
  <c r="P57" i="6"/>
  <c r="Q57" i="6" s="1"/>
  <c r="R57" i="6" s="1"/>
  <c r="P58" i="6"/>
  <c r="Q58" i="6" s="1"/>
  <c r="R58" i="6" s="1"/>
  <c r="P59" i="6"/>
  <c r="Q59" i="6" s="1"/>
  <c r="R59" i="6" s="1"/>
  <c r="P60" i="6"/>
  <c r="Q60" i="6" s="1"/>
  <c r="R60" i="6" s="1"/>
  <c r="P61" i="6"/>
  <c r="Q61" i="6" s="1"/>
  <c r="R61" i="6" s="1"/>
  <c r="S61" i="6" s="1"/>
  <c r="P62" i="6"/>
  <c r="Q62" i="6" s="1"/>
  <c r="R62" i="6" s="1"/>
  <c r="P63" i="6"/>
  <c r="Q63" i="6" s="1"/>
  <c r="R63" i="6" s="1"/>
  <c r="P64" i="6"/>
  <c r="Q64" i="6" s="1"/>
  <c r="R64" i="6" s="1"/>
  <c r="P65" i="6"/>
  <c r="Q65" i="6" s="1"/>
  <c r="R65" i="6" s="1"/>
  <c r="P66" i="6"/>
  <c r="Q66" i="6" s="1"/>
  <c r="R66" i="6" s="1"/>
  <c r="P67" i="6"/>
  <c r="Q67" i="6" s="1"/>
  <c r="R67" i="6" s="1"/>
  <c r="P68" i="6"/>
  <c r="Q68" i="6" s="1"/>
  <c r="R68" i="6" s="1"/>
  <c r="P69" i="6"/>
  <c r="Q69" i="6" s="1"/>
  <c r="R69" i="6" s="1"/>
  <c r="P70" i="6"/>
  <c r="Q70" i="6" s="1"/>
  <c r="R70" i="6" s="1"/>
  <c r="S70" i="6" s="1"/>
  <c r="P71" i="6"/>
  <c r="Q71" i="6" s="1"/>
  <c r="R71" i="6" s="1"/>
  <c r="S71" i="6" s="1"/>
  <c r="P72" i="6"/>
  <c r="Q72" i="6" s="1"/>
  <c r="R72" i="6" s="1"/>
  <c r="P73" i="6"/>
  <c r="Q73" i="6" s="1"/>
  <c r="R73" i="6" s="1"/>
  <c r="P74" i="6"/>
  <c r="Q74" i="6" s="1"/>
  <c r="R74" i="6" s="1"/>
  <c r="P75" i="6"/>
  <c r="Q75" i="6" s="1"/>
  <c r="R75" i="6" s="1"/>
  <c r="P76" i="6"/>
  <c r="Q76" i="6" s="1"/>
  <c r="R76" i="6" s="1"/>
  <c r="P77" i="6"/>
  <c r="Q77" i="6" s="1"/>
  <c r="R77" i="6" s="1"/>
  <c r="P78" i="6"/>
  <c r="Q78" i="6" s="1"/>
  <c r="R78" i="6" s="1"/>
  <c r="P79" i="6"/>
  <c r="Q79" i="6" s="1"/>
  <c r="R79" i="6" s="1"/>
  <c r="P80" i="6"/>
  <c r="Q80" i="6" s="1"/>
  <c r="R80" i="6" s="1"/>
  <c r="P81" i="6"/>
  <c r="Q81" i="6" s="1"/>
  <c r="R81" i="6" s="1"/>
  <c r="P82" i="6"/>
  <c r="Q82" i="6" s="1"/>
  <c r="R82" i="6" s="1"/>
  <c r="P83" i="6"/>
  <c r="Q83" i="6" s="1"/>
  <c r="R83" i="6" s="1"/>
  <c r="P84" i="6"/>
  <c r="Q84" i="6" s="1"/>
  <c r="R84" i="6" s="1"/>
  <c r="P85" i="6"/>
  <c r="Q85" i="6" s="1"/>
  <c r="R85" i="6" s="1"/>
  <c r="P86" i="6"/>
  <c r="Q86" i="6" s="1"/>
  <c r="R86" i="6" s="1"/>
  <c r="P87" i="6"/>
  <c r="Q87" i="6" s="1"/>
  <c r="R87" i="6" s="1"/>
  <c r="P88" i="6"/>
  <c r="Q88" i="6" s="1"/>
  <c r="R88" i="6" s="1"/>
  <c r="P89" i="6"/>
  <c r="Q89" i="6" s="1"/>
  <c r="R89" i="6" s="1"/>
  <c r="P90" i="6"/>
  <c r="Q90" i="6" s="1"/>
  <c r="R90" i="6" s="1"/>
  <c r="P91" i="6"/>
  <c r="Q91" i="6" s="1"/>
  <c r="R91" i="6" s="1"/>
  <c r="P92" i="6"/>
  <c r="Q92" i="6" s="1"/>
  <c r="R92" i="6" s="1"/>
  <c r="P93" i="6"/>
  <c r="Q93" i="6" s="1"/>
  <c r="R93" i="6" s="1"/>
  <c r="P94" i="6"/>
  <c r="Q94" i="6" s="1"/>
  <c r="R94" i="6" s="1"/>
  <c r="P95" i="6"/>
  <c r="Q95" i="6" s="1"/>
  <c r="R95" i="6" s="1"/>
  <c r="P96" i="6"/>
  <c r="Q96" i="6" s="1"/>
  <c r="R96" i="6" s="1"/>
  <c r="P97" i="6"/>
  <c r="Q97" i="6" s="1"/>
  <c r="R97" i="6" s="1"/>
  <c r="P98" i="6"/>
  <c r="Q98" i="6" s="1"/>
  <c r="R98" i="6" s="1"/>
  <c r="P99" i="6"/>
  <c r="Q99" i="6" s="1"/>
  <c r="R99" i="6" s="1"/>
  <c r="P100" i="6"/>
  <c r="Q100" i="6" s="1"/>
  <c r="R100" i="6" s="1"/>
  <c r="P101" i="6"/>
  <c r="Q101" i="6" s="1"/>
  <c r="R101" i="6" s="1"/>
  <c r="P102" i="6"/>
  <c r="Q102" i="6" s="1"/>
  <c r="R102" i="6" s="1"/>
  <c r="P103" i="6"/>
  <c r="Q103" i="6" s="1"/>
  <c r="R103" i="6" s="1"/>
  <c r="P104" i="6"/>
  <c r="Q104" i="6" s="1"/>
  <c r="R104" i="6" s="1"/>
  <c r="P105" i="6"/>
  <c r="Q105" i="6" s="1"/>
  <c r="R105" i="6" s="1"/>
  <c r="P106" i="6"/>
  <c r="Q106" i="6" s="1"/>
  <c r="R106" i="6" s="1"/>
  <c r="P107" i="6"/>
  <c r="Q107" i="6" s="1"/>
  <c r="R107" i="6" s="1"/>
  <c r="P108" i="6"/>
  <c r="Q108" i="6" s="1"/>
  <c r="R108" i="6" s="1"/>
  <c r="P109" i="6"/>
  <c r="Q109" i="6" s="1"/>
  <c r="R109" i="6" s="1"/>
  <c r="P110" i="6"/>
  <c r="Q110" i="6" s="1"/>
  <c r="R110" i="6" s="1"/>
  <c r="P111" i="6"/>
  <c r="Q111" i="6" s="1"/>
  <c r="R111" i="6" s="1"/>
  <c r="S111" i="6" s="1"/>
  <c r="P112" i="6"/>
  <c r="Q112" i="6" s="1"/>
  <c r="R112" i="6" s="1"/>
  <c r="S112" i="6" s="1"/>
  <c r="P113" i="6"/>
  <c r="Q113" i="6" s="1"/>
  <c r="R113" i="6" s="1"/>
  <c r="S113" i="6" s="1"/>
  <c r="P114" i="6"/>
  <c r="Q114" i="6" s="1"/>
  <c r="R114" i="6" s="1"/>
  <c r="P115" i="6"/>
  <c r="Q115" i="6" s="1"/>
  <c r="R115" i="6" s="1"/>
  <c r="P116" i="6"/>
  <c r="Q116" i="6" s="1"/>
  <c r="R116" i="6" s="1"/>
  <c r="P117" i="6"/>
  <c r="Q117" i="6" s="1"/>
  <c r="R117" i="6" s="1"/>
  <c r="P118" i="6"/>
  <c r="Q118" i="6" s="1"/>
  <c r="R118" i="6" s="1"/>
  <c r="P119" i="6"/>
  <c r="Q119" i="6" s="1"/>
  <c r="R119" i="6" s="1"/>
  <c r="P120" i="6"/>
  <c r="Q120" i="6" s="1"/>
  <c r="R120" i="6" s="1"/>
  <c r="P121" i="6"/>
  <c r="Q121" i="6" s="1"/>
  <c r="R121" i="6" s="1"/>
  <c r="P122" i="6"/>
  <c r="Q122" i="6" s="1"/>
  <c r="R122" i="6" s="1"/>
  <c r="P123" i="6"/>
  <c r="Q123" i="6" s="1"/>
  <c r="R123" i="6" s="1"/>
  <c r="P124" i="6"/>
  <c r="Q124" i="6" s="1"/>
  <c r="R124" i="6" s="1"/>
  <c r="P125" i="6"/>
  <c r="Q125" i="6" s="1"/>
  <c r="R125" i="6" s="1"/>
  <c r="S125" i="6" s="1"/>
  <c r="P126" i="6"/>
  <c r="Q126" i="6" s="1"/>
  <c r="R126" i="6" s="1"/>
  <c r="P127" i="6"/>
  <c r="Q127" i="6" s="1"/>
  <c r="R127" i="6" s="1"/>
  <c r="S127" i="6" s="1"/>
  <c r="P128" i="6"/>
  <c r="Q128" i="6" s="1"/>
  <c r="R128" i="6" s="1"/>
  <c r="S128" i="6" s="1"/>
  <c r="P129" i="6"/>
  <c r="Q129" i="6" s="1"/>
  <c r="R129" i="6" s="1"/>
  <c r="P130" i="6"/>
  <c r="Q130" i="6" s="1"/>
  <c r="R130" i="6" s="1"/>
  <c r="P131" i="6"/>
  <c r="Q131" i="6" s="1"/>
  <c r="R131" i="6" s="1"/>
  <c r="P132" i="6"/>
  <c r="Q132" i="6" s="1"/>
  <c r="R132" i="6" s="1"/>
  <c r="P133" i="6"/>
  <c r="Q133" i="6" s="1"/>
  <c r="R133" i="6" s="1"/>
  <c r="AI133" i="6" s="1"/>
  <c r="AJ133" i="6" s="1"/>
  <c r="P134" i="6"/>
  <c r="Q134" i="6" s="1"/>
  <c r="R134" i="6" s="1"/>
  <c r="P135" i="6"/>
  <c r="Q135" i="6" s="1"/>
  <c r="R135" i="6" s="1"/>
  <c r="P136" i="6"/>
  <c r="Q136" i="6" s="1"/>
  <c r="R136" i="6" s="1"/>
  <c r="P137" i="6"/>
  <c r="Q137" i="6" s="1"/>
  <c r="R137" i="6" s="1"/>
  <c r="P138" i="6"/>
  <c r="Q138" i="6" s="1"/>
  <c r="R138" i="6" s="1"/>
  <c r="P139" i="6"/>
  <c r="Q139" i="6" s="1"/>
  <c r="R139" i="6" s="1"/>
  <c r="P140" i="6"/>
  <c r="Q140" i="6" s="1"/>
  <c r="R140" i="6" s="1"/>
  <c r="P141" i="6"/>
  <c r="Q141" i="6" s="1"/>
  <c r="R141" i="6" s="1"/>
  <c r="S141" i="6" s="1"/>
  <c r="P142" i="6"/>
  <c r="Q142" i="6" s="1"/>
  <c r="R142" i="6" s="1"/>
  <c r="P143" i="6"/>
  <c r="Q143" i="6" s="1"/>
  <c r="R143" i="6" s="1"/>
  <c r="S143" i="6" s="1"/>
  <c r="P144" i="6"/>
  <c r="Q144" i="6" s="1"/>
  <c r="R144" i="6" s="1"/>
  <c r="S144" i="6" s="1"/>
  <c r="P145" i="6"/>
  <c r="Q145" i="6" s="1"/>
  <c r="R145" i="6" s="1"/>
  <c r="P146" i="6"/>
  <c r="Q146" i="6" s="1"/>
  <c r="R146" i="6" s="1"/>
  <c r="P147" i="6"/>
  <c r="Q147" i="6" s="1"/>
  <c r="R147" i="6" s="1"/>
  <c r="P148" i="6"/>
  <c r="Q148" i="6" s="1"/>
  <c r="R148" i="6" s="1"/>
  <c r="P149" i="6"/>
  <c r="Q149" i="6" s="1"/>
  <c r="R149" i="6" s="1"/>
  <c r="P150" i="6"/>
  <c r="Q150" i="6" s="1"/>
  <c r="R150" i="6" s="1"/>
  <c r="P151" i="6"/>
  <c r="Q151" i="6" s="1"/>
  <c r="R151" i="6" s="1"/>
  <c r="P152" i="6"/>
  <c r="Q152" i="6" s="1"/>
  <c r="R152" i="6" s="1"/>
  <c r="P153" i="6"/>
  <c r="Q153" i="6" s="1"/>
  <c r="R153" i="6" s="1"/>
  <c r="S153" i="6" s="1"/>
  <c r="P154" i="6"/>
  <c r="Q154" i="6" s="1"/>
  <c r="R154" i="6" s="1"/>
  <c r="P155" i="6"/>
  <c r="Q155" i="6" s="1"/>
  <c r="R155" i="6" s="1"/>
  <c r="P156" i="6"/>
  <c r="Q156" i="6" s="1"/>
  <c r="R156" i="6" s="1"/>
  <c r="P157" i="6"/>
  <c r="Q157" i="6" s="1"/>
  <c r="R157" i="6" s="1"/>
  <c r="P158" i="6"/>
  <c r="Q158" i="6" s="1"/>
  <c r="R158" i="6" s="1"/>
  <c r="P159" i="6"/>
  <c r="Q159" i="6" s="1"/>
  <c r="R159" i="6" s="1"/>
  <c r="P160" i="6"/>
  <c r="Q160" i="6" s="1"/>
  <c r="R160" i="6" s="1"/>
  <c r="P161" i="6"/>
  <c r="Q161" i="6" s="1"/>
  <c r="R161" i="6" s="1"/>
  <c r="P162" i="6"/>
  <c r="Q162" i="6" s="1"/>
  <c r="R162" i="6" s="1"/>
  <c r="P163" i="6"/>
  <c r="Q163" i="6" s="1"/>
  <c r="R163" i="6" s="1"/>
  <c r="P164" i="6"/>
  <c r="Q164" i="6" s="1"/>
  <c r="R164" i="6" s="1"/>
  <c r="P165" i="6"/>
  <c r="Q165" i="6" s="1"/>
  <c r="R165" i="6" s="1"/>
  <c r="P166" i="6"/>
  <c r="Q166" i="6" s="1"/>
  <c r="R166" i="6" s="1"/>
  <c r="P167" i="6"/>
  <c r="Q167" i="6" s="1"/>
  <c r="R167" i="6" s="1"/>
  <c r="S167" i="6" s="1"/>
  <c r="P168" i="6"/>
  <c r="Q168" i="6" s="1"/>
  <c r="R168" i="6" s="1"/>
  <c r="P169" i="6"/>
  <c r="Q169" i="6" s="1"/>
  <c r="R169" i="6" s="1"/>
  <c r="P170" i="6"/>
  <c r="Q170" i="6" s="1"/>
  <c r="R170" i="6" s="1"/>
  <c r="P171" i="6"/>
  <c r="Q171" i="6" s="1"/>
  <c r="R171" i="6" s="1"/>
  <c r="S171" i="6" s="1"/>
  <c r="P172" i="6"/>
  <c r="Q172" i="6" s="1"/>
  <c r="R172" i="6" s="1"/>
  <c r="P173" i="6"/>
  <c r="Q173" i="6" s="1"/>
  <c r="R173" i="6" s="1"/>
  <c r="P174" i="6"/>
  <c r="Q174" i="6" s="1"/>
  <c r="R174" i="6" s="1"/>
  <c r="P175" i="6"/>
  <c r="Q175" i="6" s="1"/>
  <c r="R175" i="6" s="1"/>
  <c r="S175" i="6" s="1"/>
  <c r="P176" i="6"/>
  <c r="Q176" i="6" s="1"/>
  <c r="R176" i="6" s="1"/>
  <c r="P177" i="6"/>
  <c r="Q177" i="6" s="1"/>
  <c r="R177" i="6" s="1"/>
  <c r="P178" i="6"/>
  <c r="Q178" i="6" s="1"/>
  <c r="R178" i="6" s="1"/>
  <c r="P179" i="6"/>
  <c r="Q179" i="6" s="1"/>
  <c r="R179" i="6" s="1"/>
  <c r="P180" i="6"/>
  <c r="Q180" i="6" s="1"/>
  <c r="R180" i="6" s="1"/>
  <c r="P181" i="6"/>
  <c r="Q181" i="6" s="1"/>
  <c r="R181" i="6" s="1"/>
  <c r="P182" i="6"/>
  <c r="Q182" i="6" s="1"/>
  <c r="R182" i="6" s="1"/>
  <c r="P183" i="6"/>
  <c r="Q183" i="6" s="1"/>
  <c r="R183" i="6" s="1"/>
  <c r="S183" i="6" s="1"/>
  <c r="P184" i="6"/>
  <c r="Q184" i="6" s="1"/>
  <c r="R184" i="6" s="1"/>
  <c r="P185" i="6"/>
  <c r="Q185" i="6" s="1"/>
  <c r="R185" i="6" s="1"/>
  <c r="P186" i="6"/>
  <c r="Q186" i="6" s="1"/>
  <c r="R186" i="6" s="1"/>
  <c r="P187" i="6"/>
  <c r="Q187" i="6" s="1"/>
  <c r="R187" i="6" s="1"/>
  <c r="P188" i="6"/>
  <c r="Q188" i="6" s="1"/>
  <c r="R188" i="6" s="1"/>
  <c r="P189" i="6"/>
  <c r="Q189" i="6" s="1"/>
  <c r="R189" i="6" s="1"/>
  <c r="P190" i="6"/>
  <c r="Q190" i="6" s="1"/>
  <c r="R190" i="6" s="1"/>
  <c r="P191" i="6"/>
  <c r="Q191" i="6" s="1"/>
  <c r="R191" i="6" s="1"/>
  <c r="P192" i="6"/>
  <c r="Q192" i="6" s="1"/>
  <c r="R192" i="6" s="1"/>
  <c r="P193" i="6"/>
  <c r="Q193" i="6" s="1"/>
  <c r="R193" i="6" s="1"/>
  <c r="P194" i="6"/>
  <c r="Q194" i="6" s="1"/>
  <c r="R194" i="6" s="1"/>
  <c r="P195" i="6"/>
  <c r="Q195" i="6" s="1"/>
  <c r="R195" i="6" s="1"/>
  <c r="P196" i="6"/>
  <c r="Q196" i="6" s="1"/>
  <c r="R196" i="6" s="1"/>
  <c r="P197" i="6"/>
  <c r="Q197" i="6" s="1"/>
  <c r="R197" i="6" s="1"/>
  <c r="P198" i="6"/>
  <c r="Q198" i="6" s="1"/>
  <c r="R198" i="6" s="1"/>
  <c r="S198" i="6" s="1"/>
  <c r="P199" i="6"/>
  <c r="Q199" i="6" s="1"/>
  <c r="R199" i="6" s="1"/>
  <c r="P200" i="6"/>
  <c r="Q200" i="6" s="1"/>
  <c r="R200" i="6" s="1"/>
  <c r="P201" i="6"/>
  <c r="Q201" i="6" s="1"/>
  <c r="R201" i="6" s="1"/>
  <c r="P202" i="6"/>
  <c r="Q202" i="6" s="1"/>
  <c r="R202" i="6" s="1"/>
  <c r="P203" i="6"/>
  <c r="Q203" i="6" s="1"/>
  <c r="R203" i="6" s="1"/>
  <c r="P204" i="6"/>
  <c r="Q204" i="6" s="1"/>
  <c r="R204" i="6" s="1"/>
  <c r="P205" i="6"/>
  <c r="Q205" i="6" s="1"/>
  <c r="R205" i="6" s="1"/>
  <c r="P206" i="6"/>
  <c r="Q206" i="6" s="1"/>
  <c r="R206" i="6" s="1"/>
  <c r="P207" i="6"/>
  <c r="Q207" i="6" s="1"/>
  <c r="R207" i="6" s="1"/>
  <c r="S207" i="6" s="1"/>
  <c r="P208" i="6"/>
  <c r="Q208" i="6" s="1"/>
  <c r="R208" i="6" s="1"/>
  <c r="P209" i="6"/>
  <c r="Q209" i="6" s="1"/>
  <c r="R209" i="6" s="1"/>
  <c r="P210" i="6"/>
  <c r="Q210" i="6" s="1"/>
  <c r="R210" i="6" s="1"/>
  <c r="P211" i="6"/>
  <c r="Q211" i="6" s="1"/>
  <c r="R211" i="6" s="1"/>
  <c r="P212" i="6"/>
  <c r="Q212" i="6" s="1"/>
  <c r="R212" i="6" s="1"/>
  <c r="P213" i="6"/>
  <c r="Q213" i="6" s="1"/>
  <c r="R213" i="6" s="1"/>
  <c r="P214" i="6"/>
  <c r="Q214" i="6" s="1"/>
  <c r="R214" i="6" s="1"/>
  <c r="P215" i="6"/>
  <c r="Q215" i="6" s="1"/>
  <c r="R215" i="6" s="1"/>
  <c r="P216" i="6"/>
  <c r="Q216" i="6" s="1"/>
  <c r="R216" i="6" s="1"/>
  <c r="P217" i="6"/>
  <c r="Q217" i="6" s="1"/>
  <c r="R217" i="6" s="1"/>
  <c r="P218" i="6"/>
  <c r="Q218" i="6" s="1"/>
  <c r="R218" i="6" s="1"/>
  <c r="P219" i="6"/>
  <c r="Q219" i="6" s="1"/>
  <c r="R219" i="6" s="1"/>
  <c r="P220" i="6"/>
  <c r="Q220" i="6" s="1"/>
  <c r="R220" i="6" s="1"/>
  <c r="P221" i="6"/>
  <c r="Q221" i="6" s="1"/>
  <c r="R221" i="6" s="1"/>
  <c r="P222" i="6"/>
  <c r="Q222" i="6" s="1"/>
  <c r="R222" i="6" s="1"/>
  <c r="P223" i="6"/>
  <c r="Q223" i="6" s="1"/>
  <c r="R223" i="6" s="1"/>
  <c r="S223" i="6" s="1"/>
  <c r="P224" i="6"/>
  <c r="Q224" i="6" s="1"/>
  <c r="R224" i="6" s="1"/>
  <c r="P225" i="6"/>
  <c r="Q225" i="6" s="1"/>
  <c r="R225" i="6" s="1"/>
  <c r="P226" i="6"/>
  <c r="Q226" i="6" s="1"/>
  <c r="R226" i="6" s="1"/>
  <c r="P227" i="6"/>
  <c r="Q227" i="6" s="1"/>
  <c r="R227" i="6" s="1"/>
  <c r="P228" i="6"/>
  <c r="Q228" i="6" s="1"/>
  <c r="R228" i="6" s="1"/>
  <c r="P229" i="6"/>
  <c r="Q229" i="6" s="1"/>
  <c r="R229" i="6" s="1"/>
  <c r="P230" i="6"/>
  <c r="Q230" i="6" s="1"/>
  <c r="R230" i="6" s="1"/>
  <c r="P231" i="6"/>
  <c r="Q231" i="6" s="1"/>
  <c r="R231" i="6" s="1"/>
  <c r="P232" i="6"/>
  <c r="Q232" i="6" s="1"/>
  <c r="R232" i="6" s="1"/>
  <c r="P233" i="6"/>
  <c r="Q233" i="6" s="1"/>
  <c r="R233" i="6" s="1"/>
  <c r="P234" i="6"/>
  <c r="Q234" i="6" s="1"/>
  <c r="R234" i="6" s="1"/>
  <c r="P235" i="6"/>
  <c r="Q235" i="6" s="1"/>
  <c r="R235" i="6" s="1"/>
  <c r="S235" i="6" s="1"/>
  <c r="P236" i="6"/>
  <c r="Q236" i="6" s="1"/>
  <c r="R236" i="6" s="1"/>
  <c r="P237" i="6"/>
  <c r="Q237" i="6" s="1"/>
  <c r="R237" i="6" s="1"/>
  <c r="P238" i="6"/>
  <c r="Q238" i="6" s="1"/>
  <c r="R238" i="6" s="1"/>
  <c r="S238" i="6" s="1"/>
  <c r="P239" i="6"/>
  <c r="Q239" i="6" s="1"/>
  <c r="R239" i="6" s="1"/>
  <c r="S239" i="6" s="1"/>
  <c r="P240" i="6"/>
  <c r="Q240" i="6" s="1"/>
  <c r="R240" i="6" s="1"/>
  <c r="P241" i="6"/>
  <c r="Q241" i="6" s="1"/>
  <c r="R241" i="6" s="1"/>
  <c r="P242" i="6"/>
  <c r="Q242" i="6" s="1"/>
  <c r="R242" i="6" s="1"/>
  <c r="P243" i="6"/>
  <c r="Q243" i="6" s="1"/>
  <c r="R243" i="6" s="1"/>
  <c r="P244" i="6"/>
  <c r="Q244" i="6" s="1"/>
  <c r="R244" i="6" s="1"/>
  <c r="P245" i="6"/>
  <c r="Q245" i="6" s="1"/>
  <c r="R245" i="6" s="1"/>
  <c r="P246" i="6"/>
  <c r="Q246" i="6" s="1"/>
  <c r="R246" i="6" s="1"/>
  <c r="P247" i="6"/>
  <c r="Q247" i="6" s="1"/>
  <c r="R247" i="6" s="1"/>
  <c r="S247" i="6" s="1"/>
  <c r="P248" i="6"/>
  <c r="Q248" i="6" s="1"/>
  <c r="R248" i="6" s="1"/>
  <c r="P249" i="6"/>
  <c r="Q249" i="6" s="1"/>
  <c r="R249" i="6" s="1"/>
  <c r="S249" i="6" s="1"/>
  <c r="P250" i="6"/>
  <c r="Q250" i="6" s="1"/>
  <c r="R250" i="6" s="1"/>
  <c r="P251" i="6"/>
  <c r="Q251" i="6" s="1"/>
  <c r="R251" i="6" s="1"/>
  <c r="P252" i="6"/>
  <c r="Q252" i="6" s="1"/>
  <c r="R252" i="6" s="1"/>
  <c r="P253" i="6"/>
  <c r="Q253" i="6" s="1"/>
  <c r="R253" i="6" s="1"/>
  <c r="S253" i="6" s="1"/>
  <c r="P254" i="6"/>
  <c r="Q254" i="6" s="1"/>
  <c r="R254" i="6" s="1"/>
  <c r="P255" i="6"/>
  <c r="Q255" i="6" s="1"/>
  <c r="R255" i="6" s="1"/>
  <c r="S255" i="6" s="1"/>
  <c r="P256" i="6"/>
  <c r="Q256" i="6" s="1"/>
  <c r="R256" i="6" s="1"/>
  <c r="P257" i="6"/>
  <c r="Q257" i="6" s="1"/>
  <c r="R257" i="6" s="1"/>
  <c r="P258" i="6"/>
  <c r="Q258" i="6" s="1"/>
  <c r="R258" i="6" s="1"/>
  <c r="P259" i="6"/>
  <c r="Q259" i="6" s="1"/>
  <c r="R259" i="6" s="1"/>
  <c r="P260" i="6"/>
  <c r="Q260" i="6" s="1"/>
  <c r="R260" i="6" s="1"/>
  <c r="P261" i="6"/>
  <c r="Q261" i="6" s="1"/>
  <c r="R261" i="6" s="1"/>
  <c r="P262" i="6"/>
  <c r="Q262" i="6" s="1"/>
  <c r="R262" i="6" s="1"/>
  <c r="P263" i="6"/>
  <c r="Q263" i="6" s="1"/>
  <c r="R263" i="6" s="1"/>
  <c r="P264" i="6"/>
  <c r="Q264" i="6" s="1"/>
  <c r="R264" i="6" s="1"/>
  <c r="P265" i="6"/>
  <c r="Q265" i="6" s="1"/>
  <c r="R265" i="6" s="1"/>
  <c r="P266" i="6"/>
  <c r="Q266" i="6" s="1"/>
  <c r="R266" i="6" s="1"/>
  <c r="P267" i="6"/>
  <c r="Q267" i="6" s="1"/>
  <c r="R267" i="6" s="1"/>
  <c r="P268" i="6"/>
  <c r="Q268" i="6" s="1"/>
  <c r="R268" i="6" s="1"/>
  <c r="P269" i="6"/>
  <c r="Q269" i="6" s="1"/>
  <c r="R269" i="6" s="1"/>
  <c r="P270" i="6"/>
  <c r="Q270" i="6" s="1"/>
  <c r="R270" i="6" s="1"/>
  <c r="P271" i="6"/>
  <c r="Q271" i="6" s="1"/>
  <c r="R271" i="6" s="1"/>
  <c r="P272" i="6"/>
  <c r="Q272" i="6" s="1"/>
  <c r="R272" i="6" s="1"/>
  <c r="P273" i="6"/>
  <c r="Q273" i="6" s="1"/>
  <c r="R273" i="6" s="1"/>
  <c r="P274" i="6"/>
  <c r="Q274" i="6" s="1"/>
  <c r="R274" i="6" s="1"/>
  <c r="P275" i="6"/>
  <c r="Q275" i="6" s="1"/>
  <c r="R275" i="6" s="1"/>
  <c r="P276" i="6"/>
  <c r="Q276" i="6" s="1"/>
  <c r="R276" i="6" s="1"/>
  <c r="P277" i="6"/>
  <c r="Q277" i="6" s="1"/>
  <c r="R277" i="6" s="1"/>
  <c r="P278" i="6"/>
  <c r="Q278" i="6" s="1"/>
  <c r="R278" i="6" s="1"/>
  <c r="P279" i="6"/>
  <c r="Q279" i="6" s="1"/>
  <c r="R279" i="6" s="1"/>
  <c r="S279" i="6" s="1"/>
  <c r="P280" i="6"/>
  <c r="Q280" i="6" s="1"/>
  <c r="R280" i="6" s="1"/>
  <c r="P281" i="6"/>
  <c r="Q281" i="6" s="1"/>
  <c r="R281" i="6" s="1"/>
  <c r="P282" i="6"/>
  <c r="Q282" i="6" s="1"/>
  <c r="R282" i="6" s="1"/>
  <c r="P283" i="6"/>
  <c r="Q283" i="6" s="1"/>
  <c r="R283" i="6" s="1"/>
  <c r="P284" i="6"/>
  <c r="Q284" i="6" s="1"/>
  <c r="R284" i="6" s="1"/>
  <c r="P285" i="6"/>
  <c r="Q285" i="6" s="1"/>
  <c r="R285" i="6" s="1"/>
  <c r="P286" i="6"/>
  <c r="Q286" i="6" s="1"/>
  <c r="R286" i="6" s="1"/>
  <c r="P287" i="6"/>
  <c r="Q287" i="6" s="1"/>
  <c r="R287" i="6" s="1"/>
  <c r="P288" i="6"/>
  <c r="Q288" i="6" s="1"/>
  <c r="R288" i="6" s="1"/>
  <c r="P289" i="6"/>
  <c r="Q289" i="6" s="1"/>
  <c r="R289" i="6" s="1"/>
  <c r="P290" i="6"/>
  <c r="Q290" i="6" s="1"/>
  <c r="R290" i="6" s="1"/>
  <c r="P291" i="6"/>
  <c r="Q291" i="6" s="1"/>
  <c r="R291" i="6" s="1"/>
  <c r="P292" i="6"/>
  <c r="Q292" i="6" s="1"/>
  <c r="R292" i="6" s="1"/>
  <c r="P293" i="6"/>
  <c r="Q293" i="6" s="1"/>
  <c r="R293" i="6" s="1"/>
  <c r="P294" i="6"/>
  <c r="Q294" i="6" s="1"/>
  <c r="R294" i="6" s="1"/>
  <c r="P295" i="6"/>
  <c r="Q295" i="6" s="1"/>
  <c r="R295" i="6" s="1"/>
  <c r="P296" i="6"/>
  <c r="Q296" i="6" s="1"/>
  <c r="R296" i="6" s="1"/>
  <c r="P297" i="6"/>
  <c r="Q297" i="6" s="1"/>
  <c r="R297" i="6" s="1"/>
  <c r="P298" i="6"/>
  <c r="Q298" i="6" s="1"/>
  <c r="R298" i="6" s="1"/>
  <c r="P299" i="6"/>
  <c r="Q299" i="6" s="1"/>
  <c r="R299" i="6" s="1"/>
  <c r="P300" i="6"/>
  <c r="Q300" i="6" s="1"/>
  <c r="R300" i="6" s="1"/>
  <c r="P301" i="6"/>
  <c r="Q301" i="6" s="1"/>
  <c r="R301" i="6" s="1"/>
  <c r="P302" i="6"/>
  <c r="Q302" i="6" s="1"/>
  <c r="R302" i="6" s="1"/>
  <c r="P303" i="6"/>
  <c r="Q303" i="6" s="1"/>
  <c r="R303" i="6" s="1"/>
  <c r="S303" i="6" s="1"/>
  <c r="P304" i="6"/>
  <c r="Q304" i="6" s="1"/>
  <c r="R304" i="6" s="1"/>
  <c r="P305" i="6"/>
  <c r="Q305" i="6" s="1"/>
  <c r="R305" i="6" s="1"/>
  <c r="P306" i="6"/>
  <c r="Q306" i="6" s="1"/>
  <c r="R306" i="6" s="1"/>
  <c r="P307" i="6"/>
  <c r="Q307" i="6" s="1"/>
  <c r="R307" i="6" s="1"/>
  <c r="P308" i="6"/>
  <c r="Q308" i="6" s="1"/>
  <c r="R308" i="6" s="1"/>
  <c r="P309" i="6"/>
  <c r="Q309" i="6" s="1"/>
  <c r="R309" i="6" s="1"/>
  <c r="P310" i="6"/>
  <c r="Q310" i="6" s="1"/>
  <c r="R310" i="6" s="1"/>
  <c r="P311" i="6"/>
  <c r="Q311" i="6" s="1"/>
  <c r="R311" i="6" s="1"/>
  <c r="P312" i="6"/>
  <c r="Q312" i="6" s="1"/>
  <c r="R312" i="6" s="1"/>
  <c r="P313" i="6"/>
  <c r="Q313" i="6" s="1"/>
  <c r="R313" i="6" s="1"/>
  <c r="S313" i="6" s="1"/>
  <c r="P314" i="6"/>
  <c r="Q314" i="6" s="1"/>
  <c r="P315" i="6"/>
  <c r="Q315" i="6" s="1"/>
  <c r="R315" i="6" s="1"/>
  <c r="P316" i="6"/>
  <c r="Q316" i="6" s="1"/>
  <c r="R316" i="6" s="1"/>
  <c r="P317" i="6"/>
  <c r="Q317" i="6" s="1"/>
  <c r="R317" i="6" s="1"/>
  <c r="P318" i="6"/>
  <c r="Q318" i="6" s="1"/>
  <c r="R318" i="6" s="1"/>
  <c r="P319" i="6"/>
  <c r="Q319" i="6" s="1"/>
  <c r="R319" i="6" s="1"/>
  <c r="P320" i="6"/>
  <c r="Q320" i="6" s="1"/>
  <c r="R320" i="6" s="1"/>
  <c r="P321" i="6"/>
  <c r="Q321" i="6" s="1"/>
  <c r="R321" i="6" s="1"/>
  <c r="P322" i="6"/>
  <c r="Q322" i="6" s="1"/>
  <c r="R322" i="6" s="1"/>
  <c r="P323" i="6"/>
  <c r="Q323" i="6" s="1"/>
  <c r="R323" i="6" s="1"/>
  <c r="P324" i="6"/>
  <c r="Q324" i="6" s="1"/>
  <c r="R324" i="6" s="1"/>
  <c r="P325" i="6"/>
  <c r="Q325" i="6" s="1"/>
  <c r="R325" i="6" s="1"/>
  <c r="P326" i="6"/>
  <c r="Q326" i="6" s="1"/>
  <c r="R326" i="6" s="1"/>
  <c r="P327" i="6"/>
  <c r="Q327" i="6" s="1"/>
  <c r="R327" i="6" s="1"/>
  <c r="P328" i="6"/>
  <c r="Q328" i="6" s="1"/>
  <c r="R328" i="6" s="1"/>
  <c r="P329" i="6"/>
  <c r="Q329" i="6" s="1"/>
  <c r="R329" i="6" s="1"/>
  <c r="P330" i="6"/>
  <c r="Q330" i="6" s="1"/>
  <c r="R330" i="6" s="1"/>
  <c r="P331" i="6"/>
  <c r="Q331" i="6" s="1"/>
  <c r="R331" i="6" s="1"/>
  <c r="P332" i="6"/>
  <c r="Q332" i="6" s="1"/>
  <c r="R332" i="6" s="1"/>
  <c r="P333" i="6"/>
  <c r="Q333" i="6" s="1"/>
  <c r="R333" i="6" s="1"/>
  <c r="P334" i="6"/>
  <c r="Q334" i="6" s="1"/>
  <c r="R334" i="6" s="1"/>
  <c r="P335" i="6"/>
  <c r="Q335" i="6" s="1"/>
  <c r="R335" i="6" s="1"/>
  <c r="P336" i="6"/>
  <c r="Q336" i="6" s="1"/>
  <c r="R336" i="6" s="1"/>
  <c r="P337" i="6"/>
  <c r="Q337" i="6" s="1"/>
  <c r="R337" i="6" s="1"/>
  <c r="P338" i="6"/>
  <c r="Q338" i="6" s="1"/>
  <c r="R338" i="6" s="1"/>
  <c r="P339" i="6"/>
  <c r="Q339" i="6" s="1"/>
  <c r="R339" i="6" s="1"/>
  <c r="P340" i="6"/>
  <c r="Q340" i="6" s="1"/>
  <c r="R340" i="6" s="1"/>
  <c r="P341" i="6"/>
  <c r="Q341" i="6" s="1"/>
  <c r="R341" i="6" s="1"/>
  <c r="P342" i="6"/>
  <c r="Q342" i="6" s="1"/>
  <c r="R342" i="6" s="1"/>
  <c r="P343" i="6"/>
  <c r="Q343" i="6" s="1"/>
  <c r="R343" i="6" s="1"/>
  <c r="P344" i="6"/>
  <c r="Q344" i="6" s="1"/>
  <c r="R344" i="6" s="1"/>
  <c r="P345" i="6"/>
  <c r="Q345" i="6" s="1"/>
  <c r="R345" i="6" s="1"/>
  <c r="P346" i="6"/>
  <c r="Q346" i="6" s="1"/>
  <c r="R346" i="6" s="1"/>
  <c r="P347" i="6"/>
  <c r="Q347" i="6" s="1"/>
  <c r="R347" i="6" s="1"/>
  <c r="P348" i="6"/>
  <c r="Q348" i="6" s="1"/>
  <c r="R348" i="6" s="1"/>
  <c r="P349" i="6"/>
  <c r="Q349" i="6" s="1"/>
  <c r="R349" i="6" s="1"/>
  <c r="P350" i="6"/>
  <c r="Q350" i="6" s="1"/>
  <c r="R350" i="6" s="1"/>
  <c r="P351" i="6"/>
  <c r="Q351" i="6" s="1"/>
  <c r="R351" i="6" s="1"/>
  <c r="P352" i="6"/>
  <c r="Q352" i="6" s="1"/>
  <c r="R352" i="6" s="1"/>
  <c r="P353" i="6"/>
  <c r="Q353" i="6" s="1"/>
  <c r="R353" i="6" s="1"/>
  <c r="P354" i="6"/>
  <c r="Q354" i="6" s="1"/>
  <c r="R354" i="6" s="1"/>
  <c r="P355" i="6"/>
  <c r="Q355" i="6" s="1"/>
  <c r="R355" i="6" s="1"/>
  <c r="P356" i="6"/>
  <c r="Q356" i="6" s="1"/>
  <c r="R356" i="6" s="1"/>
  <c r="P357" i="6"/>
  <c r="Q357" i="6" s="1"/>
  <c r="R357" i="6" s="1"/>
  <c r="P358" i="6"/>
  <c r="Q358" i="6" s="1"/>
  <c r="R358" i="6" s="1"/>
  <c r="P359" i="6"/>
  <c r="Q359" i="6" s="1"/>
  <c r="R359" i="6" s="1"/>
  <c r="P360" i="6"/>
  <c r="Q360" i="6" s="1"/>
  <c r="R360" i="6" s="1"/>
  <c r="P361" i="6"/>
  <c r="Q361" i="6" s="1"/>
  <c r="R361" i="6" s="1"/>
  <c r="P362" i="6"/>
  <c r="Q362" i="6" s="1"/>
  <c r="R362" i="6" s="1"/>
  <c r="P363" i="6"/>
  <c r="Q363" i="6" s="1"/>
  <c r="R363" i="6" s="1"/>
  <c r="P364" i="6"/>
  <c r="Q364" i="6" s="1"/>
  <c r="R364" i="6" s="1"/>
  <c r="P365" i="6"/>
  <c r="Q365" i="6" s="1"/>
  <c r="R365" i="6" s="1"/>
  <c r="P366" i="6"/>
  <c r="Q366" i="6" s="1"/>
  <c r="R366" i="6" s="1"/>
  <c r="P367" i="6"/>
  <c r="Q367" i="6" s="1"/>
  <c r="R367" i="6" s="1"/>
  <c r="P368" i="6"/>
  <c r="Q368" i="6" s="1"/>
  <c r="R368" i="6" s="1"/>
  <c r="P369" i="6"/>
  <c r="Q369" i="6" s="1"/>
  <c r="R369" i="6" s="1"/>
  <c r="P370" i="6"/>
  <c r="Q370" i="6" s="1"/>
  <c r="R370" i="6" s="1"/>
  <c r="P371" i="6"/>
  <c r="Q371" i="6" s="1"/>
  <c r="R371" i="6" s="1"/>
  <c r="P372" i="6"/>
  <c r="Q372" i="6" s="1"/>
  <c r="R372" i="6" s="1"/>
  <c r="P373" i="6"/>
  <c r="Q373" i="6" s="1"/>
  <c r="R373" i="6" s="1"/>
  <c r="P374" i="6"/>
  <c r="Q374" i="6" s="1"/>
  <c r="R374" i="6" s="1"/>
  <c r="P375" i="6"/>
  <c r="Q375" i="6" s="1"/>
  <c r="R375" i="6" s="1"/>
  <c r="P376" i="6"/>
  <c r="Q376" i="6" s="1"/>
  <c r="R376" i="6" s="1"/>
  <c r="P377" i="6"/>
  <c r="Q377" i="6" s="1"/>
  <c r="R377" i="6" s="1"/>
  <c r="P378" i="6"/>
  <c r="Q378" i="6" s="1"/>
  <c r="R378" i="6" s="1"/>
  <c r="P379" i="6"/>
  <c r="Q379" i="6" s="1"/>
  <c r="R379" i="6" s="1"/>
  <c r="P380" i="6"/>
  <c r="Q380" i="6" s="1"/>
  <c r="R380" i="6" s="1"/>
  <c r="P381" i="6"/>
  <c r="Q381" i="6" s="1"/>
  <c r="R381" i="6" s="1"/>
  <c r="P382" i="6"/>
  <c r="Q382" i="6" s="1"/>
  <c r="R382" i="6" s="1"/>
  <c r="P383" i="6"/>
  <c r="Q383" i="6" s="1"/>
  <c r="R383" i="6" s="1"/>
  <c r="P384" i="6"/>
  <c r="Q384" i="6" s="1"/>
  <c r="R384" i="6" s="1"/>
  <c r="P385" i="6"/>
  <c r="Q385" i="6" s="1"/>
  <c r="R385" i="6" s="1"/>
  <c r="P386" i="6"/>
  <c r="Q386" i="6" s="1"/>
  <c r="R386" i="6" s="1"/>
  <c r="P387" i="6"/>
  <c r="Q387" i="6" s="1"/>
  <c r="R387" i="6" s="1"/>
  <c r="P388" i="6"/>
  <c r="Q388" i="6" s="1"/>
  <c r="R388" i="6" s="1"/>
  <c r="P389" i="6"/>
  <c r="Q389" i="6" s="1"/>
  <c r="R389" i="6" s="1"/>
  <c r="P390" i="6"/>
  <c r="Q390" i="6" s="1"/>
  <c r="R390" i="6" s="1"/>
  <c r="P391" i="6"/>
  <c r="Q391" i="6" s="1"/>
  <c r="R391" i="6" s="1"/>
  <c r="P392" i="6"/>
  <c r="Q392" i="6" s="1"/>
  <c r="R392" i="6" s="1"/>
  <c r="P393" i="6"/>
  <c r="Q393" i="6" s="1"/>
  <c r="R393" i="6" s="1"/>
  <c r="P394" i="6"/>
  <c r="Q394" i="6" s="1"/>
  <c r="R394" i="6" s="1"/>
  <c r="P395" i="6"/>
  <c r="Q395" i="6" s="1"/>
  <c r="R395" i="6" s="1"/>
  <c r="P396" i="6"/>
  <c r="Q396" i="6" s="1"/>
  <c r="R396" i="6" s="1"/>
  <c r="P397" i="6"/>
  <c r="Q397" i="6" s="1"/>
  <c r="R397" i="6" s="1"/>
  <c r="P398" i="6"/>
  <c r="Q398" i="6" s="1"/>
  <c r="R398" i="6" s="1"/>
  <c r="P399" i="6"/>
  <c r="Q399" i="6" s="1"/>
  <c r="R399" i="6" s="1"/>
  <c r="P400" i="6"/>
  <c r="Q400" i="6" s="1"/>
  <c r="R400" i="6" s="1"/>
  <c r="P401" i="6"/>
  <c r="Q401" i="6" s="1"/>
  <c r="R401" i="6" s="1"/>
  <c r="P402" i="6"/>
  <c r="Q402" i="6" s="1"/>
  <c r="R402" i="6" s="1"/>
  <c r="P403" i="6"/>
  <c r="Q403" i="6" s="1"/>
  <c r="R403" i="6" s="1"/>
  <c r="P404" i="6"/>
  <c r="Q404" i="6" s="1"/>
  <c r="R404" i="6" s="1"/>
  <c r="P405" i="6"/>
  <c r="Q405" i="6" s="1"/>
  <c r="R405" i="6" s="1"/>
  <c r="P406" i="6"/>
  <c r="Q406" i="6" s="1"/>
  <c r="R406" i="6" s="1"/>
  <c r="P407" i="6"/>
  <c r="Q407" i="6" s="1"/>
  <c r="R407" i="6" s="1"/>
  <c r="P408" i="6"/>
  <c r="Q408" i="6" s="1"/>
  <c r="R408" i="6" s="1"/>
  <c r="P409" i="6"/>
  <c r="Q409" i="6" s="1"/>
  <c r="R409" i="6" s="1"/>
  <c r="P410" i="6"/>
  <c r="Q410" i="6" s="1"/>
  <c r="R410" i="6" s="1"/>
  <c r="P411" i="6"/>
  <c r="Q411" i="6" s="1"/>
  <c r="R411" i="6" s="1"/>
  <c r="P412" i="6"/>
  <c r="Q412" i="6" s="1"/>
  <c r="R412" i="6" s="1"/>
  <c r="P413" i="6"/>
  <c r="Q413" i="6" s="1"/>
  <c r="R413" i="6" s="1"/>
  <c r="P414" i="6"/>
  <c r="Q414" i="6" s="1"/>
  <c r="R414" i="6" s="1"/>
  <c r="P415" i="6"/>
  <c r="Q415" i="6" s="1"/>
  <c r="R415" i="6" s="1"/>
  <c r="P416" i="6"/>
  <c r="Q416" i="6" s="1"/>
  <c r="R416" i="6" s="1"/>
  <c r="P417" i="6"/>
  <c r="Q417" i="6" s="1"/>
  <c r="R417" i="6" s="1"/>
  <c r="P418" i="6"/>
  <c r="Q418" i="6" s="1"/>
  <c r="R418" i="6" s="1"/>
  <c r="P419" i="6"/>
  <c r="Q419" i="6" s="1"/>
  <c r="R419" i="6" s="1"/>
  <c r="P420" i="6"/>
  <c r="Q420" i="6" s="1"/>
  <c r="R420" i="6" s="1"/>
  <c r="P421" i="6"/>
  <c r="Q421" i="6" s="1"/>
  <c r="R421" i="6" s="1"/>
  <c r="P422" i="6"/>
  <c r="Q422" i="6" s="1"/>
  <c r="R422" i="6" s="1"/>
  <c r="P423" i="6"/>
  <c r="Q423" i="6" s="1"/>
  <c r="R423" i="6" s="1"/>
  <c r="P424" i="6"/>
  <c r="Q424" i="6" s="1"/>
  <c r="R424" i="6" s="1"/>
  <c r="P425" i="6"/>
  <c r="Q425" i="6" s="1"/>
  <c r="R425" i="6" s="1"/>
  <c r="P426" i="6"/>
  <c r="Q426" i="6" s="1"/>
  <c r="R426" i="6" s="1"/>
  <c r="P427" i="6"/>
  <c r="Q427" i="6" s="1"/>
  <c r="R427" i="6" s="1"/>
  <c r="P428" i="6"/>
  <c r="Q428" i="6" s="1"/>
  <c r="R428" i="6" s="1"/>
  <c r="P429" i="6"/>
  <c r="Q429" i="6" s="1"/>
  <c r="R429" i="6" s="1"/>
  <c r="P430" i="6"/>
  <c r="Q430" i="6" s="1"/>
  <c r="R430" i="6" s="1"/>
  <c r="P431" i="6"/>
  <c r="Q431" i="6" s="1"/>
  <c r="R431" i="6" s="1"/>
  <c r="P432" i="6"/>
  <c r="Q432" i="6" s="1"/>
  <c r="R432" i="6" s="1"/>
  <c r="P433" i="6"/>
  <c r="Q433" i="6" s="1"/>
  <c r="R433" i="6" s="1"/>
  <c r="P434" i="6"/>
  <c r="Q434" i="6" s="1"/>
  <c r="R434" i="6" s="1"/>
  <c r="P435" i="6"/>
  <c r="Q435" i="6" s="1"/>
  <c r="R435" i="6" s="1"/>
  <c r="P436" i="6"/>
  <c r="Q436" i="6" s="1"/>
  <c r="R436" i="6" s="1"/>
  <c r="P437" i="6"/>
  <c r="Q437" i="6" s="1"/>
  <c r="R437" i="6" s="1"/>
  <c r="P438" i="6"/>
  <c r="Q438" i="6" s="1"/>
  <c r="R438" i="6" s="1"/>
  <c r="P439" i="6"/>
  <c r="Q439" i="6" s="1"/>
  <c r="R439" i="6" s="1"/>
  <c r="P440" i="6"/>
  <c r="Q440" i="6" s="1"/>
  <c r="R440" i="6" s="1"/>
  <c r="P10" i="6"/>
  <c r="Q10" i="6" s="1"/>
  <c r="R10" i="6" s="1"/>
  <c r="P10" i="3"/>
  <c r="AK11" i="3"/>
  <c r="AF11" i="6"/>
  <c r="AF12" i="6"/>
  <c r="AF13" i="6"/>
  <c r="AF14" i="6"/>
  <c r="AF15" i="6"/>
  <c r="AF16" i="6"/>
  <c r="AF17" i="6"/>
  <c r="AF18" i="6"/>
  <c r="AF19" i="6"/>
  <c r="AF20" i="6"/>
  <c r="AF21" i="6"/>
  <c r="AF22" i="6"/>
  <c r="AF23" i="6"/>
  <c r="AF24" i="6"/>
  <c r="AF25" i="6"/>
  <c r="AF26" i="6"/>
  <c r="AF27" i="6"/>
  <c r="AF28" i="6"/>
  <c r="AF29" i="6"/>
  <c r="AF30" i="6"/>
  <c r="AF31" i="6"/>
  <c r="AF32" i="6"/>
  <c r="AF33" i="6"/>
  <c r="AF34" i="6"/>
  <c r="AF35" i="6"/>
  <c r="AF36" i="6"/>
  <c r="AF37" i="6"/>
  <c r="AF38" i="6"/>
  <c r="AF39" i="6"/>
  <c r="AF40" i="6"/>
  <c r="AF41" i="6"/>
  <c r="AF42" i="6"/>
  <c r="AF43" i="6"/>
  <c r="AF44" i="6"/>
  <c r="AF45" i="6"/>
  <c r="AF46" i="6"/>
  <c r="AF47" i="6"/>
  <c r="AF48" i="6"/>
  <c r="AF49" i="6"/>
  <c r="AF50" i="6"/>
  <c r="AF51" i="6"/>
  <c r="AF52" i="6"/>
  <c r="AF53" i="6"/>
  <c r="AF54" i="6"/>
  <c r="AF55" i="6"/>
  <c r="AF56" i="6"/>
  <c r="AF57" i="6"/>
  <c r="AF58" i="6"/>
  <c r="AF59" i="6"/>
  <c r="AF60" i="6"/>
  <c r="AF61" i="6"/>
  <c r="AF62" i="6"/>
  <c r="AF63" i="6"/>
  <c r="AF64" i="6"/>
  <c r="AF65" i="6"/>
  <c r="AF66" i="6"/>
  <c r="AF67" i="6"/>
  <c r="AF68" i="6"/>
  <c r="AF69" i="6"/>
  <c r="AF70" i="6"/>
  <c r="AF71" i="6"/>
  <c r="AF72" i="6"/>
  <c r="AF73" i="6"/>
  <c r="AF74" i="6"/>
  <c r="AF75" i="6"/>
  <c r="AF76" i="6"/>
  <c r="AF77" i="6"/>
  <c r="AF78" i="6"/>
  <c r="AF79" i="6"/>
  <c r="AF80" i="6"/>
  <c r="AF81" i="6"/>
  <c r="AF82" i="6"/>
  <c r="AF83" i="6"/>
  <c r="AF84" i="6"/>
  <c r="AF85" i="6"/>
  <c r="AF86" i="6"/>
  <c r="AF87" i="6"/>
  <c r="AF88" i="6"/>
  <c r="AF89" i="6"/>
  <c r="AF90" i="6"/>
  <c r="AF91" i="6"/>
  <c r="AF92" i="6"/>
  <c r="AF93" i="6"/>
  <c r="AF94" i="6"/>
  <c r="AF95" i="6"/>
  <c r="AF96" i="6"/>
  <c r="AF97" i="6"/>
  <c r="AF98" i="6"/>
  <c r="AF99" i="6"/>
  <c r="AF100" i="6"/>
  <c r="AF101" i="6"/>
  <c r="AF102" i="6"/>
  <c r="AF103" i="6"/>
  <c r="AF104" i="6"/>
  <c r="AF105" i="6"/>
  <c r="AF106" i="6"/>
  <c r="AF107" i="6"/>
  <c r="AF108" i="6"/>
  <c r="AF109" i="6"/>
  <c r="AF110" i="6"/>
  <c r="AF111" i="6"/>
  <c r="AF112" i="6"/>
  <c r="AF113" i="6"/>
  <c r="AF114" i="6"/>
  <c r="AF115" i="6"/>
  <c r="AF116" i="6"/>
  <c r="AF117" i="6"/>
  <c r="AF118" i="6"/>
  <c r="AF119" i="6"/>
  <c r="AF120" i="6"/>
  <c r="AF121" i="6"/>
  <c r="AF122" i="6"/>
  <c r="AF123" i="6"/>
  <c r="AF124" i="6"/>
  <c r="AF125" i="6"/>
  <c r="AF126" i="6"/>
  <c r="AF127" i="6"/>
  <c r="AF128" i="6"/>
  <c r="AF129" i="6"/>
  <c r="AF130" i="6"/>
  <c r="AF131" i="6"/>
  <c r="AF132" i="6"/>
  <c r="AF133" i="6"/>
  <c r="AF134" i="6"/>
  <c r="AF135" i="6"/>
  <c r="AF136" i="6"/>
  <c r="AF137" i="6"/>
  <c r="AF138" i="6"/>
  <c r="AF139" i="6"/>
  <c r="AF140" i="6"/>
  <c r="AF141" i="6"/>
  <c r="AF142" i="6"/>
  <c r="AF143" i="6"/>
  <c r="AF144" i="6"/>
  <c r="AF145" i="6"/>
  <c r="AF146" i="6"/>
  <c r="AF147" i="6"/>
  <c r="AF148" i="6"/>
  <c r="AF149" i="6"/>
  <c r="AF150" i="6"/>
  <c r="AF151" i="6"/>
  <c r="AF152" i="6"/>
  <c r="AF153" i="6"/>
  <c r="AF154" i="6"/>
  <c r="AF155" i="6"/>
  <c r="AF156" i="6"/>
  <c r="AF157" i="6"/>
  <c r="AF158" i="6"/>
  <c r="AF159" i="6"/>
  <c r="AF160" i="6"/>
  <c r="AF161" i="6"/>
  <c r="AF162" i="6"/>
  <c r="AF163" i="6"/>
  <c r="AF164" i="6"/>
  <c r="AF165" i="6"/>
  <c r="AF166" i="6"/>
  <c r="AF167" i="6"/>
  <c r="AF168" i="6"/>
  <c r="AF169" i="6"/>
  <c r="AF170" i="6"/>
  <c r="AF171" i="6"/>
  <c r="AF172" i="6"/>
  <c r="AF173" i="6"/>
  <c r="AF174" i="6"/>
  <c r="AF175" i="6"/>
  <c r="AF176" i="6"/>
  <c r="AF177" i="6"/>
  <c r="AF178" i="6"/>
  <c r="AF179" i="6"/>
  <c r="AF180" i="6"/>
  <c r="AF181" i="6"/>
  <c r="AF182" i="6"/>
  <c r="AF183" i="6"/>
  <c r="AF184" i="6"/>
  <c r="AF185" i="6"/>
  <c r="AF186" i="6"/>
  <c r="AF187" i="6"/>
  <c r="AF188" i="6"/>
  <c r="AF189" i="6"/>
  <c r="AF190" i="6"/>
  <c r="AF191" i="6"/>
  <c r="AF192" i="6"/>
  <c r="AF193" i="6"/>
  <c r="AF194" i="6"/>
  <c r="AF195" i="6"/>
  <c r="AF196" i="6"/>
  <c r="AF197" i="6"/>
  <c r="AF198" i="6"/>
  <c r="AF199" i="6"/>
  <c r="AF200" i="6"/>
  <c r="AF201" i="6"/>
  <c r="AF202" i="6"/>
  <c r="AF203" i="6"/>
  <c r="AF204" i="6"/>
  <c r="AF205" i="6"/>
  <c r="AF206" i="6"/>
  <c r="AF207" i="6"/>
  <c r="AF208" i="6"/>
  <c r="AF209" i="6"/>
  <c r="AF210" i="6"/>
  <c r="AF211" i="6"/>
  <c r="AF212" i="6"/>
  <c r="AF213" i="6"/>
  <c r="AF214" i="6"/>
  <c r="AF215" i="6"/>
  <c r="AF216" i="6"/>
  <c r="AF217" i="6"/>
  <c r="AF218" i="6"/>
  <c r="AF219" i="6"/>
  <c r="AF220" i="6"/>
  <c r="AF221" i="6"/>
  <c r="AF222" i="6"/>
  <c r="AF223" i="6"/>
  <c r="AF224" i="6"/>
  <c r="AF225" i="6"/>
  <c r="AF226" i="6"/>
  <c r="AF227" i="6"/>
  <c r="AF228" i="6"/>
  <c r="AF229" i="6"/>
  <c r="AF230" i="6"/>
  <c r="AF231" i="6"/>
  <c r="AF232" i="6"/>
  <c r="AF233" i="6"/>
  <c r="AF234" i="6"/>
  <c r="AF235" i="6"/>
  <c r="AF236" i="6"/>
  <c r="AF237" i="6"/>
  <c r="AF238" i="6"/>
  <c r="AF239" i="6"/>
  <c r="AF240" i="6"/>
  <c r="AF241" i="6"/>
  <c r="AF242" i="6"/>
  <c r="AF243" i="6"/>
  <c r="AF244" i="6"/>
  <c r="AF245" i="6"/>
  <c r="AF246" i="6"/>
  <c r="AF247" i="6"/>
  <c r="AF248" i="6"/>
  <c r="AF249" i="6"/>
  <c r="AF250" i="6"/>
  <c r="AF251" i="6"/>
  <c r="AF252" i="6"/>
  <c r="AF253" i="6"/>
  <c r="AF254" i="6"/>
  <c r="AF255" i="6"/>
  <c r="AF256" i="6"/>
  <c r="AF257" i="6"/>
  <c r="AF258" i="6"/>
  <c r="AF259" i="6"/>
  <c r="AF260" i="6"/>
  <c r="AF261" i="6"/>
  <c r="AF262" i="6"/>
  <c r="AF263" i="6"/>
  <c r="AF264" i="6"/>
  <c r="AF265" i="6"/>
  <c r="AF266" i="6"/>
  <c r="AF267" i="6"/>
  <c r="AF268" i="6"/>
  <c r="AF269" i="6"/>
  <c r="AF270" i="6"/>
  <c r="AF271" i="6"/>
  <c r="AF272" i="6"/>
  <c r="AF273" i="6"/>
  <c r="AF274" i="6"/>
  <c r="AF275" i="6"/>
  <c r="AF276" i="6"/>
  <c r="AF277" i="6"/>
  <c r="AF278" i="6"/>
  <c r="AF279" i="6"/>
  <c r="AF280" i="6"/>
  <c r="AF281" i="6"/>
  <c r="AF282" i="6"/>
  <c r="AF283" i="6"/>
  <c r="AF284" i="6"/>
  <c r="AF285" i="6"/>
  <c r="AF286" i="6"/>
  <c r="AF287" i="6"/>
  <c r="AF288" i="6"/>
  <c r="AF289" i="6"/>
  <c r="AF290" i="6"/>
  <c r="AF291" i="6"/>
  <c r="AF292" i="6"/>
  <c r="AF293" i="6"/>
  <c r="AF294" i="6"/>
  <c r="AF295" i="6"/>
  <c r="AF296" i="6"/>
  <c r="AF297" i="6"/>
  <c r="AF298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4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2" i="6"/>
  <c r="AF343" i="6"/>
  <c r="AF344" i="6"/>
  <c r="AF345" i="6"/>
  <c r="AF346" i="6"/>
  <c r="AF347" i="6"/>
  <c r="AF348" i="6"/>
  <c r="AF349" i="6"/>
  <c r="AF350" i="6"/>
  <c r="AF351" i="6"/>
  <c r="AF352" i="6"/>
  <c r="AF353" i="6"/>
  <c r="AF354" i="6"/>
  <c r="AF355" i="6"/>
  <c r="AF356" i="6"/>
  <c r="AF357" i="6"/>
  <c r="AF358" i="6"/>
  <c r="AF359" i="6"/>
  <c r="AF360" i="6"/>
  <c r="AF361" i="6"/>
  <c r="AF362" i="6"/>
  <c r="AF363" i="6"/>
  <c r="AF364" i="6"/>
  <c r="AF365" i="6"/>
  <c r="AF366" i="6"/>
  <c r="AF367" i="6"/>
  <c r="AF368" i="6"/>
  <c r="AF369" i="6"/>
  <c r="AF370" i="6"/>
  <c r="AF371" i="6"/>
  <c r="AF372" i="6"/>
  <c r="AF373" i="6"/>
  <c r="AF374" i="6"/>
  <c r="AF375" i="6"/>
  <c r="AF376" i="6"/>
  <c r="AF377" i="6"/>
  <c r="AF378" i="6"/>
  <c r="AF379" i="6"/>
  <c r="AF380" i="6"/>
  <c r="AF381" i="6"/>
  <c r="AF382" i="6"/>
  <c r="AF383" i="6"/>
  <c r="AF384" i="6"/>
  <c r="AF385" i="6"/>
  <c r="AF386" i="6"/>
  <c r="AF387" i="6"/>
  <c r="AF388" i="6"/>
  <c r="AF389" i="6"/>
  <c r="AF390" i="6"/>
  <c r="AF391" i="6"/>
  <c r="AF392" i="6"/>
  <c r="AF393" i="6"/>
  <c r="AF394" i="6"/>
  <c r="AF395" i="6"/>
  <c r="AF396" i="6"/>
  <c r="AF397" i="6"/>
  <c r="AF398" i="6"/>
  <c r="AF399" i="6"/>
  <c r="AF400" i="6"/>
  <c r="AF401" i="6"/>
  <c r="AF402" i="6"/>
  <c r="AF403" i="6"/>
  <c r="AF404" i="6"/>
  <c r="AF405" i="6"/>
  <c r="AF406" i="6"/>
  <c r="AF407" i="6"/>
  <c r="AF408" i="6"/>
  <c r="AF409" i="6"/>
  <c r="AF410" i="6"/>
  <c r="AF411" i="6"/>
  <c r="AF412" i="6"/>
  <c r="AF413" i="6"/>
  <c r="AF414" i="6"/>
  <c r="AF415" i="6"/>
  <c r="AF416" i="6"/>
  <c r="AF417" i="6"/>
  <c r="AF418" i="6"/>
  <c r="AF419" i="6"/>
  <c r="AF420" i="6"/>
  <c r="AF421" i="6"/>
  <c r="AF422" i="6"/>
  <c r="AF423" i="6"/>
  <c r="AF424" i="6"/>
  <c r="AF425" i="6"/>
  <c r="AF426" i="6"/>
  <c r="AF427" i="6"/>
  <c r="AF428" i="6"/>
  <c r="AF429" i="6"/>
  <c r="AF430" i="6"/>
  <c r="AF431" i="6"/>
  <c r="AF432" i="6"/>
  <c r="AF433" i="6"/>
  <c r="AF434" i="6"/>
  <c r="AF435" i="6"/>
  <c r="AF436" i="6"/>
  <c r="AF437" i="6"/>
  <c r="AF438" i="6"/>
  <c r="AF439" i="6"/>
  <c r="AF440" i="6"/>
  <c r="AF10" i="6"/>
  <c r="AB11" i="6"/>
  <c r="AB12" i="6"/>
  <c r="AB13" i="6"/>
  <c r="AB14" i="6"/>
  <c r="AB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38" i="6"/>
  <c r="AB39" i="6"/>
  <c r="AB40" i="6"/>
  <c r="AB41" i="6"/>
  <c r="AB42" i="6"/>
  <c r="AB43" i="6"/>
  <c r="AB44" i="6"/>
  <c r="AB45" i="6"/>
  <c r="AB46" i="6"/>
  <c r="AB47" i="6"/>
  <c r="AB48" i="6"/>
  <c r="AB49" i="6"/>
  <c r="AB50" i="6"/>
  <c r="AB51" i="6"/>
  <c r="AB52" i="6"/>
  <c r="AB53" i="6"/>
  <c r="AB54" i="6"/>
  <c r="AB55" i="6"/>
  <c r="AB56" i="6"/>
  <c r="AB57" i="6"/>
  <c r="AB58" i="6"/>
  <c r="AB59" i="6"/>
  <c r="AB60" i="6"/>
  <c r="AB61" i="6"/>
  <c r="AB62" i="6"/>
  <c r="AB63" i="6"/>
  <c r="AB64" i="6"/>
  <c r="AB65" i="6"/>
  <c r="AB66" i="6"/>
  <c r="AB67" i="6"/>
  <c r="AB68" i="6"/>
  <c r="AB69" i="6"/>
  <c r="AB70" i="6"/>
  <c r="AB71" i="6"/>
  <c r="AB72" i="6"/>
  <c r="AB73" i="6"/>
  <c r="AB74" i="6"/>
  <c r="AB75" i="6"/>
  <c r="AB76" i="6"/>
  <c r="AB77" i="6"/>
  <c r="AB78" i="6"/>
  <c r="AB79" i="6"/>
  <c r="AB80" i="6"/>
  <c r="AB81" i="6"/>
  <c r="AB82" i="6"/>
  <c r="AB83" i="6"/>
  <c r="AB84" i="6"/>
  <c r="AB85" i="6"/>
  <c r="AB86" i="6"/>
  <c r="AB87" i="6"/>
  <c r="AB88" i="6"/>
  <c r="AB89" i="6"/>
  <c r="AB90" i="6"/>
  <c r="AB91" i="6"/>
  <c r="AB92" i="6"/>
  <c r="AB93" i="6"/>
  <c r="AB94" i="6"/>
  <c r="AB95" i="6"/>
  <c r="AB96" i="6"/>
  <c r="AB97" i="6"/>
  <c r="AB98" i="6"/>
  <c r="AB99" i="6"/>
  <c r="AB100" i="6"/>
  <c r="AB101" i="6"/>
  <c r="AB102" i="6"/>
  <c r="AB103" i="6"/>
  <c r="AB104" i="6"/>
  <c r="AB105" i="6"/>
  <c r="AB106" i="6"/>
  <c r="AB107" i="6"/>
  <c r="AB108" i="6"/>
  <c r="AB109" i="6"/>
  <c r="AB110" i="6"/>
  <c r="AB111" i="6"/>
  <c r="AB112" i="6"/>
  <c r="AB113" i="6"/>
  <c r="AB114" i="6"/>
  <c r="AB115" i="6"/>
  <c r="AB116" i="6"/>
  <c r="AB117" i="6"/>
  <c r="AB118" i="6"/>
  <c r="AB119" i="6"/>
  <c r="AB120" i="6"/>
  <c r="AB121" i="6"/>
  <c r="AB122" i="6"/>
  <c r="AB123" i="6"/>
  <c r="AB124" i="6"/>
  <c r="AB125" i="6"/>
  <c r="AB126" i="6"/>
  <c r="AB127" i="6"/>
  <c r="AB128" i="6"/>
  <c r="AB129" i="6"/>
  <c r="AB130" i="6"/>
  <c r="AB131" i="6"/>
  <c r="AB132" i="6"/>
  <c r="AB133" i="6"/>
  <c r="AB134" i="6"/>
  <c r="AB135" i="6"/>
  <c r="AB136" i="6"/>
  <c r="AB137" i="6"/>
  <c r="AB138" i="6"/>
  <c r="AB139" i="6"/>
  <c r="AB140" i="6"/>
  <c r="AB141" i="6"/>
  <c r="AB142" i="6"/>
  <c r="AB143" i="6"/>
  <c r="AB144" i="6"/>
  <c r="AB145" i="6"/>
  <c r="AB146" i="6"/>
  <c r="AB147" i="6"/>
  <c r="AB148" i="6"/>
  <c r="AB149" i="6"/>
  <c r="AB150" i="6"/>
  <c r="AB151" i="6"/>
  <c r="AB152" i="6"/>
  <c r="AB153" i="6"/>
  <c r="AB154" i="6"/>
  <c r="AB155" i="6"/>
  <c r="AB156" i="6"/>
  <c r="AB157" i="6"/>
  <c r="AB158" i="6"/>
  <c r="AB159" i="6"/>
  <c r="AB160" i="6"/>
  <c r="AB161" i="6"/>
  <c r="AB162" i="6"/>
  <c r="AB163" i="6"/>
  <c r="AB164" i="6"/>
  <c r="AB165" i="6"/>
  <c r="AB166" i="6"/>
  <c r="AB167" i="6"/>
  <c r="AB168" i="6"/>
  <c r="AB169" i="6"/>
  <c r="AB170" i="6"/>
  <c r="AB171" i="6"/>
  <c r="AB172" i="6"/>
  <c r="AB173" i="6"/>
  <c r="AB174" i="6"/>
  <c r="AB175" i="6"/>
  <c r="AB176" i="6"/>
  <c r="AB177" i="6"/>
  <c r="AB178" i="6"/>
  <c r="AB179" i="6"/>
  <c r="AB180" i="6"/>
  <c r="AB181" i="6"/>
  <c r="AB182" i="6"/>
  <c r="AB183" i="6"/>
  <c r="AB184" i="6"/>
  <c r="AB185" i="6"/>
  <c r="AB186" i="6"/>
  <c r="AB187" i="6"/>
  <c r="AB188" i="6"/>
  <c r="AB189" i="6"/>
  <c r="AB190" i="6"/>
  <c r="AB191" i="6"/>
  <c r="AB192" i="6"/>
  <c r="AB193" i="6"/>
  <c r="AB194" i="6"/>
  <c r="AB195" i="6"/>
  <c r="AB196" i="6"/>
  <c r="AB197" i="6"/>
  <c r="AB198" i="6"/>
  <c r="AB199" i="6"/>
  <c r="AB200" i="6"/>
  <c r="AB201" i="6"/>
  <c r="AB202" i="6"/>
  <c r="AB203" i="6"/>
  <c r="AB204" i="6"/>
  <c r="AB205" i="6"/>
  <c r="AB206" i="6"/>
  <c r="AB207" i="6"/>
  <c r="AB208" i="6"/>
  <c r="AB209" i="6"/>
  <c r="AB210" i="6"/>
  <c r="AB211" i="6"/>
  <c r="AB212" i="6"/>
  <c r="AB213" i="6"/>
  <c r="AB214" i="6"/>
  <c r="AB215" i="6"/>
  <c r="AB216" i="6"/>
  <c r="AB217" i="6"/>
  <c r="AB218" i="6"/>
  <c r="AB219" i="6"/>
  <c r="AB220" i="6"/>
  <c r="AB221" i="6"/>
  <c r="AB222" i="6"/>
  <c r="AB223" i="6"/>
  <c r="AB224" i="6"/>
  <c r="AB225" i="6"/>
  <c r="AB226" i="6"/>
  <c r="AB227" i="6"/>
  <c r="AB228" i="6"/>
  <c r="AB229" i="6"/>
  <c r="AB230" i="6"/>
  <c r="AB231" i="6"/>
  <c r="AB232" i="6"/>
  <c r="AB233" i="6"/>
  <c r="AB234" i="6"/>
  <c r="AB235" i="6"/>
  <c r="AB236" i="6"/>
  <c r="AB237" i="6"/>
  <c r="AB238" i="6"/>
  <c r="AB239" i="6"/>
  <c r="AB240" i="6"/>
  <c r="AB241" i="6"/>
  <c r="AB242" i="6"/>
  <c r="AB243" i="6"/>
  <c r="AB244" i="6"/>
  <c r="AB245" i="6"/>
  <c r="AB246" i="6"/>
  <c r="AB247" i="6"/>
  <c r="AB248" i="6"/>
  <c r="AB249" i="6"/>
  <c r="AB250" i="6"/>
  <c r="AB251" i="6"/>
  <c r="AB252" i="6"/>
  <c r="AB253" i="6"/>
  <c r="AB254" i="6"/>
  <c r="AB255" i="6"/>
  <c r="AB256" i="6"/>
  <c r="AB257" i="6"/>
  <c r="AB258" i="6"/>
  <c r="AB259" i="6"/>
  <c r="AB260" i="6"/>
  <c r="AB261" i="6"/>
  <c r="AB262" i="6"/>
  <c r="AB263" i="6"/>
  <c r="AB264" i="6"/>
  <c r="AB265" i="6"/>
  <c r="AB266" i="6"/>
  <c r="AB267" i="6"/>
  <c r="AB268" i="6"/>
  <c r="AB269" i="6"/>
  <c r="AB270" i="6"/>
  <c r="AB271" i="6"/>
  <c r="AB272" i="6"/>
  <c r="AB273" i="6"/>
  <c r="AB274" i="6"/>
  <c r="AB275" i="6"/>
  <c r="AB276" i="6"/>
  <c r="AB277" i="6"/>
  <c r="AB278" i="6"/>
  <c r="AB279" i="6"/>
  <c r="AB280" i="6"/>
  <c r="AB281" i="6"/>
  <c r="AB282" i="6"/>
  <c r="AB283" i="6"/>
  <c r="AB284" i="6"/>
  <c r="AB285" i="6"/>
  <c r="AB286" i="6"/>
  <c r="AB287" i="6"/>
  <c r="AB288" i="6"/>
  <c r="AB289" i="6"/>
  <c r="AB290" i="6"/>
  <c r="AB291" i="6"/>
  <c r="AB292" i="6"/>
  <c r="AB293" i="6"/>
  <c r="AB294" i="6"/>
  <c r="AB295" i="6"/>
  <c r="AB296" i="6"/>
  <c r="AB297" i="6"/>
  <c r="AB298" i="6"/>
  <c r="AB299" i="6"/>
  <c r="AB300" i="6"/>
  <c r="AB301" i="6"/>
  <c r="AB302" i="6"/>
  <c r="AB303" i="6"/>
  <c r="AB304" i="6"/>
  <c r="AB305" i="6"/>
  <c r="AB306" i="6"/>
  <c r="AB307" i="6"/>
  <c r="AB308" i="6"/>
  <c r="AB309" i="6"/>
  <c r="AB310" i="6"/>
  <c r="AB311" i="6"/>
  <c r="AB312" i="6"/>
  <c r="AB313" i="6"/>
  <c r="AB314" i="6"/>
  <c r="AB315" i="6"/>
  <c r="AB316" i="6"/>
  <c r="AB317" i="6"/>
  <c r="AB318" i="6"/>
  <c r="AB319" i="6"/>
  <c r="AB320" i="6"/>
  <c r="AB321" i="6"/>
  <c r="AB322" i="6"/>
  <c r="AB323" i="6"/>
  <c r="AB324" i="6"/>
  <c r="AB325" i="6"/>
  <c r="AB326" i="6"/>
  <c r="AB327" i="6"/>
  <c r="AB328" i="6"/>
  <c r="AB329" i="6"/>
  <c r="AB330" i="6"/>
  <c r="AB331" i="6"/>
  <c r="AB332" i="6"/>
  <c r="AB333" i="6"/>
  <c r="AB334" i="6"/>
  <c r="AB335" i="6"/>
  <c r="AB336" i="6"/>
  <c r="AB337" i="6"/>
  <c r="AB338" i="6"/>
  <c r="AB339" i="6"/>
  <c r="AB340" i="6"/>
  <c r="AB341" i="6"/>
  <c r="AB342" i="6"/>
  <c r="AB343" i="6"/>
  <c r="AB344" i="6"/>
  <c r="AB345" i="6"/>
  <c r="AB346" i="6"/>
  <c r="AB347" i="6"/>
  <c r="AB348" i="6"/>
  <c r="AB349" i="6"/>
  <c r="AB350" i="6"/>
  <c r="AB351" i="6"/>
  <c r="AB352" i="6"/>
  <c r="AB353" i="6"/>
  <c r="AB354" i="6"/>
  <c r="AB355" i="6"/>
  <c r="AB356" i="6"/>
  <c r="AB357" i="6"/>
  <c r="AB358" i="6"/>
  <c r="AB359" i="6"/>
  <c r="AB360" i="6"/>
  <c r="AB361" i="6"/>
  <c r="AB362" i="6"/>
  <c r="AB363" i="6"/>
  <c r="AB364" i="6"/>
  <c r="AB365" i="6"/>
  <c r="AB366" i="6"/>
  <c r="AB367" i="6"/>
  <c r="AB368" i="6"/>
  <c r="AB369" i="6"/>
  <c r="AB370" i="6"/>
  <c r="AB371" i="6"/>
  <c r="AB372" i="6"/>
  <c r="AB373" i="6"/>
  <c r="AB374" i="6"/>
  <c r="AB375" i="6"/>
  <c r="AB376" i="6"/>
  <c r="AB377" i="6"/>
  <c r="AB378" i="6"/>
  <c r="AB379" i="6"/>
  <c r="AB380" i="6"/>
  <c r="AB381" i="6"/>
  <c r="AB382" i="6"/>
  <c r="AB383" i="6"/>
  <c r="AB384" i="6"/>
  <c r="AB385" i="6"/>
  <c r="AB386" i="6"/>
  <c r="AB387" i="6"/>
  <c r="AB388" i="6"/>
  <c r="AB389" i="6"/>
  <c r="AB390" i="6"/>
  <c r="AB391" i="6"/>
  <c r="AB392" i="6"/>
  <c r="AB393" i="6"/>
  <c r="AB394" i="6"/>
  <c r="AB395" i="6"/>
  <c r="AB396" i="6"/>
  <c r="AB397" i="6"/>
  <c r="AB398" i="6"/>
  <c r="AB399" i="6"/>
  <c r="AB400" i="6"/>
  <c r="AB401" i="6"/>
  <c r="AB402" i="6"/>
  <c r="AB403" i="6"/>
  <c r="AB404" i="6"/>
  <c r="AB405" i="6"/>
  <c r="AB406" i="6"/>
  <c r="AB407" i="6"/>
  <c r="AB408" i="6"/>
  <c r="AB409" i="6"/>
  <c r="AB410" i="6"/>
  <c r="AB411" i="6"/>
  <c r="AB412" i="6"/>
  <c r="AB413" i="6"/>
  <c r="AB414" i="6"/>
  <c r="AB415" i="6"/>
  <c r="AB416" i="6"/>
  <c r="AB417" i="6"/>
  <c r="AB418" i="6"/>
  <c r="AB419" i="6"/>
  <c r="AB420" i="6"/>
  <c r="AB421" i="6"/>
  <c r="AB422" i="6"/>
  <c r="AB423" i="6"/>
  <c r="AB424" i="6"/>
  <c r="AB425" i="6"/>
  <c r="AB426" i="6"/>
  <c r="AB427" i="6"/>
  <c r="AB428" i="6"/>
  <c r="AB429" i="6"/>
  <c r="AB430" i="6"/>
  <c r="AB431" i="6"/>
  <c r="AB432" i="6"/>
  <c r="AB433" i="6"/>
  <c r="AB434" i="6"/>
  <c r="AB435" i="6"/>
  <c r="AB436" i="6"/>
  <c r="AB437" i="6"/>
  <c r="AB438" i="6"/>
  <c r="AB439" i="6"/>
  <c r="AB440" i="6"/>
  <c r="AC10" i="3"/>
  <c r="AB10" i="6"/>
  <c r="AC11" i="3"/>
  <c r="CO5" i="4" a="1"/>
  <c r="CO5" i="4" s="1"/>
  <c r="CO4" i="4"/>
  <c r="CQ3" i="4"/>
  <c r="CO3" i="4"/>
  <c r="BE9" i="8"/>
  <c r="BE10" i="8"/>
  <c r="BE11" i="8"/>
  <c r="BE12" i="8"/>
  <c r="BE13" i="8"/>
  <c r="BE14" i="8"/>
  <c r="BE15" i="8"/>
  <c r="BE16" i="8"/>
  <c r="BE17" i="8"/>
  <c r="BE18" i="8"/>
  <c r="BE19" i="8"/>
  <c r="BE20" i="8"/>
  <c r="BE21" i="8"/>
  <c r="BE22" i="8"/>
  <c r="BE23" i="8"/>
  <c r="BE24" i="8"/>
  <c r="BE25" i="8"/>
  <c r="BE26" i="8"/>
  <c r="BE27" i="8"/>
  <c r="BE28" i="8"/>
  <c r="BE29" i="8"/>
  <c r="BE30" i="8"/>
  <c r="BE31" i="8"/>
  <c r="BE32" i="8"/>
  <c r="BE33" i="8"/>
  <c r="BE34" i="8"/>
  <c r="BE35" i="8"/>
  <c r="BE36" i="8"/>
  <c r="BE37" i="8"/>
  <c r="BE38" i="8"/>
  <c r="BE39" i="8"/>
  <c r="BE40" i="8"/>
  <c r="BE41" i="8"/>
  <c r="BE42" i="8"/>
  <c r="BE43" i="8"/>
  <c r="BE44" i="8"/>
  <c r="BE45" i="8"/>
  <c r="BE46" i="8"/>
  <c r="BE47" i="8"/>
  <c r="BE48" i="8"/>
  <c r="BE49" i="8"/>
  <c r="BE50" i="8"/>
  <c r="BE51" i="8"/>
  <c r="BE52" i="8"/>
  <c r="BE53" i="8"/>
  <c r="BE54" i="8"/>
  <c r="BE55" i="8"/>
  <c r="BE56" i="8"/>
  <c r="BE57" i="8"/>
  <c r="BE58" i="8"/>
  <c r="BE59" i="8"/>
  <c r="BE60" i="8"/>
  <c r="BE61" i="8"/>
  <c r="BE62" i="8"/>
  <c r="BE63" i="8"/>
  <c r="BE64" i="8"/>
  <c r="BE65" i="8"/>
  <c r="BE66" i="8"/>
  <c r="BE67" i="8"/>
  <c r="BE68" i="8"/>
  <c r="BE69" i="8"/>
  <c r="BE70" i="8"/>
  <c r="BE71" i="8"/>
  <c r="BE72" i="8"/>
  <c r="BE73" i="8"/>
  <c r="BE74" i="8"/>
  <c r="BE75" i="8"/>
  <c r="BE76" i="8"/>
  <c r="BE77" i="8"/>
  <c r="BE78" i="8"/>
  <c r="BE79" i="8"/>
  <c r="BE80" i="8"/>
  <c r="BE81" i="8"/>
  <c r="BE82" i="8"/>
  <c r="BE83" i="8"/>
  <c r="BE84" i="8"/>
  <c r="BE85" i="8"/>
  <c r="BE86" i="8"/>
  <c r="BE87" i="8"/>
  <c r="BE88" i="8"/>
  <c r="BE89" i="8"/>
  <c r="BE90" i="8"/>
  <c r="BE91" i="8"/>
  <c r="BE92" i="8"/>
  <c r="BE93" i="8"/>
  <c r="BE94" i="8"/>
  <c r="BE95" i="8"/>
  <c r="BE96" i="8"/>
  <c r="BE97" i="8"/>
  <c r="BE98" i="8"/>
  <c r="BE99" i="8"/>
  <c r="BE100" i="8"/>
  <c r="BE101" i="8"/>
  <c r="BE102" i="8"/>
  <c r="BE103" i="8"/>
  <c r="BE104" i="8"/>
  <c r="BE105" i="8"/>
  <c r="BE106" i="8"/>
  <c r="BE107" i="8"/>
  <c r="BE108" i="8"/>
  <c r="BE109" i="8"/>
  <c r="BE110" i="8"/>
  <c r="BE111" i="8"/>
  <c r="BE112" i="8"/>
  <c r="BE113" i="8"/>
  <c r="BE114" i="8"/>
  <c r="BE115" i="8"/>
  <c r="BE116" i="8"/>
  <c r="BE117" i="8"/>
  <c r="BE118" i="8"/>
  <c r="BE119" i="8"/>
  <c r="BE120" i="8"/>
  <c r="BE121" i="8"/>
  <c r="BE122" i="8"/>
  <c r="BE123" i="8"/>
  <c r="BE124" i="8"/>
  <c r="BE125" i="8"/>
  <c r="BE126" i="8"/>
  <c r="BE127" i="8"/>
  <c r="BE128" i="8"/>
  <c r="BE129" i="8"/>
  <c r="BE130" i="8"/>
  <c r="BE131" i="8"/>
  <c r="BE132" i="8"/>
  <c r="BE133" i="8"/>
  <c r="BE134" i="8"/>
  <c r="BE135" i="8"/>
  <c r="BE136" i="8"/>
  <c r="BE137" i="8"/>
  <c r="BE138" i="8"/>
  <c r="BE139" i="8"/>
  <c r="BE140" i="8"/>
  <c r="BE141" i="8"/>
  <c r="BE142" i="8"/>
  <c r="BE143" i="8"/>
  <c r="BE144" i="8"/>
  <c r="BE145" i="8"/>
  <c r="BE146" i="8"/>
  <c r="BE147" i="8"/>
  <c r="BE148" i="8"/>
  <c r="BE149" i="8"/>
  <c r="BE150" i="8"/>
  <c r="BE151" i="8"/>
  <c r="BE152" i="8"/>
  <c r="BE153" i="8"/>
  <c r="BE154" i="8"/>
  <c r="BE155" i="8"/>
  <c r="BE156" i="8"/>
  <c r="BE157" i="8"/>
  <c r="BE158" i="8"/>
  <c r="BE159" i="8"/>
  <c r="BE160" i="8"/>
  <c r="BE161" i="8"/>
  <c r="BE162" i="8"/>
  <c r="BE163" i="8"/>
  <c r="BE164" i="8"/>
  <c r="BE165" i="8"/>
  <c r="BE166" i="8"/>
  <c r="BE167" i="8"/>
  <c r="BE168" i="8"/>
  <c r="BE169" i="8"/>
  <c r="BE170" i="8"/>
  <c r="BE171" i="8"/>
  <c r="BE172" i="8"/>
  <c r="BE173" i="8"/>
  <c r="BE174" i="8"/>
  <c r="BE175" i="8"/>
  <c r="BE176" i="8"/>
  <c r="BE177" i="8"/>
  <c r="BE178" i="8"/>
  <c r="BE179" i="8"/>
  <c r="BE180" i="8"/>
  <c r="BE181" i="8"/>
  <c r="BE182" i="8"/>
  <c r="BE183" i="8"/>
  <c r="BE184" i="8"/>
  <c r="BE185" i="8"/>
  <c r="BE186" i="8"/>
  <c r="BE187" i="8"/>
  <c r="BE188" i="8"/>
  <c r="BE189" i="8"/>
  <c r="BE190" i="8"/>
  <c r="BE191" i="8"/>
  <c r="BE192" i="8"/>
  <c r="BE193" i="8"/>
  <c r="BE194" i="8"/>
  <c r="BE195" i="8"/>
  <c r="BE196" i="8"/>
  <c r="BE197" i="8"/>
  <c r="BE198" i="8"/>
  <c r="BE199" i="8"/>
  <c r="BE200" i="8"/>
  <c r="BE201" i="8"/>
  <c r="BE202" i="8"/>
  <c r="BE203" i="8"/>
  <c r="BE204" i="8"/>
  <c r="BE205" i="8"/>
  <c r="BE206" i="8"/>
  <c r="BE207" i="8"/>
  <c r="BE208" i="8"/>
  <c r="BE209" i="8"/>
  <c r="BE210" i="8"/>
  <c r="BE211" i="8"/>
  <c r="BE212" i="8"/>
  <c r="BE213" i="8"/>
  <c r="BE214" i="8"/>
  <c r="BE215" i="8"/>
  <c r="BE216" i="8"/>
  <c r="BE217" i="8"/>
  <c r="BE218" i="8"/>
  <c r="BE219" i="8"/>
  <c r="BE220" i="8"/>
  <c r="BE221" i="8"/>
  <c r="BE222" i="8"/>
  <c r="BE223" i="8"/>
  <c r="BE224" i="8"/>
  <c r="BE225" i="8"/>
  <c r="BE226" i="8"/>
  <c r="BE227" i="8"/>
  <c r="BE228" i="8"/>
  <c r="BE229" i="8"/>
  <c r="BE230" i="8"/>
  <c r="BE231" i="8"/>
  <c r="BE232" i="8"/>
  <c r="BE233" i="8"/>
  <c r="BE234" i="8"/>
  <c r="BE235" i="8"/>
  <c r="BE236" i="8"/>
  <c r="BE237" i="8"/>
  <c r="BE238" i="8"/>
  <c r="BE239" i="8"/>
  <c r="BE240" i="8"/>
  <c r="BE241" i="8"/>
  <c r="BE242" i="8"/>
  <c r="BE243" i="8"/>
  <c r="BE244" i="8"/>
  <c r="BE245" i="8"/>
  <c r="BE246" i="8"/>
  <c r="BE247" i="8"/>
  <c r="BE248" i="8"/>
  <c r="BE249" i="8"/>
  <c r="BE250" i="8"/>
  <c r="BE251" i="8"/>
  <c r="BE252" i="8"/>
  <c r="BE253" i="8"/>
  <c r="BE254" i="8"/>
  <c r="BE255" i="8"/>
  <c r="BE256" i="8"/>
  <c r="BE257" i="8"/>
  <c r="BE258" i="8"/>
  <c r="BE259" i="8"/>
  <c r="BE260" i="8"/>
  <c r="BE261" i="8"/>
  <c r="BE262" i="8"/>
  <c r="BE263" i="8"/>
  <c r="BE264" i="8"/>
  <c r="BE265" i="8"/>
  <c r="BE266" i="8"/>
  <c r="BE267" i="8"/>
  <c r="BE268" i="8"/>
  <c r="BE269" i="8"/>
  <c r="BE270" i="8"/>
  <c r="BE271" i="8"/>
  <c r="BE272" i="8"/>
  <c r="BE273" i="8"/>
  <c r="BE274" i="8"/>
  <c r="BE275" i="8"/>
  <c r="BE276" i="8"/>
  <c r="BE277" i="8"/>
  <c r="BE278" i="8"/>
  <c r="BE279" i="8"/>
  <c r="BE280" i="8"/>
  <c r="BE281" i="8"/>
  <c r="BE282" i="8"/>
  <c r="BE283" i="8"/>
  <c r="BE284" i="8"/>
  <c r="BE285" i="8"/>
  <c r="BE286" i="8"/>
  <c r="BE287" i="8"/>
  <c r="BE288" i="8"/>
  <c r="BE289" i="8"/>
  <c r="BE290" i="8"/>
  <c r="BE291" i="8"/>
  <c r="BE292" i="8"/>
  <c r="BE293" i="8"/>
  <c r="BE294" i="8"/>
  <c r="BE295" i="8"/>
  <c r="BE296" i="8"/>
  <c r="BE297" i="8"/>
  <c r="BE298" i="8"/>
  <c r="BE299" i="8"/>
  <c r="BE300" i="8"/>
  <c r="BE301" i="8"/>
  <c r="BE302" i="8"/>
  <c r="BE303" i="8"/>
  <c r="BE304" i="8"/>
  <c r="BE305" i="8"/>
  <c r="BE306" i="8"/>
  <c r="BE307" i="8"/>
  <c r="BE308" i="8"/>
  <c r="BE309" i="8"/>
  <c r="BE310" i="8"/>
  <c r="BE311" i="8"/>
  <c r="BE312" i="8"/>
  <c r="BE313" i="8"/>
  <c r="BE314" i="8"/>
  <c r="BE315" i="8"/>
  <c r="BE316" i="8"/>
  <c r="BE317" i="8"/>
  <c r="BE318" i="8"/>
  <c r="BE319" i="8"/>
  <c r="BE320" i="8"/>
  <c r="BE321" i="8"/>
  <c r="BE322" i="8"/>
  <c r="BE323" i="8"/>
  <c r="BE324" i="8"/>
  <c r="BE325" i="8"/>
  <c r="BE326" i="8"/>
  <c r="BE327" i="8"/>
  <c r="BE328" i="8"/>
  <c r="BE329" i="8"/>
  <c r="BE330" i="8"/>
  <c r="BE331" i="8"/>
  <c r="BE332" i="8"/>
  <c r="BE333" i="8"/>
  <c r="BE334" i="8"/>
  <c r="BE335" i="8"/>
  <c r="BE336" i="8"/>
  <c r="BE337" i="8"/>
  <c r="BE338" i="8"/>
  <c r="BE339" i="8"/>
  <c r="BE340" i="8"/>
  <c r="BE341" i="8"/>
  <c r="BE342" i="8"/>
  <c r="BE343" i="8"/>
  <c r="BE344" i="8"/>
  <c r="BE345" i="8"/>
  <c r="BE346" i="8"/>
  <c r="BE347" i="8"/>
  <c r="BE348" i="8"/>
  <c r="BE349" i="8"/>
  <c r="BE350" i="8"/>
  <c r="BE351" i="8"/>
  <c r="BE352" i="8"/>
  <c r="BE353" i="8"/>
  <c r="BE354" i="8"/>
  <c r="BE355" i="8"/>
  <c r="BE356" i="8"/>
  <c r="BE357" i="8"/>
  <c r="BE358" i="8"/>
  <c r="BE359" i="8"/>
  <c r="BE360" i="8"/>
  <c r="BE361" i="8"/>
  <c r="BE362" i="8"/>
  <c r="BE363" i="8"/>
  <c r="BE364" i="8"/>
  <c r="BE365" i="8"/>
  <c r="BE366" i="8"/>
  <c r="BE367" i="8"/>
  <c r="BE368" i="8"/>
  <c r="BE369" i="8"/>
  <c r="BE370" i="8"/>
  <c r="BE371" i="8"/>
  <c r="BE372" i="8"/>
  <c r="BE373" i="8"/>
  <c r="BE374" i="8"/>
  <c r="BE375" i="8"/>
  <c r="BE376" i="8"/>
  <c r="BE377" i="8"/>
  <c r="BE378" i="8"/>
  <c r="BE379" i="8"/>
  <c r="BE380" i="8"/>
  <c r="BE381" i="8"/>
  <c r="BE382" i="8"/>
  <c r="BE383" i="8"/>
  <c r="BE384" i="8"/>
  <c r="BE385" i="8"/>
  <c r="BE386" i="8"/>
  <c r="BE387" i="8"/>
  <c r="BE388" i="8"/>
  <c r="BE389" i="8"/>
  <c r="BE390" i="8"/>
  <c r="BE391" i="8"/>
  <c r="BE392" i="8"/>
  <c r="BE393" i="8"/>
  <c r="BE394" i="8"/>
  <c r="BE395" i="8"/>
  <c r="BE396" i="8"/>
  <c r="BE397" i="8"/>
  <c r="BE398" i="8"/>
  <c r="BE399" i="8"/>
  <c r="BE400" i="8"/>
  <c r="BE401" i="8"/>
  <c r="BE402" i="8"/>
  <c r="BE403" i="8"/>
  <c r="BE404" i="8"/>
  <c r="BE405" i="8"/>
  <c r="BE406" i="8"/>
  <c r="BE407" i="8"/>
  <c r="BE408" i="8"/>
  <c r="BE409" i="8"/>
  <c r="BE410" i="8"/>
  <c r="BE411" i="8"/>
  <c r="BE412" i="8"/>
  <c r="BE413" i="8"/>
  <c r="BE414" i="8"/>
  <c r="BE415" i="8"/>
  <c r="BE416" i="8"/>
  <c r="BE417" i="8"/>
  <c r="BE418" i="8"/>
  <c r="BE419" i="8"/>
  <c r="BE420" i="8"/>
  <c r="BE421" i="8"/>
  <c r="BE422" i="8"/>
  <c r="BE423" i="8"/>
  <c r="BE424" i="8"/>
  <c r="BE425" i="8"/>
  <c r="BE426" i="8"/>
  <c r="BE427" i="8"/>
  <c r="BE428" i="8"/>
  <c r="BE429" i="8"/>
  <c r="BE430" i="8"/>
  <c r="BE431" i="8"/>
  <c r="BE432" i="8"/>
  <c r="BE433" i="8"/>
  <c r="BE434" i="8"/>
  <c r="BE435" i="8"/>
  <c r="BE436" i="8"/>
  <c r="BE437" i="8"/>
  <c r="BE438" i="8"/>
  <c r="BD9" i="8"/>
  <c r="BD3" i="8" s="1"/>
  <c r="BD10" i="8"/>
  <c r="BD11" i="8"/>
  <c r="BD12" i="8"/>
  <c r="BD13" i="8"/>
  <c r="BD14" i="8"/>
  <c r="BD15" i="8"/>
  <c r="BD16" i="8"/>
  <c r="BD17" i="8"/>
  <c r="BD18" i="8"/>
  <c r="BD19" i="8"/>
  <c r="BD20" i="8"/>
  <c r="BD21" i="8"/>
  <c r="BD22" i="8"/>
  <c r="BD23" i="8"/>
  <c r="BD24" i="8"/>
  <c r="BD25" i="8"/>
  <c r="BD26" i="8"/>
  <c r="BD27" i="8"/>
  <c r="BD28" i="8"/>
  <c r="BD29" i="8"/>
  <c r="BD30" i="8"/>
  <c r="BD31" i="8"/>
  <c r="BD32" i="8"/>
  <c r="BD33" i="8"/>
  <c r="BD34" i="8"/>
  <c r="BD35" i="8"/>
  <c r="BD36" i="8"/>
  <c r="BD37" i="8"/>
  <c r="BD38" i="8"/>
  <c r="BD39" i="8"/>
  <c r="BD40" i="8"/>
  <c r="BD41" i="8"/>
  <c r="BD42" i="8"/>
  <c r="BD43" i="8"/>
  <c r="BD44" i="8"/>
  <c r="BD45" i="8"/>
  <c r="BD46" i="8"/>
  <c r="BD47" i="8"/>
  <c r="BD48" i="8"/>
  <c r="BD49" i="8"/>
  <c r="BD50" i="8"/>
  <c r="BD51" i="8"/>
  <c r="BD52" i="8"/>
  <c r="BD53" i="8"/>
  <c r="BD54" i="8"/>
  <c r="BD55" i="8"/>
  <c r="BD56" i="8"/>
  <c r="BD57" i="8"/>
  <c r="BD58" i="8"/>
  <c r="BD59" i="8"/>
  <c r="BD60" i="8"/>
  <c r="BD61" i="8"/>
  <c r="BD62" i="8"/>
  <c r="BD63" i="8"/>
  <c r="BD64" i="8"/>
  <c r="BD65" i="8"/>
  <c r="BD66" i="8"/>
  <c r="BD67" i="8"/>
  <c r="BD68" i="8"/>
  <c r="BD69" i="8"/>
  <c r="BD70" i="8"/>
  <c r="BD71" i="8"/>
  <c r="BD72" i="8"/>
  <c r="BD73" i="8"/>
  <c r="BD74" i="8"/>
  <c r="BD75" i="8"/>
  <c r="BD76" i="8"/>
  <c r="BD77" i="8"/>
  <c r="BD78" i="8"/>
  <c r="BD79" i="8"/>
  <c r="BD80" i="8"/>
  <c r="BD81" i="8"/>
  <c r="BD82" i="8"/>
  <c r="BD83" i="8"/>
  <c r="BD84" i="8"/>
  <c r="BD85" i="8"/>
  <c r="BD86" i="8"/>
  <c r="BD87" i="8"/>
  <c r="BD88" i="8"/>
  <c r="BD89" i="8"/>
  <c r="BD90" i="8"/>
  <c r="BD91" i="8"/>
  <c r="BD92" i="8"/>
  <c r="BD93" i="8"/>
  <c r="BD94" i="8"/>
  <c r="BD95" i="8"/>
  <c r="BD96" i="8"/>
  <c r="BD97" i="8"/>
  <c r="BD98" i="8"/>
  <c r="BD99" i="8"/>
  <c r="BD100" i="8"/>
  <c r="BD101" i="8"/>
  <c r="BD102" i="8"/>
  <c r="BD103" i="8"/>
  <c r="BD104" i="8"/>
  <c r="BD105" i="8"/>
  <c r="BD106" i="8"/>
  <c r="BD107" i="8"/>
  <c r="BD108" i="8"/>
  <c r="BD109" i="8"/>
  <c r="BD110" i="8"/>
  <c r="BD111" i="8"/>
  <c r="BD112" i="8"/>
  <c r="BD113" i="8"/>
  <c r="BD114" i="8"/>
  <c r="BD115" i="8"/>
  <c r="BD116" i="8"/>
  <c r="BD117" i="8"/>
  <c r="BD118" i="8"/>
  <c r="BD119" i="8"/>
  <c r="BD120" i="8"/>
  <c r="BD121" i="8"/>
  <c r="BD122" i="8"/>
  <c r="BD123" i="8"/>
  <c r="BD124" i="8"/>
  <c r="BD125" i="8"/>
  <c r="BD126" i="8"/>
  <c r="BD127" i="8"/>
  <c r="BD128" i="8"/>
  <c r="BD129" i="8"/>
  <c r="BD130" i="8"/>
  <c r="BD131" i="8"/>
  <c r="BD132" i="8"/>
  <c r="BD133" i="8"/>
  <c r="BD134" i="8"/>
  <c r="BD135" i="8"/>
  <c r="BD136" i="8"/>
  <c r="BD137" i="8"/>
  <c r="BD138" i="8"/>
  <c r="BD139" i="8"/>
  <c r="BD140" i="8"/>
  <c r="BD141" i="8"/>
  <c r="BD142" i="8"/>
  <c r="BD143" i="8"/>
  <c r="BD144" i="8"/>
  <c r="BD145" i="8"/>
  <c r="BD146" i="8"/>
  <c r="BD147" i="8"/>
  <c r="BD148" i="8"/>
  <c r="BD149" i="8"/>
  <c r="BD150" i="8"/>
  <c r="BD151" i="8"/>
  <c r="BD152" i="8"/>
  <c r="BD153" i="8"/>
  <c r="BD154" i="8"/>
  <c r="BD155" i="8"/>
  <c r="BD156" i="8"/>
  <c r="BD157" i="8"/>
  <c r="BD158" i="8"/>
  <c r="BD159" i="8"/>
  <c r="BD160" i="8"/>
  <c r="BD161" i="8"/>
  <c r="BD162" i="8"/>
  <c r="BD163" i="8"/>
  <c r="BD164" i="8"/>
  <c r="BD165" i="8"/>
  <c r="BD166" i="8"/>
  <c r="BD167" i="8"/>
  <c r="BD168" i="8"/>
  <c r="BD169" i="8"/>
  <c r="BD170" i="8"/>
  <c r="BD171" i="8"/>
  <c r="BD172" i="8"/>
  <c r="BD173" i="8"/>
  <c r="BD174" i="8"/>
  <c r="BD175" i="8"/>
  <c r="BD176" i="8"/>
  <c r="BD177" i="8"/>
  <c r="BD178" i="8"/>
  <c r="BD179" i="8"/>
  <c r="BD180" i="8"/>
  <c r="BD181" i="8"/>
  <c r="BD182" i="8"/>
  <c r="BD183" i="8"/>
  <c r="BD184" i="8"/>
  <c r="BD185" i="8"/>
  <c r="BD186" i="8"/>
  <c r="BD187" i="8"/>
  <c r="BD188" i="8"/>
  <c r="BD189" i="8"/>
  <c r="BD190" i="8"/>
  <c r="BD191" i="8"/>
  <c r="BD192" i="8"/>
  <c r="BD193" i="8"/>
  <c r="BD194" i="8"/>
  <c r="BD195" i="8"/>
  <c r="BD196" i="8"/>
  <c r="BD197" i="8"/>
  <c r="BD198" i="8"/>
  <c r="BD199" i="8"/>
  <c r="BD200" i="8"/>
  <c r="BD201" i="8"/>
  <c r="BD202" i="8"/>
  <c r="BD203" i="8"/>
  <c r="BD204" i="8"/>
  <c r="BD205" i="8"/>
  <c r="BD206" i="8"/>
  <c r="BD207" i="8"/>
  <c r="BD208" i="8"/>
  <c r="BD209" i="8"/>
  <c r="BD210" i="8"/>
  <c r="BD211" i="8"/>
  <c r="BD212" i="8"/>
  <c r="BD213" i="8"/>
  <c r="BD214" i="8"/>
  <c r="BD215" i="8"/>
  <c r="BD216" i="8"/>
  <c r="BD217" i="8"/>
  <c r="BD218" i="8"/>
  <c r="BD219" i="8"/>
  <c r="BD220" i="8"/>
  <c r="BD221" i="8"/>
  <c r="BD222" i="8"/>
  <c r="BD223" i="8"/>
  <c r="BD224" i="8"/>
  <c r="BD225" i="8"/>
  <c r="BD226" i="8"/>
  <c r="BD227" i="8"/>
  <c r="BD228" i="8"/>
  <c r="BD229" i="8"/>
  <c r="BD230" i="8"/>
  <c r="BD231" i="8"/>
  <c r="BD232" i="8"/>
  <c r="BD233" i="8"/>
  <c r="BD234" i="8"/>
  <c r="BD235" i="8"/>
  <c r="BD236" i="8"/>
  <c r="BD237" i="8"/>
  <c r="BD238" i="8"/>
  <c r="BD239" i="8"/>
  <c r="BD240" i="8"/>
  <c r="BD241" i="8"/>
  <c r="BD242" i="8"/>
  <c r="BD243" i="8"/>
  <c r="BD244" i="8"/>
  <c r="BD245" i="8"/>
  <c r="BD246" i="8"/>
  <c r="BD247" i="8"/>
  <c r="BD248" i="8"/>
  <c r="BD249" i="8"/>
  <c r="BD250" i="8"/>
  <c r="BD251" i="8"/>
  <c r="BD252" i="8"/>
  <c r="BD253" i="8"/>
  <c r="BD254" i="8"/>
  <c r="BD255" i="8"/>
  <c r="BD256" i="8"/>
  <c r="BD257" i="8"/>
  <c r="BD258" i="8"/>
  <c r="BD259" i="8"/>
  <c r="BD260" i="8"/>
  <c r="BD261" i="8"/>
  <c r="BD262" i="8"/>
  <c r="BD263" i="8"/>
  <c r="BD264" i="8"/>
  <c r="BD265" i="8"/>
  <c r="BD266" i="8"/>
  <c r="BD267" i="8"/>
  <c r="BD268" i="8"/>
  <c r="BD269" i="8"/>
  <c r="BD270" i="8"/>
  <c r="BD271" i="8"/>
  <c r="BD272" i="8"/>
  <c r="BD273" i="8"/>
  <c r="BD274" i="8"/>
  <c r="BD275" i="8"/>
  <c r="BD276" i="8"/>
  <c r="BD277" i="8"/>
  <c r="BD278" i="8"/>
  <c r="BD279" i="8"/>
  <c r="BD280" i="8"/>
  <c r="BD281" i="8"/>
  <c r="BD282" i="8"/>
  <c r="BD283" i="8"/>
  <c r="BD284" i="8"/>
  <c r="BD285" i="8"/>
  <c r="BD286" i="8"/>
  <c r="BD287" i="8"/>
  <c r="BD288" i="8"/>
  <c r="BD289" i="8"/>
  <c r="BD290" i="8"/>
  <c r="BD291" i="8"/>
  <c r="BD292" i="8"/>
  <c r="BD293" i="8"/>
  <c r="BD294" i="8"/>
  <c r="BD295" i="8"/>
  <c r="BD296" i="8"/>
  <c r="BD297" i="8"/>
  <c r="BD298" i="8"/>
  <c r="BD299" i="8"/>
  <c r="BD300" i="8"/>
  <c r="BD301" i="8"/>
  <c r="BD302" i="8"/>
  <c r="BD303" i="8"/>
  <c r="BD304" i="8"/>
  <c r="BD305" i="8"/>
  <c r="BD306" i="8"/>
  <c r="BD307" i="8"/>
  <c r="BD308" i="8"/>
  <c r="BD309" i="8"/>
  <c r="BD310" i="8"/>
  <c r="BD311" i="8"/>
  <c r="BD312" i="8"/>
  <c r="BD313" i="8"/>
  <c r="BD314" i="8"/>
  <c r="BD315" i="8"/>
  <c r="BD316" i="8"/>
  <c r="BD317" i="8"/>
  <c r="BD318" i="8"/>
  <c r="BD319" i="8"/>
  <c r="BD320" i="8"/>
  <c r="BD321" i="8"/>
  <c r="BD322" i="8"/>
  <c r="BD323" i="8"/>
  <c r="BD324" i="8"/>
  <c r="BD325" i="8"/>
  <c r="BD326" i="8"/>
  <c r="BD327" i="8"/>
  <c r="BD328" i="8"/>
  <c r="BD329" i="8"/>
  <c r="BD330" i="8"/>
  <c r="BD331" i="8"/>
  <c r="BD332" i="8"/>
  <c r="BD333" i="8"/>
  <c r="BD334" i="8"/>
  <c r="BD335" i="8"/>
  <c r="BD336" i="8"/>
  <c r="BD337" i="8"/>
  <c r="BD338" i="8"/>
  <c r="BD339" i="8"/>
  <c r="BD340" i="8"/>
  <c r="BD341" i="8"/>
  <c r="BD342" i="8"/>
  <c r="BD343" i="8"/>
  <c r="BD344" i="8"/>
  <c r="BD345" i="8"/>
  <c r="BD346" i="8"/>
  <c r="BD347" i="8"/>
  <c r="BD348" i="8"/>
  <c r="BD349" i="8"/>
  <c r="BD350" i="8"/>
  <c r="BD351" i="8"/>
  <c r="BD352" i="8"/>
  <c r="BD353" i="8"/>
  <c r="BD354" i="8"/>
  <c r="BD355" i="8"/>
  <c r="BD356" i="8"/>
  <c r="BD357" i="8"/>
  <c r="BD358" i="8"/>
  <c r="BD359" i="8"/>
  <c r="BD360" i="8"/>
  <c r="BD361" i="8"/>
  <c r="BD362" i="8"/>
  <c r="BD363" i="8"/>
  <c r="BD364" i="8"/>
  <c r="BD365" i="8"/>
  <c r="BD366" i="8"/>
  <c r="BD367" i="8"/>
  <c r="BD368" i="8"/>
  <c r="BD369" i="8"/>
  <c r="BD370" i="8"/>
  <c r="BD371" i="8"/>
  <c r="BD372" i="8"/>
  <c r="BD373" i="8"/>
  <c r="BD374" i="8"/>
  <c r="BD375" i="8"/>
  <c r="BD376" i="8"/>
  <c r="BD377" i="8"/>
  <c r="BD378" i="8"/>
  <c r="BD379" i="8"/>
  <c r="BD380" i="8"/>
  <c r="BD381" i="8"/>
  <c r="BD382" i="8"/>
  <c r="BD383" i="8"/>
  <c r="BD384" i="8"/>
  <c r="BD385" i="8"/>
  <c r="BD386" i="8"/>
  <c r="BD387" i="8"/>
  <c r="BD388" i="8"/>
  <c r="BD389" i="8"/>
  <c r="BD390" i="8"/>
  <c r="BD391" i="8"/>
  <c r="BD392" i="8"/>
  <c r="BD393" i="8"/>
  <c r="BD394" i="8"/>
  <c r="BD395" i="8"/>
  <c r="BD396" i="8"/>
  <c r="BD397" i="8"/>
  <c r="BD398" i="8"/>
  <c r="BD399" i="8"/>
  <c r="BD400" i="8"/>
  <c r="BD401" i="8"/>
  <c r="BD402" i="8"/>
  <c r="BD403" i="8"/>
  <c r="BD404" i="8"/>
  <c r="BD405" i="8"/>
  <c r="BD406" i="8"/>
  <c r="BD407" i="8"/>
  <c r="BD408" i="8"/>
  <c r="BD409" i="8"/>
  <c r="BD410" i="8"/>
  <c r="BD411" i="8"/>
  <c r="BD412" i="8"/>
  <c r="BD413" i="8"/>
  <c r="BD414" i="8"/>
  <c r="BD415" i="8"/>
  <c r="BD416" i="8"/>
  <c r="BD417" i="8"/>
  <c r="BD418" i="8"/>
  <c r="BD419" i="8"/>
  <c r="BD420" i="8"/>
  <c r="BD421" i="8"/>
  <c r="BD422" i="8"/>
  <c r="BD423" i="8"/>
  <c r="BD424" i="8"/>
  <c r="BD425" i="8"/>
  <c r="BD426" i="8"/>
  <c r="BD427" i="8"/>
  <c r="BD428" i="8"/>
  <c r="BD429" i="8"/>
  <c r="BD430" i="8"/>
  <c r="BD431" i="8"/>
  <c r="BD432" i="8"/>
  <c r="BD433" i="8"/>
  <c r="BD434" i="8"/>
  <c r="BD435" i="8"/>
  <c r="BD436" i="8"/>
  <c r="BD437" i="8"/>
  <c r="BD438" i="8"/>
  <c r="BE8" i="8"/>
  <c r="BE3" i="8" s="1"/>
  <c r="BD8" i="8"/>
  <c r="DC8" i="4"/>
  <c r="BC10" i="8"/>
  <c r="BC13" i="8"/>
  <c r="BC14" i="8"/>
  <c r="BC15" i="8"/>
  <c r="BC16" i="8"/>
  <c r="BC17" i="8"/>
  <c r="BC18" i="8"/>
  <c r="BC19" i="8"/>
  <c r="BC20" i="8"/>
  <c r="BC21" i="8"/>
  <c r="BC22" i="8"/>
  <c r="BC23" i="8"/>
  <c r="BC24" i="8"/>
  <c r="BC25" i="8"/>
  <c r="BC27" i="8"/>
  <c r="BC31" i="8"/>
  <c r="BC32" i="8"/>
  <c r="BC33" i="8"/>
  <c r="BC34" i="8"/>
  <c r="BC35" i="8"/>
  <c r="BC37" i="8"/>
  <c r="BC38" i="8"/>
  <c r="BC39" i="8"/>
  <c r="BC41" i="8"/>
  <c r="BC42" i="8"/>
  <c r="BC44" i="8"/>
  <c r="BC45" i="8"/>
  <c r="BC46" i="8"/>
  <c r="BC48" i="8"/>
  <c r="BC49" i="8"/>
  <c r="BC50" i="8"/>
  <c r="BC51" i="8"/>
  <c r="BC52" i="8"/>
  <c r="BC53" i="8"/>
  <c r="BC54" i="8"/>
  <c r="BC56" i="8"/>
  <c r="BC59" i="8"/>
  <c r="BC61" i="8"/>
  <c r="BC62" i="8"/>
  <c r="BC63" i="8"/>
  <c r="BC65" i="8"/>
  <c r="BC67" i="8"/>
  <c r="BC69" i="8"/>
  <c r="BC70" i="8"/>
  <c r="BC71" i="8"/>
  <c r="BC72" i="8"/>
  <c r="BC73" i="8"/>
  <c r="BC74" i="8"/>
  <c r="BC75" i="8"/>
  <c r="BC76" i="8"/>
  <c r="BC77" i="8"/>
  <c r="BC78" i="8"/>
  <c r="BC79" i="8"/>
  <c r="BC80" i="8"/>
  <c r="BC81" i="8"/>
  <c r="BC83" i="8"/>
  <c r="BC85" i="8"/>
  <c r="BC86" i="8"/>
  <c r="BC87" i="8"/>
  <c r="BC88" i="8"/>
  <c r="BC89" i="8"/>
  <c r="BC90" i="8"/>
  <c r="BC91" i="8"/>
  <c r="BC92" i="8"/>
  <c r="BC96" i="8"/>
  <c r="BC97" i="8"/>
  <c r="BC98" i="8"/>
  <c r="BC100" i="8"/>
  <c r="BC101" i="8"/>
  <c r="BC102" i="8"/>
  <c r="BC103" i="8"/>
  <c r="BC104" i="8"/>
  <c r="BC105" i="8"/>
  <c r="BC106" i="8"/>
  <c r="BC108" i="8"/>
  <c r="BC109" i="8"/>
  <c r="BC110" i="8"/>
  <c r="BC111" i="8"/>
  <c r="BC113" i="8"/>
  <c r="BC114" i="8"/>
  <c r="BC115" i="8"/>
  <c r="BC116" i="8"/>
  <c r="BC118" i="8"/>
  <c r="BC119" i="8"/>
  <c r="BC120" i="8"/>
  <c r="BC121" i="8"/>
  <c r="BC122" i="8"/>
  <c r="BC126" i="8"/>
  <c r="BC127" i="8"/>
  <c r="BC128" i="8"/>
  <c r="BC129" i="8"/>
  <c r="BC130" i="8"/>
  <c r="BC131" i="8"/>
  <c r="BC132" i="8"/>
  <c r="BC133" i="8"/>
  <c r="BC134" i="8"/>
  <c r="BC136" i="8"/>
  <c r="BC137" i="8"/>
  <c r="BC138" i="8"/>
  <c r="BC139" i="8"/>
  <c r="BC140" i="8"/>
  <c r="BC141" i="8"/>
  <c r="BC142" i="8"/>
  <c r="BC143" i="8"/>
  <c r="BC144" i="8"/>
  <c r="BC146" i="8"/>
  <c r="BC147" i="8"/>
  <c r="BC148" i="8"/>
  <c r="BC149" i="8"/>
  <c r="BC150" i="8"/>
  <c r="BC151" i="8"/>
  <c r="BC153" i="8"/>
  <c r="BC154" i="8"/>
  <c r="BC155" i="8"/>
  <c r="BC156" i="8"/>
  <c r="BC158" i="8"/>
  <c r="BC159" i="8"/>
  <c r="BC160" i="8"/>
  <c r="BC161" i="8"/>
  <c r="BC162" i="8"/>
  <c r="BC164" i="8"/>
  <c r="BC165" i="8"/>
  <c r="BC166" i="8"/>
  <c r="BC167" i="8"/>
  <c r="BC168" i="8"/>
  <c r="BC169" i="8"/>
  <c r="BC171" i="8"/>
  <c r="BC172" i="8"/>
  <c r="BC173" i="8"/>
  <c r="BC175" i="8"/>
  <c r="BC176" i="8"/>
  <c r="BC177" i="8"/>
  <c r="BC178" i="8"/>
  <c r="BC179" i="8"/>
  <c r="BC180" i="8"/>
  <c r="BC182" i="8"/>
  <c r="BC183" i="8"/>
  <c r="BC184" i="8"/>
  <c r="BC187" i="8"/>
  <c r="BC188" i="8"/>
  <c r="BC190" i="8"/>
  <c r="BC191" i="8"/>
  <c r="BC192" i="8"/>
  <c r="BC193" i="8"/>
  <c r="BC194" i="8"/>
  <c r="BC195" i="8"/>
  <c r="BC196" i="8"/>
  <c r="BC198" i="8"/>
  <c r="BC199" i="8"/>
  <c r="BC200" i="8"/>
  <c r="BC201" i="8"/>
  <c r="BC202" i="8"/>
  <c r="BC203" i="8"/>
  <c r="BC204" i="8"/>
  <c r="BC205" i="8"/>
  <c r="BC207" i="8"/>
  <c r="BC208" i="8"/>
  <c r="BC209" i="8"/>
  <c r="BC210" i="8"/>
  <c r="BC211" i="8"/>
  <c r="BC213" i="8"/>
  <c r="BC214" i="8"/>
  <c r="BC215" i="8"/>
  <c r="BC216" i="8"/>
  <c r="BC217" i="8"/>
  <c r="BC219" i="8"/>
  <c r="BC220" i="8"/>
  <c r="BC221" i="8"/>
  <c r="BC222" i="8"/>
  <c r="BC223" i="8"/>
  <c r="BC224" i="8"/>
  <c r="BC225" i="8"/>
  <c r="BC226" i="8"/>
  <c r="BC227" i="8"/>
  <c r="BC228" i="8"/>
  <c r="BC229" i="8"/>
  <c r="BC230" i="8"/>
  <c r="BC231" i="8"/>
  <c r="BC232" i="8"/>
  <c r="BC235" i="8"/>
  <c r="BC237" i="8"/>
  <c r="BC238" i="8"/>
  <c r="BC239" i="8"/>
  <c r="BC240" i="8"/>
  <c r="BC241" i="8"/>
  <c r="BC242" i="8"/>
  <c r="BC243" i="8"/>
  <c r="BC244" i="8"/>
  <c r="BC245" i="8"/>
  <c r="BC246" i="8"/>
  <c r="BC248" i="8"/>
  <c r="BC249" i="8"/>
  <c r="BC250" i="8"/>
  <c r="BC251" i="8"/>
  <c r="BC252" i="8"/>
  <c r="BC253" i="8"/>
  <c r="BC254" i="8"/>
  <c r="BC255" i="8"/>
  <c r="BC257" i="8"/>
  <c r="BC258" i="8"/>
  <c r="BC259" i="8"/>
  <c r="BC260" i="8"/>
  <c r="BC261" i="8"/>
  <c r="BC262" i="8"/>
  <c r="BC263" i="8"/>
  <c r="BC265" i="8"/>
  <c r="BC266" i="8"/>
  <c r="BC267" i="8"/>
  <c r="BC268" i="8"/>
  <c r="BC269" i="8"/>
  <c r="BC270" i="8"/>
  <c r="BC271" i="8"/>
  <c r="BC272" i="8"/>
  <c r="BC273" i="8"/>
  <c r="BC274" i="8"/>
  <c r="BC277" i="8"/>
  <c r="BC278" i="8"/>
  <c r="BC279" i="8"/>
  <c r="BC280" i="8"/>
  <c r="BC281" i="8"/>
  <c r="BC282" i="8"/>
  <c r="BC283" i="8"/>
  <c r="BC285" i="8"/>
  <c r="BC286" i="8"/>
  <c r="BC287" i="8"/>
  <c r="BC288" i="8"/>
  <c r="BC289" i="8"/>
  <c r="BC290" i="8"/>
  <c r="BC292" i="8"/>
  <c r="BC294" i="8"/>
  <c r="BC295" i="8"/>
  <c r="BC296" i="8"/>
  <c r="BC297" i="8"/>
  <c r="BC298" i="8"/>
  <c r="BC299" i="8"/>
  <c r="BC300" i="8"/>
  <c r="BC301" i="8"/>
  <c r="BC302" i="8"/>
  <c r="BC303" i="8"/>
  <c r="BC304" i="8"/>
  <c r="BC305" i="8"/>
  <c r="BC306" i="8"/>
  <c r="BC307" i="8"/>
  <c r="BC309" i="8"/>
  <c r="BC310" i="8"/>
  <c r="BC311" i="8"/>
  <c r="BC312" i="8"/>
  <c r="BC313" i="8"/>
  <c r="BC314" i="8"/>
  <c r="BC315" i="8"/>
  <c r="BC316" i="8"/>
  <c r="BC317" i="8"/>
  <c r="BC318" i="8"/>
  <c r="BC319" i="8"/>
  <c r="BC320" i="8"/>
  <c r="BC321" i="8"/>
  <c r="BC322" i="8"/>
  <c r="BC323" i="8"/>
  <c r="BC324" i="8"/>
  <c r="BC325" i="8"/>
  <c r="BC326" i="8"/>
  <c r="BC327" i="8"/>
  <c r="BC329" i="8"/>
  <c r="BC331" i="8"/>
  <c r="BC335" i="8"/>
  <c r="BC336" i="8"/>
  <c r="BC342" i="8"/>
  <c r="BC343" i="8"/>
  <c r="BC346" i="8"/>
  <c r="BC347" i="8"/>
  <c r="BC349" i="8"/>
  <c r="BC350" i="8"/>
  <c r="BC351" i="8"/>
  <c r="BC352" i="8"/>
  <c r="BC353" i="8"/>
  <c r="BC354" i="8"/>
  <c r="BC355" i="8"/>
  <c r="BC358" i="8"/>
  <c r="BC359" i="8"/>
  <c r="BC360" i="8"/>
  <c r="BC361" i="8"/>
  <c r="BC362" i="8"/>
  <c r="BC363" i="8"/>
  <c r="BC364" i="8"/>
  <c r="BC365" i="8"/>
  <c r="BC366" i="8"/>
  <c r="BC367" i="8"/>
  <c r="BC368" i="8"/>
  <c r="BC370" i="8"/>
  <c r="BC371" i="8"/>
  <c r="BC373" i="8"/>
  <c r="BC374" i="8"/>
  <c r="BC376" i="8"/>
  <c r="BC378" i="8"/>
  <c r="BC379" i="8"/>
  <c r="BC380" i="8"/>
  <c r="BC381" i="8"/>
  <c r="BC382" i="8"/>
  <c r="BC383" i="8"/>
  <c r="BC384" i="8"/>
  <c r="BC385" i="8"/>
  <c r="BC386" i="8"/>
  <c r="BC389" i="8"/>
  <c r="BC393" i="8"/>
  <c r="BC394" i="8"/>
  <c r="BC396" i="8"/>
  <c r="BC397" i="8"/>
  <c r="BC398" i="8"/>
  <c r="BC399" i="8"/>
  <c r="BC400" i="8"/>
  <c r="BC403" i="8"/>
  <c r="BC404" i="8"/>
  <c r="BC405" i="8"/>
  <c r="BC406" i="8"/>
  <c r="BC407" i="8"/>
  <c r="BC408" i="8"/>
  <c r="BC410" i="8"/>
  <c r="BC411" i="8"/>
  <c r="BC412" i="8"/>
  <c r="BC413" i="8"/>
  <c r="BC414" i="8"/>
  <c r="BC415" i="8"/>
  <c r="BC416" i="8"/>
  <c r="BC417" i="8"/>
  <c r="BC418" i="8"/>
  <c r="BC419" i="8"/>
  <c r="BC420" i="8"/>
  <c r="BC421" i="8"/>
  <c r="BC422" i="8"/>
  <c r="BC423" i="8"/>
  <c r="BC425" i="8"/>
  <c r="BC427" i="8"/>
  <c r="BC429" i="8"/>
  <c r="BC430" i="8"/>
  <c r="BC431" i="8"/>
  <c r="BC432" i="8"/>
  <c r="BC433" i="8"/>
  <c r="BC434" i="8"/>
  <c r="BC435" i="8"/>
  <c r="BC436" i="8"/>
  <c r="BC437" i="8"/>
  <c r="BC438" i="8"/>
  <c r="BB9" i="8"/>
  <c r="BB10" i="8"/>
  <c r="BB11" i="8"/>
  <c r="BB12" i="8"/>
  <c r="BB13" i="8"/>
  <c r="BB14" i="8"/>
  <c r="BB15" i="8"/>
  <c r="BB17" i="8"/>
  <c r="BB18" i="8"/>
  <c r="BB20" i="8"/>
  <c r="BB23" i="8"/>
  <c r="BB24" i="8"/>
  <c r="BB26" i="8"/>
  <c r="BB27" i="8"/>
  <c r="BB28" i="8"/>
  <c r="BB29" i="8"/>
  <c r="BB30" i="8"/>
  <c r="BB34" i="8"/>
  <c r="BB37" i="8"/>
  <c r="BB39" i="8"/>
  <c r="BB40" i="8"/>
  <c r="BB42" i="8"/>
  <c r="BB43" i="8"/>
  <c r="BB44" i="8"/>
  <c r="BB45" i="8"/>
  <c r="BB48" i="8"/>
  <c r="BB49" i="8"/>
  <c r="BB51" i="8"/>
  <c r="BB52" i="8"/>
  <c r="BB53" i="8"/>
  <c r="BB54" i="8"/>
  <c r="BB55" i="8"/>
  <c r="BB57" i="8"/>
  <c r="BB59" i="8"/>
  <c r="BB61" i="8"/>
  <c r="BB62" i="8"/>
  <c r="BB63" i="8"/>
  <c r="BB64" i="8"/>
  <c r="BB67" i="8"/>
  <c r="BB69" i="8"/>
  <c r="BB70" i="8"/>
  <c r="BB71" i="8"/>
  <c r="BB75" i="8"/>
  <c r="BB76" i="8"/>
  <c r="BB77" i="8"/>
  <c r="BB78" i="8"/>
  <c r="BB80" i="8"/>
  <c r="BB81" i="8"/>
  <c r="BB82" i="8"/>
  <c r="BB83" i="8"/>
  <c r="BB84" i="8"/>
  <c r="BB85" i="8"/>
  <c r="BB86" i="8"/>
  <c r="BB87" i="8"/>
  <c r="BB88" i="8"/>
  <c r="BB89" i="8"/>
  <c r="BB90" i="8"/>
  <c r="BB91" i="8"/>
  <c r="BB93" i="8"/>
  <c r="BB94" i="8"/>
  <c r="BB95" i="8"/>
  <c r="BB97" i="8"/>
  <c r="BB98" i="8"/>
  <c r="BB101" i="8"/>
  <c r="BB102" i="8"/>
  <c r="BB104" i="8"/>
  <c r="BB107" i="8"/>
  <c r="BB109" i="8"/>
  <c r="BB110" i="8"/>
  <c r="BB112" i="8"/>
  <c r="BB113" i="8"/>
  <c r="BB114" i="8"/>
  <c r="BB117" i="8"/>
  <c r="BB118" i="8"/>
  <c r="BB120" i="8"/>
  <c r="BB121" i="8"/>
  <c r="BB122" i="8"/>
  <c r="BB123" i="8"/>
  <c r="BB126" i="8"/>
  <c r="BB127" i="8"/>
  <c r="BB129" i="8"/>
  <c r="BB131" i="8"/>
  <c r="BB133" i="8"/>
  <c r="BB134" i="8"/>
  <c r="BB136" i="8"/>
  <c r="BB138" i="8"/>
  <c r="BB139" i="8"/>
  <c r="BB140" i="8"/>
  <c r="BB141" i="8"/>
  <c r="BB142" i="8"/>
  <c r="BB143" i="8"/>
  <c r="BB145" i="8"/>
  <c r="BB146" i="8"/>
  <c r="BB148" i="8"/>
  <c r="BB150" i="8"/>
  <c r="BB151" i="8"/>
  <c r="BB153" i="8"/>
  <c r="BB154" i="8"/>
  <c r="BB155" i="8"/>
  <c r="BB156" i="8"/>
  <c r="BB157" i="8"/>
  <c r="BB158" i="8"/>
  <c r="BB159" i="8"/>
  <c r="BB160" i="8"/>
  <c r="BB161" i="8"/>
  <c r="BB162" i="8"/>
  <c r="BB163" i="8"/>
  <c r="BB165" i="8"/>
  <c r="BB166" i="8"/>
  <c r="BB167" i="8"/>
  <c r="BB168" i="8"/>
  <c r="BB169" i="8"/>
  <c r="BB172" i="8"/>
  <c r="BB173" i="8"/>
  <c r="BB175" i="8"/>
  <c r="BB176" i="8"/>
  <c r="BB177" i="8"/>
  <c r="BB178" i="8"/>
  <c r="BB179" i="8"/>
  <c r="BB180" i="8"/>
  <c r="BB181" i="8"/>
  <c r="BB183" i="8"/>
  <c r="BB184" i="8"/>
  <c r="BB185" i="8"/>
  <c r="BB186" i="8"/>
  <c r="BB187" i="8"/>
  <c r="BB188" i="8"/>
  <c r="BB190" i="8"/>
  <c r="BB191" i="8"/>
  <c r="BB193" i="8"/>
  <c r="BB194" i="8"/>
  <c r="BB197" i="8"/>
  <c r="BB198" i="8"/>
  <c r="BB200" i="8"/>
  <c r="BB202" i="8"/>
  <c r="BB203" i="8"/>
  <c r="BB204" i="8"/>
  <c r="BB206" i="8"/>
  <c r="BB209" i="8"/>
  <c r="BB210" i="8"/>
  <c r="BB211" i="8"/>
  <c r="BB212" i="8"/>
  <c r="BB213" i="8"/>
  <c r="BB214" i="8"/>
  <c r="BB215" i="8"/>
  <c r="BB216" i="8"/>
  <c r="BB217" i="8"/>
  <c r="BB219" i="8"/>
  <c r="BB220" i="8"/>
  <c r="BB223" i="8"/>
  <c r="BB224" i="8"/>
  <c r="BB225" i="8"/>
  <c r="BB226" i="8"/>
  <c r="BB227" i="8"/>
  <c r="BB228" i="8"/>
  <c r="BB231" i="8"/>
  <c r="BB232" i="8"/>
  <c r="BB234" i="8"/>
  <c r="BB235" i="8"/>
  <c r="BB236" i="8"/>
  <c r="BB237" i="8"/>
  <c r="BB238" i="8"/>
  <c r="BB239" i="8"/>
  <c r="BB240" i="8"/>
  <c r="BB241" i="8"/>
  <c r="BB243" i="8"/>
  <c r="BB244" i="8"/>
  <c r="BB245" i="8"/>
  <c r="BB246" i="8"/>
  <c r="BB247" i="8"/>
  <c r="BB250" i="8"/>
  <c r="BB252" i="8"/>
  <c r="BB253" i="8"/>
  <c r="BB254" i="8"/>
  <c r="BB255" i="8"/>
  <c r="BB256" i="8"/>
  <c r="BB257" i="8"/>
  <c r="BB258" i="8"/>
  <c r="BB259" i="8"/>
  <c r="BB260" i="8"/>
  <c r="BB261" i="8"/>
  <c r="BB262" i="8"/>
  <c r="BB264" i="8"/>
  <c r="BB265" i="8"/>
  <c r="BB266" i="8"/>
  <c r="BB268" i="8"/>
  <c r="BB269" i="8"/>
  <c r="BB270" i="8"/>
  <c r="BB272" i="8"/>
  <c r="BB273" i="8"/>
  <c r="BB274" i="8"/>
  <c r="BB275" i="8"/>
  <c r="BB276" i="8"/>
  <c r="BB277" i="8"/>
  <c r="BB278" i="8"/>
  <c r="BB279" i="8"/>
  <c r="BB280" i="8"/>
  <c r="BB281" i="8"/>
  <c r="BB282" i="8"/>
  <c r="BB283" i="8"/>
  <c r="BB285" i="8"/>
  <c r="BB286" i="8"/>
  <c r="BB287" i="8"/>
  <c r="BB288" i="8"/>
  <c r="BB290" i="8"/>
  <c r="BB291" i="8"/>
  <c r="BB292" i="8"/>
  <c r="BB294" i="8"/>
  <c r="BB295" i="8"/>
  <c r="BB296" i="8"/>
  <c r="BB297" i="8"/>
  <c r="BB300" i="8"/>
  <c r="BB303" i="8"/>
  <c r="BB304" i="8"/>
  <c r="BB306" i="8"/>
  <c r="BB307" i="8"/>
  <c r="BB308" i="8"/>
  <c r="BB309" i="8"/>
  <c r="BB311" i="8"/>
  <c r="BB312" i="8"/>
  <c r="BB313" i="8"/>
  <c r="BB314" i="8"/>
  <c r="BB315" i="8"/>
  <c r="BB316" i="8"/>
  <c r="BB317" i="8"/>
  <c r="BB318" i="8"/>
  <c r="BB319" i="8"/>
  <c r="BB320" i="8"/>
  <c r="BB321" i="8"/>
  <c r="BB322" i="8"/>
  <c r="BB323" i="8"/>
  <c r="BB324" i="8"/>
  <c r="BB325" i="8"/>
  <c r="BB327" i="8"/>
  <c r="BB328" i="8"/>
  <c r="BB329" i="8"/>
  <c r="BB330" i="8"/>
  <c r="BB333" i="8"/>
  <c r="BB334" i="8"/>
  <c r="BB335" i="8"/>
  <c r="BB336" i="8"/>
  <c r="BB337" i="8"/>
  <c r="BB338" i="8"/>
  <c r="BB340" i="8"/>
  <c r="BB341" i="8"/>
  <c r="BB342" i="8"/>
  <c r="BB343" i="8"/>
  <c r="BB344" i="8"/>
  <c r="BB345" i="8"/>
  <c r="BB347" i="8"/>
  <c r="BB348" i="8"/>
  <c r="BB349" i="8"/>
  <c r="BB352" i="8"/>
  <c r="BB353" i="8"/>
  <c r="BB354" i="8"/>
  <c r="BB355" i="8"/>
  <c r="BB356" i="8"/>
  <c r="BB358" i="8"/>
  <c r="BB360" i="8"/>
  <c r="BB362" i="8"/>
  <c r="BB363" i="8"/>
  <c r="BB364" i="8"/>
  <c r="BB365" i="8"/>
  <c r="BB368" i="8"/>
  <c r="BB369" i="8"/>
  <c r="BB370" i="8"/>
  <c r="BB371" i="8"/>
  <c r="BB372" i="8"/>
  <c r="BB373" i="8"/>
  <c r="BB374" i="8"/>
  <c r="BB375" i="8"/>
  <c r="BB378" i="8"/>
  <c r="BB379" i="8"/>
  <c r="BB380" i="8"/>
  <c r="BB382" i="8"/>
  <c r="BB384" i="8"/>
  <c r="BB385" i="8"/>
  <c r="BB387" i="8"/>
  <c r="BB388" i="8"/>
  <c r="BB390" i="8"/>
  <c r="BB391" i="8"/>
  <c r="BB392" i="8"/>
  <c r="BB393" i="8"/>
  <c r="BB394" i="8"/>
  <c r="BB395" i="8"/>
  <c r="BB397" i="8"/>
  <c r="BB398" i="8"/>
  <c r="BB399" i="8"/>
  <c r="BB400" i="8"/>
  <c r="BB401" i="8"/>
  <c r="BB403" i="8"/>
  <c r="BB404" i="8"/>
  <c r="BB405" i="8"/>
  <c r="BB406" i="8"/>
  <c r="BB408" i="8"/>
  <c r="BB409" i="8"/>
  <c r="BB410" i="8"/>
  <c r="BB413" i="8"/>
  <c r="BB414" i="8"/>
  <c r="BB416" i="8"/>
  <c r="BB418" i="8"/>
  <c r="BB419" i="8"/>
  <c r="BB420" i="8"/>
  <c r="BB421" i="8"/>
  <c r="BB422" i="8"/>
  <c r="BB423" i="8"/>
  <c r="BB424" i="8"/>
  <c r="BB425" i="8"/>
  <c r="BB427" i="8"/>
  <c r="BB428" i="8"/>
  <c r="BB429" i="8"/>
  <c r="BB430" i="8"/>
  <c r="BB431" i="8"/>
  <c r="BB432" i="8"/>
  <c r="BB433" i="8"/>
  <c r="BB434" i="8"/>
  <c r="BB435" i="8"/>
  <c r="BB436" i="8"/>
  <c r="BB437" i="8"/>
  <c r="BC8" i="8"/>
  <c r="BA8" i="8"/>
  <c r="BA3" i="8" s="1"/>
  <c r="DA8" i="4"/>
  <c r="BA9" i="8"/>
  <c r="BA10" i="8"/>
  <c r="BA11" i="8"/>
  <c r="BA12" i="8"/>
  <c r="BA13" i="8"/>
  <c r="BA14" i="8"/>
  <c r="BA15" i="8"/>
  <c r="BA16" i="8"/>
  <c r="BA17" i="8"/>
  <c r="BA18" i="8"/>
  <c r="BA19" i="8"/>
  <c r="BA20" i="8"/>
  <c r="BA21" i="8"/>
  <c r="BA22" i="8"/>
  <c r="BA23" i="8"/>
  <c r="BA24" i="8"/>
  <c r="BA25" i="8"/>
  <c r="BA26" i="8"/>
  <c r="BA27" i="8"/>
  <c r="BA28" i="8"/>
  <c r="BA29" i="8"/>
  <c r="BA30" i="8"/>
  <c r="BA31" i="8"/>
  <c r="BA32" i="8"/>
  <c r="BA33" i="8"/>
  <c r="BA34" i="8"/>
  <c r="BA35" i="8"/>
  <c r="BA36" i="8"/>
  <c r="BA37" i="8"/>
  <c r="BA38" i="8"/>
  <c r="BA39" i="8"/>
  <c r="BA40" i="8"/>
  <c r="BA41" i="8"/>
  <c r="BA42" i="8"/>
  <c r="BA43" i="8"/>
  <c r="BA44" i="8"/>
  <c r="BA45" i="8"/>
  <c r="BA46" i="8"/>
  <c r="BA47" i="8"/>
  <c r="BA48" i="8"/>
  <c r="BA49" i="8"/>
  <c r="BA50" i="8"/>
  <c r="BA51" i="8"/>
  <c r="BA52" i="8"/>
  <c r="BA53" i="8"/>
  <c r="BA54" i="8"/>
  <c r="BA55" i="8"/>
  <c r="BA56" i="8"/>
  <c r="BA57" i="8"/>
  <c r="BA58" i="8"/>
  <c r="BA59" i="8"/>
  <c r="BA60" i="8"/>
  <c r="BA61" i="8"/>
  <c r="BA62" i="8"/>
  <c r="BA63" i="8"/>
  <c r="BA64" i="8"/>
  <c r="BA65" i="8"/>
  <c r="BA66" i="8"/>
  <c r="BA67" i="8"/>
  <c r="BA68" i="8"/>
  <c r="BA69" i="8"/>
  <c r="BA70" i="8"/>
  <c r="BA71" i="8"/>
  <c r="BA72" i="8"/>
  <c r="BA73" i="8"/>
  <c r="BA74" i="8"/>
  <c r="BA75" i="8"/>
  <c r="BA76" i="8"/>
  <c r="BA77" i="8"/>
  <c r="BA78" i="8"/>
  <c r="BA79" i="8"/>
  <c r="BA80" i="8"/>
  <c r="BA81" i="8"/>
  <c r="BA82" i="8"/>
  <c r="BA83" i="8"/>
  <c r="BA84" i="8"/>
  <c r="BA85" i="8"/>
  <c r="BA86" i="8"/>
  <c r="BA87" i="8"/>
  <c r="BA88" i="8"/>
  <c r="BA89" i="8"/>
  <c r="BA90" i="8"/>
  <c r="BA91" i="8"/>
  <c r="BA92" i="8"/>
  <c r="BA93" i="8"/>
  <c r="BA94" i="8"/>
  <c r="BA95" i="8"/>
  <c r="BA96" i="8"/>
  <c r="BA97" i="8"/>
  <c r="BA98" i="8"/>
  <c r="BA99" i="8"/>
  <c r="BA100" i="8"/>
  <c r="BA101" i="8"/>
  <c r="BA102" i="8"/>
  <c r="BA103" i="8"/>
  <c r="BA104" i="8"/>
  <c r="BA105" i="8"/>
  <c r="BA106" i="8"/>
  <c r="BA107" i="8"/>
  <c r="BA108" i="8"/>
  <c r="BA109" i="8"/>
  <c r="BA110" i="8"/>
  <c r="BA111" i="8"/>
  <c r="BA112" i="8"/>
  <c r="BA113" i="8"/>
  <c r="BA114" i="8"/>
  <c r="BA115" i="8"/>
  <c r="BA116" i="8"/>
  <c r="BA117" i="8"/>
  <c r="BA118" i="8"/>
  <c r="BA119" i="8"/>
  <c r="BA120" i="8"/>
  <c r="BA121" i="8"/>
  <c r="BA122" i="8"/>
  <c r="BA123" i="8"/>
  <c r="BA124" i="8"/>
  <c r="BA125" i="8"/>
  <c r="BA126" i="8"/>
  <c r="BA127" i="8"/>
  <c r="BA128" i="8"/>
  <c r="BA129" i="8"/>
  <c r="BA130" i="8"/>
  <c r="BA131" i="8"/>
  <c r="BA132" i="8"/>
  <c r="BA133" i="8"/>
  <c r="BA134" i="8"/>
  <c r="BA135" i="8"/>
  <c r="BA136" i="8"/>
  <c r="BA137" i="8"/>
  <c r="BA138" i="8"/>
  <c r="BA139" i="8"/>
  <c r="BA140" i="8"/>
  <c r="BA141" i="8"/>
  <c r="BA142" i="8"/>
  <c r="BA143" i="8"/>
  <c r="BA144" i="8"/>
  <c r="BA145" i="8"/>
  <c r="BA146" i="8"/>
  <c r="BA147" i="8"/>
  <c r="BA148" i="8"/>
  <c r="BA149" i="8"/>
  <c r="BA150" i="8"/>
  <c r="BA151" i="8"/>
  <c r="BA152" i="8"/>
  <c r="BA153" i="8"/>
  <c r="BA154" i="8"/>
  <c r="BA155" i="8"/>
  <c r="BA156" i="8"/>
  <c r="BA157" i="8"/>
  <c r="BA158" i="8"/>
  <c r="BA159" i="8"/>
  <c r="BA160" i="8"/>
  <c r="BA161" i="8"/>
  <c r="BA162" i="8"/>
  <c r="BA163" i="8"/>
  <c r="BA164" i="8"/>
  <c r="BA165" i="8"/>
  <c r="BA166" i="8"/>
  <c r="BA167" i="8"/>
  <c r="BA168" i="8"/>
  <c r="BA169" i="8"/>
  <c r="BA170" i="8"/>
  <c r="BA171" i="8"/>
  <c r="BA172" i="8"/>
  <c r="BA173" i="8"/>
  <c r="BA174" i="8"/>
  <c r="BA175" i="8"/>
  <c r="BA176" i="8"/>
  <c r="BA177" i="8"/>
  <c r="BA178" i="8"/>
  <c r="BA179" i="8"/>
  <c r="BA180" i="8"/>
  <c r="BA181" i="8"/>
  <c r="BA182" i="8"/>
  <c r="BA183" i="8"/>
  <c r="BA184" i="8"/>
  <c r="BA185" i="8"/>
  <c r="BA186" i="8"/>
  <c r="BA187" i="8"/>
  <c r="BA188" i="8"/>
  <c r="BA189" i="8"/>
  <c r="BA190" i="8"/>
  <c r="BA191" i="8"/>
  <c r="BA192" i="8"/>
  <c r="BA193" i="8"/>
  <c r="BA194" i="8"/>
  <c r="BA195" i="8"/>
  <c r="BA196" i="8"/>
  <c r="BA197" i="8"/>
  <c r="BA198" i="8"/>
  <c r="BA199" i="8"/>
  <c r="BA200" i="8"/>
  <c r="BA201" i="8"/>
  <c r="BA202" i="8"/>
  <c r="BA203" i="8"/>
  <c r="BA204" i="8"/>
  <c r="BA205" i="8"/>
  <c r="BA206" i="8"/>
  <c r="BA207" i="8"/>
  <c r="BA208" i="8"/>
  <c r="BA209" i="8"/>
  <c r="BA210" i="8"/>
  <c r="BA211" i="8"/>
  <c r="BA212" i="8"/>
  <c r="BA213" i="8"/>
  <c r="BA214" i="8"/>
  <c r="BA215" i="8"/>
  <c r="BA216" i="8"/>
  <c r="BA217" i="8"/>
  <c r="BA218" i="8"/>
  <c r="BA219" i="8"/>
  <c r="BA220" i="8"/>
  <c r="BA221" i="8"/>
  <c r="BA222" i="8"/>
  <c r="BA223" i="8"/>
  <c r="BA224" i="8"/>
  <c r="BA225" i="8"/>
  <c r="BA226" i="8"/>
  <c r="BA227" i="8"/>
  <c r="BA228" i="8"/>
  <c r="BA229" i="8"/>
  <c r="BA230" i="8"/>
  <c r="BA231" i="8"/>
  <c r="BA232" i="8"/>
  <c r="BA233" i="8"/>
  <c r="BA234" i="8"/>
  <c r="BA235" i="8"/>
  <c r="BA236" i="8"/>
  <c r="BA237" i="8"/>
  <c r="BA238" i="8"/>
  <c r="BA239" i="8"/>
  <c r="BA240" i="8"/>
  <c r="BA241" i="8"/>
  <c r="BA242" i="8"/>
  <c r="BA243" i="8"/>
  <c r="BA244" i="8"/>
  <c r="BA245" i="8"/>
  <c r="BA246" i="8"/>
  <c r="BA247" i="8"/>
  <c r="BA248" i="8"/>
  <c r="BA249" i="8"/>
  <c r="BA250" i="8"/>
  <c r="BA251" i="8"/>
  <c r="BA252" i="8"/>
  <c r="BA253" i="8"/>
  <c r="BA254" i="8"/>
  <c r="BA255" i="8"/>
  <c r="BA256" i="8"/>
  <c r="BA257" i="8"/>
  <c r="BA258" i="8"/>
  <c r="BA259" i="8"/>
  <c r="BA260" i="8"/>
  <c r="BA261" i="8"/>
  <c r="BA262" i="8"/>
  <c r="BA263" i="8"/>
  <c r="BA264" i="8"/>
  <c r="BA265" i="8"/>
  <c r="BA266" i="8"/>
  <c r="BA267" i="8"/>
  <c r="BA268" i="8"/>
  <c r="BA269" i="8"/>
  <c r="BA270" i="8"/>
  <c r="BA271" i="8"/>
  <c r="BA272" i="8"/>
  <c r="BA273" i="8"/>
  <c r="BA274" i="8"/>
  <c r="BA275" i="8"/>
  <c r="BA276" i="8"/>
  <c r="BA277" i="8"/>
  <c r="BA278" i="8"/>
  <c r="BA279" i="8"/>
  <c r="BA280" i="8"/>
  <c r="BA281" i="8"/>
  <c r="BA282" i="8"/>
  <c r="BA283" i="8"/>
  <c r="BA284" i="8"/>
  <c r="BA285" i="8"/>
  <c r="BA286" i="8"/>
  <c r="BA287" i="8"/>
  <c r="BA288" i="8"/>
  <c r="BA289" i="8"/>
  <c r="BA290" i="8"/>
  <c r="BA291" i="8"/>
  <c r="BA292" i="8"/>
  <c r="BA293" i="8"/>
  <c r="BA294" i="8"/>
  <c r="BA295" i="8"/>
  <c r="BA296" i="8"/>
  <c r="BA297" i="8"/>
  <c r="BA298" i="8"/>
  <c r="BA299" i="8"/>
  <c r="BA300" i="8"/>
  <c r="BA301" i="8"/>
  <c r="BA302" i="8"/>
  <c r="BA303" i="8"/>
  <c r="BA304" i="8"/>
  <c r="BA305" i="8"/>
  <c r="BA306" i="8"/>
  <c r="BA307" i="8"/>
  <c r="BA308" i="8"/>
  <c r="BA309" i="8"/>
  <c r="BA310" i="8"/>
  <c r="BA311" i="8"/>
  <c r="BA312" i="8"/>
  <c r="BA313" i="8"/>
  <c r="BA314" i="8"/>
  <c r="BA315" i="8"/>
  <c r="BA316" i="8"/>
  <c r="BA317" i="8"/>
  <c r="BA318" i="8"/>
  <c r="BA319" i="8"/>
  <c r="BA320" i="8"/>
  <c r="BA321" i="8"/>
  <c r="BA322" i="8"/>
  <c r="BA323" i="8"/>
  <c r="BA324" i="8"/>
  <c r="BA325" i="8"/>
  <c r="BA326" i="8"/>
  <c r="BA327" i="8"/>
  <c r="BA328" i="8"/>
  <c r="BA329" i="8"/>
  <c r="BA330" i="8"/>
  <c r="BA331" i="8"/>
  <c r="BA332" i="8"/>
  <c r="BA333" i="8"/>
  <c r="BA334" i="8"/>
  <c r="BA335" i="8"/>
  <c r="BA336" i="8"/>
  <c r="BA337" i="8"/>
  <c r="BA338" i="8"/>
  <c r="BA339" i="8"/>
  <c r="BA340" i="8"/>
  <c r="BA341" i="8"/>
  <c r="BA342" i="8"/>
  <c r="BA343" i="8"/>
  <c r="BA344" i="8"/>
  <c r="BA345" i="8"/>
  <c r="BA346" i="8"/>
  <c r="BA347" i="8"/>
  <c r="BA348" i="8"/>
  <c r="BA349" i="8"/>
  <c r="BA350" i="8"/>
  <c r="BA351" i="8"/>
  <c r="BA352" i="8"/>
  <c r="BA353" i="8"/>
  <c r="BA354" i="8"/>
  <c r="BA355" i="8"/>
  <c r="BA356" i="8"/>
  <c r="BA357" i="8"/>
  <c r="BA358" i="8"/>
  <c r="BA359" i="8"/>
  <c r="BA360" i="8"/>
  <c r="BA361" i="8"/>
  <c r="BA362" i="8"/>
  <c r="BA363" i="8"/>
  <c r="BA364" i="8"/>
  <c r="BA365" i="8"/>
  <c r="BA366" i="8"/>
  <c r="BA367" i="8"/>
  <c r="BA368" i="8"/>
  <c r="BA369" i="8"/>
  <c r="BA370" i="8"/>
  <c r="BA371" i="8"/>
  <c r="BA372" i="8"/>
  <c r="BA373" i="8"/>
  <c r="BA374" i="8"/>
  <c r="BA375" i="8"/>
  <c r="BA376" i="8"/>
  <c r="BA377" i="8"/>
  <c r="BA378" i="8"/>
  <c r="BA379" i="8"/>
  <c r="BA380" i="8"/>
  <c r="BA381" i="8"/>
  <c r="BA382" i="8"/>
  <c r="BA383" i="8"/>
  <c r="BA384" i="8"/>
  <c r="BA385" i="8"/>
  <c r="BA386" i="8"/>
  <c r="BA387" i="8"/>
  <c r="BA388" i="8"/>
  <c r="BA389" i="8"/>
  <c r="BA390" i="8"/>
  <c r="BA391" i="8"/>
  <c r="BA392" i="8"/>
  <c r="BA393" i="8"/>
  <c r="BA394" i="8"/>
  <c r="BA395" i="8"/>
  <c r="BA396" i="8"/>
  <c r="BA397" i="8"/>
  <c r="BA398" i="8"/>
  <c r="BA399" i="8"/>
  <c r="BA400" i="8"/>
  <c r="BA401" i="8"/>
  <c r="BA402" i="8"/>
  <c r="BA403" i="8"/>
  <c r="BA404" i="8"/>
  <c r="BA405" i="8"/>
  <c r="BA406" i="8"/>
  <c r="BA407" i="8"/>
  <c r="BA408" i="8"/>
  <c r="BA409" i="8"/>
  <c r="BA410" i="8"/>
  <c r="BA411" i="8"/>
  <c r="BA412" i="8"/>
  <c r="BA413" i="8"/>
  <c r="BA414" i="8"/>
  <c r="BA415" i="8"/>
  <c r="BA416" i="8"/>
  <c r="BA417" i="8"/>
  <c r="BA418" i="8"/>
  <c r="BA419" i="8"/>
  <c r="BA420" i="8"/>
  <c r="BA421" i="8"/>
  <c r="BA422" i="8"/>
  <c r="BA423" i="8"/>
  <c r="BA424" i="8"/>
  <c r="BA425" i="8"/>
  <c r="BA426" i="8"/>
  <c r="BA427" i="8"/>
  <c r="BA428" i="8"/>
  <c r="BA429" i="8"/>
  <c r="BA430" i="8"/>
  <c r="BA431" i="8"/>
  <c r="BA432" i="8"/>
  <c r="BA433" i="8"/>
  <c r="BA434" i="8"/>
  <c r="BA435" i="8"/>
  <c r="BA436" i="8"/>
  <c r="BA437" i="8"/>
  <c r="BA438" i="8"/>
  <c r="AZ9" i="8"/>
  <c r="AZ10" i="8"/>
  <c r="AZ11" i="8"/>
  <c r="AZ12" i="8"/>
  <c r="AZ13" i="8"/>
  <c r="AZ14" i="8"/>
  <c r="AZ15" i="8"/>
  <c r="AZ16" i="8"/>
  <c r="AZ17" i="8"/>
  <c r="AZ18" i="8"/>
  <c r="AZ19" i="8"/>
  <c r="AZ20" i="8"/>
  <c r="AZ21" i="8"/>
  <c r="AZ22" i="8"/>
  <c r="AZ23" i="8"/>
  <c r="AZ24" i="8"/>
  <c r="AZ25" i="8"/>
  <c r="AZ26" i="8"/>
  <c r="AZ27" i="8"/>
  <c r="AZ28" i="8"/>
  <c r="AZ29" i="8"/>
  <c r="AZ30" i="8"/>
  <c r="AZ31" i="8"/>
  <c r="AZ32" i="8"/>
  <c r="AZ33" i="8"/>
  <c r="AZ34" i="8"/>
  <c r="AZ35" i="8"/>
  <c r="AZ36" i="8"/>
  <c r="AZ37" i="8"/>
  <c r="AZ38" i="8"/>
  <c r="AZ39" i="8"/>
  <c r="AZ40" i="8"/>
  <c r="AZ41" i="8"/>
  <c r="AZ42" i="8"/>
  <c r="AZ43" i="8"/>
  <c r="AZ44" i="8"/>
  <c r="AZ45" i="8"/>
  <c r="AZ46" i="8"/>
  <c r="AZ47" i="8"/>
  <c r="AZ48" i="8"/>
  <c r="AZ49" i="8"/>
  <c r="AZ50" i="8"/>
  <c r="AZ51" i="8"/>
  <c r="AZ52" i="8"/>
  <c r="AZ53" i="8"/>
  <c r="AZ54" i="8"/>
  <c r="AZ55" i="8"/>
  <c r="AZ56" i="8"/>
  <c r="AZ57" i="8"/>
  <c r="AZ58" i="8"/>
  <c r="AZ59" i="8"/>
  <c r="AZ60" i="8"/>
  <c r="AZ61" i="8"/>
  <c r="AZ62" i="8"/>
  <c r="AZ63" i="8"/>
  <c r="AZ64" i="8"/>
  <c r="AZ65" i="8"/>
  <c r="AZ66" i="8"/>
  <c r="AZ67" i="8"/>
  <c r="AZ68" i="8"/>
  <c r="AZ69" i="8"/>
  <c r="AZ70" i="8"/>
  <c r="AZ71" i="8"/>
  <c r="AZ72" i="8"/>
  <c r="AZ73" i="8"/>
  <c r="AZ74" i="8"/>
  <c r="AZ75" i="8"/>
  <c r="AZ76" i="8"/>
  <c r="AZ77" i="8"/>
  <c r="AZ78" i="8"/>
  <c r="AZ79" i="8"/>
  <c r="AZ80" i="8"/>
  <c r="AZ81" i="8"/>
  <c r="AZ82" i="8"/>
  <c r="AZ83" i="8"/>
  <c r="AZ84" i="8"/>
  <c r="AZ85" i="8"/>
  <c r="AZ86" i="8"/>
  <c r="AZ87" i="8"/>
  <c r="AZ88" i="8"/>
  <c r="AZ89" i="8"/>
  <c r="AZ90" i="8"/>
  <c r="AZ91" i="8"/>
  <c r="AZ92" i="8"/>
  <c r="AZ93" i="8"/>
  <c r="AZ94" i="8"/>
  <c r="AZ95" i="8"/>
  <c r="AZ96" i="8"/>
  <c r="AZ97" i="8"/>
  <c r="AZ98" i="8"/>
  <c r="AZ99" i="8"/>
  <c r="AZ100" i="8"/>
  <c r="AZ101" i="8"/>
  <c r="AZ102" i="8"/>
  <c r="AZ103" i="8"/>
  <c r="AZ104" i="8"/>
  <c r="AZ105" i="8"/>
  <c r="AZ106" i="8"/>
  <c r="AZ107" i="8"/>
  <c r="AZ108" i="8"/>
  <c r="AZ109" i="8"/>
  <c r="AZ110" i="8"/>
  <c r="AZ111" i="8"/>
  <c r="AZ112" i="8"/>
  <c r="AZ113" i="8"/>
  <c r="AZ114" i="8"/>
  <c r="AZ115" i="8"/>
  <c r="AZ116" i="8"/>
  <c r="AZ117" i="8"/>
  <c r="AZ118" i="8"/>
  <c r="AZ119" i="8"/>
  <c r="AZ120" i="8"/>
  <c r="AZ121" i="8"/>
  <c r="AZ122" i="8"/>
  <c r="AZ123" i="8"/>
  <c r="AZ124" i="8"/>
  <c r="AZ125" i="8"/>
  <c r="AZ126" i="8"/>
  <c r="AZ127" i="8"/>
  <c r="AZ128" i="8"/>
  <c r="AZ129" i="8"/>
  <c r="AZ130" i="8"/>
  <c r="AZ131" i="8"/>
  <c r="AZ132" i="8"/>
  <c r="AZ133" i="8"/>
  <c r="AZ134" i="8"/>
  <c r="AZ135" i="8"/>
  <c r="AZ136" i="8"/>
  <c r="AZ137" i="8"/>
  <c r="AZ138" i="8"/>
  <c r="AZ139" i="8"/>
  <c r="AZ140" i="8"/>
  <c r="AZ141" i="8"/>
  <c r="AZ142" i="8"/>
  <c r="AZ143" i="8"/>
  <c r="AZ144" i="8"/>
  <c r="AZ145" i="8"/>
  <c r="AZ146" i="8"/>
  <c r="AZ147" i="8"/>
  <c r="AZ148" i="8"/>
  <c r="AZ149" i="8"/>
  <c r="AZ150" i="8"/>
  <c r="AZ151" i="8"/>
  <c r="AZ152" i="8"/>
  <c r="AZ153" i="8"/>
  <c r="AZ154" i="8"/>
  <c r="AZ155" i="8"/>
  <c r="AZ156" i="8"/>
  <c r="AZ157" i="8"/>
  <c r="AZ158" i="8"/>
  <c r="AZ159" i="8"/>
  <c r="AZ160" i="8"/>
  <c r="AZ161" i="8"/>
  <c r="AZ162" i="8"/>
  <c r="AZ163" i="8"/>
  <c r="AZ164" i="8"/>
  <c r="AZ165" i="8"/>
  <c r="AZ166" i="8"/>
  <c r="AZ167" i="8"/>
  <c r="AZ168" i="8"/>
  <c r="AZ169" i="8"/>
  <c r="AZ170" i="8"/>
  <c r="AZ171" i="8"/>
  <c r="AZ172" i="8"/>
  <c r="AZ173" i="8"/>
  <c r="AZ174" i="8"/>
  <c r="AZ175" i="8"/>
  <c r="AZ176" i="8"/>
  <c r="AZ177" i="8"/>
  <c r="AZ178" i="8"/>
  <c r="AZ179" i="8"/>
  <c r="AZ180" i="8"/>
  <c r="AZ181" i="8"/>
  <c r="AZ182" i="8"/>
  <c r="AZ183" i="8"/>
  <c r="AZ184" i="8"/>
  <c r="AZ185" i="8"/>
  <c r="AZ186" i="8"/>
  <c r="AZ187" i="8"/>
  <c r="AZ188" i="8"/>
  <c r="AZ189" i="8"/>
  <c r="AZ190" i="8"/>
  <c r="AZ191" i="8"/>
  <c r="AZ192" i="8"/>
  <c r="AZ193" i="8"/>
  <c r="AZ194" i="8"/>
  <c r="AZ195" i="8"/>
  <c r="AZ196" i="8"/>
  <c r="AZ197" i="8"/>
  <c r="AZ198" i="8"/>
  <c r="AZ199" i="8"/>
  <c r="AZ200" i="8"/>
  <c r="AZ201" i="8"/>
  <c r="AZ202" i="8"/>
  <c r="AZ203" i="8"/>
  <c r="AZ204" i="8"/>
  <c r="AZ205" i="8"/>
  <c r="AZ206" i="8"/>
  <c r="AZ207" i="8"/>
  <c r="AZ208" i="8"/>
  <c r="AZ209" i="8"/>
  <c r="AZ210" i="8"/>
  <c r="AZ211" i="8"/>
  <c r="AZ212" i="8"/>
  <c r="AZ213" i="8"/>
  <c r="AZ214" i="8"/>
  <c r="AZ215" i="8"/>
  <c r="AZ216" i="8"/>
  <c r="AZ217" i="8"/>
  <c r="AZ218" i="8"/>
  <c r="AZ219" i="8"/>
  <c r="AZ220" i="8"/>
  <c r="AZ221" i="8"/>
  <c r="AZ222" i="8"/>
  <c r="AZ223" i="8"/>
  <c r="AZ224" i="8"/>
  <c r="AZ225" i="8"/>
  <c r="AZ226" i="8"/>
  <c r="AZ227" i="8"/>
  <c r="AZ228" i="8"/>
  <c r="AZ229" i="8"/>
  <c r="AZ230" i="8"/>
  <c r="AZ231" i="8"/>
  <c r="AZ232" i="8"/>
  <c r="AZ233" i="8"/>
  <c r="AZ234" i="8"/>
  <c r="AZ235" i="8"/>
  <c r="AZ236" i="8"/>
  <c r="AZ237" i="8"/>
  <c r="AZ238" i="8"/>
  <c r="AZ239" i="8"/>
  <c r="AZ240" i="8"/>
  <c r="AZ241" i="8"/>
  <c r="AZ242" i="8"/>
  <c r="AZ243" i="8"/>
  <c r="AZ244" i="8"/>
  <c r="AZ245" i="8"/>
  <c r="AZ246" i="8"/>
  <c r="AZ247" i="8"/>
  <c r="AZ248" i="8"/>
  <c r="AZ249" i="8"/>
  <c r="AZ250" i="8"/>
  <c r="AZ251" i="8"/>
  <c r="AZ252" i="8"/>
  <c r="AZ253" i="8"/>
  <c r="AZ254" i="8"/>
  <c r="AZ255" i="8"/>
  <c r="AZ256" i="8"/>
  <c r="AZ257" i="8"/>
  <c r="AZ258" i="8"/>
  <c r="AZ259" i="8"/>
  <c r="AZ260" i="8"/>
  <c r="AZ261" i="8"/>
  <c r="AZ262" i="8"/>
  <c r="AZ263" i="8"/>
  <c r="AZ264" i="8"/>
  <c r="AZ265" i="8"/>
  <c r="AZ266" i="8"/>
  <c r="AZ267" i="8"/>
  <c r="AZ268" i="8"/>
  <c r="AZ269" i="8"/>
  <c r="AZ270" i="8"/>
  <c r="AZ271" i="8"/>
  <c r="AZ272" i="8"/>
  <c r="AZ273" i="8"/>
  <c r="AZ274" i="8"/>
  <c r="AZ275" i="8"/>
  <c r="AZ276" i="8"/>
  <c r="AZ277" i="8"/>
  <c r="AZ278" i="8"/>
  <c r="AZ279" i="8"/>
  <c r="AZ280" i="8"/>
  <c r="AZ281" i="8"/>
  <c r="AZ282" i="8"/>
  <c r="AZ283" i="8"/>
  <c r="AZ284" i="8"/>
  <c r="AZ285" i="8"/>
  <c r="AZ286" i="8"/>
  <c r="AZ287" i="8"/>
  <c r="AZ288" i="8"/>
  <c r="AZ289" i="8"/>
  <c r="AZ290" i="8"/>
  <c r="AZ291" i="8"/>
  <c r="AZ292" i="8"/>
  <c r="AZ293" i="8"/>
  <c r="AZ294" i="8"/>
  <c r="AZ295" i="8"/>
  <c r="AZ296" i="8"/>
  <c r="AZ297" i="8"/>
  <c r="AZ298" i="8"/>
  <c r="AZ299" i="8"/>
  <c r="AZ300" i="8"/>
  <c r="AZ301" i="8"/>
  <c r="AZ302" i="8"/>
  <c r="AZ303" i="8"/>
  <c r="AZ304" i="8"/>
  <c r="AZ305" i="8"/>
  <c r="AZ306" i="8"/>
  <c r="AZ307" i="8"/>
  <c r="AZ308" i="8"/>
  <c r="AZ309" i="8"/>
  <c r="AZ310" i="8"/>
  <c r="AZ311" i="8"/>
  <c r="AZ312" i="8"/>
  <c r="AZ313" i="8"/>
  <c r="AZ314" i="8"/>
  <c r="AZ315" i="8"/>
  <c r="AZ316" i="8"/>
  <c r="AZ317" i="8"/>
  <c r="AZ318" i="8"/>
  <c r="AZ319" i="8"/>
  <c r="AZ320" i="8"/>
  <c r="AZ321" i="8"/>
  <c r="AZ322" i="8"/>
  <c r="AZ323" i="8"/>
  <c r="AZ324" i="8"/>
  <c r="AZ325" i="8"/>
  <c r="AZ326" i="8"/>
  <c r="AZ327" i="8"/>
  <c r="AZ328" i="8"/>
  <c r="AZ329" i="8"/>
  <c r="AZ330" i="8"/>
  <c r="AZ331" i="8"/>
  <c r="AZ332" i="8"/>
  <c r="AZ333" i="8"/>
  <c r="AZ334" i="8"/>
  <c r="AZ335" i="8"/>
  <c r="AZ336" i="8"/>
  <c r="AZ337" i="8"/>
  <c r="AZ338" i="8"/>
  <c r="AZ339" i="8"/>
  <c r="AZ340" i="8"/>
  <c r="AZ341" i="8"/>
  <c r="AZ342" i="8"/>
  <c r="AZ343" i="8"/>
  <c r="AZ344" i="8"/>
  <c r="AZ345" i="8"/>
  <c r="AZ346" i="8"/>
  <c r="AZ347" i="8"/>
  <c r="AZ348" i="8"/>
  <c r="AZ349" i="8"/>
  <c r="AZ350" i="8"/>
  <c r="AZ351" i="8"/>
  <c r="AZ352" i="8"/>
  <c r="AZ353" i="8"/>
  <c r="AZ354" i="8"/>
  <c r="AZ355" i="8"/>
  <c r="AZ356" i="8"/>
  <c r="AZ357" i="8"/>
  <c r="AZ358" i="8"/>
  <c r="AZ359" i="8"/>
  <c r="AZ360" i="8"/>
  <c r="AZ361" i="8"/>
  <c r="AZ362" i="8"/>
  <c r="AZ363" i="8"/>
  <c r="AZ364" i="8"/>
  <c r="AZ365" i="8"/>
  <c r="AZ366" i="8"/>
  <c r="AZ367" i="8"/>
  <c r="AZ368" i="8"/>
  <c r="AZ369" i="8"/>
  <c r="AZ370" i="8"/>
  <c r="AZ371" i="8"/>
  <c r="AZ372" i="8"/>
  <c r="AZ373" i="8"/>
  <c r="AZ374" i="8"/>
  <c r="AZ375" i="8"/>
  <c r="AZ376" i="8"/>
  <c r="AZ377" i="8"/>
  <c r="AZ378" i="8"/>
  <c r="AZ379" i="8"/>
  <c r="AZ380" i="8"/>
  <c r="AZ381" i="8"/>
  <c r="AZ382" i="8"/>
  <c r="AZ383" i="8"/>
  <c r="AZ384" i="8"/>
  <c r="AZ385" i="8"/>
  <c r="AZ386" i="8"/>
  <c r="AZ387" i="8"/>
  <c r="AZ388" i="8"/>
  <c r="AZ389" i="8"/>
  <c r="AZ390" i="8"/>
  <c r="AZ391" i="8"/>
  <c r="AZ392" i="8"/>
  <c r="AZ393" i="8"/>
  <c r="AZ394" i="8"/>
  <c r="AZ395" i="8"/>
  <c r="AZ396" i="8"/>
  <c r="AZ397" i="8"/>
  <c r="AZ398" i="8"/>
  <c r="AZ399" i="8"/>
  <c r="AZ400" i="8"/>
  <c r="AZ401" i="8"/>
  <c r="AZ402" i="8"/>
  <c r="AZ403" i="8"/>
  <c r="AZ404" i="8"/>
  <c r="AZ405" i="8"/>
  <c r="AZ406" i="8"/>
  <c r="AZ407" i="8"/>
  <c r="AZ408" i="8"/>
  <c r="AZ409" i="8"/>
  <c r="AZ410" i="8"/>
  <c r="AZ411" i="8"/>
  <c r="AZ412" i="8"/>
  <c r="AZ413" i="8"/>
  <c r="AZ414" i="8"/>
  <c r="AZ415" i="8"/>
  <c r="AZ416" i="8"/>
  <c r="AZ417" i="8"/>
  <c r="AZ418" i="8"/>
  <c r="AZ419" i="8"/>
  <c r="AZ420" i="8"/>
  <c r="AZ421" i="8"/>
  <c r="AZ422" i="8"/>
  <c r="AZ423" i="8"/>
  <c r="AZ424" i="8"/>
  <c r="AZ425" i="8"/>
  <c r="AZ426" i="8"/>
  <c r="AZ427" i="8"/>
  <c r="AZ428" i="8"/>
  <c r="AZ429" i="8"/>
  <c r="AZ430" i="8"/>
  <c r="AZ431" i="8"/>
  <c r="AZ432" i="8"/>
  <c r="AZ433" i="8"/>
  <c r="AZ434" i="8"/>
  <c r="AZ435" i="8"/>
  <c r="AZ436" i="8"/>
  <c r="AZ437" i="8"/>
  <c r="AZ438" i="8"/>
  <c r="AZ8" i="8"/>
  <c r="AZ3" i="8" s="1"/>
  <c r="CY8" i="4"/>
  <c r="AY9" i="8"/>
  <c r="AY11" i="8"/>
  <c r="AY13" i="8"/>
  <c r="AY14" i="8"/>
  <c r="AY16" i="8"/>
  <c r="AY17" i="8"/>
  <c r="AY18" i="8"/>
  <c r="AY19" i="8"/>
  <c r="AY20" i="8"/>
  <c r="AY21" i="8"/>
  <c r="AY22" i="8"/>
  <c r="AY23" i="8"/>
  <c r="AY25" i="8"/>
  <c r="AY26" i="8"/>
  <c r="AY27" i="8"/>
  <c r="AY28" i="8"/>
  <c r="AY30" i="8"/>
  <c r="AY31" i="8"/>
  <c r="AY32" i="8"/>
  <c r="AY33" i="8"/>
  <c r="AY35" i="8"/>
  <c r="AY36" i="8"/>
  <c r="AY37" i="8"/>
  <c r="AY38" i="8"/>
  <c r="AY39" i="8"/>
  <c r="AY40" i="8"/>
  <c r="AY41" i="8"/>
  <c r="AY42" i="8"/>
  <c r="AY43" i="8"/>
  <c r="AY44" i="8"/>
  <c r="AY46" i="8"/>
  <c r="AY47" i="8"/>
  <c r="AY48" i="8"/>
  <c r="AY49" i="8"/>
  <c r="AY50" i="8"/>
  <c r="AY53" i="8"/>
  <c r="AY56" i="8"/>
  <c r="AY57" i="8"/>
  <c r="AY58" i="8"/>
  <c r="AY59" i="8"/>
  <c r="AY60" i="8"/>
  <c r="AY61" i="8"/>
  <c r="AY62" i="8"/>
  <c r="AY63" i="8"/>
  <c r="AY64" i="8"/>
  <c r="AY65" i="8"/>
  <c r="AY66" i="8"/>
  <c r="AY67" i="8"/>
  <c r="AY68" i="8"/>
  <c r="AY69" i="8"/>
  <c r="AY70" i="8"/>
  <c r="AY71" i="8"/>
  <c r="AY72" i="8"/>
  <c r="AY73" i="8"/>
  <c r="AY74" i="8"/>
  <c r="AY76" i="8"/>
  <c r="AY78" i="8"/>
  <c r="AY79" i="8"/>
  <c r="AY80" i="8"/>
  <c r="AY83" i="8"/>
  <c r="AY84" i="8"/>
  <c r="AY85" i="8"/>
  <c r="AY88" i="8"/>
  <c r="AY89" i="8"/>
  <c r="AY91" i="8"/>
  <c r="AY92" i="8"/>
  <c r="AY93" i="8"/>
  <c r="AY94" i="8"/>
  <c r="AY95" i="8"/>
  <c r="AY96" i="8"/>
  <c r="AY98" i="8"/>
  <c r="AY99" i="8"/>
  <c r="AY100" i="8"/>
  <c r="AY103" i="8"/>
  <c r="AY104" i="8"/>
  <c r="AY105" i="8"/>
  <c r="AY106" i="8"/>
  <c r="AY108" i="8"/>
  <c r="AY109" i="8"/>
  <c r="AY111" i="8"/>
  <c r="AY113" i="8"/>
  <c r="AY115" i="8"/>
  <c r="AY116" i="8"/>
  <c r="AY119" i="8"/>
  <c r="AY120" i="8"/>
  <c r="AY121" i="8"/>
  <c r="AY122" i="8"/>
  <c r="AY123" i="8"/>
  <c r="AY124" i="8"/>
  <c r="AY125" i="8"/>
  <c r="AY127" i="8"/>
  <c r="AY128" i="8"/>
  <c r="AY129" i="8"/>
  <c r="AY130" i="8"/>
  <c r="AY131" i="8"/>
  <c r="AY132" i="8"/>
  <c r="AY134" i="8"/>
  <c r="AY135" i="8"/>
  <c r="AY136" i="8"/>
  <c r="AY137" i="8"/>
  <c r="AY140" i="8"/>
  <c r="AY142" i="8"/>
  <c r="AY143" i="8"/>
  <c r="AY144" i="8"/>
  <c r="AY145" i="8"/>
  <c r="AY146" i="8"/>
  <c r="AY147" i="8"/>
  <c r="AY149" i="8"/>
  <c r="AY150" i="8"/>
  <c r="AY151" i="8"/>
  <c r="AY152" i="8"/>
  <c r="AY153" i="8"/>
  <c r="AY154" i="8"/>
  <c r="AY155" i="8"/>
  <c r="AY156" i="8"/>
  <c r="AY157" i="8"/>
  <c r="AY158" i="8"/>
  <c r="AY159" i="8"/>
  <c r="AY160" i="8"/>
  <c r="AY161" i="8"/>
  <c r="AY162" i="8"/>
  <c r="AY163" i="8"/>
  <c r="AY164" i="8"/>
  <c r="AY166" i="8"/>
  <c r="AY167" i="8"/>
  <c r="AY168" i="8"/>
  <c r="AY169" i="8"/>
  <c r="AY170" i="8"/>
  <c r="AY171" i="8"/>
  <c r="AY174" i="8"/>
  <c r="AY175" i="8"/>
  <c r="AY176" i="8"/>
  <c r="AY178" i="8"/>
  <c r="AY180" i="8"/>
  <c r="AY181" i="8"/>
  <c r="AY182" i="8"/>
  <c r="AY183" i="8"/>
  <c r="AY184" i="8"/>
  <c r="AY185" i="8"/>
  <c r="AY188" i="8"/>
  <c r="AY189" i="8"/>
  <c r="AY190" i="8"/>
  <c r="AY192" i="8"/>
  <c r="AY193" i="8"/>
  <c r="AY195" i="8"/>
  <c r="AY196" i="8"/>
  <c r="AY197" i="8"/>
  <c r="AY198" i="8"/>
  <c r="AY199" i="8"/>
  <c r="AY201" i="8"/>
  <c r="AY203" i="8"/>
  <c r="AY204" i="8"/>
  <c r="AY205" i="8"/>
  <c r="AY206" i="8"/>
  <c r="AY207" i="8"/>
  <c r="AY208" i="8"/>
  <c r="AY209" i="8"/>
  <c r="AY211" i="8"/>
  <c r="AY213" i="8"/>
  <c r="AY215" i="8"/>
  <c r="AY216" i="8"/>
  <c r="AY217" i="8"/>
  <c r="AY218" i="8"/>
  <c r="AY219" i="8"/>
  <c r="AY221" i="8"/>
  <c r="AY222" i="8"/>
  <c r="AY223" i="8"/>
  <c r="AY225" i="8"/>
  <c r="AY226" i="8"/>
  <c r="AY227" i="8"/>
  <c r="AY228" i="8"/>
  <c r="AY229" i="8"/>
  <c r="AY230" i="8"/>
  <c r="AY231" i="8"/>
  <c r="AY233" i="8"/>
  <c r="AY234" i="8"/>
  <c r="AY235" i="8"/>
  <c r="AY236" i="8"/>
  <c r="AY238" i="8"/>
  <c r="AY242" i="8"/>
  <c r="AY244" i="8"/>
  <c r="AY245" i="8"/>
  <c r="AY247" i="8"/>
  <c r="AY248" i="8"/>
  <c r="AY249" i="8"/>
  <c r="AY250" i="8"/>
  <c r="AY251" i="8"/>
  <c r="AY252" i="8"/>
  <c r="AY253" i="8"/>
  <c r="AY254" i="8"/>
  <c r="AY255" i="8"/>
  <c r="AY256" i="8"/>
  <c r="AY257" i="8"/>
  <c r="AY258" i="8"/>
  <c r="AY259" i="8"/>
  <c r="AY262" i="8"/>
  <c r="AY263" i="8"/>
  <c r="AY264" i="8"/>
  <c r="AY265" i="8"/>
  <c r="AY266" i="8"/>
  <c r="AY267" i="8"/>
  <c r="AY268" i="8"/>
  <c r="AY269" i="8"/>
  <c r="AY270" i="8"/>
  <c r="AY271" i="8"/>
  <c r="AY272" i="8"/>
  <c r="AY274" i="8"/>
  <c r="AY275" i="8"/>
  <c r="AY277" i="8"/>
  <c r="AY278" i="8"/>
  <c r="AY281" i="8"/>
  <c r="AY282" i="8"/>
  <c r="AY283" i="8"/>
  <c r="AY284" i="8"/>
  <c r="AY285" i="8"/>
  <c r="AY286" i="8"/>
  <c r="AY287" i="8"/>
  <c r="AY288" i="8"/>
  <c r="AY289" i="8"/>
  <c r="AY290" i="8"/>
  <c r="AY291" i="8"/>
  <c r="AY292" i="8"/>
  <c r="AY293" i="8"/>
  <c r="AY294" i="8"/>
  <c r="AY296" i="8"/>
  <c r="AY297" i="8"/>
  <c r="AY298" i="8"/>
  <c r="AY299" i="8"/>
  <c r="AY300" i="8"/>
  <c r="AY301" i="8"/>
  <c r="AY302" i="8"/>
  <c r="AY303" i="8"/>
  <c r="AY305" i="8"/>
  <c r="AY306" i="8"/>
  <c r="AY307" i="8"/>
  <c r="AY308" i="8"/>
  <c r="AY310" i="8"/>
  <c r="AY311" i="8"/>
  <c r="AY313" i="8"/>
  <c r="AY316" i="8"/>
  <c r="AY318" i="8"/>
  <c r="AY320" i="8"/>
  <c r="AY321" i="8"/>
  <c r="AY322" i="8"/>
  <c r="AY324" i="8"/>
  <c r="AY325" i="8"/>
  <c r="AY326" i="8"/>
  <c r="AY327" i="8"/>
  <c r="AY328" i="8"/>
  <c r="AY329" i="8"/>
  <c r="AY330" i="8"/>
  <c r="AY331" i="8"/>
  <c r="AY332" i="8"/>
  <c r="AY333" i="8"/>
  <c r="AY337" i="8"/>
  <c r="AY339" i="8"/>
  <c r="AY340" i="8"/>
  <c r="AY344" i="8"/>
  <c r="AY346" i="8"/>
  <c r="AY348" i="8"/>
  <c r="AY349" i="8"/>
  <c r="AY350" i="8"/>
  <c r="AY351" i="8"/>
  <c r="AY353" i="8"/>
  <c r="AY354" i="8"/>
  <c r="AY355" i="8"/>
  <c r="AY356" i="8"/>
  <c r="AY357" i="8"/>
  <c r="AY358" i="8"/>
  <c r="AY359" i="8"/>
  <c r="AY360" i="8"/>
  <c r="AY361" i="8"/>
  <c r="AY362" i="8"/>
  <c r="AY363" i="8"/>
  <c r="AY364" i="8"/>
  <c r="AY365" i="8"/>
  <c r="AY366" i="8"/>
  <c r="AY367" i="8"/>
  <c r="AY371" i="8"/>
  <c r="AY372" i="8"/>
  <c r="AY373" i="8"/>
  <c r="AY375" i="8"/>
  <c r="AY376" i="8"/>
  <c r="AY377" i="8"/>
  <c r="AY378" i="8"/>
  <c r="AY381" i="8"/>
  <c r="AY383" i="8"/>
  <c r="AY386" i="8"/>
  <c r="AY387" i="8"/>
  <c r="AY388" i="8"/>
  <c r="AY389" i="8"/>
  <c r="AY390" i="8"/>
  <c r="AY391" i="8"/>
  <c r="AY392" i="8"/>
  <c r="AY395" i="8"/>
  <c r="AY396" i="8"/>
  <c r="AY397" i="8"/>
  <c r="AY400" i="8"/>
  <c r="AY402" i="8"/>
  <c r="AY403" i="8"/>
  <c r="AY406" i="8"/>
  <c r="AY407" i="8"/>
  <c r="AY408" i="8"/>
  <c r="AY409" i="8"/>
  <c r="AY410" i="8"/>
  <c r="AY411" i="8"/>
  <c r="AY412" i="8"/>
  <c r="AY414" i="8"/>
  <c r="AY415" i="8"/>
  <c r="AY417" i="8"/>
  <c r="AY418" i="8"/>
  <c r="AY419" i="8"/>
  <c r="AY423" i="8"/>
  <c r="AY424" i="8"/>
  <c r="AY426" i="8"/>
  <c r="AY429" i="8"/>
  <c r="AY430" i="8"/>
  <c r="AY431" i="8"/>
  <c r="AY432" i="8"/>
  <c r="AY433" i="8"/>
  <c r="AY434" i="8"/>
  <c r="AY436" i="8"/>
  <c r="AY437" i="8"/>
  <c r="AY438" i="8"/>
  <c r="AX9" i="8"/>
  <c r="AX11" i="8"/>
  <c r="AX13" i="8"/>
  <c r="AX14" i="8"/>
  <c r="AX16" i="8"/>
  <c r="AX17" i="8"/>
  <c r="AX18" i="8"/>
  <c r="AX19" i="8"/>
  <c r="AX20" i="8"/>
  <c r="AX21" i="8"/>
  <c r="AX22" i="8"/>
  <c r="AX23" i="8"/>
  <c r="AX25" i="8"/>
  <c r="AX26" i="8"/>
  <c r="AX27" i="8"/>
  <c r="AX28" i="8"/>
  <c r="AX30" i="8"/>
  <c r="AX31" i="8"/>
  <c r="AX32" i="8"/>
  <c r="AX33" i="8"/>
  <c r="AX35" i="8"/>
  <c r="AX36" i="8"/>
  <c r="AX37" i="8"/>
  <c r="AX38" i="8"/>
  <c r="AX39" i="8"/>
  <c r="AX40" i="8"/>
  <c r="AX41" i="8"/>
  <c r="AX42" i="8"/>
  <c r="AX43" i="8"/>
  <c r="AX44" i="8"/>
  <c r="AX46" i="8"/>
  <c r="AX47" i="8"/>
  <c r="AX48" i="8"/>
  <c r="AX49" i="8"/>
  <c r="AX50" i="8"/>
  <c r="AX53" i="8"/>
  <c r="AX56" i="8"/>
  <c r="AX57" i="8"/>
  <c r="AX58" i="8"/>
  <c r="AX59" i="8"/>
  <c r="AX60" i="8"/>
  <c r="AX61" i="8"/>
  <c r="AX62" i="8"/>
  <c r="AX63" i="8"/>
  <c r="AX64" i="8"/>
  <c r="AX65" i="8"/>
  <c r="AX66" i="8"/>
  <c r="AX67" i="8"/>
  <c r="AX68" i="8"/>
  <c r="AX69" i="8"/>
  <c r="AX70" i="8"/>
  <c r="AX71" i="8"/>
  <c r="AX72" i="8"/>
  <c r="AX73" i="8"/>
  <c r="AX74" i="8"/>
  <c r="AX76" i="8"/>
  <c r="AX78" i="8"/>
  <c r="AX79" i="8"/>
  <c r="AX80" i="8"/>
  <c r="AX83" i="8"/>
  <c r="AX84" i="8"/>
  <c r="AX85" i="8"/>
  <c r="AX88" i="8"/>
  <c r="AX89" i="8"/>
  <c r="AX91" i="8"/>
  <c r="AX92" i="8"/>
  <c r="AX93" i="8"/>
  <c r="AX94" i="8"/>
  <c r="AX95" i="8"/>
  <c r="AX96" i="8"/>
  <c r="AX98" i="8"/>
  <c r="AX99" i="8"/>
  <c r="AX100" i="8"/>
  <c r="AX103" i="8"/>
  <c r="AX104" i="8"/>
  <c r="AX105" i="8"/>
  <c r="AX106" i="8"/>
  <c r="AX108" i="8"/>
  <c r="AX109" i="8"/>
  <c r="AX111" i="8"/>
  <c r="AX113" i="8"/>
  <c r="AX115" i="8"/>
  <c r="AX116" i="8"/>
  <c r="AX119" i="8"/>
  <c r="AX120" i="8"/>
  <c r="AX121" i="8"/>
  <c r="AX122" i="8"/>
  <c r="AX123" i="8"/>
  <c r="AX124" i="8"/>
  <c r="AX125" i="8"/>
  <c r="AX127" i="8"/>
  <c r="AX128" i="8"/>
  <c r="AX129" i="8"/>
  <c r="AX130" i="8"/>
  <c r="AX131" i="8"/>
  <c r="AX132" i="8"/>
  <c r="AX134" i="8"/>
  <c r="AX135" i="8"/>
  <c r="AX136" i="8"/>
  <c r="AX137" i="8"/>
  <c r="AX140" i="8"/>
  <c r="AX142" i="8"/>
  <c r="AX143" i="8"/>
  <c r="AX144" i="8"/>
  <c r="AX145" i="8"/>
  <c r="AX146" i="8"/>
  <c r="AX147" i="8"/>
  <c r="AX149" i="8"/>
  <c r="AX150" i="8"/>
  <c r="AX151" i="8"/>
  <c r="AX152" i="8"/>
  <c r="AX153" i="8"/>
  <c r="AX154" i="8"/>
  <c r="AX155" i="8"/>
  <c r="AX156" i="8"/>
  <c r="AX157" i="8"/>
  <c r="AX158" i="8"/>
  <c r="AX159" i="8"/>
  <c r="AX160" i="8"/>
  <c r="AX161" i="8"/>
  <c r="AX162" i="8"/>
  <c r="AX163" i="8"/>
  <c r="AX164" i="8"/>
  <c r="AX166" i="8"/>
  <c r="AX167" i="8"/>
  <c r="AX168" i="8"/>
  <c r="AX169" i="8"/>
  <c r="AX170" i="8"/>
  <c r="AX171" i="8"/>
  <c r="AX174" i="8"/>
  <c r="AX175" i="8"/>
  <c r="AX176" i="8"/>
  <c r="AX178" i="8"/>
  <c r="AX180" i="8"/>
  <c r="AX181" i="8"/>
  <c r="AX182" i="8"/>
  <c r="AX183" i="8"/>
  <c r="AX184" i="8"/>
  <c r="AX185" i="8"/>
  <c r="AX188" i="8"/>
  <c r="AX189" i="8"/>
  <c r="AX190" i="8"/>
  <c r="AX192" i="8"/>
  <c r="AX193" i="8"/>
  <c r="AX195" i="8"/>
  <c r="AX196" i="8"/>
  <c r="AX197" i="8"/>
  <c r="AX198" i="8"/>
  <c r="AX199" i="8"/>
  <c r="AX201" i="8"/>
  <c r="AX203" i="8"/>
  <c r="AX204" i="8"/>
  <c r="AX205" i="8"/>
  <c r="AX206" i="8"/>
  <c r="AX207" i="8"/>
  <c r="AX208" i="8"/>
  <c r="AX209" i="8"/>
  <c r="AX211" i="8"/>
  <c r="AX213" i="8"/>
  <c r="AX215" i="8"/>
  <c r="AX216" i="8"/>
  <c r="AX217" i="8"/>
  <c r="AX218" i="8"/>
  <c r="AX219" i="8"/>
  <c r="AX221" i="8"/>
  <c r="AX222" i="8"/>
  <c r="AX223" i="8"/>
  <c r="AX225" i="8"/>
  <c r="AX226" i="8"/>
  <c r="AX227" i="8"/>
  <c r="AX228" i="8"/>
  <c r="AX229" i="8"/>
  <c r="AX230" i="8"/>
  <c r="AX231" i="8"/>
  <c r="AX233" i="8"/>
  <c r="AX234" i="8"/>
  <c r="AX235" i="8"/>
  <c r="AX236" i="8"/>
  <c r="AX238" i="8"/>
  <c r="AX242" i="8"/>
  <c r="AX244" i="8"/>
  <c r="AX245" i="8"/>
  <c r="AX247" i="8"/>
  <c r="AX248" i="8"/>
  <c r="AX249" i="8"/>
  <c r="AX250" i="8"/>
  <c r="AX251" i="8"/>
  <c r="AX252" i="8"/>
  <c r="AX253" i="8"/>
  <c r="AX254" i="8"/>
  <c r="AX255" i="8"/>
  <c r="AX256" i="8"/>
  <c r="AX257" i="8"/>
  <c r="AX258" i="8"/>
  <c r="AX259" i="8"/>
  <c r="AX262" i="8"/>
  <c r="AX263" i="8"/>
  <c r="AX264" i="8"/>
  <c r="AX265" i="8"/>
  <c r="AX266" i="8"/>
  <c r="AX267" i="8"/>
  <c r="AX268" i="8"/>
  <c r="AX269" i="8"/>
  <c r="AX270" i="8"/>
  <c r="AX271" i="8"/>
  <c r="AX272" i="8"/>
  <c r="AX274" i="8"/>
  <c r="AX275" i="8"/>
  <c r="AX277" i="8"/>
  <c r="AX278" i="8"/>
  <c r="AX281" i="8"/>
  <c r="AX282" i="8"/>
  <c r="AX283" i="8"/>
  <c r="AX284" i="8"/>
  <c r="AX285" i="8"/>
  <c r="AX286" i="8"/>
  <c r="AX287" i="8"/>
  <c r="AX288" i="8"/>
  <c r="AX289" i="8"/>
  <c r="AX290" i="8"/>
  <c r="AX291" i="8"/>
  <c r="AX292" i="8"/>
  <c r="AX293" i="8"/>
  <c r="AX294" i="8"/>
  <c r="AX296" i="8"/>
  <c r="AX297" i="8"/>
  <c r="AX298" i="8"/>
  <c r="AX299" i="8"/>
  <c r="AX300" i="8"/>
  <c r="AX301" i="8"/>
  <c r="AX302" i="8"/>
  <c r="AX303" i="8"/>
  <c r="AX305" i="8"/>
  <c r="AX306" i="8"/>
  <c r="AX307" i="8"/>
  <c r="AX308" i="8"/>
  <c r="AX310" i="8"/>
  <c r="AX311" i="8"/>
  <c r="AX313" i="8"/>
  <c r="AX316" i="8"/>
  <c r="AX318" i="8"/>
  <c r="AX320" i="8"/>
  <c r="AX321" i="8"/>
  <c r="AX322" i="8"/>
  <c r="AX324" i="8"/>
  <c r="AX325" i="8"/>
  <c r="AX326" i="8"/>
  <c r="AX327" i="8"/>
  <c r="AX328" i="8"/>
  <c r="AX329" i="8"/>
  <c r="AX330" i="8"/>
  <c r="AX331" i="8"/>
  <c r="AX332" i="8"/>
  <c r="AX333" i="8"/>
  <c r="AX337" i="8"/>
  <c r="AX339" i="8"/>
  <c r="AX340" i="8"/>
  <c r="AX344" i="8"/>
  <c r="AX346" i="8"/>
  <c r="AX348" i="8"/>
  <c r="AX349" i="8"/>
  <c r="AX350" i="8"/>
  <c r="AX351" i="8"/>
  <c r="AX353" i="8"/>
  <c r="AX354" i="8"/>
  <c r="AX355" i="8"/>
  <c r="AX356" i="8"/>
  <c r="AX357" i="8"/>
  <c r="AX358" i="8"/>
  <c r="AX359" i="8"/>
  <c r="AX360" i="8"/>
  <c r="AX361" i="8"/>
  <c r="AX362" i="8"/>
  <c r="AX363" i="8"/>
  <c r="AX364" i="8"/>
  <c r="AX365" i="8"/>
  <c r="AX366" i="8"/>
  <c r="AX367" i="8"/>
  <c r="AX371" i="8"/>
  <c r="AX372" i="8"/>
  <c r="AX373" i="8"/>
  <c r="AX375" i="8"/>
  <c r="AX376" i="8"/>
  <c r="AX377" i="8"/>
  <c r="AX378" i="8"/>
  <c r="AX381" i="8"/>
  <c r="AX383" i="8"/>
  <c r="AX386" i="8"/>
  <c r="AX387" i="8"/>
  <c r="AX388" i="8"/>
  <c r="AX389" i="8"/>
  <c r="AX390" i="8"/>
  <c r="AX391" i="8"/>
  <c r="AX392" i="8"/>
  <c r="AX395" i="8"/>
  <c r="AX396" i="8"/>
  <c r="AX397" i="8"/>
  <c r="AX400" i="8"/>
  <c r="AX402" i="8"/>
  <c r="AX403" i="8"/>
  <c r="AX406" i="8"/>
  <c r="AX407" i="8"/>
  <c r="AX408" i="8"/>
  <c r="AX409" i="8"/>
  <c r="AX410" i="8"/>
  <c r="AX411" i="8"/>
  <c r="AX412" i="8"/>
  <c r="AX414" i="8"/>
  <c r="AX415" i="8"/>
  <c r="AX417" i="8"/>
  <c r="AX418" i="8"/>
  <c r="AX419" i="8"/>
  <c r="AX423" i="8"/>
  <c r="AX424" i="8"/>
  <c r="AX426" i="8"/>
  <c r="AX429" i="8"/>
  <c r="AX430" i="8"/>
  <c r="AX431" i="8"/>
  <c r="AX432" i="8"/>
  <c r="AX433" i="8"/>
  <c r="AX434" i="8"/>
  <c r="AX436" i="8"/>
  <c r="AX437" i="8"/>
  <c r="AX438" i="8"/>
  <c r="AY8" i="8"/>
  <c r="AX8" i="8"/>
  <c r="CW8" i="4"/>
  <c r="AW9" i="8"/>
  <c r="AW10" i="8"/>
  <c r="AW11" i="8"/>
  <c r="AW12" i="8"/>
  <c r="AW13" i="8"/>
  <c r="AW14" i="8"/>
  <c r="AW15" i="8"/>
  <c r="AW16" i="8"/>
  <c r="AW17" i="8"/>
  <c r="AW18" i="8"/>
  <c r="AW19" i="8"/>
  <c r="AW20" i="8"/>
  <c r="AW21" i="8"/>
  <c r="AW22" i="8"/>
  <c r="AW23" i="8"/>
  <c r="AW24" i="8"/>
  <c r="AW25" i="8"/>
  <c r="AW26" i="8"/>
  <c r="AW27" i="8"/>
  <c r="AW28" i="8"/>
  <c r="AW29" i="8"/>
  <c r="AW30" i="8"/>
  <c r="AW31" i="8"/>
  <c r="AW32" i="8"/>
  <c r="AW33" i="8"/>
  <c r="AW34" i="8"/>
  <c r="AW35" i="8"/>
  <c r="AW36" i="8"/>
  <c r="AW37" i="8"/>
  <c r="AW38" i="8"/>
  <c r="AW39" i="8"/>
  <c r="AW40" i="8"/>
  <c r="AW41" i="8"/>
  <c r="AW42" i="8"/>
  <c r="AW43" i="8"/>
  <c r="AW44" i="8"/>
  <c r="AW45" i="8"/>
  <c r="AW46" i="8"/>
  <c r="AW47" i="8"/>
  <c r="AW48" i="8"/>
  <c r="AW49" i="8"/>
  <c r="AW50" i="8"/>
  <c r="AW51" i="8"/>
  <c r="AW52" i="8"/>
  <c r="AW53" i="8"/>
  <c r="AW54" i="8"/>
  <c r="AW55" i="8"/>
  <c r="AW56" i="8"/>
  <c r="AW57" i="8"/>
  <c r="AW58" i="8"/>
  <c r="AW59" i="8"/>
  <c r="AW60" i="8"/>
  <c r="AW61" i="8"/>
  <c r="AW62" i="8"/>
  <c r="AW63" i="8"/>
  <c r="AW64" i="8"/>
  <c r="AW65" i="8"/>
  <c r="AW66" i="8"/>
  <c r="AW67" i="8"/>
  <c r="AW68" i="8"/>
  <c r="AW69" i="8"/>
  <c r="AW70" i="8"/>
  <c r="AW71" i="8"/>
  <c r="AW72" i="8"/>
  <c r="AW73" i="8"/>
  <c r="AW74" i="8"/>
  <c r="AW75" i="8"/>
  <c r="AW76" i="8"/>
  <c r="AW77" i="8"/>
  <c r="AW78" i="8"/>
  <c r="AW79" i="8"/>
  <c r="AW80" i="8"/>
  <c r="AW81" i="8"/>
  <c r="AW82" i="8"/>
  <c r="AW83" i="8"/>
  <c r="AW84" i="8"/>
  <c r="AW85" i="8"/>
  <c r="AW86" i="8"/>
  <c r="AW87" i="8"/>
  <c r="AW88" i="8"/>
  <c r="AW89" i="8"/>
  <c r="AW90" i="8"/>
  <c r="AW91" i="8"/>
  <c r="AW92" i="8"/>
  <c r="AW93" i="8"/>
  <c r="AW94" i="8"/>
  <c r="AW95" i="8"/>
  <c r="AW96" i="8"/>
  <c r="AW97" i="8"/>
  <c r="AW98" i="8"/>
  <c r="AW99" i="8"/>
  <c r="AW100" i="8"/>
  <c r="AW101" i="8"/>
  <c r="AW102" i="8"/>
  <c r="AW103" i="8"/>
  <c r="AW104" i="8"/>
  <c r="AW105" i="8"/>
  <c r="AW106" i="8"/>
  <c r="AW107" i="8"/>
  <c r="AW108" i="8"/>
  <c r="AW109" i="8"/>
  <c r="AW110" i="8"/>
  <c r="AW111" i="8"/>
  <c r="AW112" i="8"/>
  <c r="AW113" i="8"/>
  <c r="AW114" i="8"/>
  <c r="AW115" i="8"/>
  <c r="AW116" i="8"/>
  <c r="AW117" i="8"/>
  <c r="AW118" i="8"/>
  <c r="AW119" i="8"/>
  <c r="AW120" i="8"/>
  <c r="AW121" i="8"/>
  <c r="AW122" i="8"/>
  <c r="AW123" i="8"/>
  <c r="AW124" i="8"/>
  <c r="AW125" i="8"/>
  <c r="AW126" i="8"/>
  <c r="AW127" i="8"/>
  <c r="AW128" i="8"/>
  <c r="AW129" i="8"/>
  <c r="AW130" i="8"/>
  <c r="AW131" i="8"/>
  <c r="AW132" i="8"/>
  <c r="AW133" i="8"/>
  <c r="AW134" i="8"/>
  <c r="AW135" i="8"/>
  <c r="AW136" i="8"/>
  <c r="AW137" i="8"/>
  <c r="AW138" i="8"/>
  <c r="AW139" i="8"/>
  <c r="AW140" i="8"/>
  <c r="AW141" i="8"/>
  <c r="AW142" i="8"/>
  <c r="AW143" i="8"/>
  <c r="AW144" i="8"/>
  <c r="AW145" i="8"/>
  <c r="AW146" i="8"/>
  <c r="AW147" i="8"/>
  <c r="AW148" i="8"/>
  <c r="AW149" i="8"/>
  <c r="AW150" i="8"/>
  <c r="AW151" i="8"/>
  <c r="AW152" i="8"/>
  <c r="AW153" i="8"/>
  <c r="AW154" i="8"/>
  <c r="AW155" i="8"/>
  <c r="AW156" i="8"/>
  <c r="AW157" i="8"/>
  <c r="AW158" i="8"/>
  <c r="AW159" i="8"/>
  <c r="AW160" i="8"/>
  <c r="AW161" i="8"/>
  <c r="AW162" i="8"/>
  <c r="AW163" i="8"/>
  <c r="AW164" i="8"/>
  <c r="AW165" i="8"/>
  <c r="AW166" i="8"/>
  <c r="AW167" i="8"/>
  <c r="AW168" i="8"/>
  <c r="AW169" i="8"/>
  <c r="AW170" i="8"/>
  <c r="AW171" i="8"/>
  <c r="AW172" i="8"/>
  <c r="AW173" i="8"/>
  <c r="AW174" i="8"/>
  <c r="AW175" i="8"/>
  <c r="AW176" i="8"/>
  <c r="AW177" i="8"/>
  <c r="AW178" i="8"/>
  <c r="AW179" i="8"/>
  <c r="AW180" i="8"/>
  <c r="AW181" i="8"/>
  <c r="AW182" i="8"/>
  <c r="AW183" i="8"/>
  <c r="AW184" i="8"/>
  <c r="AW185" i="8"/>
  <c r="AW186" i="8"/>
  <c r="AW187" i="8"/>
  <c r="AW188" i="8"/>
  <c r="AW189" i="8"/>
  <c r="AW190" i="8"/>
  <c r="AW191" i="8"/>
  <c r="AW192" i="8"/>
  <c r="AW193" i="8"/>
  <c r="AW194" i="8"/>
  <c r="AW195" i="8"/>
  <c r="AW196" i="8"/>
  <c r="AW197" i="8"/>
  <c r="AW198" i="8"/>
  <c r="AW199" i="8"/>
  <c r="AW200" i="8"/>
  <c r="AW201" i="8"/>
  <c r="AW202" i="8"/>
  <c r="AW203" i="8"/>
  <c r="AW204" i="8"/>
  <c r="AW205" i="8"/>
  <c r="AW206" i="8"/>
  <c r="AW207" i="8"/>
  <c r="AW208" i="8"/>
  <c r="AW209" i="8"/>
  <c r="AW210" i="8"/>
  <c r="AW211" i="8"/>
  <c r="AW212" i="8"/>
  <c r="AW213" i="8"/>
  <c r="AW214" i="8"/>
  <c r="AW215" i="8"/>
  <c r="AW216" i="8"/>
  <c r="AW217" i="8"/>
  <c r="AW218" i="8"/>
  <c r="AW219" i="8"/>
  <c r="AW220" i="8"/>
  <c r="AW221" i="8"/>
  <c r="AW222" i="8"/>
  <c r="AW223" i="8"/>
  <c r="AW224" i="8"/>
  <c r="AW225" i="8"/>
  <c r="AW226" i="8"/>
  <c r="AW227" i="8"/>
  <c r="AW228" i="8"/>
  <c r="AW229" i="8"/>
  <c r="AW230" i="8"/>
  <c r="AW231" i="8"/>
  <c r="AW232" i="8"/>
  <c r="AW233" i="8"/>
  <c r="AW234" i="8"/>
  <c r="AW235" i="8"/>
  <c r="AW236" i="8"/>
  <c r="AW237" i="8"/>
  <c r="AW238" i="8"/>
  <c r="AW239" i="8"/>
  <c r="AW240" i="8"/>
  <c r="AW241" i="8"/>
  <c r="AW242" i="8"/>
  <c r="AW243" i="8"/>
  <c r="AW244" i="8"/>
  <c r="AW245" i="8"/>
  <c r="AW246" i="8"/>
  <c r="AW247" i="8"/>
  <c r="AW248" i="8"/>
  <c r="AW249" i="8"/>
  <c r="AW250" i="8"/>
  <c r="AW251" i="8"/>
  <c r="AW252" i="8"/>
  <c r="AW253" i="8"/>
  <c r="AW254" i="8"/>
  <c r="AW255" i="8"/>
  <c r="AW256" i="8"/>
  <c r="AW257" i="8"/>
  <c r="AW258" i="8"/>
  <c r="AW259" i="8"/>
  <c r="AW260" i="8"/>
  <c r="AW261" i="8"/>
  <c r="AW262" i="8"/>
  <c r="AW263" i="8"/>
  <c r="AW264" i="8"/>
  <c r="AW265" i="8"/>
  <c r="AW266" i="8"/>
  <c r="AW267" i="8"/>
  <c r="AW268" i="8"/>
  <c r="AW269" i="8"/>
  <c r="AW270" i="8"/>
  <c r="AW271" i="8"/>
  <c r="AW272" i="8"/>
  <c r="AW273" i="8"/>
  <c r="AW274" i="8"/>
  <c r="AW275" i="8"/>
  <c r="AW276" i="8"/>
  <c r="AW277" i="8"/>
  <c r="AW278" i="8"/>
  <c r="AW279" i="8"/>
  <c r="AW280" i="8"/>
  <c r="AW281" i="8"/>
  <c r="AW282" i="8"/>
  <c r="AW283" i="8"/>
  <c r="AW284" i="8"/>
  <c r="AW285" i="8"/>
  <c r="AW286" i="8"/>
  <c r="AW287" i="8"/>
  <c r="AW288" i="8"/>
  <c r="AW289" i="8"/>
  <c r="AW290" i="8"/>
  <c r="AW291" i="8"/>
  <c r="AW292" i="8"/>
  <c r="AW293" i="8"/>
  <c r="AW294" i="8"/>
  <c r="AW295" i="8"/>
  <c r="AW296" i="8"/>
  <c r="AW297" i="8"/>
  <c r="AW298" i="8"/>
  <c r="AW299" i="8"/>
  <c r="AW300" i="8"/>
  <c r="AW301" i="8"/>
  <c r="AW302" i="8"/>
  <c r="AW303" i="8"/>
  <c r="AW304" i="8"/>
  <c r="AW305" i="8"/>
  <c r="AW306" i="8"/>
  <c r="AW307" i="8"/>
  <c r="AW308" i="8"/>
  <c r="AW309" i="8"/>
  <c r="AW310" i="8"/>
  <c r="AW311" i="8"/>
  <c r="AW312" i="8"/>
  <c r="AW313" i="8"/>
  <c r="AW314" i="8"/>
  <c r="AW315" i="8"/>
  <c r="AW316" i="8"/>
  <c r="AW317" i="8"/>
  <c r="AW318" i="8"/>
  <c r="AW319" i="8"/>
  <c r="AW320" i="8"/>
  <c r="AW321" i="8"/>
  <c r="AW322" i="8"/>
  <c r="AW323" i="8"/>
  <c r="AW324" i="8"/>
  <c r="AW325" i="8"/>
  <c r="AW326" i="8"/>
  <c r="AW327" i="8"/>
  <c r="AW328" i="8"/>
  <c r="AW329" i="8"/>
  <c r="AW330" i="8"/>
  <c r="AW331" i="8"/>
  <c r="AW332" i="8"/>
  <c r="AW333" i="8"/>
  <c r="AW334" i="8"/>
  <c r="AW335" i="8"/>
  <c r="AW336" i="8"/>
  <c r="AW337" i="8"/>
  <c r="AW338" i="8"/>
  <c r="AW339" i="8"/>
  <c r="AW340" i="8"/>
  <c r="AW341" i="8"/>
  <c r="AW342" i="8"/>
  <c r="AW343" i="8"/>
  <c r="AW344" i="8"/>
  <c r="AW345" i="8"/>
  <c r="AW346" i="8"/>
  <c r="AW347" i="8"/>
  <c r="AW348" i="8"/>
  <c r="AW349" i="8"/>
  <c r="AW350" i="8"/>
  <c r="AW351" i="8"/>
  <c r="AW352" i="8"/>
  <c r="AW353" i="8"/>
  <c r="AW354" i="8"/>
  <c r="AW355" i="8"/>
  <c r="AW356" i="8"/>
  <c r="AW357" i="8"/>
  <c r="AW358" i="8"/>
  <c r="AW359" i="8"/>
  <c r="AW360" i="8"/>
  <c r="AW361" i="8"/>
  <c r="AW362" i="8"/>
  <c r="AW363" i="8"/>
  <c r="AW364" i="8"/>
  <c r="AW365" i="8"/>
  <c r="AW366" i="8"/>
  <c r="AW367" i="8"/>
  <c r="AW368" i="8"/>
  <c r="AW369" i="8"/>
  <c r="AW370" i="8"/>
  <c r="AW371" i="8"/>
  <c r="AW372" i="8"/>
  <c r="AW373" i="8"/>
  <c r="AW374" i="8"/>
  <c r="AW375" i="8"/>
  <c r="AW376" i="8"/>
  <c r="AW377" i="8"/>
  <c r="AW378" i="8"/>
  <c r="AW379" i="8"/>
  <c r="AW380" i="8"/>
  <c r="AW381" i="8"/>
  <c r="AW382" i="8"/>
  <c r="AW383" i="8"/>
  <c r="AW384" i="8"/>
  <c r="AW385" i="8"/>
  <c r="AW386" i="8"/>
  <c r="AW387" i="8"/>
  <c r="AW388" i="8"/>
  <c r="AW389" i="8"/>
  <c r="AW390" i="8"/>
  <c r="AW391" i="8"/>
  <c r="AW392" i="8"/>
  <c r="AW393" i="8"/>
  <c r="AW394" i="8"/>
  <c r="AW395" i="8"/>
  <c r="AW396" i="8"/>
  <c r="AW397" i="8"/>
  <c r="AW398" i="8"/>
  <c r="AW399" i="8"/>
  <c r="AW400" i="8"/>
  <c r="AW401" i="8"/>
  <c r="AW402" i="8"/>
  <c r="AW403" i="8"/>
  <c r="AW404" i="8"/>
  <c r="AW405" i="8"/>
  <c r="AW406" i="8"/>
  <c r="AW407" i="8"/>
  <c r="AW408" i="8"/>
  <c r="AW409" i="8"/>
  <c r="AW410" i="8"/>
  <c r="AW411" i="8"/>
  <c r="AW412" i="8"/>
  <c r="AW413" i="8"/>
  <c r="AW414" i="8"/>
  <c r="AW415" i="8"/>
  <c r="AW416" i="8"/>
  <c r="AW417" i="8"/>
  <c r="AW418" i="8"/>
  <c r="AW419" i="8"/>
  <c r="AW420" i="8"/>
  <c r="AW421" i="8"/>
  <c r="AW422" i="8"/>
  <c r="AW423" i="8"/>
  <c r="AW424" i="8"/>
  <c r="AW425" i="8"/>
  <c r="AW426" i="8"/>
  <c r="AW427" i="8"/>
  <c r="AW428" i="8"/>
  <c r="AW429" i="8"/>
  <c r="AW430" i="8"/>
  <c r="AW431" i="8"/>
  <c r="AW432" i="8"/>
  <c r="AW433" i="8"/>
  <c r="AW434" i="8"/>
  <c r="AW435" i="8"/>
  <c r="AW436" i="8"/>
  <c r="AW437" i="8"/>
  <c r="AW438" i="8"/>
  <c r="AV9" i="8"/>
  <c r="AV10" i="8"/>
  <c r="AV11" i="8"/>
  <c r="AV12" i="8"/>
  <c r="AV13" i="8"/>
  <c r="AV14" i="8"/>
  <c r="AV15" i="8"/>
  <c r="AV16" i="8"/>
  <c r="AV17" i="8"/>
  <c r="AV18" i="8"/>
  <c r="AV19" i="8"/>
  <c r="AV20" i="8"/>
  <c r="AV21" i="8"/>
  <c r="AV22" i="8"/>
  <c r="AV23" i="8"/>
  <c r="AV24" i="8"/>
  <c r="AV25" i="8"/>
  <c r="AV26" i="8"/>
  <c r="AV27" i="8"/>
  <c r="AV28" i="8"/>
  <c r="AV29" i="8"/>
  <c r="AV30" i="8"/>
  <c r="AV31" i="8"/>
  <c r="AV32" i="8"/>
  <c r="AV33" i="8"/>
  <c r="AV34" i="8"/>
  <c r="AV35" i="8"/>
  <c r="AV36" i="8"/>
  <c r="AV37" i="8"/>
  <c r="AV38" i="8"/>
  <c r="AV39" i="8"/>
  <c r="AV40" i="8"/>
  <c r="AV41" i="8"/>
  <c r="AV42" i="8"/>
  <c r="AV43" i="8"/>
  <c r="AV44" i="8"/>
  <c r="AV45" i="8"/>
  <c r="AV46" i="8"/>
  <c r="AV47" i="8"/>
  <c r="AV48" i="8"/>
  <c r="AV49" i="8"/>
  <c r="AV50" i="8"/>
  <c r="AV51" i="8"/>
  <c r="AV52" i="8"/>
  <c r="AV53" i="8"/>
  <c r="AV54" i="8"/>
  <c r="AV55" i="8"/>
  <c r="AV56" i="8"/>
  <c r="AV57" i="8"/>
  <c r="AV58" i="8"/>
  <c r="AV59" i="8"/>
  <c r="AV60" i="8"/>
  <c r="AV61" i="8"/>
  <c r="AV62" i="8"/>
  <c r="AV63" i="8"/>
  <c r="AV64" i="8"/>
  <c r="AV65" i="8"/>
  <c r="AV66" i="8"/>
  <c r="AV67" i="8"/>
  <c r="AV68" i="8"/>
  <c r="AV69" i="8"/>
  <c r="AV70" i="8"/>
  <c r="AV71" i="8"/>
  <c r="AV72" i="8"/>
  <c r="AV73" i="8"/>
  <c r="AV74" i="8"/>
  <c r="AV75" i="8"/>
  <c r="AV76" i="8"/>
  <c r="AV77" i="8"/>
  <c r="AV78" i="8"/>
  <c r="AV79" i="8"/>
  <c r="AV80" i="8"/>
  <c r="AV81" i="8"/>
  <c r="AV82" i="8"/>
  <c r="AV83" i="8"/>
  <c r="AV84" i="8"/>
  <c r="AV85" i="8"/>
  <c r="AV86" i="8"/>
  <c r="AV87" i="8"/>
  <c r="AV88" i="8"/>
  <c r="AV89" i="8"/>
  <c r="AV90" i="8"/>
  <c r="AV91" i="8"/>
  <c r="AV92" i="8"/>
  <c r="AV93" i="8"/>
  <c r="AV94" i="8"/>
  <c r="AV95" i="8"/>
  <c r="AV96" i="8"/>
  <c r="AV97" i="8"/>
  <c r="AV98" i="8"/>
  <c r="AV99" i="8"/>
  <c r="AV100" i="8"/>
  <c r="AV101" i="8"/>
  <c r="AV102" i="8"/>
  <c r="AV103" i="8"/>
  <c r="AV104" i="8"/>
  <c r="AV105" i="8"/>
  <c r="AV106" i="8"/>
  <c r="AV107" i="8"/>
  <c r="AV108" i="8"/>
  <c r="AV109" i="8"/>
  <c r="AV110" i="8"/>
  <c r="AV111" i="8"/>
  <c r="AV112" i="8"/>
  <c r="AV113" i="8"/>
  <c r="AV114" i="8"/>
  <c r="AV115" i="8"/>
  <c r="AV116" i="8"/>
  <c r="AV117" i="8"/>
  <c r="AV118" i="8"/>
  <c r="AV119" i="8"/>
  <c r="AV120" i="8"/>
  <c r="AV121" i="8"/>
  <c r="AV122" i="8"/>
  <c r="AV123" i="8"/>
  <c r="AV124" i="8"/>
  <c r="AV125" i="8"/>
  <c r="AV126" i="8"/>
  <c r="AV127" i="8"/>
  <c r="AV128" i="8"/>
  <c r="AV129" i="8"/>
  <c r="AV130" i="8"/>
  <c r="AV131" i="8"/>
  <c r="AV132" i="8"/>
  <c r="AV133" i="8"/>
  <c r="AV134" i="8"/>
  <c r="AV135" i="8"/>
  <c r="AV136" i="8"/>
  <c r="AV137" i="8"/>
  <c r="AV138" i="8"/>
  <c r="AV139" i="8"/>
  <c r="AV140" i="8"/>
  <c r="AV141" i="8"/>
  <c r="AV142" i="8"/>
  <c r="AV143" i="8"/>
  <c r="AV144" i="8"/>
  <c r="AV145" i="8"/>
  <c r="AV146" i="8"/>
  <c r="AV147" i="8"/>
  <c r="AV148" i="8"/>
  <c r="AV149" i="8"/>
  <c r="AV150" i="8"/>
  <c r="AV151" i="8"/>
  <c r="AV152" i="8"/>
  <c r="AV153" i="8"/>
  <c r="AV154" i="8"/>
  <c r="AV155" i="8"/>
  <c r="AV156" i="8"/>
  <c r="AV157" i="8"/>
  <c r="AV158" i="8"/>
  <c r="AV159" i="8"/>
  <c r="AV160" i="8"/>
  <c r="AV161" i="8"/>
  <c r="AV162" i="8"/>
  <c r="AV163" i="8"/>
  <c r="AV164" i="8"/>
  <c r="AV165" i="8"/>
  <c r="AV166" i="8"/>
  <c r="AV167" i="8"/>
  <c r="AV168" i="8"/>
  <c r="AV169" i="8"/>
  <c r="AV170" i="8"/>
  <c r="AV171" i="8"/>
  <c r="AV172" i="8"/>
  <c r="AV173" i="8"/>
  <c r="AV174" i="8"/>
  <c r="AV175" i="8"/>
  <c r="AV176" i="8"/>
  <c r="AV177" i="8"/>
  <c r="AV178" i="8"/>
  <c r="AV179" i="8"/>
  <c r="AV180" i="8"/>
  <c r="AV181" i="8"/>
  <c r="AV182" i="8"/>
  <c r="AV183" i="8"/>
  <c r="AV184" i="8"/>
  <c r="AV185" i="8"/>
  <c r="AV186" i="8"/>
  <c r="AV187" i="8"/>
  <c r="AV188" i="8"/>
  <c r="AV189" i="8"/>
  <c r="AV190" i="8"/>
  <c r="AV191" i="8"/>
  <c r="AV192" i="8"/>
  <c r="AV193" i="8"/>
  <c r="AV194" i="8"/>
  <c r="AV195" i="8"/>
  <c r="AV196" i="8"/>
  <c r="AV197" i="8"/>
  <c r="AV198" i="8"/>
  <c r="AV199" i="8"/>
  <c r="AV200" i="8"/>
  <c r="AV201" i="8"/>
  <c r="AV202" i="8"/>
  <c r="AV203" i="8"/>
  <c r="AV204" i="8"/>
  <c r="AV205" i="8"/>
  <c r="AV206" i="8"/>
  <c r="AV207" i="8"/>
  <c r="AV208" i="8"/>
  <c r="AV209" i="8"/>
  <c r="AV210" i="8"/>
  <c r="AV211" i="8"/>
  <c r="AV212" i="8"/>
  <c r="AV213" i="8"/>
  <c r="AV214" i="8"/>
  <c r="AV215" i="8"/>
  <c r="AV216" i="8"/>
  <c r="AV217" i="8"/>
  <c r="AV218" i="8"/>
  <c r="AV219" i="8"/>
  <c r="AV220" i="8"/>
  <c r="AV221" i="8"/>
  <c r="AV222" i="8"/>
  <c r="AV223" i="8"/>
  <c r="AV224" i="8"/>
  <c r="AV225" i="8"/>
  <c r="AV226" i="8"/>
  <c r="AV227" i="8"/>
  <c r="AV228" i="8"/>
  <c r="AV229" i="8"/>
  <c r="AV230" i="8"/>
  <c r="AV231" i="8"/>
  <c r="AV232" i="8"/>
  <c r="AV233" i="8"/>
  <c r="AV234" i="8"/>
  <c r="AV235" i="8"/>
  <c r="AV236" i="8"/>
  <c r="AV237" i="8"/>
  <c r="AV238" i="8"/>
  <c r="AV239" i="8"/>
  <c r="AV240" i="8"/>
  <c r="AV241" i="8"/>
  <c r="AV242" i="8"/>
  <c r="AV243" i="8"/>
  <c r="AV244" i="8"/>
  <c r="AV245" i="8"/>
  <c r="AV246" i="8"/>
  <c r="AV247" i="8"/>
  <c r="AV248" i="8"/>
  <c r="AV249" i="8"/>
  <c r="AV250" i="8"/>
  <c r="AV251" i="8"/>
  <c r="AV252" i="8"/>
  <c r="AV253" i="8"/>
  <c r="AV254" i="8"/>
  <c r="AV255" i="8"/>
  <c r="AV256" i="8"/>
  <c r="AV257" i="8"/>
  <c r="AV258" i="8"/>
  <c r="AV259" i="8"/>
  <c r="AV260" i="8"/>
  <c r="AV261" i="8"/>
  <c r="AV262" i="8"/>
  <c r="AV263" i="8"/>
  <c r="AV264" i="8"/>
  <c r="AV265" i="8"/>
  <c r="AV266" i="8"/>
  <c r="AV267" i="8"/>
  <c r="AV268" i="8"/>
  <c r="AV269" i="8"/>
  <c r="AV270" i="8"/>
  <c r="AV271" i="8"/>
  <c r="AV272" i="8"/>
  <c r="AV273" i="8"/>
  <c r="AV274" i="8"/>
  <c r="AV275" i="8"/>
  <c r="AV276" i="8"/>
  <c r="AV277" i="8"/>
  <c r="AV278" i="8"/>
  <c r="AV279" i="8"/>
  <c r="AV280" i="8"/>
  <c r="AV281" i="8"/>
  <c r="AV282" i="8"/>
  <c r="AV283" i="8"/>
  <c r="AV284" i="8"/>
  <c r="AV285" i="8"/>
  <c r="AV286" i="8"/>
  <c r="AV287" i="8"/>
  <c r="AV288" i="8"/>
  <c r="AV289" i="8"/>
  <c r="AV290" i="8"/>
  <c r="AV291" i="8"/>
  <c r="AV292" i="8"/>
  <c r="AV293" i="8"/>
  <c r="AV294" i="8"/>
  <c r="AV295" i="8"/>
  <c r="AV296" i="8"/>
  <c r="AV297" i="8"/>
  <c r="AV298" i="8"/>
  <c r="AV299" i="8"/>
  <c r="AV300" i="8"/>
  <c r="AV301" i="8"/>
  <c r="AV302" i="8"/>
  <c r="AV303" i="8"/>
  <c r="AV304" i="8"/>
  <c r="AV305" i="8"/>
  <c r="AV306" i="8"/>
  <c r="AV307" i="8"/>
  <c r="AV308" i="8"/>
  <c r="AV309" i="8"/>
  <c r="AV310" i="8"/>
  <c r="AV311" i="8"/>
  <c r="AV312" i="8"/>
  <c r="AV313" i="8"/>
  <c r="AV314" i="8"/>
  <c r="AV315" i="8"/>
  <c r="AV316" i="8"/>
  <c r="AV317" i="8"/>
  <c r="AV318" i="8"/>
  <c r="AV319" i="8"/>
  <c r="AV320" i="8"/>
  <c r="AV321" i="8"/>
  <c r="AV322" i="8"/>
  <c r="AV323" i="8"/>
  <c r="AV324" i="8"/>
  <c r="AV325" i="8"/>
  <c r="AV326" i="8"/>
  <c r="AV327" i="8"/>
  <c r="AV328" i="8"/>
  <c r="AV329" i="8"/>
  <c r="AV330" i="8"/>
  <c r="AV331" i="8"/>
  <c r="AV332" i="8"/>
  <c r="AV333" i="8"/>
  <c r="AV334" i="8"/>
  <c r="AV335" i="8"/>
  <c r="AV336" i="8"/>
  <c r="AV337" i="8"/>
  <c r="AV338" i="8"/>
  <c r="AV339" i="8"/>
  <c r="AV340" i="8"/>
  <c r="AV341" i="8"/>
  <c r="AV342" i="8"/>
  <c r="AV343" i="8"/>
  <c r="AV344" i="8"/>
  <c r="AV345" i="8"/>
  <c r="AV346" i="8"/>
  <c r="AV347" i="8"/>
  <c r="AV348" i="8"/>
  <c r="AV349" i="8"/>
  <c r="AV350" i="8"/>
  <c r="AV351" i="8"/>
  <c r="AV352" i="8"/>
  <c r="AV353" i="8"/>
  <c r="AV354" i="8"/>
  <c r="AV355" i="8"/>
  <c r="AV356" i="8"/>
  <c r="AV357" i="8"/>
  <c r="AV358" i="8"/>
  <c r="AV359" i="8"/>
  <c r="AV360" i="8"/>
  <c r="AV361" i="8"/>
  <c r="AV362" i="8"/>
  <c r="AV363" i="8"/>
  <c r="AV364" i="8"/>
  <c r="AV365" i="8"/>
  <c r="AV366" i="8"/>
  <c r="AV367" i="8"/>
  <c r="AV368" i="8"/>
  <c r="AV369" i="8"/>
  <c r="AV370" i="8"/>
  <c r="AV371" i="8"/>
  <c r="AV372" i="8"/>
  <c r="AV373" i="8"/>
  <c r="AV374" i="8"/>
  <c r="AV375" i="8"/>
  <c r="AV376" i="8"/>
  <c r="AV377" i="8"/>
  <c r="AV378" i="8"/>
  <c r="AV379" i="8"/>
  <c r="AV380" i="8"/>
  <c r="AV381" i="8"/>
  <c r="AV382" i="8"/>
  <c r="AV383" i="8"/>
  <c r="AV384" i="8"/>
  <c r="AV385" i="8"/>
  <c r="AV386" i="8"/>
  <c r="AV387" i="8"/>
  <c r="AV388" i="8"/>
  <c r="AV389" i="8"/>
  <c r="AV390" i="8"/>
  <c r="AV391" i="8"/>
  <c r="AV392" i="8"/>
  <c r="AV393" i="8"/>
  <c r="AV394" i="8"/>
  <c r="AV395" i="8"/>
  <c r="AV396" i="8"/>
  <c r="AV397" i="8"/>
  <c r="AV398" i="8"/>
  <c r="AV399" i="8"/>
  <c r="AV400" i="8"/>
  <c r="AV401" i="8"/>
  <c r="AV402" i="8"/>
  <c r="AV403" i="8"/>
  <c r="AV404" i="8"/>
  <c r="AV405" i="8"/>
  <c r="AV406" i="8"/>
  <c r="AV407" i="8"/>
  <c r="AV408" i="8"/>
  <c r="AV409" i="8"/>
  <c r="AV410" i="8"/>
  <c r="AV411" i="8"/>
  <c r="AV412" i="8"/>
  <c r="AV413" i="8"/>
  <c r="AV414" i="8"/>
  <c r="AV415" i="8"/>
  <c r="AV416" i="8"/>
  <c r="AV417" i="8"/>
  <c r="AV418" i="8"/>
  <c r="AV419" i="8"/>
  <c r="AV420" i="8"/>
  <c r="AV421" i="8"/>
  <c r="AV422" i="8"/>
  <c r="AV423" i="8"/>
  <c r="AV424" i="8"/>
  <c r="AV425" i="8"/>
  <c r="AV426" i="8"/>
  <c r="AV427" i="8"/>
  <c r="AV428" i="8"/>
  <c r="AV429" i="8"/>
  <c r="AV430" i="8"/>
  <c r="AV431" i="8"/>
  <c r="AV432" i="8"/>
  <c r="AV433" i="8"/>
  <c r="AV434" i="8"/>
  <c r="AV435" i="8"/>
  <c r="AV436" i="8"/>
  <c r="AV437" i="8"/>
  <c r="AV438" i="8"/>
  <c r="AW8" i="8"/>
  <c r="AW3" i="8" s="1"/>
  <c r="AV8" i="8"/>
  <c r="AV3" i="8" s="1"/>
  <c r="CU8" i="4"/>
  <c r="AU9" i="8"/>
  <c r="AU10" i="8"/>
  <c r="AU11" i="8"/>
  <c r="AU12" i="8"/>
  <c r="AU14" i="8"/>
  <c r="AU15" i="8"/>
  <c r="AU16" i="8"/>
  <c r="AU17" i="8"/>
  <c r="AU18" i="8"/>
  <c r="AU19" i="8"/>
  <c r="AU20" i="8"/>
  <c r="AU22" i="8"/>
  <c r="AU23" i="8"/>
  <c r="AU26" i="8"/>
  <c r="AU27" i="8"/>
  <c r="AU28" i="8"/>
  <c r="AU29" i="8"/>
  <c r="AU30" i="8"/>
  <c r="AU31" i="8"/>
  <c r="AU32" i="8"/>
  <c r="AU33" i="8"/>
  <c r="AU34" i="8"/>
  <c r="AU35" i="8"/>
  <c r="AU36" i="8"/>
  <c r="AU37" i="8"/>
  <c r="AU39" i="8"/>
  <c r="AU40" i="8"/>
  <c r="AU41" i="8"/>
  <c r="AU42" i="8"/>
  <c r="AU43" i="8"/>
  <c r="AU44" i="8"/>
  <c r="AU45" i="8"/>
  <c r="AU46" i="8"/>
  <c r="AU47" i="8"/>
  <c r="AU48" i="8"/>
  <c r="AU49" i="8"/>
  <c r="AU50" i="8"/>
  <c r="AU52" i="8"/>
  <c r="AU53" i="8"/>
  <c r="AU55" i="8"/>
  <c r="AU57" i="8"/>
  <c r="AU58" i="8"/>
  <c r="AU59" i="8"/>
  <c r="AU60" i="8"/>
  <c r="AU61" i="8"/>
  <c r="AU62" i="8"/>
  <c r="AU64" i="8"/>
  <c r="AU65" i="8"/>
  <c r="AU66" i="8"/>
  <c r="AU67" i="8"/>
  <c r="AU68" i="8"/>
  <c r="AU69" i="8"/>
  <c r="AU70" i="8"/>
  <c r="AU71" i="8"/>
  <c r="AU74" i="8"/>
  <c r="AU76" i="8"/>
  <c r="AU78" i="8"/>
  <c r="AU80" i="8"/>
  <c r="AU81" i="8"/>
  <c r="AU82" i="8"/>
  <c r="AU83" i="8"/>
  <c r="AU84" i="8"/>
  <c r="AU85" i="8"/>
  <c r="AU87" i="8"/>
  <c r="AU88" i="8"/>
  <c r="AU90" i="8"/>
  <c r="AU91" i="8"/>
  <c r="AU93" i="8"/>
  <c r="AU94" i="8"/>
  <c r="AU95" i="8"/>
  <c r="AU96" i="8"/>
  <c r="AU97" i="8"/>
  <c r="AU98" i="8"/>
  <c r="AU99" i="8"/>
  <c r="AU103" i="8"/>
  <c r="AU104" i="8"/>
  <c r="AU106" i="8"/>
  <c r="AU107" i="8"/>
  <c r="AU109" i="8"/>
  <c r="AU110" i="8"/>
  <c r="AU111" i="8"/>
  <c r="AU112" i="8"/>
  <c r="AU115" i="8"/>
  <c r="AU117" i="8"/>
  <c r="AU118" i="8"/>
  <c r="AU119" i="8"/>
  <c r="AU121" i="8"/>
  <c r="AU122" i="8"/>
  <c r="AU123" i="8"/>
  <c r="AU124" i="8"/>
  <c r="AU125" i="8"/>
  <c r="AU126" i="8"/>
  <c r="AU127" i="8"/>
  <c r="AU129" i="8"/>
  <c r="AU130" i="8"/>
  <c r="AU131" i="8"/>
  <c r="AU132" i="8"/>
  <c r="AU135" i="8"/>
  <c r="AU138" i="8"/>
  <c r="AU140" i="8"/>
  <c r="AU141" i="8"/>
  <c r="AU142" i="8"/>
  <c r="AU145" i="8"/>
  <c r="AU146" i="8"/>
  <c r="AU147" i="8"/>
  <c r="AU148" i="8"/>
  <c r="AU149" i="8"/>
  <c r="AU151" i="8"/>
  <c r="AU152" i="8"/>
  <c r="AU153" i="8"/>
  <c r="AU154" i="8"/>
  <c r="AU156" i="8"/>
  <c r="AU157" i="8"/>
  <c r="AU160" i="8"/>
  <c r="AU161" i="8"/>
  <c r="AU163" i="8"/>
  <c r="AU165" i="8"/>
  <c r="AU169" i="8"/>
  <c r="AU170" i="8"/>
  <c r="AU171" i="8"/>
  <c r="AU174" i="8"/>
  <c r="AU176" i="8"/>
  <c r="AU178" i="8"/>
  <c r="AU180" i="8"/>
  <c r="AU181" i="8"/>
  <c r="AU182" i="8"/>
  <c r="AU184" i="8"/>
  <c r="AU185" i="8"/>
  <c r="AU186" i="8"/>
  <c r="AU187" i="8"/>
  <c r="AU188" i="8"/>
  <c r="AU189" i="8"/>
  <c r="AU192" i="8"/>
  <c r="AU195" i="8"/>
  <c r="AU197" i="8"/>
  <c r="AU198" i="8"/>
  <c r="AU199" i="8"/>
  <c r="AU201" i="8"/>
  <c r="AU203" i="8"/>
  <c r="AU205" i="8"/>
  <c r="AU206" i="8"/>
  <c r="AU209" i="8"/>
  <c r="AU210" i="8"/>
  <c r="AU211" i="8"/>
  <c r="AU212" i="8"/>
  <c r="AU213" i="8"/>
  <c r="AU214" i="8"/>
  <c r="AU217" i="8"/>
  <c r="AU218" i="8"/>
  <c r="AU219" i="8"/>
  <c r="AU220" i="8"/>
  <c r="AU221" i="8"/>
  <c r="AU222" i="8"/>
  <c r="AU223" i="8"/>
  <c r="AU225" i="8"/>
  <c r="AU226" i="8"/>
  <c r="AU228" i="8"/>
  <c r="AU230" i="8"/>
  <c r="AU233" i="8"/>
  <c r="AU234" i="8"/>
  <c r="AU235" i="8"/>
  <c r="AU236" i="8"/>
  <c r="AU240" i="8"/>
  <c r="AU242" i="8"/>
  <c r="AU244" i="8"/>
  <c r="AU245" i="8"/>
  <c r="AU246" i="8"/>
  <c r="AU247" i="8"/>
  <c r="AU248" i="8"/>
  <c r="AU249" i="8"/>
  <c r="AU250" i="8"/>
  <c r="AU251" i="8"/>
  <c r="AU252" i="8"/>
  <c r="AU253" i="8"/>
  <c r="AU256" i="8"/>
  <c r="AU258" i="8"/>
  <c r="AU260" i="8"/>
  <c r="AU262" i="8"/>
  <c r="AU263" i="8"/>
  <c r="AU264" i="8"/>
  <c r="AU265" i="8"/>
  <c r="AU268" i="8"/>
  <c r="AU270" i="8"/>
  <c r="AU271" i="8"/>
  <c r="AU272" i="8"/>
  <c r="AU273" i="8"/>
  <c r="AU275" i="8"/>
  <c r="AU276" i="8"/>
  <c r="AU277" i="8"/>
  <c r="AU278" i="8"/>
  <c r="AU279" i="8"/>
  <c r="AU280" i="8"/>
  <c r="AU284" i="8"/>
  <c r="AU285" i="8"/>
  <c r="AU286" i="8"/>
  <c r="AU287" i="8"/>
  <c r="AU288" i="8"/>
  <c r="AU289" i="8"/>
  <c r="AU291" i="8"/>
  <c r="AU293" i="8"/>
  <c r="AU294" i="8"/>
  <c r="AU295" i="8"/>
  <c r="AU297" i="8"/>
  <c r="AU298" i="8"/>
  <c r="AU301" i="8"/>
  <c r="AU303" i="8"/>
  <c r="AU304" i="8"/>
  <c r="AU305" i="8"/>
  <c r="AU306" i="8"/>
  <c r="AU307" i="8"/>
  <c r="AU308" i="8"/>
  <c r="AU309" i="8"/>
  <c r="AU316" i="8"/>
  <c r="AU318" i="8"/>
  <c r="AU321" i="8"/>
  <c r="AU322" i="8"/>
  <c r="AU323" i="8"/>
  <c r="AU324" i="8"/>
  <c r="AU325" i="8"/>
  <c r="AU327" i="8"/>
  <c r="AU328" i="8"/>
  <c r="AU330" i="8"/>
  <c r="AU331" i="8"/>
  <c r="AU332" i="8"/>
  <c r="AU333" i="8"/>
  <c r="AU334" i="8"/>
  <c r="AU335" i="8"/>
  <c r="AU337" i="8"/>
  <c r="AU338" i="8"/>
  <c r="AU339" i="8"/>
  <c r="AU340" i="8"/>
  <c r="AU341" i="8"/>
  <c r="AU342" i="8"/>
  <c r="AU344" i="8"/>
  <c r="AU345" i="8"/>
  <c r="AU346" i="8"/>
  <c r="AU348" i="8"/>
  <c r="AU349" i="8"/>
  <c r="AU350" i="8"/>
  <c r="AU351" i="8"/>
  <c r="AU352" i="8"/>
  <c r="AU355" i="8"/>
  <c r="AU356" i="8"/>
  <c r="AU357" i="8"/>
  <c r="AU358" i="8"/>
  <c r="AU360" i="8"/>
  <c r="AU361" i="8"/>
  <c r="AU363" i="8"/>
  <c r="AU364" i="8"/>
  <c r="AU366" i="8"/>
  <c r="AU367" i="8"/>
  <c r="AU369" i="8"/>
  <c r="AU371" i="8"/>
  <c r="AU372" i="8"/>
  <c r="AU373" i="8"/>
  <c r="AU374" i="8"/>
  <c r="AU375" i="8"/>
  <c r="AU376" i="8"/>
  <c r="AU377" i="8"/>
  <c r="AU378" i="8"/>
  <c r="AU380" i="8"/>
  <c r="AU382" i="8"/>
  <c r="AU385" i="8"/>
  <c r="AU386" i="8"/>
  <c r="AU387" i="8"/>
  <c r="AU388" i="8"/>
  <c r="AU389" i="8"/>
  <c r="AU390" i="8"/>
  <c r="AU391" i="8"/>
  <c r="AU392" i="8"/>
  <c r="AU393" i="8"/>
  <c r="AU394" i="8"/>
  <c r="AU395" i="8"/>
  <c r="AU398" i="8"/>
  <c r="AU399" i="8"/>
  <c r="AU400" i="8"/>
  <c r="AU401" i="8"/>
  <c r="AU402" i="8"/>
  <c r="AU404" i="8"/>
  <c r="AU405" i="8"/>
  <c r="AU406" i="8"/>
  <c r="AU407" i="8"/>
  <c r="AU409" i="8"/>
  <c r="AU411" i="8"/>
  <c r="AU412" i="8"/>
  <c r="AU413" i="8"/>
  <c r="AU415" i="8"/>
  <c r="AU417" i="8"/>
  <c r="AU418" i="8"/>
  <c r="AU419" i="8"/>
  <c r="AU420" i="8"/>
  <c r="AU421" i="8"/>
  <c r="AU424" i="8"/>
  <c r="AU425" i="8"/>
  <c r="AU426" i="8"/>
  <c r="AU428" i="8"/>
  <c r="AU429" i="8"/>
  <c r="AU430" i="8"/>
  <c r="AU436" i="8"/>
  <c r="AT10" i="8"/>
  <c r="AT11" i="8"/>
  <c r="AT12" i="8"/>
  <c r="AT15" i="8"/>
  <c r="AT16" i="8"/>
  <c r="AT18" i="8"/>
  <c r="AT19" i="8"/>
  <c r="AT21" i="8"/>
  <c r="AT22" i="8"/>
  <c r="AT23" i="8"/>
  <c r="AT24" i="8"/>
  <c r="AT25" i="8"/>
  <c r="AT27" i="8"/>
  <c r="AT29" i="8"/>
  <c r="AT30" i="8"/>
  <c r="AT31" i="8"/>
  <c r="AT32" i="8"/>
  <c r="AT33" i="8"/>
  <c r="AT34" i="8"/>
  <c r="AT35" i="8"/>
  <c r="AT36" i="8"/>
  <c r="AT38" i="8"/>
  <c r="AT39" i="8"/>
  <c r="AT41" i="8"/>
  <c r="AT45" i="8"/>
  <c r="AT46" i="8"/>
  <c r="AT47" i="8"/>
  <c r="AT48" i="8"/>
  <c r="AT49" i="8"/>
  <c r="AT50" i="8"/>
  <c r="AT51" i="8"/>
  <c r="AT52" i="8"/>
  <c r="AT53" i="8"/>
  <c r="AT54" i="8"/>
  <c r="AT55" i="8"/>
  <c r="AT56" i="8"/>
  <c r="AT58" i="8"/>
  <c r="AT59" i="8"/>
  <c r="AT60" i="8"/>
  <c r="AT63" i="8"/>
  <c r="AT65" i="8"/>
  <c r="AT66" i="8"/>
  <c r="AT68" i="8"/>
  <c r="AT70" i="8"/>
  <c r="AT71" i="8"/>
  <c r="AT72" i="8"/>
  <c r="AT73" i="8"/>
  <c r="AT74" i="8"/>
  <c r="AT75" i="8"/>
  <c r="AT77" i="8"/>
  <c r="AT78" i="8"/>
  <c r="AT79" i="8"/>
  <c r="AT81" i="8"/>
  <c r="AT82" i="8"/>
  <c r="AT83" i="8"/>
  <c r="AT85" i="8"/>
  <c r="AT86" i="8"/>
  <c r="AT87" i="8"/>
  <c r="AT88" i="8"/>
  <c r="AT89" i="8"/>
  <c r="AT90" i="8"/>
  <c r="AT92" i="8"/>
  <c r="AT93" i="8"/>
  <c r="AT96" i="8"/>
  <c r="AT97" i="8"/>
  <c r="AT99" i="8"/>
  <c r="AT100" i="8"/>
  <c r="AT101" i="8"/>
  <c r="AT102" i="8"/>
  <c r="AT103" i="8"/>
  <c r="AT105" i="8"/>
  <c r="AT106" i="8"/>
  <c r="AT107" i="8"/>
  <c r="AT108" i="8"/>
  <c r="AT109" i="8"/>
  <c r="AT110" i="8"/>
  <c r="AT111" i="8"/>
  <c r="AT112" i="8"/>
  <c r="AT113" i="8"/>
  <c r="AT114" i="8"/>
  <c r="AT115" i="8"/>
  <c r="AT116" i="8"/>
  <c r="AT117" i="8"/>
  <c r="AT118" i="8"/>
  <c r="AT119" i="8"/>
  <c r="AT122" i="8"/>
  <c r="AT124" i="8"/>
  <c r="AT125" i="8"/>
  <c r="AT126" i="8"/>
  <c r="AT127" i="8"/>
  <c r="AT128" i="8"/>
  <c r="AT129" i="8"/>
  <c r="AT130" i="8"/>
  <c r="AT132" i="8"/>
  <c r="AT133" i="8"/>
  <c r="AT134" i="8"/>
  <c r="AT135" i="8"/>
  <c r="AT136" i="8"/>
  <c r="AT137" i="8"/>
  <c r="AT138" i="8"/>
  <c r="AT139" i="8"/>
  <c r="AT140" i="8"/>
  <c r="AT141" i="8"/>
  <c r="AT142" i="8"/>
  <c r="AT144" i="8"/>
  <c r="AT145" i="8"/>
  <c r="AT146" i="8"/>
  <c r="AT147" i="8"/>
  <c r="AT148" i="8"/>
  <c r="AT149" i="8"/>
  <c r="AT150" i="8"/>
  <c r="AT151" i="8"/>
  <c r="AT152" i="8"/>
  <c r="AT155" i="8"/>
  <c r="AT157" i="8"/>
  <c r="AT159" i="8"/>
  <c r="AT161" i="8"/>
  <c r="AT163" i="8"/>
  <c r="AT164" i="8"/>
  <c r="AT165" i="8"/>
  <c r="AT168" i="8"/>
  <c r="AT170" i="8"/>
  <c r="AT171" i="8"/>
  <c r="AT172" i="8"/>
  <c r="AT173" i="8"/>
  <c r="AT174" i="8"/>
  <c r="AT176" i="8"/>
  <c r="AT177" i="8"/>
  <c r="AT179" i="8"/>
  <c r="AT180" i="8"/>
  <c r="AT182" i="8"/>
  <c r="AT184" i="8"/>
  <c r="AT186" i="8"/>
  <c r="AT187" i="8"/>
  <c r="AT188" i="8"/>
  <c r="AT189" i="8"/>
  <c r="AT191" i="8"/>
  <c r="AT192" i="8"/>
  <c r="AT194" i="8"/>
  <c r="AT195" i="8"/>
  <c r="AT196" i="8"/>
  <c r="AT199" i="8"/>
  <c r="AT200" i="8"/>
  <c r="AT201" i="8"/>
  <c r="AT202" i="8"/>
  <c r="AT204" i="8"/>
  <c r="AT205" i="8"/>
  <c r="AT207" i="8"/>
  <c r="AT208" i="8"/>
  <c r="AT209" i="8"/>
  <c r="AT210" i="8"/>
  <c r="AT212" i="8"/>
  <c r="AT214" i="8"/>
  <c r="AT215" i="8"/>
  <c r="AT216" i="8"/>
  <c r="AT218" i="8"/>
  <c r="AT219" i="8"/>
  <c r="AT220" i="8"/>
  <c r="AT221" i="8"/>
  <c r="AT222" i="8"/>
  <c r="AT224" i="8"/>
  <c r="AT228" i="8"/>
  <c r="AT229" i="8"/>
  <c r="AT230" i="8"/>
  <c r="AT231" i="8"/>
  <c r="AT232" i="8"/>
  <c r="AT233" i="8"/>
  <c r="AT236" i="8"/>
  <c r="AT237" i="8"/>
  <c r="AT239" i="8"/>
  <c r="AT240" i="8"/>
  <c r="AT241" i="8"/>
  <c r="AT242" i="8"/>
  <c r="AT243" i="8"/>
  <c r="AT244" i="8"/>
  <c r="AT245" i="8"/>
  <c r="AT246" i="8"/>
  <c r="AT247" i="8"/>
  <c r="AT248" i="8"/>
  <c r="AT249" i="8"/>
  <c r="AT251" i="8"/>
  <c r="AT255" i="8"/>
  <c r="AT257" i="8"/>
  <c r="AT259" i="8"/>
  <c r="AT260" i="8"/>
  <c r="AT261" i="8"/>
  <c r="AT262" i="8"/>
  <c r="AT263" i="8"/>
  <c r="AT265" i="8"/>
  <c r="AT267" i="8"/>
  <c r="AT268" i="8"/>
  <c r="AT271" i="8"/>
  <c r="AT272" i="8"/>
  <c r="AT273" i="8"/>
  <c r="AT275" i="8"/>
  <c r="AT276" i="8"/>
  <c r="AT277" i="8"/>
  <c r="AT279" i="8"/>
  <c r="AT280" i="8"/>
  <c r="AT281" i="8"/>
  <c r="AT282" i="8"/>
  <c r="AT284" i="8"/>
  <c r="AT285" i="8"/>
  <c r="AT286" i="8"/>
  <c r="AT287" i="8"/>
  <c r="AT289" i="8"/>
  <c r="AT291" i="8"/>
  <c r="AT293" i="8"/>
  <c r="AT295" i="8"/>
  <c r="AT298" i="8"/>
  <c r="AT299" i="8"/>
  <c r="AT301" i="8"/>
  <c r="AT302" i="8"/>
  <c r="AT303" i="8"/>
  <c r="AT304" i="8"/>
  <c r="AT305" i="8"/>
  <c r="AT307" i="8"/>
  <c r="AT308" i="8"/>
  <c r="AT309" i="8"/>
  <c r="AT310" i="8"/>
  <c r="AT311" i="8"/>
  <c r="AT312" i="8"/>
  <c r="AT313" i="8"/>
  <c r="AT314" i="8"/>
  <c r="AT315" i="8"/>
  <c r="AT316" i="8"/>
  <c r="AT317" i="8"/>
  <c r="AT319" i="8"/>
  <c r="AT320" i="8"/>
  <c r="AT323" i="8"/>
  <c r="AT324" i="8"/>
  <c r="AT325" i="8"/>
  <c r="AT326" i="8"/>
  <c r="AT327" i="8"/>
  <c r="AT329" i="8"/>
  <c r="AT331" i="8"/>
  <c r="AT332" i="8"/>
  <c r="AT334" i="8"/>
  <c r="AT335" i="8"/>
  <c r="AT336" i="8"/>
  <c r="AT337" i="8"/>
  <c r="AT338" i="8"/>
  <c r="AT339" i="8"/>
  <c r="AT341" i="8"/>
  <c r="AT342" i="8"/>
  <c r="AT343" i="8"/>
  <c r="AT344" i="8"/>
  <c r="AT345" i="8"/>
  <c r="AT346" i="8"/>
  <c r="AT347" i="8"/>
  <c r="AT348" i="8"/>
  <c r="AT349" i="8"/>
  <c r="AT350" i="8"/>
  <c r="AT351" i="8"/>
  <c r="AT352" i="8"/>
  <c r="AT355" i="8"/>
  <c r="AT357" i="8"/>
  <c r="AT358" i="8"/>
  <c r="AT359" i="8"/>
  <c r="AT361" i="8"/>
  <c r="AT362" i="8"/>
  <c r="AT366" i="8"/>
  <c r="AT367" i="8"/>
  <c r="AT368" i="8"/>
  <c r="AT369" i="8"/>
  <c r="AT370" i="8"/>
  <c r="AT374" i="8"/>
  <c r="AT376" i="8"/>
  <c r="AT377" i="8"/>
  <c r="AT378" i="8"/>
  <c r="AT379" i="8"/>
  <c r="AT380" i="8"/>
  <c r="AT381" i="8"/>
  <c r="AT382" i="8"/>
  <c r="AT383" i="8"/>
  <c r="AT384" i="8"/>
  <c r="AT385" i="8"/>
  <c r="AT386" i="8"/>
  <c r="AT388" i="8"/>
  <c r="AT389" i="8"/>
  <c r="AT390" i="8"/>
  <c r="AT393" i="8"/>
  <c r="AT394" i="8"/>
  <c r="AT396" i="8"/>
  <c r="AT397" i="8"/>
  <c r="AT398" i="8"/>
  <c r="AT399" i="8"/>
  <c r="AT400" i="8"/>
  <c r="AT401" i="8"/>
  <c r="AT402" i="8"/>
  <c r="AT403" i="8"/>
  <c r="AT404" i="8"/>
  <c r="AT405" i="8"/>
  <c r="AT407" i="8"/>
  <c r="AT411" i="8"/>
  <c r="AT412" i="8"/>
  <c r="AT413" i="8"/>
  <c r="AT414" i="8"/>
  <c r="AT415" i="8"/>
  <c r="AT416" i="8"/>
  <c r="AT417" i="8"/>
  <c r="AT418" i="8"/>
  <c r="AT419" i="8"/>
  <c r="AT420" i="8"/>
  <c r="AT421" i="8"/>
  <c r="AT422" i="8"/>
  <c r="AT424" i="8"/>
  <c r="AT425" i="8"/>
  <c r="AT426" i="8"/>
  <c r="AT427" i="8"/>
  <c r="AT428" i="8"/>
  <c r="AT433" i="8"/>
  <c r="AT435" i="8"/>
  <c r="AT436" i="8"/>
  <c r="AT438" i="8"/>
  <c r="AU8" i="8"/>
  <c r="AT8" i="8"/>
  <c r="CS8" i="4"/>
  <c r="AV8" i="4"/>
  <c r="AS9" i="8"/>
  <c r="AS10" i="8"/>
  <c r="AS11" i="8"/>
  <c r="AS12" i="8"/>
  <c r="AS13" i="8"/>
  <c r="AS14" i="8"/>
  <c r="AS15" i="8"/>
  <c r="AS16" i="8"/>
  <c r="AS17" i="8"/>
  <c r="AS18" i="8"/>
  <c r="AS19" i="8"/>
  <c r="AS20" i="8"/>
  <c r="AS21" i="8"/>
  <c r="AS22" i="8"/>
  <c r="AS23" i="8"/>
  <c r="AS24" i="8"/>
  <c r="AS25" i="8"/>
  <c r="AS26" i="8"/>
  <c r="AS27" i="8"/>
  <c r="AS28" i="8"/>
  <c r="AS29" i="8"/>
  <c r="AS30" i="8"/>
  <c r="AS31" i="8"/>
  <c r="AS32" i="8"/>
  <c r="AS33" i="8"/>
  <c r="AS34" i="8"/>
  <c r="AS35" i="8"/>
  <c r="AS36" i="8"/>
  <c r="AS37" i="8"/>
  <c r="AS38" i="8"/>
  <c r="AS39" i="8"/>
  <c r="AS40" i="8"/>
  <c r="AS41" i="8"/>
  <c r="AS42" i="8"/>
  <c r="AS43" i="8"/>
  <c r="AS44" i="8"/>
  <c r="AS45" i="8"/>
  <c r="AS46" i="8"/>
  <c r="AS47" i="8"/>
  <c r="AS48" i="8"/>
  <c r="AS49" i="8"/>
  <c r="AS50" i="8"/>
  <c r="AS51" i="8"/>
  <c r="AS52" i="8"/>
  <c r="AS53" i="8"/>
  <c r="AS54" i="8"/>
  <c r="AS55" i="8"/>
  <c r="AS56" i="8"/>
  <c r="AS57" i="8"/>
  <c r="AS58" i="8"/>
  <c r="AS59" i="8"/>
  <c r="AS60" i="8"/>
  <c r="AS61" i="8"/>
  <c r="AS62" i="8"/>
  <c r="AS63" i="8"/>
  <c r="AS64" i="8"/>
  <c r="AS65" i="8"/>
  <c r="AS66" i="8"/>
  <c r="AS67" i="8"/>
  <c r="AS68" i="8"/>
  <c r="AS69" i="8"/>
  <c r="AS70" i="8"/>
  <c r="AS71" i="8"/>
  <c r="AS72" i="8"/>
  <c r="AS73" i="8"/>
  <c r="AS74" i="8"/>
  <c r="AS75" i="8"/>
  <c r="AS76" i="8"/>
  <c r="AS77" i="8"/>
  <c r="AS78" i="8"/>
  <c r="AS79" i="8"/>
  <c r="AS80" i="8"/>
  <c r="AS81" i="8"/>
  <c r="AS82" i="8"/>
  <c r="AS83" i="8"/>
  <c r="AS84" i="8"/>
  <c r="AS85" i="8"/>
  <c r="AS86" i="8"/>
  <c r="AS87" i="8"/>
  <c r="AS88" i="8"/>
  <c r="AS89" i="8"/>
  <c r="AS90" i="8"/>
  <c r="AS91" i="8"/>
  <c r="AS92" i="8"/>
  <c r="AS93" i="8"/>
  <c r="AS94" i="8"/>
  <c r="AS95" i="8"/>
  <c r="AS96" i="8"/>
  <c r="AS97" i="8"/>
  <c r="AS98" i="8"/>
  <c r="AS99" i="8"/>
  <c r="AS100" i="8"/>
  <c r="AS101" i="8"/>
  <c r="AS102" i="8"/>
  <c r="AS103" i="8"/>
  <c r="AS104" i="8"/>
  <c r="AS105" i="8"/>
  <c r="AS106" i="8"/>
  <c r="AS107" i="8"/>
  <c r="AS108" i="8"/>
  <c r="AS109" i="8"/>
  <c r="AS110" i="8"/>
  <c r="AS111" i="8"/>
  <c r="AS112" i="8"/>
  <c r="AS113" i="8"/>
  <c r="AS114" i="8"/>
  <c r="AS115" i="8"/>
  <c r="AS116" i="8"/>
  <c r="AS117" i="8"/>
  <c r="AS118" i="8"/>
  <c r="AS119" i="8"/>
  <c r="AS120" i="8"/>
  <c r="AS121" i="8"/>
  <c r="AS122" i="8"/>
  <c r="AS123" i="8"/>
  <c r="AS124" i="8"/>
  <c r="AS125" i="8"/>
  <c r="AS126" i="8"/>
  <c r="AS127" i="8"/>
  <c r="AS128" i="8"/>
  <c r="AS129" i="8"/>
  <c r="AS130" i="8"/>
  <c r="AS131" i="8"/>
  <c r="AS132" i="8"/>
  <c r="AS133" i="8"/>
  <c r="AS134" i="8"/>
  <c r="AS135" i="8"/>
  <c r="AS136" i="8"/>
  <c r="AS137" i="8"/>
  <c r="AS138" i="8"/>
  <c r="AS139" i="8"/>
  <c r="AS140" i="8"/>
  <c r="AS141" i="8"/>
  <c r="AS142" i="8"/>
  <c r="AS143" i="8"/>
  <c r="AS144" i="8"/>
  <c r="AS145" i="8"/>
  <c r="AS146" i="8"/>
  <c r="AS147" i="8"/>
  <c r="AS148" i="8"/>
  <c r="AS149" i="8"/>
  <c r="AS150" i="8"/>
  <c r="AS151" i="8"/>
  <c r="AS152" i="8"/>
  <c r="AS153" i="8"/>
  <c r="AS154" i="8"/>
  <c r="AS155" i="8"/>
  <c r="AS156" i="8"/>
  <c r="AS157" i="8"/>
  <c r="AS158" i="8"/>
  <c r="AS159" i="8"/>
  <c r="AS160" i="8"/>
  <c r="AS161" i="8"/>
  <c r="AS162" i="8"/>
  <c r="AS163" i="8"/>
  <c r="AS164" i="8"/>
  <c r="AS165" i="8"/>
  <c r="AS166" i="8"/>
  <c r="AS167" i="8"/>
  <c r="AS168" i="8"/>
  <c r="AS169" i="8"/>
  <c r="AS170" i="8"/>
  <c r="AS171" i="8"/>
  <c r="AS172" i="8"/>
  <c r="AS173" i="8"/>
  <c r="AS174" i="8"/>
  <c r="AS175" i="8"/>
  <c r="AS176" i="8"/>
  <c r="AS177" i="8"/>
  <c r="AS178" i="8"/>
  <c r="AS179" i="8"/>
  <c r="AS180" i="8"/>
  <c r="AS181" i="8"/>
  <c r="AS182" i="8"/>
  <c r="AS183" i="8"/>
  <c r="AS184" i="8"/>
  <c r="AS185" i="8"/>
  <c r="AS186" i="8"/>
  <c r="AS187" i="8"/>
  <c r="AS188" i="8"/>
  <c r="AS189" i="8"/>
  <c r="AS190" i="8"/>
  <c r="AS191" i="8"/>
  <c r="AS192" i="8"/>
  <c r="AS193" i="8"/>
  <c r="AS194" i="8"/>
  <c r="AS195" i="8"/>
  <c r="AS196" i="8"/>
  <c r="AS197" i="8"/>
  <c r="AS198" i="8"/>
  <c r="AS199" i="8"/>
  <c r="AS200" i="8"/>
  <c r="AS201" i="8"/>
  <c r="AS202" i="8"/>
  <c r="AS203" i="8"/>
  <c r="AS204" i="8"/>
  <c r="AS205" i="8"/>
  <c r="AS206" i="8"/>
  <c r="AS207" i="8"/>
  <c r="AS208" i="8"/>
  <c r="AS209" i="8"/>
  <c r="AS210" i="8"/>
  <c r="AS211" i="8"/>
  <c r="AS212" i="8"/>
  <c r="AS213" i="8"/>
  <c r="AS214" i="8"/>
  <c r="AS215" i="8"/>
  <c r="AS216" i="8"/>
  <c r="AS217" i="8"/>
  <c r="AS218" i="8"/>
  <c r="AS219" i="8"/>
  <c r="AS220" i="8"/>
  <c r="AS221" i="8"/>
  <c r="AS222" i="8"/>
  <c r="AS223" i="8"/>
  <c r="AS224" i="8"/>
  <c r="AS225" i="8"/>
  <c r="AS226" i="8"/>
  <c r="AS227" i="8"/>
  <c r="AS228" i="8"/>
  <c r="AS229" i="8"/>
  <c r="AS230" i="8"/>
  <c r="AS231" i="8"/>
  <c r="AS232" i="8"/>
  <c r="AS233" i="8"/>
  <c r="AS234" i="8"/>
  <c r="AS235" i="8"/>
  <c r="AS236" i="8"/>
  <c r="AS237" i="8"/>
  <c r="AS238" i="8"/>
  <c r="AS239" i="8"/>
  <c r="AS240" i="8"/>
  <c r="AS241" i="8"/>
  <c r="AS242" i="8"/>
  <c r="AS243" i="8"/>
  <c r="AS244" i="8"/>
  <c r="AS245" i="8"/>
  <c r="AS246" i="8"/>
  <c r="AS247" i="8"/>
  <c r="AS248" i="8"/>
  <c r="AS249" i="8"/>
  <c r="AS250" i="8"/>
  <c r="AS251" i="8"/>
  <c r="AS252" i="8"/>
  <c r="AS253" i="8"/>
  <c r="AS254" i="8"/>
  <c r="AS255" i="8"/>
  <c r="AS256" i="8"/>
  <c r="AS257" i="8"/>
  <c r="AS258" i="8"/>
  <c r="AS259" i="8"/>
  <c r="AS260" i="8"/>
  <c r="AS261" i="8"/>
  <c r="AS262" i="8"/>
  <c r="AS263" i="8"/>
  <c r="AS264" i="8"/>
  <c r="AS265" i="8"/>
  <c r="AS266" i="8"/>
  <c r="AS267" i="8"/>
  <c r="AS268" i="8"/>
  <c r="AS269" i="8"/>
  <c r="AS270" i="8"/>
  <c r="AS271" i="8"/>
  <c r="AS272" i="8"/>
  <c r="AS273" i="8"/>
  <c r="AS274" i="8"/>
  <c r="AS275" i="8"/>
  <c r="AS276" i="8"/>
  <c r="AS277" i="8"/>
  <c r="AS278" i="8"/>
  <c r="AS279" i="8"/>
  <c r="AS280" i="8"/>
  <c r="AS281" i="8"/>
  <c r="AS282" i="8"/>
  <c r="AS283" i="8"/>
  <c r="AS284" i="8"/>
  <c r="AS285" i="8"/>
  <c r="AS286" i="8"/>
  <c r="AS287" i="8"/>
  <c r="AS288" i="8"/>
  <c r="AS289" i="8"/>
  <c r="AS290" i="8"/>
  <c r="AS291" i="8"/>
  <c r="AS292" i="8"/>
  <c r="AS293" i="8"/>
  <c r="AS294" i="8"/>
  <c r="AS295" i="8"/>
  <c r="AS296" i="8"/>
  <c r="AS297" i="8"/>
  <c r="AS298" i="8"/>
  <c r="AS299" i="8"/>
  <c r="AS300" i="8"/>
  <c r="AS301" i="8"/>
  <c r="AS302" i="8"/>
  <c r="AS303" i="8"/>
  <c r="AS304" i="8"/>
  <c r="AS305" i="8"/>
  <c r="AS306" i="8"/>
  <c r="AS307" i="8"/>
  <c r="AS308" i="8"/>
  <c r="AS309" i="8"/>
  <c r="AS310" i="8"/>
  <c r="AS311" i="8"/>
  <c r="AS312" i="8"/>
  <c r="AS313" i="8"/>
  <c r="AS314" i="8"/>
  <c r="AS315" i="8"/>
  <c r="AS316" i="8"/>
  <c r="AS317" i="8"/>
  <c r="AS318" i="8"/>
  <c r="AS319" i="8"/>
  <c r="AS320" i="8"/>
  <c r="AS321" i="8"/>
  <c r="AS322" i="8"/>
  <c r="AS323" i="8"/>
  <c r="AS324" i="8"/>
  <c r="AS325" i="8"/>
  <c r="AS326" i="8"/>
  <c r="AS327" i="8"/>
  <c r="AS328" i="8"/>
  <c r="AS329" i="8"/>
  <c r="AS330" i="8"/>
  <c r="AS331" i="8"/>
  <c r="AS332" i="8"/>
  <c r="AS333" i="8"/>
  <c r="AS334" i="8"/>
  <c r="AS335" i="8"/>
  <c r="AS336" i="8"/>
  <c r="AS337" i="8"/>
  <c r="AS338" i="8"/>
  <c r="AS339" i="8"/>
  <c r="AS340" i="8"/>
  <c r="AS341" i="8"/>
  <c r="AS342" i="8"/>
  <c r="AS343" i="8"/>
  <c r="AS344" i="8"/>
  <c r="AS345" i="8"/>
  <c r="AS346" i="8"/>
  <c r="AS347" i="8"/>
  <c r="AS348" i="8"/>
  <c r="AS349" i="8"/>
  <c r="AS350" i="8"/>
  <c r="AS351" i="8"/>
  <c r="AS352" i="8"/>
  <c r="AS353" i="8"/>
  <c r="AS354" i="8"/>
  <c r="AS355" i="8"/>
  <c r="AS356" i="8"/>
  <c r="AS357" i="8"/>
  <c r="AS358" i="8"/>
  <c r="AS359" i="8"/>
  <c r="AS360" i="8"/>
  <c r="AS361" i="8"/>
  <c r="AS362" i="8"/>
  <c r="AS363" i="8"/>
  <c r="AS364" i="8"/>
  <c r="AS365" i="8"/>
  <c r="AS366" i="8"/>
  <c r="AS367" i="8"/>
  <c r="AS368" i="8"/>
  <c r="AS369" i="8"/>
  <c r="AS370" i="8"/>
  <c r="AS371" i="8"/>
  <c r="AS372" i="8"/>
  <c r="AS373" i="8"/>
  <c r="AS374" i="8"/>
  <c r="AS375" i="8"/>
  <c r="AS376" i="8"/>
  <c r="AS377" i="8"/>
  <c r="AS378" i="8"/>
  <c r="AS379" i="8"/>
  <c r="AS380" i="8"/>
  <c r="AS381" i="8"/>
  <c r="AS382" i="8"/>
  <c r="AS383" i="8"/>
  <c r="AS384" i="8"/>
  <c r="AS385" i="8"/>
  <c r="AS386" i="8"/>
  <c r="AS387" i="8"/>
  <c r="AS388" i="8"/>
  <c r="AS389" i="8"/>
  <c r="AS390" i="8"/>
  <c r="AS391" i="8"/>
  <c r="AS392" i="8"/>
  <c r="AS393" i="8"/>
  <c r="AS394" i="8"/>
  <c r="AS395" i="8"/>
  <c r="AS396" i="8"/>
  <c r="AS397" i="8"/>
  <c r="AS398" i="8"/>
  <c r="AS399" i="8"/>
  <c r="AS400" i="8"/>
  <c r="AS401" i="8"/>
  <c r="AS402" i="8"/>
  <c r="AS403" i="8"/>
  <c r="AS404" i="8"/>
  <c r="AS405" i="8"/>
  <c r="AS406" i="8"/>
  <c r="AS407" i="8"/>
  <c r="AS408" i="8"/>
  <c r="AS409" i="8"/>
  <c r="AS410" i="8"/>
  <c r="AS411" i="8"/>
  <c r="AS412" i="8"/>
  <c r="AS413" i="8"/>
  <c r="AS414" i="8"/>
  <c r="AS415" i="8"/>
  <c r="AS416" i="8"/>
  <c r="AS417" i="8"/>
  <c r="AS418" i="8"/>
  <c r="AS419" i="8"/>
  <c r="AS420" i="8"/>
  <c r="AS421" i="8"/>
  <c r="AS422" i="8"/>
  <c r="AS423" i="8"/>
  <c r="AS424" i="8"/>
  <c r="AS425" i="8"/>
  <c r="AS426" i="8"/>
  <c r="AS427" i="8"/>
  <c r="AS428" i="8"/>
  <c r="AS429" i="8"/>
  <c r="AS430" i="8"/>
  <c r="AS431" i="8"/>
  <c r="AS432" i="8"/>
  <c r="AS433" i="8"/>
  <c r="AS434" i="8"/>
  <c r="AS435" i="8"/>
  <c r="AS436" i="8"/>
  <c r="AS437" i="8"/>
  <c r="AS438" i="8"/>
  <c r="AS8" i="8"/>
  <c r="AS3" i="8" s="1"/>
  <c r="AU8" i="4"/>
  <c r="AR9" i="8"/>
  <c r="AR10" i="8"/>
  <c r="AR11" i="8"/>
  <c r="AR12" i="8"/>
  <c r="AR13" i="8"/>
  <c r="AR3" i="8" s="1"/>
  <c r="AR14" i="8"/>
  <c r="AR15" i="8"/>
  <c r="AR16" i="8"/>
  <c r="AR17" i="8"/>
  <c r="AR18" i="8"/>
  <c r="AR19" i="8"/>
  <c r="AR20" i="8"/>
  <c r="AR21" i="8"/>
  <c r="AR22" i="8"/>
  <c r="AR23" i="8"/>
  <c r="AR24" i="8"/>
  <c r="AR25" i="8"/>
  <c r="AR26" i="8"/>
  <c r="AR27" i="8"/>
  <c r="AR28" i="8"/>
  <c r="AR29" i="8"/>
  <c r="AR30" i="8"/>
  <c r="AR31" i="8"/>
  <c r="AR32" i="8"/>
  <c r="AR33" i="8"/>
  <c r="AR34" i="8"/>
  <c r="AR35" i="8"/>
  <c r="AR36" i="8"/>
  <c r="AR37" i="8"/>
  <c r="AR38" i="8"/>
  <c r="AR39" i="8"/>
  <c r="AR40" i="8"/>
  <c r="AR41" i="8"/>
  <c r="AR42" i="8"/>
  <c r="AR43" i="8"/>
  <c r="AR44" i="8"/>
  <c r="AR45" i="8"/>
  <c r="AR46" i="8"/>
  <c r="AR47" i="8"/>
  <c r="AR48" i="8"/>
  <c r="AR49" i="8"/>
  <c r="AR50" i="8"/>
  <c r="AR51" i="8"/>
  <c r="AR52" i="8"/>
  <c r="AR53" i="8"/>
  <c r="AR54" i="8"/>
  <c r="AR55" i="8"/>
  <c r="AR56" i="8"/>
  <c r="AR57" i="8"/>
  <c r="AR58" i="8"/>
  <c r="AR59" i="8"/>
  <c r="AR60" i="8"/>
  <c r="AR61" i="8"/>
  <c r="AR62" i="8"/>
  <c r="AR63" i="8"/>
  <c r="AR64" i="8"/>
  <c r="AR65" i="8"/>
  <c r="AR66" i="8"/>
  <c r="AR67" i="8"/>
  <c r="AR68" i="8"/>
  <c r="AR69" i="8"/>
  <c r="AR70" i="8"/>
  <c r="AR71" i="8"/>
  <c r="AR72" i="8"/>
  <c r="AR73" i="8"/>
  <c r="AR74" i="8"/>
  <c r="AR75" i="8"/>
  <c r="AR76" i="8"/>
  <c r="AR77" i="8"/>
  <c r="AR78" i="8"/>
  <c r="AR79" i="8"/>
  <c r="AR80" i="8"/>
  <c r="AR81" i="8"/>
  <c r="AR82" i="8"/>
  <c r="AR83" i="8"/>
  <c r="AR84" i="8"/>
  <c r="AR85" i="8"/>
  <c r="AR86" i="8"/>
  <c r="AR87" i="8"/>
  <c r="AR88" i="8"/>
  <c r="AR89" i="8"/>
  <c r="AR90" i="8"/>
  <c r="AR91" i="8"/>
  <c r="AR92" i="8"/>
  <c r="AR93" i="8"/>
  <c r="AR94" i="8"/>
  <c r="AR95" i="8"/>
  <c r="AR96" i="8"/>
  <c r="AR97" i="8"/>
  <c r="AR98" i="8"/>
  <c r="AR99" i="8"/>
  <c r="AR100" i="8"/>
  <c r="AR101" i="8"/>
  <c r="AR102" i="8"/>
  <c r="AR103" i="8"/>
  <c r="AR104" i="8"/>
  <c r="AR105" i="8"/>
  <c r="AR106" i="8"/>
  <c r="AR107" i="8"/>
  <c r="AR108" i="8"/>
  <c r="AR109" i="8"/>
  <c r="AR110" i="8"/>
  <c r="AR111" i="8"/>
  <c r="AR112" i="8"/>
  <c r="AR113" i="8"/>
  <c r="AR114" i="8"/>
  <c r="AR115" i="8"/>
  <c r="AR116" i="8"/>
  <c r="AR117" i="8"/>
  <c r="AR118" i="8"/>
  <c r="AR119" i="8"/>
  <c r="AR120" i="8"/>
  <c r="AR121" i="8"/>
  <c r="AR122" i="8"/>
  <c r="AR123" i="8"/>
  <c r="AR124" i="8"/>
  <c r="AR125" i="8"/>
  <c r="AR126" i="8"/>
  <c r="AR127" i="8"/>
  <c r="AR128" i="8"/>
  <c r="AR129" i="8"/>
  <c r="AR130" i="8"/>
  <c r="AR131" i="8"/>
  <c r="AR132" i="8"/>
  <c r="AR133" i="8"/>
  <c r="AR134" i="8"/>
  <c r="AR135" i="8"/>
  <c r="AR136" i="8"/>
  <c r="AR137" i="8"/>
  <c r="AR138" i="8"/>
  <c r="AR139" i="8"/>
  <c r="AR140" i="8"/>
  <c r="AR141" i="8"/>
  <c r="AR142" i="8"/>
  <c r="AR143" i="8"/>
  <c r="AR144" i="8"/>
  <c r="AR145" i="8"/>
  <c r="AR146" i="8"/>
  <c r="AR147" i="8"/>
  <c r="AR148" i="8"/>
  <c r="AR149" i="8"/>
  <c r="AR150" i="8"/>
  <c r="AR151" i="8"/>
  <c r="AR152" i="8"/>
  <c r="AR153" i="8"/>
  <c r="AR154" i="8"/>
  <c r="AR155" i="8"/>
  <c r="AR156" i="8"/>
  <c r="AR157" i="8"/>
  <c r="AR158" i="8"/>
  <c r="AR159" i="8"/>
  <c r="AR160" i="8"/>
  <c r="AR161" i="8"/>
  <c r="AR162" i="8"/>
  <c r="AR163" i="8"/>
  <c r="AR164" i="8"/>
  <c r="AR165" i="8"/>
  <c r="AR166" i="8"/>
  <c r="AR167" i="8"/>
  <c r="AR168" i="8"/>
  <c r="AR169" i="8"/>
  <c r="AR170" i="8"/>
  <c r="AR171" i="8"/>
  <c r="AR172" i="8"/>
  <c r="AR173" i="8"/>
  <c r="AR174" i="8"/>
  <c r="AR175" i="8"/>
  <c r="AR176" i="8"/>
  <c r="AR177" i="8"/>
  <c r="AR178" i="8"/>
  <c r="AR179" i="8"/>
  <c r="AR180" i="8"/>
  <c r="AR181" i="8"/>
  <c r="AR182" i="8"/>
  <c r="AR183" i="8"/>
  <c r="AR184" i="8"/>
  <c r="AR185" i="8"/>
  <c r="AR186" i="8"/>
  <c r="AR187" i="8"/>
  <c r="AR188" i="8"/>
  <c r="AR189" i="8"/>
  <c r="AR190" i="8"/>
  <c r="AR191" i="8"/>
  <c r="AR192" i="8"/>
  <c r="AR193" i="8"/>
  <c r="AR194" i="8"/>
  <c r="AR195" i="8"/>
  <c r="AR196" i="8"/>
  <c r="AR197" i="8"/>
  <c r="AR198" i="8"/>
  <c r="AR199" i="8"/>
  <c r="AR200" i="8"/>
  <c r="AR201" i="8"/>
  <c r="AR202" i="8"/>
  <c r="AR203" i="8"/>
  <c r="AR204" i="8"/>
  <c r="AR205" i="8"/>
  <c r="AR206" i="8"/>
  <c r="AR207" i="8"/>
  <c r="AR208" i="8"/>
  <c r="AR209" i="8"/>
  <c r="AR210" i="8"/>
  <c r="AR211" i="8"/>
  <c r="AR212" i="8"/>
  <c r="AR213" i="8"/>
  <c r="AR214" i="8"/>
  <c r="AR215" i="8"/>
  <c r="AR216" i="8"/>
  <c r="AR217" i="8"/>
  <c r="AR218" i="8"/>
  <c r="AR219" i="8"/>
  <c r="AR220" i="8"/>
  <c r="AR221" i="8"/>
  <c r="AR222" i="8"/>
  <c r="AR223" i="8"/>
  <c r="AR224" i="8"/>
  <c r="AR225" i="8"/>
  <c r="AR226" i="8"/>
  <c r="AR227" i="8"/>
  <c r="AR228" i="8"/>
  <c r="AR229" i="8"/>
  <c r="AR230" i="8"/>
  <c r="AR231" i="8"/>
  <c r="AR232" i="8"/>
  <c r="AR233" i="8"/>
  <c r="AR234" i="8"/>
  <c r="AR235" i="8"/>
  <c r="AR236" i="8"/>
  <c r="AR237" i="8"/>
  <c r="AR238" i="8"/>
  <c r="AR239" i="8"/>
  <c r="AR240" i="8"/>
  <c r="AR241" i="8"/>
  <c r="AR242" i="8"/>
  <c r="AR243" i="8"/>
  <c r="AR244" i="8"/>
  <c r="AR245" i="8"/>
  <c r="AR246" i="8"/>
  <c r="AR247" i="8"/>
  <c r="AR248" i="8"/>
  <c r="AR249" i="8"/>
  <c r="AR250" i="8"/>
  <c r="AR251" i="8"/>
  <c r="AR252" i="8"/>
  <c r="AR253" i="8"/>
  <c r="AR254" i="8"/>
  <c r="AR255" i="8"/>
  <c r="AR256" i="8"/>
  <c r="AR257" i="8"/>
  <c r="AR258" i="8"/>
  <c r="AR259" i="8"/>
  <c r="AR260" i="8"/>
  <c r="AR261" i="8"/>
  <c r="AR262" i="8"/>
  <c r="AR263" i="8"/>
  <c r="AR264" i="8"/>
  <c r="AR265" i="8"/>
  <c r="AR266" i="8"/>
  <c r="AR267" i="8"/>
  <c r="AR268" i="8"/>
  <c r="AR269" i="8"/>
  <c r="AR270" i="8"/>
  <c r="AR271" i="8"/>
  <c r="AR272" i="8"/>
  <c r="AR273" i="8"/>
  <c r="AR274" i="8"/>
  <c r="AR275" i="8"/>
  <c r="AR276" i="8"/>
  <c r="AR277" i="8"/>
  <c r="AR278" i="8"/>
  <c r="AR279" i="8"/>
  <c r="AR280" i="8"/>
  <c r="AR281" i="8"/>
  <c r="AR282" i="8"/>
  <c r="AR283" i="8"/>
  <c r="AR284" i="8"/>
  <c r="AR285" i="8"/>
  <c r="AR286" i="8"/>
  <c r="AR287" i="8"/>
  <c r="AR288" i="8"/>
  <c r="AR289" i="8"/>
  <c r="AR290" i="8"/>
  <c r="AR291" i="8"/>
  <c r="AR292" i="8"/>
  <c r="AR293" i="8"/>
  <c r="AR294" i="8"/>
  <c r="AR295" i="8"/>
  <c r="AR296" i="8"/>
  <c r="AR297" i="8"/>
  <c r="AR298" i="8"/>
  <c r="AR299" i="8"/>
  <c r="AR300" i="8"/>
  <c r="AR301" i="8"/>
  <c r="AR302" i="8"/>
  <c r="AR303" i="8"/>
  <c r="AR304" i="8"/>
  <c r="AR305" i="8"/>
  <c r="AR306" i="8"/>
  <c r="AR307" i="8"/>
  <c r="AR308" i="8"/>
  <c r="AR309" i="8"/>
  <c r="AR310" i="8"/>
  <c r="AR311" i="8"/>
  <c r="AR312" i="8"/>
  <c r="AR313" i="8"/>
  <c r="AR314" i="8"/>
  <c r="AR315" i="8"/>
  <c r="AR316" i="8"/>
  <c r="AR317" i="8"/>
  <c r="AR318" i="8"/>
  <c r="AR319" i="8"/>
  <c r="AR320" i="8"/>
  <c r="AR321" i="8"/>
  <c r="AR322" i="8"/>
  <c r="AR323" i="8"/>
  <c r="AR324" i="8"/>
  <c r="AR325" i="8"/>
  <c r="AR326" i="8"/>
  <c r="AR327" i="8"/>
  <c r="AR328" i="8"/>
  <c r="AR329" i="8"/>
  <c r="AR330" i="8"/>
  <c r="AR331" i="8"/>
  <c r="AR332" i="8"/>
  <c r="AR333" i="8"/>
  <c r="AR334" i="8"/>
  <c r="AR335" i="8"/>
  <c r="AR336" i="8"/>
  <c r="AR337" i="8"/>
  <c r="AR338" i="8"/>
  <c r="AR339" i="8"/>
  <c r="AR340" i="8"/>
  <c r="AR341" i="8"/>
  <c r="AR342" i="8"/>
  <c r="AR343" i="8"/>
  <c r="AR344" i="8"/>
  <c r="AR345" i="8"/>
  <c r="AR346" i="8"/>
  <c r="AR347" i="8"/>
  <c r="AR348" i="8"/>
  <c r="AR349" i="8"/>
  <c r="AR350" i="8"/>
  <c r="AR351" i="8"/>
  <c r="AR352" i="8"/>
  <c r="AR353" i="8"/>
  <c r="AR354" i="8"/>
  <c r="AR355" i="8"/>
  <c r="AR356" i="8"/>
  <c r="AR357" i="8"/>
  <c r="AR358" i="8"/>
  <c r="AR359" i="8"/>
  <c r="AR360" i="8"/>
  <c r="AR361" i="8"/>
  <c r="AR362" i="8"/>
  <c r="AR363" i="8"/>
  <c r="AR364" i="8"/>
  <c r="AR365" i="8"/>
  <c r="AR366" i="8"/>
  <c r="AR367" i="8"/>
  <c r="AR368" i="8"/>
  <c r="AR369" i="8"/>
  <c r="AR370" i="8"/>
  <c r="AR371" i="8"/>
  <c r="AR372" i="8"/>
  <c r="AR373" i="8"/>
  <c r="AR374" i="8"/>
  <c r="AR375" i="8"/>
  <c r="AR376" i="8"/>
  <c r="AR377" i="8"/>
  <c r="AR378" i="8"/>
  <c r="AR379" i="8"/>
  <c r="AR380" i="8"/>
  <c r="AR381" i="8"/>
  <c r="AR382" i="8"/>
  <c r="AR383" i="8"/>
  <c r="AR384" i="8"/>
  <c r="AR385" i="8"/>
  <c r="AR386" i="8"/>
  <c r="AR387" i="8"/>
  <c r="AR388" i="8"/>
  <c r="AR389" i="8"/>
  <c r="AR390" i="8"/>
  <c r="AR391" i="8"/>
  <c r="AR392" i="8"/>
  <c r="AR393" i="8"/>
  <c r="AR394" i="8"/>
  <c r="AR395" i="8"/>
  <c r="AR396" i="8"/>
  <c r="AR397" i="8"/>
  <c r="AR398" i="8"/>
  <c r="AR399" i="8"/>
  <c r="AR400" i="8"/>
  <c r="AR401" i="8"/>
  <c r="AR402" i="8"/>
  <c r="AR403" i="8"/>
  <c r="AR404" i="8"/>
  <c r="AR405" i="8"/>
  <c r="AR406" i="8"/>
  <c r="AR407" i="8"/>
  <c r="AR408" i="8"/>
  <c r="AR409" i="8"/>
  <c r="AR410" i="8"/>
  <c r="AR411" i="8"/>
  <c r="AR412" i="8"/>
  <c r="AR413" i="8"/>
  <c r="AR414" i="8"/>
  <c r="AR415" i="8"/>
  <c r="AR416" i="8"/>
  <c r="AR417" i="8"/>
  <c r="AR418" i="8"/>
  <c r="AR419" i="8"/>
  <c r="AR420" i="8"/>
  <c r="AR421" i="8"/>
  <c r="AR422" i="8"/>
  <c r="AR423" i="8"/>
  <c r="AR424" i="8"/>
  <c r="AR425" i="8"/>
  <c r="AR426" i="8"/>
  <c r="AR427" i="8"/>
  <c r="AR428" i="8"/>
  <c r="AR429" i="8"/>
  <c r="AR430" i="8"/>
  <c r="AR431" i="8"/>
  <c r="AR432" i="8"/>
  <c r="AR433" i="8"/>
  <c r="AR434" i="8"/>
  <c r="AR435" i="8"/>
  <c r="AR436" i="8"/>
  <c r="AR437" i="8"/>
  <c r="AR438" i="8"/>
  <c r="AR8" i="8"/>
  <c r="AT8" i="4"/>
  <c r="AQ9" i="8"/>
  <c r="AQ11" i="8"/>
  <c r="AQ12" i="8"/>
  <c r="AQ13" i="8"/>
  <c r="AQ16" i="8"/>
  <c r="AQ17" i="8"/>
  <c r="AQ18" i="8"/>
  <c r="AQ19" i="8"/>
  <c r="AQ20" i="8"/>
  <c r="AQ21" i="8"/>
  <c r="AQ22" i="8"/>
  <c r="AQ23" i="8"/>
  <c r="AQ24" i="8"/>
  <c r="AQ25" i="8"/>
  <c r="AQ26" i="8"/>
  <c r="AQ27" i="8"/>
  <c r="AQ28" i="8"/>
  <c r="AQ29" i="8"/>
  <c r="AQ30" i="8"/>
  <c r="AQ32" i="8"/>
  <c r="AQ33" i="8"/>
  <c r="AQ34" i="8"/>
  <c r="AQ35" i="8"/>
  <c r="AQ36" i="8"/>
  <c r="AQ38" i="8"/>
  <c r="AQ40" i="8"/>
  <c r="AQ41" i="8"/>
  <c r="AQ42" i="8"/>
  <c r="AQ43" i="8"/>
  <c r="AQ46" i="8"/>
  <c r="AQ47" i="8"/>
  <c r="AQ51" i="8"/>
  <c r="AQ53" i="8"/>
  <c r="AQ54" i="8"/>
  <c r="AQ55" i="8"/>
  <c r="AQ56" i="8"/>
  <c r="AQ57" i="8"/>
  <c r="AQ58" i="8"/>
  <c r="AQ60" i="8"/>
  <c r="AQ62" i="8"/>
  <c r="AQ63" i="8"/>
  <c r="AQ64" i="8"/>
  <c r="AQ65" i="8"/>
  <c r="AQ66" i="8"/>
  <c r="AQ68" i="8"/>
  <c r="AQ70" i="8"/>
  <c r="AQ72" i="8"/>
  <c r="AQ73" i="8"/>
  <c r="AQ74" i="8"/>
  <c r="AQ75" i="8"/>
  <c r="AQ76" i="8"/>
  <c r="AQ77" i="8"/>
  <c r="AQ78" i="8"/>
  <c r="AQ79" i="8"/>
  <c r="AQ80" i="8"/>
  <c r="AQ82" i="8"/>
  <c r="AQ84" i="8"/>
  <c r="AQ86" i="8"/>
  <c r="AQ88" i="8"/>
  <c r="AQ89" i="8"/>
  <c r="AQ91" i="8"/>
  <c r="AQ92" i="8"/>
  <c r="AQ93" i="8"/>
  <c r="AQ94" i="8"/>
  <c r="AQ95" i="8"/>
  <c r="AQ98" i="8"/>
  <c r="AQ99" i="8"/>
  <c r="AQ100" i="8"/>
  <c r="AQ101" i="8"/>
  <c r="AQ102" i="8"/>
  <c r="AQ105" i="8"/>
  <c r="AQ106" i="8"/>
  <c r="AQ107" i="8"/>
  <c r="AQ108" i="8"/>
  <c r="AQ110" i="8"/>
  <c r="AQ112" i="8"/>
  <c r="AQ113" i="8"/>
  <c r="AQ114" i="8"/>
  <c r="AQ116" i="8"/>
  <c r="AQ117" i="8"/>
  <c r="AQ118" i="8"/>
  <c r="AQ120" i="8"/>
  <c r="AQ123" i="8"/>
  <c r="AQ124" i="8"/>
  <c r="AQ125" i="8"/>
  <c r="AQ126" i="8"/>
  <c r="AQ128" i="8"/>
  <c r="AQ131" i="8"/>
  <c r="AQ132" i="8"/>
  <c r="AQ133" i="8"/>
  <c r="AQ134" i="8"/>
  <c r="AQ135" i="8"/>
  <c r="AQ136" i="8"/>
  <c r="AQ137" i="8"/>
  <c r="AQ139" i="8"/>
  <c r="AQ141" i="8"/>
  <c r="AQ142" i="8"/>
  <c r="AQ143" i="8"/>
  <c r="AQ144" i="8"/>
  <c r="AQ145" i="8"/>
  <c r="AQ146" i="8"/>
  <c r="AQ148" i="8"/>
  <c r="AQ149" i="8"/>
  <c r="AQ150" i="8"/>
  <c r="AQ151" i="8"/>
  <c r="AQ152" i="8"/>
  <c r="AQ155" i="8"/>
  <c r="AQ156" i="8"/>
  <c r="AQ157" i="8"/>
  <c r="AQ158" i="8"/>
  <c r="AQ159" i="8"/>
  <c r="AQ161" i="8"/>
  <c r="AQ162" i="8"/>
  <c r="AQ163" i="8"/>
  <c r="AQ164" i="8"/>
  <c r="AQ166" i="8"/>
  <c r="AQ167" i="8"/>
  <c r="AQ168" i="8"/>
  <c r="AQ170" i="8"/>
  <c r="AQ171" i="8"/>
  <c r="AQ172" i="8"/>
  <c r="AQ173" i="8"/>
  <c r="AQ174" i="8"/>
  <c r="AQ175" i="8"/>
  <c r="AQ177" i="8"/>
  <c r="AQ178" i="8"/>
  <c r="AQ179" i="8"/>
  <c r="AQ180" i="8"/>
  <c r="AQ181" i="8"/>
  <c r="AQ182" i="8"/>
  <c r="AQ183" i="8"/>
  <c r="AQ184" i="8"/>
  <c r="AQ185" i="8"/>
  <c r="AQ186" i="8"/>
  <c r="AQ187" i="8"/>
  <c r="AQ188" i="8"/>
  <c r="AQ189" i="8"/>
  <c r="AQ190" i="8"/>
  <c r="AQ191" i="8"/>
  <c r="AQ193" i="8"/>
  <c r="AQ194" i="8"/>
  <c r="AQ196" i="8"/>
  <c r="AQ197" i="8"/>
  <c r="AQ199" i="8"/>
  <c r="AQ200" i="8"/>
  <c r="AQ201" i="8"/>
  <c r="AQ202" i="8"/>
  <c r="AQ204" i="8"/>
  <c r="AQ205" i="8"/>
  <c r="AQ206" i="8"/>
  <c r="AQ207" i="8"/>
  <c r="AQ208" i="8"/>
  <c r="AQ209" i="8"/>
  <c r="AQ212" i="8"/>
  <c r="AQ213" i="8"/>
  <c r="AQ214" i="8"/>
  <c r="AQ215" i="8"/>
  <c r="AQ216" i="8"/>
  <c r="AQ217" i="8"/>
  <c r="AQ218" i="8"/>
  <c r="AQ219" i="8"/>
  <c r="AQ220" i="8"/>
  <c r="AQ223" i="8"/>
  <c r="AQ224" i="8"/>
  <c r="AQ225" i="8"/>
  <c r="AQ226" i="8"/>
  <c r="AQ227" i="8"/>
  <c r="AQ228" i="8"/>
  <c r="AQ229" i="8"/>
  <c r="AQ231" i="8"/>
  <c r="AQ232" i="8"/>
  <c r="AQ233" i="8"/>
  <c r="AQ234" i="8"/>
  <c r="AQ235" i="8"/>
  <c r="AQ236" i="8"/>
  <c r="AQ237" i="8"/>
  <c r="AQ238" i="8"/>
  <c r="AQ239" i="8"/>
  <c r="AQ240" i="8"/>
  <c r="AQ241" i="8"/>
  <c r="AQ243" i="8"/>
  <c r="AQ246" i="8"/>
  <c r="AQ247" i="8"/>
  <c r="AQ248" i="8"/>
  <c r="AQ249" i="8"/>
  <c r="AQ251" i="8"/>
  <c r="AQ252" i="8"/>
  <c r="AQ253" i="8"/>
  <c r="AQ254" i="8"/>
  <c r="AQ255" i="8"/>
  <c r="AQ256" i="8"/>
  <c r="AQ257" i="8"/>
  <c r="AQ259" i="8"/>
  <c r="AQ261" i="8"/>
  <c r="AQ264" i="8"/>
  <c r="AQ266" i="8"/>
  <c r="AQ267" i="8"/>
  <c r="AQ268" i="8"/>
  <c r="AQ269" i="8"/>
  <c r="AQ271" i="8"/>
  <c r="AQ273" i="8"/>
  <c r="AQ274" i="8"/>
  <c r="AQ275" i="8"/>
  <c r="AQ276" i="8"/>
  <c r="AQ277" i="8"/>
  <c r="AQ280" i="8"/>
  <c r="AQ281" i="8"/>
  <c r="AQ282" i="8"/>
  <c r="AQ283" i="8"/>
  <c r="AQ284" i="8"/>
  <c r="AQ285" i="8"/>
  <c r="AQ287" i="8"/>
  <c r="AQ290" i="8"/>
  <c r="AQ291" i="8"/>
  <c r="AQ292" i="8"/>
  <c r="AQ293" i="8"/>
  <c r="AQ295" i="8"/>
  <c r="AQ296" i="8"/>
  <c r="AQ298" i="8"/>
  <c r="AQ299" i="8"/>
  <c r="AQ300" i="8"/>
  <c r="AQ301" i="8"/>
  <c r="AQ302" i="8"/>
  <c r="AQ304" i="8"/>
  <c r="AQ305" i="8"/>
  <c r="AQ308" i="8"/>
  <c r="AQ310" i="8"/>
  <c r="AQ311" i="8"/>
  <c r="AQ312" i="8"/>
  <c r="AQ313" i="8"/>
  <c r="AQ314" i="8"/>
  <c r="AQ315" i="8"/>
  <c r="AQ316" i="8"/>
  <c r="AQ317" i="8"/>
  <c r="AQ318" i="8"/>
  <c r="AQ319" i="8"/>
  <c r="AQ320" i="8"/>
  <c r="AQ321" i="8"/>
  <c r="AQ323" i="8"/>
  <c r="AQ326" i="8"/>
  <c r="AQ327" i="8"/>
  <c r="AQ328" i="8"/>
  <c r="AQ329" i="8"/>
  <c r="AQ330" i="8"/>
  <c r="AQ331" i="8"/>
  <c r="AQ332" i="8"/>
  <c r="AQ333" i="8"/>
  <c r="AQ334" i="8"/>
  <c r="AQ335" i="8"/>
  <c r="AQ336" i="8"/>
  <c r="AQ337" i="8"/>
  <c r="AQ338" i="8"/>
  <c r="AQ339" i="8"/>
  <c r="AQ340" i="8"/>
  <c r="AQ341" i="8"/>
  <c r="AQ342" i="8"/>
  <c r="AQ343" i="8"/>
  <c r="AQ344" i="8"/>
  <c r="AQ345" i="8"/>
  <c r="AQ346" i="8"/>
  <c r="AQ347" i="8"/>
  <c r="AQ348" i="8"/>
  <c r="AQ352" i="8"/>
  <c r="AQ353" i="8"/>
  <c r="AQ354" i="8"/>
  <c r="AQ355" i="8"/>
  <c r="AQ356" i="8"/>
  <c r="AQ357" i="8"/>
  <c r="AQ359" i="8"/>
  <c r="AQ361" i="8"/>
  <c r="AQ362" i="8"/>
  <c r="AQ363" i="8"/>
  <c r="AQ365" i="8"/>
  <c r="AQ366" i="8"/>
  <c r="AQ368" i="8"/>
  <c r="AQ369" i="8"/>
  <c r="AQ370" i="8"/>
  <c r="AQ371" i="8"/>
  <c r="AQ372" i="8"/>
  <c r="AQ373" i="8"/>
  <c r="AQ374" i="8"/>
  <c r="AQ375" i="8"/>
  <c r="AQ377" i="8"/>
  <c r="AQ378" i="8"/>
  <c r="AQ379" i="8"/>
  <c r="AQ381" i="8"/>
  <c r="AQ383" i="8"/>
  <c r="AQ384" i="8"/>
  <c r="AQ386" i="8"/>
  <c r="AQ387" i="8"/>
  <c r="AQ388" i="8"/>
  <c r="AQ390" i="8"/>
  <c r="AQ391" i="8"/>
  <c r="AQ392" i="8"/>
  <c r="AQ395" i="8"/>
  <c r="AQ396" i="8"/>
  <c r="AQ397" i="8"/>
  <c r="AQ398" i="8"/>
  <c r="AQ400" i="8"/>
  <c r="AQ401" i="8"/>
  <c r="AQ402" i="8"/>
  <c r="AQ403" i="8"/>
  <c r="AQ404" i="8"/>
  <c r="AQ406" i="8"/>
  <c r="AQ408" i="8"/>
  <c r="AQ409" i="8"/>
  <c r="AQ410" i="8"/>
  <c r="AQ412" i="8"/>
  <c r="AQ414" i="8"/>
  <c r="AQ416" i="8"/>
  <c r="AQ418" i="8"/>
  <c r="AQ420" i="8"/>
  <c r="AQ421" i="8"/>
  <c r="AQ422" i="8"/>
  <c r="AQ423" i="8"/>
  <c r="AQ424" i="8"/>
  <c r="AQ426" i="8"/>
  <c r="AQ427" i="8"/>
  <c r="AQ428" i="8"/>
  <c r="AQ431" i="8"/>
  <c r="AQ432" i="8"/>
  <c r="AQ433" i="8"/>
  <c r="AQ434" i="8"/>
  <c r="AQ435" i="8"/>
  <c r="AQ436" i="8"/>
  <c r="AQ437" i="8"/>
  <c r="AQ438" i="8"/>
  <c r="AS8" i="4"/>
  <c r="AP9" i="8"/>
  <c r="AP10" i="8"/>
  <c r="AP12" i="8"/>
  <c r="AP13" i="8"/>
  <c r="AP14" i="8"/>
  <c r="AP15" i="8"/>
  <c r="AP16" i="8"/>
  <c r="AP17" i="8"/>
  <c r="AP19" i="8"/>
  <c r="AP20" i="8"/>
  <c r="AP21" i="8"/>
  <c r="AP22" i="8"/>
  <c r="AP24" i="8"/>
  <c r="AP25" i="8"/>
  <c r="AP26" i="8"/>
  <c r="AP28" i="8"/>
  <c r="AP29" i="8"/>
  <c r="AP31" i="8"/>
  <c r="AP32" i="8"/>
  <c r="AP33" i="8"/>
  <c r="AP34" i="8"/>
  <c r="AP35" i="8"/>
  <c r="AP36" i="8"/>
  <c r="AP37" i="8"/>
  <c r="AP38" i="8"/>
  <c r="AP40" i="8"/>
  <c r="AP41" i="8"/>
  <c r="AP42" i="8"/>
  <c r="AP43" i="8"/>
  <c r="AP44" i="8"/>
  <c r="AP45" i="8"/>
  <c r="AP46" i="8"/>
  <c r="AP47" i="8"/>
  <c r="AP50" i="8"/>
  <c r="AP51" i="8"/>
  <c r="AP52" i="8"/>
  <c r="AP54" i="8"/>
  <c r="AP55" i="8"/>
  <c r="AP56" i="8"/>
  <c r="AP57" i="8"/>
  <c r="AP58" i="8"/>
  <c r="AP60" i="8"/>
  <c r="AP61" i="8"/>
  <c r="AP62" i="8"/>
  <c r="AP64" i="8"/>
  <c r="AP65" i="8"/>
  <c r="AP66" i="8"/>
  <c r="AP67" i="8"/>
  <c r="AP68" i="8"/>
  <c r="AP69" i="8"/>
  <c r="AP72" i="8"/>
  <c r="AP73" i="8"/>
  <c r="AP74" i="8"/>
  <c r="AP75" i="8"/>
  <c r="AP76" i="8"/>
  <c r="AP77" i="8"/>
  <c r="AP79" i="8"/>
  <c r="AP80" i="8"/>
  <c r="AP81" i="8"/>
  <c r="AP82" i="8"/>
  <c r="AP84" i="8"/>
  <c r="AP86" i="8"/>
  <c r="AP87" i="8"/>
  <c r="AP90" i="8"/>
  <c r="AP91" i="8"/>
  <c r="AP92" i="8"/>
  <c r="AP94" i="8"/>
  <c r="AP95" i="8"/>
  <c r="AP96" i="8"/>
  <c r="AP97" i="8"/>
  <c r="AP98" i="8"/>
  <c r="AP99" i="8"/>
  <c r="AP100" i="8"/>
  <c r="AP101" i="8"/>
  <c r="AP102" i="8"/>
  <c r="AP103" i="8"/>
  <c r="AP104" i="8"/>
  <c r="AP105" i="8"/>
  <c r="AP106" i="8"/>
  <c r="AP107" i="8"/>
  <c r="AP108" i="8"/>
  <c r="AP110" i="8"/>
  <c r="AP111" i="8"/>
  <c r="AP112" i="8"/>
  <c r="AP114" i="8"/>
  <c r="AP115" i="8"/>
  <c r="AP116" i="8"/>
  <c r="AP117" i="8"/>
  <c r="AP118" i="8"/>
  <c r="AP119" i="8"/>
  <c r="AP120" i="8"/>
  <c r="AP121" i="8"/>
  <c r="AP123" i="8"/>
  <c r="AP124" i="8"/>
  <c r="AP125" i="8"/>
  <c r="AP126" i="8"/>
  <c r="AP128" i="8"/>
  <c r="AP130" i="8"/>
  <c r="AP131" i="8"/>
  <c r="AP132" i="8"/>
  <c r="AP133" i="8"/>
  <c r="AP135" i="8"/>
  <c r="AP137" i="8"/>
  <c r="AP138" i="8"/>
  <c r="AP139" i="8"/>
  <c r="AP141" i="8"/>
  <c r="AP143" i="8"/>
  <c r="AP144" i="8"/>
  <c r="AP147" i="8"/>
  <c r="AP148" i="8"/>
  <c r="AP149" i="8"/>
  <c r="AP152" i="8"/>
  <c r="AP153" i="8"/>
  <c r="AP154" i="8"/>
  <c r="AP156" i="8"/>
  <c r="AP158" i="8"/>
  <c r="AP160" i="8"/>
  <c r="AP162" i="8"/>
  <c r="AP164" i="8"/>
  <c r="AP165" i="8"/>
  <c r="AP166" i="8"/>
  <c r="AP167" i="8"/>
  <c r="AP169" i="8"/>
  <c r="AP170" i="8"/>
  <c r="AP171" i="8"/>
  <c r="AP172" i="8"/>
  <c r="AP173" i="8"/>
  <c r="AP174" i="8"/>
  <c r="AP175" i="8"/>
  <c r="AP177" i="8"/>
  <c r="AP178" i="8"/>
  <c r="AP179" i="8"/>
  <c r="AP181" i="8"/>
  <c r="AP182" i="8"/>
  <c r="AP183" i="8"/>
  <c r="AP185" i="8"/>
  <c r="AP186" i="8"/>
  <c r="AP187" i="8"/>
  <c r="AP189" i="8"/>
  <c r="AP190" i="8"/>
  <c r="AP191" i="8"/>
  <c r="AP192" i="8"/>
  <c r="AP193" i="8"/>
  <c r="AP194" i="8"/>
  <c r="AP195" i="8"/>
  <c r="AP196" i="8"/>
  <c r="AP197" i="8"/>
  <c r="AP198" i="8"/>
  <c r="AP199" i="8"/>
  <c r="AP200" i="8"/>
  <c r="AP201" i="8"/>
  <c r="AP202" i="8"/>
  <c r="AP203" i="8"/>
  <c r="AP205" i="8"/>
  <c r="AP206" i="8"/>
  <c r="AP207" i="8"/>
  <c r="AP208" i="8"/>
  <c r="AP210" i="8"/>
  <c r="AP211" i="8"/>
  <c r="AP212" i="8"/>
  <c r="AP213" i="8"/>
  <c r="AP214" i="8"/>
  <c r="AP217" i="8"/>
  <c r="AP218" i="8"/>
  <c r="AP220" i="8"/>
  <c r="AP221" i="8"/>
  <c r="AP222" i="8"/>
  <c r="AP223" i="8"/>
  <c r="AP224" i="8"/>
  <c r="AP225" i="8"/>
  <c r="AP226" i="8"/>
  <c r="AP227" i="8"/>
  <c r="AP229" i="8"/>
  <c r="AP230" i="8"/>
  <c r="AP232" i="8"/>
  <c r="AP233" i="8"/>
  <c r="AP234" i="8"/>
  <c r="AP235" i="8"/>
  <c r="AP237" i="8"/>
  <c r="AP238" i="8"/>
  <c r="AP239" i="8"/>
  <c r="AP240" i="8"/>
  <c r="AP241" i="8"/>
  <c r="AP242" i="8"/>
  <c r="AP243" i="8"/>
  <c r="AP246" i="8"/>
  <c r="AP248" i="8"/>
  <c r="AP249" i="8"/>
  <c r="AP250" i="8"/>
  <c r="AP251" i="8"/>
  <c r="AP252" i="8"/>
  <c r="AP253" i="8"/>
  <c r="AP254" i="8"/>
  <c r="AP256" i="8"/>
  <c r="AP258" i="8"/>
  <c r="AP260" i="8"/>
  <c r="AP261" i="8"/>
  <c r="AP263" i="8"/>
  <c r="AP264" i="8"/>
  <c r="AP266" i="8"/>
  <c r="AP267" i="8"/>
  <c r="AP269" i="8"/>
  <c r="AP270" i="8"/>
  <c r="AP271" i="8"/>
  <c r="AP273" i="8"/>
  <c r="AP274" i="8"/>
  <c r="AP276" i="8"/>
  <c r="AP278" i="8"/>
  <c r="AP279" i="8"/>
  <c r="AP280" i="8"/>
  <c r="AP283" i="8"/>
  <c r="AP284" i="8"/>
  <c r="AP288" i="8"/>
  <c r="AP289" i="8"/>
  <c r="AP290" i="8"/>
  <c r="AP292" i="8"/>
  <c r="AP293" i="8"/>
  <c r="AP294" i="8"/>
  <c r="AP295" i="8"/>
  <c r="AP296" i="8"/>
  <c r="AP297" i="8"/>
  <c r="AP298" i="8"/>
  <c r="AP299" i="8"/>
  <c r="AP300" i="8"/>
  <c r="AP301" i="8"/>
  <c r="AP302" i="8"/>
  <c r="AP304" i="8"/>
  <c r="AP305" i="8"/>
  <c r="AP306" i="8"/>
  <c r="AP309" i="8"/>
  <c r="AP310" i="8"/>
  <c r="AP312" i="8"/>
  <c r="AP314" i="8"/>
  <c r="AP315" i="8"/>
  <c r="AP317" i="8"/>
  <c r="AP318" i="8"/>
  <c r="AP319" i="8"/>
  <c r="AP321" i="8"/>
  <c r="AP322" i="8"/>
  <c r="AP323" i="8"/>
  <c r="AP326" i="8"/>
  <c r="AP328" i="8"/>
  <c r="AP330" i="8"/>
  <c r="AP331" i="8"/>
  <c r="AP332" i="8"/>
  <c r="AP333" i="8"/>
  <c r="AP334" i="8"/>
  <c r="AP335" i="8"/>
  <c r="AP336" i="8"/>
  <c r="AP338" i="8"/>
  <c r="AP339" i="8"/>
  <c r="AP340" i="8"/>
  <c r="AP341" i="8"/>
  <c r="AP342" i="8"/>
  <c r="AP343" i="8"/>
  <c r="AP345" i="8"/>
  <c r="AP346" i="8"/>
  <c r="AP347" i="8"/>
  <c r="AP350" i="8"/>
  <c r="AP351" i="8"/>
  <c r="AP352" i="8"/>
  <c r="AP353" i="8"/>
  <c r="AP354" i="8"/>
  <c r="AP356" i="8"/>
  <c r="AP357" i="8"/>
  <c r="AP359" i="8"/>
  <c r="AP360" i="8"/>
  <c r="AP361" i="8"/>
  <c r="AP363" i="8"/>
  <c r="AP364" i="8"/>
  <c r="AP365" i="8"/>
  <c r="AP366" i="8"/>
  <c r="AP367" i="8"/>
  <c r="AP368" i="8"/>
  <c r="AP369" i="8"/>
  <c r="AP370" i="8"/>
  <c r="AP371" i="8"/>
  <c r="AP372" i="8"/>
  <c r="AP373" i="8"/>
  <c r="AP374" i="8"/>
  <c r="AP375" i="8"/>
  <c r="AP376" i="8"/>
  <c r="AP377" i="8"/>
  <c r="AP379" i="8"/>
  <c r="AP380" i="8"/>
  <c r="AP381" i="8"/>
  <c r="AP382" i="8"/>
  <c r="AP383" i="8"/>
  <c r="AP384" i="8"/>
  <c r="AP385" i="8"/>
  <c r="AP386" i="8"/>
  <c r="AP387" i="8"/>
  <c r="AP389" i="8"/>
  <c r="AP391" i="8"/>
  <c r="AP392" i="8"/>
  <c r="AP393" i="8"/>
  <c r="AP394" i="8"/>
  <c r="AP395" i="8"/>
  <c r="AP396" i="8"/>
  <c r="AP398" i="8"/>
  <c r="AP399" i="8"/>
  <c r="AP401" i="8"/>
  <c r="AP402" i="8"/>
  <c r="AP404" i="8"/>
  <c r="AP405" i="8"/>
  <c r="AP406" i="8"/>
  <c r="AP407" i="8"/>
  <c r="AP408" i="8"/>
  <c r="AP409" i="8"/>
  <c r="AP410" i="8"/>
  <c r="AP411" i="8"/>
  <c r="AP412" i="8"/>
  <c r="AP413" i="8"/>
  <c r="AP415" i="8"/>
  <c r="AP416" i="8"/>
  <c r="AP417" i="8"/>
  <c r="AP420" i="8"/>
  <c r="AP421" i="8"/>
  <c r="AP422" i="8"/>
  <c r="AP423" i="8"/>
  <c r="AP425" i="8"/>
  <c r="AP426" i="8"/>
  <c r="AP427" i="8"/>
  <c r="AP428" i="8"/>
  <c r="AP429" i="8"/>
  <c r="AP430" i="8"/>
  <c r="AP431" i="8"/>
  <c r="AP432" i="8"/>
  <c r="AP434" i="8"/>
  <c r="AP435" i="8"/>
  <c r="AP437" i="8"/>
  <c r="AP438" i="8"/>
  <c r="AP8" i="8"/>
  <c r="CO9" i="4"/>
  <c r="CO8" i="4"/>
  <c r="AN8" i="4"/>
  <c r="AM8" i="4"/>
  <c r="AK10" i="4"/>
  <c r="AK9" i="4"/>
  <c r="AK8" i="4"/>
  <c r="AL9" i="8"/>
  <c r="AL10" i="8"/>
  <c r="AL11" i="8"/>
  <c r="AL12" i="8"/>
  <c r="AL13" i="8"/>
  <c r="AL14" i="8"/>
  <c r="AL15" i="8"/>
  <c r="AL16" i="8"/>
  <c r="AL17" i="8"/>
  <c r="AL18" i="8"/>
  <c r="AL19" i="8"/>
  <c r="AL20" i="8"/>
  <c r="AL21" i="8"/>
  <c r="AL22" i="8"/>
  <c r="AL23" i="8"/>
  <c r="AL24" i="8"/>
  <c r="AL25" i="8"/>
  <c r="AL26" i="8"/>
  <c r="AL27" i="8"/>
  <c r="AL28" i="8"/>
  <c r="AL29" i="8"/>
  <c r="AL30" i="8"/>
  <c r="AL31" i="8"/>
  <c r="AL32" i="8"/>
  <c r="AL33" i="8"/>
  <c r="AL34" i="8"/>
  <c r="AL35" i="8"/>
  <c r="AL36" i="8"/>
  <c r="AL37" i="8"/>
  <c r="AL38" i="8"/>
  <c r="AL39" i="8"/>
  <c r="AL40" i="8"/>
  <c r="AL41" i="8"/>
  <c r="AL42" i="8"/>
  <c r="AL43" i="8"/>
  <c r="AL44" i="8"/>
  <c r="AL45" i="8"/>
  <c r="AL46" i="8"/>
  <c r="AL47" i="8"/>
  <c r="AL48" i="8"/>
  <c r="AL49" i="8"/>
  <c r="AL50" i="8"/>
  <c r="AL51" i="8"/>
  <c r="AL52" i="8"/>
  <c r="AL53" i="8"/>
  <c r="AL54" i="8"/>
  <c r="AL55" i="8"/>
  <c r="AL56" i="8"/>
  <c r="AL57" i="8"/>
  <c r="AL58" i="8"/>
  <c r="AL59" i="8"/>
  <c r="AL60" i="8"/>
  <c r="AL61" i="8"/>
  <c r="AL62" i="8"/>
  <c r="AL63" i="8"/>
  <c r="AL64" i="8"/>
  <c r="AL65" i="8"/>
  <c r="AL66" i="8"/>
  <c r="AL67" i="8"/>
  <c r="AL68" i="8"/>
  <c r="AL69" i="8"/>
  <c r="AL70" i="8"/>
  <c r="AL71" i="8"/>
  <c r="AL72" i="8"/>
  <c r="AL73" i="8"/>
  <c r="AL74" i="8"/>
  <c r="AL75" i="8"/>
  <c r="AL76" i="8"/>
  <c r="AL77" i="8"/>
  <c r="AL78" i="8"/>
  <c r="AL79" i="8"/>
  <c r="AL80" i="8"/>
  <c r="AL81" i="8"/>
  <c r="AL82" i="8"/>
  <c r="AL83" i="8"/>
  <c r="AL84" i="8"/>
  <c r="AL85" i="8"/>
  <c r="AL86" i="8"/>
  <c r="AL87" i="8"/>
  <c r="AL88" i="8"/>
  <c r="AL89" i="8"/>
  <c r="AL90" i="8"/>
  <c r="AL91" i="8"/>
  <c r="AL92" i="8"/>
  <c r="AL93" i="8"/>
  <c r="AL94" i="8"/>
  <c r="AL95" i="8"/>
  <c r="AL96" i="8"/>
  <c r="AL97" i="8"/>
  <c r="AL98" i="8"/>
  <c r="AL99" i="8"/>
  <c r="AL100" i="8"/>
  <c r="AL101" i="8"/>
  <c r="AL102" i="8"/>
  <c r="AL103" i="8"/>
  <c r="AL104" i="8"/>
  <c r="AL105" i="8"/>
  <c r="AL106" i="8"/>
  <c r="AL107" i="8"/>
  <c r="AL108" i="8"/>
  <c r="AL109" i="8"/>
  <c r="AL110" i="8"/>
  <c r="AL111" i="8"/>
  <c r="AL112" i="8"/>
  <c r="AL113" i="8"/>
  <c r="AL114" i="8"/>
  <c r="AL115" i="8"/>
  <c r="AL116" i="8"/>
  <c r="AL117" i="8"/>
  <c r="AL118" i="8"/>
  <c r="AL119" i="8"/>
  <c r="AL120" i="8"/>
  <c r="AL121" i="8"/>
  <c r="AL122" i="8"/>
  <c r="AL123" i="8"/>
  <c r="AL124" i="8"/>
  <c r="AL125" i="8"/>
  <c r="AL126" i="8"/>
  <c r="AL127" i="8"/>
  <c r="AL128" i="8"/>
  <c r="AL129" i="8"/>
  <c r="AL130" i="8"/>
  <c r="AL131" i="8"/>
  <c r="AL132" i="8"/>
  <c r="AL133" i="8"/>
  <c r="AL134" i="8"/>
  <c r="AL135" i="8"/>
  <c r="AL136" i="8"/>
  <c r="AL137" i="8"/>
  <c r="AL138" i="8"/>
  <c r="AL139" i="8"/>
  <c r="AL140" i="8"/>
  <c r="AL141" i="8"/>
  <c r="AL142" i="8"/>
  <c r="AL143" i="8"/>
  <c r="AL144" i="8"/>
  <c r="AL145" i="8"/>
  <c r="AL146" i="8"/>
  <c r="AL147" i="8"/>
  <c r="AL148" i="8"/>
  <c r="AL149" i="8"/>
  <c r="AL150" i="8"/>
  <c r="AL151" i="8"/>
  <c r="AL152" i="8"/>
  <c r="AL153" i="8"/>
  <c r="AL154" i="8"/>
  <c r="AL155" i="8"/>
  <c r="AL156" i="8"/>
  <c r="AL157" i="8"/>
  <c r="AL158" i="8"/>
  <c r="AL159" i="8"/>
  <c r="AL160" i="8"/>
  <c r="AL161" i="8"/>
  <c r="AL162" i="8"/>
  <c r="AL163" i="8"/>
  <c r="AL164" i="8"/>
  <c r="AL165" i="8"/>
  <c r="AL166" i="8"/>
  <c r="AL167" i="8"/>
  <c r="AL168" i="8"/>
  <c r="AL169" i="8"/>
  <c r="AL170" i="8"/>
  <c r="AL171" i="8"/>
  <c r="AL172" i="8"/>
  <c r="AL173" i="8"/>
  <c r="AL174" i="8"/>
  <c r="AL175" i="8"/>
  <c r="AL176" i="8"/>
  <c r="AL177" i="8"/>
  <c r="AL178" i="8"/>
  <c r="AL179" i="8"/>
  <c r="AL180" i="8"/>
  <c r="AL181" i="8"/>
  <c r="AL182" i="8"/>
  <c r="AL183" i="8"/>
  <c r="AL184" i="8"/>
  <c r="AL185" i="8"/>
  <c r="AL186" i="8"/>
  <c r="AL187" i="8"/>
  <c r="AL188" i="8"/>
  <c r="AL189" i="8"/>
  <c r="AL190" i="8"/>
  <c r="AL191" i="8"/>
  <c r="AL192" i="8"/>
  <c r="AL193" i="8"/>
  <c r="AL194" i="8"/>
  <c r="AL195" i="8"/>
  <c r="AL196" i="8"/>
  <c r="AL197" i="8"/>
  <c r="AL198" i="8"/>
  <c r="AL199" i="8"/>
  <c r="AL200" i="8"/>
  <c r="AL201" i="8"/>
  <c r="AL202" i="8"/>
  <c r="AL203" i="8"/>
  <c r="AL204" i="8"/>
  <c r="AL205" i="8"/>
  <c r="AL206" i="8"/>
  <c r="AL207" i="8"/>
  <c r="AL208" i="8"/>
  <c r="AL209" i="8"/>
  <c r="AL210" i="8"/>
  <c r="AL211" i="8"/>
  <c r="AL212" i="8"/>
  <c r="AL213" i="8"/>
  <c r="AL214" i="8"/>
  <c r="AL215" i="8"/>
  <c r="AL216" i="8"/>
  <c r="AL217" i="8"/>
  <c r="AL218" i="8"/>
  <c r="AL219" i="8"/>
  <c r="AL220" i="8"/>
  <c r="AL221" i="8"/>
  <c r="AL222" i="8"/>
  <c r="AL223" i="8"/>
  <c r="AL224" i="8"/>
  <c r="AL225" i="8"/>
  <c r="AL226" i="8"/>
  <c r="AL227" i="8"/>
  <c r="AL228" i="8"/>
  <c r="AL229" i="8"/>
  <c r="AL230" i="8"/>
  <c r="AL231" i="8"/>
  <c r="AL232" i="8"/>
  <c r="AL233" i="8"/>
  <c r="AL234" i="8"/>
  <c r="AL235" i="8"/>
  <c r="AL236" i="8"/>
  <c r="AL237" i="8"/>
  <c r="AL238" i="8"/>
  <c r="AL239" i="8"/>
  <c r="AL240" i="8"/>
  <c r="AL241" i="8"/>
  <c r="AL242" i="8"/>
  <c r="AL243" i="8"/>
  <c r="AL244" i="8"/>
  <c r="AL245" i="8"/>
  <c r="AL246" i="8"/>
  <c r="AL247" i="8"/>
  <c r="AL248" i="8"/>
  <c r="AL249" i="8"/>
  <c r="AL250" i="8"/>
  <c r="AL251" i="8"/>
  <c r="AL252" i="8"/>
  <c r="AL253" i="8"/>
  <c r="AL254" i="8"/>
  <c r="AL255" i="8"/>
  <c r="AL256" i="8"/>
  <c r="AL257" i="8"/>
  <c r="AL258" i="8"/>
  <c r="AL259" i="8"/>
  <c r="AL260" i="8"/>
  <c r="AL261" i="8"/>
  <c r="AL262" i="8"/>
  <c r="AL263" i="8"/>
  <c r="AL264" i="8"/>
  <c r="AL265" i="8"/>
  <c r="AL266" i="8"/>
  <c r="AL267" i="8"/>
  <c r="AL268" i="8"/>
  <c r="AL269" i="8"/>
  <c r="AL270" i="8"/>
  <c r="AL271" i="8"/>
  <c r="AL272" i="8"/>
  <c r="AL273" i="8"/>
  <c r="AL274" i="8"/>
  <c r="AG9" i="8"/>
  <c r="AG10" i="8"/>
  <c r="AG11" i="8"/>
  <c r="AG12" i="8"/>
  <c r="AG13" i="8"/>
  <c r="AG14" i="8"/>
  <c r="AG15" i="8"/>
  <c r="AG16" i="8"/>
  <c r="AG17" i="8"/>
  <c r="AG18" i="8"/>
  <c r="AG19" i="8"/>
  <c r="AG20" i="8"/>
  <c r="AG21" i="8"/>
  <c r="AG22" i="8"/>
  <c r="AG23" i="8"/>
  <c r="AG24" i="8"/>
  <c r="AG25" i="8"/>
  <c r="AG26" i="8"/>
  <c r="AG27" i="8"/>
  <c r="AG28" i="8"/>
  <c r="AG29" i="8"/>
  <c r="AG30" i="8"/>
  <c r="AG31" i="8"/>
  <c r="AG32" i="8"/>
  <c r="AG33" i="8"/>
  <c r="AG34" i="8"/>
  <c r="AG35" i="8"/>
  <c r="AG36" i="8"/>
  <c r="AG37" i="8"/>
  <c r="AG38" i="8"/>
  <c r="AG39" i="8"/>
  <c r="AG40" i="8"/>
  <c r="AG41" i="8"/>
  <c r="AG42" i="8"/>
  <c r="AG43" i="8"/>
  <c r="AG44" i="8"/>
  <c r="AG45" i="8"/>
  <c r="AG46" i="8"/>
  <c r="AG47" i="8"/>
  <c r="AG48" i="8"/>
  <c r="AG49" i="8"/>
  <c r="AG50" i="8"/>
  <c r="AG51" i="8"/>
  <c r="AG52" i="8"/>
  <c r="AG53" i="8"/>
  <c r="AG54" i="8"/>
  <c r="AG55" i="8"/>
  <c r="AG56" i="8"/>
  <c r="AG57" i="8"/>
  <c r="AG58" i="8"/>
  <c r="AG59" i="8"/>
  <c r="AG60" i="8"/>
  <c r="AG61" i="8"/>
  <c r="AG62" i="8"/>
  <c r="AG63" i="8"/>
  <c r="AG64" i="8"/>
  <c r="AG65" i="8"/>
  <c r="AG66" i="8"/>
  <c r="AG67" i="8"/>
  <c r="AG68" i="8"/>
  <c r="AG69" i="8"/>
  <c r="AG70" i="8"/>
  <c r="AG71" i="8"/>
  <c r="AG72" i="8"/>
  <c r="AG73" i="8"/>
  <c r="AG74" i="8"/>
  <c r="AG75" i="8"/>
  <c r="AG76" i="8"/>
  <c r="AG77" i="8"/>
  <c r="AG78" i="8"/>
  <c r="AG79" i="8"/>
  <c r="AG80" i="8"/>
  <c r="AG81" i="8"/>
  <c r="AG82" i="8"/>
  <c r="AG83" i="8"/>
  <c r="AG84" i="8"/>
  <c r="AG85" i="8"/>
  <c r="AG86" i="8"/>
  <c r="AG87" i="8"/>
  <c r="AG88" i="8"/>
  <c r="AG89" i="8"/>
  <c r="AG90" i="8"/>
  <c r="AG91" i="8"/>
  <c r="AG92" i="8"/>
  <c r="AG93" i="8"/>
  <c r="AG94" i="8"/>
  <c r="AG95" i="8"/>
  <c r="AG96" i="8"/>
  <c r="AG97" i="8"/>
  <c r="AG98" i="8"/>
  <c r="AG99" i="8"/>
  <c r="AG100" i="8"/>
  <c r="AG101" i="8"/>
  <c r="AG102" i="8"/>
  <c r="AG103" i="8"/>
  <c r="AG104" i="8"/>
  <c r="AG105" i="8"/>
  <c r="AG106" i="8"/>
  <c r="AG107" i="8"/>
  <c r="AG108" i="8"/>
  <c r="AG109" i="8"/>
  <c r="AG110" i="8"/>
  <c r="AG111" i="8"/>
  <c r="AG112" i="8"/>
  <c r="AG113" i="8"/>
  <c r="AG114" i="8"/>
  <c r="AG115" i="8"/>
  <c r="AG116" i="8"/>
  <c r="AG117" i="8"/>
  <c r="AG118" i="8"/>
  <c r="AG119" i="8"/>
  <c r="AG120" i="8"/>
  <c r="AG121" i="8"/>
  <c r="AG122" i="8"/>
  <c r="AG123" i="8"/>
  <c r="AG124" i="8"/>
  <c r="AG125" i="8"/>
  <c r="AG126" i="8"/>
  <c r="AG127" i="8"/>
  <c r="AG128" i="8"/>
  <c r="AG129" i="8"/>
  <c r="AG130" i="8"/>
  <c r="AG131" i="8"/>
  <c r="AG132" i="8"/>
  <c r="AG133" i="8"/>
  <c r="AG134" i="8"/>
  <c r="AG135" i="8"/>
  <c r="AG136" i="8"/>
  <c r="AG137" i="8"/>
  <c r="AG138" i="8"/>
  <c r="AG139" i="8"/>
  <c r="AG140" i="8"/>
  <c r="AG141" i="8"/>
  <c r="AG142" i="8"/>
  <c r="AG143" i="8"/>
  <c r="AG144" i="8"/>
  <c r="AG145" i="8"/>
  <c r="AG146" i="8"/>
  <c r="AG147" i="8"/>
  <c r="AG148" i="8"/>
  <c r="AG149" i="8"/>
  <c r="AG150" i="8"/>
  <c r="AG151" i="8"/>
  <c r="AG152" i="8"/>
  <c r="AG153" i="8"/>
  <c r="AG154" i="8"/>
  <c r="AG155" i="8"/>
  <c r="AG156" i="8"/>
  <c r="AG157" i="8"/>
  <c r="AG158" i="8"/>
  <c r="AG159" i="8"/>
  <c r="AG160" i="8"/>
  <c r="AG161" i="8"/>
  <c r="AG162" i="8"/>
  <c r="AG163" i="8"/>
  <c r="AG164" i="8"/>
  <c r="AG165" i="8"/>
  <c r="AG166" i="8"/>
  <c r="AG167" i="8"/>
  <c r="AG168" i="8"/>
  <c r="AG169" i="8"/>
  <c r="AG170" i="8"/>
  <c r="AG171" i="8"/>
  <c r="AG172" i="8"/>
  <c r="AG173" i="8"/>
  <c r="AG174" i="8"/>
  <c r="AG175" i="8"/>
  <c r="AG176" i="8"/>
  <c r="AG177" i="8"/>
  <c r="AG178" i="8"/>
  <c r="AG179" i="8"/>
  <c r="AG180" i="8"/>
  <c r="AG181" i="8"/>
  <c r="AG182" i="8"/>
  <c r="AG183" i="8"/>
  <c r="AG184" i="8"/>
  <c r="AG185" i="8"/>
  <c r="AG186" i="8"/>
  <c r="AG187" i="8"/>
  <c r="AG188" i="8"/>
  <c r="AG189" i="8"/>
  <c r="AG190" i="8"/>
  <c r="AG191" i="8"/>
  <c r="AG192" i="8"/>
  <c r="AG193" i="8"/>
  <c r="AG194" i="8"/>
  <c r="AG195" i="8"/>
  <c r="AG196" i="8"/>
  <c r="AG197" i="8"/>
  <c r="AG198" i="8"/>
  <c r="AG199" i="8"/>
  <c r="AG200" i="8"/>
  <c r="AG201" i="8"/>
  <c r="AG202" i="8"/>
  <c r="AG203" i="8"/>
  <c r="AG204" i="8"/>
  <c r="AG205" i="8"/>
  <c r="AG206" i="8"/>
  <c r="AG207" i="8"/>
  <c r="AG208" i="8"/>
  <c r="AG209" i="8"/>
  <c r="AG210" i="8"/>
  <c r="AG211" i="8"/>
  <c r="AG212" i="8"/>
  <c r="AG213" i="8"/>
  <c r="AG214" i="8"/>
  <c r="AG215" i="8"/>
  <c r="AG216" i="8"/>
  <c r="AG217" i="8"/>
  <c r="AG218" i="8"/>
  <c r="AG219" i="8"/>
  <c r="AG220" i="8"/>
  <c r="AG221" i="8"/>
  <c r="AG222" i="8"/>
  <c r="AG223" i="8"/>
  <c r="AG224" i="8"/>
  <c r="AG225" i="8"/>
  <c r="AG226" i="8"/>
  <c r="AG227" i="8"/>
  <c r="AG228" i="8"/>
  <c r="AG229" i="8"/>
  <c r="AG230" i="8"/>
  <c r="AG231" i="8"/>
  <c r="AG232" i="8"/>
  <c r="AG233" i="8"/>
  <c r="AG234" i="8"/>
  <c r="AG235" i="8"/>
  <c r="AG236" i="8"/>
  <c r="AG237" i="8"/>
  <c r="AG238" i="8"/>
  <c r="AG239" i="8"/>
  <c r="AG240" i="8"/>
  <c r="AG241" i="8"/>
  <c r="AG242" i="8"/>
  <c r="AG243" i="8"/>
  <c r="AG244" i="8"/>
  <c r="AG245" i="8"/>
  <c r="AG246" i="8"/>
  <c r="AG247" i="8"/>
  <c r="AG248" i="8"/>
  <c r="AG249" i="8"/>
  <c r="AG250" i="8"/>
  <c r="AG251" i="8"/>
  <c r="AG252" i="8"/>
  <c r="AG253" i="8"/>
  <c r="AG254" i="8"/>
  <c r="AG255" i="8"/>
  <c r="AG256" i="8"/>
  <c r="AG257" i="8"/>
  <c r="AG258" i="8"/>
  <c r="AG259" i="8"/>
  <c r="AG260" i="8"/>
  <c r="AG261" i="8"/>
  <c r="AG262" i="8"/>
  <c r="AG263" i="8"/>
  <c r="AG264" i="8"/>
  <c r="AG265" i="8"/>
  <c r="AG266" i="8"/>
  <c r="AG267" i="8"/>
  <c r="AG268" i="8"/>
  <c r="AG269" i="8"/>
  <c r="AG270" i="8"/>
  <c r="AG271" i="8"/>
  <c r="AG272" i="8"/>
  <c r="AG273" i="8"/>
  <c r="AG274" i="8"/>
  <c r="AG275" i="8"/>
  <c r="AG276" i="8"/>
  <c r="AG277" i="8"/>
  <c r="AG278" i="8"/>
  <c r="AG279" i="8"/>
  <c r="AG280" i="8"/>
  <c r="AG281" i="8"/>
  <c r="AG282" i="8"/>
  <c r="AG283" i="8"/>
  <c r="AG284" i="8"/>
  <c r="AG285" i="8"/>
  <c r="AG286" i="8"/>
  <c r="AG287" i="8"/>
  <c r="AG288" i="8"/>
  <c r="AG289" i="8"/>
  <c r="AG290" i="8"/>
  <c r="AG291" i="8"/>
  <c r="AG292" i="8"/>
  <c r="AG293" i="8"/>
  <c r="AG294" i="8"/>
  <c r="AG295" i="8"/>
  <c r="AG296" i="8"/>
  <c r="AG297" i="8"/>
  <c r="AG298" i="8"/>
  <c r="AG299" i="8"/>
  <c r="AG300" i="8"/>
  <c r="AG301" i="8"/>
  <c r="AG302" i="8"/>
  <c r="AG303" i="8"/>
  <c r="AG304" i="8"/>
  <c r="AG305" i="8"/>
  <c r="AG306" i="8"/>
  <c r="AG307" i="8"/>
  <c r="AG308" i="8"/>
  <c r="AG309" i="8"/>
  <c r="AG310" i="8"/>
  <c r="AG311" i="8"/>
  <c r="AG312" i="8"/>
  <c r="AG313" i="8"/>
  <c r="AG314" i="8"/>
  <c r="AG315" i="8"/>
  <c r="AG316" i="8"/>
  <c r="AG317" i="8"/>
  <c r="AG318" i="8"/>
  <c r="AG319" i="8"/>
  <c r="AG320" i="8"/>
  <c r="AG321" i="8"/>
  <c r="AG322" i="8"/>
  <c r="AG323" i="8"/>
  <c r="AG324" i="8"/>
  <c r="AG325" i="8"/>
  <c r="AG326" i="8"/>
  <c r="AG327" i="8"/>
  <c r="AG328" i="8"/>
  <c r="AG329" i="8"/>
  <c r="AG330" i="8"/>
  <c r="AG331" i="8"/>
  <c r="AG332" i="8"/>
  <c r="AG333" i="8"/>
  <c r="AG334" i="8"/>
  <c r="AG335" i="8"/>
  <c r="AG336" i="8"/>
  <c r="AG337" i="8"/>
  <c r="AG338" i="8"/>
  <c r="AG339" i="8"/>
  <c r="AG340" i="8"/>
  <c r="AG341" i="8"/>
  <c r="AG342" i="8"/>
  <c r="AG343" i="8"/>
  <c r="AG344" i="8"/>
  <c r="AG345" i="8"/>
  <c r="AG346" i="8"/>
  <c r="AG347" i="8"/>
  <c r="AG348" i="8"/>
  <c r="AG349" i="8"/>
  <c r="AG350" i="8"/>
  <c r="AG351" i="8"/>
  <c r="AG352" i="8"/>
  <c r="AG353" i="8"/>
  <c r="AG354" i="8"/>
  <c r="AG355" i="8"/>
  <c r="AG356" i="8"/>
  <c r="AG357" i="8"/>
  <c r="AG358" i="8"/>
  <c r="AG359" i="8"/>
  <c r="AG360" i="8"/>
  <c r="AG361" i="8"/>
  <c r="AG362" i="8"/>
  <c r="AG363" i="8"/>
  <c r="AG364" i="8"/>
  <c r="AG365" i="8"/>
  <c r="AG366" i="8"/>
  <c r="AG367" i="8"/>
  <c r="AG368" i="8"/>
  <c r="AG369" i="8"/>
  <c r="AG370" i="8"/>
  <c r="AG371" i="8"/>
  <c r="AG372" i="8"/>
  <c r="AG373" i="8"/>
  <c r="AG374" i="8"/>
  <c r="AG375" i="8"/>
  <c r="AG376" i="8"/>
  <c r="AG377" i="8"/>
  <c r="AG378" i="8"/>
  <c r="AG379" i="8"/>
  <c r="AG380" i="8"/>
  <c r="AG381" i="8"/>
  <c r="AG382" i="8"/>
  <c r="AG383" i="8"/>
  <c r="AG384" i="8"/>
  <c r="AG385" i="8"/>
  <c r="AG386" i="8"/>
  <c r="AG387" i="8"/>
  <c r="AG388" i="8"/>
  <c r="AG389" i="8"/>
  <c r="AG390" i="8"/>
  <c r="AG391" i="8"/>
  <c r="AG392" i="8"/>
  <c r="AG393" i="8"/>
  <c r="AG394" i="8"/>
  <c r="AG395" i="8"/>
  <c r="AG396" i="8"/>
  <c r="AG397" i="8"/>
  <c r="AG398" i="8"/>
  <c r="AG399" i="8"/>
  <c r="AG400" i="8"/>
  <c r="AG401" i="8"/>
  <c r="AG402" i="8"/>
  <c r="AG403" i="8"/>
  <c r="AG404" i="8"/>
  <c r="AG405" i="8"/>
  <c r="AG406" i="8"/>
  <c r="AG407" i="8"/>
  <c r="AG408" i="8"/>
  <c r="AG409" i="8"/>
  <c r="AG410" i="8"/>
  <c r="AG411" i="8"/>
  <c r="AG412" i="8"/>
  <c r="AG413" i="8"/>
  <c r="AG414" i="8"/>
  <c r="AG415" i="8"/>
  <c r="AG416" i="8"/>
  <c r="AG417" i="8"/>
  <c r="AG418" i="8"/>
  <c r="AG419" i="8"/>
  <c r="AG420" i="8"/>
  <c r="AG421" i="8"/>
  <c r="AG422" i="8"/>
  <c r="AG423" i="8"/>
  <c r="AG424" i="8"/>
  <c r="AG425" i="8"/>
  <c r="AG426" i="8"/>
  <c r="AG427" i="8"/>
  <c r="AG428" i="8"/>
  <c r="AG429" i="8"/>
  <c r="AG430" i="8"/>
  <c r="AG431" i="8"/>
  <c r="AG432" i="8"/>
  <c r="AG433" i="8"/>
  <c r="AG434" i="8"/>
  <c r="AG435" i="8"/>
  <c r="AG436" i="8"/>
  <c r="AG437" i="8"/>
  <c r="AG438" i="8"/>
  <c r="AG8" i="8"/>
  <c r="W9" i="8"/>
  <c r="AA9" i="8" s="1"/>
  <c r="W10" i="8"/>
  <c r="AA10" i="8" s="1"/>
  <c r="W11" i="8"/>
  <c r="W12" i="8"/>
  <c r="W13" i="8"/>
  <c r="AA13" i="8" s="1"/>
  <c r="W14" i="8"/>
  <c r="AA14" i="8" s="1"/>
  <c r="W15" i="8"/>
  <c r="AA15" i="8" s="1"/>
  <c r="W16" i="8"/>
  <c r="AA16" i="8" s="1"/>
  <c r="W17" i="8"/>
  <c r="AA17" i="8" s="1"/>
  <c r="W18" i="8"/>
  <c r="AA18" i="8" s="1"/>
  <c r="W19" i="8"/>
  <c r="AA19" i="8" s="1"/>
  <c r="W20" i="8"/>
  <c r="W21" i="8"/>
  <c r="AA21" i="8" s="1"/>
  <c r="W22" i="8"/>
  <c r="AA22" i="8" s="1"/>
  <c r="W23" i="8"/>
  <c r="AA23" i="8" s="1"/>
  <c r="W24" i="8"/>
  <c r="AA24" i="8" s="1"/>
  <c r="W25" i="8"/>
  <c r="AA25" i="8" s="1"/>
  <c r="W26" i="8"/>
  <c r="AA26" i="8" s="1"/>
  <c r="W27" i="8"/>
  <c r="W28" i="8"/>
  <c r="W29" i="8"/>
  <c r="AA29" i="8" s="1"/>
  <c r="W30" i="8"/>
  <c r="AA30" i="8" s="1"/>
  <c r="W31" i="8"/>
  <c r="AA31" i="8" s="1"/>
  <c r="W32" i="8"/>
  <c r="AA32" i="8" s="1"/>
  <c r="W33" i="8"/>
  <c r="AA33" i="8" s="1"/>
  <c r="W34" i="8"/>
  <c r="AA34" i="8" s="1"/>
  <c r="W35" i="8"/>
  <c r="AA35" i="8" s="1"/>
  <c r="W36" i="8"/>
  <c r="AA36" i="8" s="1"/>
  <c r="W37" i="8"/>
  <c r="AA37" i="8" s="1"/>
  <c r="W38" i="8"/>
  <c r="AA38" i="8" s="1"/>
  <c r="W39" i="8"/>
  <c r="AA39" i="8" s="1"/>
  <c r="W40" i="8"/>
  <c r="AA40" i="8" s="1"/>
  <c r="AM40" i="8" s="1"/>
  <c r="AN40" i="8" s="1"/>
  <c r="W41" i="8"/>
  <c r="AA41" i="8" s="1"/>
  <c r="W42" i="8"/>
  <c r="AA42" i="8" s="1"/>
  <c r="W43" i="8"/>
  <c r="AA43" i="8" s="1"/>
  <c r="W44" i="8"/>
  <c r="W45" i="8"/>
  <c r="AA45" i="8" s="1"/>
  <c r="W46" i="8"/>
  <c r="AA46" i="8" s="1"/>
  <c r="W47" i="8"/>
  <c r="AA47" i="8" s="1"/>
  <c r="W48" i="8"/>
  <c r="AA48" i="8" s="1"/>
  <c r="AM48" i="8" s="1"/>
  <c r="AN48" i="8" s="1"/>
  <c r="W49" i="8"/>
  <c r="AA49" i="8" s="1"/>
  <c r="W50" i="8"/>
  <c r="AA50" i="8" s="1"/>
  <c r="W51" i="8"/>
  <c r="W52" i="8"/>
  <c r="W53" i="8"/>
  <c r="AA53" i="8" s="1"/>
  <c r="W54" i="8"/>
  <c r="AA54" i="8" s="1"/>
  <c r="W55" i="8"/>
  <c r="AA55" i="8" s="1"/>
  <c r="W56" i="8"/>
  <c r="W57" i="8"/>
  <c r="AA57" i="8" s="1"/>
  <c r="W58" i="8"/>
  <c r="AA58" i="8" s="1"/>
  <c r="W59" i="8"/>
  <c r="W60" i="8"/>
  <c r="AA60" i="8" s="1"/>
  <c r="W61" i="8"/>
  <c r="AA61" i="8" s="1"/>
  <c r="W62" i="8"/>
  <c r="AA62" i="8" s="1"/>
  <c r="W63" i="8"/>
  <c r="AA63" i="8" s="1"/>
  <c r="W64" i="8"/>
  <c r="AA64" i="8" s="1"/>
  <c r="W65" i="8"/>
  <c r="AA65" i="8" s="1"/>
  <c r="W66" i="8"/>
  <c r="AA66" i="8" s="1"/>
  <c r="W67" i="8"/>
  <c r="W68" i="8"/>
  <c r="W69" i="8"/>
  <c r="AA69" i="8" s="1"/>
  <c r="W70" i="8"/>
  <c r="AA70" i="8" s="1"/>
  <c r="W71" i="8"/>
  <c r="AA71" i="8" s="1"/>
  <c r="W72" i="8"/>
  <c r="AA72" i="8" s="1"/>
  <c r="W73" i="8"/>
  <c r="AA73" i="8" s="1"/>
  <c r="W74" i="8"/>
  <c r="AA74" i="8" s="1"/>
  <c r="W75" i="8"/>
  <c r="W76" i="8"/>
  <c r="W77" i="8"/>
  <c r="AA77" i="8" s="1"/>
  <c r="W78" i="8"/>
  <c r="AA78" i="8" s="1"/>
  <c r="W79" i="8"/>
  <c r="AA79" i="8" s="1"/>
  <c r="W80" i="8"/>
  <c r="W81" i="8"/>
  <c r="AA81" i="8" s="1"/>
  <c r="W82" i="8"/>
  <c r="AA82" i="8" s="1"/>
  <c r="W83" i="8"/>
  <c r="AA83" i="8" s="1"/>
  <c r="W84" i="8"/>
  <c r="W85" i="8"/>
  <c r="AA85" i="8" s="1"/>
  <c r="W86" i="8"/>
  <c r="AA86" i="8" s="1"/>
  <c r="W87" i="8"/>
  <c r="AA87" i="8" s="1"/>
  <c r="W88" i="8"/>
  <c r="AA88" i="8" s="1"/>
  <c r="W89" i="8"/>
  <c r="AA89" i="8" s="1"/>
  <c r="W90" i="8"/>
  <c r="AA90" i="8" s="1"/>
  <c r="W91" i="8"/>
  <c r="AA91" i="8" s="1"/>
  <c r="W92" i="8"/>
  <c r="W93" i="8"/>
  <c r="AA93" i="8" s="1"/>
  <c r="W94" i="8"/>
  <c r="AA94" i="8" s="1"/>
  <c r="W95" i="8"/>
  <c r="AA95" i="8" s="1"/>
  <c r="W96" i="8"/>
  <c r="AA96" i="8" s="1"/>
  <c r="W97" i="8"/>
  <c r="AA97" i="8" s="1"/>
  <c r="W98" i="8"/>
  <c r="AA98" i="8" s="1"/>
  <c r="W99" i="8"/>
  <c r="W100" i="8"/>
  <c r="AA100" i="8" s="1"/>
  <c r="W101" i="8"/>
  <c r="AA101" i="8" s="1"/>
  <c r="W102" i="8"/>
  <c r="AA102" i="8" s="1"/>
  <c r="W103" i="8"/>
  <c r="AA103" i="8" s="1"/>
  <c r="W104" i="8"/>
  <c r="W105" i="8"/>
  <c r="AA105" i="8" s="1"/>
  <c r="W106" i="8"/>
  <c r="AA106" i="8" s="1"/>
  <c r="W107" i="8"/>
  <c r="W108" i="8"/>
  <c r="W109" i="8"/>
  <c r="AA109" i="8" s="1"/>
  <c r="W110" i="8"/>
  <c r="AA110" i="8" s="1"/>
  <c r="W111" i="8"/>
  <c r="AA111" i="8" s="1"/>
  <c r="W112" i="8"/>
  <c r="AA112" i="8" s="1"/>
  <c r="W113" i="8"/>
  <c r="AA113" i="8" s="1"/>
  <c r="W114" i="8"/>
  <c r="AA114" i="8" s="1"/>
  <c r="W115" i="8"/>
  <c r="W116" i="8"/>
  <c r="W117" i="8"/>
  <c r="AA117" i="8" s="1"/>
  <c r="W118" i="8"/>
  <c r="AA118" i="8" s="1"/>
  <c r="W119" i="8"/>
  <c r="AA119" i="8" s="1"/>
  <c r="W120" i="8"/>
  <c r="AA120" i="8" s="1"/>
  <c r="W121" i="8"/>
  <c r="AA121" i="8" s="1"/>
  <c r="W122" i="8"/>
  <c r="AA122" i="8" s="1"/>
  <c r="W123" i="8"/>
  <c r="W124" i="8"/>
  <c r="W125" i="8"/>
  <c r="AA125" i="8" s="1"/>
  <c r="W126" i="8"/>
  <c r="AA126" i="8" s="1"/>
  <c r="W127" i="8"/>
  <c r="AA127" i="8" s="1"/>
  <c r="W128" i="8"/>
  <c r="W129" i="8"/>
  <c r="AA129" i="8" s="1"/>
  <c r="W130" i="8"/>
  <c r="AA130" i="8" s="1"/>
  <c r="W131" i="8"/>
  <c r="W132" i="8"/>
  <c r="AA132" i="8" s="1"/>
  <c r="W133" i="8"/>
  <c r="AA133" i="8" s="1"/>
  <c r="W134" i="8"/>
  <c r="AA134" i="8" s="1"/>
  <c r="W135" i="8"/>
  <c r="AA135" i="8" s="1"/>
  <c r="W136" i="8"/>
  <c r="AA136" i="8" s="1"/>
  <c r="W137" i="8"/>
  <c r="AA137" i="8" s="1"/>
  <c r="AM137" i="8" s="1"/>
  <c r="AN137" i="8" s="1"/>
  <c r="BB137" i="8" s="1"/>
  <c r="W138" i="8"/>
  <c r="AA138" i="8" s="1"/>
  <c r="W139" i="8"/>
  <c r="W140" i="8"/>
  <c r="W141" i="8"/>
  <c r="AA141" i="8" s="1"/>
  <c r="W142" i="8"/>
  <c r="AA142" i="8" s="1"/>
  <c r="W143" i="8"/>
  <c r="AA143" i="8" s="1"/>
  <c r="W144" i="8"/>
  <c r="AA144" i="8" s="1"/>
  <c r="W145" i="8"/>
  <c r="AA145" i="8" s="1"/>
  <c r="W146" i="8"/>
  <c r="AA146" i="8" s="1"/>
  <c r="W147" i="8"/>
  <c r="AA147" i="8" s="1"/>
  <c r="W148" i="8"/>
  <c r="AA148" i="8" s="1"/>
  <c r="W149" i="8"/>
  <c r="AA149" i="8" s="1"/>
  <c r="W150" i="8"/>
  <c r="AA150" i="8" s="1"/>
  <c r="W151" i="8"/>
  <c r="AA151" i="8" s="1"/>
  <c r="W152" i="8"/>
  <c r="W153" i="8"/>
  <c r="W154" i="8"/>
  <c r="W155" i="8"/>
  <c r="AA155" i="8" s="1"/>
  <c r="W156" i="8"/>
  <c r="AA156" i="8" s="1"/>
  <c r="W157" i="8"/>
  <c r="AA157" i="8" s="1"/>
  <c r="W158" i="8"/>
  <c r="AA158" i="8" s="1"/>
  <c r="W159" i="8"/>
  <c r="AA159" i="8" s="1"/>
  <c r="W160" i="8"/>
  <c r="AA160" i="8" s="1"/>
  <c r="W161" i="8"/>
  <c r="AA161" i="8" s="1"/>
  <c r="W162" i="8"/>
  <c r="AA162" i="8" s="1"/>
  <c r="W163" i="8"/>
  <c r="W164" i="8"/>
  <c r="W165" i="8"/>
  <c r="AA165" i="8" s="1"/>
  <c r="W166" i="8"/>
  <c r="AA166" i="8" s="1"/>
  <c r="W167" i="8"/>
  <c r="AA167" i="8" s="1"/>
  <c r="W168" i="8"/>
  <c r="AA168" i="8" s="1"/>
  <c r="W169" i="8"/>
  <c r="AA169" i="8" s="1"/>
  <c r="W170" i="8"/>
  <c r="AA170" i="8" s="1"/>
  <c r="W171" i="8"/>
  <c r="W172" i="8"/>
  <c r="W173" i="8"/>
  <c r="AA173" i="8" s="1"/>
  <c r="W174" i="8"/>
  <c r="AA174" i="8" s="1"/>
  <c r="W175" i="8"/>
  <c r="AA175" i="8" s="1"/>
  <c r="W176" i="8"/>
  <c r="AA176" i="8" s="1"/>
  <c r="W177" i="8"/>
  <c r="AA177" i="8" s="1"/>
  <c r="W178" i="8"/>
  <c r="AA178" i="8" s="1"/>
  <c r="W179" i="8"/>
  <c r="W180" i="8"/>
  <c r="W181" i="8"/>
  <c r="AA181" i="8" s="1"/>
  <c r="W182" i="8"/>
  <c r="AA182" i="8" s="1"/>
  <c r="W183" i="8"/>
  <c r="AA183" i="8" s="1"/>
  <c r="W184" i="8"/>
  <c r="AA184" i="8" s="1"/>
  <c r="W185" i="8"/>
  <c r="AA185" i="8" s="1"/>
  <c r="W186" i="8"/>
  <c r="AA186" i="8" s="1"/>
  <c r="W187" i="8"/>
  <c r="W188" i="8"/>
  <c r="W189" i="8"/>
  <c r="AA189" i="8" s="1"/>
  <c r="W190" i="8"/>
  <c r="AA190" i="8" s="1"/>
  <c r="W191" i="8"/>
  <c r="AA191" i="8" s="1"/>
  <c r="W192" i="8"/>
  <c r="AA192" i="8" s="1"/>
  <c r="W193" i="8"/>
  <c r="AA193" i="8" s="1"/>
  <c r="W194" i="8"/>
  <c r="AA194" i="8" s="1"/>
  <c r="W195" i="8"/>
  <c r="W196" i="8"/>
  <c r="W197" i="8"/>
  <c r="AA197" i="8" s="1"/>
  <c r="W198" i="8"/>
  <c r="AA198" i="8" s="1"/>
  <c r="W199" i="8"/>
  <c r="AA199" i="8" s="1"/>
  <c r="W200" i="8"/>
  <c r="AA200" i="8" s="1"/>
  <c r="W201" i="8"/>
  <c r="AA201" i="8" s="1"/>
  <c r="W202" i="8"/>
  <c r="AA202" i="8" s="1"/>
  <c r="W203" i="8"/>
  <c r="W204" i="8"/>
  <c r="W205" i="8"/>
  <c r="AA205" i="8" s="1"/>
  <c r="W206" i="8"/>
  <c r="AA206" i="8" s="1"/>
  <c r="W207" i="8"/>
  <c r="AA207" i="8" s="1"/>
  <c r="W208" i="8"/>
  <c r="W209" i="8"/>
  <c r="AA209" i="8" s="1"/>
  <c r="W210" i="8"/>
  <c r="AA210" i="8" s="1"/>
  <c r="W211" i="8"/>
  <c r="AA211" i="8" s="1"/>
  <c r="W212" i="8"/>
  <c r="W213" i="8"/>
  <c r="AA213" i="8" s="1"/>
  <c r="W214" i="8"/>
  <c r="AA214" i="8" s="1"/>
  <c r="W215" i="8"/>
  <c r="AA215" i="8" s="1"/>
  <c r="W216" i="8"/>
  <c r="AA216" i="8" s="1"/>
  <c r="W217" i="8"/>
  <c r="AA217" i="8" s="1"/>
  <c r="W218" i="8"/>
  <c r="AA218" i="8" s="1"/>
  <c r="W219" i="8"/>
  <c r="W220" i="8"/>
  <c r="W221" i="8"/>
  <c r="AA221" i="8" s="1"/>
  <c r="W222" i="8"/>
  <c r="AA222" i="8" s="1"/>
  <c r="W223" i="8"/>
  <c r="AA223" i="8" s="1"/>
  <c r="W224" i="8"/>
  <c r="AA224" i="8" s="1"/>
  <c r="W225" i="8"/>
  <c r="AA225" i="8" s="1"/>
  <c r="W226" i="8"/>
  <c r="AA226" i="8" s="1"/>
  <c r="W227" i="8"/>
  <c r="AA227" i="8" s="1"/>
  <c r="W228" i="8"/>
  <c r="AA228" i="8" s="1"/>
  <c r="W229" i="8"/>
  <c r="AA229" i="8" s="1"/>
  <c r="W230" i="8"/>
  <c r="AA230" i="8" s="1"/>
  <c r="W231" i="8"/>
  <c r="AA231" i="8" s="1"/>
  <c r="W232" i="8"/>
  <c r="W233" i="8"/>
  <c r="AA233" i="8" s="1"/>
  <c r="W234" i="8"/>
  <c r="AA234" i="8" s="1"/>
  <c r="W235" i="8"/>
  <c r="W236" i="8"/>
  <c r="W237" i="8"/>
  <c r="AA237" i="8" s="1"/>
  <c r="W238" i="8"/>
  <c r="AA238" i="8" s="1"/>
  <c r="W239" i="8"/>
  <c r="AA239" i="8" s="1"/>
  <c r="W240" i="8"/>
  <c r="AA240" i="8" s="1"/>
  <c r="W241" i="8"/>
  <c r="AA241" i="8" s="1"/>
  <c r="W242" i="8"/>
  <c r="AA242" i="8" s="1"/>
  <c r="W243" i="8"/>
  <c r="W244" i="8"/>
  <c r="W245" i="8"/>
  <c r="AA245" i="8" s="1"/>
  <c r="W246" i="8"/>
  <c r="AA246" i="8" s="1"/>
  <c r="W247" i="8"/>
  <c r="AA247" i="8" s="1"/>
  <c r="W248" i="8"/>
  <c r="AA248" i="8" s="1"/>
  <c r="W249" i="8"/>
  <c r="AA249" i="8" s="1"/>
  <c r="W250" i="8"/>
  <c r="AA250" i="8" s="1"/>
  <c r="W251" i="8"/>
  <c r="W252" i="8"/>
  <c r="W253" i="8"/>
  <c r="AA253" i="8" s="1"/>
  <c r="W254" i="8"/>
  <c r="AA254" i="8" s="1"/>
  <c r="W255" i="8"/>
  <c r="AA255" i="8" s="1"/>
  <c r="W256" i="8"/>
  <c r="W257" i="8"/>
  <c r="AA257" i="8" s="1"/>
  <c r="W258" i="8"/>
  <c r="W259" i="8"/>
  <c r="W260" i="8"/>
  <c r="W261" i="8"/>
  <c r="AA261" i="8" s="1"/>
  <c r="W262" i="8"/>
  <c r="AA262" i="8" s="1"/>
  <c r="W263" i="8"/>
  <c r="AA263" i="8" s="1"/>
  <c r="W264" i="8"/>
  <c r="AA264" i="8" s="1"/>
  <c r="W265" i="8"/>
  <c r="AA265" i="8" s="1"/>
  <c r="W266" i="8"/>
  <c r="AA266" i="8" s="1"/>
  <c r="W267" i="8"/>
  <c r="W268" i="8"/>
  <c r="AA268" i="8" s="1"/>
  <c r="W269" i="8"/>
  <c r="AA269" i="8" s="1"/>
  <c r="W270" i="8"/>
  <c r="AA270" i="8" s="1"/>
  <c r="W271" i="8"/>
  <c r="AA271" i="8" s="1"/>
  <c r="W272" i="8"/>
  <c r="W273" i="8"/>
  <c r="W274" i="8"/>
  <c r="AA274" i="8" s="1"/>
  <c r="W275" i="8"/>
  <c r="AA275" i="8" s="1"/>
  <c r="W276" i="8"/>
  <c r="W277" i="8"/>
  <c r="AA277" i="8" s="1"/>
  <c r="W278" i="8"/>
  <c r="AA278" i="8" s="1"/>
  <c r="W279" i="8"/>
  <c r="AA279" i="8" s="1"/>
  <c r="W280" i="8"/>
  <c r="AA280" i="8" s="1"/>
  <c r="W281" i="8"/>
  <c r="AA281" i="8" s="1"/>
  <c r="W282" i="8"/>
  <c r="AA282" i="8" s="1"/>
  <c r="W283" i="8"/>
  <c r="AA283" i="8" s="1"/>
  <c r="W284" i="8"/>
  <c r="W285" i="8"/>
  <c r="AA285" i="8" s="1"/>
  <c r="W286" i="8"/>
  <c r="AA286" i="8" s="1"/>
  <c r="W287" i="8"/>
  <c r="AA287" i="8" s="1"/>
  <c r="W288" i="8"/>
  <c r="AA288" i="8" s="1"/>
  <c r="W289" i="8"/>
  <c r="AA289" i="8" s="1"/>
  <c r="W290" i="8"/>
  <c r="W291" i="8"/>
  <c r="W292" i="8"/>
  <c r="W293" i="8"/>
  <c r="AA293" i="8" s="1"/>
  <c r="W294" i="8"/>
  <c r="AA294" i="8" s="1"/>
  <c r="W295" i="8"/>
  <c r="AA295" i="8" s="1"/>
  <c r="W296" i="8"/>
  <c r="AA296" i="8" s="1"/>
  <c r="W297" i="8"/>
  <c r="AA297" i="8" s="1"/>
  <c r="W298" i="8"/>
  <c r="AA298" i="8" s="1"/>
  <c r="W299" i="8"/>
  <c r="W300" i="8"/>
  <c r="W301" i="8"/>
  <c r="AA301" i="8" s="1"/>
  <c r="W302" i="8"/>
  <c r="AA302" i="8" s="1"/>
  <c r="W303" i="8"/>
  <c r="AA303" i="8" s="1"/>
  <c r="W304" i="8"/>
  <c r="AA304" i="8" s="1"/>
  <c r="W305" i="8"/>
  <c r="AA305" i="8" s="1"/>
  <c r="W306" i="8"/>
  <c r="AA306" i="8" s="1"/>
  <c r="W307" i="8"/>
  <c r="W308" i="8"/>
  <c r="W309" i="8"/>
  <c r="AA309" i="8" s="1"/>
  <c r="W310" i="8"/>
  <c r="AA310" i="8" s="1"/>
  <c r="W311" i="8"/>
  <c r="AA311" i="8" s="1"/>
  <c r="W312" i="8"/>
  <c r="AA312" i="8" s="1"/>
  <c r="W313" i="8"/>
  <c r="AA313" i="8" s="1"/>
  <c r="W314" i="8"/>
  <c r="AA314" i="8" s="1"/>
  <c r="W315" i="8"/>
  <c r="W316" i="8"/>
  <c r="W317" i="8"/>
  <c r="AA317" i="8" s="1"/>
  <c r="W318" i="8"/>
  <c r="AA318" i="8" s="1"/>
  <c r="W319" i="8"/>
  <c r="AA319" i="8" s="1"/>
  <c r="W320" i="8"/>
  <c r="AA320" i="8" s="1"/>
  <c r="W321" i="8"/>
  <c r="AA321" i="8" s="1"/>
  <c r="W322" i="8"/>
  <c r="AA322" i="8" s="1"/>
  <c r="W323" i="8"/>
  <c r="W324" i="8"/>
  <c r="AA324" i="8" s="1"/>
  <c r="W325" i="8"/>
  <c r="AA325" i="8" s="1"/>
  <c r="W326" i="8"/>
  <c r="AA326" i="8" s="1"/>
  <c r="W327" i="8"/>
  <c r="AA327" i="8" s="1"/>
  <c r="W328" i="8"/>
  <c r="AA328" i="8" s="1"/>
  <c r="W329" i="8"/>
  <c r="AA329" i="8" s="1"/>
  <c r="W330" i="8"/>
  <c r="AA330" i="8" s="1"/>
  <c r="W331" i="8"/>
  <c r="W332" i="8"/>
  <c r="W333" i="8"/>
  <c r="AA333" i="8" s="1"/>
  <c r="W334" i="8"/>
  <c r="AA334" i="8" s="1"/>
  <c r="W335" i="8"/>
  <c r="AA335" i="8" s="1"/>
  <c r="W336" i="8"/>
  <c r="AA336" i="8" s="1"/>
  <c r="W337" i="8"/>
  <c r="AA337" i="8" s="1"/>
  <c r="W338" i="8"/>
  <c r="AA338" i="8" s="1"/>
  <c r="W339" i="8"/>
  <c r="AA339" i="8" s="1"/>
  <c r="W340" i="8"/>
  <c r="AA340" i="8" s="1"/>
  <c r="W341" i="8"/>
  <c r="AA341" i="8" s="1"/>
  <c r="W342" i="8"/>
  <c r="AA342" i="8" s="1"/>
  <c r="W343" i="8"/>
  <c r="AA343" i="8" s="1"/>
  <c r="W344" i="8"/>
  <c r="AA344" i="8" s="1"/>
  <c r="W345" i="8"/>
  <c r="AA345" i="8" s="1"/>
  <c r="W346" i="8"/>
  <c r="AA346" i="8" s="1"/>
  <c r="W347" i="8"/>
  <c r="W348" i="8"/>
  <c r="W349" i="8"/>
  <c r="AA349" i="8" s="1"/>
  <c r="W350" i="8"/>
  <c r="AA350" i="8" s="1"/>
  <c r="W351" i="8"/>
  <c r="AA351" i="8" s="1"/>
  <c r="W352" i="8"/>
  <c r="AA352" i="8" s="1"/>
  <c r="W353" i="8"/>
  <c r="AA353" i="8" s="1"/>
  <c r="W354" i="8"/>
  <c r="AA354" i="8" s="1"/>
  <c r="W355" i="8"/>
  <c r="AA355" i="8" s="1"/>
  <c r="W356" i="8"/>
  <c r="W357" i="8"/>
  <c r="AA357" i="8" s="1"/>
  <c r="W358" i="8"/>
  <c r="AA358" i="8" s="1"/>
  <c r="W359" i="8"/>
  <c r="AA359" i="8" s="1"/>
  <c r="W360" i="8"/>
  <c r="W361" i="8"/>
  <c r="AA361" i="8" s="1"/>
  <c r="W362" i="8"/>
  <c r="AA362" i="8" s="1"/>
  <c r="W363" i="8"/>
  <c r="W364" i="8"/>
  <c r="AA364" i="8" s="1"/>
  <c r="W365" i="8"/>
  <c r="AA365" i="8" s="1"/>
  <c r="W366" i="8"/>
  <c r="AA366" i="8" s="1"/>
  <c r="W367" i="8"/>
  <c r="AA367" i="8" s="1"/>
  <c r="W368" i="8"/>
  <c r="AA368" i="8" s="1"/>
  <c r="W369" i="8"/>
  <c r="AA369" i="8" s="1"/>
  <c r="W370" i="8"/>
  <c r="AA370" i="8" s="1"/>
  <c r="W371" i="8"/>
  <c r="W372" i="8"/>
  <c r="W373" i="8"/>
  <c r="AA373" i="8" s="1"/>
  <c r="W374" i="8"/>
  <c r="AA374" i="8" s="1"/>
  <c r="W375" i="8"/>
  <c r="AA375" i="8" s="1"/>
  <c r="W376" i="8"/>
  <c r="AA376" i="8" s="1"/>
  <c r="AM376" i="8" s="1"/>
  <c r="W377" i="8"/>
  <c r="AA377" i="8" s="1"/>
  <c r="W378" i="8"/>
  <c r="AA378" i="8" s="1"/>
  <c r="W379" i="8"/>
  <c r="W380" i="8"/>
  <c r="AA380" i="8" s="1"/>
  <c r="W381" i="8"/>
  <c r="AA381" i="8" s="1"/>
  <c r="W382" i="8"/>
  <c r="AA382" i="8" s="1"/>
  <c r="W383" i="8"/>
  <c r="AA383" i="8" s="1"/>
  <c r="W384" i="8"/>
  <c r="AA384" i="8" s="1"/>
  <c r="W385" i="8"/>
  <c r="AA385" i="8" s="1"/>
  <c r="W386" i="8"/>
  <c r="AA386" i="8" s="1"/>
  <c r="W387" i="8"/>
  <c r="W388" i="8"/>
  <c r="W389" i="8"/>
  <c r="AA389" i="8" s="1"/>
  <c r="W390" i="8"/>
  <c r="AA390" i="8" s="1"/>
  <c r="W391" i="8"/>
  <c r="AA391" i="8" s="1"/>
  <c r="W392" i="8"/>
  <c r="AA392" i="8" s="1"/>
  <c r="W393" i="8"/>
  <c r="AA393" i="8" s="1"/>
  <c r="W394" i="8"/>
  <c r="AA394" i="8" s="1"/>
  <c r="W395" i="8"/>
  <c r="W396" i="8"/>
  <c r="W397" i="8"/>
  <c r="AA397" i="8" s="1"/>
  <c r="W398" i="8"/>
  <c r="AA398" i="8" s="1"/>
  <c r="W399" i="8"/>
  <c r="AA399" i="8" s="1"/>
  <c r="W400" i="8"/>
  <c r="AA400" i="8" s="1"/>
  <c r="W401" i="8"/>
  <c r="AA401" i="8" s="1"/>
  <c r="W402" i="8"/>
  <c r="AA402" i="8" s="1"/>
  <c r="W403" i="8"/>
  <c r="AA403" i="8" s="1"/>
  <c r="W404" i="8"/>
  <c r="AA404" i="8" s="1"/>
  <c r="W405" i="8"/>
  <c r="AA405" i="8" s="1"/>
  <c r="W406" i="8"/>
  <c r="AA406" i="8" s="1"/>
  <c r="W407" i="8"/>
  <c r="AA407" i="8" s="1"/>
  <c r="W408" i="8"/>
  <c r="AA408" i="8" s="1"/>
  <c r="W409" i="8"/>
  <c r="AA409" i="8" s="1"/>
  <c r="W410" i="8"/>
  <c r="AA410" i="8" s="1"/>
  <c r="W411" i="8"/>
  <c r="AA411" i="8" s="1"/>
  <c r="W412" i="8"/>
  <c r="W413" i="8"/>
  <c r="AA413" i="8" s="1"/>
  <c r="W414" i="8"/>
  <c r="AA414" i="8" s="1"/>
  <c r="W415" i="8"/>
  <c r="AA415" i="8" s="1"/>
  <c r="W416" i="8"/>
  <c r="AA416" i="8" s="1"/>
  <c r="W417" i="8"/>
  <c r="AA417" i="8" s="1"/>
  <c r="W418" i="8"/>
  <c r="AA418" i="8" s="1"/>
  <c r="W419" i="8"/>
  <c r="W420" i="8"/>
  <c r="W421" i="8"/>
  <c r="AA421" i="8" s="1"/>
  <c r="W422" i="8"/>
  <c r="AA422" i="8" s="1"/>
  <c r="W423" i="8"/>
  <c r="AA423" i="8" s="1"/>
  <c r="W424" i="8"/>
  <c r="W425" i="8"/>
  <c r="AA425" i="8" s="1"/>
  <c r="W426" i="8"/>
  <c r="AA426" i="8" s="1"/>
  <c r="W427" i="8"/>
  <c r="W428" i="8"/>
  <c r="AA428" i="8" s="1"/>
  <c r="W429" i="8"/>
  <c r="AA429" i="8" s="1"/>
  <c r="W430" i="8"/>
  <c r="AA430" i="8" s="1"/>
  <c r="W431" i="8"/>
  <c r="AA431" i="8" s="1"/>
  <c r="W432" i="8"/>
  <c r="AA432" i="8" s="1"/>
  <c r="W433" i="8"/>
  <c r="AA433" i="8" s="1"/>
  <c r="W434" i="8"/>
  <c r="AA434" i="8" s="1"/>
  <c r="W435" i="8"/>
  <c r="W436" i="8"/>
  <c r="W437" i="8"/>
  <c r="AA437" i="8" s="1"/>
  <c r="W438" i="8"/>
  <c r="AA438" i="8" s="1"/>
  <c r="W8" i="8"/>
  <c r="Q16" i="8"/>
  <c r="S16" i="8" s="1"/>
  <c r="Q24" i="8"/>
  <c r="S24" i="8" s="1"/>
  <c r="Q48" i="8"/>
  <c r="S48" i="8" s="1"/>
  <c r="Q56" i="8"/>
  <c r="S56" i="8" s="1"/>
  <c r="Q80" i="8"/>
  <c r="S80" i="8" s="1"/>
  <c r="Q86" i="8"/>
  <c r="S86" i="8" s="1"/>
  <c r="Q120" i="8"/>
  <c r="S120" i="8" s="1"/>
  <c r="Q121" i="8"/>
  <c r="S121" i="8" s="1"/>
  <c r="Q144" i="8"/>
  <c r="S144" i="8" s="1"/>
  <c r="Q160" i="8"/>
  <c r="S160" i="8" s="1"/>
  <c r="Q200" i="8"/>
  <c r="S200" i="8" s="1"/>
  <c r="Q248" i="8"/>
  <c r="S248" i="8" s="1"/>
  <c r="Q249" i="8"/>
  <c r="S249" i="8" s="1"/>
  <c r="Q272" i="8"/>
  <c r="S272" i="8" s="1"/>
  <c r="Q288" i="8"/>
  <c r="S288" i="8" s="1"/>
  <c r="Q328" i="8"/>
  <c r="S328" i="8" s="1"/>
  <c r="Q376" i="8"/>
  <c r="S376" i="8" s="1"/>
  <c r="Q377" i="8"/>
  <c r="S377" i="8" s="1"/>
  <c r="Q416" i="8"/>
  <c r="S416" i="8" s="1"/>
  <c r="Q424" i="8"/>
  <c r="S424" i="8" s="1"/>
  <c r="P9" i="8"/>
  <c r="Q9" i="8" s="1"/>
  <c r="S9" i="8" s="1"/>
  <c r="P10" i="8"/>
  <c r="Q10" i="8" s="1"/>
  <c r="S10" i="8" s="1"/>
  <c r="P11" i="8"/>
  <c r="Q11" i="8" s="1"/>
  <c r="S11" i="8" s="1"/>
  <c r="P12" i="8"/>
  <c r="Q12" i="8" s="1"/>
  <c r="S12" i="8" s="1"/>
  <c r="P13" i="8"/>
  <c r="Q13" i="8" s="1"/>
  <c r="S13" i="8" s="1"/>
  <c r="P14" i="8"/>
  <c r="Q14" i="8" s="1"/>
  <c r="S14" i="8" s="1"/>
  <c r="P15" i="8"/>
  <c r="Q15" i="8" s="1"/>
  <c r="S15" i="8" s="1"/>
  <c r="P16" i="8"/>
  <c r="P17" i="8"/>
  <c r="Q17" i="8" s="1"/>
  <c r="S17" i="8" s="1"/>
  <c r="P18" i="8"/>
  <c r="Q18" i="8" s="1"/>
  <c r="P19" i="8"/>
  <c r="Q19" i="8" s="1"/>
  <c r="P20" i="8"/>
  <c r="Q20" i="8" s="1"/>
  <c r="S20" i="8" s="1"/>
  <c r="P21" i="8"/>
  <c r="Q21" i="8" s="1"/>
  <c r="S21" i="8" s="1"/>
  <c r="P22" i="8"/>
  <c r="Q22" i="8" s="1"/>
  <c r="S22" i="8" s="1"/>
  <c r="P23" i="8"/>
  <c r="Q23" i="8" s="1"/>
  <c r="S23" i="8" s="1"/>
  <c r="P24" i="8"/>
  <c r="P25" i="8"/>
  <c r="Q25" i="8" s="1"/>
  <c r="S25" i="8" s="1"/>
  <c r="P26" i="8"/>
  <c r="Q26" i="8" s="1"/>
  <c r="S26" i="8" s="1"/>
  <c r="P27" i="8"/>
  <c r="Q27" i="8" s="1"/>
  <c r="S27" i="8" s="1"/>
  <c r="P28" i="8"/>
  <c r="Q28" i="8" s="1"/>
  <c r="S28" i="8" s="1"/>
  <c r="P29" i="8"/>
  <c r="Q29" i="8" s="1"/>
  <c r="S29" i="8" s="1"/>
  <c r="P30" i="8"/>
  <c r="Q30" i="8" s="1"/>
  <c r="S30" i="8" s="1"/>
  <c r="P31" i="8"/>
  <c r="Q31" i="8" s="1"/>
  <c r="S31" i="8" s="1"/>
  <c r="P32" i="8"/>
  <c r="Q32" i="8" s="1"/>
  <c r="S32" i="8" s="1"/>
  <c r="P33" i="8"/>
  <c r="Q33" i="8" s="1"/>
  <c r="S33" i="8" s="1"/>
  <c r="P34" i="8"/>
  <c r="Q34" i="8" s="1"/>
  <c r="S34" i="8" s="1"/>
  <c r="P35" i="8"/>
  <c r="Q35" i="8" s="1"/>
  <c r="S35" i="8" s="1"/>
  <c r="P36" i="8"/>
  <c r="Q36" i="8" s="1"/>
  <c r="S36" i="8" s="1"/>
  <c r="P37" i="8"/>
  <c r="Q37" i="8" s="1"/>
  <c r="S37" i="8" s="1"/>
  <c r="P38" i="8"/>
  <c r="Q38" i="8" s="1"/>
  <c r="S38" i="8" s="1"/>
  <c r="P39" i="8"/>
  <c r="Q39" i="8" s="1"/>
  <c r="S39" i="8" s="1"/>
  <c r="P40" i="8"/>
  <c r="Q40" i="8" s="1"/>
  <c r="S40" i="8" s="1"/>
  <c r="P41" i="8"/>
  <c r="Q41" i="8" s="1"/>
  <c r="P42" i="8"/>
  <c r="Q42" i="8" s="1"/>
  <c r="P43" i="8"/>
  <c r="Q43" i="8" s="1"/>
  <c r="S43" i="8" s="1"/>
  <c r="P44" i="8"/>
  <c r="Q44" i="8" s="1"/>
  <c r="S44" i="8" s="1"/>
  <c r="P45" i="8"/>
  <c r="Q45" i="8" s="1"/>
  <c r="S45" i="8" s="1"/>
  <c r="P46" i="8"/>
  <c r="Q46" i="8" s="1"/>
  <c r="S46" i="8" s="1"/>
  <c r="P47" i="8"/>
  <c r="Q47" i="8" s="1"/>
  <c r="S47" i="8" s="1"/>
  <c r="P48" i="8"/>
  <c r="P49" i="8"/>
  <c r="Q49" i="8" s="1"/>
  <c r="S49" i="8" s="1"/>
  <c r="P50" i="8"/>
  <c r="Q50" i="8" s="1"/>
  <c r="P51" i="8"/>
  <c r="Q51" i="8" s="1"/>
  <c r="S51" i="8" s="1"/>
  <c r="P52" i="8"/>
  <c r="Q52" i="8" s="1"/>
  <c r="S52" i="8" s="1"/>
  <c r="P53" i="8"/>
  <c r="Q53" i="8" s="1"/>
  <c r="S53" i="8" s="1"/>
  <c r="P54" i="8"/>
  <c r="Q54" i="8" s="1"/>
  <c r="S54" i="8" s="1"/>
  <c r="P55" i="8"/>
  <c r="Q55" i="8" s="1"/>
  <c r="S55" i="8" s="1"/>
  <c r="P56" i="8"/>
  <c r="P57" i="8"/>
  <c r="Q57" i="8" s="1"/>
  <c r="S57" i="8" s="1"/>
  <c r="P58" i="8"/>
  <c r="Q58" i="8" s="1"/>
  <c r="S58" i="8" s="1"/>
  <c r="P59" i="8"/>
  <c r="Q59" i="8" s="1"/>
  <c r="P60" i="8"/>
  <c r="Q60" i="8" s="1"/>
  <c r="S60" i="8" s="1"/>
  <c r="P61" i="8"/>
  <c r="Q61" i="8" s="1"/>
  <c r="S61" i="8" s="1"/>
  <c r="P62" i="8"/>
  <c r="Q62" i="8" s="1"/>
  <c r="S62" i="8" s="1"/>
  <c r="P63" i="8"/>
  <c r="Q63" i="8" s="1"/>
  <c r="S63" i="8" s="1"/>
  <c r="P64" i="8"/>
  <c r="Q64" i="8" s="1"/>
  <c r="S64" i="8" s="1"/>
  <c r="P65" i="8"/>
  <c r="Q65" i="8" s="1"/>
  <c r="S65" i="8" s="1"/>
  <c r="P66" i="8"/>
  <c r="Q66" i="8" s="1"/>
  <c r="S66" i="8" s="1"/>
  <c r="P67" i="8"/>
  <c r="Q67" i="8" s="1"/>
  <c r="S67" i="8" s="1"/>
  <c r="P68" i="8"/>
  <c r="Q68" i="8" s="1"/>
  <c r="S68" i="8" s="1"/>
  <c r="P69" i="8"/>
  <c r="Q69" i="8" s="1"/>
  <c r="S69" i="8" s="1"/>
  <c r="P70" i="8"/>
  <c r="Q70" i="8" s="1"/>
  <c r="S70" i="8" s="1"/>
  <c r="P71" i="8"/>
  <c r="Q71" i="8" s="1"/>
  <c r="S71" i="8" s="1"/>
  <c r="P72" i="8"/>
  <c r="Q72" i="8" s="1"/>
  <c r="S72" i="8" s="1"/>
  <c r="P73" i="8"/>
  <c r="Q73" i="8" s="1"/>
  <c r="S73" i="8" s="1"/>
  <c r="P74" i="8"/>
  <c r="Q74" i="8" s="1"/>
  <c r="S74" i="8" s="1"/>
  <c r="P75" i="8"/>
  <c r="Q75" i="8" s="1"/>
  <c r="S75" i="8" s="1"/>
  <c r="P76" i="8"/>
  <c r="Q76" i="8" s="1"/>
  <c r="S76" i="8" s="1"/>
  <c r="P77" i="8"/>
  <c r="Q77" i="8" s="1"/>
  <c r="S77" i="8" s="1"/>
  <c r="P78" i="8"/>
  <c r="Q78" i="8" s="1"/>
  <c r="S78" i="8" s="1"/>
  <c r="P79" i="8"/>
  <c r="Q79" i="8" s="1"/>
  <c r="S79" i="8" s="1"/>
  <c r="P80" i="8"/>
  <c r="P81" i="8"/>
  <c r="Q81" i="8" s="1"/>
  <c r="S81" i="8" s="1"/>
  <c r="P82" i="8"/>
  <c r="Q82" i="8" s="1"/>
  <c r="P83" i="8"/>
  <c r="Q83" i="8" s="1"/>
  <c r="P84" i="8"/>
  <c r="Q84" i="8" s="1"/>
  <c r="S84" i="8" s="1"/>
  <c r="P85" i="8"/>
  <c r="Q85" i="8" s="1"/>
  <c r="S85" i="8" s="1"/>
  <c r="P86" i="8"/>
  <c r="P87" i="8"/>
  <c r="Q87" i="8" s="1"/>
  <c r="S87" i="8" s="1"/>
  <c r="P88" i="8"/>
  <c r="Q88" i="8" s="1"/>
  <c r="S88" i="8" s="1"/>
  <c r="P89" i="8"/>
  <c r="Q89" i="8" s="1"/>
  <c r="S89" i="8" s="1"/>
  <c r="P90" i="8"/>
  <c r="Q90" i="8" s="1"/>
  <c r="S90" i="8" s="1"/>
  <c r="P91" i="8"/>
  <c r="Q91" i="8" s="1"/>
  <c r="P92" i="8"/>
  <c r="Q92" i="8" s="1"/>
  <c r="S92" i="8" s="1"/>
  <c r="P93" i="8"/>
  <c r="Q93" i="8" s="1"/>
  <c r="S93" i="8" s="1"/>
  <c r="P94" i="8"/>
  <c r="Q94" i="8" s="1"/>
  <c r="S94" i="8" s="1"/>
  <c r="P95" i="8"/>
  <c r="Q95" i="8" s="1"/>
  <c r="S95" i="8" s="1"/>
  <c r="P96" i="8"/>
  <c r="Q96" i="8" s="1"/>
  <c r="S96" i="8" s="1"/>
  <c r="P97" i="8"/>
  <c r="Q97" i="8" s="1"/>
  <c r="S97" i="8" s="1"/>
  <c r="P98" i="8"/>
  <c r="Q98" i="8" s="1"/>
  <c r="S98" i="8" s="1"/>
  <c r="P99" i="8"/>
  <c r="Q99" i="8" s="1"/>
  <c r="S99" i="8" s="1"/>
  <c r="P100" i="8"/>
  <c r="Q100" i="8" s="1"/>
  <c r="S100" i="8" s="1"/>
  <c r="P101" i="8"/>
  <c r="Q101" i="8" s="1"/>
  <c r="S101" i="8" s="1"/>
  <c r="P102" i="8"/>
  <c r="Q102" i="8" s="1"/>
  <c r="S102" i="8" s="1"/>
  <c r="P103" i="8"/>
  <c r="Q103" i="8" s="1"/>
  <c r="S103" i="8" s="1"/>
  <c r="P104" i="8"/>
  <c r="Q104" i="8" s="1"/>
  <c r="S104" i="8" s="1"/>
  <c r="P105" i="8"/>
  <c r="Q105" i="8" s="1"/>
  <c r="S105" i="8" s="1"/>
  <c r="P106" i="8"/>
  <c r="Q106" i="8" s="1"/>
  <c r="P107" i="8"/>
  <c r="Q107" i="8" s="1"/>
  <c r="S107" i="8" s="1"/>
  <c r="P108" i="8"/>
  <c r="Q108" i="8" s="1"/>
  <c r="S108" i="8" s="1"/>
  <c r="P109" i="8"/>
  <c r="Q109" i="8" s="1"/>
  <c r="S109" i="8" s="1"/>
  <c r="P110" i="8"/>
  <c r="Q110" i="8" s="1"/>
  <c r="S110" i="8" s="1"/>
  <c r="P111" i="8"/>
  <c r="Q111" i="8" s="1"/>
  <c r="S111" i="8" s="1"/>
  <c r="P112" i="8"/>
  <c r="Q112" i="8" s="1"/>
  <c r="S112" i="8" s="1"/>
  <c r="P113" i="8"/>
  <c r="Q113" i="8" s="1"/>
  <c r="P114" i="8"/>
  <c r="Q114" i="8" s="1"/>
  <c r="S114" i="8" s="1"/>
  <c r="P115" i="8"/>
  <c r="Q115" i="8" s="1"/>
  <c r="S115" i="8" s="1"/>
  <c r="P116" i="8"/>
  <c r="Q116" i="8" s="1"/>
  <c r="S116" i="8" s="1"/>
  <c r="P117" i="8"/>
  <c r="Q117" i="8" s="1"/>
  <c r="S117" i="8" s="1"/>
  <c r="P118" i="8"/>
  <c r="Q118" i="8" s="1"/>
  <c r="S118" i="8" s="1"/>
  <c r="P119" i="8"/>
  <c r="Q119" i="8" s="1"/>
  <c r="S119" i="8" s="1"/>
  <c r="P120" i="8"/>
  <c r="P121" i="8"/>
  <c r="P122" i="8"/>
  <c r="Q122" i="8" s="1"/>
  <c r="S122" i="8" s="1"/>
  <c r="P123" i="8"/>
  <c r="Q123" i="8" s="1"/>
  <c r="P124" i="8"/>
  <c r="Q124" i="8" s="1"/>
  <c r="S124" i="8" s="1"/>
  <c r="P125" i="8"/>
  <c r="Q125" i="8" s="1"/>
  <c r="S125" i="8" s="1"/>
  <c r="P126" i="8"/>
  <c r="Q126" i="8" s="1"/>
  <c r="S126" i="8" s="1"/>
  <c r="P127" i="8"/>
  <c r="Q127" i="8" s="1"/>
  <c r="S127" i="8" s="1"/>
  <c r="P128" i="8"/>
  <c r="Q128" i="8" s="1"/>
  <c r="S128" i="8" s="1"/>
  <c r="P129" i="8"/>
  <c r="Q129" i="8" s="1"/>
  <c r="S129" i="8" s="1"/>
  <c r="P130" i="8"/>
  <c r="Q130" i="8" s="1"/>
  <c r="S130" i="8" s="1"/>
  <c r="P131" i="8"/>
  <c r="Q131" i="8" s="1"/>
  <c r="S131" i="8" s="1"/>
  <c r="P132" i="8"/>
  <c r="Q132" i="8" s="1"/>
  <c r="S132" i="8" s="1"/>
  <c r="P133" i="8"/>
  <c r="Q133" i="8" s="1"/>
  <c r="S133" i="8" s="1"/>
  <c r="P134" i="8"/>
  <c r="Q134" i="8" s="1"/>
  <c r="S134" i="8" s="1"/>
  <c r="P135" i="8"/>
  <c r="Q135" i="8" s="1"/>
  <c r="S135" i="8" s="1"/>
  <c r="P136" i="8"/>
  <c r="Q136" i="8" s="1"/>
  <c r="S136" i="8" s="1"/>
  <c r="P137" i="8"/>
  <c r="Q137" i="8" s="1"/>
  <c r="P138" i="8"/>
  <c r="Q138" i="8" s="1"/>
  <c r="S138" i="8" s="1"/>
  <c r="P139" i="8"/>
  <c r="Q139" i="8" s="1"/>
  <c r="S139" i="8" s="1"/>
  <c r="P140" i="8"/>
  <c r="Q140" i="8" s="1"/>
  <c r="S140" i="8" s="1"/>
  <c r="P141" i="8"/>
  <c r="Q141" i="8" s="1"/>
  <c r="S141" i="8" s="1"/>
  <c r="P142" i="8"/>
  <c r="Q142" i="8" s="1"/>
  <c r="S142" i="8" s="1"/>
  <c r="P143" i="8"/>
  <c r="Q143" i="8" s="1"/>
  <c r="S143" i="8" s="1"/>
  <c r="P144" i="8"/>
  <c r="P145" i="8"/>
  <c r="Q145" i="8" s="1"/>
  <c r="S145" i="8" s="1"/>
  <c r="P146" i="8"/>
  <c r="Q146" i="8" s="1"/>
  <c r="S146" i="8" s="1"/>
  <c r="P147" i="8"/>
  <c r="Q147" i="8" s="1"/>
  <c r="P148" i="8"/>
  <c r="Q148" i="8" s="1"/>
  <c r="S148" i="8" s="1"/>
  <c r="P149" i="8"/>
  <c r="Q149" i="8" s="1"/>
  <c r="S149" i="8" s="1"/>
  <c r="P150" i="8"/>
  <c r="Q150" i="8" s="1"/>
  <c r="S150" i="8" s="1"/>
  <c r="P151" i="8"/>
  <c r="Q151" i="8" s="1"/>
  <c r="S151" i="8" s="1"/>
  <c r="P152" i="8"/>
  <c r="Q152" i="8" s="1"/>
  <c r="S152" i="8" s="1"/>
  <c r="P153" i="8"/>
  <c r="Q153" i="8" s="1"/>
  <c r="S153" i="8" s="1"/>
  <c r="P154" i="8"/>
  <c r="Q154" i="8" s="1"/>
  <c r="S154" i="8" s="1"/>
  <c r="P155" i="8"/>
  <c r="Q155" i="8" s="1"/>
  <c r="P156" i="8"/>
  <c r="Q156" i="8" s="1"/>
  <c r="S156" i="8" s="1"/>
  <c r="P157" i="8"/>
  <c r="Q157" i="8" s="1"/>
  <c r="S157" i="8" s="1"/>
  <c r="P158" i="8"/>
  <c r="Q158" i="8" s="1"/>
  <c r="S158" i="8" s="1"/>
  <c r="P159" i="8"/>
  <c r="Q159" i="8" s="1"/>
  <c r="S159" i="8" s="1"/>
  <c r="P160" i="8"/>
  <c r="P161" i="8"/>
  <c r="Q161" i="8" s="1"/>
  <c r="S161" i="8" s="1"/>
  <c r="P162" i="8"/>
  <c r="Q162" i="8" s="1"/>
  <c r="S162" i="8" s="1"/>
  <c r="P163" i="8"/>
  <c r="Q163" i="8" s="1"/>
  <c r="S163" i="8" s="1"/>
  <c r="P164" i="8"/>
  <c r="Q164" i="8" s="1"/>
  <c r="S164" i="8" s="1"/>
  <c r="P165" i="8"/>
  <c r="Q165" i="8" s="1"/>
  <c r="S165" i="8" s="1"/>
  <c r="P166" i="8"/>
  <c r="Q166" i="8" s="1"/>
  <c r="S166" i="8" s="1"/>
  <c r="P167" i="8"/>
  <c r="Q167" i="8" s="1"/>
  <c r="S167" i="8" s="1"/>
  <c r="P168" i="8"/>
  <c r="Q168" i="8" s="1"/>
  <c r="S168" i="8" s="1"/>
  <c r="P169" i="8"/>
  <c r="Q169" i="8" s="1"/>
  <c r="S169" i="8" s="1"/>
  <c r="P170" i="8"/>
  <c r="Q170" i="8" s="1"/>
  <c r="S170" i="8" s="1"/>
  <c r="P171" i="8"/>
  <c r="Q171" i="8" s="1"/>
  <c r="S171" i="8" s="1"/>
  <c r="P172" i="8"/>
  <c r="Q172" i="8" s="1"/>
  <c r="S172" i="8" s="1"/>
  <c r="P173" i="8"/>
  <c r="Q173" i="8" s="1"/>
  <c r="S173" i="8" s="1"/>
  <c r="P174" i="8"/>
  <c r="Q174" i="8" s="1"/>
  <c r="S174" i="8" s="1"/>
  <c r="P175" i="8"/>
  <c r="Q175" i="8" s="1"/>
  <c r="S175" i="8" s="1"/>
  <c r="P176" i="8"/>
  <c r="Q176" i="8" s="1"/>
  <c r="S176" i="8" s="1"/>
  <c r="P177" i="8"/>
  <c r="Q177" i="8" s="1"/>
  <c r="S177" i="8" s="1"/>
  <c r="P178" i="8"/>
  <c r="Q178" i="8" s="1"/>
  <c r="S178" i="8" s="1"/>
  <c r="P179" i="8"/>
  <c r="Q179" i="8" s="1"/>
  <c r="S179" i="8" s="1"/>
  <c r="P180" i="8"/>
  <c r="Q180" i="8" s="1"/>
  <c r="S180" i="8" s="1"/>
  <c r="P181" i="8"/>
  <c r="Q181" i="8" s="1"/>
  <c r="S181" i="8" s="1"/>
  <c r="P182" i="8"/>
  <c r="Q182" i="8" s="1"/>
  <c r="S182" i="8" s="1"/>
  <c r="P183" i="8"/>
  <c r="Q183" i="8" s="1"/>
  <c r="S183" i="8" s="1"/>
  <c r="P184" i="8"/>
  <c r="Q184" i="8" s="1"/>
  <c r="S184" i="8" s="1"/>
  <c r="P185" i="8"/>
  <c r="Q185" i="8" s="1"/>
  <c r="S185" i="8" s="1"/>
  <c r="P186" i="8"/>
  <c r="Q186" i="8" s="1"/>
  <c r="S186" i="8" s="1"/>
  <c r="P187" i="8"/>
  <c r="Q187" i="8" s="1"/>
  <c r="P188" i="8"/>
  <c r="Q188" i="8" s="1"/>
  <c r="S188" i="8" s="1"/>
  <c r="P189" i="8"/>
  <c r="Q189" i="8" s="1"/>
  <c r="S189" i="8" s="1"/>
  <c r="P190" i="8"/>
  <c r="Q190" i="8" s="1"/>
  <c r="S190" i="8" s="1"/>
  <c r="P191" i="8"/>
  <c r="Q191" i="8" s="1"/>
  <c r="S191" i="8" s="1"/>
  <c r="P192" i="8"/>
  <c r="Q192" i="8" s="1"/>
  <c r="S192" i="8" s="1"/>
  <c r="P193" i="8"/>
  <c r="Q193" i="8" s="1"/>
  <c r="S193" i="8" s="1"/>
  <c r="P194" i="8"/>
  <c r="Q194" i="8" s="1"/>
  <c r="S194" i="8" s="1"/>
  <c r="P195" i="8"/>
  <c r="Q195" i="8" s="1"/>
  <c r="S195" i="8" s="1"/>
  <c r="P196" i="8"/>
  <c r="Q196" i="8" s="1"/>
  <c r="S196" i="8" s="1"/>
  <c r="P197" i="8"/>
  <c r="Q197" i="8" s="1"/>
  <c r="S197" i="8" s="1"/>
  <c r="P198" i="8"/>
  <c r="Q198" i="8" s="1"/>
  <c r="S198" i="8" s="1"/>
  <c r="P199" i="8"/>
  <c r="Q199" i="8" s="1"/>
  <c r="S199" i="8" s="1"/>
  <c r="P200" i="8"/>
  <c r="P201" i="8"/>
  <c r="Q201" i="8" s="1"/>
  <c r="S201" i="8" s="1"/>
  <c r="P202" i="8"/>
  <c r="Q202" i="8" s="1"/>
  <c r="S202" i="8" s="1"/>
  <c r="P203" i="8"/>
  <c r="Q203" i="8" s="1"/>
  <c r="S203" i="8" s="1"/>
  <c r="P204" i="8"/>
  <c r="Q204" i="8" s="1"/>
  <c r="S204" i="8" s="1"/>
  <c r="P205" i="8"/>
  <c r="Q205" i="8" s="1"/>
  <c r="S205" i="8" s="1"/>
  <c r="P206" i="8"/>
  <c r="Q206" i="8" s="1"/>
  <c r="S206" i="8" s="1"/>
  <c r="P207" i="8"/>
  <c r="Q207" i="8" s="1"/>
  <c r="S207" i="8" s="1"/>
  <c r="P208" i="8"/>
  <c r="Q208" i="8" s="1"/>
  <c r="S208" i="8" s="1"/>
  <c r="P209" i="8"/>
  <c r="Q209" i="8" s="1"/>
  <c r="S209" i="8" s="1"/>
  <c r="P210" i="8"/>
  <c r="Q210" i="8" s="1"/>
  <c r="S210" i="8" s="1"/>
  <c r="P211" i="8"/>
  <c r="Q211" i="8" s="1"/>
  <c r="P212" i="8"/>
  <c r="Q212" i="8" s="1"/>
  <c r="S212" i="8" s="1"/>
  <c r="P213" i="8"/>
  <c r="Q213" i="8" s="1"/>
  <c r="S213" i="8" s="1"/>
  <c r="P214" i="8"/>
  <c r="Q214" i="8" s="1"/>
  <c r="S214" i="8" s="1"/>
  <c r="P215" i="8"/>
  <c r="Q215" i="8" s="1"/>
  <c r="S215" i="8" s="1"/>
  <c r="P216" i="8"/>
  <c r="Q216" i="8" s="1"/>
  <c r="S216" i="8" s="1"/>
  <c r="P217" i="8"/>
  <c r="Q217" i="8" s="1"/>
  <c r="S217" i="8" s="1"/>
  <c r="P218" i="8"/>
  <c r="Q218" i="8" s="1"/>
  <c r="S218" i="8" s="1"/>
  <c r="P219" i="8"/>
  <c r="Q219" i="8" s="1"/>
  <c r="P220" i="8"/>
  <c r="Q220" i="8" s="1"/>
  <c r="S220" i="8" s="1"/>
  <c r="P221" i="8"/>
  <c r="Q221" i="8" s="1"/>
  <c r="S221" i="8" s="1"/>
  <c r="P222" i="8"/>
  <c r="Q222" i="8" s="1"/>
  <c r="S222" i="8" s="1"/>
  <c r="P223" i="8"/>
  <c r="Q223" i="8" s="1"/>
  <c r="S223" i="8" s="1"/>
  <c r="P224" i="8"/>
  <c r="Q224" i="8" s="1"/>
  <c r="S224" i="8" s="1"/>
  <c r="P225" i="8"/>
  <c r="Q225" i="8" s="1"/>
  <c r="S225" i="8" s="1"/>
  <c r="P226" i="8"/>
  <c r="Q226" i="8" s="1"/>
  <c r="S226" i="8" s="1"/>
  <c r="P227" i="8"/>
  <c r="Q227" i="8" s="1"/>
  <c r="S227" i="8" s="1"/>
  <c r="P228" i="8"/>
  <c r="Q228" i="8" s="1"/>
  <c r="S228" i="8" s="1"/>
  <c r="P229" i="8"/>
  <c r="Q229" i="8" s="1"/>
  <c r="S229" i="8" s="1"/>
  <c r="P230" i="8"/>
  <c r="Q230" i="8" s="1"/>
  <c r="S230" i="8" s="1"/>
  <c r="P231" i="8"/>
  <c r="Q231" i="8" s="1"/>
  <c r="S231" i="8" s="1"/>
  <c r="P232" i="8"/>
  <c r="Q232" i="8" s="1"/>
  <c r="S232" i="8" s="1"/>
  <c r="P233" i="8"/>
  <c r="Q233" i="8" s="1"/>
  <c r="S233" i="8" s="1"/>
  <c r="P234" i="8"/>
  <c r="Q234" i="8" s="1"/>
  <c r="S234" i="8" s="1"/>
  <c r="P235" i="8"/>
  <c r="Q235" i="8" s="1"/>
  <c r="S235" i="8" s="1"/>
  <c r="P236" i="8"/>
  <c r="Q236" i="8" s="1"/>
  <c r="S236" i="8" s="1"/>
  <c r="P237" i="8"/>
  <c r="Q237" i="8" s="1"/>
  <c r="S237" i="8" s="1"/>
  <c r="P238" i="8"/>
  <c r="Q238" i="8" s="1"/>
  <c r="S238" i="8" s="1"/>
  <c r="P239" i="8"/>
  <c r="Q239" i="8" s="1"/>
  <c r="S239" i="8" s="1"/>
  <c r="P240" i="8"/>
  <c r="Q240" i="8" s="1"/>
  <c r="S240" i="8" s="1"/>
  <c r="P241" i="8"/>
  <c r="Q241" i="8" s="1"/>
  <c r="P242" i="8"/>
  <c r="Q242" i="8" s="1"/>
  <c r="S242" i="8" s="1"/>
  <c r="P243" i="8"/>
  <c r="Q243" i="8" s="1"/>
  <c r="S243" i="8" s="1"/>
  <c r="P244" i="8"/>
  <c r="Q244" i="8" s="1"/>
  <c r="S244" i="8" s="1"/>
  <c r="P245" i="8"/>
  <c r="Q245" i="8" s="1"/>
  <c r="S245" i="8" s="1"/>
  <c r="P246" i="8"/>
  <c r="Q246" i="8" s="1"/>
  <c r="S246" i="8" s="1"/>
  <c r="P247" i="8"/>
  <c r="Q247" i="8" s="1"/>
  <c r="S247" i="8" s="1"/>
  <c r="P248" i="8"/>
  <c r="P249" i="8"/>
  <c r="P250" i="8"/>
  <c r="Q250" i="8" s="1"/>
  <c r="S250" i="8" s="1"/>
  <c r="P251" i="8"/>
  <c r="Q251" i="8" s="1"/>
  <c r="S251" i="8" s="1"/>
  <c r="P252" i="8"/>
  <c r="Q252" i="8" s="1"/>
  <c r="S252" i="8" s="1"/>
  <c r="P253" i="8"/>
  <c r="Q253" i="8" s="1"/>
  <c r="S253" i="8" s="1"/>
  <c r="P254" i="8"/>
  <c r="Q254" i="8" s="1"/>
  <c r="S254" i="8" s="1"/>
  <c r="P255" i="8"/>
  <c r="Q255" i="8" s="1"/>
  <c r="S255" i="8" s="1"/>
  <c r="P256" i="8"/>
  <c r="Q256" i="8" s="1"/>
  <c r="S256" i="8" s="1"/>
  <c r="P257" i="8"/>
  <c r="Q257" i="8" s="1"/>
  <c r="S257" i="8" s="1"/>
  <c r="P258" i="8"/>
  <c r="Q258" i="8" s="1"/>
  <c r="S258" i="8" s="1"/>
  <c r="P259" i="8"/>
  <c r="Q259" i="8" s="1"/>
  <c r="S259" i="8" s="1"/>
  <c r="P260" i="8"/>
  <c r="Q260" i="8" s="1"/>
  <c r="S260" i="8" s="1"/>
  <c r="P261" i="8"/>
  <c r="Q261" i="8" s="1"/>
  <c r="S261" i="8" s="1"/>
  <c r="P262" i="8"/>
  <c r="Q262" i="8" s="1"/>
  <c r="S262" i="8" s="1"/>
  <c r="P263" i="8"/>
  <c r="Q263" i="8" s="1"/>
  <c r="S263" i="8" s="1"/>
  <c r="P264" i="8"/>
  <c r="Q264" i="8" s="1"/>
  <c r="S264" i="8" s="1"/>
  <c r="P265" i="8"/>
  <c r="Q265" i="8" s="1"/>
  <c r="S265" i="8" s="1"/>
  <c r="P266" i="8"/>
  <c r="Q266" i="8" s="1"/>
  <c r="S266" i="8" s="1"/>
  <c r="P267" i="8"/>
  <c r="Q267" i="8" s="1"/>
  <c r="S267" i="8" s="1"/>
  <c r="P268" i="8"/>
  <c r="Q268" i="8" s="1"/>
  <c r="S268" i="8" s="1"/>
  <c r="P269" i="8"/>
  <c r="Q269" i="8" s="1"/>
  <c r="S269" i="8" s="1"/>
  <c r="P270" i="8"/>
  <c r="Q270" i="8" s="1"/>
  <c r="S270" i="8" s="1"/>
  <c r="P271" i="8"/>
  <c r="Q271" i="8" s="1"/>
  <c r="S271" i="8" s="1"/>
  <c r="P272" i="8"/>
  <c r="P273" i="8"/>
  <c r="Q273" i="8" s="1"/>
  <c r="P274" i="8"/>
  <c r="Q274" i="8" s="1"/>
  <c r="S274" i="8" s="1"/>
  <c r="P275" i="8"/>
  <c r="Q275" i="8" s="1"/>
  <c r="S275" i="8" s="1"/>
  <c r="P276" i="8"/>
  <c r="Q276" i="8" s="1"/>
  <c r="S276" i="8" s="1"/>
  <c r="P277" i="8"/>
  <c r="Q277" i="8" s="1"/>
  <c r="S277" i="8" s="1"/>
  <c r="P278" i="8"/>
  <c r="Q278" i="8" s="1"/>
  <c r="S278" i="8" s="1"/>
  <c r="P279" i="8"/>
  <c r="Q279" i="8" s="1"/>
  <c r="S279" i="8" s="1"/>
  <c r="P280" i="8"/>
  <c r="Q280" i="8" s="1"/>
  <c r="S280" i="8" s="1"/>
  <c r="P281" i="8"/>
  <c r="Q281" i="8" s="1"/>
  <c r="S281" i="8" s="1"/>
  <c r="P282" i="8"/>
  <c r="Q282" i="8" s="1"/>
  <c r="S282" i="8" s="1"/>
  <c r="P283" i="8"/>
  <c r="Q283" i="8" s="1"/>
  <c r="S283" i="8" s="1"/>
  <c r="P284" i="8"/>
  <c r="Q284" i="8" s="1"/>
  <c r="S284" i="8" s="1"/>
  <c r="P285" i="8"/>
  <c r="Q285" i="8" s="1"/>
  <c r="S285" i="8" s="1"/>
  <c r="P286" i="8"/>
  <c r="Q286" i="8" s="1"/>
  <c r="S286" i="8" s="1"/>
  <c r="P287" i="8"/>
  <c r="Q287" i="8" s="1"/>
  <c r="S287" i="8" s="1"/>
  <c r="P288" i="8"/>
  <c r="P289" i="8"/>
  <c r="Q289" i="8" s="1"/>
  <c r="S289" i="8" s="1"/>
  <c r="P290" i="8"/>
  <c r="Q290" i="8" s="1"/>
  <c r="S290" i="8" s="1"/>
  <c r="P291" i="8"/>
  <c r="Q291" i="8" s="1"/>
  <c r="S291" i="8" s="1"/>
  <c r="P292" i="8"/>
  <c r="Q292" i="8" s="1"/>
  <c r="S292" i="8" s="1"/>
  <c r="P293" i="8"/>
  <c r="Q293" i="8" s="1"/>
  <c r="S293" i="8" s="1"/>
  <c r="P294" i="8"/>
  <c r="Q294" i="8" s="1"/>
  <c r="S294" i="8" s="1"/>
  <c r="P295" i="8"/>
  <c r="Q295" i="8" s="1"/>
  <c r="S295" i="8" s="1"/>
  <c r="P296" i="8"/>
  <c r="Q296" i="8" s="1"/>
  <c r="S296" i="8" s="1"/>
  <c r="P297" i="8"/>
  <c r="Q297" i="8" s="1"/>
  <c r="S297" i="8" s="1"/>
  <c r="P298" i="8"/>
  <c r="Q298" i="8" s="1"/>
  <c r="S298" i="8" s="1"/>
  <c r="P299" i="8"/>
  <c r="Q299" i="8" s="1"/>
  <c r="S299" i="8" s="1"/>
  <c r="P300" i="8"/>
  <c r="Q300" i="8" s="1"/>
  <c r="S300" i="8" s="1"/>
  <c r="P301" i="8"/>
  <c r="Q301" i="8" s="1"/>
  <c r="S301" i="8" s="1"/>
  <c r="P302" i="8"/>
  <c r="Q302" i="8" s="1"/>
  <c r="S302" i="8" s="1"/>
  <c r="P303" i="8"/>
  <c r="Q303" i="8" s="1"/>
  <c r="S303" i="8" s="1"/>
  <c r="P304" i="8"/>
  <c r="Q304" i="8" s="1"/>
  <c r="S304" i="8" s="1"/>
  <c r="P305" i="8"/>
  <c r="Q305" i="8" s="1"/>
  <c r="S305" i="8" s="1"/>
  <c r="P306" i="8"/>
  <c r="Q306" i="8" s="1"/>
  <c r="S306" i="8" s="1"/>
  <c r="P307" i="8"/>
  <c r="Q307" i="8" s="1"/>
  <c r="S307" i="8" s="1"/>
  <c r="P308" i="8"/>
  <c r="Q308" i="8" s="1"/>
  <c r="S308" i="8" s="1"/>
  <c r="P309" i="8"/>
  <c r="Q309" i="8" s="1"/>
  <c r="S309" i="8" s="1"/>
  <c r="P310" i="8"/>
  <c r="Q310" i="8" s="1"/>
  <c r="S310" i="8" s="1"/>
  <c r="P311" i="8"/>
  <c r="Q311" i="8" s="1"/>
  <c r="S311" i="8" s="1"/>
  <c r="P312" i="8"/>
  <c r="Q312" i="8" s="1"/>
  <c r="S312" i="8" s="1"/>
  <c r="P313" i="8"/>
  <c r="Q313" i="8" s="1"/>
  <c r="S313" i="8" s="1"/>
  <c r="P314" i="8"/>
  <c r="Q314" i="8" s="1"/>
  <c r="S314" i="8" s="1"/>
  <c r="P315" i="8"/>
  <c r="Q315" i="8" s="1"/>
  <c r="P316" i="8"/>
  <c r="Q316" i="8" s="1"/>
  <c r="S316" i="8" s="1"/>
  <c r="P317" i="8"/>
  <c r="Q317" i="8" s="1"/>
  <c r="S317" i="8" s="1"/>
  <c r="P318" i="8"/>
  <c r="Q318" i="8" s="1"/>
  <c r="S318" i="8" s="1"/>
  <c r="P319" i="8"/>
  <c r="Q319" i="8" s="1"/>
  <c r="S319" i="8" s="1"/>
  <c r="P320" i="8"/>
  <c r="Q320" i="8" s="1"/>
  <c r="S320" i="8" s="1"/>
  <c r="P321" i="8"/>
  <c r="Q321" i="8" s="1"/>
  <c r="S321" i="8" s="1"/>
  <c r="P322" i="8"/>
  <c r="Q322" i="8" s="1"/>
  <c r="S322" i="8" s="1"/>
  <c r="P323" i="8"/>
  <c r="Q323" i="8" s="1"/>
  <c r="S323" i="8" s="1"/>
  <c r="P324" i="8"/>
  <c r="Q324" i="8" s="1"/>
  <c r="S324" i="8" s="1"/>
  <c r="P325" i="8"/>
  <c r="Q325" i="8" s="1"/>
  <c r="S325" i="8" s="1"/>
  <c r="P326" i="8"/>
  <c r="Q326" i="8" s="1"/>
  <c r="S326" i="8" s="1"/>
  <c r="P327" i="8"/>
  <c r="Q327" i="8" s="1"/>
  <c r="S327" i="8" s="1"/>
  <c r="P328" i="8"/>
  <c r="P329" i="8"/>
  <c r="Q329" i="8" s="1"/>
  <c r="P330" i="8"/>
  <c r="Q330" i="8" s="1"/>
  <c r="S330" i="8" s="1"/>
  <c r="P331" i="8"/>
  <c r="Q331" i="8" s="1"/>
  <c r="S331" i="8" s="1"/>
  <c r="P332" i="8"/>
  <c r="Q332" i="8" s="1"/>
  <c r="S332" i="8" s="1"/>
  <c r="P333" i="8"/>
  <c r="Q333" i="8" s="1"/>
  <c r="S333" i="8" s="1"/>
  <c r="P334" i="8"/>
  <c r="Q334" i="8" s="1"/>
  <c r="S334" i="8" s="1"/>
  <c r="P335" i="8"/>
  <c r="Q335" i="8" s="1"/>
  <c r="S335" i="8" s="1"/>
  <c r="P336" i="8"/>
  <c r="Q336" i="8" s="1"/>
  <c r="S336" i="8" s="1"/>
  <c r="P337" i="8"/>
  <c r="Q337" i="8" s="1"/>
  <c r="P338" i="8"/>
  <c r="Q338" i="8" s="1"/>
  <c r="S338" i="8" s="1"/>
  <c r="P339" i="8"/>
  <c r="Q339" i="8" s="1"/>
  <c r="S339" i="8" s="1"/>
  <c r="P340" i="8"/>
  <c r="Q340" i="8" s="1"/>
  <c r="S340" i="8" s="1"/>
  <c r="P341" i="8"/>
  <c r="Q341" i="8" s="1"/>
  <c r="S341" i="8" s="1"/>
  <c r="P342" i="8"/>
  <c r="Q342" i="8" s="1"/>
  <c r="S342" i="8" s="1"/>
  <c r="P343" i="8"/>
  <c r="Q343" i="8" s="1"/>
  <c r="S343" i="8" s="1"/>
  <c r="P344" i="8"/>
  <c r="Q344" i="8" s="1"/>
  <c r="S344" i="8" s="1"/>
  <c r="P345" i="8"/>
  <c r="Q345" i="8" s="1"/>
  <c r="S345" i="8" s="1"/>
  <c r="P346" i="8"/>
  <c r="Q346" i="8" s="1"/>
  <c r="S346" i="8" s="1"/>
  <c r="P347" i="8"/>
  <c r="Q347" i="8" s="1"/>
  <c r="S347" i="8" s="1"/>
  <c r="P348" i="8"/>
  <c r="Q348" i="8" s="1"/>
  <c r="S348" i="8" s="1"/>
  <c r="P349" i="8"/>
  <c r="Q349" i="8" s="1"/>
  <c r="S349" i="8" s="1"/>
  <c r="P350" i="8"/>
  <c r="Q350" i="8" s="1"/>
  <c r="S350" i="8" s="1"/>
  <c r="P351" i="8"/>
  <c r="Q351" i="8" s="1"/>
  <c r="S351" i="8" s="1"/>
  <c r="P352" i="8"/>
  <c r="Q352" i="8" s="1"/>
  <c r="S352" i="8" s="1"/>
  <c r="P353" i="8"/>
  <c r="Q353" i="8" s="1"/>
  <c r="S353" i="8" s="1"/>
  <c r="P354" i="8"/>
  <c r="Q354" i="8" s="1"/>
  <c r="S354" i="8" s="1"/>
  <c r="P355" i="8"/>
  <c r="Q355" i="8" s="1"/>
  <c r="S355" i="8" s="1"/>
  <c r="P356" i="8"/>
  <c r="Q356" i="8" s="1"/>
  <c r="S356" i="8" s="1"/>
  <c r="P357" i="8"/>
  <c r="Q357" i="8" s="1"/>
  <c r="S357" i="8" s="1"/>
  <c r="P358" i="8"/>
  <c r="Q358" i="8" s="1"/>
  <c r="S358" i="8" s="1"/>
  <c r="P359" i="8"/>
  <c r="Q359" i="8" s="1"/>
  <c r="S359" i="8" s="1"/>
  <c r="P360" i="8"/>
  <c r="Q360" i="8" s="1"/>
  <c r="S360" i="8" s="1"/>
  <c r="P361" i="8"/>
  <c r="Q361" i="8" s="1"/>
  <c r="S361" i="8" s="1"/>
  <c r="P362" i="8"/>
  <c r="Q362" i="8" s="1"/>
  <c r="P363" i="8"/>
  <c r="Q363" i="8" s="1"/>
  <c r="S363" i="8" s="1"/>
  <c r="P364" i="8"/>
  <c r="Q364" i="8" s="1"/>
  <c r="S364" i="8" s="1"/>
  <c r="P365" i="8"/>
  <c r="Q365" i="8" s="1"/>
  <c r="S365" i="8" s="1"/>
  <c r="P366" i="8"/>
  <c r="Q366" i="8" s="1"/>
  <c r="S366" i="8" s="1"/>
  <c r="P367" i="8"/>
  <c r="Q367" i="8" s="1"/>
  <c r="S367" i="8" s="1"/>
  <c r="P368" i="8"/>
  <c r="Q368" i="8" s="1"/>
  <c r="S368" i="8" s="1"/>
  <c r="P369" i="8"/>
  <c r="Q369" i="8" s="1"/>
  <c r="S369" i="8" s="1"/>
  <c r="P370" i="8"/>
  <c r="Q370" i="8" s="1"/>
  <c r="S370" i="8" s="1"/>
  <c r="P371" i="8"/>
  <c r="Q371" i="8" s="1"/>
  <c r="S371" i="8" s="1"/>
  <c r="P372" i="8"/>
  <c r="Q372" i="8" s="1"/>
  <c r="S372" i="8" s="1"/>
  <c r="P373" i="8"/>
  <c r="Q373" i="8" s="1"/>
  <c r="S373" i="8" s="1"/>
  <c r="P374" i="8"/>
  <c r="Q374" i="8" s="1"/>
  <c r="S374" i="8" s="1"/>
  <c r="P375" i="8"/>
  <c r="Q375" i="8" s="1"/>
  <c r="S375" i="8" s="1"/>
  <c r="P376" i="8"/>
  <c r="P377" i="8"/>
  <c r="P378" i="8"/>
  <c r="Q378" i="8" s="1"/>
  <c r="S378" i="8" s="1"/>
  <c r="P379" i="8"/>
  <c r="Q379" i="8" s="1"/>
  <c r="P380" i="8"/>
  <c r="Q380" i="8" s="1"/>
  <c r="S380" i="8" s="1"/>
  <c r="P381" i="8"/>
  <c r="Q381" i="8" s="1"/>
  <c r="S381" i="8" s="1"/>
  <c r="P382" i="8"/>
  <c r="Q382" i="8" s="1"/>
  <c r="S382" i="8" s="1"/>
  <c r="P383" i="8"/>
  <c r="Q383" i="8" s="1"/>
  <c r="S383" i="8" s="1"/>
  <c r="P384" i="8"/>
  <c r="Q384" i="8" s="1"/>
  <c r="S384" i="8" s="1"/>
  <c r="P385" i="8"/>
  <c r="Q385" i="8" s="1"/>
  <c r="S385" i="8" s="1"/>
  <c r="P386" i="8"/>
  <c r="Q386" i="8" s="1"/>
  <c r="S386" i="8" s="1"/>
  <c r="P387" i="8"/>
  <c r="Q387" i="8" s="1"/>
  <c r="S387" i="8" s="1"/>
  <c r="P388" i="8"/>
  <c r="Q388" i="8" s="1"/>
  <c r="S388" i="8" s="1"/>
  <c r="P389" i="8"/>
  <c r="Q389" i="8" s="1"/>
  <c r="S389" i="8" s="1"/>
  <c r="P390" i="8"/>
  <c r="Q390" i="8" s="1"/>
  <c r="S390" i="8" s="1"/>
  <c r="P391" i="8"/>
  <c r="Q391" i="8" s="1"/>
  <c r="S391" i="8" s="1"/>
  <c r="P392" i="8"/>
  <c r="Q392" i="8" s="1"/>
  <c r="S392" i="8" s="1"/>
  <c r="P393" i="8"/>
  <c r="Q393" i="8" s="1"/>
  <c r="S393" i="8" s="1"/>
  <c r="P394" i="8"/>
  <c r="Q394" i="8" s="1"/>
  <c r="S394" i="8" s="1"/>
  <c r="P395" i="8"/>
  <c r="Q395" i="8" s="1"/>
  <c r="S395" i="8" s="1"/>
  <c r="P396" i="8"/>
  <c r="Q396" i="8" s="1"/>
  <c r="S396" i="8" s="1"/>
  <c r="P397" i="8"/>
  <c r="Q397" i="8" s="1"/>
  <c r="S397" i="8" s="1"/>
  <c r="P398" i="8"/>
  <c r="Q398" i="8" s="1"/>
  <c r="S398" i="8" s="1"/>
  <c r="P399" i="8"/>
  <c r="Q399" i="8" s="1"/>
  <c r="S399" i="8" s="1"/>
  <c r="P400" i="8"/>
  <c r="Q400" i="8" s="1"/>
  <c r="S400" i="8" s="1"/>
  <c r="P401" i="8"/>
  <c r="Q401" i="8" s="1"/>
  <c r="S401" i="8" s="1"/>
  <c r="P402" i="8"/>
  <c r="Q402" i="8" s="1"/>
  <c r="S402" i="8" s="1"/>
  <c r="P403" i="8"/>
  <c r="Q403" i="8" s="1"/>
  <c r="S403" i="8" s="1"/>
  <c r="P404" i="8"/>
  <c r="Q404" i="8" s="1"/>
  <c r="S404" i="8" s="1"/>
  <c r="P405" i="8"/>
  <c r="Q405" i="8" s="1"/>
  <c r="S405" i="8" s="1"/>
  <c r="P406" i="8"/>
  <c r="Q406" i="8" s="1"/>
  <c r="S406" i="8" s="1"/>
  <c r="P407" i="8"/>
  <c r="Q407" i="8" s="1"/>
  <c r="S407" i="8" s="1"/>
  <c r="P408" i="8"/>
  <c r="Q408" i="8" s="1"/>
  <c r="S408" i="8" s="1"/>
  <c r="P409" i="8"/>
  <c r="Q409" i="8" s="1"/>
  <c r="S409" i="8" s="1"/>
  <c r="P410" i="8"/>
  <c r="Q410" i="8" s="1"/>
  <c r="P411" i="8"/>
  <c r="Q411" i="8" s="1"/>
  <c r="S411" i="8" s="1"/>
  <c r="P412" i="8"/>
  <c r="Q412" i="8" s="1"/>
  <c r="S412" i="8" s="1"/>
  <c r="P413" i="8"/>
  <c r="Q413" i="8" s="1"/>
  <c r="S413" i="8" s="1"/>
  <c r="P414" i="8"/>
  <c r="Q414" i="8" s="1"/>
  <c r="S414" i="8" s="1"/>
  <c r="P415" i="8"/>
  <c r="Q415" i="8" s="1"/>
  <c r="S415" i="8" s="1"/>
  <c r="P416" i="8"/>
  <c r="P417" i="8"/>
  <c r="Q417" i="8" s="1"/>
  <c r="P418" i="8"/>
  <c r="Q418" i="8" s="1"/>
  <c r="S418" i="8" s="1"/>
  <c r="P419" i="8"/>
  <c r="Q419" i="8" s="1"/>
  <c r="S419" i="8" s="1"/>
  <c r="P420" i="8"/>
  <c r="Q420" i="8" s="1"/>
  <c r="S420" i="8" s="1"/>
  <c r="P421" i="8"/>
  <c r="Q421" i="8" s="1"/>
  <c r="S421" i="8" s="1"/>
  <c r="P422" i="8"/>
  <c r="Q422" i="8" s="1"/>
  <c r="S422" i="8" s="1"/>
  <c r="P423" i="8"/>
  <c r="Q423" i="8" s="1"/>
  <c r="S423" i="8" s="1"/>
  <c r="P424" i="8"/>
  <c r="P425" i="8"/>
  <c r="Q425" i="8" s="1"/>
  <c r="S425" i="8" s="1"/>
  <c r="P426" i="8"/>
  <c r="Q426" i="8" s="1"/>
  <c r="S426" i="8" s="1"/>
  <c r="P427" i="8"/>
  <c r="Q427" i="8" s="1"/>
  <c r="S427" i="8" s="1"/>
  <c r="P428" i="8"/>
  <c r="Q428" i="8" s="1"/>
  <c r="S428" i="8" s="1"/>
  <c r="P429" i="8"/>
  <c r="Q429" i="8" s="1"/>
  <c r="S429" i="8" s="1"/>
  <c r="P430" i="8"/>
  <c r="Q430" i="8" s="1"/>
  <c r="S430" i="8" s="1"/>
  <c r="P431" i="8"/>
  <c r="Q431" i="8" s="1"/>
  <c r="S431" i="8" s="1"/>
  <c r="P432" i="8"/>
  <c r="Q432" i="8" s="1"/>
  <c r="S432" i="8" s="1"/>
  <c r="P433" i="8"/>
  <c r="Q433" i="8" s="1"/>
  <c r="S433" i="8" s="1"/>
  <c r="P434" i="8"/>
  <c r="Q434" i="8" s="1"/>
  <c r="S434" i="8" s="1"/>
  <c r="P435" i="8"/>
  <c r="Q435" i="8" s="1"/>
  <c r="S435" i="8" s="1"/>
  <c r="P436" i="8"/>
  <c r="Q436" i="8" s="1"/>
  <c r="S436" i="8" s="1"/>
  <c r="P437" i="8"/>
  <c r="Q437" i="8" s="1"/>
  <c r="S437" i="8" s="1"/>
  <c r="P438" i="8"/>
  <c r="Q438" i="8" s="1"/>
  <c r="S438" i="8" s="1"/>
  <c r="P8" i="8"/>
  <c r="Q8" i="8" s="1"/>
  <c r="S8" i="8" s="1"/>
  <c r="AL275" i="8"/>
  <c r="AL276" i="8"/>
  <c r="AL277" i="8"/>
  <c r="AL278" i="8"/>
  <c r="AL279" i="8"/>
  <c r="AL280" i="8"/>
  <c r="AL281" i="8"/>
  <c r="AL282" i="8"/>
  <c r="AL283" i="8"/>
  <c r="AL284" i="8"/>
  <c r="AL285" i="8"/>
  <c r="AL286" i="8"/>
  <c r="AL287" i="8"/>
  <c r="AL288" i="8"/>
  <c r="AL289" i="8"/>
  <c r="AL290" i="8"/>
  <c r="AL291" i="8"/>
  <c r="AL292" i="8"/>
  <c r="AL293" i="8"/>
  <c r="AL294" i="8"/>
  <c r="AL295" i="8"/>
  <c r="AL296" i="8"/>
  <c r="AL297" i="8"/>
  <c r="AL298" i="8"/>
  <c r="AL299" i="8"/>
  <c r="AL300" i="8"/>
  <c r="AL301" i="8"/>
  <c r="AL302" i="8"/>
  <c r="AL303" i="8"/>
  <c r="AL304" i="8"/>
  <c r="AL305" i="8"/>
  <c r="AL306" i="8"/>
  <c r="AL307" i="8"/>
  <c r="AL308" i="8"/>
  <c r="AL309" i="8"/>
  <c r="AL310" i="8"/>
  <c r="AL311" i="8"/>
  <c r="AL312" i="8"/>
  <c r="AL313" i="8"/>
  <c r="AL314" i="8"/>
  <c r="AL315" i="8"/>
  <c r="AL316" i="8"/>
  <c r="AL317" i="8"/>
  <c r="AL318" i="8"/>
  <c r="AL319" i="8"/>
  <c r="AL320" i="8"/>
  <c r="AL321" i="8"/>
  <c r="AL322" i="8"/>
  <c r="AL323" i="8"/>
  <c r="AL324" i="8"/>
  <c r="AL325" i="8"/>
  <c r="AL326" i="8"/>
  <c r="AL327" i="8"/>
  <c r="AL328" i="8"/>
  <c r="AL329" i="8"/>
  <c r="AL330" i="8"/>
  <c r="AL331" i="8"/>
  <c r="AL332" i="8"/>
  <c r="AL333" i="8"/>
  <c r="AL334" i="8"/>
  <c r="AL335" i="8"/>
  <c r="AL336" i="8"/>
  <c r="AL337" i="8"/>
  <c r="AL338" i="8"/>
  <c r="AL339" i="8"/>
  <c r="AL340" i="8"/>
  <c r="AL341" i="8"/>
  <c r="AL342" i="8"/>
  <c r="AL343" i="8"/>
  <c r="AL344" i="8"/>
  <c r="AL345" i="8"/>
  <c r="AL346" i="8"/>
  <c r="AL347" i="8"/>
  <c r="AL348" i="8"/>
  <c r="AL349" i="8"/>
  <c r="AL350" i="8"/>
  <c r="AL351" i="8"/>
  <c r="AL352" i="8"/>
  <c r="AL353" i="8"/>
  <c r="AL354" i="8"/>
  <c r="AL355" i="8"/>
  <c r="AL356" i="8"/>
  <c r="AL357" i="8"/>
  <c r="AL358" i="8"/>
  <c r="AL359" i="8"/>
  <c r="AL360" i="8"/>
  <c r="AL361" i="8"/>
  <c r="AL362" i="8"/>
  <c r="AL363" i="8"/>
  <c r="AL364" i="8"/>
  <c r="AL365" i="8"/>
  <c r="AL366" i="8"/>
  <c r="AL367" i="8"/>
  <c r="AL368" i="8"/>
  <c r="AL369" i="8"/>
  <c r="AL370" i="8"/>
  <c r="AL371" i="8"/>
  <c r="AL372" i="8"/>
  <c r="AL373" i="8"/>
  <c r="AL374" i="8"/>
  <c r="AL375" i="8"/>
  <c r="AL376" i="8"/>
  <c r="AL377" i="8"/>
  <c r="AL378" i="8"/>
  <c r="AL379" i="8"/>
  <c r="AL380" i="8"/>
  <c r="AL381" i="8"/>
  <c r="AL382" i="8"/>
  <c r="AL383" i="8"/>
  <c r="AL384" i="8"/>
  <c r="AL385" i="8"/>
  <c r="AL386" i="8"/>
  <c r="AL387" i="8"/>
  <c r="AL388" i="8"/>
  <c r="AL389" i="8"/>
  <c r="AL390" i="8"/>
  <c r="AL391" i="8"/>
  <c r="AL392" i="8"/>
  <c r="AL393" i="8"/>
  <c r="AL394" i="8"/>
  <c r="AL395" i="8"/>
  <c r="AL396" i="8"/>
  <c r="AL397" i="8"/>
  <c r="AL398" i="8"/>
  <c r="AL399" i="8"/>
  <c r="AL400" i="8"/>
  <c r="AL401" i="8"/>
  <c r="AL402" i="8"/>
  <c r="AL403" i="8"/>
  <c r="AL404" i="8"/>
  <c r="AL405" i="8"/>
  <c r="AL406" i="8"/>
  <c r="AL407" i="8"/>
  <c r="AL408" i="8"/>
  <c r="AL409" i="8"/>
  <c r="AL410" i="8"/>
  <c r="AL411" i="8"/>
  <c r="AL412" i="8"/>
  <c r="AL413" i="8"/>
  <c r="AL414" i="8"/>
  <c r="AL415" i="8"/>
  <c r="AL416" i="8"/>
  <c r="AL417" i="8"/>
  <c r="AL418" i="8"/>
  <c r="AL419" i="8"/>
  <c r="AL420" i="8"/>
  <c r="AL421" i="8"/>
  <c r="AL422" i="8"/>
  <c r="AL423" i="8"/>
  <c r="AL424" i="8"/>
  <c r="AL425" i="8"/>
  <c r="AL426" i="8"/>
  <c r="AL427" i="8"/>
  <c r="AL428" i="8"/>
  <c r="AL429" i="8"/>
  <c r="AL430" i="8"/>
  <c r="AL431" i="8"/>
  <c r="AL432" i="8"/>
  <c r="AL433" i="8"/>
  <c r="AL434" i="8"/>
  <c r="AL435" i="8"/>
  <c r="AL436" i="8"/>
  <c r="AL437" i="8"/>
  <c r="AL438" i="8"/>
  <c r="AL8" i="8"/>
  <c r="AJ8" i="4"/>
  <c r="AG11" i="9"/>
  <c r="AG12" i="9"/>
  <c r="AG13" i="9"/>
  <c r="AG14" i="9"/>
  <c r="AG15" i="9"/>
  <c r="AG16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47" i="9"/>
  <c r="AG48" i="9"/>
  <c r="AG49" i="9"/>
  <c r="AG50" i="9"/>
  <c r="AG51" i="9"/>
  <c r="AG52" i="9"/>
  <c r="AG53" i="9"/>
  <c r="AG54" i="9"/>
  <c r="AG55" i="9"/>
  <c r="AG56" i="9"/>
  <c r="AG57" i="9"/>
  <c r="AG58" i="9"/>
  <c r="AG59" i="9"/>
  <c r="AG60" i="9"/>
  <c r="AG61" i="9"/>
  <c r="AG62" i="9"/>
  <c r="AG63" i="9"/>
  <c r="AG64" i="9"/>
  <c r="AG65" i="9"/>
  <c r="AG66" i="9"/>
  <c r="AG67" i="9"/>
  <c r="AG68" i="9"/>
  <c r="AG69" i="9"/>
  <c r="AG70" i="9"/>
  <c r="AG71" i="9"/>
  <c r="AG72" i="9"/>
  <c r="AG73" i="9"/>
  <c r="AG74" i="9"/>
  <c r="AG75" i="9"/>
  <c r="AG76" i="9"/>
  <c r="AG77" i="9"/>
  <c r="AG78" i="9"/>
  <c r="AG79" i="9"/>
  <c r="AG80" i="9"/>
  <c r="AG81" i="9"/>
  <c r="AG82" i="9"/>
  <c r="AG83" i="9"/>
  <c r="AG84" i="9"/>
  <c r="AG85" i="9"/>
  <c r="AG86" i="9"/>
  <c r="AG87" i="9"/>
  <c r="AG88" i="9"/>
  <c r="AG89" i="9"/>
  <c r="AG90" i="9"/>
  <c r="AG91" i="9"/>
  <c r="AG92" i="9"/>
  <c r="AG93" i="9"/>
  <c r="AG94" i="9"/>
  <c r="AG95" i="9"/>
  <c r="AG96" i="9"/>
  <c r="AG97" i="9"/>
  <c r="AG98" i="9"/>
  <c r="AG99" i="9"/>
  <c r="AG100" i="9"/>
  <c r="AG101" i="9"/>
  <c r="AG102" i="9"/>
  <c r="AG103" i="9"/>
  <c r="AG104" i="9"/>
  <c r="AG105" i="9"/>
  <c r="AG106" i="9"/>
  <c r="AG107" i="9"/>
  <c r="AG108" i="9"/>
  <c r="AG109" i="9"/>
  <c r="AG110" i="9"/>
  <c r="AG111" i="9"/>
  <c r="AG112" i="9"/>
  <c r="AG113" i="9"/>
  <c r="AG114" i="9"/>
  <c r="AG115" i="9"/>
  <c r="AG116" i="9"/>
  <c r="AG117" i="9"/>
  <c r="AG118" i="9"/>
  <c r="AG119" i="9"/>
  <c r="AG120" i="9"/>
  <c r="AG121" i="9"/>
  <c r="AG122" i="9"/>
  <c r="AG123" i="9"/>
  <c r="AG124" i="9"/>
  <c r="AG125" i="9"/>
  <c r="AG126" i="9"/>
  <c r="AG127" i="9"/>
  <c r="AG128" i="9"/>
  <c r="AG129" i="9"/>
  <c r="AG130" i="9"/>
  <c r="AG131" i="9"/>
  <c r="AG132" i="9"/>
  <c r="AG133" i="9"/>
  <c r="AG134" i="9"/>
  <c r="AG135" i="9"/>
  <c r="AG136" i="9"/>
  <c r="AG137" i="9"/>
  <c r="AG138" i="9"/>
  <c r="AG139" i="9"/>
  <c r="AG140" i="9"/>
  <c r="AG141" i="9"/>
  <c r="AG142" i="9"/>
  <c r="AG143" i="9"/>
  <c r="AG144" i="9"/>
  <c r="AG145" i="9"/>
  <c r="AG146" i="9"/>
  <c r="AG147" i="9"/>
  <c r="AG148" i="9"/>
  <c r="AG149" i="9"/>
  <c r="AG150" i="9"/>
  <c r="AG151" i="9"/>
  <c r="AG152" i="9"/>
  <c r="AG153" i="9"/>
  <c r="AG154" i="9"/>
  <c r="AG155" i="9"/>
  <c r="AG156" i="9"/>
  <c r="AG157" i="9"/>
  <c r="AG158" i="9"/>
  <c r="AG159" i="9"/>
  <c r="AG160" i="9"/>
  <c r="AG161" i="9"/>
  <c r="AG162" i="9"/>
  <c r="AG163" i="9"/>
  <c r="AG164" i="9"/>
  <c r="AG165" i="9"/>
  <c r="AG166" i="9"/>
  <c r="AG167" i="9"/>
  <c r="AG168" i="9"/>
  <c r="AG169" i="9"/>
  <c r="AG170" i="9"/>
  <c r="AG171" i="9"/>
  <c r="AG172" i="9"/>
  <c r="AG173" i="9"/>
  <c r="AG174" i="9"/>
  <c r="AG175" i="9"/>
  <c r="AG176" i="9"/>
  <c r="AG177" i="9"/>
  <c r="AG178" i="9"/>
  <c r="AG179" i="9"/>
  <c r="AG180" i="9"/>
  <c r="AG181" i="9"/>
  <c r="AG182" i="9"/>
  <c r="AG183" i="9"/>
  <c r="AG184" i="9"/>
  <c r="AG185" i="9"/>
  <c r="AG186" i="9"/>
  <c r="AG187" i="9"/>
  <c r="AG188" i="9"/>
  <c r="AG189" i="9"/>
  <c r="AG190" i="9"/>
  <c r="AG191" i="9"/>
  <c r="AG192" i="9"/>
  <c r="AG193" i="9"/>
  <c r="AG194" i="9"/>
  <c r="AG195" i="9"/>
  <c r="AG196" i="9"/>
  <c r="AG197" i="9"/>
  <c r="AG198" i="9"/>
  <c r="AG199" i="9"/>
  <c r="AG200" i="9"/>
  <c r="AG201" i="9"/>
  <c r="AG202" i="9"/>
  <c r="AG203" i="9"/>
  <c r="AG204" i="9"/>
  <c r="AG205" i="9"/>
  <c r="AG206" i="9"/>
  <c r="AG207" i="9"/>
  <c r="AG208" i="9"/>
  <c r="AG209" i="9"/>
  <c r="AG210" i="9"/>
  <c r="AG211" i="9"/>
  <c r="AG212" i="9"/>
  <c r="AG213" i="9"/>
  <c r="AG214" i="9"/>
  <c r="AG215" i="9"/>
  <c r="AG216" i="9"/>
  <c r="AG217" i="9"/>
  <c r="AG218" i="9"/>
  <c r="AG219" i="9"/>
  <c r="AG220" i="9"/>
  <c r="AG221" i="9"/>
  <c r="AG222" i="9"/>
  <c r="AG223" i="9"/>
  <c r="AG224" i="9"/>
  <c r="AG225" i="9"/>
  <c r="AG226" i="9"/>
  <c r="AG227" i="9"/>
  <c r="AG228" i="9"/>
  <c r="AG229" i="9"/>
  <c r="AG230" i="9"/>
  <c r="AG231" i="9"/>
  <c r="AG232" i="9"/>
  <c r="AG233" i="9"/>
  <c r="AG234" i="9"/>
  <c r="AG235" i="9"/>
  <c r="AG236" i="9"/>
  <c r="AG237" i="9"/>
  <c r="AG238" i="9"/>
  <c r="AG239" i="9"/>
  <c r="AG240" i="9"/>
  <c r="AG241" i="9"/>
  <c r="AG242" i="9"/>
  <c r="AG243" i="9"/>
  <c r="AG244" i="9"/>
  <c r="AG245" i="9"/>
  <c r="AG246" i="9"/>
  <c r="AG247" i="9"/>
  <c r="AG248" i="9"/>
  <c r="AG249" i="9"/>
  <c r="AG250" i="9"/>
  <c r="AG251" i="9"/>
  <c r="AG252" i="9"/>
  <c r="AG253" i="9"/>
  <c r="AG254" i="9"/>
  <c r="AG255" i="9"/>
  <c r="AG256" i="9"/>
  <c r="AG257" i="9"/>
  <c r="AG258" i="9"/>
  <c r="AG259" i="9"/>
  <c r="AG260" i="9"/>
  <c r="AG261" i="9"/>
  <c r="AG262" i="9"/>
  <c r="AG263" i="9"/>
  <c r="AG264" i="9"/>
  <c r="AG265" i="9"/>
  <c r="AG266" i="9"/>
  <c r="AG267" i="9"/>
  <c r="AG268" i="9"/>
  <c r="AG269" i="9"/>
  <c r="AG270" i="9"/>
  <c r="AG271" i="9"/>
  <c r="AG272" i="9"/>
  <c r="AG273" i="9"/>
  <c r="AG274" i="9"/>
  <c r="AG275" i="9"/>
  <c r="AG276" i="9"/>
  <c r="AG277" i="9"/>
  <c r="AG278" i="9"/>
  <c r="AG279" i="9"/>
  <c r="AG280" i="9"/>
  <c r="AG281" i="9"/>
  <c r="AG282" i="9"/>
  <c r="AG283" i="9"/>
  <c r="AG284" i="9"/>
  <c r="AG285" i="9"/>
  <c r="AG286" i="9"/>
  <c r="AG287" i="9"/>
  <c r="AG288" i="9"/>
  <c r="AG289" i="9"/>
  <c r="AG290" i="9"/>
  <c r="AG291" i="9"/>
  <c r="AG292" i="9"/>
  <c r="AG293" i="9"/>
  <c r="AG294" i="9"/>
  <c r="AG295" i="9"/>
  <c r="AG296" i="9"/>
  <c r="AG297" i="9"/>
  <c r="AG298" i="9"/>
  <c r="AG299" i="9"/>
  <c r="AG300" i="9"/>
  <c r="AG301" i="9"/>
  <c r="AG302" i="9"/>
  <c r="AG303" i="9"/>
  <c r="AG304" i="9"/>
  <c r="AG305" i="9"/>
  <c r="AG306" i="9"/>
  <c r="AG307" i="9"/>
  <c r="AG308" i="9"/>
  <c r="AG309" i="9"/>
  <c r="AG310" i="9"/>
  <c r="AG311" i="9"/>
  <c r="AG312" i="9"/>
  <c r="AG313" i="9"/>
  <c r="AG314" i="9"/>
  <c r="AG315" i="9"/>
  <c r="AG316" i="9"/>
  <c r="AG317" i="9"/>
  <c r="AG318" i="9"/>
  <c r="AG319" i="9"/>
  <c r="AG320" i="9"/>
  <c r="AG321" i="9"/>
  <c r="AG322" i="9"/>
  <c r="AG323" i="9"/>
  <c r="AG324" i="9"/>
  <c r="AG325" i="9"/>
  <c r="AG326" i="9"/>
  <c r="AG327" i="9"/>
  <c r="AG328" i="9"/>
  <c r="AG329" i="9"/>
  <c r="AG330" i="9"/>
  <c r="AG331" i="9"/>
  <c r="AG332" i="9"/>
  <c r="AG333" i="9"/>
  <c r="AG334" i="9"/>
  <c r="AG335" i="9"/>
  <c r="AG336" i="9"/>
  <c r="AG337" i="9"/>
  <c r="AG338" i="9"/>
  <c r="AG339" i="9"/>
  <c r="AG340" i="9"/>
  <c r="AG341" i="9"/>
  <c r="AG342" i="9"/>
  <c r="AG343" i="9"/>
  <c r="AG344" i="9"/>
  <c r="AG345" i="9"/>
  <c r="AG346" i="9"/>
  <c r="AG347" i="9"/>
  <c r="AG348" i="9"/>
  <c r="AG349" i="9"/>
  <c r="AG350" i="9"/>
  <c r="AG351" i="9"/>
  <c r="AG352" i="9"/>
  <c r="AG353" i="9"/>
  <c r="AG354" i="9"/>
  <c r="AG355" i="9"/>
  <c r="AG356" i="9"/>
  <c r="AG357" i="9"/>
  <c r="AG358" i="9"/>
  <c r="AG359" i="9"/>
  <c r="AG360" i="9"/>
  <c r="AG361" i="9"/>
  <c r="AG362" i="9"/>
  <c r="AG363" i="9"/>
  <c r="AG364" i="9"/>
  <c r="AG365" i="9"/>
  <c r="AG366" i="9"/>
  <c r="AG367" i="9"/>
  <c r="AG368" i="9"/>
  <c r="AG369" i="9"/>
  <c r="AG370" i="9"/>
  <c r="AG371" i="9"/>
  <c r="AG372" i="9"/>
  <c r="AG373" i="9"/>
  <c r="AG374" i="9"/>
  <c r="AG375" i="9"/>
  <c r="AG376" i="9"/>
  <c r="AG377" i="9"/>
  <c r="AG378" i="9"/>
  <c r="AG379" i="9"/>
  <c r="AG380" i="9"/>
  <c r="AG381" i="9"/>
  <c r="AG382" i="9"/>
  <c r="AG383" i="9"/>
  <c r="AG384" i="9"/>
  <c r="AG385" i="9"/>
  <c r="AG386" i="9"/>
  <c r="AG387" i="9"/>
  <c r="AG388" i="9"/>
  <c r="AG389" i="9"/>
  <c r="AG390" i="9"/>
  <c r="AG391" i="9"/>
  <c r="AG392" i="9"/>
  <c r="AG393" i="9"/>
  <c r="AG394" i="9"/>
  <c r="AG395" i="9"/>
  <c r="AG396" i="9"/>
  <c r="AG397" i="9"/>
  <c r="AG398" i="9"/>
  <c r="AG399" i="9"/>
  <c r="AG400" i="9"/>
  <c r="AG401" i="9"/>
  <c r="AG402" i="9"/>
  <c r="AG403" i="9"/>
  <c r="AG404" i="9"/>
  <c r="AG405" i="9"/>
  <c r="AG406" i="9"/>
  <c r="AG407" i="9"/>
  <c r="AG408" i="9"/>
  <c r="AG409" i="9"/>
  <c r="AG410" i="9"/>
  <c r="AG411" i="9"/>
  <c r="AG412" i="9"/>
  <c r="AG413" i="9"/>
  <c r="AG414" i="9"/>
  <c r="AG415" i="9"/>
  <c r="AG416" i="9"/>
  <c r="AG417" i="9"/>
  <c r="AG418" i="9"/>
  <c r="AG419" i="9"/>
  <c r="AG420" i="9"/>
  <c r="AG421" i="9"/>
  <c r="AG422" i="9"/>
  <c r="AG423" i="9"/>
  <c r="AG424" i="9"/>
  <c r="AG425" i="9"/>
  <c r="AG426" i="9"/>
  <c r="AG427" i="9"/>
  <c r="AG428" i="9"/>
  <c r="AG429" i="9"/>
  <c r="AG430" i="9"/>
  <c r="AG431" i="9"/>
  <c r="AG432" i="9"/>
  <c r="AG433" i="9"/>
  <c r="AG434" i="9"/>
  <c r="AG435" i="9"/>
  <c r="AG436" i="9"/>
  <c r="AG437" i="9"/>
  <c r="AG438" i="9"/>
  <c r="AG439" i="9"/>
  <c r="AG440" i="9"/>
  <c r="AG441" i="9"/>
  <c r="AG442" i="9"/>
  <c r="AG443" i="9"/>
  <c r="AG444" i="9"/>
  <c r="AG445" i="9"/>
  <c r="AG446" i="9"/>
  <c r="AG447" i="9"/>
  <c r="AG448" i="9"/>
  <c r="AG449" i="9"/>
  <c r="AG450" i="9"/>
  <c r="AG451" i="9"/>
  <c r="AG452" i="9"/>
  <c r="AG453" i="9"/>
  <c r="AG454" i="9"/>
  <c r="AG455" i="9"/>
  <c r="AG456" i="9"/>
  <c r="AG457" i="9"/>
  <c r="AG458" i="9"/>
  <c r="AG459" i="9"/>
  <c r="AG460" i="9"/>
  <c r="AG461" i="9"/>
  <c r="AG462" i="9"/>
  <c r="AG463" i="9"/>
  <c r="AG464" i="9"/>
  <c r="AG465" i="9"/>
  <c r="AG466" i="9"/>
  <c r="AG467" i="9"/>
  <c r="AG468" i="9"/>
  <c r="AG469" i="9"/>
  <c r="AG470" i="9"/>
  <c r="AG471" i="9"/>
  <c r="AG472" i="9"/>
  <c r="AG473" i="9"/>
  <c r="AG474" i="9"/>
  <c r="AG475" i="9"/>
  <c r="AG476" i="9"/>
  <c r="AG477" i="9"/>
  <c r="AG478" i="9"/>
  <c r="AG479" i="9"/>
  <c r="AG480" i="9"/>
  <c r="AG481" i="9"/>
  <c r="AG482" i="9"/>
  <c r="AG483" i="9"/>
  <c r="AG484" i="9"/>
  <c r="AG485" i="9"/>
  <c r="AG486" i="9"/>
  <c r="AG487" i="9"/>
  <c r="AG488" i="9"/>
  <c r="AG489" i="9"/>
  <c r="AG490" i="9"/>
  <c r="AG491" i="9"/>
  <c r="AG492" i="9"/>
  <c r="AG493" i="9"/>
  <c r="AG494" i="9"/>
  <c r="AG495" i="9"/>
  <c r="AG10" i="9"/>
  <c r="AG8" i="4"/>
  <c r="W10" i="9"/>
  <c r="AA8" i="4"/>
  <c r="W11" i="9"/>
  <c r="W12" i="9"/>
  <c r="W13" i="9"/>
  <c r="W14" i="9"/>
  <c r="W15" i="9"/>
  <c r="W16" i="9"/>
  <c r="W17" i="9"/>
  <c r="W18" i="9"/>
  <c r="W19" i="9"/>
  <c r="W20" i="9"/>
  <c r="W21" i="9"/>
  <c r="W22" i="9"/>
  <c r="W23" i="9"/>
  <c r="W24" i="9"/>
  <c r="W25" i="9"/>
  <c r="W26" i="9"/>
  <c r="W27" i="9"/>
  <c r="W28" i="9"/>
  <c r="W29" i="9"/>
  <c r="W30" i="9"/>
  <c r="W31" i="9"/>
  <c r="W32" i="9"/>
  <c r="W33" i="9"/>
  <c r="W34" i="9"/>
  <c r="W35" i="9"/>
  <c r="W36" i="9"/>
  <c r="W37" i="9"/>
  <c r="W38" i="9"/>
  <c r="W39" i="9"/>
  <c r="W40" i="9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W55" i="9"/>
  <c r="W56" i="9"/>
  <c r="W57" i="9"/>
  <c r="W58" i="9"/>
  <c r="W59" i="9"/>
  <c r="W60" i="9"/>
  <c r="W61" i="9"/>
  <c r="W62" i="9"/>
  <c r="W63" i="9"/>
  <c r="W64" i="9"/>
  <c r="W65" i="9"/>
  <c r="W66" i="9"/>
  <c r="W67" i="9"/>
  <c r="W68" i="9"/>
  <c r="W69" i="9"/>
  <c r="W70" i="9"/>
  <c r="W71" i="9"/>
  <c r="W72" i="9"/>
  <c r="W73" i="9"/>
  <c r="W74" i="9"/>
  <c r="W75" i="9"/>
  <c r="W76" i="9"/>
  <c r="W77" i="9"/>
  <c r="W78" i="9"/>
  <c r="W79" i="9"/>
  <c r="W80" i="9"/>
  <c r="W81" i="9"/>
  <c r="W82" i="9"/>
  <c r="W83" i="9"/>
  <c r="W84" i="9"/>
  <c r="W85" i="9"/>
  <c r="W86" i="9"/>
  <c r="W87" i="9"/>
  <c r="W88" i="9"/>
  <c r="W89" i="9"/>
  <c r="W90" i="9"/>
  <c r="W91" i="9"/>
  <c r="W92" i="9"/>
  <c r="W93" i="9"/>
  <c r="W94" i="9"/>
  <c r="W95" i="9"/>
  <c r="W96" i="9"/>
  <c r="W97" i="9"/>
  <c r="W98" i="9"/>
  <c r="W99" i="9"/>
  <c r="W100" i="9"/>
  <c r="W101" i="9"/>
  <c r="W102" i="9"/>
  <c r="W103" i="9"/>
  <c r="W104" i="9"/>
  <c r="W105" i="9"/>
  <c r="W106" i="9"/>
  <c r="W107" i="9"/>
  <c r="W108" i="9"/>
  <c r="W109" i="9"/>
  <c r="W110" i="9"/>
  <c r="W111" i="9"/>
  <c r="W112" i="9"/>
  <c r="W113" i="9"/>
  <c r="W114" i="9"/>
  <c r="W115" i="9"/>
  <c r="W116" i="9"/>
  <c r="W117" i="9"/>
  <c r="W118" i="9"/>
  <c r="W119" i="9"/>
  <c r="W120" i="9"/>
  <c r="W121" i="9"/>
  <c r="W122" i="9"/>
  <c r="W123" i="9"/>
  <c r="W124" i="9"/>
  <c r="W125" i="9"/>
  <c r="W126" i="9"/>
  <c r="W127" i="9"/>
  <c r="W128" i="9"/>
  <c r="W129" i="9"/>
  <c r="W130" i="9"/>
  <c r="W131" i="9"/>
  <c r="W132" i="9"/>
  <c r="W133" i="9"/>
  <c r="W134" i="9"/>
  <c r="W135" i="9"/>
  <c r="W136" i="9"/>
  <c r="W137" i="9"/>
  <c r="W138" i="9"/>
  <c r="W139" i="9"/>
  <c r="W140" i="9"/>
  <c r="W141" i="9"/>
  <c r="W142" i="9"/>
  <c r="W143" i="9"/>
  <c r="W144" i="9"/>
  <c r="W145" i="9"/>
  <c r="W146" i="9"/>
  <c r="W147" i="9"/>
  <c r="W148" i="9"/>
  <c r="W149" i="9"/>
  <c r="W150" i="9"/>
  <c r="W151" i="9"/>
  <c r="W152" i="9"/>
  <c r="W153" i="9"/>
  <c r="W154" i="9"/>
  <c r="W155" i="9"/>
  <c r="W156" i="9"/>
  <c r="W157" i="9"/>
  <c r="W158" i="9"/>
  <c r="W159" i="9"/>
  <c r="W160" i="9"/>
  <c r="W161" i="9"/>
  <c r="W162" i="9"/>
  <c r="W163" i="9"/>
  <c r="W164" i="9"/>
  <c r="W165" i="9"/>
  <c r="W166" i="9"/>
  <c r="W167" i="9"/>
  <c r="W168" i="9"/>
  <c r="W169" i="9"/>
  <c r="W170" i="9"/>
  <c r="W171" i="9"/>
  <c r="W172" i="9"/>
  <c r="W173" i="9"/>
  <c r="W174" i="9"/>
  <c r="W175" i="9"/>
  <c r="W176" i="9"/>
  <c r="W177" i="9"/>
  <c r="W178" i="9"/>
  <c r="W179" i="9"/>
  <c r="W180" i="9"/>
  <c r="W181" i="9"/>
  <c r="W182" i="9"/>
  <c r="W183" i="9"/>
  <c r="W184" i="9"/>
  <c r="W185" i="9"/>
  <c r="W186" i="9"/>
  <c r="W187" i="9"/>
  <c r="W188" i="9"/>
  <c r="W189" i="9"/>
  <c r="W190" i="9"/>
  <c r="W191" i="9"/>
  <c r="W192" i="9"/>
  <c r="W193" i="9"/>
  <c r="W194" i="9"/>
  <c r="W195" i="9"/>
  <c r="W196" i="9"/>
  <c r="W197" i="9"/>
  <c r="W198" i="9"/>
  <c r="W199" i="9"/>
  <c r="W200" i="9"/>
  <c r="W201" i="9"/>
  <c r="W202" i="9"/>
  <c r="W203" i="9"/>
  <c r="W204" i="9"/>
  <c r="W205" i="9"/>
  <c r="W206" i="9"/>
  <c r="W207" i="9"/>
  <c r="W208" i="9"/>
  <c r="W209" i="9"/>
  <c r="W210" i="9"/>
  <c r="W211" i="9"/>
  <c r="W212" i="9"/>
  <c r="W213" i="9"/>
  <c r="W214" i="9"/>
  <c r="W215" i="9"/>
  <c r="W216" i="9"/>
  <c r="W217" i="9"/>
  <c r="W218" i="9"/>
  <c r="W219" i="9"/>
  <c r="W220" i="9"/>
  <c r="W221" i="9"/>
  <c r="W222" i="9"/>
  <c r="W223" i="9"/>
  <c r="W224" i="9"/>
  <c r="W225" i="9"/>
  <c r="W226" i="9"/>
  <c r="W227" i="9"/>
  <c r="W228" i="9"/>
  <c r="W229" i="9"/>
  <c r="W230" i="9"/>
  <c r="W231" i="9"/>
  <c r="W232" i="9"/>
  <c r="W233" i="9"/>
  <c r="W234" i="9"/>
  <c r="W235" i="9"/>
  <c r="W236" i="9"/>
  <c r="W237" i="9"/>
  <c r="W238" i="9"/>
  <c r="W239" i="9"/>
  <c r="W240" i="9"/>
  <c r="W241" i="9"/>
  <c r="W242" i="9"/>
  <c r="W243" i="9"/>
  <c r="W244" i="9"/>
  <c r="W245" i="9"/>
  <c r="W246" i="9"/>
  <c r="W247" i="9"/>
  <c r="W248" i="9"/>
  <c r="W249" i="9"/>
  <c r="W250" i="9"/>
  <c r="W251" i="9"/>
  <c r="W252" i="9"/>
  <c r="W253" i="9"/>
  <c r="W254" i="9"/>
  <c r="W255" i="9"/>
  <c r="W256" i="9"/>
  <c r="W257" i="9"/>
  <c r="W258" i="9"/>
  <c r="W259" i="9"/>
  <c r="W260" i="9"/>
  <c r="W261" i="9"/>
  <c r="W262" i="9"/>
  <c r="W263" i="9"/>
  <c r="W264" i="9"/>
  <c r="W265" i="9"/>
  <c r="W266" i="9"/>
  <c r="W267" i="9"/>
  <c r="W268" i="9"/>
  <c r="W269" i="9"/>
  <c r="W270" i="9"/>
  <c r="W271" i="9"/>
  <c r="W272" i="9"/>
  <c r="W273" i="9"/>
  <c r="W274" i="9"/>
  <c r="W275" i="9"/>
  <c r="W276" i="9"/>
  <c r="W277" i="9"/>
  <c r="W278" i="9"/>
  <c r="W279" i="9"/>
  <c r="W280" i="9"/>
  <c r="W281" i="9"/>
  <c r="W282" i="9"/>
  <c r="W283" i="9"/>
  <c r="W284" i="9"/>
  <c r="W285" i="9"/>
  <c r="W286" i="9"/>
  <c r="W287" i="9"/>
  <c r="W288" i="9"/>
  <c r="W289" i="9"/>
  <c r="W290" i="9"/>
  <c r="W291" i="9"/>
  <c r="W292" i="9"/>
  <c r="W293" i="9"/>
  <c r="W294" i="9"/>
  <c r="W295" i="9"/>
  <c r="W296" i="9"/>
  <c r="W297" i="9"/>
  <c r="W298" i="9"/>
  <c r="W299" i="9"/>
  <c r="W300" i="9"/>
  <c r="W301" i="9"/>
  <c r="W302" i="9"/>
  <c r="W303" i="9"/>
  <c r="W304" i="9"/>
  <c r="W305" i="9"/>
  <c r="W306" i="9"/>
  <c r="W307" i="9"/>
  <c r="W308" i="9"/>
  <c r="W309" i="9"/>
  <c r="W310" i="9"/>
  <c r="W311" i="9"/>
  <c r="W312" i="9"/>
  <c r="W313" i="9"/>
  <c r="W314" i="9"/>
  <c r="W315" i="9"/>
  <c r="W316" i="9"/>
  <c r="W317" i="9"/>
  <c r="W318" i="9"/>
  <c r="W319" i="9"/>
  <c r="W320" i="9"/>
  <c r="W321" i="9"/>
  <c r="W322" i="9"/>
  <c r="W323" i="9"/>
  <c r="W324" i="9"/>
  <c r="W325" i="9"/>
  <c r="W326" i="9"/>
  <c r="W327" i="9"/>
  <c r="W328" i="9"/>
  <c r="W329" i="9"/>
  <c r="W330" i="9"/>
  <c r="W331" i="9"/>
  <c r="W332" i="9"/>
  <c r="W333" i="9"/>
  <c r="W334" i="9"/>
  <c r="W335" i="9"/>
  <c r="W336" i="9"/>
  <c r="W337" i="9"/>
  <c r="W338" i="9"/>
  <c r="W339" i="9"/>
  <c r="W340" i="9"/>
  <c r="W341" i="9"/>
  <c r="W342" i="9"/>
  <c r="W343" i="9"/>
  <c r="W344" i="9"/>
  <c r="W345" i="9"/>
  <c r="W346" i="9"/>
  <c r="W347" i="9"/>
  <c r="W348" i="9"/>
  <c r="W349" i="9"/>
  <c r="W350" i="9"/>
  <c r="W351" i="9"/>
  <c r="W352" i="9"/>
  <c r="W353" i="9"/>
  <c r="W354" i="9"/>
  <c r="W355" i="9"/>
  <c r="W356" i="9"/>
  <c r="W357" i="9"/>
  <c r="W358" i="9"/>
  <c r="W359" i="9"/>
  <c r="W360" i="9"/>
  <c r="W361" i="9"/>
  <c r="W362" i="9"/>
  <c r="W363" i="9"/>
  <c r="W364" i="9"/>
  <c r="W365" i="9"/>
  <c r="W366" i="9"/>
  <c r="W367" i="9"/>
  <c r="W368" i="9"/>
  <c r="W369" i="9"/>
  <c r="W370" i="9"/>
  <c r="W371" i="9"/>
  <c r="W372" i="9"/>
  <c r="W373" i="9"/>
  <c r="W374" i="9"/>
  <c r="W375" i="9"/>
  <c r="W376" i="9"/>
  <c r="W377" i="9"/>
  <c r="W378" i="9"/>
  <c r="W379" i="9"/>
  <c r="W380" i="9"/>
  <c r="W381" i="9"/>
  <c r="W382" i="9"/>
  <c r="W383" i="9"/>
  <c r="W384" i="9"/>
  <c r="W385" i="9"/>
  <c r="W386" i="9"/>
  <c r="W387" i="9"/>
  <c r="W388" i="9"/>
  <c r="W389" i="9"/>
  <c r="W390" i="9"/>
  <c r="W391" i="9"/>
  <c r="W392" i="9"/>
  <c r="W393" i="9"/>
  <c r="W394" i="9"/>
  <c r="W395" i="9"/>
  <c r="W396" i="9"/>
  <c r="W397" i="9"/>
  <c r="W398" i="9"/>
  <c r="W399" i="9"/>
  <c r="W400" i="9"/>
  <c r="W401" i="9"/>
  <c r="W402" i="9"/>
  <c r="W403" i="9"/>
  <c r="W404" i="9"/>
  <c r="W405" i="9"/>
  <c r="W406" i="9"/>
  <c r="W407" i="9"/>
  <c r="W408" i="9"/>
  <c r="W409" i="9"/>
  <c r="W410" i="9"/>
  <c r="W411" i="9"/>
  <c r="W412" i="9"/>
  <c r="W413" i="9"/>
  <c r="W414" i="9"/>
  <c r="W415" i="9"/>
  <c r="W416" i="9"/>
  <c r="W417" i="9"/>
  <c r="W418" i="9"/>
  <c r="W419" i="9"/>
  <c r="W420" i="9"/>
  <c r="W421" i="9"/>
  <c r="W422" i="9"/>
  <c r="W423" i="9"/>
  <c r="W424" i="9"/>
  <c r="W425" i="9"/>
  <c r="W426" i="9"/>
  <c r="W427" i="9"/>
  <c r="W428" i="9"/>
  <c r="W429" i="9"/>
  <c r="W430" i="9"/>
  <c r="W431" i="9"/>
  <c r="W432" i="9"/>
  <c r="W433" i="9"/>
  <c r="W434" i="9"/>
  <c r="W435" i="9"/>
  <c r="W436" i="9"/>
  <c r="W437" i="9"/>
  <c r="W438" i="9"/>
  <c r="W439" i="9"/>
  <c r="W440" i="9"/>
  <c r="W441" i="9"/>
  <c r="W442" i="9"/>
  <c r="W443" i="9"/>
  <c r="W444" i="9"/>
  <c r="W445" i="9"/>
  <c r="W446" i="9"/>
  <c r="W447" i="9"/>
  <c r="W448" i="9"/>
  <c r="W449" i="9"/>
  <c r="W450" i="9"/>
  <c r="W451" i="9"/>
  <c r="W452" i="9"/>
  <c r="W453" i="9"/>
  <c r="W454" i="9"/>
  <c r="W455" i="9"/>
  <c r="W456" i="9"/>
  <c r="W457" i="9"/>
  <c r="W458" i="9"/>
  <c r="W459" i="9"/>
  <c r="W460" i="9"/>
  <c r="W461" i="9"/>
  <c r="W462" i="9"/>
  <c r="W463" i="9"/>
  <c r="W464" i="9"/>
  <c r="W465" i="9"/>
  <c r="W466" i="9"/>
  <c r="W467" i="9"/>
  <c r="W468" i="9"/>
  <c r="W469" i="9"/>
  <c r="W470" i="9"/>
  <c r="W471" i="9"/>
  <c r="W472" i="9"/>
  <c r="W473" i="9"/>
  <c r="W474" i="9"/>
  <c r="W475" i="9"/>
  <c r="W476" i="9"/>
  <c r="W477" i="9"/>
  <c r="W478" i="9"/>
  <c r="W479" i="9"/>
  <c r="W480" i="9"/>
  <c r="W481" i="9"/>
  <c r="W482" i="9"/>
  <c r="W483" i="9"/>
  <c r="W484" i="9"/>
  <c r="W485" i="9"/>
  <c r="W486" i="9"/>
  <c r="W487" i="9"/>
  <c r="W488" i="9"/>
  <c r="W489" i="9"/>
  <c r="W490" i="9"/>
  <c r="W491" i="9"/>
  <c r="W492" i="9"/>
  <c r="W493" i="9"/>
  <c r="W494" i="9"/>
  <c r="W495" i="9"/>
  <c r="W8" i="4"/>
  <c r="S8" i="4"/>
  <c r="Q8" i="4"/>
  <c r="P11" i="9"/>
  <c r="Q11" i="9" s="1"/>
  <c r="S11" i="9" s="1"/>
  <c r="P12" i="9"/>
  <c r="Q12" i="9" s="1"/>
  <c r="S12" i="9" s="1"/>
  <c r="P13" i="9"/>
  <c r="Q13" i="9" s="1"/>
  <c r="S13" i="9" s="1"/>
  <c r="P14" i="9"/>
  <c r="Q14" i="9" s="1"/>
  <c r="S14" i="9" s="1"/>
  <c r="P15" i="9"/>
  <c r="Q15" i="9" s="1"/>
  <c r="S15" i="9" s="1"/>
  <c r="P16" i="9"/>
  <c r="Q16" i="9" s="1"/>
  <c r="S16" i="9" s="1"/>
  <c r="P17" i="9"/>
  <c r="Q17" i="9" s="1"/>
  <c r="S17" i="9" s="1"/>
  <c r="P18" i="9"/>
  <c r="Q18" i="9" s="1"/>
  <c r="S18" i="9" s="1"/>
  <c r="P19" i="9"/>
  <c r="Q19" i="9" s="1"/>
  <c r="S19" i="9" s="1"/>
  <c r="P20" i="9"/>
  <c r="Q20" i="9" s="1"/>
  <c r="S20" i="9" s="1"/>
  <c r="P21" i="9"/>
  <c r="Q21" i="9" s="1"/>
  <c r="S21" i="9" s="1"/>
  <c r="P22" i="9"/>
  <c r="Q22" i="9" s="1"/>
  <c r="S22" i="9" s="1"/>
  <c r="P23" i="9"/>
  <c r="Q23" i="9" s="1"/>
  <c r="S23" i="9" s="1"/>
  <c r="P24" i="9"/>
  <c r="Q24" i="9" s="1"/>
  <c r="S24" i="9" s="1"/>
  <c r="P25" i="9"/>
  <c r="Q25" i="9" s="1"/>
  <c r="S25" i="9" s="1"/>
  <c r="P26" i="9"/>
  <c r="Q26" i="9" s="1"/>
  <c r="S26" i="9" s="1"/>
  <c r="P27" i="9"/>
  <c r="Q27" i="9" s="1"/>
  <c r="S27" i="9" s="1"/>
  <c r="P28" i="9"/>
  <c r="Q28" i="9" s="1"/>
  <c r="S28" i="9" s="1"/>
  <c r="P29" i="9"/>
  <c r="Q29" i="9" s="1"/>
  <c r="S29" i="9" s="1"/>
  <c r="P30" i="9"/>
  <c r="Q30" i="9" s="1"/>
  <c r="S30" i="9" s="1"/>
  <c r="P31" i="9"/>
  <c r="Q31" i="9" s="1"/>
  <c r="S31" i="9" s="1"/>
  <c r="P32" i="9"/>
  <c r="Q32" i="9" s="1"/>
  <c r="S32" i="9" s="1"/>
  <c r="P33" i="9"/>
  <c r="Q33" i="9" s="1"/>
  <c r="S33" i="9" s="1"/>
  <c r="P34" i="9"/>
  <c r="Q34" i="9" s="1"/>
  <c r="S34" i="9" s="1"/>
  <c r="P35" i="9"/>
  <c r="Q35" i="9" s="1"/>
  <c r="S35" i="9" s="1"/>
  <c r="P36" i="9"/>
  <c r="Q36" i="9" s="1"/>
  <c r="S36" i="9" s="1"/>
  <c r="P37" i="9"/>
  <c r="Q37" i="9" s="1"/>
  <c r="S37" i="9" s="1"/>
  <c r="P38" i="9"/>
  <c r="Q38" i="9" s="1"/>
  <c r="S38" i="9" s="1"/>
  <c r="P39" i="9"/>
  <c r="Q39" i="9" s="1"/>
  <c r="S39" i="9" s="1"/>
  <c r="P40" i="9"/>
  <c r="Q40" i="9" s="1"/>
  <c r="S40" i="9" s="1"/>
  <c r="P41" i="9"/>
  <c r="Q41" i="9" s="1"/>
  <c r="S41" i="9" s="1"/>
  <c r="P42" i="9"/>
  <c r="Q42" i="9" s="1"/>
  <c r="S42" i="9" s="1"/>
  <c r="P43" i="9"/>
  <c r="Q43" i="9" s="1"/>
  <c r="S43" i="9" s="1"/>
  <c r="P44" i="9"/>
  <c r="Q44" i="9" s="1"/>
  <c r="S44" i="9" s="1"/>
  <c r="P45" i="9"/>
  <c r="Q45" i="9" s="1"/>
  <c r="S45" i="9" s="1"/>
  <c r="P46" i="9"/>
  <c r="Q46" i="9" s="1"/>
  <c r="S46" i="9" s="1"/>
  <c r="P47" i="9"/>
  <c r="Q47" i="9" s="1"/>
  <c r="S47" i="9" s="1"/>
  <c r="P48" i="9"/>
  <c r="Q48" i="9" s="1"/>
  <c r="S48" i="9" s="1"/>
  <c r="P49" i="9"/>
  <c r="Q49" i="9" s="1"/>
  <c r="S49" i="9" s="1"/>
  <c r="P50" i="9"/>
  <c r="Q50" i="9" s="1"/>
  <c r="S50" i="9" s="1"/>
  <c r="P51" i="9"/>
  <c r="Q51" i="9" s="1"/>
  <c r="S51" i="9" s="1"/>
  <c r="P52" i="9"/>
  <c r="Q52" i="9" s="1"/>
  <c r="S52" i="9" s="1"/>
  <c r="P53" i="9"/>
  <c r="Q53" i="9" s="1"/>
  <c r="S53" i="9" s="1"/>
  <c r="P54" i="9"/>
  <c r="Q54" i="9" s="1"/>
  <c r="S54" i="9" s="1"/>
  <c r="P55" i="9"/>
  <c r="Q55" i="9" s="1"/>
  <c r="S55" i="9" s="1"/>
  <c r="P56" i="9"/>
  <c r="Q56" i="9" s="1"/>
  <c r="S56" i="9" s="1"/>
  <c r="P57" i="9"/>
  <c r="Q57" i="9" s="1"/>
  <c r="S57" i="9" s="1"/>
  <c r="P58" i="9"/>
  <c r="Q58" i="9" s="1"/>
  <c r="S58" i="9" s="1"/>
  <c r="P59" i="9"/>
  <c r="Q59" i="9" s="1"/>
  <c r="S59" i="9" s="1"/>
  <c r="P60" i="9"/>
  <c r="Q60" i="9" s="1"/>
  <c r="S60" i="9" s="1"/>
  <c r="P61" i="9"/>
  <c r="Q61" i="9" s="1"/>
  <c r="S61" i="9" s="1"/>
  <c r="P62" i="9"/>
  <c r="Q62" i="9" s="1"/>
  <c r="S62" i="9" s="1"/>
  <c r="P63" i="9"/>
  <c r="Q63" i="9" s="1"/>
  <c r="S63" i="9" s="1"/>
  <c r="P64" i="9"/>
  <c r="Q64" i="9" s="1"/>
  <c r="S64" i="9" s="1"/>
  <c r="P65" i="9"/>
  <c r="Q65" i="9" s="1"/>
  <c r="S65" i="9" s="1"/>
  <c r="P66" i="9"/>
  <c r="Q66" i="9" s="1"/>
  <c r="S66" i="9" s="1"/>
  <c r="P67" i="9"/>
  <c r="Q67" i="9" s="1"/>
  <c r="S67" i="9" s="1"/>
  <c r="P68" i="9"/>
  <c r="Q68" i="9" s="1"/>
  <c r="S68" i="9" s="1"/>
  <c r="P69" i="9"/>
  <c r="Q69" i="9" s="1"/>
  <c r="S69" i="9" s="1"/>
  <c r="P70" i="9"/>
  <c r="Q70" i="9" s="1"/>
  <c r="S70" i="9" s="1"/>
  <c r="P71" i="9"/>
  <c r="Q71" i="9" s="1"/>
  <c r="S71" i="9" s="1"/>
  <c r="P72" i="9"/>
  <c r="Q72" i="9" s="1"/>
  <c r="S72" i="9" s="1"/>
  <c r="P73" i="9"/>
  <c r="Q73" i="9" s="1"/>
  <c r="S73" i="9" s="1"/>
  <c r="P74" i="9"/>
  <c r="Q74" i="9" s="1"/>
  <c r="S74" i="9" s="1"/>
  <c r="P75" i="9"/>
  <c r="Q75" i="9" s="1"/>
  <c r="S75" i="9" s="1"/>
  <c r="P76" i="9"/>
  <c r="Q76" i="9" s="1"/>
  <c r="S76" i="9" s="1"/>
  <c r="P77" i="9"/>
  <c r="Q77" i="9" s="1"/>
  <c r="S77" i="9" s="1"/>
  <c r="P78" i="9"/>
  <c r="Q78" i="9" s="1"/>
  <c r="S78" i="9" s="1"/>
  <c r="P79" i="9"/>
  <c r="Q79" i="9" s="1"/>
  <c r="S79" i="9" s="1"/>
  <c r="P80" i="9"/>
  <c r="Q80" i="9" s="1"/>
  <c r="S80" i="9" s="1"/>
  <c r="P81" i="9"/>
  <c r="Q81" i="9" s="1"/>
  <c r="S81" i="9" s="1"/>
  <c r="P82" i="9"/>
  <c r="Q82" i="9" s="1"/>
  <c r="S82" i="9" s="1"/>
  <c r="P83" i="9"/>
  <c r="Q83" i="9" s="1"/>
  <c r="S83" i="9" s="1"/>
  <c r="P84" i="9"/>
  <c r="Q84" i="9" s="1"/>
  <c r="S84" i="9" s="1"/>
  <c r="P85" i="9"/>
  <c r="Q85" i="9" s="1"/>
  <c r="S85" i="9" s="1"/>
  <c r="P86" i="9"/>
  <c r="Q86" i="9" s="1"/>
  <c r="S86" i="9" s="1"/>
  <c r="P87" i="9"/>
  <c r="Q87" i="9" s="1"/>
  <c r="S87" i="9" s="1"/>
  <c r="P88" i="9"/>
  <c r="Q88" i="9" s="1"/>
  <c r="S88" i="9" s="1"/>
  <c r="P89" i="9"/>
  <c r="Q89" i="9" s="1"/>
  <c r="S89" i="9" s="1"/>
  <c r="P90" i="9"/>
  <c r="Q90" i="9" s="1"/>
  <c r="S90" i="9" s="1"/>
  <c r="P91" i="9"/>
  <c r="Q91" i="9" s="1"/>
  <c r="S91" i="9" s="1"/>
  <c r="P92" i="9"/>
  <c r="Q92" i="9" s="1"/>
  <c r="S92" i="9" s="1"/>
  <c r="P93" i="9"/>
  <c r="Q93" i="9" s="1"/>
  <c r="S93" i="9" s="1"/>
  <c r="P94" i="9"/>
  <c r="Q94" i="9" s="1"/>
  <c r="S94" i="9" s="1"/>
  <c r="P95" i="9"/>
  <c r="Q95" i="9" s="1"/>
  <c r="S95" i="9" s="1"/>
  <c r="P96" i="9"/>
  <c r="Q96" i="9" s="1"/>
  <c r="S96" i="9" s="1"/>
  <c r="P97" i="9"/>
  <c r="Q97" i="9" s="1"/>
  <c r="S97" i="9" s="1"/>
  <c r="P98" i="9"/>
  <c r="Q98" i="9" s="1"/>
  <c r="S98" i="9" s="1"/>
  <c r="P99" i="9"/>
  <c r="Q99" i="9" s="1"/>
  <c r="S99" i="9" s="1"/>
  <c r="P100" i="9"/>
  <c r="Q100" i="9" s="1"/>
  <c r="S100" i="9" s="1"/>
  <c r="P101" i="9"/>
  <c r="Q101" i="9" s="1"/>
  <c r="S101" i="9" s="1"/>
  <c r="P102" i="9"/>
  <c r="Q102" i="9" s="1"/>
  <c r="S102" i="9" s="1"/>
  <c r="P103" i="9"/>
  <c r="Q103" i="9" s="1"/>
  <c r="S103" i="9" s="1"/>
  <c r="P104" i="9"/>
  <c r="Q104" i="9" s="1"/>
  <c r="S104" i="9" s="1"/>
  <c r="P105" i="9"/>
  <c r="Q105" i="9" s="1"/>
  <c r="S105" i="9" s="1"/>
  <c r="P106" i="9"/>
  <c r="Q106" i="9" s="1"/>
  <c r="S106" i="9" s="1"/>
  <c r="P107" i="9"/>
  <c r="Q107" i="9" s="1"/>
  <c r="S107" i="9" s="1"/>
  <c r="P108" i="9"/>
  <c r="Q108" i="9" s="1"/>
  <c r="S108" i="9" s="1"/>
  <c r="P109" i="9"/>
  <c r="Q109" i="9" s="1"/>
  <c r="S109" i="9" s="1"/>
  <c r="P110" i="9"/>
  <c r="Q110" i="9" s="1"/>
  <c r="S110" i="9" s="1"/>
  <c r="P111" i="9"/>
  <c r="Q111" i="9" s="1"/>
  <c r="S111" i="9" s="1"/>
  <c r="P112" i="9"/>
  <c r="Q112" i="9" s="1"/>
  <c r="S112" i="9" s="1"/>
  <c r="P113" i="9"/>
  <c r="Q113" i="9" s="1"/>
  <c r="S113" i="9" s="1"/>
  <c r="P114" i="9"/>
  <c r="Q114" i="9" s="1"/>
  <c r="S114" i="9" s="1"/>
  <c r="P115" i="9"/>
  <c r="Q115" i="9" s="1"/>
  <c r="S115" i="9" s="1"/>
  <c r="P116" i="9"/>
  <c r="Q116" i="9" s="1"/>
  <c r="S116" i="9" s="1"/>
  <c r="P117" i="9"/>
  <c r="Q117" i="9" s="1"/>
  <c r="S117" i="9" s="1"/>
  <c r="P118" i="9"/>
  <c r="Q118" i="9" s="1"/>
  <c r="S118" i="9" s="1"/>
  <c r="P119" i="9"/>
  <c r="Q119" i="9" s="1"/>
  <c r="S119" i="9" s="1"/>
  <c r="P120" i="9"/>
  <c r="Q120" i="9" s="1"/>
  <c r="S120" i="9" s="1"/>
  <c r="P121" i="9"/>
  <c r="Q121" i="9" s="1"/>
  <c r="S121" i="9" s="1"/>
  <c r="P122" i="9"/>
  <c r="Q122" i="9" s="1"/>
  <c r="S122" i="9" s="1"/>
  <c r="P123" i="9"/>
  <c r="Q123" i="9" s="1"/>
  <c r="S123" i="9" s="1"/>
  <c r="P124" i="9"/>
  <c r="Q124" i="9" s="1"/>
  <c r="S124" i="9" s="1"/>
  <c r="P125" i="9"/>
  <c r="Q125" i="9" s="1"/>
  <c r="S125" i="9" s="1"/>
  <c r="P126" i="9"/>
  <c r="Q126" i="9" s="1"/>
  <c r="S126" i="9" s="1"/>
  <c r="P127" i="9"/>
  <c r="Q127" i="9" s="1"/>
  <c r="S127" i="9" s="1"/>
  <c r="P128" i="9"/>
  <c r="Q128" i="9" s="1"/>
  <c r="S128" i="9" s="1"/>
  <c r="P129" i="9"/>
  <c r="Q129" i="9" s="1"/>
  <c r="S129" i="9" s="1"/>
  <c r="P130" i="9"/>
  <c r="Q130" i="9" s="1"/>
  <c r="S130" i="9" s="1"/>
  <c r="P131" i="9"/>
  <c r="Q131" i="9" s="1"/>
  <c r="S131" i="9" s="1"/>
  <c r="P132" i="9"/>
  <c r="Q132" i="9" s="1"/>
  <c r="S132" i="9" s="1"/>
  <c r="P133" i="9"/>
  <c r="Q133" i="9" s="1"/>
  <c r="S133" i="9" s="1"/>
  <c r="P134" i="9"/>
  <c r="Q134" i="9" s="1"/>
  <c r="S134" i="9" s="1"/>
  <c r="P135" i="9"/>
  <c r="Q135" i="9" s="1"/>
  <c r="S135" i="9" s="1"/>
  <c r="P136" i="9"/>
  <c r="Q136" i="9" s="1"/>
  <c r="S136" i="9" s="1"/>
  <c r="P137" i="9"/>
  <c r="Q137" i="9" s="1"/>
  <c r="S137" i="9" s="1"/>
  <c r="P138" i="9"/>
  <c r="Q138" i="9" s="1"/>
  <c r="S138" i="9" s="1"/>
  <c r="P139" i="9"/>
  <c r="Q139" i="9" s="1"/>
  <c r="S139" i="9" s="1"/>
  <c r="P140" i="9"/>
  <c r="Q140" i="9" s="1"/>
  <c r="S140" i="9" s="1"/>
  <c r="P141" i="9"/>
  <c r="Q141" i="9" s="1"/>
  <c r="S141" i="9" s="1"/>
  <c r="P142" i="9"/>
  <c r="Q142" i="9" s="1"/>
  <c r="S142" i="9" s="1"/>
  <c r="P143" i="9"/>
  <c r="Q143" i="9" s="1"/>
  <c r="S143" i="9" s="1"/>
  <c r="P144" i="9"/>
  <c r="Q144" i="9" s="1"/>
  <c r="S144" i="9" s="1"/>
  <c r="P145" i="9"/>
  <c r="Q145" i="9" s="1"/>
  <c r="S145" i="9" s="1"/>
  <c r="P146" i="9"/>
  <c r="Q146" i="9" s="1"/>
  <c r="S146" i="9" s="1"/>
  <c r="P147" i="9"/>
  <c r="Q147" i="9" s="1"/>
  <c r="S147" i="9" s="1"/>
  <c r="P148" i="9"/>
  <c r="Q148" i="9" s="1"/>
  <c r="S148" i="9" s="1"/>
  <c r="P149" i="9"/>
  <c r="Q149" i="9" s="1"/>
  <c r="S149" i="9" s="1"/>
  <c r="P150" i="9"/>
  <c r="Q150" i="9" s="1"/>
  <c r="S150" i="9" s="1"/>
  <c r="P151" i="9"/>
  <c r="Q151" i="9" s="1"/>
  <c r="S151" i="9" s="1"/>
  <c r="P152" i="9"/>
  <c r="Q152" i="9" s="1"/>
  <c r="S152" i="9" s="1"/>
  <c r="P153" i="9"/>
  <c r="Q153" i="9" s="1"/>
  <c r="S153" i="9" s="1"/>
  <c r="P154" i="9"/>
  <c r="Q154" i="9" s="1"/>
  <c r="S154" i="9" s="1"/>
  <c r="P155" i="9"/>
  <c r="Q155" i="9" s="1"/>
  <c r="S155" i="9" s="1"/>
  <c r="P156" i="9"/>
  <c r="Q156" i="9" s="1"/>
  <c r="S156" i="9" s="1"/>
  <c r="P157" i="9"/>
  <c r="Q157" i="9" s="1"/>
  <c r="S157" i="9" s="1"/>
  <c r="P158" i="9"/>
  <c r="Q158" i="9" s="1"/>
  <c r="S158" i="9" s="1"/>
  <c r="P159" i="9"/>
  <c r="Q159" i="9" s="1"/>
  <c r="S159" i="9" s="1"/>
  <c r="P160" i="9"/>
  <c r="Q160" i="9" s="1"/>
  <c r="S160" i="9" s="1"/>
  <c r="P161" i="9"/>
  <c r="Q161" i="9" s="1"/>
  <c r="S161" i="9" s="1"/>
  <c r="P162" i="9"/>
  <c r="Q162" i="9" s="1"/>
  <c r="S162" i="9" s="1"/>
  <c r="P163" i="9"/>
  <c r="Q163" i="9" s="1"/>
  <c r="S163" i="9" s="1"/>
  <c r="P164" i="9"/>
  <c r="Q164" i="9" s="1"/>
  <c r="S164" i="9" s="1"/>
  <c r="P165" i="9"/>
  <c r="Q165" i="9" s="1"/>
  <c r="S165" i="9" s="1"/>
  <c r="P166" i="9"/>
  <c r="Q166" i="9" s="1"/>
  <c r="S166" i="9" s="1"/>
  <c r="P167" i="9"/>
  <c r="Q167" i="9" s="1"/>
  <c r="S167" i="9" s="1"/>
  <c r="P168" i="9"/>
  <c r="Q168" i="9" s="1"/>
  <c r="S168" i="9" s="1"/>
  <c r="P169" i="9"/>
  <c r="Q169" i="9" s="1"/>
  <c r="S169" i="9" s="1"/>
  <c r="P170" i="9"/>
  <c r="Q170" i="9" s="1"/>
  <c r="S170" i="9" s="1"/>
  <c r="P171" i="9"/>
  <c r="Q171" i="9" s="1"/>
  <c r="S171" i="9" s="1"/>
  <c r="P172" i="9"/>
  <c r="Q172" i="9" s="1"/>
  <c r="S172" i="9" s="1"/>
  <c r="P173" i="9"/>
  <c r="Q173" i="9" s="1"/>
  <c r="S173" i="9" s="1"/>
  <c r="P174" i="9"/>
  <c r="Q174" i="9" s="1"/>
  <c r="S174" i="9" s="1"/>
  <c r="P175" i="9"/>
  <c r="Q175" i="9" s="1"/>
  <c r="S175" i="9" s="1"/>
  <c r="P176" i="9"/>
  <c r="Q176" i="9" s="1"/>
  <c r="S176" i="9" s="1"/>
  <c r="P177" i="9"/>
  <c r="Q177" i="9" s="1"/>
  <c r="S177" i="9" s="1"/>
  <c r="P178" i="9"/>
  <c r="Q178" i="9" s="1"/>
  <c r="S178" i="9" s="1"/>
  <c r="P179" i="9"/>
  <c r="Q179" i="9" s="1"/>
  <c r="S179" i="9" s="1"/>
  <c r="P180" i="9"/>
  <c r="Q180" i="9" s="1"/>
  <c r="S180" i="9" s="1"/>
  <c r="P181" i="9"/>
  <c r="Q181" i="9" s="1"/>
  <c r="S181" i="9" s="1"/>
  <c r="P182" i="9"/>
  <c r="Q182" i="9" s="1"/>
  <c r="S182" i="9" s="1"/>
  <c r="P183" i="9"/>
  <c r="Q183" i="9" s="1"/>
  <c r="S183" i="9" s="1"/>
  <c r="P184" i="9"/>
  <c r="Q184" i="9" s="1"/>
  <c r="S184" i="9" s="1"/>
  <c r="P185" i="9"/>
  <c r="Q185" i="9" s="1"/>
  <c r="S185" i="9" s="1"/>
  <c r="P186" i="9"/>
  <c r="Q186" i="9" s="1"/>
  <c r="S186" i="9" s="1"/>
  <c r="P187" i="9"/>
  <c r="Q187" i="9" s="1"/>
  <c r="S187" i="9" s="1"/>
  <c r="P188" i="9"/>
  <c r="Q188" i="9" s="1"/>
  <c r="S188" i="9" s="1"/>
  <c r="P189" i="9"/>
  <c r="Q189" i="9" s="1"/>
  <c r="S189" i="9" s="1"/>
  <c r="P190" i="9"/>
  <c r="Q190" i="9" s="1"/>
  <c r="S190" i="9" s="1"/>
  <c r="P191" i="9"/>
  <c r="Q191" i="9" s="1"/>
  <c r="S191" i="9" s="1"/>
  <c r="P192" i="9"/>
  <c r="Q192" i="9" s="1"/>
  <c r="S192" i="9" s="1"/>
  <c r="P193" i="9"/>
  <c r="Q193" i="9" s="1"/>
  <c r="S193" i="9" s="1"/>
  <c r="P194" i="9"/>
  <c r="Q194" i="9" s="1"/>
  <c r="S194" i="9" s="1"/>
  <c r="P195" i="9"/>
  <c r="Q195" i="9" s="1"/>
  <c r="S195" i="9" s="1"/>
  <c r="P196" i="9"/>
  <c r="Q196" i="9" s="1"/>
  <c r="S196" i="9" s="1"/>
  <c r="P197" i="9"/>
  <c r="Q197" i="9" s="1"/>
  <c r="S197" i="9" s="1"/>
  <c r="P198" i="9"/>
  <c r="Q198" i="9" s="1"/>
  <c r="S198" i="9" s="1"/>
  <c r="P199" i="9"/>
  <c r="Q199" i="9" s="1"/>
  <c r="S199" i="9" s="1"/>
  <c r="P200" i="9"/>
  <c r="Q200" i="9" s="1"/>
  <c r="S200" i="9" s="1"/>
  <c r="P201" i="9"/>
  <c r="Q201" i="9" s="1"/>
  <c r="S201" i="9" s="1"/>
  <c r="P202" i="9"/>
  <c r="Q202" i="9" s="1"/>
  <c r="S202" i="9" s="1"/>
  <c r="P203" i="9"/>
  <c r="Q203" i="9" s="1"/>
  <c r="S203" i="9" s="1"/>
  <c r="P204" i="9"/>
  <c r="Q204" i="9" s="1"/>
  <c r="S204" i="9" s="1"/>
  <c r="P205" i="9"/>
  <c r="Q205" i="9" s="1"/>
  <c r="S205" i="9" s="1"/>
  <c r="P206" i="9"/>
  <c r="Q206" i="9" s="1"/>
  <c r="S206" i="9" s="1"/>
  <c r="P207" i="9"/>
  <c r="Q207" i="9" s="1"/>
  <c r="S207" i="9" s="1"/>
  <c r="P208" i="9"/>
  <c r="Q208" i="9" s="1"/>
  <c r="S208" i="9" s="1"/>
  <c r="P209" i="9"/>
  <c r="Q209" i="9" s="1"/>
  <c r="S209" i="9" s="1"/>
  <c r="P210" i="9"/>
  <c r="Q210" i="9" s="1"/>
  <c r="S210" i="9" s="1"/>
  <c r="P211" i="9"/>
  <c r="Q211" i="9" s="1"/>
  <c r="S211" i="9" s="1"/>
  <c r="P212" i="9"/>
  <c r="Q212" i="9" s="1"/>
  <c r="S212" i="9" s="1"/>
  <c r="P213" i="9"/>
  <c r="Q213" i="9" s="1"/>
  <c r="S213" i="9" s="1"/>
  <c r="P214" i="9"/>
  <c r="Q214" i="9" s="1"/>
  <c r="S214" i="9" s="1"/>
  <c r="P215" i="9"/>
  <c r="Q215" i="9" s="1"/>
  <c r="S215" i="9" s="1"/>
  <c r="P216" i="9"/>
  <c r="Q216" i="9" s="1"/>
  <c r="S216" i="9" s="1"/>
  <c r="P217" i="9"/>
  <c r="Q217" i="9" s="1"/>
  <c r="S217" i="9" s="1"/>
  <c r="P218" i="9"/>
  <c r="Q218" i="9" s="1"/>
  <c r="S218" i="9" s="1"/>
  <c r="P219" i="9"/>
  <c r="Q219" i="9" s="1"/>
  <c r="S219" i="9" s="1"/>
  <c r="P220" i="9"/>
  <c r="Q220" i="9" s="1"/>
  <c r="S220" i="9" s="1"/>
  <c r="P221" i="9"/>
  <c r="Q221" i="9" s="1"/>
  <c r="S221" i="9" s="1"/>
  <c r="P222" i="9"/>
  <c r="Q222" i="9" s="1"/>
  <c r="S222" i="9" s="1"/>
  <c r="P223" i="9"/>
  <c r="Q223" i="9" s="1"/>
  <c r="S223" i="9" s="1"/>
  <c r="P224" i="9"/>
  <c r="Q224" i="9" s="1"/>
  <c r="S224" i="9" s="1"/>
  <c r="P225" i="9"/>
  <c r="Q225" i="9" s="1"/>
  <c r="S225" i="9" s="1"/>
  <c r="P226" i="9"/>
  <c r="Q226" i="9" s="1"/>
  <c r="S226" i="9" s="1"/>
  <c r="P227" i="9"/>
  <c r="Q227" i="9" s="1"/>
  <c r="S227" i="9" s="1"/>
  <c r="P228" i="9"/>
  <c r="Q228" i="9" s="1"/>
  <c r="S228" i="9" s="1"/>
  <c r="P229" i="9"/>
  <c r="Q229" i="9" s="1"/>
  <c r="S229" i="9" s="1"/>
  <c r="P230" i="9"/>
  <c r="Q230" i="9" s="1"/>
  <c r="S230" i="9" s="1"/>
  <c r="P231" i="9"/>
  <c r="Q231" i="9" s="1"/>
  <c r="S231" i="9" s="1"/>
  <c r="P232" i="9"/>
  <c r="Q232" i="9" s="1"/>
  <c r="S232" i="9" s="1"/>
  <c r="P233" i="9"/>
  <c r="Q233" i="9" s="1"/>
  <c r="S233" i="9" s="1"/>
  <c r="P234" i="9"/>
  <c r="Q234" i="9" s="1"/>
  <c r="S234" i="9" s="1"/>
  <c r="P235" i="9"/>
  <c r="Q235" i="9" s="1"/>
  <c r="S235" i="9" s="1"/>
  <c r="P236" i="9"/>
  <c r="Q236" i="9" s="1"/>
  <c r="S236" i="9" s="1"/>
  <c r="P237" i="9"/>
  <c r="Q237" i="9" s="1"/>
  <c r="S237" i="9" s="1"/>
  <c r="P238" i="9"/>
  <c r="Q238" i="9" s="1"/>
  <c r="S238" i="9" s="1"/>
  <c r="P239" i="9"/>
  <c r="Q239" i="9" s="1"/>
  <c r="S239" i="9" s="1"/>
  <c r="P240" i="9"/>
  <c r="Q240" i="9" s="1"/>
  <c r="S240" i="9" s="1"/>
  <c r="P241" i="9"/>
  <c r="Q241" i="9" s="1"/>
  <c r="S241" i="9" s="1"/>
  <c r="P242" i="9"/>
  <c r="Q242" i="9" s="1"/>
  <c r="S242" i="9" s="1"/>
  <c r="P243" i="9"/>
  <c r="Q243" i="9" s="1"/>
  <c r="S243" i="9" s="1"/>
  <c r="P244" i="9"/>
  <c r="Q244" i="9" s="1"/>
  <c r="S244" i="9" s="1"/>
  <c r="P245" i="9"/>
  <c r="Q245" i="9" s="1"/>
  <c r="S245" i="9" s="1"/>
  <c r="P246" i="9"/>
  <c r="Q246" i="9" s="1"/>
  <c r="S246" i="9" s="1"/>
  <c r="P247" i="9"/>
  <c r="Q247" i="9" s="1"/>
  <c r="S247" i="9" s="1"/>
  <c r="P248" i="9"/>
  <c r="Q248" i="9" s="1"/>
  <c r="S248" i="9" s="1"/>
  <c r="P249" i="9"/>
  <c r="Q249" i="9" s="1"/>
  <c r="S249" i="9" s="1"/>
  <c r="P250" i="9"/>
  <c r="Q250" i="9" s="1"/>
  <c r="S250" i="9" s="1"/>
  <c r="P251" i="9"/>
  <c r="Q251" i="9" s="1"/>
  <c r="S251" i="9" s="1"/>
  <c r="P252" i="9"/>
  <c r="Q252" i="9" s="1"/>
  <c r="S252" i="9" s="1"/>
  <c r="P253" i="9"/>
  <c r="Q253" i="9" s="1"/>
  <c r="S253" i="9" s="1"/>
  <c r="P254" i="9"/>
  <c r="Q254" i="9" s="1"/>
  <c r="S254" i="9" s="1"/>
  <c r="P255" i="9"/>
  <c r="Q255" i="9" s="1"/>
  <c r="S255" i="9" s="1"/>
  <c r="P256" i="9"/>
  <c r="Q256" i="9" s="1"/>
  <c r="S256" i="9" s="1"/>
  <c r="P257" i="9"/>
  <c r="Q257" i="9" s="1"/>
  <c r="S257" i="9" s="1"/>
  <c r="P258" i="9"/>
  <c r="Q258" i="9" s="1"/>
  <c r="S258" i="9" s="1"/>
  <c r="P259" i="9"/>
  <c r="Q259" i="9" s="1"/>
  <c r="S259" i="9" s="1"/>
  <c r="P260" i="9"/>
  <c r="Q260" i="9" s="1"/>
  <c r="S260" i="9" s="1"/>
  <c r="P261" i="9"/>
  <c r="Q261" i="9" s="1"/>
  <c r="S261" i="9" s="1"/>
  <c r="P262" i="9"/>
  <c r="Q262" i="9" s="1"/>
  <c r="S262" i="9" s="1"/>
  <c r="P263" i="9"/>
  <c r="Q263" i="9" s="1"/>
  <c r="S263" i="9" s="1"/>
  <c r="P264" i="9"/>
  <c r="Q264" i="9" s="1"/>
  <c r="S264" i="9" s="1"/>
  <c r="P265" i="9"/>
  <c r="Q265" i="9" s="1"/>
  <c r="S265" i="9" s="1"/>
  <c r="P266" i="9"/>
  <c r="Q266" i="9" s="1"/>
  <c r="S266" i="9" s="1"/>
  <c r="P267" i="9"/>
  <c r="Q267" i="9" s="1"/>
  <c r="S267" i="9" s="1"/>
  <c r="P268" i="9"/>
  <c r="Q268" i="9" s="1"/>
  <c r="S268" i="9" s="1"/>
  <c r="P269" i="9"/>
  <c r="Q269" i="9" s="1"/>
  <c r="S269" i="9" s="1"/>
  <c r="P270" i="9"/>
  <c r="Q270" i="9" s="1"/>
  <c r="S270" i="9" s="1"/>
  <c r="P271" i="9"/>
  <c r="Q271" i="9" s="1"/>
  <c r="S271" i="9" s="1"/>
  <c r="P272" i="9"/>
  <c r="Q272" i="9" s="1"/>
  <c r="S272" i="9" s="1"/>
  <c r="P273" i="9"/>
  <c r="Q273" i="9" s="1"/>
  <c r="S273" i="9" s="1"/>
  <c r="P274" i="9"/>
  <c r="Q274" i="9" s="1"/>
  <c r="S274" i="9" s="1"/>
  <c r="P275" i="9"/>
  <c r="Q275" i="9" s="1"/>
  <c r="S275" i="9" s="1"/>
  <c r="P276" i="9"/>
  <c r="Q276" i="9" s="1"/>
  <c r="S276" i="9" s="1"/>
  <c r="P277" i="9"/>
  <c r="Q277" i="9" s="1"/>
  <c r="S277" i="9" s="1"/>
  <c r="P278" i="9"/>
  <c r="Q278" i="9" s="1"/>
  <c r="S278" i="9" s="1"/>
  <c r="P279" i="9"/>
  <c r="Q279" i="9" s="1"/>
  <c r="S279" i="9" s="1"/>
  <c r="P280" i="9"/>
  <c r="Q280" i="9" s="1"/>
  <c r="S280" i="9" s="1"/>
  <c r="P281" i="9"/>
  <c r="Q281" i="9" s="1"/>
  <c r="S281" i="9" s="1"/>
  <c r="P282" i="9"/>
  <c r="Q282" i="9" s="1"/>
  <c r="S282" i="9" s="1"/>
  <c r="P283" i="9"/>
  <c r="Q283" i="9" s="1"/>
  <c r="S283" i="9" s="1"/>
  <c r="P284" i="9"/>
  <c r="Q284" i="9" s="1"/>
  <c r="S284" i="9" s="1"/>
  <c r="P285" i="9"/>
  <c r="Q285" i="9" s="1"/>
  <c r="S285" i="9" s="1"/>
  <c r="P286" i="9"/>
  <c r="Q286" i="9" s="1"/>
  <c r="S286" i="9" s="1"/>
  <c r="P287" i="9"/>
  <c r="Q287" i="9" s="1"/>
  <c r="S287" i="9" s="1"/>
  <c r="P288" i="9"/>
  <c r="Q288" i="9" s="1"/>
  <c r="S288" i="9" s="1"/>
  <c r="P289" i="9"/>
  <c r="Q289" i="9" s="1"/>
  <c r="S289" i="9" s="1"/>
  <c r="P290" i="9"/>
  <c r="Q290" i="9" s="1"/>
  <c r="S290" i="9" s="1"/>
  <c r="P291" i="9"/>
  <c r="Q291" i="9" s="1"/>
  <c r="S291" i="9" s="1"/>
  <c r="P292" i="9"/>
  <c r="Q292" i="9" s="1"/>
  <c r="S292" i="9" s="1"/>
  <c r="P293" i="9"/>
  <c r="Q293" i="9" s="1"/>
  <c r="S293" i="9" s="1"/>
  <c r="P294" i="9"/>
  <c r="Q294" i="9" s="1"/>
  <c r="S294" i="9" s="1"/>
  <c r="P295" i="9"/>
  <c r="Q295" i="9" s="1"/>
  <c r="S295" i="9" s="1"/>
  <c r="P296" i="9"/>
  <c r="Q296" i="9" s="1"/>
  <c r="S296" i="9" s="1"/>
  <c r="P297" i="9"/>
  <c r="Q297" i="9" s="1"/>
  <c r="S297" i="9" s="1"/>
  <c r="P298" i="9"/>
  <c r="Q298" i="9" s="1"/>
  <c r="S298" i="9" s="1"/>
  <c r="P299" i="9"/>
  <c r="Q299" i="9" s="1"/>
  <c r="S299" i="9" s="1"/>
  <c r="P300" i="9"/>
  <c r="Q300" i="9" s="1"/>
  <c r="S300" i="9" s="1"/>
  <c r="P301" i="9"/>
  <c r="Q301" i="9" s="1"/>
  <c r="S301" i="9" s="1"/>
  <c r="P302" i="9"/>
  <c r="Q302" i="9" s="1"/>
  <c r="S302" i="9" s="1"/>
  <c r="P303" i="9"/>
  <c r="Q303" i="9" s="1"/>
  <c r="S303" i="9" s="1"/>
  <c r="P304" i="9"/>
  <c r="Q304" i="9" s="1"/>
  <c r="S304" i="9" s="1"/>
  <c r="P305" i="9"/>
  <c r="Q305" i="9" s="1"/>
  <c r="S305" i="9" s="1"/>
  <c r="P306" i="9"/>
  <c r="Q306" i="9" s="1"/>
  <c r="S306" i="9" s="1"/>
  <c r="P307" i="9"/>
  <c r="Q307" i="9" s="1"/>
  <c r="S307" i="9" s="1"/>
  <c r="P308" i="9"/>
  <c r="Q308" i="9" s="1"/>
  <c r="S308" i="9" s="1"/>
  <c r="P309" i="9"/>
  <c r="Q309" i="9" s="1"/>
  <c r="S309" i="9" s="1"/>
  <c r="P310" i="9"/>
  <c r="Q310" i="9" s="1"/>
  <c r="S310" i="9" s="1"/>
  <c r="P311" i="9"/>
  <c r="Q311" i="9" s="1"/>
  <c r="S311" i="9" s="1"/>
  <c r="P312" i="9"/>
  <c r="Q312" i="9" s="1"/>
  <c r="S312" i="9" s="1"/>
  <c r="P313" i="9"/>
  <c r="Q313" i="9" s="1"/>
  <c r="S313" i="9" s="1"/>
  <c r="P314" i="9"/>
  <c r="Q314" i="9" s="1"/>
  <c r="S314" i="9" s="1"/>
  <c r="P315" i="9"/>
  <c r="Q315" i="9" s="1"/>
  <c r="S315" i="9" s="1"/>
  <c r="P316" i="9"/>
  <c r="Q316" i="9" s="1"/>
  <c r="S316" i="9" s="1"/>
  <c r="P317" i="9"/>
  <c r="Q317" i="9" s="1"/>
  <c r="S317" i="9" s="1"/>
  <c r="P318" i="9"/>
  <c r="Q318" i="9" s="1"/>
  <c r="S318" i="9" s="1"/>
  <c r="P319" i="9"/>
  <c r="Q319" i="9" s="1"/>
  <c r="S319" i="9" s="1"/>
  <c r="P320" i="9"/>
  <c r="Q320" i="9" s="1"/>
  <c r="S320" i="9" s="1"/>
  <c r="P321" i="9"/>
  <c r="Q321" i="9" s="1"/>
  <c r="S321" i="9" s="1"/>
  <c r="P322" i="9"/>
  <c r="Q322" i="9" s="1"/>
  <c r="S322" i="9" s="1"/>
  <c r="P323" i="9"/>
  <c r="Q323" i="9" s="1"/>
  <c r="S323" i="9" s="1"/>
  <c r="P324" i="9"/>
  <c r="Q324" i="9" s="1"/>
  <c r="S324" i="9" s="1"/>
  <c r="P325" i="9"/>
  <c r="Q325" i="9" s="1"/>
  <c r="S325" i="9" s="1"/>
  <c r="P326" i="9"/>
  <c r="Q326" i="9" s="1"/>
  <c r="S326" i="9" s="1"/>
  <c r="P327" i="9"/>
  <c r="Q327" i="9" s="1"/>
  <c r="S327" i="9" s="1"/>
  <c r="P328" i="9"/>
  <c r="Q328" i="9" s="1"/>
  <c r="S328" i="9" s="1"/>
  <c r="P329" i="9"/>
  <c r="Q329" i="9" s="1"/>
  <c r="S329" i="9" s="1"/>
  <c r="P330" i="9"/>
  <c r="Q330" i="9" s="1"/>
  <c r="S330" i="9" s="1"/>
  <c r="P331" i="9"/>
  <c r="Q331" i="9" s="1"/>
  <c r="S331" i="9" s="1"/>
  <c r="P332" i="9"/>
  <c r="Q332" i="9" s="1"/>
  <c r="S332" i="9" s="1"/>
  <c r="P333" i="9"/>
  <c r="Q333" i="9" s="1"/>
  <c r="S333" i="9" s="1"/>
  <c r="P334" i="9"/>
  <c r="Q334" i="9" s="1"/>
  <c r="S334" i="9" s="1"/>
  <c r="P335" i="9"/>
  <c r="Q335" i="9" s="1"/>
  <c r="S335" i="9" s="1"/>
  <c r="P336" i="9"/>
  <c r="Q336" i="9" s="1"/>
  <c r="S336" i="9" s="1"/>
  <c r="P337" i="9"/>
  <c r="Q337" i="9" s="1"/>
  <c r="S337" i="9" s="1"/>
  <c r="P338" i="9"/>
  <c r="Q338" i="9" s="1"/>
  <c r="S338" i="9" s="1"/>
  <c r="P339" i="9"/>
  <c r="Q339" i="9" s="1"/>
  <c r="S339" i="9" s="1"/>
  <c r="P340" i="9"/>
  <c r="Q340" i="9" s="1"/>
  <c r="S340" i="9" s="1"/>
  <c r="P341" i="9"/>
  <c r="Q341" i="9" s="1"/>
  <c r="S341" i="9" s="1"/>
  <c r="P342" i="9"/>
  <c r="Q342" i="9" s="1"/>
  <c r="S342" i="9" s="1"/>
  <c r="P343" i="9"/>
  <c r="Q343" i="9" s="1"/>
  <c r="S343" i="9" s="1"/>
  <c r="P344" i="9"/>
  <c r="Q344" i="9" s="1"/>
  <c r="S344" i="9" s="1"/>
  <c r="P345" i="9"/>
  <c r="Q345" i="9" s="1"/>
  <c r="S345" i="9" s="1"/>
  <c r="P346" i="9"/>
  <c r="Q346" i="9" s="1"/>
  <c r="S346" i="9" s="1"/>
  <c r="P347" i="9"/>
  <c r="Q347" i="9" s="1"/>
  <c r="S347" i="9" s="1"/>
  <c r="P348" i="9"/>
  <c r="Q348" i="9" s="1"/>
  <c r="S348" i="9" s="1"/>
  <c r="P349" i="9"/>
  <c r="Q349" i="9" s="1"/>
  <c r="S349" i="9" s="1"/>
  <c r="P350" i="9"/>
  <c r="Q350" i="9" s="1"/>
  <c r="S350" i="9" s="1"/>
  <c r="P351" i="9"/>
  <c r="Q351" i="9" s="1"/>
  <c r="S351" i="9" s="1"/>
  <c r="P352" i="9"/>
  <c r="Q352" i="9" s="1"/>
  <c r="S352" i="9" s="1"/>
  <c r="P353" i="9"/>
  <c r="Q353" i="9" s="1"/>
  <c r="S353" i="9" s="1"/>
  <c r="P354" i="9"/>
  <c r="Q354" i="9" s="1"/>
  <c r="S354" i="9" s="1"/>
  <c r="P355" i="9"/>
  <c r="Q355" i="9" s="1"/>
  <c r="S355" i="9" s="1"/>
  <c r="P356" i="9"/>
  <c r="Q356" i="9" s="1"/>
  <c r="S356" i="9" s="1"/>
  <c r="P357" i="9"/>
  <c r="Q357" i="9" s="1"/>
  <c r="S357" i="9" s="1"/>
  <c r="P358" i="9"/>
  <c r="Q358" i="9" s="1"/>
  <c r="S358" i="9" s="1"/>
  <c r="P359" i="9"/>
  <c r="Q359" i="9" s="1"/>
  <c r="S359" i="9" s="1"/>
  <c r="P360" i="9"/>
  <c r="Q360" i="9" s="1"/>
  <c r="S360" i="9" s="1"/>
  <c r="P361" i="9"/>
  <c r="Q361" i="9" s="1"/>
  <c r="S361" i="9" s="1"/>
  <c r="P362" i="9"/>
  <c r="Q362" i="9" s="1"/>
  <c r="S362" i="9" s="1"/>
  <c r="P363" i="9"/>
  <c r="Q363" i="9" s="1"/>
  <c r="S363" i="9" s="1"/>
  <c r="P364" i="9"/>
  <c r="Q364" i="9" s="1"/>
  <c r="S364" i="9" s="1"/>
  <c r="P365" i="9"/>
  <c r="Q365" i="9" s="1"/>
  <c r="S365" i="9" s="1"/>
  <c r="P366" i="9"/>
  <c r="Q366" i="9" s="1"/>
  <c r="S366" i="9" s="1"/>
  <c r="P367" i="9"/>
  <c r="Q367" i="9" s="1"/>
  <c r="S367" i="9" s="1"/>
  <c r="P368" i="9"/>
  <c r="Q368" i="9" s="1"/>
  <c r="S368" i="9" s="1"/>
  <c r="P369" i="9"/>
  <c r="Q369" i="9" s="1"/>
  <c r="S369" i="9" s="1"/>
  <c r="P370" i="9"/>
  <c r="Q370" i="9" s="1"/>
  <c r="S370" i="9" s="1"/>
  <c r="P371" i="9"/>
  <c r="Q371" i="9" s="1"/>
  <c r="S371" i="9" s="1"/>
  <c r="P372" i="9"/>
  <c r="Q372" i="9" s="1"/>
  <c r="S372" i="9" s="1"/>
  <c r="P373" i="9"/>
  <c r="Q373" i="9" s="1"/>
  <c r="S373" i="9" s="1"/>
  <c r="P374" i="9"/>
  <c r="Q374" i="9" s="1"/>
  <c r="S374" i="9" s="1"/>
  <c r="P375" i="9"/>
  <c r="Q375" i="9" s="1"/>
  <c r="S375" i="9" s="1"/>
  <c r="P376" i="9"/>
  <c r="Q376" i="9" s="1"/>
  <c r="S376" i="9" s="1"/>
  <c r="P377" i="9"/>
  <c r="Q377" i="9" s="1"/>
  <c r="S377" i="9" s="1"/>
  <c r="P378" i="9"/>
  <c r="Q378" i="9" s="1"/>
  <c r="S378" i="9" s="1"/>
  <c r="P379" i="9"/>
  <c r="Q379" i="9" s="1"/>
  <c r="S379" i="9" s="1"/>
  <c r="P380" i="9"/>
  <c r="Q380" i="9" s="1"/>
  <c r="S380" i="9" s="1"/>
  <c r="P381" i="9"/>
  <c r="Q381" i="9" s="1"/>
  <c r="S381" i="9" s="1"/>
  <c r="P382" i="9"/>
  <c r="Q382" i="9" s="1"/>
  <c r="S382" i="9" s="1"/>
  <c r="P383" i="9"/>
  <c r="Q383" i="9" s="1"/>
  <c r="S383" i="9" s="1"/>
  <c r="P384" i="9"/>
  <c r="Q384" i="9" s="1"/>
  <c r="S384" i="9" s="1"/>
  <c r="P385" i="9"/>
  <c r="Q385" i="9" s="1"/>
  <c r="S385" i="9" s="1"/>
  <c r="P386" i="9"/>
  <c r="Q386" i="9" s="1"/>
  <c r="S386" i="9" s="1"/>
  <c r="P387" i="9"/>
  <c r="Q387" i="9" s="1"/>
  <c r="S387" i="9" s="1"/>
  <c r="P388" i="9"/>
  <c r="Q388" i="9" s="1"/>
  <c r="S388" i="9" s="1"/>
  <c r="P389" i="9"/>
  <c r="Q389" i="9" s="1"/>
  <c r="S389" i="9" s="1"/>
  <c r="P390" i="9"/>
  <c r="Q390" i="9" s="1"/>
  <c r="S390" i="9" s="1"/>
  <c r="P391" i="9"/>
  <c r="Q391" i="9" s="1"/>
  <c r="S391" i="9" s="1"/>
  <c r="P392" i="9"/>
  <c r="Q392" i="9" s="1"/>
  <c r="S392" i="9" s="1"/>
  <c r="P393" i="9"/>
  <c r="Q393" i="9" s="1"/>
  <c r="S393" i="9" s="1"/>
  <c r="P394" i="9"/>
  <c r="Q394" i="9" s="1"/>
  <c r="S394" i="9" s="1"/>
  <c r="P395" i="9"/>
  <c r="Q395" i="9" s="1"/>
  <c r="S395" i="9" s="1"/>
  <c r="P396" i="9"/>
  <c r="Q396" i="9" s="1"/>
  <c r="S396" i="9" s="1"/>
  <c r="P397" i="9"/>
  <c r="Q397" i="9" s="1"/>
  <c r="S397" i="9" s="1"/>
  <c r="P398" i="9"/>
  <c r="Q398" i="9" s="1"/>
  <c r="S398" i="9" s="1"/>
  <c r="P399" i="9"/>
  <c r="Q399" i="9" s="1"/>
  <c r="S399" i="9" s="1"/>
  <c r="P400" i="9"/>
  <c r="Q400" i="9" s="1"/>
  <c r="S400" i="9" s="1"/>
  <c r="P401" i="9"/>
  <c r="Q401" i="9" s="1"/>
  <c r="S401" i="9" s="1"/>
  <c r="P402" i="9"/>
  <c r="Q402" i="9" s="1"/>
  <c r="S402" i="9" s="1"/>
  <c r="P403" i="9"/>
  <c r="Q403" i="9" s="1"/>
  <c r="S403" i="9" s="1"/>
  <c r="P404" i="9"/>
  <c r="Q404" i="9" s="1"/>
  <c r="S404" i="9" s="1"/>
  <c r="P405" i="9"/>
  <c r="Q405" i="9" s="1"/>
  <c r="S405" i="9" s="1"/>
  <c r="P406" i="9"/>
  <c r="Q406" i="9" s="1"/>
  <c r="S406" i="9" s="1"/>
  <c r="P407" i="9"/>
  <c r="Q407" i="9" s="1"/>
  <c r="S407" i="9" s="1"/>
  <c r="P408" i="9"/>
  <c r="Q408" i="9" s="1"/>
  <c r="S408" i="9" s="1"/>
  <c r="P409" i="9"/>
  <c r="Q409" i="9" s="1"/>
  <c r="S409" i="9" s="1"/>
  <c r="P410" i="9"/>
  <c r="Q410" i="9" s="1"/>
  <c r="S410" i="9" s="1"/>
  <c r="P411" i="9"/>
  <c r="Q411" i="9" s="1"/>
  <c r="S411" i="9" s="1"/>
  <c r="P412" i="9"/>
  <c r="Q412" i="9" s="1"/>
  <c r="S412" i="9" s="1"/>
  <c r="P413" i="9"/>
  <c r="Q413" i="9" s="1"/>
  <c r="S413" i="9" s="1"/>
  <c r="P414" i="9"/>
  <c r="Q414" i="9" s="1"/>
  <c r="S414" i="9" s="1"/>
  <c r="P415" i="9"/>
  <c r="Q415" i="9" s="1"/>
  <c r="S415" i="9" s="1"/>
  <c r="P416" i="9"/>
  <c r="Q416" i="9" s="1"/>
  <c r="S416" i="9" s="1"/>
  <c r="P417" i="9"/>
  <c r="Q417" i="9" s="1"/>
  <c r="S417" i="9" s="1"/>
  <c r="P418" i="9"/>
  <c r="Q418" i="9" s="1"/>
  <c r="S418" i="9" s="1"/>
  <c r="P419" i="9"/>
  <c r="Q419" i="9" s="1"/>
  <c r="S419" i="9" s="1"/>
  <c r="P420" i="9"/>
  <c r="Q420" i="9" s="1"/>
  <c r="S420" i="9" s="1"/>
  <c r="P421" i="9"/>
  <c r="Q421" i="9" s="1"/>
  <c r="S421" i="9" s="1"/>
  <c r="P422" i="9"/>
  <c r="Q422" i="9" s="1"/>
  <c r="S422" i="9" s="1"/>
  <c r="P423" i="9"/>
  <c r="Q423" i="9" s="1"/>
  <c r="S423" i="9" s="1"/>
  <c r="P424" i="9"/>
  <c r="Q424" i="9" s="1"/>
  <c r="S424" i="9" s="1"/>
  <c r="P425" i="9"/>
  <c r="Q425" i="9" s="1"/>
  <c r="S425" i="9" s="1"/>
  <c r="P426" i="9"/>
  <c r="Q426" i="9" s="1"/>
  <c r="S426" i="9" s="1"/>
  <c r="P427" i="9"/>
  <c r="Q427" i="9" s="1"/>
  <c r="S427" i="9" s="1"/>
  <c r="P428" i="9"/>
  <c r="Q428" i="9" s="1"/>
  <c r="S428" i="9" s="1"/>
  <c r="P429" i="9"/>
  <c r="Q429" i="9" s="1"/>
  <c r="S429" i="9" s="1"/>
  <c r="P430" i="9"/>
  <c r="Q430" i="9" s="1"/>
  <c r="S430" i="9" s="1"/>
  <c r="P431" i="9"/>
  <c r="Q431" i="9" s="1"/>
  <c r="S431" i="9" s="1"/>
  <c r="P432" i="9"/>
  <c r="Q432" i="9" s="1"/>
  <c r="S432" i="9" s="1"/>
  <c r="P433" i="9"/>
  <c r="Q433" i="9" s="1"/>
  <c r="S433" i="9" s="1"/>
  <c r="P434" i="9"/>
  <c r="Q434" i="9" s="1"/>
  <c r="S434" i="9" s="1"/>
  <c r="P435" i="9"/>
  <c r="Q435" i="9" s="1"/>
  <c r="S435" i="9" s="1"/>
  <c r="P436" i="9"/>
  <c r="Q436" i="9" s="1"/>
  <c r="S436" i="9" s="1"/>
  <c r="P437" i="9"/>
  <c r="Q437" i="9" s="1"/>
  <c r="S437" i="9" s="1"/>
  <c r="P438" i="9"/>
  <c r="Q438" i="9" s="1"/>
  <c r="S438" i="9" s="1"/>
  <c r="P439" i="9"/>
  <c r="Q439" i="9" s="1"/>
  <c r="S439" i="9" s="1"/>
  <c r="P440" i="9"/>
  <c r="Q440" i="9" s="1"/>
  <c r="S440" i="9" s="1"/>
  <c r="P441" i="9"/>
  <c r="Q441" i="9" s="1"/>
  <c r="S441" i="9" s="1"/>
  <c r="P442" i="9"/>
  <c r="Q442" i="9" s="1"/>
  <c r="S442" i="9" s="1"/>
  <c r="P443" i="9"/>
  <c r="Q443" i="9" s="1"/>
  <c r="S443" i="9" s="1"/>
  <c r="P444" i="9"/>
  <c r="Q444" i="9" s="1"/>
  <c r="S444" i="9" s="1"/>
  <c r="P445" i="9"/>
  <c r="Q445" i="9" s="1"/>
  <c r="S445" i="9" s="1"/>
  <c r="P446" i="9"/>
  <c r="Q446" i="9" s="1"/>
  <c r="S446" i="9" s="1"/>
  <c r="P447" i="9"/>
  <c r="Q447" i="9" s="1"/>
  <c r="S447" i="9" s="1"/>
  <c r="P448" i="9"/>
  <c r="Q448" i="9" s="1"/>
  <c r="S448" i="9" s="1"/>
  <c r="P449" i="9"/>
  <c r="Q449" i="9" s="1"/>
  <c r="S449" i="9" s="1"/>
  <c r="P450" i="9"/>
  <c r="Q450" i="9" s="1"/>
  <c r="S450" i="9" s="1"/>
  <c r="P451" i="9"/>
  <c r="Q451" i="9" s="1"/>
  <c r="S451" i="9" s="1"/>
  <c r="P452" i="9"/>
  <c r="Q452" i="9" s="1"/>
  <c r="S452" i="9" s="1"/>
  <c r="P453" i="9"/>
  <c r="Q453" i="9" s="1"/>
  <c r="S453" i="9" s="1"/>
  <c r="P454" i="9"/>
  <c r="Q454" i="9" s="1"/>
  <c r="S454" i="9" s="1"/>
  <c r="P455" i="9"/>
  <c r="Q455" i="9" s="1"/>
  <c r="S455" i="9" s="1"/>
  <c r="P456" i="9"/>
  <c r="Q456" i="9" s="1"/>
  <c r="S456" i="9" s="1"/>
  <c r="P457" i="9"/>
  <c r="Q457" i="9" s="1"/>
  <c r="S457" i="9" s="1"/>
  <c r="P458" i="9"/>
  <c r="Q458" i="9" s="1"/>
  <c r="S458" i="9" s="1"/>
  <c r="P459" i="9"/>
  <c r="Q459" i="9" s="1"/>
  <c r="S459" i="9" s="1"/>
  <c r="P460" i="9"/>
  <c r="Q460" i="9" s="1"/>
  <c r="S460" i="9" s="1"/>
  <c r="P461" i="9"/>
  <c r="Q461" i="9" s="1"/>
  <c r="S461" i="9" s="1"/>
  <c r="P462" i="9"/>
  <c r="Q462" i="9" s="1"/>
  <c r="S462" i="9" s="1"/>
  <c r="P463" i="9"/>
  <c r="Q463" i="9" s="1"/>
  <c r="S463" i="9" s="1"/>
  <c r="P464" i="9"/>
  <c r="Q464" i="9" s="1"/>
  <c r="S464" i="9" s="1"/>
  <c r="P465" i="9"/>
  <c r="Q465" i="9" s="1"/>
  <c r="S465" i="9" s="1"/>
  <c r="P466" i="9"/>
  <c r="Q466" i="9" s="1"/>
  <c r="S466" i="9" s="1"/>
  <c r="P467" i="9"/>
  <c r="Q467" i="9" s="1"/>
  <c r="S467" i="9" s="1"/>
  <c r="P468" i="9"/>
  <c r="Q468" i="9" s="1"/>
  <c r="S468" i="9" s="1"/>
  <c r="P469" i="9"/>
  <c r="Q469" i="9" s="1"/>
  <c r="S469" i="9" s="1"/>
  <c r="P470" i="9"/>
  <c r="Q470" i="9" s="1"/>
  <c r="S470" i="9" s="1"/>
  <c r="P471" i="9"/>
  <c r="Q471" i="9" s="1"/>
  <c r="S471" i="9" s="1"/>
  <c r="P472" i="9"/>
  <c r="Q472" i="9" s="1"/>
  <c r="S472" i="9" s="1"/>
  <c r="P473" i="9"/>
  <c r="Q473" i="9" s="1"/>
  <c r="S473" i="9" s="1"/>
  <c r="P474" i="9"/>
  <c r="Q474" i="9" s="1"/>
  <c r="S474" i="9" s="1"/>
  <c r="P475" i="9"/>
  <c r="Q475" i="9" s="1"/>
  <c r="S475" i="9" s="1"/>
  <c r="P476" i="9"/>
  <c r="Q476" i="9" s="1"/>
  <c r="S476" i="9" s="1"/>
  <c r="P477" i="9"/>
  <c r="Q477" i="9" s="1"/>
  <c r="S477" i="9" s="1"/>
  <c r="P478" i="9"/>
  <c r="Q478" i="9" s="1"/>
  <c r="S478" i="9" s="1"/>
  <c r="P479" i="9"/>
  <c r="Q479" i="9" s="1"/>
  <c r="S479" i="9" s="1"/>
  <c r="P480" i="9"/>
  <c r="Q480" i="9" s="1"/>
  <c r="S480" i="9" s="1"/>
  <c r="P481" i="9"/>
  <c r="Q481" i="9" s="1"/>
  <c r="S481" i="9" s="1"/>
  <c r="P482" i="9"/>
  <c r="Q482" i="9" s="1"/>
  <c r="S482" i="9" s="1"/>
  <c r="P483" i="9"/>
  <c r="Q483" i="9" s="1"/>
  <c r="S483" i="9" s="1"/>
  <c r="P484" i="9"/>
  <c r="Q484" i="9" s="1"/>
  <c r="S484" i="9" s="1"/>
  <c r="P485" i="9"/>
  <c r="Q485" i="9" s="1"/>
  <c r="S485" i="9" s="1"/>
  <c r="P486" i="9"/>
  <c r="Q486" i="9" s="1"/>
  <c r="S486" i="9" s="1"/>
  <c r="P487" i="9"/>
  <c r="Q487" i="9" s="1"/>
  <c r="S487" i="9" s="1"/>
  <c r="P488" i="9"/>
  <c r="Q488" i="9" s="1"/>
  <c r="S488" i="9" s="1"/>
  <c r="P489" i="9"/>
  <c r="Q489" i="9" s="1"/>
  <c r="S489" i="9" s="1"/>
  <c r="P490" i="9"/>
  <c r="Q490" i="9" s="1"/>
  <c r="S490" i="9" s="1"/>
  <c r="P491" i="9"/>
  <c r="Q491" i="9" s="1"/>
  <c r="S491" i="9" s="1"/>
  <c r="P492" i="9"/>
  <c r="Q492" i="9" s="1"/>
  <c r="S492" i="9" s="1"/>
  <c r="P493" i="9"/>
  <c r="Q493" i="9" s="1"/>
  <c r="S493" i="9" s="1"/>
  <c r="P494" i="9"/>
  <c r="Q494" i="9" s="1"/>
  <c r="S494" i="9" s="1"/>
  <c r="P495" i="9"/>
  <c r="Q495" i="9" s="1"/>
  <c r="S495" i="9" s="1"/>
  <c r="P10" i="9"/>
  <c r="Q10" i="9" s="1"/>
  <c r="S10" i="9" s="1"/>
  <c r="P8" i="4"/>
  <c r="W16" i="4"/>
  <c r="AG9" i="4"/>
  <c r="AA11" i="8"/>
  <c r="AA12" i="8"/>
  <c r="AA20" i="8"/>
  <c r="AA27" i="8"/>
  <c r="AA28" i="8"/>
  <c r="AA44" i="8"/>
  <c r="AA51" i="8"/>
  <c r="AA52" i="8"/>
  <c r="AA56" i="8"/>
  <c r="AA59" i="8"/>
  <c r="AA67" i="8"/>
  <c r="AA68" i="8"/>
  <c r="AA75" i="8"/>
  <c r="AA76" i="8"/>
  <c r="AA80" i="8"/>
  <c r="AA84" i="8"/>
  <c r="AA92" i="8"/>
  <c r="AM92" i="8" s="1"/>
  <c r="AN92" i="8" s="1"/>
  <c r="AA99" i="8"/>
  <c r="AA104" i="8"/>
  <c r="AA107" i="8"/>
  <c r="AA108" i="8"/>
  <c r="AA115" i="8"/>
  <c r="AA116" i="8"/>
  <c r="AA123" i="8"/>
  <c r="AA124" i="8"/>
  <c r="AA128" i="8"/>
  <c r="AA131" i="8"/>
  <c r="AA139" i="8"/>
  <c r="AA140" i="8"/>
  <c r="AA152" i="8"/>
  <c r="AA153" i="8"/>
  <c r="AA154" i="8"/>
  <c r="AA163" i="8"/>
  <c r="AA164" i="8"/>
  <c r="AA171" i="8"/>
  <c r="AA172" i="8"/>
  <c r="AA179" i="8"/>
  <c r="AM179" i="8" s="1"/>
  <c r="AA180" i="8"/>
  <c r="AA187" i="8"/>
  <c r="AA188" i="8"/>
  <c r="AA195" i="8"/>
  <c r="AA196" i="8"/>
  <c r="AA203" i="8"/>
  <c r="AA204" i="8"/>
  <c r="AA208" i="8"/>
  <c r="AA212" i="8"/>
  <c r="AA219" i="8"/>
  <c r="AA220" i="8"/>
  <c r="AA232" i="8"/>
  <c r="AA235" i="8"/>
  <c r="AA236" i="8"/>
  <c r="AA243" i="8"/>
  <c r="AA244" i="8"/>
  <c r="AA251" i="8"/>
  <c r="AA252" i="8"/>
  <c r="AA256" i="8"/>
  <c r="AA258" i="8"/>
  <c r="AA259" i="8"/>
  <c r="AM259" i="8" s="1"/>
  <c r="AA260" i="8"/>
  <c r="AA267" i="8"/>
  <c r="AA272" i="8"/>
  <c r="AA273" i="8"/>
  <c r="AA276" i="8"/>
  <c r="AA284" i="8"/>
  <c r="AA290" i="8"/>
  <c r="AA291" i="8"/>
  <c r="AA292" i="8"/>
  <c r="AA299" i="8"/>
  <c r="AA300" i="8"/>
  <c r="AA307" i="8"/>
  <c r="AM307" i="8" s="1"/>
  <c r="AN307" i="8" s="1"/>
  <c r="AQ307" i="8" s="1"/>
  <c r="AA308" i="8"/>
  <c r="AA315" i="8"/>
  <c r="AA316" i="8"/>
  <c r="AM316" i="8" s="1"/>
  <c r="AN316" i="8" s="1"/>
  <c r="AP316" i="8" s="1"/>
  <c r="AA323" i="8"/>
  <c r="AA331" i="8"/>
  <c r="AM331" i="8" s="1"/>
  <c r="AN331" i="8" s="1"/>
  <c r="BB331" i="8" s="1"/>
  <c r="AA332" i="8"/>
  <c r="AM332" i="8" s="1"/>
  <c r="AN332" i="8" s="1"/>
  <c r="BC332" i="8" s="1"/>
  <c r="AA347" i="8"/>
  <c r="AM347" i="8" s="1"/>
  <c r="AN347" i="8" s="1"/>
  <c r="AA348" i="8"/>
  <c r="AA356" i="8"/>
  <c r="AA360" i="8"/>
  <c r="AA363" i="8"/>
  <c r="AA371" i="8"/>
  <c r="AA372" i="8"/>
  <c r="AA379" i="8"/>
  <c r="AA387" i="8"/>
  <c r="AA388" i="8"/>
  <c r="AA395" i="8"/>
  <c r="AA396" i="8"/>
  <c r="AA412" i="8"/>
  <c r="AA419" i="8"/>
  <c r="AA420" i="8"/>
  <c r="AM420" i="8" s="1"/>
  <c r="AN420" i="8" s="1"/>
  <c r="AA424" i="8"/>
  <c r="AA427" i="8"/>
  <c r="AA435" i="8"/>
  <c r="AA436" i="8"/>
  <c r="AA8" i="8"/>
  <c r="S18" i="8"/>
  <c r="S19" i="8"/>
  <c r="S41" i="8"/>
  <c r="S42" i="8"/>
  <c r="S50" i="8"/>
  <c r="S59" i="8"/>
  <c r="S82" i="8"/>
  <c r="S83" i="8"/>
  <c r="S91" i="8"/>
  <c r="S106" i="8"/>
  <c r="S113" i="8"/>
  <c r="S123" i="8"/>
  <c r="S137" i="8"/>
  <c r="S147" i="8"/>
  <c r="S155" i="8"/>
  <c r="S187" i="8"/>
  <c r="S211" i="8"/>
  <c r="S219" i="8"/>
  <c r="S241" i="8"/>
  <c r="S273" i="8"/>
  <c r="S315" i="8"/>
  <c r="S329" i="8"/>
  <c r="S337" i="8"/>
  <c r="S362" i="8"/>
  <c r="S379" i="8"/>
  <c r="S410" i="8"/>
  <c r="S417" i="8"/>
  <c r="BY8" i="4"/>
  <c r="AM183" i="8" l="1"/>
  <c r="AN183" i="8" s="1"/>
  <c r="AM119" i="8"/>
  <c r="AN119" i="8" s="1"/>
  <c r="BB119" i="8" s="1"/>
  <c r="AM15" i="8"/>
  <c r="AM62" i="8"/>
  <c r="AN62" i="8" s="1"/>
  <c r="AT62" i="8" s="1"/>
  <c r="AM373" i="8"/>
  <c r="AM325" i="8"/>
  <c r="AN325" i="8" s="1"/>
  <c r="AM309" i="8"/>
  <c r="AN309" i="8" s="1"/>
  <c r="AM277" i="8"/>
  <c r="AN277" i="8" s="1"/>
  <c r="AP277" i="8" s="1"/>
  <c r="AM261" i="8"/>
  <c r="AN261" i="8" s="1"/>
  <c r="AM61" i="8"/>
  <c r="AN61" i="8" s="1"/>
  <c r="AT61" i="8" s="1"/>
  <c r="AM272" i="8"/>
  <c r="AN272" i="8" s="1"/>
  <c r="AM104" i="8"/>
  <c r="AN104" i="8" s="1"/>
  <c r="AM363" i="8"/>
  <c r="AN363" i="8" s="1"/>
  <c r="AT363" i="8" s="1"/>
  <c r="AM154" i="8"/>
  <c r="AN154" i="8" s="1"/>
  <c r="AT154" i="8" s="1"/>
  <c r="AM59" i="8"/>
  <c r="AM426" i="8"/>
  <c r="AN426" i="8" s="1"/>
  <c r="BB426" i="8" s="1"/>
  <c r="AM362" i="8"/>
  <c r="AN362" i="8" s="1"/>
  <c r="AM330" i="8"/>
  <c r="AM298" i="8"/>
  <c r="AN298" i="8" s="1"/>
  <c r="BB298" i="8" s="1"/>
  <c r="AM282" i="8"/>
  <c r="AN282" i="8" s="1"/>
  <c r="AM266" i="8"/>
  <c r="AN266" i="8" s="1"/>
  <c r="AM234" i="8"/>
  <c r="AN234" i="8" s="1"/>
  <c r="AM202" i="8"/>
  <c r="AN202" i="8" s="1"/>
  <c r="AX202" i="8" s="1"/>
  <c r="AM170" i="8"/>
  <c r="AN170" i="8" s="1"/>
  <c r="BB170" i="8" s="1"/>
  <c r="AM138" i="8"/>
  <c r="AN138" i="8" s="1"/>
  <c r="AM98" i="8"/>
  <c r="AN98" i="8" s="1"/>
  <c r="AT98" i="8" s="1"/>
  <c r="AM74" i="8"/>
  <c r="AN74" i="8" s="1"/>
  <c r="BB74" i="8" s="1"/>
  <c r="AM66" i="8"/>
  <c r="AN66" i="8" s="1"/>
  <c r="BB66" i="8" s="1"/>
  <c r="AM34" i="8"/>
  <c r="AN34" i="8" s="1"/>
  <c r="AY34" i="8" s="1"/>
  <c r="AM10" i="8"/>
  <c r="AN10" i="8" s="1"/>
  <c r="AY10" i="8" s="1"/>
  <c r="AM430" i="8"/>
  <c r="AN430" i="8" s="1"/>
  <c r="AT430" i="8" s="1"/>
  <c r="AM397" i="8"/>
  <c r="AN397" i="8" s="1"/>
  <c r="AM389" i="8"/>
  <c r="AN389" i="8" s="1"/>
  <c r="BB389" i="8" s="1"/>
  <c r="AM381" i="8"/>
  <c r="AN381" i="8" s="1"/>
  <c r="BB381" i="8" s="1"/>
  <c r="AM365" i="8"/>
  <c r="AN365" i="8" s="1"/>
  <c r="AU365" i="8" s="1"/>
  <c r="AM357" i="8"/>
  <c r="AN357" i="8" s="1"/>
  <c r="AM315" i="8"/>
  <c r="AN315" i="8" s="1"/>
  <c r="AY315" i="8" s="1"/>
  <c r="AM215" i="8"/>
  <c r="AN215" i="8" s="1"/>
  <c r="AM167" i="8"/>
  <c r="AN167" i="8" s="1"/>
  <c r="AM103" i="8"/>
  <c r="AN103" i="8" s="1"/>
  <c r="AM55" i="8"/>
  <c r="AP307" i="8"/>
  <c r="BB332" i="8"/>
  <c r="AU282" i="8"/>
  <c r="AP282" i="8"/>
  <c r="BC234" i="8"/>
  <c r="AT234" i="8"/>
  <c r="AU137" i="8"/>
  <c r="AY420" i="8"/>
  <c r="AX420" i="8"/>
  <c r="AQ272" i="8"/>
  <c r="AP272" i="8"/>
  <c r="AT104" i="8"/>
  <c r="AQ104" i="8"/>
  <c r="BC170" i="8"/>
  <c r="AU362" i="8"/>
  <c r="AP362" i="8"/>
  <c r="AU202" i="8"/>
  <c r="AY138" i="8"/>
  <c r="AX138" i="8"/>
  <c r="AQ138" i="8"/>
  <c r="AQ48" i="8"/>
  <c r="AP48" i="8"/>
  <c r="AY261" i="8"/>
  <c r="AX261" i="8"/>
  <c r="AU261" i="8"/>
  <c r="AQ61" i="8"/>
  <c r="AX34" i="8"/>
  <c r="AQ10" i="8"/>
  <c r="AX347" i="8"/>
  <c r="AU347" i="8"/>
  <c r="AY347" i="8"/>
  <c r="BB92" i="8"/>
  <c r="AU92" i="8"/>
  <c r="BC40" i="8"/>
  <c r="AT40" i="8"/>
  <c r="AU266" i="8"/>
  <c r="AT266" i="8"/>
  <c r="AM414" i="8"/>
  <c r="AN414" i="8" s="1"/>
  <c r="AM349" i="8"/>
  <c r="AN349" i="8" s="1"/>
  <c r="AM341" i="8"/>
  <c r="AN341" i="8" s="1"/>
  <c r="AM333" i="8"/>
  <c r="AN333" i="8" s="1"/>
  <c r="AM317" i="8"/>
  <c r="AN317" i="8" s="1"/>
  <c r="AM301" i="8"/>
  <c r="AN301" i="8" s="1"/>
  <c r="BB301" i="8" s="1"/>
  <c r="AM293" i="8"/>
  <c r="AN293" i="8" s="1"/>
  <c r="AM285" i="8"/>
  <c r="AN285" i="8" s="1"/>
  <c r="AP285" i="8" s="1"/>
  <c r="AM269" i="8"/>
  <c r="AN269" i="8" s="1"/>
  <c r="AM165" i="8"/>
  <c r="AN165" i="8" s="1"/>
  <c r="AM149" i="8"/>
  <c r="AN149" i="8" s="1"/>
  <c r="BB149" i="8" s="1"/>
  <c r="AM125" i="8"/>
  <c r="AN125" i="8" s="1"/>
  <c r="AM101" i="8"/>
  <c r="AN101" i="8" s="1"/>
  <c r="AM85" i="8"/>
  <c r="AN85" i="8" s="1"/>
  <c r="AM37" i="8"/>
  <c r="AN37" i="8" s="1"/>
  <c r="AM21" i="8"/>
  <c r="AN21" i="8" s="1"/>
  <c r="AU183" i="8"/>
  <c r="AT183" i="8"/>
  <c r="AM428" i="8"/>
  <c r="AN428" i="8" s="1"/>
  <c r="AM364" i="8"/>
  <c r="AN364" i="8" s="1"/>
  <c r="AM300" i="8"/>
  <c r="AN300" i="8" s="1"/>
  <c r="AM284" i="8"/>
  <c r="AN284" i="8" s="1"/>
  <c r="AQ119" i="8"/>
  <c r="AI48" i="6"/>
  <c r="AJ48" i="6" s="1"/>
  <c r="AI223" i="6"/>
  <c r="AJ223" i="6" s="1"/>
  <c r="AI286" i="6"/>
  <c r="AJ286" i="6" s="1"/>
  <c r="AI246" i="6"/>
  <c r="AJ246" i="6" s="1"/>
  <c r="AI174" i="6"/>
  <c r="AJ174" i="6" s="1"/>
  <c r="AI142" i="6"/>
  <c r="AJ142" i="6" s="1"/>
  <c r="AL142" i="6" s="1"/>
  <c r="AI257" i="6"/>
  <c r="AJ257" i="6" s="1"/>
  <c r="AI288" i="6"/>
  <c r="AJ288" i="6" s="1"/>
  <c r="AM288" i="6" s="1"/>
  <c r="AI216" i="6"/>
  <c r="AJ216" i="6" s="1"/>
  <c r="AU216" i="6" s="1"/>
  <c r="AI173" i="6"/>
  <c r="AJ173" i="6" s="1"/>
  <c r="AI81" i="6"/>
  <c r="AJ81" i="6" s="1"/>
  <c r="S30" i="6"/>
  <c r="AI30" i="6"/>
  <c r="AJ30" i="6" s="1"/>
  <c r="AI70" i="6"/>
  <c r="AJ70" i="6" s="1"/>
  <c r="AI248" i="6"/>
  <c r="AJ248" i="6" s="1"/>
  <c r="AT248" i="6" s="1"/>
  <c r="AI206" i="6"/>
  <c r="AJ206" i="6" s="1"/>
  <c r="AQ206" i="6" s="1"/>
  <c r="AI110" i="6"/>
  <c r="AJ110" i="6" s="1"/>
  <c r="AI102" i="6"/>
  <c r="AJ102" i="6" s="1"/>
  <c r="AI285" i="6"/>
  <c r="AJ285" i="6" s="1"/>
  <c r="AQ285" i="6" s="1"/>
  <c r="AI277" i="6"/>
  <c r="AJ277" i="6" s="1"/>
  <c r="AI237" i="6"/>
  <c r="AJ237" i="6" s="1"/>
  <c r="AI165" i="6"/>
  <c r="AJ165" i="6" s="1"/>
  <c r="AI69" i="6"/>
  <c r="AJ69" i="6" s="1"/>
  <c r="AM69" i="6" s="1"/>
  <c r="AI37" i="6"/>
  <c r="AJ37" i="6" s="1"/>
  <c r="AI304" i="6"/>
  <c r="AJ304" i="6" s="1"/>
  <c r="AI315" i="6"/>
  <c r="AJ315" i="6" s="1"/>
  <c r="AI259" i="6"/>
  <c r="AJ259" i="6" s="1"/>
  <c r="AI155" i="6"/>
  <c r="AI19" i="6"/>
  <c r="AJ19" i="6" s="1"/>
  <c r="AI306" i="6"/>
  <c r="AJ306" i="6" s="1"/>
  <c r="AU306" i="6" s="1"/>
  <c r="AI305" i="6"/>
  <c r="AJ305" i="6" s="1"/>
  <c r="AM305" i="6" s="1"/>
  <c r="AI297" i="6"/>
  <c r="AJ297" i="6" s="1"/>
  <c r="AT297" i="6" s="1"/>
  <c r="AI185" i="6"/>
  <c r="AJ185" i="6" s="1"/>
  <c r="AP185" i="6" s="1"/>
  <c r="AI121" i="6"/>
  <c r="AJ121" i="6" s="1"/>
  <c r="S152" i="6"/>
  <c r="AI152" i="6"/>
  <c r="AJ152" i="6" s="1"/>
  <c r="AI101" i="6"/>
  <c r="AJ101" i="6" s="1"/>
  <c r="S101" i="6"/>
  <c r="AI294" i="6"/>
  <c r="AJ294" i="6" s="1"/>
  <c r="AQ294" i="6" s="1"/>
  <c r="S294" i="6"/>
  <c r="AI296" i="6"/>
  <c r="AJ296" i="6" s="1"/>
  <c r="AP296" i="6" s="1"/>
  <c r="S296" i="6"/>
  <c r="S184" i="6"/>
  <c r="AI184" i="6"/>
  <c r="AJ184" i="6" s="1"/>
  <c r="AI225" i="6"/>
  <c r="AJ225" i="6" s="1"/>
  <c r="AP225" i="6" s="1"/>
  <c r="S225" i="6"/>
  <c r="S73" i="6"/>
  <c r="AI73" i="6"/>
  <c r="AJ73" i="6" s="1"/>
  <c r="AM73" i="6" s="1"/>
  <c r="AI17" i="6"/>
  <c r="AJ17" i="6" s="1"/>
  <c r="AM17" i="6" s="1"/>
  <c r="S17" i="6"/>
  <c r="AI183" i="6"/>
  <c r="AJ183" i="6" s="1"/>
  <c r="AI38" i="6"/>
  <c r="AJ38" i="6" s="1"/>
  <c r="AI141" i="6"/>
  <c r="AJ141" i="6" s="1"/>
  <c r="AT141" i="6" s="1"/>
  <c r="AI263" i="6"/>
  <c r="AJ263" i="6" s="1"/>
  <c r="AQ263" i="6" s="1"/>
  <c r="AI112" i="6"/>
  <c r="AJ112" i="6" s="1"/>
  <c r="AU112" i="6" s="1"/>
  <c r="AI111" i="6"/>
  <c r="AJ111" i="6" s="1"/>
  <c r="AM111" i="6" s="1"/>
  <c r="AI313" i="6"/>
  <c r="AJ313" i="6" s="1"/>
  <c r="AQ313" i="6" s="1"/>
  <c r="S180" i="6"/>
  <c r="AI180" i="6"/>
  <c r="AJ180" i="6" s="1"/>
  <c r="AI436" i="6"/>
  <c r="AJ436" i="6" s="1"/>
  <c r="S436" i="6"/>
  <c r="S420" i="6"/>
  <c r="AI420" i="6"/>
  <c r="AJ420" i="6" s="1"/>
  <c r="S396" i="6"/>
  <c r="AI396" i="6"/>
  <c r="AJ396" i="6" s="1"/>
  <c r="AI380" i="6"/>
  <c r="AJ380" i="6" s="1"/>
  <c r="S380" i="6"/>
  <c r="S364" i="6"/>
  <c r="AI364" i="6"/>
  <c r="AJ364" i="6" s="1"/>
  <c r="AI348" i="6"/>
  <c r="AJ348" i="6" s="1"/>
  <c r="S348" i="6"/>
  <c r="AI332" i="6"/>
  <c r="AJ332" i="6" s="1"/>
  <c r="S332" i="6"/>
  <c r="AI316" i="6"/>
  <c r="AJ316" i="6" s="1"/>
  <c r="S316" i="6"/>
  <c r="S300" i="6"/>
  <c r="AI300" i="6"/>
  <c r="AJ300" i="6" s="1"/>
  <c r="S284" i="6"/>
  <c r="AI284" i="6"/>
  <c r="AJ284" i="6" s="1"/>
  <c r="AI276" i="6"/>
  <c r="AJ276" i="6" s="1"/>
  <c r="S276" i="6"/>
  <c r="S260" i="6"/>
  <c r="AI260" i="6"/>
  <c r="AJ260" i="6" s="1"/>
  <c r="AI236" i="6"/>
  <c r="AJ236" i="6" s="1"/>
  <c r="S236" i="6"/>
  <c r="S220" i="6"/>
  <c r="AI220" i="6"/>
  <c r="AJ220" i="6" s="1"/>
  <c r="AI204" i="6"/>
  <c r="AJ204" i="6" s="1"/>
  <c r="S204" i="6"/>
  <c r="AI172" i="6"/>
  <c r="AJ172" i="6" s="1"/>
  <c r="S172" i="6"/>
  <c r="S156" i="6"/>
  <c r="AI156" i="6"/>
  <c r="AJ156" i="6" s="1"/>
  <c r="AI132" i="6"/>
  <c r="AJ132" i="6" s="1"/>
  <c r="S132" i="6"/>
  <c r="AI116" i="6"/>
  <c r="AJ116" i="6" s="1"/>
  <c r="S116" i="6"/>
  <c r="S100" i="6"/>
  <c r="AI100" i="6"/>
  <c r="AJ100" i="6" s="1"/>
  <c r="AI84" i="6"/>
  <c r="AJ84" i="6" s="1"/>
  <c r="S84" i="6"/>
  <c r="S68" i="6"/>
  <c r="AI68" i="6"/>
  <c r="AJ68" i="6" s="1"/>
  <c r="S52" i="6"/>
  <c r="AI52" i="6"/>
  <c r="AJ52" i="6" s="1"/>
  <c r="AI36" i="6"/>
  <c r="AJ36" i="6" s="1"/>
  <c r="S36" i="6"/>
  <c r="S12" i="6"/>
  <c r="AI12" i="6"/>
  <c r="AJ12" i="6" s="1"/>
  <c r="AI427" i="6"/>
  <c r="AJ427" i="6" s="1"/>
  <c r="S427" i="6"/>
  <c r="AI411" i="6"/>
  <c r="AJ411" i="6" s="1"/>
  <c r="S411" i="6"/>
  <c r="AI395" i="6"/>
  <c r="AJ395" i="6" s="1"/>
  <c r="S395" i="6"/>
  <c r="AI379" i="6"/>
  <c r="AJ379" i="6" s="1"/>
  <c r="S379" i="6"/>
  <c r="AI363" i="6"/>
  <c r="AJ363" i="6" s="1"/>
  <c r="S363" i="6"/>
  <c r="S347" i="6"/>
  <c r="AI347" i="6"/>
  <c r="AJ347" i="6" s="1"/>
  <c r="AI331" i="6"/>
  <c r="AJ331" i="6" s="1"/>
  <c r="S331" i="6"/>
  <c r="AI307" i="6"/>
  <c r="AJ307" i="6" s="1"/>
  <c r="S307" i="6"/>
  <c r="S291" i="6"/>
  <c r="AI291" i="6"/>
  <c r="AJ291" i="6" s="1"/>
  <c r="AI275" i="6"/>
  <c r="AJ275" i="6" s="1"/>
  <c r="S275" i="6"/>
  <c r="S251" i="6"/>
  <c r="AI251" i="6"/>
  <c r="AJ251" i="6" s="1"/>
  <c r="AI219" i="6"/>
  <c r="AJ219" i="6" s="1"/>
  <c r="S219" i="6"/>
  <c r="AI203" i="6"/>
  <c r="AJ203" i="6" s="1"/>
  <c r="S203" i="6"/>
  <c r="S187" i="6"/>
  <c r="AI187" i="6"/>
  <c r="AJ187" i="6" s="1"/>
  <c r="AI163" i="6"/>
  <c r="AJ163" i="6" s="1"/>
  <c r="S163" i="6"/>
  <c r="S139" i="6"/>
  <c r="AI139" i="6"/>
  <c r="AJ139" i="6" s="1"/>
  <c r="AI115" i="6"/>
  <c r="AJ115" i="6" s="1"/>
  <c r="S115" i="6"/>
  <c r="AI91" i="6"/>
  <c r="AJ91" i="6" s="1"/>
  <c r="S91" i="6"/>
  <c r="AI67" i="6"/>
  <c r="AJ67" i="6" s="1"/>
  <c r="S67" i="6"/>
  <c r="AI51" i="6"/>
  <c r="AJ51" i="6" s="1"/>
  <c r="S51" i="6"/>
  <c r="AI35" i="6"/>
  <c r="AJ35" i="6" s="1"/>
  <c r="S35" i="6"/>
  <c r="AI11" i="6"/>
  <c r="AJ11" i="6" s="1"/>
  <c r="S11" i="6"/>
  <c r="AI434" i="6"/>
  <c r="AJ434" i="6" s="1"/>
  <c r="S434" i="6"/>
  <c r="AI418" i="6"/>
  <c r="AJ418" i="6" s="1"/>
  <c r="S418" i="6"/>
  <c r="AI402" i="6"/>
  <c r="AJ402" i="6" s="1"/>
  <c r="S402" i="6"/>
  <c r="AI394" i="6"/>
  <c r="AJ394" i="6" s="1"/>
  <c r="S394" i="6"/>
  <c r="AI370" i="6"/>
  <c r="AJ370" i="6" s="1"/>
  <c r="S370" i="6"/>
  <c r="AI354" i="6"/>
  <c r="AJ354" i="6" s="1"/>
  <c r="S354" i="6"/>
  <c r="AI346" i="6"/>
  <c r="AJ346" i="6" s="1"/>
  <c r="S346" i="6"/>
  <c r="AI330" i="6"/>
  <c r="AJ330" i="6" s="1"/>
  <c r="S330" i="6"/>
  <c r="AI290" i="6"/>
  <c r="AJ290" i="6" s="1"/>
  <c r="S290" i="6"/>
  <c r="AI274" i="6"/>
  <c r="AJ274" i="6" s="1"/>
  <c r="S274" i="6"/>
  <c r="AI250" i="6"/>
  <c r="AJ250" i="6" s="1"/>
  <c r="S250" i="6"/>
  <c r="AI234" i="6"/>
  <c r="AJ234" i="6" s="1"/>
  <c r="S234" i="6"/>
  <c r="AI202" i="6"/>
  <c r="AJ202" i="6" s="1"/>
  <c r="S202" i="6"/>
  <c r="AI170" i="6"/>
  <c r="AJ170" i="6" s="1"/>
  <c r="S170" i="6"/>
  <c r="AI138" i="6"/>
  <c r="AJ138" i="6" s="1"/>
  <c r="S138" i="6"/>
  <c r="AI114" i="6"/>
  <c r="AJ114" i="6" s="1"/>
  <c r="S114" i="6"/>
  <c r="AI90" i="6"/>
  <c r="AJ90" i="6" s="1"/>
  <c r="S90" i="6"/>
  <c r="AI66" i="6"/>
  <c r="AJ66" i="6" s="1"/>
  <c r="S66" i="6"/>
  <c r="AI26" i="6"/>
  <c r="AJ26" i="6" s="1"/>
  <c r="S26" i="6"/>
  <c r="AI425" i="6"/>
  <c r="AJ425" i="6" s="1"/>
  <c r="S425" i="6"/>
  <c r="S401" i="6"/>
  <c r="AI401" i="6"/>
  <c r="AJ401" i="6" s="1"/>
  <c r="AI377" i="6"/>
  <c r="AJ377" i="6" s="1"/>
  <c r="S377" i="6"/>
  <c r="AI345" i="6"/>
  <c r="AJ345" i="6" s="1"/>
  <c r="S345" i="6"/>
  <c r="S329" i="6"/>
  <c r="AI329" i="6"/>
  <c r="AJ329" i="6" s="1"/>
  <c r="S281" i="6"/>
  <c r="AI281" i="6"/>
  <c r="AJ281" i="6" s="1"/>
  <c r="AI265" i="6"/>
  <c r="AJ265" i="6" s="1"/>
  <c r="S265" i="6"/>
  <c r="AI241" i="6"/>
  <c r="AJ241" i="6" s="1"/>
  <c r="S241" i="6"/>
  <c r="AI233" i="6"/>
  <c r="AJ233" i="6" s="1"/>
  <c r="S233" i="6"/>
  <c r="AI193" i="6"/>
  <c r="AJ193" i="6" s="1"/>
  <c r="S193" i="6"/>
  <c r="S177" i="6"/>
  <c r="AI177" i="6"/>
  <c r="AJ177" i="6" s="1"/>
  <c r="AI169" i="6"/>
  <c r="AJ169" i="6" s="1"/>
  <c r="S169" i="6"/>
  <c r="AI161" i="6"/>
  <c r="AJ161" i="6" s="1"/>
  <c r="S161" i="6"/>
  <c r="S137" i="6"/>
  <c r="AI137" i="6"/>
  <c r="AJ137" i="6" s="1"/>
  <c r="AI105" i="6"/>
  <c r="AJ105" i="6" s="1"/>
  <c r="S105" i="6"/>
  <c r="S97" i="6"/>
  <c r="AI97" i="6"/>
  <c r="AJ97" i="6" s="1"/>
  <c r="S57" i="6"/>
  <c r="AI57" i="6"/>
  <c r="AJ57" i="6" s="1"/>
  <c r="AI129" i="6"/>
  <c r="AJ129" i="6" s="1"/>
  <c r="S129" i="6"/>
  <c r="AU133" i="6"/>
  <c r="AP133" i="6"/>
  <c r="S440" i="6"/>
  <c r="AI440" i="6"/>
  <c r="AJ440" i="6" s="1"/>
  <c r="AI432" i="6"/>
  <c r="AJ432" i="6" s="1"/>
  <c r="S432" i="6"/>
  <c r="AI424" i="6"/>
  <c r="AJ424" i="6" s="1"/>
  <c r="S424" i="6"/>
  <c r="S416" i="6"/>
  <c r="AI416" i="6"/>
  <c r="AJ416" i="6" s="1"/>
  <c r="AI408" i="6"/>
  <c r="AJ408" i="6" s="1"/>
  <c r="S408" i="6"/>
  <c r="AI400" i="6"/>
  <c r="AJ400" i="6" s="1"/>
  <c r="S400" i="6"/>
  <c r="S392" i="6"/>
  <c r="AI392" i="6"/>
  <c r="AJ392" i="6" s="1"/>
  <c r="S384" i="6"/>
  <c r="AI384" i="6"/>
  <c r="AJ384" i="6" s="1"/>
  <c r="AI376" i="6"/>
  <c r="AJ376" i="6" s="1"/>
  <c r="S376" i="6"/>
  <c r="AI368" i="6"/>
  <c r="AJ368" i="6" s="1"/>
  <c r="S368" i="6"/>
  <c r="AI360" i="6"/>
  <c r="AJ360" i="6" s="1"/>
  <c r="S360" i="6"/>
  <c r="AI352" i="6"/>
  <c r="AJ352" i="6" s="1"/>
  <c r="S352" i="6"/>
  <c r="AI344" i="6"/>
  <c r="AJ344" i="6" s="1"/>
  <c r="S344" i="6"/>
  <c r="AI336" i="6"/>
  <c r="AJ336" i="6" s="1"/>
  <c r="S336" i="6"/>
  <c r="S328" i="6"/>
  <c r="AI328" i="6"/>
  <c r="AJ328" i="6" s="1"/>
  <c r="S320" i="6"/>
  <c r="AI320" i="6"/>
  <c r="AJ320" i="6" s="1"/>
  <c r="S312" i="6"/>
  <c r="AI312" i="6"/>
  <c r="AJ312" i="6" s="1"/>
  <c r="AI280" i="6"/>
  <c r="AJ280" i="6" s="1"/>
  <c r="S280" i="6"/>
  <c r="S272" i="6"/>
  <c r="AI272" i="6"/>
  <c r="AJ272" i="6" s="1"/>
  <c r="AI264" i="6"/>
  <c r="AJ264" i="6" s="1"/>
  <c r="S264" i="6"/>
  <c r="AI256" i="6"/>
  <c r="AJ256" i="6" s="1"/>
  <c r="S256" i="6"/>
  <c r="AI240" i="6"/>
  <c r="AJ240" i="6" s="1"/>
  <c r="S240" i="6"/>
  <c r="S232" i="6"/>
  <c r="AI232" i="6"/>
  <c r="AJ232" i="6" s="1"/>
  <c r="AI224" i="6"/>
  <c r="AJ224" i="6" s="1"/>
  <c r="S224" i="6"/>
  <c r="AI200" i="6"/>
  <c r="AJ200" i="6" s="1"/>
  <c r="S200" i="6"/>
  <c r="AI192" i="6"/>
  <c r="AJ192" i="6" s="1"/>
  <c r="S192" i="6"/>
  <c r="AI168" i="6"/>
  <c r="AJ168" i="6" s="1"/>
  <c r="S168" i="6"/>
  <c r="AI160" i="6"/>
  <c r="AJ160" i="6" s="1"/>
  <c r="S160" i="6"/>
  <c r="AI120" i="6"/>
  <c r="AJ120" i="6" s="1"/>
  <c r="S120" i="6"/>
  <c r="AI88" i="6"/>
  <c r="AJ88" i="6" s="1"/>
  <c r="S88" i="6"/>
  <c r="S56" i="6"/>
  <c r="AI56" i="6"/>
  <c r="AJ56" i="6" s="1"/>
  <c r="AI32" i="6"/>
  <c r="AJ32" i="6" s="1"/>
  <c r="S32" i="6"/>
  <c r="AI24" i="6"/>
  <c r="AJ24" i="6" s="1"/>
  <c r="S24" i="6"/>
  <c r="AI65" i="6"/>
  <c r="AJ65" i="6" s="1"/>
  <c r="S65" i="6"/>
  <c r="AJ155" i="6"/>
  <c r="S428" i="6"/>
  <c r="AI428" i="6"/>
  <c r="AJ428" i="6" s="1"/>
  <c r="AI412" i="6"/>
  <c r="AJ412" i="6" s="1"/>
  <c r="S412" i="6"/>
  <c r="AI388" i="6"/>
  <c r="AJ388" i="6" s="1"/>
  <c r="S388" i="6"/>
  <c r="AI372" i="6"/>
  <c r="AJ372" i="6" s="1"/>
  <c r="S372" i="6"/>
  <c r="S356" i="6"/>
  <c r="AI356" i="6"/>
  <c r="AJ356" i="6" s="1"/>
  <c r="AI340" i="6"/>
  <c r="AJ340" i="6" s="1"/>
  <c r="S340" i="6"/>
  <c r="AI324" i="6"/>
  <c r="AJ324" i="6" s="1"/>
  <c r="S324" i="6"/>
  <c r="AI308" i="6"/>
  <c r="AJ308" i="6" s="1"/>
  <c r="S308" i="6"/>
  <c r="S292" i="6"/>
  <c r="AI292" i="6"/>
  <c r="AJ292" i="6" s="1"/>
  <c r="AI268" i="6"/>
  <c r="AJ268" i="6" s="1"/>
  <c r="S268" i="6"/>
  <c r="AI252" i="6"/>
  <c r="AJ252" i="6" s="1"/>
  <c r="S252" i="6"/>
  <c r="AI228" i="6"/>
  <c r="AJ228" i="6" s="1"/>
  <c r="S228" i="6"/>
  <c r="S212" i="6"/>
  <c r="AI212" i="6"/>
  <c r="AJ212" i="6" s="1"/>
  <c r="S196" i="6"/>
  <c r="AI196" i="6"/>
  <c r="AJ196" i="6" s="1"/>
  <c r="AI164" i="6"/>
  <c r="AJ164" i="6" s="1"/>
  <c r="S164" i="6"/>
  <c r="AI148" i="6"/>
  <c r="AJ148" i="6" s="1"/>
  <c r="S148" i="6"/>
  <c r="S140" i="6"/>
  <c r="AI140" i="6"/>
  <c r="AJ140" i="6" s="1"/>
  <c r="AI124" i="6"/>
  <c r="AJ124" i="6" s="1"/>
  <c r="S124" i="6"/>
  <c r="AI108" i="6"/>
  <c r="AJ108" i="6" s="1"/>
  <c r="S108" i="6"/>
  <c r="AI92" i="6"/>
  <c r="AJ92" i="6" s="1"/>
  <c r="S92" i="6"/>
  <c r="AI76" i="6"/>
  <c r="AJ76" i="6" s="1"/>
  <c r="S76" i="6"/>
  <c r="AI60" i="6"/>
  <c r="AJ60" i="6" s="1"/>
  <c r="S60" i="6"/>
  <c r="AI44" i="6"/>
  <c r="AJ44" i="6" s="1"/>
  <c r="S44" i="6"/>
  <c r="S28" i="6"/>
  <c r="AI28" i="6"/>
  <c r="AJ28" i="6" s="1"/>
  <c r="S20" i="6"/>
  <c r="AI20" i="6"/>
  <c r="AJ20" i="6" s="1"/>
  <c r="AI435" i="6"/>
  <c r="AJ435" i="6" s="1"/>
  <c r="S435" i="6"/>
  <c r="S419" i="6"/>
  <c r="AI419" i="6"/>
  <c r="AJ419" i="6" s="1"/>
  <c r="AI403" i="6"/>
  <c r="AJ403" i="6" s="1"/>
  <c r="S403" i="6"/>
  <c r="S387" i="6"/>
  <c r="AI387" i="6"/>
  <c r="AJ387" i="6" s="1"/>
  <c r="AI371" i="6"/>
  <c r="AJ371" i="6" s="1"/>
  <c r="S371" i="6"/>
  <c r="S355" i="6"/>
  <c r="AI355" i="6"/>
  <c r="AJ355" i="6" s="1"/>
  <c r="AI339" i="6"/>
  <c r="AJ339" i="6" s="1"/>
  <c r="S339" i="6"/>
  <c r="AI323" i="6"/>
  <c r="AJ323" i="6" s="1"/>
  <c r="S323" i="6"/>
  <c r="AI299" i="6"/>
  <c r="AJ299" i="6" s="1"/>
  <c r="S299" i="6"/>
  <c r="S283" i="6"/>
  <c r="AI283" i="6"/>
  <c r="AJ283" i="6" s="1"/>
  <c r="AI267" i="6"/>
  <c r="AJ267" i="6" s="1"/>
  <c r="S267" i="6"/>
  <c r="AI243" i="6"/>
  <c r="AJ243" i="6" s="1"/>
  <c r="S243" i="6"/>
  <c r="AI227" i="6"/>
  <c r="AJ227" i="6" s="1"/>
  <c r="S227" i="6"/>
  <c r="S211" i="6"/>
  <c r="AI211" i="6"/>
  <c r="AJ211" i="6" s="1"/>
  <c r="AI195" i="6"/>
  <c r="AJ195" i="6" s="1"/>
  <c r="S195" i="6"/>
  <c r="AI179" i="6"/>
  <c r="AJ179" i="6" s="1"/>
  <c r="S179" i="6"/>
  <c r="AI147" i="6"/>
  <c r="AJ147" i="6" s="1"/>
  <c r="S147" i="6"/>
  <c r="AI131" i="6"/>
  <c r="AJ131" i="6" s="1"/>
  <c r="S131" i="6"/>
  <c r="AI99" i="6"/>
  <c r="AJ99" i="6" s="1"/>
  <c r="S99" i="6"/>
  <c r="S83" i="6"/>
  <c r="AI83" i="6"/>
  <c r="AJ83" i="6" s="1"/>
  <c r="AI75" i="6"/>
  <c r="AJ75" i="6" s="1"/>
  <c r="S75" i="6"/>
  <c r="AI59" i="6"/>
  <c r="AJ59" i="6" s="1"/>
  <c r="S59" i="6"/>
  <c r="AI27" i="6"/>
  <c r="AJ27" i="6" s="1"/>
  <c r="S27" i="6"/>
  <c r="AI426" i="6"/>
  <c r="AJ426" i="6" s="1"/>
  <c r="S426" i="6"/>
  <c r="AI410" i="6"/>
  <c r="AJ410" i="6" s="1"/>
  <c r="S410" i="6"/>
  <c r="AI386" i="6"/>
  <c r="AJ386" i="6" s="1"/>
  <c r="S386" i="6"/>
  <c r="AI378" i="6"/>
  <c r="AJ378" i="6" s="1"/>
  <c r="S378" i="6"/>
  <c r="AI362" i="6"/>
  <c r="AJ362" i="6" s="1"/>
  <c r="S362" i="6"/>
  <c r="AI338" i="6"/>
  <c r="AJ338" i="6" s="1"/>
  <c r="S338" i="6"/>
  <c r="AI322" i="6"/>
  <c r="AJ322" i="6" s="1"/>
  <c r="S322" i="6"/>
  <c r="AI298" i="6"/>
  <c r="AJ298" i="6" s="1"/>
  <c r="S298" i="6"/>
  <c r="AI282" i="6"/>
  <c r="AJ282" i="6" s="1"/>
  <c r="S282" i="6"/>
  <c r="AI266" i="6"/>
  <c r="AJ266" i="6" s="1"/>
  <c r="S266" i="6"/>
  <c r="AI242" i="6"/>
  <c r="AJ242" i="6" s="1"/>
  <c r="S242" i="6"/>
  <c r="AI210" i="6"/>
  <c r="AJ210" i="6" s="1"/>
  <c r="S210" i="6"/>
  <c r="AI194" i="6"/>
  <c r="AJ194" i="6" s="1"/>
  <c r="S194" i="6"/>
  <c r="AI178" i="6"/>
  <c r="AJ178" i="6" s="1"/>
  <c r="S178" i="6"/>
  <c r="AI146" i="6"/>
  <c r="AJ146" i="6" s="1"/>
  <c r="S146" i="6"/>
  <c r="AI130" i="6"/>
  <c r="AJ130" i="6" s="1"/>
  <c r="S130" i="6"/>
  <c r="AI106" i="6"/>
  <c r="AJ106" i="6" s="1"/>
  <c r="S106" i="6"/>
  <c r="AI74" i="6"/>
  <c r="AJ74" i="6" s="1"/>
  <c r="S74" i="6"/>
  <c r="AI58" i="6"/>
  <c r="AJ58" i="6" s="1"/>
  <c r="S58" i="6"/>
  <c r="AI42" i="6"/>
  <c r="AJ42" i="6" s="1"/>
  <c r="S42" i="6"/>
  <c r="AU248" i="6"/>
  <c r="S439" i="6"/>
  <c r="AI439" i="6"/>
  <c r="AJ439" i="6" s="1"/>
  <c r="S431" i="6"/>
  <c r="AI431" i="6"/>
  <c r="AJ431" i="6" s="1"/>
  <c r="S423" i="6"/>
  <c r="AI423" i="6"/>
  <c r="AJ423" i="6" s="1"/>
  <c r="S415" i="6"/>
  <c r="AI415" i="6"/>
  <c r="AJ415" i="6" s="1"/>
  <c r="S407" i="6"/>
  <c r="AI407" i="6"/>
  <c r="AJ407" i="6" s="1"/>
  <c r="AI399" i="6"/>
  <c r="AJ399" i="6" s="1"/>
  <c r="S399" i="6"/>
  <c r="S391" i="6"/>
  <c r="AI391" i="6"/>
  <c r="AJ391" i="6" s="1"/>
  <c r="S383" i="6"/>
  <c r="AI383" i="6"/>
  <c r="AJ383" i="6" s="1"/>
  <c r="S375" i="6"/>
  <c r="AI375" i="6"/>
  <c r="AJ375" i="6" s="1"/>
  <c r="S367" i="6"/>
  <c r="AI367" i="6"/>
  <c r="AJ367" i="6" s="1"/>
  <c r="S359" i="6"/>
  <c r="AI359" i="6"/>
  <c r="AJ359" i="6" s="1"/>
  <c r="S351" i="6"/>
  <c r="AI351" i="6"/>
  <c r="AJ351" i="6" s="1"/>
  <c r="S343" i="6"/>
  <c r="AI343" i="6"/>
  <c r="AJ343" i="6" s="1"/>
  <c r="AI335" i="6"/>
  <c r="AJ335" i="6" s="1"/>
  <c r="S335" i="6"/>
  <c r="S327" i="6"/>
  <c r="AI327" i="6"/>
  <c r="AJ327" i="6" s="1"/>
  <c r="AT263" i="6"/>
  <c r="AI64" i="6"/>
  <c r="AJ64" i="6" s="1"/>
  <c r="S64" i="6"/>
  <c r="AU237" i="6"/>
  <c r="AP237" i="6"/>
  <c r="AI244" i="6"/>
  <c r="AJ244" i="6" s="1"/>
  <c r="S244" i="6"/>
  <c r="AI10" i="6"/>
  <c r="AJ10" i="6" s="1"/>
  <c r="S10" i="6"/>
  <c r="AI417" i="6"/>
  <c r="AJ417" i="6" s="1"/>
  <c r="S417" i="6"/>
  <c r="S393" i="6"/>
  <c r="AI393" i="6"/>
  <c r="AJ393" i="6" s="1"/>
  <c r="AI369" i="6"/>
  <c r="AJ369" i="6" s="1"/>
  <c r="S369" i="6"/>
  <c r="AI353" i="6"/>
  <c r="AJ353" i="6" s="1"/>
  <c r="S353" i="6"/>
  <c r="AI337" i="6"/>
  <c r="AJ337" i="6" s="1"/>
  <c r="S337" i="6"/>
  <c r="AI289" i="6"/>
  <c r="AJ289" i="6" s="1"/>
  <c r="S289" i="6"/>
  <c r="S209" i="6"/>
  <c r="AI209" i="6"/>
  <c r="AJ209" i="6" s="1"/>
  <c r="S438" i="6"/>
  <c r="AI438" i="6"/>
  <c r="AJ438" i="6" s="1"/>
  <c r="S430" i="6"/>
  <c r="AI430" i="6"/>
  <c r="AJ430" i="6" s="1"/>
  <c r="AI422" i="6"/>
  <c r="AJ422" i="6" s="1"/>
  <c r="S422" i="6"/>
  <c r="AI414" i="6"/>
  <c r="AJ414" i="6" s="1"/>
  <c r="S414" i="6"/>
  <c r="S406" i="6"/>
  <c r="AI406" i="6"/>
  <c r="AJ406" i="6" s="1"/>
  <c r="AI398" i="6"/>
  <c r="AJ398" i="6" s="1"/>
  <c r="S398" i="6"/>
  <c r="AI390" i="6"/>
  <c r="AJ390" i="6" s="1"/>
  <c r="S390" i="6"/>
  <c r="S382" i="6"/>
  <c r="AI382" i="6"/>
  <c r="AJ382" i="6" s="1"/>
  <c r="S374" i="6"/>
  <c r="AI374" i="6"/>
  <c r="AJ374" i="6" s="1"/>
  <c r="S366" i="6"/>
  <c r="AI366" i="6"/>
  <c r="AJ366" i="6" s="1"/>
  <c r="AI358" i="6"/>
  <c r="AJ358" i="6" s="1"/>
  <c r="S358" i="6"/>
  <c r="AI350" i="6"/>
  <c r="AJ350" i="6" s="1"/>
  <c r="S350" i="6"/>
  <c r="AI342" i="6"/>
  <c r="AJ342" i="6" s="1"/>
  <c r="S342" i="6"/>
  <c r="S334" i="6"/>
  <c r="AI334" i="6"/>
  <c r="AJ334" i="6" s="1"/>
  <c r="AI326" i="6"/>
  <c r="AJ326" i="6" s="1"/>
  <c r="S326" i="6"/>
  <c r="S318" i="6"/>
  <c r="AI318" i="6"/>
  <c r="AJ318" i="6" s="1"/>
  <c r="S310" i="6"/>
  <c r="AI310" i="6"/>
  <c r="AJ310" i="6" s="1"/>
  <c r="AI302" i="6"/>
  <c r="AJ302" i="6" s="1"/>
  <c r="S302" i="6"/>
  <c r="S270" i="6"/>
  <c r="AI270" i="6"/>
  <c r="AJ270" i="6" s="1"/>
  <c r="AI254" i="6"/>
  <c r="AJ254" i="6" s="1"/>
  <c r="S254" i="6"/>
  <c r="AI230" i="6"/>
  <c r="AJ230" i="6" s="1"/>
  <c r="S230" i="6"/>
  <c r="AI222" i="6"/>
  <c r="AJ222" i="6" s="1"/>
  <c r="S222" i="6"/>
  <c r="AI190" i="6"/>
  <c r="AJ190" i="6" s="1"/>
  <c r="S190" i="6"/>
  <c r="AI182" i="6"/>
  <c r="AJ182" i="6" s="1"/>
  <c r="S182" i="6"/>
  <c r="S166" i="6"/>
  <c r="AI166" i="6"/>
  <c r="AJ166" i="6" s="1"/>
  <c r="S150" i="6"/>
  <c r="AI150" i="6"/>
  <c r="AJ150" i="6" s="1"/>
  <c r="AI126" i="6"/>
  <c r="AJ126" i="6" s="1"/>
  <c r="S126" i="6"/>
  <c r="AI118" i="6"/>
  <c r="AJ118" i="6" s="1"/>
  <c r="S118" i="6"/>
  <c r="S94" i="6"/>
  <c r="AI94" i="6"/>
  <c r="AJ94" i="6" s="1"/>
  <c r="S86" i="6"/>
  <c r="AI86" i="6"/>
  <c r="AJ86" i="6" s="1"/>
  <c r="AI46" i="6"/>
  <c r="AJ46" i="6" s="1"/>
  <c r="S46" i="6"/>
  <c r="AI14" i="6"/>
  <c r="AJ14" i="6" s="1"/>
  <c r="S14" i="6"/>
  <c r="AI404" i="6"/>
  <c r="AJ404" i="6" s="1"/>
  <c r="S404" i="6"/>
  <c r="AI188" i="6"/>
  <c r="AJ188" i="6" s="1"/>
  <c r="S188" i="6"/>
  <c r="AI433" i="6"/>
  <c r="AJ433" i="6" s="1"/>
  <c r="S433" i="6"/>
  <c r="S409" i="6"/>
  <c r="AI409" i="6"/>
  <c r="AJ409" i="6" s="1"/>
  <c r="S385" i="6"/>
  <c r="AI385" i="6"/>
  <c r="AJ385" i="6" s="1"/>
  <c r="AI361" i="6"/>
  <c r="AJ361" i="6" s="1"/>
  <c r="S361" i="6"/>
  <c r="AI321" i="6"/>
  <c r="AJ321" i="6" s="1"/>
  <c r="S321" i="6"/>
  <c r="S273" i="6"/>
  <c r="AI273" i="6"/>
  <c r="AJ273" i="6" s="1"/>
  <c r="AI201" i="6"/>
  <c r="AJ201" i="6" s="1"/>
  <c r="S201" i="6"/>
  <c r="AI437" i="6"/>
  <c r="AJ437" i="6" s="1"/>
  <c r="S437" i="6"/>
  <c r="S429" i="6"/>
  <c r="AI429" i="6"/>
  <c r="AJ429" i="6" s="1"/>
  <c r="AI421" i="6"/>
  <c r="AJ421" i="6" s="1"/>
  <c r="S421" i="6"/>
  <c r="AI413" i="6"/>
  <c r="AJ413" i="6" s="1"/>
  <c r="S413" i="6"/>
  <c r="AI405" i="6"/>
  <c r="AJ405" i="6" s="1"/>
  <c r="S405" i="6"/>
  <c r="AI397" i="6"/>
  <c r="AJ397" i="6" s="1"/>
  <c r="S397" i="6"/>
  <c r="AI389" i="6"/>
  <c r="AJ389" i="6" s="1"/>
  <c r="S389" i="6"/>
  <c r="AI381" i="6"/>
  <c r="AJ381" i="6" s="1"/>
  <c r="S381" i="6"/>
  <c r="S373" i="6"/>
  <c r="AI373" i="6"/>
  <c r="AJ373" i="6" s="1"/>
  <c r="S365" i="6"/>
  <c r="AI365" i="6"/>
  <c r="AJ365" i="6" s="1"/>
  <c r="AI357" i="6"/>
  <c r="AJ357" i="6" s="1"/>
  <c r="S357" i="6"/>
  <c r="AI349" i="6"/>
  <c r="AJ349" i="6" s="1"/>
  <c r="S349" i="6"/>
  <c r="AI341" i="6"/>
  <c r="AJ341" i="6" s="1"/>
  <c r="S341" i="6"/>
  <c r="S333" i="6"/>
  <c r="AI333" i="6"/>
  <c r="AJ333" i="6" s="1"/>
  <c r="AI325" i="6"/>
  <c r="AJ325" i="6" s="1"/>
  <c r="S325" i="6"/>
  <c r="AI317" i="6"/>
  <c r="AJ317" i="6" s="1"/>
  <c r="S317" i="6"/>
  <c r="S309" i="6"/>
  <c r="AI309" i="6"/>
  <c r="AJ309" i="6" s="1"/>
  <c r="S301" i="6"/>
  <c r="AI301" i="6"/>
  <c r="AJ301" i="6" s="1"/>
  <c r="AI293" i="6"/>
  <c r="AJ293" i="6" s="1"/>
  <c r="S293" i="6"/>
  <c r="S261" i="6"/>
  <c r="AI261" i="6"/>
  <c r="AJ261" i="6" s="1"/>
  <c r="AI245" i="6"/>
  <c r="AJ245" i="6" s="1"/>
  <c r="S245" i="6"/>
  <c r="S229" i="6"/>
  <c r="AI229" i="6"/>
  <c r="AJ229" i="6" s="1"/>
  <c r="AI221" i="6"/>
  <c r="AJ221" i="6" s="1"/>
  <c r="S221" i="6"/>
  <c r="AI213" i="6"/>
  <c r="AJ213" i="6" s="1"/>
  <c r="S213" i="6"/>
  <c r="AI197" i="6"/>
  <c r="AJ197" i="6" s="1"/>
  <c r="S197" i="6"/>
  <c r="AI181" i="6"/>
  <c r="AJ181" i="6" s="1"/>
  <c r="S181" i="6"/>
  <c r="AI157" i="6"/>
  <c r="AJ157" i="6" s="1"/>
  <c r="S157" i="6"/>
  <c r="AI149" i="6"/>
  <c r="AJ149" i="6" s="1"/>
  <c r="S149" i="6"/>
  <c r="AI117" i="6"/>
  <c r="AJ117" i="6" s="1"/>
  <c r="S117" i="6"/>
  <c r="AI109" i="6"/>
  <c r="AJ109" i="6" s="1"/>
  <c r="S109" i="6"/>
  <c r="S93" i="6"/>
  <c r="AI93" i="6"/>
  <c r="AJ93" i="6" s="1"/>
  <c r="S85" i="6"/>
  <c r="AI85" i="6"/>
  <c r="AJ85" i="6" s="1"/>
  <c r="S77" i="6"/>
  <c r="AI77" i="6"/>
  <c r="AJ77" i="6" s="1"/>
  <c r="AI53" i="6"/>
  <c r="AJ53" i="6" s="1"/>
  <c r="S53" i="6"/>
  <c r="S45" i="6"/>
  <c r="AI45" i="6"/>
  <c r="AJ45" i="6" s="1"/>
  <c r="S21" i="6"/>
  <c r="AI21" i="6"/>
  <c r="AJ21" i="6" s="1"/>
  <c r="S13" i="6"/>
  <c r="AI13" i="6"/>
  <c r="AJ13" i="6" s="1"/>
  <c r="AI218" i="6"/>
  <c r="AJ218" i="6" s="1"/>
  <c r="S218" i="6"/>
  <c r="AI186" i="6"/>
  <c r="AJ186" i="6" s="1"/>
  <c r="S186" i="6"/>
  <c r="S123" i="6"/>
  <c r="AI123" i="6"/>
  <c r="AJ123" i="6" s="1"/>
  <c r="AI72" i="6"/>
  <c r="AJ72" i="6" s="1"/>
  <c r="S72" i="6"/>
  <c r="AI258" i="6"/>
  <c r="AJ258" i="6" s="1"/>
  <c r="S258" i="6"/>
  <c r="AI205" i="6"/>
  <c r="AJ205" i="6" s="1"/>
  <c r="S205" i="6"/>
  <c r="AI18" i="6"/>
  <c r="AJ18" i="6" s="1"/>
  <c r="S18" i="6"/>
  <c r="AI217" i="6"/>
  <c r="AJ217" i="6" s="1"/>
  <c r="AI153" i="6"/>
  <c r="AJ153" i="6" s="1"/>
  <c r="AI89" i="6"/>
  <c r="AJ89" i="6" s="1"/>
  <c r="AI25" i="6"/>
  <c r="AJ25" i="6" s="1"/>
  <c r="S25" i="6"/>
  <c r="S315" i="6"/>
  <c r="S304" i="6"/>
  <c r="S277" i="6"/>
  <c r="S248" i="6"/>
  <c r="S174" i="6"/>
  <c r="S37" i="6"/>
  <c r="AI303" i="6"/>
  <c r="AJ303" i="6" s="1"/>
  <c r="AI171" i="6"/>
  <c r="AJ171" i="6" s="1"/>
  <c r="AT306" i="6"/>
  <c r="S155" i="6"/>
  <c r="AI162" i="6"/>
  <c r="AJ162" i="6" s="1"/>
  <c r="S162" i="6"/>
  <c r="AI98" i="6"/>
  <c r="AJ98" i="6" s="1"/>
  <c r="S98" i="6"/>
  <c r="S305" i="6"/>
  <c r="S237" i="6"/>
  <c r="S69" i="6"/>
  <c r="S38" i="6"/>
  <c r="AI249" i="6"/>
  <c r="AJ249" i="6" s="1"/>
  <c r="AI29" i="6"/>
  <c r="AJ29" i="6" s="1"/>
  <c r="AI208" i="6"/>
  <c r="AJ208" i="6" s="1"/>
  <c r="S208" i="6"/>
  <c r="AI144" i="6"/>
  <c r="AJ144" i="6" s="1"/>
  <c r="AI80" i="6"/>
  <c r="AJ80" i="6" s="1"/>
  <c r="AI16" i="6"/>
  <c r="AJ16" i="6" s="1"/>
  <c r="S314" i="6"/>
  <c r="S263" i="6"/>
  <c r="S206" i="6"/>
  <c r="S173" i="6"/>
  <c r="S89" i="6"/>
  <c r="AI239" i="6"/>
  <c r="AJ239" i="6" s="1"/>
  <c r="AI167" i="6"/>
  <c r="AJ167" i="6" s="1"/>
  <c r="AI128" i="6"/>
  <c r="AJ128" i="6" s="1"/>
  <c r="S278" i="6"/>
  <c r="AI278" i="6"/>
  <c r="AJ278" i="6" s="1"/>
  <c r="AQ174" i="6"/>
  <c r="AT174" i="6"/>
  <c r="AI122" i="6"/>
  <c r="AJ122" i="6" s="1"/>
  <c r="S122" i="6"/>
  <c r="S214" i="6"/>
  <c r="AI214" i="6"/>
  <c r="AJ214" i="6" s="1"/>
  <c r="S319" i="6"/>
  <c r="AI319" i="6"/>
  <c r="AJ319" i="6" s="1"/>
  <c r="S311" i="6"/>
  <c r="AI311" i="6"/>
  <c r="AJ311" i="6" s="1"/>
  <c r="S295" i="6"/>
  <c r="AI295" i="6"/>
  <c r="AJ295" i="6" s="1"/>
  <c r="S287" i="6"/>
  <c r="AI287" i="6"/>
  <c r="AJ287" i="6" s="1"/>
  <c r="AI279" i="6"/>
  <c r="AJ279" i="6" s="1"/>
  <c r="AI271" i="6"/>
  <c r="AJ271" i="6" s="1"/>
  <c r="S271" i="6"/>
  <c r="AI255" i="6"/>
  <c r="AJ255" i="6" s="1"/>
  <c r="AI247" i="6"/>
  <c r="AJ247" i="6" s="1"/>
  <c r="AI231" i="6"/>
  <c r="AJ231" i="6" s="1"/>
  <c r="AI215" i="6"/>
  <c r="AJ215" i="6" s="1"/>
  <c r="AI207" i="6"/>
  <c r="AJ207" i="6" s="1"/>
  <c r="AI199" i="6"/>
  <c r="AJ199" i="6" s="1"/>
  <c r="S199" i="6"/>
  <c r="AI191" i="6"/>
  <c r="AJ191" i="6" s="1"/>
  <c r="AI175" i="6"/>
  <c r="AJ175" i="6" s="1"/>
  <c r="S159" i="6"/>
  <c r="AI159" i="6"/>
  <c r="AJ159" i="6" s="1"/>
  <c r="AI151" i="6"/>
  <c r="AJ151" i="6" s="1"/>
  <c r="S151" i="6"/>
  <c r="AI143" i="6"/>
  <c r="AJ143" i="6" s="1"/>
  <c r="AI135" i="6"/>
  <c r="AJ135" i="6" s="1"/>
  <c r="S135" i="6"/>
  <c r="AI119" i="6"/>
  <c r="AJ119" i="6" s="1"/>
  <c r="S119" i="6"/>
  <c r="S103" i="6"/>
  <c r="AI103" i="6"/>
  <c r="AJ103" i="6" s="1"/>
  <c r="AI95" i="6"/>
  <c r="AJ95" i="6" s="1"/>
  <c r="S95" i="6"/>
  <c r="AI87" i="6"/>
  <c r="AJ87" i="6" s="1"/>
  <c r="S87" i="6"/>
  <c r="AI79" i="6"/>
  <c r="AJ79" i="6" s="1"/>
  <c r="AI71" i="6"/>
  <c r="AJ71" i="6" s="1"/>
  <c r="AI63" i="6"/>
  <c r="AJ63" i="6" s="1"/>
  <c r="S63" i="6"/>
  <c r="AI47" i="6"/>
  <c r="AJ47" i="6" s="1"/>
  <c r="AI39" i="6"/>
  <c r="AJ39" i="6" s="1"/>
  <c r="S31" i="6"/>
  <c r="AI31" i="6"/>
  <c r="AJ31" i="6" s="1"/>
  <c r="AI23" i="6"/>
  <c r="AJ23" i="6" s="1"/>
  <c r="S23" i="6"/>
  <c r="AI158" i="6"/>
  <c r="AJ158" i="6" s="1"/>
  <c r="S158" i="6"/>
  <c r="AI96" i="6"/>
  <c r="AJ96" i="6" s="1"/>
  <c r="S96" i="6"/>
  <c r="S54" i="6"/>
  <c r="AI54" i="6"/>
  <c r="AJ54" i="6" s="1"/>
  <c r="AI33" i="6"/>
  <c r="AJ33" i="6" s="1"/>
  <c r="S33" i="6"/>
  <c r="AI22" i="6"/>
  <c r="AJ22" i="6" s="1"/>
  <c r="S22" i="6"/>
  <c r="S288" i="6"/>
  <c r="S259" i="6"/>
  <c r="S246" i="6"/>
  <c r="S217" i="6"/>
  <c r="S191" i="6"/>
  <c r="S165" i="6"/>
  <c r="S142" i="6"/>
  <c r="S81" i="6"/>
  <c r="AI238" i="6"/>
  <c r="AJ238" i="6" s="1"/>
  <c r="AI198" i="6"/>
  <c r="AJ198" i="6" s="1"/>
  <c r="AI127" i="6"/>
  <c r="AJ127" i="6" s="1"/>
  <c r="AI55" i="6"/>
  <c r="AJ55" i="6" s="1"/>
  <c r="AI15" i="6"/>
  <c r="AJ15" i="6" s="1"/>
  <c r="S269" i="6"/>
  <c r="AI269" i="6"/>
  <c r="AJ269" i="6" s="1"/>
  <c r="S176" i="6"/>
  <c r="AI176" i="6"/>
  <c r="AJ176" i="6" s="1"/>
  <c r="AI145" i="6"/>
  <c r="AJ145" i="6" s="1"/>
  <c r="S145" i="6"/>
  <c r="AI82" i="6"/>
  <c r="AJ82" i="6" s="1"/>
  <c r="S82" i="6"/>
  <c r="AQ152" i="6"/>
  <c r="AL152" i="6"/>
  <c r="AI235" i="6"/>
  <c r="AJ235" i="6" s="1"/>
  <c r="S107" i="6"/>
  <c r="AI107" i="6"/>
  <c r="AJ107" i="6" s="1"/>
  <c r="S49" i="6"/>
  <c r="AI49" i="6"/>
  <c r="AJ49" i="6" s="1"/>
  <c r="S306" i="6"/>
  <c r="AI34" i="6"/>
  <c r="AJ34" i="6" s="1"/>
  <c r="S34" i="6"/>
  <c r="S121" i="6"/>
  <c r="AI262" i="6"/>
  <c r="AJ262" i="6" s="1"/>
  <c r="S262" i="6"/>
  <c r="AI134" i="6"/>
  <c r="AJ134" i="6" s="1"/>
  <c r="S286" i="6"/>
  <c r="S257" i="6"/>
  <c r="S231" i="6"/>
  <c r="S216" i="6"/>
  <c r="S185" i="6"/>
  <c r="S134" i="6"/>
  <c r="S110" i="6"/>
  <c r="S80" i="6"/>
  <c r="AI125" i="6"/>
  <c r="AJ125" i="6" s="1"/>
  <c r="AI50" i="6"/>
  <c r="AJ50" i="6" s="1"/>
  <c r="S50" i="6"/>
  <c r="AI40" i="6"/>
  <c r="AJ40" i="6" s="1"/>
  <c r="AJ314" i="6"/>
  <c r="AI154" i="6"/>
  <c r="AJ154" i="6" s="1"/>
  <c r="S154" i="6"/>
  <c r="AQ141" i="6"/>
  <c r="AI226" i="6"/>
  <c r="AJ226" i="6" s="1"/>
  <c r="S226" i="6"/>
  <c r="AL246" i="6"/>
  <c r="AM246" i="6"/>
  <c r="AI78" i="6"/>
  <c r="AJ78" i="6" s="1"/>
  <c r="S78" i="6"/>
  <c r="AI253" i="6"/>
  <c r="AJ253" i="6" s="1"/>
  <c r="S189" i="6"/>
  <c r="AI189" i="6"/>
  <c r="AJ189" i="6" s="1"/>
  <c r="AI61" i="6"/>
  <c r="AJ61" i="6" s="1"/>
  <c r="S136" i="6"/>
  <c r="AI136" i="6"/>
  <c r="AJ136" i="6" s="1"/>
  <c r="S104" i="6"/>
  <c r="AI104" i="6"/>
  <c r="AJ104" i="6" s="1"/>
  <c r="AI62" i="6"/>
  <c r="AJ62" i="6" s="1"/>
  <c r="S62" i="6"/>
  <c r="AI41" i="6"/>
  <c r="AJ41" i="6" s="1"/>
  <c r="S41" i="6"/>
  <c r="S297" i="6"/>
  <c r="S285" i="6"/>
  <c r="S215" i="6"/>
  <c r="S133" i="6"/>
  <c r="S102" i="6"/>
  <c r="S79" i="6"/>
  <c r="S48" i="6"/>
  <c r="S19" i="6"/>
  <c r="AI113" i="6"/>
  <c r="AJ113" i="6" s="1"/>
  <c r="AI43" i="6"/>
  <c r="AJ43" i="6" s="1"/>
  <c r="AM418" i="8"/>
  <c r="AN418" i="8" s="1"/>
  <c r="AP418" i="8" s="1"/>
  <c r="AM394" i="8"/>
  <c r="AN394" i="8" s="1"/>
  <c r="AM433" i="8"/>
  <c r="AN433" i="8" s="1"/>
  <c r="AM233" i="8"/>
  <c r="AN233" i="8" s="1"/>
  <c r="AM209" i="8"/>
  <c r="AN209" i="8" s="1"/>
  <c r="AP209" i="8" s="1"/>
  <c r="AM89" i="8"/>
  <c r="AN89" i="8" s="1"/>
  <c r="AM65" i="8"/>
  <c r="AN65" i="8" s="1"/>
  <c r="BB65" i="8" s="1"/>
  <c r="AM17" i="8"/>
  <c r="AN17" i="8" s="1"/>
  <c r="AT17" i="8" s="1"/>
  <c r="AM288" i="8"/>
  <c r="AN288" i="8" s="1"/>
  <c r="AM419" i="8"/>
  <c r="AN419" i="8" s="1"/>
  <c r="AM256" i="8"/>
  <c r="AN256" i="8" s="1"/>
  <c r="AM168" i="8"/>
  <c r="AN168" i="8" s="1"/>
  <c r="AM152" i="8"/>
  <c r="AN152" i="8" s="1"/>
  <c r="AM427" i="8"/>
  <c r="AN427" i="8" s="1"/>
  <c r="AN376" i="8"/>
  <c r="AM240" i="8"/>
  <c r="AN240" i="8" s="1"/>
  <c r="AM224" i="8"/>
  <c r="AN224" i="8" s="1"/>
  <c r="AN179" i="8"/>
  <c r="AM148" i="8"/>
  <c r="AN148" i="8" s="1"/>
  <c r="AM120" i="8"/>
  <c r="AN120" i="8" s="1"/>
  <c r="AM88" i="8"/>
  <c r="AN88" i="8" s="1"/>
  <c r="AP88" i="8" s="1"/>
  <c r="AM56" i="8"/>
  <c r="AN56" i="8" s="1"/>
  <c r="AM79" i="8"/>
  <c r="AN79" i="8" s="1"/>
  <c r="AM39" i="8"/>
  <c r="AN39" i="8" s="1"/>
  <c r="AM112" i="8"/>
  <c r="AN112" i="8" s="1"/>
  <c r="AM304" i="8"/>
  <c r="AN304" i="8" s="1"/>
  <c r="AN59" i="8"/>
  <c r="AM208" i="8"/>
  <c r="AN208" i="8" s="1"/>
  <c r="AN15" i="8"/>
  <c r="AM384" i="8"/>
  <c r="AN384" i="8" s="1"/>
  <c r="AM296" i="8"/>
  <c r="AN296" i="8" s="1"/>
  <c r="AM280" i="8"/>
  <c r="AN280" i="8" s="1"/>
  <c r="AM219" i="8"/>
  <c r="AN219" i="8" s="1"/>
  <c r="AP219" i="8" s="1"/>
  <c r="AM192" i="8"/>
  <c r="AN192" i="8" s="1"/>
  <c r="AM253" i="8"/>
  <c r="AN253" i="8" s="1"/>
  <c r="AT253" i="8" s="1"/>
  <c r="AM245" i="8"/>
  <c r="AN245" i="8" s="1"/>
  <c r="AM237" i="8"/>
  <c r="AN237" i="8" s="1"/>
  <c r="AM229" i="8"/>
  <c r="AN229" i="8" s="1"/>
  <c r="AM221" i="8"/>
  <c r="AN221" i="8" s="1"/>
  <c r="AM213" i="8"/>
  <c r="AN213" i="8" s="1"/>
  <c r="AT213" i="8" s="1"/>
  <c r="AM205" i="8"/>
  <c r="AN205" i="8" s="1"/>
  <c r="BB205" i="8" s="1"/>
  <c r="AM197" i="8"/>
  <c r="AN197" i="8" s="1"/>
  <c r="AM189" i="8"/>
  <c r="AN189" i="8" s="1"/>
  <c r="AM181" i="8"/>
  <c r="AN181" i="8" s="1"/>
  <c r="AM173" i="8"/>
  <c r="AN173" i="8" s="1"/>
  <c r="AM157" i="8"/>
  <c r="AN157" i="8" s="1"/>
  <c r="AM141" i="8"/>
  <c r="AN141" i="8" s="1"/>
  <c r="AM133" i="8"/>
  <c r="AN133" i="8" s="1"/>
  <c r="AM117" i="8"/>
  <c r="AN117" i="8" s="1"/>
  <c r="AM109" i="8"/>
  <c r="AN109" i="8" s="1"/>
  <c r="AM93" i="8"/>
  <c r="AN93" i="8" s="1"/>
  <c r="AM77" i="8"/>
  <c r="AN77" i="8" s="1"/>
  <c r="AM69" i="8"/>
  <c r="AN69" i="8" s="1"/>
  <c r="AM53" i="8"/>
  <c r="AN53" i="8" s="1"/>
  <c r="AP53" i="8" s="1"/>
  <c r="AM45" i="8"/>
  <c r="AN45" i="8" s="1"/>
  <c r="AM29" i="8"/>
  <c r="AN29" i="8" s="1"/>
  <c r="AM13" i="8"/>
  <c r="AN13" i="8" s="1"/>
  <c r="AM305" i="8"/>
  <c r="AN305" i="8" s="1"/>
  <c r="BB305" i="8" s="1"/>
  <c r="AM432" i="8"/>
  <c r="AN432" i="8" s="1"/>
  <c r="AM368" i="8"/>
  <c r="AN368" i="8" s="1"/>
  <c r="AM352" i="8"/>
  <c r="AN352" i="8" s="1"/>
  <c r="AM276" i="8"/>
  <c r="AN276" i="8" s="1"/>
  <c r="AM248" i="8"/>
  <c r="AN248" i="8" s="1"/>
  <c r="BB248" i="8" s="1"/>
  <c r="AM176" i="8"/>
  <c r="AN176" i="8" s="1"/>
  <c r="AM160" i="8"/>
  <c r="AN160" i="8" s="1"/>
  <c r="AM144" i="8"/>
  <c r="AN144" i="8" s="1"/>
  <c r="AN55" i="8"/>
  <c r="AM320" i="8"/>
  <c r="AN320" i="8" s="1"/>
  <c r="AM400" i="8"/>
  <c r="AN400" i="8" s="1"/>
  <c r="AP400" i="8" s="1"/>
  <c r="AM24" i="8"/>
  <c r="AN24" i="8" s="1"/>
  <c r="AM379" i="8"/>
  <c r="AN379" i="8" s="1"/>
  <c r="AM348" i="8"/>
  <c r="AN348" i="8" s="1"/>
  <c r="AM336" i="8"/>
  <c r="AN336" i="8" s="1"/>
  <c r="AN259" i="8"/>
  <c r="AM128" i="8"/>
  <c r="AN128" i="8" s="1"/>
  <c r="AM96" i="8"/>
  <c r="AN96" i="8" s="1"/>
  <c r="AM80" i="8"/>
  <c r="AN80" i="8" s="1"/>
  <c r="AT80" i="8" s="1"/>
  <c r="AM64" i="8"/>
  <c r="AN64" i="8" s="1"/>
  <c r="AM32" i="8"/>
  <c r="AN32" i="8" s="1"/>
  <c r="BB32" i="8" s="1"/>
  <c r="AM438" i="8"/>
  <c r="AN438" i="8" s="1"/>
  <c r="AM422" i="8"/>
  <c r="AN422" i="8" s="1"/>
  <c r="AM406" i="8"/>
  <c r="AN406" i="8" s="1"/>
  <c r="AT406" i="8" s="1"/>
  <c r="AM398" i="8"/>
  <c r="AN398" i="8" s="1"/>
  <c r="AM390" i="8"/>
  <c r="AN390" i="8" s="1"/>
  <c r="AM382" i="8"/>
  <c r="AN382" i="8" s="1"/>
  <c r="AM374" i="8"/>
  <c r="AN374" i="8" s="1"/>
  <c r="AM366" i="8"/>
  <c r="AN366" i="8" s="1"/>
  <c r="BB366" i="8" s="1"/>
  <c r="AM358" i="8"/>
  <c r="AN358" i="8" s="1"/>
  <c r="AM350" i="8"/>
  <c r="AN350" i="8" s="1"/>
  <c r="AM342" i="8"/>
  <c r="AN342" i="8" s="1"/>
  <c r="AM334" i="8"/>
  <c r="AN334" i="8" s="1"/>
  <c r="AM326" i="8"/>
  <c r="AN326" i="8" s="1"/>
  <c r="AM318" i="8"/>
  <c r="AN318" i="8" s="1"/>
  <c r="AT318" i="8" s="1"/>
  <c r="AM310" i="8"/>
  <c r="AN310" i="8" s="1"/>
  <c r="AM302" i="8"/>
  <c r="AN302" i="8" s="1"/>
  <c r="AM294" i="8"/>
  <c r="AN294" i="8" s="1"/>
  <c r="AM286" i="8"/>
  <c r="AN286" i="8" s="1"/>
  <c r="AM246" i="8"/>
  <c r="AN246" i="8" s="1"/>
  <c r="AM230" i="8"/>
  <c r="AN230" i="8" s="1"/>
  <c r="AM214" i="8"/>
  <c r="AN214" i="8" s="1"/>
  <c r="AM198" i="8"/>
  <c r="AN198" i="8" s="1"/>
  <c r="AM182" i="8"/>
  <c r="AN182" i="8" s="1"/>
  <c r="BB182" i="8" s="1"/>
  <c r="AM166" i="8"/>
  <c r="AN166" i="8" s="1"/>
  <c r="AM158" i="8"/>
  <c r="AN158" i="8" s="1"/>
  <c r="AM142" i="8"/>
  <c r="AN142" i="8" s="1"/>
  <c r="AP142" i="8" s="1"/>
  <c r="AM126" i="8"/>
  <c r="AN126" i="8" s="1"/>
  <c r="AM102" i="8"/>
  <c r="AN102" i="8" s="1"/>
  <c r="AM94" i="8"/>
  <c r="AN94" i="8" s="1"/>
  <c r="AM78" i="8"/>
  <c r="AN78" i="8" s="1"/>
  <c r="AP78" i="8" s="1"/>
  <c r="AM38" i="8"/>
  <c r="AN38" i="8" s="1"/>
  <c r="AM30" i="8"/>
  <c r="AN30" i="8" s="1"/>
  <c r="AM14" i="8"/>
  <c r="AN14" i="8" s="1"/>
  <c r="AM411" i="8"/>
  <c r="AN411" i="8" s="1"/>
  <c r="AM355" i="8"/>
  <c r="AN355" i="8" s="1"/>
  <c r="AP355" i="8" s="1"/>
  <c r="AM283" i="8"/>
  <c r="AN283" i="8" s="1"/>
  <c r="AM155" i="8"/>
  <c r="AN155" i="8" s="1"/>
  <c r="AM396" i="8"/>
  <c r="AN396" i="8" s="1"/>
  <c r="AM299" i="8"/>
  <c r="AN299" i="8" s="1"/>
  <c r="AM412" i="8"/>
  <c r="AN412" i="8" s="1"/>
  <c r="BB412" i="8" s="1"/>
  <c r="AM395" i="8"/>
  <c r="AN395" i="8" s="1"/>
  <c r="AM380" i="8"/>
  <c r="AN380" i="8" s="1"/>
  <c r="AM260" i="8"/>
  <c r="AN260" i="8" s="1"/>
  <c r="AM227" i="8"/>
  <c r="AN227" i="8" s="1"/>
  <c r="AM434" i="8"/>
  <c r="AN434" i="8" s="1"/>
  <c r="AM408" i="8"/>
  <c r="AN408" i="8" s="1"/>
  <c r="AM393" i="8"/>
  <c r="AN393" i="8" s="1"/>
  <c r="AM377" i="8"/>
  <c r="AN377" i="8" s="1"/>
  <c r="AM321" i="8"/>
  <c r="AN321" i="8" s="1"/>
  <c r="AT321" i="8" s="1"/>
  <c r="AM306" i="8"/>
  <c r="AN306" i="8" s="1"/>
  <c r="AM292" i="8"/>
  <c r="AN292" i="8" s="1"/>
  <c r="AM265" i="8"/>
  <c r="AN265" i="8" s="1"/>
  <c r="AM249" i="8"/>
  <c r="AN249" i="8" s="1"/>
  <c r="BB249" i="8" s="1"/>
  <c r="AM235" i="8"/>
  <c r="AN235" i="8" s="1"/>
  <c r="AT235" i="8" s="1"/>
  <c r="AM220" i="8"/>
  <c r="AN220" i="8" s="1"/>
  <c r="AM193" i="8"/>
  <c r="AN193" i="8" s="1"/>
  <c r="AM178" i="8"/>
  <c r="AN178" i="8" s="1"/>
  <c r="AT178" i="8" s="1"/>
  <c r="AM164" i="8"/>
  <c r="AN164" i="8" s="1"/>
  <c r="AM121" i="8"/>
  <c r="AN121" i="8" s="1"/>
  <c r="AM107" i="8"/>
  <c r="AN107" i="8" s="1"/>
  <c r="AM90" i="8"/>
  <c r="AN90" i="8" s="1"/>
  <c r="AM75" i="8"/>
  <c r="AN75" i="8" s="1"/>
  <c r="AM60" i="8"/>
  <c r="AN60" i="8" s="1"/>
  <c r="AM204" i="8"/>
  <c r="AN204" i="8" s="1"/>
  <c r="AM163" i="8"/>
  <c r="AN163" i="8" s="1"/>
  <c r="AM105" i="8"/>
  <c r="AN105" i="8" s="1"/>
  <c r="AM27" i="8"/>
  <c r="AN27" i="8" s="1"/>
  <c r="AP27" i="8" s="1"/>
  <c r="AM361" i="8"/>
  <c r="AN361" i="8" s="1"/>
  <c r="BB361" i="8" s="1"/>
  <c r="AM162" i="8"/>
  <c r="AN162" i="8" s="1"/>
  <c r="AM247" i="8"/>
  <c r="AN247" i="8" s="1"/>
  <c r="AM231" i="8"/>
  <c r="AN231" i="8" s="1"/>
  <c r="AM199" i="8"/>
  <c r="AN199" i="8" s="1"/>
  <c r="BB199" i="8" s="1"/>
  <c r="AM143" i="8"/>
  <c r="AN143" i="8" s="1"/>
  <c r="AM291" i="8"/>
  <c r="AN291" i="8" s="1"/>
  <c r="AM177" i="8"/>
  <c r="AN177" i="8" s="1"/>
  <c r="AM12" i="8"/>
  <c r="AN12" i="8" s="1"/>
  <c r="AM372" i="8"/>
  <c r="AN372" i="8" s="1"/>
  <c r="AM274" i="8"/>
  <c r="AN274" i="8" s="1"/>
  <c r="AM218" i="8"/>
  <c r="AN218" i="8" s="1"/>
  <c r="AM188" i="8"/>
  <c r="AN188" i="8" s="1"/>
  <c r="AP188" i="8" s="1"/>
  <c r="AM131" i="8"/>
  <c r="AN131" i="8" s="1"/>
  <c r="AT131" i="8" s="1"/>
  <c r="AM11" i="8"/>
  <c r="AN11" i="8" s="1"/>
  <c r="AM416" i="8"/>
  <c r="AN416" i="8" s="1"/>
  <c r="AM401" i="8"/>
  <c r="AN401" i="8" s="1"/>
  <c r="AM386" i="8"/>
  <c r="AN386" i="8" s="1"/>
  <c r="BB386" i="8" s="1"/>
  <c r="AM371" i="8"/>
  <c r="AN371" i="8" s="1"/>
  <c r="AT371" i="8" s="1"/>
  <c r="AM360" i="8"/>
  <c r="AN360" i="8" s="1"/>
  <c r="AM345" i="8"/>
  <c r="AN345" i="8" s="1"/>
  <c r="AN330" i="8"/>
  <c r="AM273" i="8"/>
  <c r="AN273" i="8" s="1"/>
  <c r="AM258" i="8"/>
  <c r="AN258" i="8" s="1"/>
  <c r="AM243" i="8"/>
  <c r="AN243" i="8" s="1"/>
  <c r="AM232" i="8"/>
  <c r="AN232" i="8" s="1"/>
  <c r="AM217" i="8"/>
  <c r="AN217" i="8" s="1"/>
  <c r="AT217" i="8" s="1"/>
  <c r="AM187" i="8"/>
  <c r="AN187" i="8" s="1"/>
  <c r="AM145" i="8"/>
  <c r="AN145" i="8" s="1"/>
  <c r="AM130" i="8"/>
  <c r="AN130" i="8" s="1"/>
  <c r="AM115" i="8"/>
  <c r="AN115" i="8" s="1"/>
  <c r="AM100" i="8"/>
  <c r="AN100" i="8" s="1"/>
  <c r="AM84" i="8"/>
  <c r="AN84" i="8" s="1"/>
  <c r="AM68" i="8"/>
  <c r="AN68" i="8" s="1"/>
  <c r="AM41" i="8"/>
  <c r="AN41" i="8" s="1"/>
  <c r="BB41" i="8" s="1"/>
  <c r="AM25" i="8"/>
  <c r="AN25" i="8" s="1"/>
  <c r="AM388" i="8"/>
  <c r="AN388" i="8" s="1"/>
  <c r="AM387" i="8"/>
  <c r="AN387" i="8" s="1"/>
  <c r="AM203" i="8"/>
  <c r="AN203" i="8" s="1"/>
  <c r="AM146" i="8"/>
  <c r="AN146" i="8" s="1"/>
  <c r="AP146" i="8" s="1"/>
  <c r="AM116" i="8"/>
  <c r="AN116" i="8" s="1"/>
  <c r="AM26" i="8"/>
  <c r="AN26" i="8" s="1"/>
  <c r="AM370" i="8"/>
  <c r="AN370" i="8" s="1"/>
  <c r="AM344" i="8"/>
  <c r="AN344" i="8" s="1"/>
  <c r="AM313" i="8"/>
  <c r="AN313" i="8" s="1"/>
  <c r="AM242" i="8"/>
  <c r="AN242" i="8" s="1"/>
  <c r="AM216" i="8"/>
  <c r="AN216" i="8" s="1"/>
  <c r="AM185" i="8"/>
  <c r="AN185" i="8" s="1"/>
  <c r="AM114" i="8"/>
  <c r="AN114" i="8" s="1"/>
  <c r="AM82" i="8"/>
  <c r="AN82" i="8" s="1"/>
  <c r="AM52" i="8"/>
  <c r="AN52" i="8" s="1"/>
  <c r="AM437" i="8"/>
  <c r="AN437" i="8" s="1"/>
  <c r="AM429" i="8"/>
  <c r="AN429" i="8" s="1"/>
  <c r="AM421" i="8"/>
  <c r="AN421" i="8" s="1"/>
  <c r="AM413" i="8"/>
  <c r="AN413" i="8" s="1"/>
  <c r="AM405" i="8"/>
  <c r="AN405" i="8" s="1"/>
  <c r="AM404" i="8"/>
  <c r="AN404" i="8" s="1"/>
  <c r="AM132" i="8"/>
  <c r="AN132" i="8" s="1"/>
  <c r="BB132" i="8" s="1"/>
  <c r="AM402" i="8"/>
  <c r="AN402" i="8" s="1"/>
  <c r="AM346" i="8"/>
  <c r="AN346" i="8" s="1"/>
  <c r="BB346" i="8" s="1"/>
  <c r="AM290" i="8"/>
  <c r="AN290" i="8" s="1"/>
  <c r="AM244" i="8"/>
  <c r="AN244" i="8" s="1"/>
  <c r="AM42" i="8"/>
  <c r="AN42" i="8" s="1"/>
  <c r="AT42" i="8" s="1"/>
  <c r="AM385" i="8"/>
  <c r="AN385" i="8" s="1"/>
  <c r="AM356" i="8"/>
  <c r="AN356" i="8" s="1"/>
  <c r="AM329" i="8"/>
  <c r="AN329" i="8" s="1"/>
  <c r="AM257" i="8"/>
  <c r="AN257" i="8" s="1"/>
  <c r="AM228" i="8"/>
  <c r="AN228" i="8" s="1"/>
  <c r="AP228" i="8" s="1"/>
  <c r="AM201" i="8"/>
  <c r="AN201" i="8" s="1"/>
  <c r="BB201" i="8" s="1"/>
  <c r="AM171" i="8"/>
  <c r="AN171" i="8" s="1"/>
  <c r="BB171" i="8" s="1"/>
  <c r="AM156" i="8"/>
  <c r="AN156" i="8" s="1"/>
  <c r="AT156" i="8" s="1"/>
  <c r="AM129" i="8"/>
  <c r="AN129" i="8" s="1"/>
  <c r="AM99" i="8"/>
  <c r="AN99" i="8" s="1"/>
  <c r="AM67" i="8"/>
  <c r="AN67" i="8" s="1"/>
  <c r="AM9" i="8"/>
  <c r="AN9" i="8" s="1"/>
  <c r="AM8" i="8"/>
  <c r="AN8" i="8" s="1"/>
  <c r="AM369" i="8"/>
  <c r="AN369" i="8" s="1"/>
  <c r="AM340" i="8"/>
  <c r="AN340" i="8" s="1"/>
  <c r="AM324" i="8"/>
  <c r="AN324" i="8" s="1"/>
  <c r="AM312" i="8"/>
  <c r="AN312" i="8" s="1"/>
  <c r="AM268" i="8"/>
  <c r="AN268" i="8" s="1"/>
  <c r="AP268" i="8" s="1"/>
  <c r="AM241" i="8"/>
  <c r="AN241" i="8" s="1"/>
  <c r="AM212" i="8"/>
  <c r="AN212" i="8" s="1"/>
  <c r="AM196" i="8"/>
  <c r="AN196" i="8" s="1"/>
  <c r="AM184" i="8"/>
  <c r="AN184" i="8" s="1"/>
  <c r="AP184" i="8" s="1"/>
  <c r="AM140" i="8"/>
  <c r="AN140" i="8" s="1"/>
  <c r="AM113" i="8"/>
  <c r="AN113" i="8" s="1"/>
  <c r="AM81" i="8"/>
  <c r="AN81" i="8" s="1"/>
  <c r="AM51" i="8"/>
  <c r="AN51" i="8" s="1"/>
  <c r="AM36" i="8"/>
  <c r="AN36" i="8" s="1"/>
  <c r="AM436" i="8"/>
  <c r="AN436" i="8" s="1"/>
  <c r="AP436" i="8" s="1"/>
  <c r="AM425" i="8"/>
  <c r="AN425" i="8" s="1"/>
  <c r="AM410" i="8"/>
  <c r="AN410" i="8" s="1"/>
  <c r="AM354" i="8"/>
  <c r="AN354" i="8" s="1"/>
  <c r="AM338" i="8"/>
  <c r="AN338" i="8" s="1"/>
  <c r="AM323" i="8"/>
  <c r="AN323" i="8" s="1"/>
  <c r="AM308" i="8"/>
  <c r="AN308" i="8" s="1"/>
  <c r="AM297" i="8"/>
  <c r="AN297" i="8" s="1"/>
  <c r="AM267" i="8"/>
  <c r="AN267" i="8" s="1"/>
  <c r="AM252" i="8"/>
  <c r="AN252" i="8" s="1"/>
  <c r="AT252" i="8" s="1"/>
  <c r="AM226" i="8"/>
  <c r="AN226" i="8" s="1"/>
  <c r="AT226" i="8" s="1"/>
  <c r="AM210" i="8"/>
  <c r="AN210" i="8" s="1"/>
  <c r="AM195" i="8"/>
  <c r="AN195" i="8" s="1"/>
  <c r="AM180" i="8"/>
  <c r="AN180" i="8" s="1"/>
  <c r="AP180" i="8" s="1"/>
  <c r="AM169" i="8"/>
  <c r="AN169" i="8" s="1"/>
  <c r="AM139" i="8"/>
  <c r="AN139" i="8" s="1"/>
  <c r="AM124" i="8"/>
  <c r="AN124" i="8" s="1"/>
  <c r="AM50" i="8"/>
  <c r="AN50" i="8" s="1"/>
  <c r="AM18" i="8"/>
  <c r="AN18" i="8" s="1"/>
  <c r="AP18" i="8" s="1"/>
  <c r="AM403" i="8"/>
  <c r="AN403" i="8" s="1"/>
  <c r="AM339" i="8"/>
  <c r="AN339" i="8" s="1"/>
  <c r="AM275" i="8"/>
  <c r="AN275" i="8" s="1"/>
  <c r="AM211" i="8"/>
  <c r="AN211" i="8" s="1"/>
  <c r="AM147" i="8"/>
  <c r="AN147" i="8" s="1"/>
  <c r="AM91" i="8"/>
  <c r="AN91" i="8" s="1"/>
  <c r="AT91" i="8" s="1"/>
  <c r="AM83" i="8"/>
  <c r="AN83" i="8" s="1"/>
  <c r="AM43" i="8"/>
  <c r="AN43" i="8" s="1"/>
  <c r="AM35" i="8"/>
  <c r="AN35" i="8" s="1"/>
  <c r="BB35" i="8" s="1"/>
  <c r="AM19" i="8"/>
  <c r="AN19" i="8" s="1"/>
  <c r="BB19" i="8" s="1"/>
  <c r="AM435" i="8"/>
  <c r="AN435" i="8" s="1"/>
  <c r="AM424" i="8"/>
  <c r="AN424" i="8" s="1"/>
  <c r="AM409" i="8"/>
  <c r="AN409" i="8" s="1"/>
  <c r="AM337" i="8"/>
  <c r="AN337" i="8" s="1"/>
  <c r="AM322" i="8"/>
  <c r="AN322" i="8" s="1"/>
  <c r="AM281" i="8"/>
  <c r="AN281" i="8" s="1"/>
  <c r="AM251" i="8"/>
  <c r="AN251" i="8" s="1"/>
  <c r="BB251" i="8" s="1"/>
  <c r="AM194" i="8"/>
  <c r="AN194" i="8" s="1"/>
  <c r="AM153" i="8"/>
  <c r="AN153" i="8" s="1"/>
  <c r="AM123" i="8"/>
  <c r="AN123" i="8" s="1"/>
  <c r="AM378" i="8"/>
  <c r="AN378" i="8" s="1"/>
  <c r="AP378" i="8" s="1"/>
  <c r="AM314" i="8"/>
  <c r="AN314" i="8" s="1"/>
  <c r="AM250" i="8"/>
  <c r="AN250" i="8" s="1"/>
  <c r="AM186" i="8"/>
  <c r="AN186" i="8" s="1"/>
  <c r="AM122" i="8"/>
  <c r="AN122" i="8" s="1"/>
  <c r="AM106" i="8"/>
  <c r="AN106" i="8" s="1"/>
  <c r="BB106" i="8" s="1"/>
  <c r="AM58" i="8"/>
  <c r="AN58" i="8" s="1"/>
  <c r="AN373" i="8"/>
  <c r="AT373" i="8" s="1"/>
  <c r="AM76" i="8"/>
  <c r="AN76" i="8" s="1"/>
  <c r="AT76" i="8" s="1"/>
  <c r="AM49" i="8"/>
  <c r="AN49" i="8" s="1"/>
  <c r="AM20" i="8"/>
  <c r="AN20" i="8" s="1"/>
  <c r="AT20" i="8" s="1"/>
  <c r="AM417" i="8"/>
  <c r="AN417" i="8" s="1"/>
  <c r="AM353" i="8"/>
  <c r="AN353" i="8" s="1"/>
  <c r="AM289" i="8"/>
  <c r="AN289" i="8" s="1"/>
  <c r="AM225" i="8"/>
  <c r="AN225" i="8" s="1"/>
  <c r="AT225" i="8" s="1"/>
  <c r="AM161" i="8"/>
  <c r="AN161" i="8" s="1"/>
  <c r="AP161" i="8" s="1"/>
  <c r="AM97" i="8"/>
  <c r="AN97" i="8" s="1"/>
  <c r="AM33" i="8"/>
  <c r="AN33" i="8" s="1"/>
  <c r="BB33" i="8" s="1"/>
  <c r="AM392" i="8"/>
  <c r="AN392" i="8" s="1"/>
  <c r="AM328" i="8"/>
  <c r="AN328" i="8" s="1"/>
  <c r="AM264" i="8"/>
  <c r="AN264" i="8" s="1"/>
  <c r="AM200" i="8"/>
  <c r="AN200" i="8" s="1"/>
  <c r="AM136" i="8"/>
  <c r="AN136" i="8" s="1"/>
  <c r="AM72" i="8"/>
  <c r="AN72" i="8" s="1"/>
  <c r="AM431" i="8"/>
  <c r="AN431" i="8" s="1"/>
  <c r="AM423" i="8"/>
  <c r="AN423" i="8" s="1"/>
  <c r="AM415" i="8"/>
  <c r="AN415" i="8" s="1"/>
  <c r="AM407" i="8"/>
  <c r="AN407" i="8" s="1"/>
  <c r="AM399" i="8"/>
  <c r="AN399" i="8" s="1"/>
  <c r="AM391" i="8"/>
  <c r="AN391" i="8" s="1"/>
  <c r="AM383" i="8"/>
  <c r="AN383" i="8" s="1"/>
  <c r="AM375" i="8"/>
  <c r="AN375" i="8" s="1"/>
  <c r="AM367" i="8"/>
  <c r="AN367" i="8" s="1"/>
  <c r="AM359" i="8"/>
  <c r="AN359" i="8" s="1"/>
  <c r="AM351" i="8"/>
  <c r="AN351" i="8" s="1"/>
  <c r="AM343" i="8"/>
  <c r="AN343" i="8" s="1"/>
  <c r="AM335" i="8"/>
  <c r="AN335" i="8" s="1"/>
  <c r="AM327" i="8"/>
  <c r="AN327" i="8" s="1"/>
  <c r="AP327" i="8" s="1"/>
  <c r="AM319" i="8"/>
  <c r="AN319" i="8" s="1"/>
  <c r="AM311" i="8"/>
  <c r="AN311" i="8" s="1"/>
  <c r="AM303" i="8"/>
  <c r="AN303" i="8" s="1"/>
  <c r="AM295" i="8"/>
  <c r="AN295" i="8" s="1"/>
  <c r="AM287" i="8"/>
  <c r="AN287" i="8" s="1"/>
  <c r="AP287" i="8" s="1"/>
  <c r="AM279" i="8"/>
  <c r="AN279" i="8" s="1"/>
  <c r="AM271" i="8"/>
  <c r="AN271" i="8" s="1"/>
  <c r="BB271" i="8" s="1"/>
  <c r="AM263" i="8"/>
  <c r="AN263" i="8" s="1"/>
  <c r="AM255" i="8"/>
  <c r="AN255" i="8" s="1"/>
  <c r="AM239" i="8"/>
  <c r="AN239" i="8" s="1"/>
  <c r="AM223" i="8"/>
  <c r="AN223" i="8" s="1"/>
  <c r="AT223" i="8" s="1"/>
  <c r="AM207" i="8"/>
  <c r="AN207" i="8" s="1"/>
  <c r="AM191" i="8"/>
  <c r="AN191" i="8" s="1"/>
  <c r="AM175" i="8"/>
  <c r="AN175" i="8" s="1"/>
  <c r="AM159" i="8"/>
  <c r="AN159" i="8" s="1"/>
  <c r="AM151" i="8"/>
  <c r="AN151" i="8" s="1"/>
  <c r="AP151" i="8" s="1"/>
  <c r="AM135" i="8"/>
  <c r="AN135" i="8" s="1"/>
  <c r="AM127" i="8"/>
  <c r="AN127" i="8" s="1"/>
  <c r="AM111" i="8"/>
  <c r="AN111" i="8" s="1"/>
  <c r="AM95" i="8"/>
  <c r="AN95" i="8" s="1"/>
  <c r="AM87" i="8"/>
  <c r="AN87" i="8" s="1"/>
  <c r="AM71" i="8"/>
  <c r="AN71" i="8" s="1"/>
  <c r="AM63" i="8"/>
  <c r="AN63" i="8" s="1"/>
  <c r="AM47" i="8"/>
  <c r="AN47" i="8" s="1"/>
  <c r="AM31" i="8"/>
  <c r="AN31" i="8" s="1"/>
  <c r="AM23" i="8"/>
  <c r="AN23" i="8" s="1"/>
  <c r="AP23" i="8" s="1"/>
  <c r="AM73" i="8"/>
  <c r="AN73" i="8" s="1"/>
  <c r="AM57" i="8"/>
  <c r="AN57" i="8" s="1"/>
  <c r="AM28" i="8"/>
  <c r="AN28" i="8" s="1"/>
  <c r="AM16" i="8"/>
  <c r="AN16" i="8" s="1"/>
  <c r="BB16" i="8" s="1"/>
  <c r="AM278" i="8"/>
  <c r="AN278" i="8" s="1"/>
  <c r="AM270" i="8"/>
  <c r="AN270" i="8" s="1"/>
  <c r="AM262" i="8"/>
  <c r="AN262" i="8" s="1"/>
  <c r="AM254" i="8"/>
  <c r="AN254" i="8" s="1"/>
  <c r="AM238" i="8"/>
  <c r="AN238" i="8" s="1"/>
  <c r="AM222" i="8"/>
  <c r="AN222" i="8" s="1"/>
  <c r="AM206" i="8"/>
  <c r="AN206" i="8" s="1"/>
  <c r="AM190" i="8"/>
  <c r="AN190" i="8" s="1"/>
  <c r="AM174" i="8"/>
  <c r="AN174" i="8" s="1"/>
  <c r="AM150" i="8"/>
  <c r="AN150" i="8" s="1"/>
  <c r="AM134" i="8"/>
  <c r="AN134" i="8" s="1"/>
  <c r="AM118" i="8"/>
  <c r="AN118" i="8" s="1"/>
  <c r="AM110" i="8"/>
  <c r="AN110" i="8" s="1"/>
  <c r="AM86" i="8"/>
  <c r="AN86" i="8" s="1"/>
  <c r="AM70" i="8"/>
  <c r="AN70" i="8" s="1"/>
  <c r="AP70" i="8" s="1"/>
  <c r="AM54" i="8"/>
  <c r="AN54" i="8" s="1"/>
  <c r="AM46" i="8"/>
  <c r="AN46" i="8" s="1"/>
  <c r="BB46" i="8" s="1"/>
  <c r="AM22" i="8"/>
  <c r="AN22" i="8" s="1"/>
  <c r="BB22" i="8" s="1"/>
  <c r="AM236" i="8"/>
  <c r="AN236" i="8" s="1"/>
  <c r="AM172" i="8"/>
  <c r="AN172" i="8" s="1"/>
  <c r="AM108" i="8"/>
  <c r="AN108" i="8" s="1"/>
  <c r="AM44" i="8"/>
  <c r="AN44" i="8" s="1"/>
  <c r="AL8" i="4"/>
  <c r="AR8" i="4"/>
  <c r="AA52" i="4"/>
  <c r="AA53" i="4"/>
  <c r="AA54" i="4"/>
  <c r="AA55" i="4"/>
  <c r="AA56" i="4"/>
  <c r="AG268" i="4"/>
  <c r="AG269" i="4"/>
  <c r="AG270" i="4"/>
  <c r="AG271" i="4"/>
  <c r="AG272" i="4"/>
  <c r="AG273" i="4"/>
  <c r="AO10" i="3"/>
  <c r="AJ10" i="3"/>
  <c r="AL10" i="3" s="1"/>
  <c r="S10" i="3"/>
  <c r="AX10" i="8" l="1"/>
  <c r="BC426" i="8"/>
  <c r="AY202" i="8"/>
  <c r="AQ154" i="8"/>
  <c r="BC66" i="8"/>
  <c r="AQ389" i="8"/>
  <c r="AQ430" i="8"/>
  <c r="AU315" i="8"/>
  <c r="AX315" i="8"/>
  <c r="AT365" i="8"/>
  <c r="AU381" i="8"/>
  <c r="AM142" i="6"/>
  <c r="AT216" i="6"/>
  <c r="AP69" i="6"/>
  <c r="AP294" i="6"/>
  <c r="AM223" i="6"/>
  <c r="AX223" i="6"/>
  <c r="AP45" i="6"/>
  <c r="AY45" i="6"/>
  <c r="AU273" i="6"/>
  <c r="AX273" i="6"/>
  <c r="AM409" i="6"/>
  <c r="AX409" i="6"/>
  <c r="AQ209" i="6"/>
  <c r="AX209" i="6"/>
  <c r="AX359" i="6"/>
  <c r="AY359" i="6"/>
  <c r="AM391" i="6"/>
  <c r="AX391" i="6"/>
  <c r="AP28" i="6"/>
  <c r="AY28" i="6"/>
  <c r="AU67" i="6"/>
  <c r="AX67" i="6"/>
  <c r="AX172" i="6"/>
  <c r="AY172" i="6"/>
  <c r="AM121" i="6"/>
  <c r="AX121" i="6"/>
  <c r="AQ81" i="6"/>
  <c r="AX81" i="6"/>
  <c r="AX286" i="6"/>
  <c r="AY286" i="6"/>
  <c r="AP393" i="6"/>
  <c r="AY393" i="6"/>
  <c r="AU108" i="6"/>
  <c r="AX108" i="6"/>
  <c r="AU253" i="6"/>
  <c r="AX253" i="6"/>
  <c r="AQ269" i="6"/>
  <c r="AX269" i="6"/>
  <c r="AP96" i="6"/>
  <c r="AY96" i="6"/>
  <c r="AU207" i="6"/>
  <c r="AX207" i="6"/>
  <c r="AP258" i="6"/>
  <c r="AY258" i="6"/>
  <c r="AL293" i="6"/>
  <c r="AY293" i="6"/>
  <c r="AP389" i="6"/>
  <c r="AY389" i="6"/>
  <c r="AU414" i="6"/>
  <c r="AX414" i="6"/>
  <c r="AM244" i="6"/>
  <c r="AX244" i="6"/>
  <c r="AQ210" i="6"/>
  <c r="AX210" i="6"/>
  <c r="AQ27" i="6"/>
  <c r="AX27" i="6"/>
  <c r="AL339" i="6"/>
  <c r="AY339" i="6"/>
  <c r="AT57" i="6"/>
  <c r="AY57" i="6"/>
  <c r="AT347" i="6"/>
  <c r="AY347" i="6"/>
  <c r="AQ304" i="6"/>
  <c r="AX304" i="6"/>
  <c r="AQ301" i="6"/>
  <c r="AX301" i="6"/>
  <c r="AP394" i="6"/>
  <c r="AY394" i="6"/>
  <c r="AQ110" i="6"/>
  <c r="AX110" i="6"/>
  <c r="AQ231" i="6"/>
  <c r="AX231" i="6"/>
  <c r="AM296" i="6"/>
  <c r="AP397" i="6"/>
  <c r="AY397" i="6"/>
  <c r="AX126" i="6"/>
  <c r="AY126" i="6"/>
  <c r="AL390" i="6"/>
  <c r="AY390" i="6"/>
  <c r="AP125" i="6"/>
  <c r="AY125" i="6"/>
  <c r="AY49" i="6"/>
  <c r="AX49" i="6"/>
  <c r="AL13" i="6"/>
  <c r="AY13" i="6"/>
  <c r="AP86" i="6"/>
  <c r="AY86" i="6"/>
  <c r="AX334" i="6"/>
  <c r="AY334" i="6"/>
  <c r="AT430" i="6"/>
  <c r="AY430" i="6"/>
  <c r="AT343" i="6"/>
  <c r="AY343" i="6"/>
  <c r="AU24" i="6"/>
  <c r="AX24" i="6"/>
  <c r="AU250" i="6"/>
  <c r="AX250" i="6"/>
  <c r="AL346" i="6"/>
  <c r="AY346" i="6"/>
  <c r="AU35" i="6"/>
  <c r="AX35" i="6"/>
  <c r="AU203" i="6"/>
  <c r="AX203" i="6"/>
  <c r="AU363" i="6"/>
  <c r="AX363" i="6"/>
  <c r="AM132" i="6"/>
  <c r="AX132" i="6"/>
  <c r="AU348" i="6"/>
  <c r="AX348" i="6"/>
  <c r="AX235" i="6"/>
  <c r="AY235" i="6"/>
  <c r="AQ198" i="6"/>
  <c r="AX198" i="6"/>
  <c r="AP199" i="6"/>
  <c r="AY199" i="6"/>
  <c r="AU303" i="6"/>
  <c r="AX303" i="6"/>
  <c r="AQ40" i="6"/>
  <c r="AX40" i="6"/>
  <c r="AL238" i="6"/>
  <c r="AY238" i="6"/>
  <c r="AL95" i="6"/>
  <c r="AY95" i="6"/>
  <c r="AT214" i="6"/>
  <c r="AY214" i="6"/>
  <c r="AT14" i="6"/>
  <c r="AY14" i="6"/>
  <c r="AM369" i="6"/>
  <c r="AX369" i="6"/>
  <c r="AQ130" i="6"/>
  <c r="AX130" i="6"/>
  <c r="AT403" i="6"/>
  <c r="AY403" i="6"/>
  <c r="AP187" i="6"/>
  <c r="AY187" i="6"/>
  <c r="AM52" i="6"/>
  <c r="AX52" i="6"/>
  <c r="AQ102" i="6"/>
  <c r="AX102" i="6"/>
  <c r="AU34" i="6"/>
  <c r="AX34" i="6"/>
  <c r="AU333" i="6"/>
  <c r="AX333" i="6"/>
  <c r="AU368" i="6"/>
  <c r="AX368" i="6"/>
  <c r="AP330" i="6"/>
  <c r="AY330" i="6"/>
  <c r="AP411" i="6"/>
  <c r="AY411" i="6"/>
  <c r="AT109" i="6"/>
  <c r="AY109" i="6"/>
  <c r="AQ58" i="6"/>
  <c r="AX58" i="6"/>
  <c r="AU388" i="6"/>
  <c r="AX388" i="6"/>
  <c r="AQ312" i="6"/>
  <c r="AX312" i="6"/>
  <c r="AM291" i="6"/>
  <c r="AX291" i="6"/>
  <c r="AU297" i="6"/>
  <c r="AM113" i="6"/>
  <c r="AX113" i="6"/>
  <c r="AY154" i="6"/>
  <c r="AX154" i="6"/>
  <c r="AU134" i="6"/>
  <c r="AX134" i="6"/>
  <c r="AM33" i="6"/>
  <c r="AX33" i="6"/>
  <c r="AQ23" i="6"/>
  <c r="AX23" i="6"/>
  <c r="AT119" i="6"/>
  <c r="AY119" i="6"/>
  <c r="AP208" i="6"/>
  <c r="AY208" i="6"/>
  <c r="AM98" i="6"/>
  <c r="AX98" i="6"/>
  <c r="AU18" i="6"/>
  <c r="AX18" i="6"/>
  <c r="AM117" i="6"/>
  <c r="AX117" i="6"/>
  <c r="AM197" i="6"/>
  <c r="AX197" i="6"/>
  <c r="AY341" i="6"/>
  <c r="AX341" i="6"/>
  <c r="AQ361" i="6"/>
  <c r="AX361" i="6"/>
  <c r="AT188" i="6"/>
  <c r="AY188" i="6"/>
  <c r="AQ398" i="6"/>
  <c r="AX398" i="6"/>
  <c r="AM417" i="6"/>
  <c r="AX417" i="6"/>
  <c r="AQ74" i="6"/>
  <c r="AX74" i="6"/>
  <c r="AP266" i="6"/>
  <c r="AY266" i="6"/>
  <c r="AQ75" i="6"/>
  <c r="AX75" i="6"/>
  <c r="AL147" i="6"/>
  <c r="AY147" i="6"/>
  <c r="AT371" i="6"/>
  <c r="AY371" i="6"/>
  <c r="AX60" i="6"/>
  <c r="AY60" i="6"/>
  <c r="AT340" i="6"/>
  <c r="AY340" i="6"/>
  <c r="AQ139" i="6"/>
  <c r="AX139" i="6"/>
  <c r="AU300" i="6"/>
  <c r="AX300" i="6"/>
  <c r="AX101" i="6"/>
  <c r="AY101" i="6"/>
  <c r="AL165" i="6"/>
  <c r="AY165" i="6"/>
  <c r="AX70" i="6"/>
  <c r="AY70" i="6"/>
  <c r="AX295" i="6"/>
  <c r="AY295" i="6"/>
  <c r="AP97" i="6"/>
  <c r="AY97" i="6"/>
  <c r="AX68" i="6"/>
  <c r="AY68" i="6"/>
  <c r="AQ185" i="6"/>
  <c r="AQ107" i="6"/>
  <c r="AX107" i="6"/>
  <c r="AT31" i="6"/>
  <c r="AY31" i="6"/>
  <c r="AX191" i="6"/>
  <c r="AY191" i="6"/>
  <c r="AU21" i="6"/>
  <c r="AX21" i="6"/>
  <c r="AQ385" i="6"/>
  <c r="AX385" i="6"/>
  <c r="AQ94" i="6"/>
  <c r="AX94" i="6"/>
  <c r="AQ166" i="6"/>
  <c r="AX166" i="6"/>
  <c r="AL310" i="6"/>
  <c r="AY310" i="6"/>
  <c r="AP374" i="6"/>
  <c r="AY374" i="6"/>
  <c r="AQ383" i="6"/>
  <c r="AX383" i="6"/>
  <c r="AL206" i="6"/>
  <c r="AX428" i="6"/>
  <c r="AY428" i="6"/>
  <c r="AL32" i="6"/>
  <c r="AY32" i="6"/>
  <c r="AM224" i="6"/>
  <c r="AX224" i="6"/>
  <c r="AM352" i="6"/>
  <c r="AX352" i="6"/>
  <c r="AM105" i="6"/>
  <c r="AX105" i="6"/>
  <c r="AM265" i="6"/>
  <c r="AX265" i="6"/>
  <c r="AP377" i="6"/>
  <c r="AY377" i="6"/>
  <c r="AP66" i="6"/>
  <c r="AY66" i="6"/>
  <c r="AU307" i="6"/>
  <c r="AX307" i="6"/>
  <c r="AX379" i="6"/>
  <c r="AY379" i="6"/>
  <c r="AT84" i="6"/>
  <c r="AY84" i="6"/>
  <c r="AP236" i="6"/>
  <c r="AY236" i="6"/>
  <c r="AX38" i="6"/>
  <c r="AY38" i="6"/>
  <c r="AU184" i="6"/>
  <c r="AX184" i="6"/>
  <c r="AP30" i="6"/>
  <c r="AY30" i="6"/>
  <c r="AX62" i="6"/>
  <c r="AY62" i="6"/>
  <c r="AQ118" i="6"/>
  <c r="AX118" i="6"/>
  <c r="AL350" i="6"/>
  <c r="AY350" i="6"/>
  <c r="AP42" i="6"/>
  <c r="AY42" i="6"/>
  <c r="AM378" i="6"/>
  <c r="AX378" i="6"/>
  <c r="AU173" i="6"/>
  <c r="AX173" i="6"/>
  <c r="AU151" i="6"/>
  <c r="AX151" i="6"/>
  <c r="AM419" i="6"/>
  <c r="AX419" i="6"/>
  <c r="AT336" i="6"/>
  <c r="AY336" i="6"/>
  <c r="AT114" i="6"/>
  <c r="AY114" i="6"/>
  <c r="AP11" i="6"/>
  <c r="AY11" i="6"/>
  <c r="AP332" i="6"/>
  <c r="AY332" i="6"/>
  <c r="AU48" i="6"/>
  <c r="AX48" i="6"/>
  <c r="AL159" i="6"/>
  <c r="AY159" i="6"/>
  <c r="AP358" i="6"/>
  <c r="AY358" i="6"/>
  <c r="AP335" i="6"/>
  <c r="AY335" i="6"/>
  <c r="AQ146" i="6"/>
  <c r="AX146" i="6"/>
  <c r="AP59" i="6"/>
  <c r="AY59" i="6"/>
  <c r="AQ440" i="6"/>
  <c r="AX440" i="6"/>
  <c r="AX220" i="6"/>
  <c r="AY220" i="6"/>
  <c r="AU37" i="6"/>
  <c r="AX37" i="6"/>
  <c r="AU43" i="6"/>
  <c r="AX43" i="6"/>
  <c r="AX176" i="6"/>
  <c r="AY176" i="6"/>
  <c r="AX127" i="6"/>
  <c r="AY127" i="6"/>
  <c r="AT278" i="6"/>
  <c r="AY278" i="6"/>
  <c r="AL249" i="6"/>
  <c r="AY249" i="6"/>
  <c r="AM149" i="6"/>
  <c r="AX149" i="6"/>
  <c r="AM413" i="6"/>
  <c r="AX413" i="6"/>
  <c r="AU201" i="6"/>
  <c r="AX201" i="6"/>
  <c r="AX404" i="6"/>
  <c r="AY404" i="6"/>
  <c r="AP342" i="6"/>
  <c r="AY342" i="6"/>
  <c r="AM353" i="6"/>
  <c r="AX353" i="6"/>
  <c r="AM10" i="6"/>
  <c r="AX10" i="6"/>
  <c r="AM194" i="6"/>
  <c r="AX194" i="6"/>
  <c r="AL426" i="6"/>
  <c r="AY426" i="6"/>
  <c r="AU76" i="6"/>
  <c r="AX76" i="6"/>
  <c r="AM232" i="6"/>
  <c r="AX232" i="6"/>
  <c r="AQ328" i="6"/>
  <c r="AX328" i="6"/>
  <c r="AL392" i="6"/>
  <c r="AY392" i="6"/>
  <c r="AY137" i="6"/>
  <c r="AX137" i="6"/>
  <c r="AU251" i="6"/>
  <c r="AX251" i="6"/>
  <c r="AP183" i="6"/>
  <c r="AY183" i="6"/>
  <c r="AL277" i="6"/>
  <c r="AY277" i="6"/>
  <c r="BB263" i="8"/>
  <c r="AQ263" i="8"/>
  <c r="AQ250" i="8"/>
  <c r="AT250" i="8"/>
  <c r="AX345" i="8"/>
  <c r="AY345" i="8"/>
  <c r="BC345" i="8"/>
  <c r="AU164" i="8"/>
  <c r="BB164" i="8"/>
  <c r="AY380" i="8"/>
  <c r="AX380" i="8"/>
  <c r="AQ380" i="8"/>
  <c r="BB411" i="8"/>
  <c r="AQ411" i="8"/>
  <c r="AP286" i="8"/>
  <c r="AQ286" i="8"/>
  <c r="AY422" i="8"/>
  <c r="AU422" i="8"/>
  <c r="AX422" i="8"/>
  <c r="AX336" i="8"/>
  <c r="AU336" i="8"/>
  <c r="AY336" i="8"/>
  <c r="AX368" i="8"/>
  <c r="AY368" i="8"/>
  <c r="AU368" i="8"/>
  <c r="AY77" i="8"/>
  <c r="AX77" i="8"/>
  <c r="AU77" i="8"/>
  <c r="BC181" i="8"/>
  <c r="AT181" i="8"/>
  <c r="AQ245" i="8"/>
  <c r="AP245" i="8"/>
  <c r="BB208" i="8"/>
  <c r="AU208" i="8"/>
  <c r="AT120" i="8"/>
  <c r="AU120" i="8"/>
  <c r="AU168" i="8"/>
  <c r="AP168" i="8"/>
  <c r="BB233" i="8"/>
  <c r="BC233" i="8"/>
  <c r="AU300" i="8"/>
  <c r="AT300" i="8"/>
  <c r="AY101" i="8"/>
  <c r="AX101" i="8"/>
  <c r="AU101" i="8"/>
  <c r="AY317" i="8"/>
  <c r="AX317" i="8"/>
  <c r="AU317" i="8"/>
  <c r="BB174" i="8"/>
  <c r="BC174" i="8"/>
  <c r="AT278" i="8"/>
  <c r="AQ278" i="8"/>
  <c r="AU63" i="8"/>
  <c r="AP63" i="8"/>
  <c r="AU159" i="8"/>
  <c r="AP159" i="8"/>
  <c r="AX335" i="8"/>
  <c r="AY335" i="8"/>
  <c r="AX399" i="8"/>
  <c r="AY399" i="8"/>
  <c r="AQ399" i="8"/>
  <c r="BC264" i="8"/>
  <c r="AT264" i="8"/>
  <c r="AU353" i="8"/>
  <c r="AT353" i="8"/>
  <c r="BB357" i="8"/>
  <c r="BC357" i="8"/>
  <c r="AX314" i="8"/>
  <c r="AU314" i="8"/>
  <c r="AY314" i="8"/>
  <c r="BC337" i="8"/>
  <c r="AP337" i="8"/>
  <c r="BC124" i="8"/>
  <c r="BB124" i="8"/>
  <c r="AU267" i="8"/>
  <c r="BB267" i="8"/>
  <c r="BC212" i="8"/>
  <c r="AX212" i="8"/>
  <c r="AY212" i="8"/>
  <c r="AT9" i="8"/>
  <c r="BC9" i="8"/>
  <c r="AP257" i="8"/>
  <c r="AU257" i="8"/>
  <c r="BB402" i="8"/>
  <c r="BC402" i="8"/>
  <c r="AY52" i="8"/>
  <c r="AX52" i="8"/>
  <c r="AQ52" i="8"/>
  <c r="AY370" i="8"/>
  <c r="AX370" i="8"/>
  <c r="AU370" i="8"/>
  <c r="BB25" i="8"/>
  <c r="AU25" i="8"/>
  <c r="AX187" i="8"/>
  <c r="AY187" i="8"/>
  <c r="AQ360" i="8"/>
  <c r="AT360" i="8"/>
  <c r="BB218" i="8"/>
  <c r="BC218" i="8"/>
  <c r="AU143" i="8"/>
  <c r="AT143" i="8"/>
  <c r="BC163" i="8"/>
  <c r="AP163" i="8"/>
  <c r="BC395" i="8"/>
  <c r="AT395" i="8"/>
  <c r="AT14" i="8"/>
  <c r="AQ14" i="8"/>
  <c r="AU158" i="8"/>
  <c r="AT158" i="8"/>
  <c r="AT294" i="8"/>
  <c r="AQ294" i="8"/>
  <c r="AP358" i="8"/>
  <c r="AQ358" i="8"/>
  <c r="BB438" i="8"/>
  <c r="AU438" i="8"/>
  <c r="BC348" i="8"/>
  <c r="AP348" i="8"/>
  <c r="AU215" i="8"/>
  <c r="AP215" i="8"/>
  <c r="AU432" i="8"/>
  <c r="AT432" i="8"/>
  <c r="BC93" i="8"/>
  <c r="AP93" i="8"/>
  <c r="BB189" i="8"/>
  <c r="BC189" i="8"/>
  <c r="AQ59" i="8"/>
  <c r="AP59" i="8"/>
  <c r="AX148" i="8"/>
  <c r="AY148" i="8"/>
  <c r="BC256" i="8"/>
  <c r="AT256" i="8"/>
  <c r="AP433" i="8"/>
  <c r="AU433" i="8"/>
  <c r="AT364" i="8"/>
  <c r="AQ364" i="8"/>
  <c r="BB125" i="8"/>
  <c r="BC125" i="8"/>
  <c r="BC333" i="8"/>
  <c r="AT333" i="8"/>
  <c r="AU150" i="8"/>
  <c r="AP150" i="8"/>
  <c r="BC391" i="8"/>
  <c r="AT391" i="8"/>
  <c r="AP83" i="8"/>
  <c r="AQ83" i="8"/>
  <c r="AU196" i="8"/>
  <c r="BB196" i="8"/>
  <c r="AU437" i="8"/>
  <c r="AT437" i="8"/>
  <c r="BB105" i="8"/>
  <c r="AU105" i="8"/>
  <c r="AT306" i="8"/>
  <c r="AQ306" i="8"/>
  <c r="BB350" i="8"/>
  <c r="AQ350" i="8"/>
  <c r="AU167" i="8"/>
  <c r="AT167" i="8"/>
  <c r="AY54" i="8"/>
  <c r="AX54" i="8"/>
  <c r="AU54" i="8"/>
  <c r="AU190" i="8"/>
  <c r="AT190" i="8"/>
  <c r="AQ71" i="8"/>
  <c r="AP71" i="8"/>
  <c r="AU175" i="8"/>
  <c r="AT175" i="8"/>
  <c r="AX279" i="8"/>
  <c r="AY279" i="8"/>
  <c r="AQ279" i="8"/>
  <c r="AX343" i="8"/>
  <c r="AU343" i="8"/>
  <c r="AY343" i="8"/>
  <c r="BB407" i="8"/>
  <c r="AQ407" i="8"/>
  <c r="BC328" i="8"/>
  <c r="AT328" i="8"/>
  <c r="BB417" i="8"/>
  <c r="AQ417" i="8"/>
  <c r="BC409" i="8"/>
  <c r="AT409" i="8"/>
  <c r="BB147" i="8"/>
  <c r="AQ147" i="8"/>
  <c r="AX139" i="8"/>
  <c r="AU139" i="8"/>
  <c r="AY139" i="8"/>
  <c r="AT297" i="8"/>
  <c r="AQ297" i="8"/>
  <c r="BC36" i="8"/>
  <c r="BB36" i="8"/>
  <c r="AX241" i="8"/>
  <c r="AY241" i="8"/>
  <c r="AU241" i="8"/>
  <c r="AT67" i="8"/>
  <c r="AQ67" i="8"/>
  <c r="AU329" i="8"/>
  <c r="AP329" i="8"/>
  <c r="AY82" i="8"/>
  <c r="AX82" i="8"/>
  <c r="BC82" i="8"/>
  <c r="AT26" i="8"/>
  <c r="BC26" i="8"/>
  <c r="AU274" i="8"/>
  <c r="AT274" i="8"/>
  <c r="AU204" i="8"/>
  <c r="AP204" i="8"/>
  <c r="AT193" i="8"/>
  <c r="AU193" i="8"/>
  <c r="BB377" i="8"/>
  <c r="BC377" i="8"/>
  <c r="BC30" i="8"/>
  <c r="AP30" i="8"/>
  <c r="AU166" i="8"/>
  <c r="AT166" i="8"/>
  <c r="BB302" i="8"/>
  <c r="AU302" i="8"/>
  <c r="AX379" i="8"/>
  <c r="AU379" i="8"/>
  <c r="AY379" i="8"/>
  <c r="AU144" i="8"/>
  <c r="BB144" i="8"/>
  <c r="AQ109" i="8"/>
  <c r="AP109" i="8"/>
  <c r="BC197" i="8"/>
  <c r="AT197" i="8"/>
  <c r="AQ192" i="8"/>
  <c r="BB192" i="8"/>
  <c r="AX304" i="8"/>
  <c r="AY304" i="8"/>
  <c r="AX179" i="8"/>
  <c r="AU179" i="8"/>
  <c r="AY179" i="8"/>
  <c r="AP419" i="8"/>
  <c r="AQ419" i="8"/>
  <c r="AX394" i="8"/>
  <c r="AQ394" i="8"/>
  <c r="AY394" i="8"/>
  <c r="BC428" i="8"/>
  <c r="AX428" i="8"/>
  <c r="AY428" i="8"/>
  <c r="AY165" i="8"/>
  <c r="AX165" i="8"/>
  <c r="AQ165" i="8"/>
  <c r="AQ349" i="8"/>
  <c r="AP349" i="8"/>
  <c r="BB289" i="8"/>
  <c r="AQ289" i="8"/>
  <c r="BB50" i="8"/>
  <c r="AQ50" i="8"/>
  <c r="BC344" i="8"/>
  <c r="AP344" i="8"/>
  <c r="AT206" i="8"/>
  <c r="BC206" i="8"/>
  <c r="AT211" i="8"/>
  <c r="AQ211" i="8"/>
  <c r="AX404" i="8"/>
  <c r="AY404" i="8"/>
  <c r="BC68" i="8"/>
  <c r="BB68" i="8"/>
  <c r="AU231" i="8"/>
  <c r="AP231" i="8"/>
  <c r="AX393" i="8"/>
  <c r="AY393" i="8"/>
  <c r="AQ393" i="8"/>
  <c r="AY374" i="8"/>
  <c r="AX374" i="8"/>
  <c r="AX24" i="8"/>
  <c r="AY24" i="8"/>
  <c r="AU24" i="8"/>
  <c r="AQ160" i="8"/>
  <c r="AT160" i="8"/>
  <c r="AY117" i="8"/>
  <c r="BC117" i="8"/>
  <c r="AX117" i="8"/>
  <c r="AX112" i="8"/>
  <c r="BC112" i="8"/>
  <c r="AY112" i="8"/>
  <c r="AT288" i="8"/>
  <c r="AQ288" i="8"/>
  <c r="AT44" i="8"/>
  <c r="AQ44" i="8"/>
  <c r="BB222" i="8"/>
  <c r="AQ222" i="8"/>
  <c r="BC95" i="8"/>
  <c r="AT95" i="8"/>
  <c r="AU207" i="8"/>
  <c r="BB207" i="8"/>
  <c r="AX295" i="8"/>
  <c r="AY295" i="8"/>
  <c r="AU359" i="8"/>
  <c r="BB359" i="8"/>
  <c r="AU423" i="8"/>
  <c r="AT423" i="8"/>
  <c r="AQ49" i="8"/>
  <c r="AP49" i="8"/>
  <c r="BB58" i="8"/>
  <c r="BC58" i="8"/>
  <c r="AT153" i="8"/>
  <c r="AQ153" i="8"/>
  <c r="AX435" i="8"/>
  <c r="AU435" i="8"/>
  <c r="AY435" i="8"/>
  <c r="BC275" i="8"/>
  <c r="AP275" i="8"/>
  <c r="AX323" i="8"/>
  <c r="AY323" i="8"/>
  <c r="AX81" i="8"/>
  <c r="AY81" i="8"/>
  <c r="AQ81" i="8"/>
  <c r="AX312" i="8"/>
  <c r="AU312" i="8"/>
  <c r="AY312" i="8"/>
  <c r="AQ129" i="8"/>
  <c r="AP129" i="8"/>
  <c r="AX385" i="8"/>
  <c r="AY385" i="8"/>
  <c r="AQ385" i="8"/>
  <c r="AY405" i="8"/>
  <c r="AX405" i="8"/>
  <c r="AQ405" i="8"/>
  <c r="AT185" i="8"/>
  <c r="BC185" i="8"/>
  <c r="BC84" i="8"/>
  <c r="AT84" i="8"/>
  <c r="AX243" i="8"/>
  <c r="AU243" i="8"/>
  <c r="AY243" i="8"/>
  <c r="AX401" i="8"/>
  <c r="AY401" i="8"/>
  <c r="BC401" i="8"/>
  <c r="BC247" i="8"/>
  <c r="AP247" i="8"/>
  <c r="AX75" i="8"/>
  <c r="AU75" i="8"/>
  <c r="AY75" i="8"/>
  <c r="AU408" i="8"/>
  <c r="AT408" i="8"/>
  <c r="BB396" i="8"/>
  <c r="AU396" i="8"/>
  <c r="AT198" i="8"/>
  <c r="AQ198" i="8"/>
  <c r="AY382" i="8"/>
  <c r="AX382" i="8"/>
  <c r="AQ382" i="8"/>
  <c r="AQ176" i="8"/>
  <c r="AP176" i="8"/>
  <c r="AY29" i="8"/>
  <c r="BC29" i="8"/>
  <c r="AX29" i="8"/>
  <c r="AY133" i="8"/>
  <c r="AX133" i="8"/>
  <c r="AU133" i="8"/>
  <c r="AX280" i="8"/>
  <c r="AY280" i="8"/>
  <c r="AQ39" i="8"/>
  <c r="AP39" i="8"/>
  <c r="AX240" i="8"/>
  <c r="AY240" i="8"/>
  <c r="AT269" i="8"/>
  <c r="AU269" i="8"/>
  <c r="AU414" i="8"/>
  <c r="AP414" i="8"/>
  <c r="AT270" i="8"/>
  <c r="AQ270" i="8"/>
  <c r="AT322" i="8"/>
  <c r="AQ322" i="8"/>
  <c r="AQ8" i="8"/>
  <c r="BB8" i="8"/>
  <c r="AU397" i="8"/>
  <c r="AP397" i="8"/>
  <c r="AX87" i="8"/>
  <c r="AY87" i="8"/>
  <c r="AQ87" i="8"/>
  <c r="BB351" i="8"/>
  <c r="AQ351" i="8"/>
  <c r="BC392" i="8"/>
  <c r="AT392" i="8"/>
  <c r="AQ325" i="8"/>
  <c r="AP325" i="8"/>
  <c r="AT169" i="8"/>
  <c r="AQ169" i="8"/>
  <c r="AX51" i="8"/>
  <c r="AU51" i="8"/>
  <c r="AY51" i="8"/>
  <c r="BC356" i="8"/>
  <c r="AT356" i="8"/>
  <c r="AU116" i="8"/>
  <c r="BB116" i="8"/>
  <c r="AX232" i="8"/>
  <c r="AY232" i="8"/>
  <c r="AU232" i="8"/>
  <c r="BC372" i="8"/>
  <c r="AT372" i="8"/>
  <c r="AY220" i="8"/>
  <c r="AX220" i="8"/>
  <c r="AU299" i="8"/>
  <c r="BB299" i="8"/>
  <c r="BB310" i="8"/>
  <c r="AU310" i="8"/>
  <c r="BC64" i="8"/>
  <c r="AT64" i="8"/>
  <c r="AT13" i="8"/>
  <c r="AU13" i="8"/>
  <c r="AX224" i="8"/>
  <c r="AU224" i="8"/>
  <c r="AY224" i="8"/>
  <c r="AY86" i="8"/>
  <c r="AX86" i="8"/>
  <c r="AU86" i="8"/>
  <c r="AT57" i="8"/>
  <c r="BC57" i="8"/>
  <c r="BB108" i="8"/>
  <c r="AU108" i="8"/>
  <c r="AY110" i="8"/>
  <c r="AX110" i="8"/>
  <c r="AT238" i="8"/>
  <c r="AU238" i="8"/>
  <c r="BB73" i="8"/>
  <c r="AU73" i="8"/>
  <c r="BB111" i="8"/>
  <c r="AQ111" i="8"/>
  <c r="AQ303" i="8"/>
  <c r="AP303" i="8"/>
  <c r="BB367" i="8"/>
  <c r="AQ367" i="8"/>
  <c r="AU431" i="8"/>
  <c r="AT431" i="8"/>
  <c r="AX97" i="8"/>
  <c r="AY97" i="8"/>
  <c r="AQ97" i="8"/>
  <c r="AY194" i="8"/>
  <c r="AX194" i="8"/>
  <c r="AU194" i="8"/>
  <c r="BC339" i="8"/>
  <c r="BB339" i="8"/>
  <c r="BB195" i="8"/>
  <c r="AQ195" i="8"/>
  <c r="AY338" i="8"/>
  <c r="BC338" i="8"/>
  <c r="AX338" i="8"/>
  <c r="AU113" i="8"/>
  <c r="AP113" i="8"/>
  <c r="AP324" i="8"/>
  <c r="AQ324" i="8"/>
  <c r="AY413" i="8"/>
  <c r="AX413" i="8"/>
  <c r="AQ413" i="8"/>
  <c r="AP216" i="8"/>
  <c r="AU216" i="8"/>
  <c r="AT203" i="8"/>
  <c r="AQ203" i="8"/>
  <c r="BB100" i="8"/>
  <c r="AU100" i="8"/>
  <c r="AT258" i="8"/>
  <c r="AQ258" i="8"/>
  <c r="AX416" i="8"/>
  <c r="AU416" i="8"/>
  <c r="AY416" i="8"/>
  <c r="BC12" i="8"/>
  <c r="AY12" i="8"/>
  <c r="AX12" i="8"/>
  <c r="AT162" i="8"/>
  <c r="AU162" i="8"/>
  <c r="AY90" i="8"/>
  <c r="AX90" i="8"/>
  <c r="AQ90" i="8"/>
  <c r="AT434" i="8"/>
  <c r="AU434" i="8"/>
  <c r="AU155" i="8"/>
  <c r="AP155" i="8"/>
  <c r="BC94" i="8"/>
  <c r="AT94" i="8"/>
  <c r="AY214" i="8"/>
  <c r="AX214" i="8"/>
  <c r="BB326" i="8"/>
  <c r="AU326" i="8"/>
  <c r="BC390" i="8"/>
  <c r="AP390" i="8"/>
  <c r="BB96" i="8"/>
  <c r="AQ96" i="8"/>
  <c r="AU320" i="8"/>
  <c r="AP320" i="8"/>
  <c r="AY45" i="8"/>
  <c r="AX45" i="8"/>
  <c r="AQ45" i="8"/>
  <c r="AY141" i="8"/>
  <c r="AX141" i="8"/>
  <c r="BB221" i="8"/>
  <c r="AQ221" i="8"/>
  <c r="AT296" i="8"/>
  <c r="AU296" i="8"/>
  <c r="AU79" i="8"/>
  <c r="BB79" i="8"/>
  <c r="AQ376" i="8"/>
  <c r="BB376" i="8"/>
  <c r="BB21" i="8"/>
  <c r="AU21" i="8"/>
  <c r="BB47" i="8"/>
  <c r="BC47" i="8"/>
  <c r="AX200" i="8"/>
  <c r="AY200" i="8"/>
  <c r="AU200" i="8"/>
  <c r="AY341" i="8"/>
  <c r="BC341" i="8"/>
  <c r="AX341" i="8"/>
  <c r="AY425" i="8"/>
  <c r="AX425" i="8"/>
  <c r="AQ425" i="8"/>
  <c r="BC145" i="8"/>
  <c r="AP145" i="8"/>
  <c r="BC28" i="8"/>
  <c r="AT28" i="8"/>
  <c r="AX191" i="8"/>
  <c r="AU191" i="8"/>
  <c r="AY191" i="8"/>
  <c r="BB415" i="8"/>
  <c r="AQ415" i="8"/>
  <c r="BC123" i="8"/>
  <c r="AT123" i="8"/>
  <c r="BC308" i="8"/>
  <c r="AP308" i="8"/>
  <c r="BC99" i="8"/>
  <c r="BB99" i="8"/>
  <c r="AY114" i="8"/>
  <c r="AU114" i="8"/>
  <c r="AX114" i="8"/>
  <c r="BC60" i="8"/>
  <c r="BB60" i="8"/>
  <c r="BB38" i="8"/>
  <c r="AU38" i="8"/>
  <c r="AX172" i="8"/>
  <c r="AY172" i="8"/>
  <c r="AU172" i="8"/>
  <c r="AY118" i="8"/>
  <c r="AX118" i="8"/>
  <c r="AU254" i="8"/>
  <c r="AT254" i="8"/>
  <c r="AQ127" i="8"/>
  <c r="AP127" i="8"/>
  <c r="AX239" i="8"/>
  <c r="AU239" i="8"/>
  <c r="AY239" i="8"/>
  <c r="AU311" i="8"/>
  <c r="AP311" i="8"/>
  <c r="BC375" i="8"/>
  <c r="AT375" i="8"/>
  <c r="BB72" i="8"/>
  <c r="AU72" i="8"/>
  <c r="BB293" i="8"/>
  <c r="BC293" i="8"/>
  <c r="AQ122" i="8"/>
  <c r="AP122" i="8"/>
  <c r="AU403" i="8"/>
  <c r="AP403" i="8"/>
  <c r="AY210" i="8"/>
  <c r="AX210" i="8"/>
  <c r="AQ210" i="8"/>
  <c r="AU354" i="8"/>
  <c r="AT354" i="8"/>
  <c r="AP140" i="8"/>
  <c r="AQ140" i="8"/>
  <c r="BC340" i="8"/>
  <c r="AT340" i="8"/>
  <c r="AQ244" i="8"/>
  <c r="AP244" i="8"/>
  <c r="AY421" i="8"/>
  <c r="AX421" i="8"/>
  <c r="BB242" i="8"/>
  <c r="AQ242" i="8"/>
  <c r="BC387" i="8"/>
  <c r="AT387" i="8"/>
  <c r="BB115" i="8"/>
  <c r="AQ115" i="8"/>
  <c r="AX273" i="8"/>
  <c r="AY273" i="8"/>
  <c r="BC11" i="8"/>
  <c r="AP11" i="8"/>
  <c r="AX177" i="8"/>
  <c r="AY177" i="8"/>
  <c r="AU177" i="8"/>
  <c r="BC107" i="8"/>
  <c r="AX107" i="8"/>
  <c r="AY107" i="8"/>
  <c r="AQ265" i="8"/>
  <c r="AP265" i="8"/>
  <c r="AU227" i="8"/>
  <c r="AT227" i="8"/>
  <c r="AU283" i="8"/>
  <c r="AT283" i="8"/>
  <c r="AY102" i="8"/>
  <c r="AX102" i="8"/>
  <c r="AU102" i="8"/>
  <c r="BB230" i="8"/>
  <c r="AQ230" i="8"/>
  <c r="AY334" i="8"/>
  <c r="BC334" i="8"/>
  <c r="AX334" i="8"/>
  <c r="AY398" i="8"/>
  <c r="AX398" i="8"/>
  <c r="BB128" i="8"/>
  <c r="AU128" i="8"/>
  <c r="AX55" i="8"/>
  <c r="AY55" i="8"/>
  <c r="BC55" i="8"/>
  <c r="BC276" i="8"/>
  <c r="AX276" i="8"/>
  <c r="AY276" i="8"/>
  <c r="BC157" i="8"/>
  <c r="AP157" i="8"/>
  <c r="BB229" i="8"/>
  <c r="AU229" i="8"/>
  <c r="AX384" i="8"/>
  <c r="AU384" i="8"/>
  <c r="AY384" i="8"/>
  <c r="AU56" i="8"/>
  <c r="BB56" i="8"/>
  <c r="AX427" i="8"/>
  <c r="AU427" i="8"/>
  <c r="AY427" i="8"/>
  <c r="AU89" i="8"/>
  <c r="AP89" i="8"/>
  <c r="AT37" i="8"/>
  <c r="AQ37" i="8"/>
  <c r="BC424" i="8"/>
  <c r="AP424" i="8"/>
  <c r="BC236" i="8"/>
  <c r="AP236" i="8"/>
  <c r="AU134" i="8"/>
  <c r="AP134" i="8"/>
  <c r="AP262" i="8"/>
  <c r="AQ262" i="8"/>
  <c r="BB31" i="8"/>
  <c r="AQ31" i="8"/>
  <c r="BB135" i="8"/>
  <c r="BC135" i="8"/>
  <c r="AU255" i="8"/>
  <c r="AP255" i="8"/>
  <c r="AX319" i="8"/>
  <c r="AU319" i="8"/>
  <c r="AY319" i="8"/>
  <c r="AU383" i="8"/>
  <c r="BB383" i="8"/>
  <c r="AP136" i="8"/>
  <c r="AU136" i="8"/>
  <c r="AY309" i="8"/>
  <c r="AX309" i="8"/>
  <c r="AQ309" i="8"/>
  <c r="AY186" i="8"/>
  <c r="AX186" i="8"/>
  <c r="BC186" i="8"/>
  <c r="AU281" i="8"/>
  <c r="AP281" i="8"/>
  <c r="BC43" i="8"/>
  <c r="AT43" i="8"/>
  <c r="AT410" i="8"/>
  <c r="AU410" i="8"/>
  <c r="AX369" i="8"/>
  <c r="AY369" i="8"/>
  <c r="BC369" i="8"/>
  <c r="AU290" i="8"/>
  <c r="AT290" i="8"/>
  <c r="AQ429" i="8"/>
  <c r="AT429" i="8"/>
  <c r="AP313" i="8"/>
  <c r="AU313" i="8"/>
  <c r="BC388" i="8"/>
  <c r="AP388" i="8"/>
  <c r="BB130" i="8"/>
  <c r="AQ130" i="8"/>
  <c r="AT330" i="8"/>
  <c r="BC330" i="8"/>
  <c r="BC291" i="8"/>
  <c r="AP291" i="8"/>
  <c r="AT121" i="8"/>
  <c r="AQ121" i="8"/>
  <c r="AU292" i="8"/>
  <c r="AT292" i="8"/>
  <c r="AX260" i="8"/>
  <c r="AY260" i="8"/>
  <c r="AQ260" i="8"/>
  <c r="AY126" i="8"/>
  <c r="AX126" i="8"/>
  <c r="AY246" i="8"/>
  <c r="AX246" i="8"/>
  <c r="AY342" i="8"/>
  <c r="AX342" i="8"/>
  <c r="AU259" i="8"/>
  <c r="AP259" i="8"/>
  <c r="BB103" i="8"/>
  <c r="AQ103" i="8"/>
  <c r="AX352" i="8"/>
  <c r="AY352" i="8"/>
  <c r="AT69" i="8"/>
  <c r="AQ69" i="8"/>
  <c r="AY173" i="8"/>
  <c r="AX173" i="8"/>
  <c r="AU173" i="8"/>
  <c r="AY237" i="8"/>
  <c r="AX237" i="8"/>
  <c r="AU237" i="8"/>
  <c r="AX15" i="8"/>
  <c r="AY15" i="8"/>
  <c r="AQ15" i="8"/>
  <c r="BC152" i="8"/>
  <c r="BB152" i="8"/>
  <c r="BC284" i="8"/>
  <c r="BB284" i="8"/>
  <c r="AQ85" i="8"/>
  <c r="AP85" i="8"/>
  <c r="AL288" i="6"/>
  <c r="AT112" i="6"/>
  <c r="AL305" i="6"/>
  <c r="AU225" i="6"/>
  <c r="AP285" i="6"/>
  <c r="AL313" i="6"/>
  <c r="AL73" i="6"/>
  <c r="AL111" i="6"/>
  <c r="AT17" i="6"/>
  <c r="AM87" i="6"/>
  <c r="AL87" i="6"/>
  <c r="AQ319" i="6"/>
  <c r="AT319" i="6"/>
  <c r="AU373" i="6"/>
  <c r="AP373" i="6"/>
  <c r="AT382" i="6"/>
  <c r="AM382" i="6"/>
  <c r="AM351" i="6"/>
  <c r="AL351" i="6"/>
  <c r="AT196" i="6"/>
  <c r="AQ196" i="6"/>
  <c r="AP192" i="6"/>
  <c r="AQ192" i="6"/>
  <c r="AT400" i="6"/>
  <c r="AU400" i="6"/>
  <c r="AP425" i="6"/>
  <c r="AQ425" i="6"/>
  <c r="AU279" i="6"/>
  <c r="AL279" i="6"/>
  <c r="AL217" i="6"/>
  <c r="AQ217" i="6"/>
  <c r="AQ245" i="6"/>
  <c r="AT245" i="6"/>
  <c r="AQ405" i="6"/>
  <c r="AL405" i="6"/>
  <c r="AQ437" i="6"/>
  <c r="AT437" i="6"/>
  <c r="AU182" i="6"/>
  <c r="AL182" i="6"/>
  <c r="AU254" i="6"/>
  <c r="AP254" i="6"/>
  <c r="AL178" i="6"/>
  <c r="AM178" i="6"/>
  <c r="AQ338" i="6"/>
  <c r="AT338" i="6"/>
  <c r="AQ410" i="6"/>
  <c r="AP410" i="6"/>
  <c r="AU227" i="6"/>
  <c r="AP227" i="6"/>
  <c r="AP299" i="6"/>
  <c r="AM299" i="6"/>
  <c r="AQ435" i="6"/>
  <c r="AL435" i="6"/>
  <c r="AL124" i="6"/>
  <c r="AM124" i="6"/>
  <c r="AP268" i="6"/>
  <c r="AQ268" i="6"/>
  <c r="AQ412" i="6"/>
  <c r="AP412" i="6"/>
  <c r="AU19" i="6"/>
  <c r="AP19" i="6"/>
  <c r="AQ234" i="6"/>
  <c r="AT234" i="6"/>
  <c r="AQ91" i="6"/>
  <c r="AL91" i="6"/>
  <c r="AU275" i="6"/>
  <c r="AT275" i="6"/>
  <c r="AT116" i="6"/>
  <c r="AQ116" i="6"/>
  <c r="AT204" i="6"/>
  <c r="AQ204" i="6"/>
  <c r="AP276" i="6"/>
  <c r="AQ276" i="6"/>
  <c r="AL61" i="6"/>
  <c r="AM61" i="6"/>
  <c r="AM47" i="6"/>
  <c r="AT47" i="6"/>
  <c r="AU287" i="6"/>
  <c r="AL287" i="6"/>
  <c r="AL85" i="6"/>
  <c r="AM85" i="6"/>
  <c r="AQ261" i="6"/>
  <c r="AL261" i="6"/>
  <c r="AU270" i="6"/>
  <c r="AL270" i="6"/>
  <c r="AM327" i="6"/>
  <c r="AL327" i="6"/>
  <c r="AU423" i="6"/>
  <c r="AT423" i="6"/>
  <c r="AM83" i="6"/>
  <c r="AT83" i="6"/>
  <c r="AM387" i="6"/>
  <c r="AT387" i="6"/>
  <c r="AU20" i="6"/>
  <c r="AL20" i="6"/>
  <c r="AT140" i="6"/>
  <c r="AM140" i="6"/>
  <c r="AT212" i="6"/>
  <c r="AM212" i="6"/>
  <c r="AQ292" i="6"/>
  <c r="AP292" i="6"/>
  <c r="AP356" i="6"/>
  <c r="AQ356" i="6"/>
  <c r="AT120" i="6"/>
  <c r="AU120" i="6"/>
  <c r="AP200" i="6"/>
  <c r="AM200" i="6"/>
  <c r="AP256" i="6"/>
  <c r="AQ256" i="6"/>
  <c r="AT344" i="6"/>
  <c r="AU344" i="6"/>
  <c r="AT376" i="6"/>
  <c r="AU376" i="6"/>
  <c r="AP408" i="6"/>
  <c r="AU408" i="6"/>
  <c r="AP169" i="6"/>
  <c r="AQ169" i="6"/>
  <c r="AQ241" i="6"/>
  <c r="AT241" i="6"/>
  <c r="AQ345" i="6"/>
  <c r="AT345" i="6"/>
  <c r="AL284" i="6"/>
  <c r="AQ284" i="6"/>
  <c r="AU420" i="6"/>
  <c r="AL420" i="6"/>
  <c r="AP215" i="6"/>
  <c r="AU215" i="6"/>
  <c r="AP16" i="6"/>
  <c r="AM16" i="6"/>
  <c r="AP162" i="6"/>
  <c r="AM162" i="6"/>
  <c r="AL218" i="6"/>
  <c r="AQ218" i="6"/>
  <c r="AP213" i="6"/>
  <c r="AM213" i="6"/>
  <c r="AQ317" i="6"/>
  <c r="AT317" i="6"/>
  <c r="AQ349" i="6"/>
  <c r="AT349" i="6"/>
  <c r="AQ381" i="6"/>
  <c r="AT381" i="6"/>
  <c r="AP46" i="6"/>
  <c r="AM46" i="6"/>
  <c r="AU190" i="6"/>
  <c r="AL190" i="6"/>
  <c r="AL326" i="6"/>
  <c r="AM326" i="6"/>
  <c r="AT422" i="6"/>
  <c r="AU422" i="6"/>
  <c r="AU289" i="6"/>
  <c r="AL289" i="6"/>
  <c r="AP106" i="6"/>
  <c r="AM106" i="6"/>
  <c r="AU282" i="6"/>
  <c r="AT282" i="6"/>
  <c r="AP362" i="6"/>
  <c r="AM362" i="6"/>
  <c r="AT179" i="6"/>
  <c r="AQ179" i="6"/>
  <c r="AQ243" i="6"/>
  <c r="AT243" i="6"/>
  <c r="AU323" i="6"/>
  <c r="AP323" i="6"/>
  <c r="AP320" i="6"/>
  <c r="AU320" i="6"/>
  <c r="AM384" i="6"/>
  <c r="AT384" i="6"/>
  <c r="AQ416" i="6"/>
  <c r="AL416" i="6"/>
  <c r="AP177" i="6"/>
  <c r="AQ177" i="6"/>
  <c r="AQ26" i="6"/>
  <c r="AT26" i="6"/>
  <c r="AL138" i="6"/>
  <c r="AQ138" i="6"/>
  <c r="AU402" i="6"/>
  <c r="AL402" i="6"/>
  <c r="AQ115" i="6"/>
  <c r="AL115" i="6"/>
  <c r="AM427" i="6"/>
  <c r="AT427" i="6"/>
  <c r="AL153" i="6"/>
  <c r="AU153" i="6"/>
  <c r="AT88" i="6"/>
  <c r="AQ88" i="6"/>
  <c r="AT226" i="6"/>
  <c r="AQ226" i="6"/>
  <c r="AM264" i="6"/>
  <c r="AL264" i="6"/>
  <c r="AT12" i="6"/>
  <c r="AM12" i="6"/>
  <c r="AQ364" i="6"/>
  <c r="AL364" i="6"/>
  <c r="AL50" i="6"/>
  <c r="AM50" i="6"/>
  <c r="AP271" i="6"/>
  <c r="AQ271" i="6"/>
  <c r="AQ77" i="6"/>
  <c r="AT77" i="6"/>
  <c r="AL65" i="6"/>
  <c r="AQ65" i="6"/>
  <c r="AP280" i="6"/>
  <c r="AM280" i="6"/>
  <c r="AL233" i="6"/>
  <c r="AQ233" i="6"/>
  <c r="AU143" i="6"/>
  <c r="AT143" i="6"/>
  <c r="AL41" i="6"/>
  <c r="AM41" i="6"/>
  <c r="AQ103" i="6"/>
  <c r="AT103" i="6"/>
  <c r="AU22" i="6"/>
  <c r="AP22" i="6"/>
  <c r="AM167" i="6"/>
  <c r="AT167" i="6"/>
  <c r="AQ259" i="6"/>
  <c r="AL259" i="6"/>
  <c r="AP367" i="6"/>
  <c r="AQ367" i="6"/>
  <c r="AP82" i="6"/>
  <c r="AU82" i="6"/>
  <c r="AM247" i="6"/>
  <c r="AL247" i="6"/>
  <c r="AP205" i="6"/>
  <c r="AM205" i="6"/>
  <c r="AU357" i="6"/>
  <c r="AL357" i="6"/>
  <c r="AQ302" i="6"/>
  <c r="AP302" i="6"/>
  <c r="AU337" i="6"/>
  <c r="AT337" i="6"/>
  <c r="AQ399" i="6"/>
  <c r="AL399" i="6"/>
  <c r="AU228" i="6"/>
  <c r="AP228" i="6"/>
  <c r="AT56" i="6"/>
  <c r="AQ56" i="6"/>
  <c r="AP272" i="6"/>
  <c r="AM272" i="6"/>
  <c r="AM281" i="6"/>
  <c r="AT281" i="6"/>
  <c r="AT401" i="6"/>
  <c r="AM401" i="6"/>
  <c r="AL170" i="6"/>
  <c r="AQ170" i="6"/>
  <c r="AL274" i="6"/>
  <c r="AM274" i="6"/>
  <c r="AT354" i="6"/>
  <c r="AU354" i="6"/>
  <c r="AT418" i="6"/>
  <c r="AQ418" i="6"/>
  <c r="AM51" i="6"/>
  <c r="AL51" i="6"/>
  <c r="AU219" i="6"/>
  <c r="AP219" i="6"/>
  <c r="AP436" i="6"/>
  <c r="AQ436" i="6"/>
  <c r="AQ136" i="6"/>
  <c r="AL136" i="6"/>
  <c r="AQ135" i="6"/>
  <c r="AT135" i="6"/>
  <c r="AU29" i="6"/>
  <c r="AL29" i="6"/>
  <c r="AP240" i="6"/>
  <c r="AQ240" i="6"/>
  <c r="AP432" i="6"/>
  <c r="AM432" i="6"/>
  <c r="AT128" i="6"/>
  <c r="AU128" i="6"/>
  <c r="AP63" i="6"/>
  <c r="AM63" i="6"/>
  <c r="AU80" i="6"/>
  <c r="AL80" i="6"/>
  <c r="AU93" i="6"/>
  <c r="AP93" i="6"/>
  <c r="AM156" i="6"/>
  <c r="AP156" i="6"/>
  <c r="AT314" i="6"/>
  <c r="AQ314" i="6"/>
  <c r="AP71" i="6"/>
  <c r="AM71" i="6"/>
  <c r="AQ239" i="6"/>
  <c r="AT239" i="6"/>
  <c r="AP171" i="6"/>
  <c r="AM171" i="6"/>
  <c r="AU72" i="6"/>
  <c r="AL72" i="6"/>
  <c r="AU221" i="6"/>
  <c r="AL221" i="6"/>
  <c r="AT222" i="6"/>
  <c r="AU222" i="6"/>
  <c r="AM267" i="6"/>
  <c r="AL267" i="6"/>
  <c r="AP15" i="6"/>
  <c r="AQ15" i="6"/>
  <c r="AQ79" i="6"/>
  <c r="AT79" i="6"/>
  <c r="AQ175" i="6"/>
  <c r="AT175" i="6"/>
  <c r="AP255" i="6"/>
  <c r="AU255" i="6"/>
  <c r="AP122" i="6"/>
  <c r="AQ122" i="6"/>
  <c r="AL25" i="6"/>
  <c r="AU25" i="6"/>
  <c r="AP123" i="6"/>
  <c r="AM123" i="6"/>
  <c r="AQ229" i="6"/>
  <c r="AP229" i="6"/>
  <c r="AU365" i="6"/>
  <c r="AP365" i="6"/>
  <c r="AQ429" i="6"/>
  <c r="AT429" i="6"/>
  <c r="AT406" i="6"/>
  <c r="AU406" i="6"/>
  <c r="AL438" i="6"/>
  <c r="AU438" i="6"/>
  <c r="AP375" i="6"/>
  <c r="AU375" i="6"/>
  <c r="AM407" i="6"/>
  <c r="AT407" i="6"/>
  <c r="AP439" i="6"/>
  <c r="AQ439" i="6"/>
  <c r="AU211" i="6"/>
  <c r="AL211" i="6"/>
  <c r="AQ283" i="6"/>
  <c r="AL283" i="6"/>
  <c r="AP355" i="6"/>
  <c r="AQ355" i="6"/>
  <c r="AP155" i="6"/>
  <c r="AM155" i="6"/>
  <c r="AP168" i="6"/>
  <c r="AQ168" i="6"/>
  <c r="AM360" i="6"/>
  <c r="AL360" i="6"/>
  <c r="AT424" i="6"/>
  <c r="AQ424" i="6"/>
  <c r="AL129" i="6"/>
  <c r="AM129" i="6"/>
  <c r="AQ193" i="6"/>
  <c r="AT193" i="6"/>
  <c r="AU100" i="6"/>
  <c r="AP100" i="6"/>
  <c r="AM260" i="6"/>
  <c r="AP260" i="6"/>
  <c r="AU180" i="6"/>
  <c r="AP180" i="6"/>
  <c r="AM309" i="6"/>
  <c r="AL309" i="6"/>
  <c r="AU318" i="6"/>
  <c r="AL318" i="6"/>
  <c r="AM415" i="6"/>
  <c r="AT415" i="6"/>
  <c r="AL161" i="6"/>
  <c r="AQ161" i="6"/>
  <c r="AT396" i="6"/>
  <c r="AM396" i="6"/>
  <c r="AP39" i="6"/>
  <c r="AM39" i="6"/>
  <c r="AL186" i="6"/>
  <c r="AU186" i="6"/>
  <c r="AT189" i="6"/>
  <c r="AU189" i="6"/>
  <c r="AU158" i="6"/>
  <c r="AP158" i="6"/>
  <c r="AQ257" i="6"/>
  <c r="AL257" i="6"/>
  <c r="AT150" i="6"/>
  <c r="AU150" i="6"/>
  <c r="AM366" i="6"/>
  <c r="AP366" i="6"/>
  <c r="AP431" i="6"/>
  <c r="AM431" i="6"/>
  <c r="AP160" i="6"/>
  <c r="AQ160" i="6"/>
  <c r="AL144" i="6"/>
  <c r="AU144" i="6"/>
  <c r="AQ157" i="6"/>
  <c r="AL157" i="6"/>
  <c r="AT325" i="6"/>
  <c r="AU325" i="6"/>
  <c r="AM421" i="6"/>
  <c r="AL421" i="6"/>
  <c r="AQ298" i="6"/>
  <c r="AP298" i="6"/>
  <c r="AM99" i="6"/>
  <c r="AT99" i="6"/>
  <c r="AP195" i="6"/>
  <c r="AQ195" i="6"/>
  <c r="AT92" i="6"/>
  <c r="AM92" i="6"/>
  <c r="AU148" i="6"/>
  <c r="AL148" i="6"/>
  <c r="AM308" i="6"/>
  <c r="AP308" i="6"/>
  <c r="AT372" i="6"/>
  <c r="AQ372" i="6"/>
  <c r="AT104" i="6"/>
  <c r="AQ104" i="6"/>
  <c r="AT262" i="6"/>
  <c r="AM262" i="6"/>
  <c r="AM311" i="6"/>
  <c r="AT311" i="6"/>
  <c r="AU78" i="6"/>
  <c r="AP78" i="6"/>
  <c r="AP145" i="6"/>
  <c r="AQ145" i="6"/>
  <c r="AU55" i="6"/>
  <c r="AL55" i="6"/>
  <c r="AT54" i="6"/>
  <c r="AM54" i="6"/>
  <c r="AM89" i="6"/>
  <c r="AT89" i="6"/>
  <c r="AL315" i="6"/>
  <c r="AQ315" i="6"/>
  <c r="AQ53" i="6"/>
  <c r="AT53" i="6"/>
  <c r="AQ181" i="6"/>
  <c r="AT181" i="6"/>
  <c r="AQ321" i="6"/>
  <c r="AT321" i="6"/>
  <c r="AP433" i="6"/>
  <c r="AQ433" i="6"/>
  <c r="AL230" i="6"/>
  <c r="AU230" i="6"/>
  <c r="AP64" i="6"/>
  <c r="AU64" i="6"/>
  <c r="AT242" i="6"/>
  <c r="AU242" i="6"/>
  <c r="AQ322" i="6"/>
  <c r="AL322" i="6"/>
  <c r="AT386" i="6"/>
  <c r="AQ386" i="6"/>
  <c r="AM131" i="6"/>
  <c r="AL131" i="6"/>
  <c r="AU44" i="6"/>
  <c r="AP44" i="6"/>
  <c r="AQ164" i="6"/>
  <c r="AP164" i="6"/>
  <c r="AM252" i="6"/>
  <c r="AP252" i="6"/>
  <c r="AP324" i="6"/>
  <c r="AM324" i="6"/>
  <c r="AL329" i="6"/>
  <c r="AU329" i="6"/>
  <c r="AL90" i="6"/>
  <c r="AU90" i="6"/>
  <c r="AT202" i="6"/>
  <c r="AQ202" i="6"/>
  <c r="AP290" i="6"/>
  <c r="AM290" i="6"/>
  <c r="AT370" i="6"/>
  <c r="AQ370" i="6"/>
  <c r="AQ434" i="6"/>
  <c r="AP434" i="6"/>
  <c r="AU163" i="6"/>
  <c r="AL163" i="6"/>
  <c r="AQ331" i="6"/>
  <c r="AL331" i="6"/>
  <c r="AM395" i="6"/>
  <c r="AT395" i="6"/>
  <c r="AT36" i="6"/>
  <c r="AU36" i="6"/>
  <c r="AT316" i="6"/>
  <c r="AQ316" i="6"/>
  <c r="AU380" i="6"/>
  <c r="AL380" i="6"/>
  <c r="AJ11" i="3"/>
  <c r="AJ12" i="3"/>
  <c r="AJ13" i="3"/>
  <c r="AJ14" i="3"/>
  <c r="AJ15" i="3"/>
  <c r="AJ16" i="3"/>
  <c r="AJ17" i="3"/>
  <c r="AJ18" i="3"/>
  <c r="AJ19" i="3"/>
  <c r="AJ20" i="3"/>
  <c r="AJ21" i="3"/>
  <c r="AJ22" i="3"/>
  <c r="AJ23" i="3"/>
  <c r="AJ24" i="3"/>
  <c r="AJ25" i="3"/>
  <c r="AJ26" i="3"/>
  <c r="AJ27" i="3"/>
  <c r="AJ28" i="3"/>
  <c r="AJ29" i="3"/>
  <c r="AJ30" i="3"/>
  <c r="AJ31" i="3"/>
  <c r="AJ32" i="3"/>
  <c r="AJ33" i="3"/>
  <c r="AJ34" i="3"/>
  <c r="AJ35" i="3"/>
  <c r="AJ36" i="3"/>
  <c r="AJ37" i="3"/>
  <c r="AJ38" i="3"/>
  <c r="AJ39" i="3"/>
  <c r="AJ40" i="3"/>
  <c r="AJ41" i="3"/>
  <c r="AJ42" i="3"/>
  <c r="AJ43" i="3"/>
  <c r="AJ44" i="3"/>
  <c r="AJ45" i="3"/>
  <c r="AJ46" i="3"/>
  <c r="AJ47" i="3"/>
  <c r="AJ48" i="3"/>
  <c r="AJ49" i="3"/>
  <c r="AJ50" i="3"/>
  <c r="AJ51" i="3"/>
  <c r="AJ52" i="3"/>
  <c r="AJ53" i="3"/>
  <c r="AJ54" i="3"/>
  <c r="AJ55" i="3"/>
  <c r="AJ56" i="3"/>
  <c r="AJ57" i="3"/>
  <c r="AJ58" i="3"/>
  <c r="AJ59" i="3"/>
  <c r="AJ60" i="3"/>
  <c r="AJ61" i="3"/>
  <c r="AJ62" i="3"/>
  <c r="AJ63" i="3"/>
  <c r="AJ64" i="3"/>
  <c r="AJ65" i="3"/>
  <c r="AJ66" i="3"/>
  <c r="AJ67" i="3"/>
  <c r="AJ68" i="3"/>
  <c r="AJ69" i="3"/>
  <c r="AJ70" i="3"/>
  <c r="AJ71" i="3"/>
  <c r="AJ72" i="3"/>
  <c r="AJ73" i="3"/>
  <c r="AJ74" i="3"/>
  <c r="AJ75" i="3"/>
  <c r="AJ76" i="3"/>
  <c r="AJ77" i="3"/>
  <c r="AJ78" i="3"/>
  <c r="AJ79" i="3"/>
  <c r="AJ80" i="3"/>
  <c r="AJ81" i="3"/>
  <c r="AJ82" i="3"/>
  <c r="AJ83" i="3"/>
  <c r="AJ84" i="3"/>
  <c r="AJ85" i="3"/>
  <c r="AJ86" i="3"/>
  <c r="AJ87" i="3"/>
  <c r="AJ88" i="3"/>
  <c r="AJ89" i="3"/>
  <c r="AJ90" i="3"/>
  <c r="AJ91" i="3"/>
  <c r="AJ92" i="3"/>
  <c r="AJ93" i="3"/>
  <c r="AJ94" i="3"/>
  <c r="AJ95" i="3"/>
  <c r="AJ96" i="3"/>
  <c r="AJ97" i="3"/>
  <c r="AJ98" i="3"/>
  <c r="AJ99" i="3"/>
  <c r="AJ100" i="3"/>
  <c r="AJ101" i="3"/>
  <c r="AJ102" i="3"/>
  <c r="AJ103" i="3"/>
  <c r="AJ104" i="3"/>
  <c r="AJ105" i="3"/>
  <c r="AJ106" i="3"/>
  <c r="AJ107" i="3"/>
  <c r="AJ108" i="3"/>
  <c r="AJ109" i="3"/>
  <c r="AJ110" i="3"/>
  <c r="AJ111" i="3"/>
  <c r="AJ112" i="3"/>
  <c r="AJ113" i="3"/>
  <c r="AJ114" i="3"/>
  <c r="AJ115" i="3"/>
  <c r="AJ116" i="3"/>
  <c r="AJ117" i="3"/>
  <c r="AJ118" i="3"/>
  <c r="AJ119" i="3"/>
  <c r="AJ120" i="3"/>
  <c r="AJ121" i="3"/>
  <c r="AJ122" i="3"/>
  <c r="AJ123" i="3"/>
  <c r="AJ124" i="3"/>
  <c r="AJ125" i="3"/>
  <c r="AJ126" i="3"/>
  <c r="AJ127" i="3"/>
  <c r="AJ128" i="3"/>
  <c r="AJ129" i="3"/>
  <c r="AJ130" i="3"/>
  <c r="AJ131" i="3"/>
  <c r="AJ132" i="3"/>
  <c r="AJ133" i="3"/>
  <c r="AJ134" i="3"/>
  <c r="AJ135" i="3"/>
  <c r="AJ136" i="3"/>
  <c r="AJ137" i="3"/>
  <c r="AJ138" i="3"/>
  <c r="AJ139" i="3"/>
  <c r="AJ140" i="3"/>
  <c r="AJ141" i="3"/>
  <c r="AJ142" i="3"/>
  <c r="AJ143" i="3"/>
  <c r="AJ144" i="3"/>
  <c r="AJ145" i="3"/>
  <c r="AJ146" i="3"/>
  <c r="AJ147" i="3"/>
  <c r="AJ148" i="3"/>
  <c r="AJ149" i="3"/>
  <c r="AJ150" i="3"/>
  <c r="AJ151" i="3"/>
  <c r="AJ152" i="3"/>
  <c r="AJ153" i="3"/>
  <c r="AJ154" i="3"/>
  <c r="AJ155" i="3"/>
  <c r="AJ156" i="3"/>
  <c r="AJ157" i="3"/>
  <c r="AJ158" i="3"/>
  <c r="AJ159" i="3"/>
  <c r="AJ160" i="3"/>
  <c r="AJ161" i="3"/>
  <c r="AJ162" i="3"/>
  <c r="AJ163" i="3"/>
  <c r="AJ164" i="3"/>
  <c r="AJ165" i="3"/>
  <c r="AJ166" i="3"/>
  <c r="AJ167" i="3"/>
  <c r="AJ168" i="3"/>
  <c r="AJ169" i="3"/>
  <c r="AJ170" i="3"/>
  <c r="AJ171" i="3"/>
  <c r="AJ172" i="3"/>
  <c r="AJ173" i="3"/>
  <c r="AJ174" i="3"/>
  <c r="AJ175" i="3"/>
  <c r="AJ176" i="3"/>
  <c r="AJ177" i="3"/>
  <c r="AJ178" i="3"/>
  <c r="AJ179" i="3"/>
  <c r="AJ180" i="3"/>
  <c r="AJ181" i="3"/>
  <c r="AJ182" i="3"/>
  <c r="AJ183" i="3"/>
  <c r="AJ184" i="3"/>
  <c r="AJ185" i="3"/>
  <c r="AJ186" i="3"/>
  <c r="AJ187" i="3"/>
  <c r="AJ188" i="3"/>
  <c r="AJ189" i="3"/>
  <c r="AJ190" i="3"/>
  <c r="AJ191" i="3"/>
  <c r="AJ192" i="3"/>
  <c r="AJ193" i="3"/>
  <c r="AJ194" i="3"/>
  <c r="AJ195" i="3"/>
  <c r="AJ196" i="3"/>
  <c r="AJ197" i="3"/>
  <c r="AJ198" i="3"/>
  <c r="AJ199" i="3"/>
  <c r="AJ200" i="3"/>
  <c r="AJ201" i="3"/>
  <c r="AJ202" i="3"/>
  <c r="AJ203" i="3"/>
  <c r="AJ204" i="3"/>
  <c r="AJ205" i="3"/>
  <c r="AJ206" i="3"/>
  <c r="AJ207" i="3"/>
  <c r="AJ208" i="3"/>
  <c r="AJ209" i="3"/>
  <c r="AJ210" i="3"/>
  <c r="AJ211" i="3"/>
  <c r="AJ212" i="3"/>
  <c r="AJ213" i="3"/>
  <c r="AJ214" i="3"/>
  <c r="AJ215" i="3"/>
  <c r="AJ216" i="3"/>
  <c r="AJ217" i="3"/>
  <c r="AJ218" i="3"/>
  <c r="AJ219" i="3"/>
  <c r="AJ220" i="3"/>
  <c r="AJ221" i="3"/>
  <c r="AJ222" i="3"/>
  <c r="AJ223" i="3"/>
  <c r="AJ224" i="3"/>
  <c r="AJ225" i="3"/>
  <c r="AJ226" i="3"/>
  <c r="AJ227" i="3"/>
  <c r="AJ228" i="3"/>
  <c r="AJ229" i="3"/>
  <c r="AJ230" i="3"/>
  <c r="AJ231" i="3"/>
  <c r="AJ232" i="3"/>
  <c r="AJ233" i="3"/>
  <c r="AJ234" i="3"/>
  <c r="AJ235" i="3"/>
  <c r="AJ236" i="3"/>
  <c r="AJ237" i="3"/>
  <c r="AJ238" i="3"/>
  <c r="AJ239" i="3"/>
  <c r="AJ240" i="3"/>
  <c r="AJ241" i="3"/>
  <c r="AJ242" i="3"/>
  <c r="AJ243" i="3"/>
  <c r="AJ244" i="3"/>
  <c r="AJ245" i="3"/>
  <c r="AJ246" i="3"/>
  <c r="AJ247" i="3"/>
  <c r="AJ248" i="3"/>
  <c r="AJ249" i="3"/>
  <c r="AJ250" i="3"/>
  <c r="AJ251" i="3"/>
  <c r="AJ252" i="3"/>
  <c r="AJ253" i="3"/>
  <c r="AJ254" i="3"/>
  <c r="AJ255" i="3"/>
  <c r="AJ256" i="3"/>
  <c r="AJ257" i="3"/>
  <c r="AJ258" i="3"/>
  <c r="AJ259" i="3"/>
  <c r="AJ260" i="3"/>
  <c r="AJ261" i="3"/>
  <c r="AJ262" i="3"/>
  <c r="AJ263" i="3"/>
  <c r="AJ264" i="3"/>
  <c r="AJ265" i="3"/>
  <c r="AJ266" i="3"/>
  <c r="AJ267" i="3"/>
  <c r="AJ268" i="3"/>
  <c r="AJ269" i="3"/>
  <c r="BW268" i="4"/>
  <c r="BW269" i="4"/>
  <c r="BW270" i="4"/>
  <c r="BW271" i="4"/>
  <c r="BW272" i="4"/>
  <c r="BW273" i="4"/>
  <c r="BV268" i="4"/>
  <c r="BV269" i="4"/>
  <c r="BV270" i="4"/>
  <c r="BV271" i="4"/>
  <c r="BV272" i="4"/>
  <c r="BV273" i="4"/>
  <c r="BU268" i="4"/>
  <c r="BU269" i="4"/>
  <c r="BU270" i="4"/>
  <c r="BU271" i="4"/>
  <c r="BU272" i="4"/>
  <c r="BU273" i="4"/>
  <c r="BT268" i="4"/>
  <c r="BT269" i="4"/>
  <c r="BT270" i="4"/>
  <c r="BT272" i="4"/>
  <c r="BT273" i="4"/>
  <c r="BS268" i="4"/>
  <c r="BS269" i="4"/>
  <c r="BS270" i="4"/>
  <c r="BS271" i="4"/>
  <c r="BS272" i="4"/>
  <c r="BS273" i="4"/>
  <c r="BR268" i="4"/>
  <c r="BR269" i="4"/>
  <c r="BR270" i="4"/>
  <c r="BR271" i="4"/>
  <c r="BR272" i="4"/>
  <c r="BR273" i="4"/>
  <c r="BQ269" i="4"/>
  <c r="BQ270" i="4"/>
  <c r="BQ272" i="4"/>
  <c r="BP268" i="4"/>
  <c r="BP269" i="4"/>
  <c r="BP270" i="4"/>
  <c r="BP271" i="4"/>
  <c r="BP272" i="4"/>
  <c r="BO268" i="4"/>
  <c r="BO269" i="4"/>
  <c r="BO270" i="4"/>
  <c r="BO271" i="4"/>
  <c r="BO272" i="4"/>
  <c r="BO273" i="4"/>
  <c r="BN268" i="4"/>
  <c r="BN269" i="4"/>
  <c r="BN270" i="4"/>
  <c r="BN271" i="4"/>
  <c r="BN272" i="4"/>
  <c r="BN273" i="4"/>
  <c r="BM268" i="4"/>
  <c r="BM271" i="4"/>
  <c r="BM272" i="4"/>
  <c r="BM273" i="4"/>
  <c r="BL268" i="4"/>
  <c r="BL271" i="4"/>
  <c r="BL272" i="4"/>
  <c r="BL273" i="4"/>
  <c r="BK268" i="4"/>
  <c r="BK269" i="4"/>
  <c r="BK270" i="4"/>
  <c r="BK271" i="4"/>
  <c r="BK272" i="4"/>
  <c r="BK273" i="4"/>
  <c r="BJ268" i="4"/>
  <c r="BJ269" i="4"/>
  <c r="BJ270" i="4"/>
  <c r="BJ271" i="4"/>
  <c r="BJ272" i="4"/>
  <c r="BJ273" i="4"/>
  <c r="BI268" i="4"/>
  <c r="BI269" i="4"/>
  <c r="BI271" i="4"/>
  <c r="BI273" i="4"/>
  <c r="BH269" i="4"/>
  <c r="BH270" i="4"/>
  <c r="BH271" i="4"/>
  <c r="BH273" i="4"/>
  <c r="BG268" i="4"/>
  <c r="BG269" i="4"/>
  <c r="BG270" i="4"/>
  <c r="BG271" i="4"/>
  <c r="BG272" i="4"/>
  <c r="BG273" i="4"/>
  <c r="BF268" i="4"/>
  <c r="BF269" i="4"/>
  <c r="BF270" i="4"/>
  <c r="BF271" i="4"/>
  <c r="BF272" i="4"/>
  <c r="BF273" i="4"/>
  <c r="BE268" i="4"/>
  <c r="BE269" i="4"/>
  <c r="BE270" i="4"/>
  <c r="BE271" i="4"/>
  <c r="BE272" i="4"/>
  <c r="BE273" i="4"/>
  <c r="BD268" i="4"/>
  <c r="BD269" i="4"/>
  <c r="BD270" i="4"/>
  <c r="BD272" i="4"/>
  <c r="BD273" i="4"/>
  <c r="BC268" i="4"/>
  <c r="BC269" i="4"/>
  <c r="BC270" i="4"/>
  <c r="BC271" i="4"/>
  <c r="BC272" i="4"/>
  <c r="BC273" i="4"/>
  <c r="BB268" i="4"/>
  <c r="BB269" i="4"/>
  <c r="BB270" i="4"/>
  <c r="BB271" i="4"/>
  <c r="BB272" i="4"/>
  <c r="BB273" i="4"/>
  <c r="BA269" i="4"/>
  <c r="BA270" i="4"/>
  <c r="BA272" i="4"/>
  <c r="AZ268" i="4"/>
  <c r="AZ269" i="4"/>
  <c r="AZ270" i="4"/>
  <c r="AZ271" i="4"/>
  <c r="AZ272" i="4"/>
  <c r="AY268" i="4"/>
  <c r="AY269" i="4"/>
  <c r="AY270" i="4"/>
  <c r="AY271" i="4"/>
  <c r="AY272" i="4"/>
  <c r="AY273" i="4"/>
  <c r="AX268" i="4"/>
  <c r="AX269" i="4"/>
  <c r="AX270" i="4"/>
  <c r="AX271" i="4"/>
  <c r="AX272" i="4"/>
  <c r="AX273" i="4"/>
  <c r="AW268" i="4"/>
  <c r="AW270" i="4"/>
  <c r="AW271" i="4"/>
  <c r="AW272" i="4"/>
  <c r="AW273" i="4"/>
  <c r="AV268" i="4"/>
  <c r="AV271" i="4"/>
  <c r="AV272" i="4"/>
  <c r="AV273" i="4"/>
  <c r="AU268" i="4"/>
  <c r="AU269" i="4"/>
  <c r="AU270" i="4"/>
  <c r="AU271" i="4"/>
  <c r="AU272" i="4"/>
  <c r="AU273" i="4"/>
  <c r="AT268" i="4"/>
  <c r="AT269" i="4"/>
  <c r="AT270" i="4"/>
  <c r="AT271" i="4"/>
  <c r="AT272" i="4"/>
  <c r="AT273" i="4"/>
  <c r="AS268" i="4"/>
  <c r="AS269" i="4"/>
  <c r="AS271" i="4"/>
  <c r="AS273" i="4"/>
  <c r="AR269" i="4"/>
  <c r="AR270" i="4"/>
  <c r="AR271" i="4"/>
  <c r="AR273" i="4"/>
  <c r="AJ268" i="4"/>
  <c r="AJ269" i="4"/>
  <c r="AJ270" i="4"/>
  <c r="AJ271" i="4"/>
  <c r="AJ272" i="4"/>
  <c r="AJ273" i="4"/>
  <c r="W268" i="4"/>
  <c r="AA268" i="4" s="1"/>
  <c r="AL268" i="4" s="1"/>
  <c r="BA268" i="4" s="1"/>
  <c r="W269" i="4"/>
  <c r="AA269" i="4" s="1"/>
  <c r="W270" i="4"/>
  <c r="AA270" i="4" s="1"/>
  <c r="W271" i="4"/>
  <c r="AA271" i="4" s="1"/>
  <c r="W272" i="4"/>
  <c r="AA272" i="4" s="1"/>
  <c r="W273" i="4"/>
  <c r="AA273" i="4" s="1"/>
  <c r="P268" i="4"/>
  <c r="Q268" i="4" s="1"/>
  <c r="S268" i="4" s="1"/>
  <c r="P269" i="4"/>
  <c r="Q269" i="4" s="1"/>
  <c r="S269" i="4" s="1"/>
  <c r="P270" i="4"/>
  <c r="Q270" i="4" s="1"/>
  <c r="S270" i="4" s="1"/>
  <c r="P271" i="4"/>
  <c r="Q271" i="4" s="1"/>
  <c r="S271" i="4" s="1"/>
  <c r="P272" i="4"/>
  <c r="Q272" i="4" s="1"/>
  <c r="S272" i="4" s="1"/>
  <c r="P273" i="4"/>
  <c r="Q273" i="4" s="1"/>
  <c r="S273" i="4" s="1"/>
  <c r="DD9" i="4"/>
  <c r="DD10" i="4"/>
  <c r="DD11" i="4"/>
  <c r="DD12" i="4"/>
  <c r="DD13" i="4"/>
  <c r="DD14" i="4"/>
  <c r="DD15" i="4"/>
  <c r="DD16" i="4"/>
  <c r="DD17" i="4"/>
  <c r="DD18" i="4"/>
  <c r="DD19" i="4"/>
  <c r="DD20" i="4"/>
  <c r="DD21" i="4"/>
  <c r="DD22" i="4"/>
  <c r="DD23" i="4"/>
  <c r="DD24" i="4"/>
  <c r="DD25" i="4"/>
  <c r="DD26" i="4"/>
  <c r="DD27" i="4"/>
  <c r="DD28" i="4"/>
  <c r="DD29" i="4"/>
  <c r="DD30" i="4"/>
  <c r="DD31" i="4"/>
  <c r="DD32" i="4"/>
  <c r="DD33" i="4"/>
  <c r="DD34" i="4"/>
  <c r="DD35" i="4"/>
  <c r="DD36" i="4"/>
  <c r="DD37" i="4"/>
  <c r="DD38" i="4"/>
  <c r="DD39" i="4"/>
  <c r="DD40" i="4"/>
  <c r="DD41" i="4"/>
  <c r="DD42" i="4"/>
  <c r="DD43" i="4"/>
  <c r="DD44" i="4"/>
  <c r="DD45" i="4"/>
  <c r="DD46" i="4"/>
  <c r="DD47" i="4"/>
  <c r="DD48" i="4"/>
  <c r="DD49" i="4"/>
  <c r="DD50" i="4"/>
  <c r="DD51" i="4"/>
  <c r="DD52" i="4"/>
  <c r="DD53" i="4"/>
  <c r="DD54" i="4"/>
  <c r="DD55" i="4"/>
  <c r="DD56" i="4"/>
  <c r="DD57" i="4"/>
  <c r="DD58" i="4"/>
  <c r="DD59" i="4"/>
  <c r="DD60" i="4"/>
  <c r="DD61" i="4"/>
  <c r="DD62" i="4"/>
  <c r="DD63" i="4"/>
  <c r="DD64" i="4"/>
  <c r="DD65" i="4"/>
  <c r="DD66" i="4"/>
  <c r="DD67" i="4"/>
  <c r="DD68" i="4"/>
  <c r="DD69" i="4"/>
  <c r="DD70" i="4"/>
  <c r="DD71" i="4"/>
  <c r="DD72" i="4"/>
  <c r="DD73" i="4"/>
  <c r="DD74" i="4"/>
  <c r="DD75" i="4"/>
  <c r="DD76" i="4"/>
  <c r="DD77" i="4"/>
  <c r="DD78" i="4"/>
  <c r="DD79" i="4"/>
  <c r="DD80" i="4"/>
  <c r="DD81" i="4"/>
  <c r="DD82" i="4"/>
  <c r="DD83" i="4"/>
  <c r="DD84" i="4"/>
  <c r="DD85" i="4"/>
  <c r="DD86" i="4"/>
  <c r="DD87" i="4"/>
  <c r="DD88" i="4"/>
  <c r="DD89" i="4"/>
  <c r="DD90" i="4"/>
  <c r="DD91" i="4"/>
  <c r="DD92" i="4"/>
  <c r="DD93" i="4"/>
  <c r="DD94" i="4"/>
  <c r="DD95" i="4"/>
  <c r="DD96" i="4"/>
  <c r="DD97" i="4"/>
  <c r="DD98" i="4"/>
  <c r="DD99" i="4"/>
  <c r="DD100" i="4"/>
  <c r="DD101" i="4"/>
  <c r="DD102" i="4"/>
  <c r="DD103" i="4"/>
  <c r="DD104" i="4"/>
  <c r="DD105" i="4"/>
  <c r="DD106" i="4"/>
  <c r="DD107" i="4"/>
  <c r="DD108" i="4"/>
  <c r="DD109" i="4"/>
  <c r="DD110" i="4"/>
  <c r="DD111" i="4"/>
  <c r="DD112" i="4"/>
  <c r="DD113" i="4"/>
  <c r="DD114" i="4"/>
  <c r="DD115" i="4"/>
  <c r="DD116" i="4"/>
  <c r="DD117" i="4"/>
  <c r="DD118" i="4"/>
  <c r="DD119" i="4"/>
  <c r="DD120" i="4"/>
  <c r="DD121" i="4"/>
  <c r="DD122" i="4"/>
  <c r="DD123" i="4"/>
  <c r="DD124" i="4"/>
  <c r="DD125" i="4"/>
  <c r="DD126" i="4"/>
  <c r="DD127" i="4"/>
  <c r="DD128" i="4"/>
  <c r="DD129" i="4"/>
  <c r="DD130" i="4"/>
  <c r="DD131" i="4"/>
  <c r="DD132" i="4"/>
  <c r="DD133" i="4"/>
  <c r="DD134" i="4"/>
  <c r="DD135" i="4"/>
  <c r="DD136" i="4"/>
  <c r="DD137" i="4"/>
  <c r="DD138" i="4"/>
  <c r="DD139" i="4"/>
  <c r="DD140" i="4"/>
  <c r="DD141" i="4"/>
  <c r="DD142" i="4"/>
  <c r="DD143" i="4"/>
  <c r="DD144" i="4"/>
  <c r="DD145" i="4"/>
  <c r="DD146" i="4"/>
  <c r="DD147" i="4"/>
  <c r="DD148" i="4"/>
  <c r="DD149" i="4"/>
  <c r="DD150" i="4"/>
  <c r="DD151" i="4"/>
  <c r="DD152" i="4"/>
  <c r="DD153" i="4"/>
  <c r="DD154" i="4"/>
  <c r="DD155" i="4"/>
  <c r="DD156" i="4"/>
  <c r="DD157" i="4"/>
  <c r="DD158" i="4"/>
  <c r="DD159" i="4"/>
  <c r="DD160" i="4"/>
  <c r="DD161" i="4"/>
  <c r="DD162" i="4"/>
  <c r="DD163" i="4"/>
  <c r="DD164" i="4"/>
  <c r="DD165" i="4"/>
  <c r="DD166" i="4"/>
  <c r="DD167" i="4"/>
  <c r="DD168" i="4"/>
  <c r="DD169" i="4"/>
  <c r="DD170" i="4"/>
  <c r="DD171" i="4"/>
  <c r="DD172" i="4"/>
  <c r="DD173" i="4"/>
  <c r="DD174" i="4"/>
  <c r="DD175" i="4"/>
  <c r="DD176" i="4"/>
  <c r="DD177" i="4"/>
  <c r="DD178" i="4"/>
  <c r="DD179" i="4"/>
  <c r="DD180" i="4"/>
  <c r="DD181" i="4"/>
  <c r="DD182" i="4"/>
  <c r="DD183" i="4"/>
  <c r="DD184" i="4"/>
  <c r="DD185" i="4"/>
  <c r="DD186" i="4"/>
  <c r="DD187" i="4"/>
  <c r="DD188" i="4"/>
  <c r="DD189" i="4"/>
  <c r="DD190" i="4"/>
  <c r="DD191" i="4"/>
  <c r="DD192" i="4"/>
  <c r="DD193" i="4"/>
  <c r="DD194" i="4"/>
  <c r="DD195" i="4"/>
  <c r="DD196" i="4"/>
  <c r="DD197" i="4"/>
  <c r="DD198" i="4"/>
  <c r="DD199" i="4"/>
  <c r="DD200" i="4"/>
  <c r="DD201" i="4"/>
  <c r="DD202" i="4"/>
  <c r="DD203" i="4"/>
  <c r="DD204" i="4"/>
  <c r="DD205" i="4"/>
  <c r="DD206" i="4"/>
  <c r="DD207" i="4"/>
  <c r="DD208" i="4"/>
  <c r="DD209" i="4"/>
  <c r="DD210" i="4"/>
  <c r="DD211" i="4"/>
  <c r="DD212" i="4"/>
  <c r="DD213" i="4"/>
  <c r="DD214" i="4"/>
  <c r="DD215" i="4"/>
  <c r="DD216" i="4"/>
  <c r="DD217" i="4"/>
  <c r="DD218" i="4"/>
  <c r="DD219" i="4"/>
  <c r="DD220" i="4"/>
  <c r="DD221" i="4"/>
  <c r="DD222" i="4"/>
  <c r="DD223" i="4"/>
  <c r="DD224" i="4"/>
  <c r="DD225" i="4"/>
  <c r="DD226" i="4"/>
  <c r="DD227" i="4"/>
  <c r="DD228" i="4"/>
  <c r="DD229" i="4"/>
  <c r="DD230" i="4"/>
  <c r="DD231" i="4"/>
  <c r="DD232" i="4"/>
  <c r="DD233" i="4"/>
  <c r="DD234" i="4"/>
  <c r="DD235" i="4"/>
  <c r="DD236" i="4"/>
  <c r="DD237" i="4"/>
  <c r="DD238" i="4"/>
  <c r="DD239" i="4"/>
  <c r="DD240" i="4"/>
  <c r="DD241" i="4"/>
  <c r="DD242" i="4"/>
  <c r="DD243" i="4"/>
  <c r="DD244" i="4"/>
  <c r="DD245" i="4"/>
  <c r="DD246" i="4"/>
  <c r="DD247" i="4"/>
  <c r="DD248" i="4"/>
  <c r="DD249" i="4"/>
  <c r="DD250" i="4"/>
  <c r="DD251" i="4"/>
  <c r="DD252" i="4"/>
  <c r="DD253" i="4"/>
  <c r="DD254" i="4"/>
  <c r="DD255" i="4"/>
  <c r="DD256" i="4"/>
  <c r="DD257" i="4"/>
  <c r="DD258" i="4"/>
  <c r="DD259" i="4"/>
  <c r="DD260" i="4"/>
  <c r="DD261" i="4"/>
  <c r="DD262" i="4"/>
  <c r="DD263" i="4"/>
  <c r="DD264" i="4"/>
  <c r="DD265" i="4"/>
  <c r="DD266" i="4"/>
  <c r="DD267" i="4"/>
  <c r="DC9" i="4"/>
  <c r="DC10" i="4"/>
  <c r="DC11" i="4"/>
  <c r="DC12" i="4"/>
  <c r="DC13" i="4"/>
  <c r="DC14" i="4"/>
  <c r="DC15" i="4"/>
  <c r="DC16" i="4"/>
  <c r="DC17" i="4"/>
  <c r="DC18" i="4"/>
  <c r="DC19" i="4"/>
  <c r="DC20" i="4"/>
  <c r="DC21" i="4"/>
  <c r="DC22" i="4"/>
  <c r="DC23" i="4"/>
  <c r="DC24" i="4"/>
  <c r="DC25" i="4"/>
  <c r="DC26" i="4"/>
  <c r="DC27" i="4"/>
  <c r="DC28" i="4"/>
  <c r="DC29" i="4"/>
  <c r="DC30" i="4"/>
  <c r="DC31" i="4"/>
  <c r="DC32" i="4"/>
  <c r="DC33" i="4"/>
  <c r="DC34" i="4"/>
  <c r="DC35" i="4"/>
  <c r="DC36" i="4"/>
  <c r="DC37" i="4"/>
  <c r="DC38" i="4"/>
  <c r="DC39" i="4"/>
  <c r="DC40" i="4"/>
  <c r="DC41" i="4"/>
  <c r="DC42" i="4"/>
  <c r="DC43" i="4"/>
  <c r="DC44" i="4"/>
  <c r="DC45" i="4"/>
  <c r="DC46" i="4"/>
  <c r="DC47" i="4"/>
  <c r="DC48" i="4"/>
  <c r="DC49" i="4"/>
  <c r="DC50" i="4"/>
  <c r="DC51" i="4"/>
  <c r="DC52" i="4"/>
  <c r="DC53" i="4"/>
  <c r="DC54" i="4"/>
  <c r="DC55" i="4"/>
  <c r="DC56" i="4"/>
  <c r="DC57" i="4"/>
  <c r="DC58" i="4"/>
  <c r="DC59" i="4"/>
  <c r="DC60" i="4"/>
  <c r="DC61" i="4"/>
  <c r="DC62" i="4"/>
  <c r="DC63" i="4"/>
  <c r="DC64" i="4"/>
  <c r="DC65" i="4"/>
  <c r="DC66" i="4"/>
  <c r="DC67" i="4"/>
  <c r="DC68" i="4"/>
  <c r="DC69" i="4"/>
  <c r="DC70" i="4"/>
  <c r="DC71" i="4"/>
  <c r="DC72" i="4"/>
  <c r="DC73" i="4"/>
  <c r="DC74" i="4"/>
  <c r="DC75" i="4"/>
  <c r="DC76" i="4"/>
  <c r="DC77" i="4"/>
  <c r="DC78" i="4"/>
  <c r="DC79" i="4"/>
  <c r="DC80" i="4"/>
  <c r="DC81" i="4"/>
  <c r="DC82" i="4"/>
  <c r="DC83" i="4"/>
  <c r="DC84" i="4"/>
  <c r="DC85" i="4"/>
  <c r="DC86" i="4"/>
  <c r="DC87" i="4"/>
  <c r="DC88" i="4"/>
  <c r="DC89" i="4"/>
  <c r="DC90" i="4"/>
  <c r="DC91" i="4"/>
  <c r="DC92" i="4"/>
  <c r="DC93" i="4"/>
  <c r="DC94" i="4"/>
  <c r="DC95" i="4"/>
  <c r="DC96" i="4"/>
  <c r="DC97" i="4"/>
  <c r="DC98" i="4"/>
  <c r="DC99" i="4"/>
  <c r="DC100" i="4"/>
  <c r="DC101" i="4"/>
  <c r="DC102" i="4"/>
  <c r="DC103" i="4"/>
  <c r="DC104" i="4"/>
  <c r="DC105" i="4"/>
  <c r="DC106" i="4"/>
  <c r="DC107" i="4"/>
  <c r="DC108" i="4"/>
  <c r="DC109" i="4"/>
  <c r="DC110" i="4"/>
  <c r="DC111" i="4"/>
  <c r="DC112" i="4"/>
  <c r="DC113" i="4"/>
  <c r="DC114" i="4"/>
  <c r="DC115" i="4"/>
  <c r="DC116" i="4"/>
  <c r="DC117" i="4"/>
  <c r="DC118" i="4"/>
  <c r="DC119" i="4"/>
  <c r="DC120" i="4"/>
  <c r="DC121" i="4"/>
  <c r="DC122" i="4"/>
  <c r="DC123" i="4"/>
  <c r="DC124" i="4"/>
  <c r="DC125" i="4"/>
  <c r="DC126" i="4"/>
  <c r="DC127" i="4"/>
  <c r="DC128" i="4"/>
  <c r="DC129" i="4"/>
  <c r="DC130" i="4"/>
  <c r="DC131" i="4"/>
  <c r="DC132" i="4"/>
  <c r="DC133" i="4"/>
  <c r="DC134" i="4"/>
  <c r="DC135" i="4"/>
  <c r="DC136" i="4"/>
  <c r="DC137" i="4"/>
  <c r="DC138" i="4"/>
  <c r="DC139" i="4"/>
  <c r="DC140" i="4"/>
  <c r="DC141" i="4"/>
  <c r="DC142" i="4"/>
  <c r="DC143" i="4"/>
  <c r="DC144" i="4"/>
  <c r="DC145" i="4"/>
  <c r="DC146" i="4"/>
  <c r="DC147" i="4"/>
  <c r="DC148" i="4"/>
  <c r="DC149" i="4"/>
  <c r="DC150" i="4"/>
  <c r="DC151" i="4"/>
  <c r="DC152" i="4"/>
  <c r="DC153" i="4"/>
  <c r="DC154" i="4"/>
  <c r="DC155" i="4"/>
  <c r="DC156" i="4"/>
  <c r="DC157" i="4"/>
  <c r="DC158" i="4"/>
  <c r="DC159" i="4"/>
  <c r="DC160" i="4"/>
  <c r="DC161" i="4"/>
  <c r="DC162" i="4"/>
  <c r="DC163" i="4"/>
  <c r="DC164" i="4"/>
  <c r="DC165" i="4"/>
  <c r="DC166" i="4"/>
  <c r="DC167" i="4"/>
  <c r="DC168" i="4"/>
  <c r="DC169" i="4"/>
  <c r="DC170" i="4"/>
  <c r="DC171" i="4"/>
  <c r="DC172" i="4"/>
  <c r="DC173" i="4"/>
  <c r="DC174" i="4"/>
  <c r="DC175" i="4"/>
  <c r="DC176" i="4"/>
  <c r="DC177" i="4"/>
  <c r="DC178" i="4"/>
  <c r="DC179" i="4"/>
  <c r="DC180" i="4"/>
  <c r="DC181" i="4"/>
  <c r="DC182" i="4"/>
  <c r="DC183" i="4"/>
  <c r="DC184" i="4"/>
  <c r="DC185" i="4"/>
  <c r="DC186" i="4"/>
  <c r="DC187" i="4"/>
  <c r="DC188" i="4"/>
  <c r="DC189" i="4"/>
  <c r="DC190" i="4"/>
  <c r="DC191" i="4"/>
  <c r="DC192" i="4"/>
  <c r="DC193" i="4"/>
  <c r="DC194" i="4"/>
  <c r="DC195" i="4"/>
  <c r="DC196" i="4"/>
  <c r="DC197" i="4"/>
  <c r="DC198" i="4"/>
  <c r="DC199" i="4"/>
  <c r="DC200" i="4"/>
  <c r="DC201" i="4"/>
  <c r="DC202" i="4"/>
  <c r="DC203" i="4"/>
  <c r="DC204" i="4"/>
  <c r="DC205" i="4"/>
  <c r="DC206" i="4"/>
  <c r="DC207" i="4"/>
  <c r="DC208" i="4"/>
  <c r="DC209" i="4"/>
  <c r="DC210" i="4"/>
  <c r="DC211" i="4"/>
  <c r="DC212" i="4"/>
  <c r="DC213" i="4"/>
  <c r="DC214" i="4"/>
  <c r="DC215" i="4"/>
  <c r="DC216" i="4"/>
  <c r="DC217" i="4"/>
  <c r="DC218" i="4"/>
  <c r="DC219" i="4"/>
  <c r="DC220" i="4"/>
  <c r="DC221" i="4"/>
  <c r="DC222" i="4"/>
  <c r="DC223" i="4"/>
  <c r="DC224" i="4"/>
  <c r="DC225" i="4"/>
  <c r="DC226" i="4"/>
  <c r="DC227" i="4"/>
  <c r="DC228" i="4"/>
  <c r="DC229" i="4"/>
  <c r="DC230" i="4"/>
  <c r="DC231" i="4"/>
  <c r="DC232" i="4"/>
  <c r="DC233" i="4"/>
  <c r="DC234" i="4"/>
  <c r="DC235" i="4"/>
  <c r="DC236" i="4"/>
  <c r="DC237" i="4"/>
  <c r="DC238" i="4"/>
  <c r="DC239" i="4"/>
  <c r="DC240" i="4"/>
  <c r="DC241" i="4"/>
  <c r="DC242" i="4"/>
  <c r="DC243" i="4"/>
  <c r="DC244" i="4"/>
  <c r="DC245" i="4"/>
  <c r="DC246" i="4"/>
  <c r="DC247" i="4"/>
  <c r="DC248" i="4"/>
  <c r="DC249" i="4"/>
  <c r="DC250" i="4"/>
  <c r="DC251" i="4"/>
  <c r="DC252" i="4"/>
  <c r="DC253" i="4"/>
  <c r="DC254" i="4"/>
  <c r="DC255" i="4"/>
  <c r="DC256" i="4"/>
  <c r="DC257" i="4"/>
  <c r="DC258" i="4"/>
  <c r="DC259" i="4"/>
  <c r="DC260" i="4"/>
  <c r="DC261" i="4"/>
  <c r="DC262" i="4"/>
  <c r="DC263" i="4"/>
  <c r="DC264" i="4"/>
  <c r="DC265" i="4"/>
  <c r="DC266" i="4"/>
  <c r="DC267" i="4"/>
  <c r="DB10" i="4"/>
  <c r="DB13" i="4"/>
  <c r="DB14" i="4"/>
  <c r="DB15" i="4"/>
  <c r="DB16" i="4"/>
  <c r="DB17" i="4"/>
  <c r="DB18" i="4"/>
  <c r="DB19" i="4"/>
  <c r="DB20" i="4"/>
  <c r="DB21" i="4"/>
  <c r="DB22" i="4"/>
  <c r="DB23" i="4"/>
  <c r="DB24" i="4"/>
  <c r="DB25" i="4"/>
  <c r="DB27" i="4"/>
  <c r="DB31" i="4"/>
  <c r="DB32" i="4"/>
  <c r="DB33" i="4"/>
  <c r="DB34" i="4"/>
  <c r="DB35" i="4"/>
  <c r="DB37" i="4"/>
  <c r="DB38" i="4"/>
  <c r="DB39" i="4"/>
  <c r="DB41" i="4"/>
  <c r="DB42" i="4"/>
  <c r="DB44" i="4"/>
  <c r="DB45" i="4"/>
  <c r="DB46" i="4"/>
  <c r="DB48" i="4"/>
  <c r="DB49" i="4"/>
  <c r="DB50" i="4"/>
  <c r="DB51" i="4"/>
  <c r="DB52" i="4"/>
  <c r="DB53" i="4"/>
  <c r="DB54" i="4"/>
  <c r="DB56" i="4"/>
  <c r="DB59" i="4"/>
  <c r="DB61" i="4"/>
  <c r="DB62" i="4"/>
  <c r="DB63" i="4"/>
  <c r="DB65" i="4"/>
  <c r="DB67" i="4"/>
  <c r="DB69" i="4"/>
  <c r="DB70" i="4"/>
  <c r="DB71" i="4"/>
  <c r="DB72" i="4"/>
  <c r="DB73" i="4"/>
  <c r="DB74" i="4"/>
  <c r="DB75" i="4"/>
  <c r="DB76" i="4"/>
  <c r="DB77" i="4"/>
  <c r="DB78" i="4"/>
  <c r="DB79" i="4"/>
  <c r="DB80" i="4"/>
  <c r="DB81" i="4"/>
  <c r="DB83" i="4"/>
  <c r="DB85" i="4"/>
  <c r="DB86" i="4"/>
  <c r="DB87" i="4"/>
  <c r="DB88" i="4"/>
  <c r="DB89" i="4"/>
  <c r="DB90" i="4"/>
  <c r="DB91" i="4"/>
  <c r="DB92" i="4"/>
  <c r="DB96" i="4"/>
  <c r="DB97" i="4"/>
  <c r="DB98" i="4"/>
  <c r="DB100" i="4"/>
  <c r="DB101" i="4"/>
  <c r="DB102" i="4"/>
  <c r="DB103" i="4"/>
  <c r="DB104" i="4"/>
  <c r="DB105" i="4"/>
  <c r="DB106" i="4"/>
  <c r="DB108" i="4"/>
  <c r="DB109" i="4"/>
  <c r="DB110" i="4"/>
  <c r="DB111" i="4"/>
  <c r="DB113" i="4"/>
  <c r="DB114" i="4"/>
  <c r="DB115" i="4"/>
  <c r="DB116" i="4"/>
  <c r="DB118" i="4"/>
  <c r="DB119" i="4"/>
  <c r="DB120" i="4"/>
  <c r="DB121" i="4"/>
  <c r="DB122" i="4"/>
  <c r="DB126" i="4"/>
  <c r="DB127" i="4"/>
  <c r="DB128" i="4"/>
  <c r="DB129" i="4"/>
  <c r="DB130" i="4"/>
  <c r="DB131" i="4"/>
  <c r="DB132" i="4"/>
  <c r="DB133" i="4"/>
  <c r="DB134" i="4"/>
  <c r="DB136" i="4"/>
  <c r="DB137" i="4"/>
  <c r="DB138" i="4"/>
  <c r="DB139" i="4"/>
  <c r="DB140" i="4"/>
  <c r="DB141" i="4"/>
  <c r="DB142" i="4"/>
  <c r="DB143" i="4"/>
  <c r="DB144" i="4"/>
  <c r="DB146" i="4"/>
  <c r="DB147" i="4"/>
  <c r="DB148" i="4"/>
  <c r="DB149" i="4"/>
  <c r="DB150" i="4"/>
  <c r="DB151" i="4"/>
  <c r="DB153" i="4"/>
  <c r="DB154" i="4"/>
  <c r="DB155" i="4"/>
  <c r="DB156" i="4"/>
  <c r="DB158" i="4"/>
  <c r="DB159" i="4"/>
  <c r="DB160" i="4"/>
  <c r="DB161" i="4"/>
  <c r="DB162" i="4"/>
  <c r="DB164" i="4"/>
  <c r="DB165" i="4"/>
  <c r="DB166" i="4"/>
  <c r="DB167" i="4"/>
  <c r="DB168" i="4"/>
  <c r="DB169" i="4"/>
  <c r="DB171" i="4"/>
  <c r="DB172" i="4"/>
  <c r="DB173" i="4"/>
  <c r="DB175" i="4"/>
  <c r="DB176" i="4"/>
  <c r="DB177" i="4"/>
  <c r="DB178" i="4"/>
  <c r="DB179" i="4"/>
  <c r="DB180" i="4"/>
  <c r="DB182" i="4"/>
  <c r="DB183" i="4"/>
  <c r="DB184" i="4"/>
  <c r="DB187" i="4"/>
  <c r="DB188" i="4"/>
  <c r="DB190" i="4"/>
  <c r="DB191" i="4"/>
  <c r="DB192" i="4"/>
  <c r="DB193" i="4"/>
  <c r="DB194" i="4"/>
  <c r="DB195" i="4"/>
  <c r="DB196" i="4"/>
  <c r="DB198" i="4"/>
  <c r="DB199" i="4"/>
  <c r="DB200" i="4"/>
  <c r="DB201" i="4"/>
  <c r="DB202" i="4"/>
  <c r="DB203" i="4"/>
  <c r="DB204" i="4"/>
  <c r="DB205" i="4"/>
  <c r="DB207" i="4"/>
  <c r="DB208" i="4"/>
  <c r="DB209" i="4"/>
  <c r="DB210" i="4"/>
  <c r="DB211" i="4"/>
  <c r="DB213" i="4"/>
  <c r="DB214" i="4"/>
  <c r="DB215" i="4"/>
  <c r="DB216" i="4"/>
  <c r="DB217" i="4"/>
  <c r="DB219" i="4"/>
  <c r="DB220" i="4"/>
  <c r="DB221" i="4"/>
  <c r="DB222" i="4"/>
  <c r="DB223" i="4"/>
  <c r="DB224" i="4"/>
  <c r="DB225" i="4"/>
  <c r="DB226" i="4"/>
  <c r="DB227" i="4"/>
  <c r="DB228" i="4"/>
  <c r="DB229" i="4"/>
  <c r="DB230" i="4"/>
  <c r="DB231" i="4"/>
  <c r="DB232" i="4"/>
  <c r="DB235" i="4"/>
  <c r="DB237" i="4"/>
  <c r="DB238" i="4"/>
  <c r="DB239" i="4"/>
  <c r="DB240" i="4"/>
  <c r="DB241" i="4"/>
  <c r="DB242" i="4"/>
  <c r="DB243" i="4"/>
  <c r="DB244" i="4"/>
  <c r="DB245" i="4"/>
  <c r="DB246" i="4"/>
  <c r="DB248" i="4"/>
  <c r="DB249" i="4"/>
  <c r="DB250" i="4"/>
  <c r="DB251" i="4"/>
  <c r="DB252" i="4"/>
  <c r="DB253" i="4"/>
  <c r="DB254" i="4"/>
  <c r="DB255" i="4"/>
  <c r="DB257" i="4"/>
  <c r="DB258" i="4"/>
  <c r="DB259" i="4"/>
  <c r="DB260" i="4"/>
  <c r="DB261" i="4"/>
  <c r="DB262" i="4"/>
  <c r="DB263" i="4"/>
  <c r="DB265" i="4"/>
  <c r="DB266" i="4"/>
  <c r="DB267" i="4"/>
  <c r="DA9" i="4"/>
  <c r="DA10" i="4"/>
  <c r="DA11" i="4"/>
  <c r="DA12" i="4"/>
  <c r="DA13" i="4"/>
  <c r="DA14" i="4"/>
  <c r="DA15" i="4"/>
  <c r="DA17" i="4"/>
  <c r="DA18" i="4"/>
  <c r="DA20" i="4"/>
  <c r="DA23" i="4"/>
  <c r="DA24" i="4"/>
  <c r="DA26" i="4"/>
  <c r="DA27" i="4"/>
  <c r="DA28" i="4"/>
  <c r="DA29" i="4"/>
  <c r="DA30" i="4"/>
  <c r="DA34" i="4"/>
  <c r="DA37" i="4"/>
  <c r="DA39" i="4"/>
  <c r="DA40" i="4"/>
  <c r="DA42" i="4"/>
  <c r="DA43" i="4"/>
  <c r="DA44" i="4"/>
  <c r="DA45" i="4"/>
  <c r="DA48" i="4"/>
  <c r="DA49" i="4"/>
  <c r="DA51" i="4"/>
  <c r="DA52" i="4"/>
  <c r="DA53" i="4"/>
  <c r="DA54" i="4"/>
  <c r="DA55" i="4"/>
  <c r="DA57" i="4"/>
  <c r="DA59" i="4"/>
  <c r="DA61" i="4"/>
  <c r="DA62" i="4"/>
  <c r="DA63" i="4"/>
  <c r="DA64" i="4"/>
  <c r="DA67" i="4"/>
  <c r="DA69" i="4"/>
  <c r="DA70" i="4"/>
  <c r="DA71" i="4"/>
  <c r="DA75" i="4"/>
  <c r="DA76" i="4"/>
  <c r="DA77" i="4"/>
  <c r="DA78" i="4"/>
  <c r="DA80" i="4"/>
  <c r="DA81" i="4"/>
  <c r="DA82" i="4"/>
  <c r="DA83" i="4"/>
  <c r="DA84" i="4"/>
  <c r="DA85" i="4"/>
  <c r="DA86" i="4"/>
  <c r="DA87" i="4"/>
  <c r="DA88" i="4"/>
  <c r="DA89" i="4"/>
  <c r="DA90" i="4"/>
  <c r="DA91" i="4"/>
  <c r="DA93" i="4"/>
  <c r="DA94" i="4"/>
  <c r="DA95" i="4"/>
  <c r="DA97" i="4"/>
  <c r="DA98" i="4"/>
  <c r="DA101" i="4"/>
  <c r="DA102" i="4"/>
  <c r="DA104" i="4"/>
  <c r="DA107" i="4"/>
  <c r="DA109" i="4"/>
  <c r="DA110" i="4"/>
  <c r="DA112" i="4"/>
  <c r="DA113" i="4"/>
  <c r="DA114" i="4"/>
  <c r="DA117" i="4"/>
  <c r="DA118" i="4"/>
  <c r="DA120" i="4"/>
  <c r="DA121" i="4"/>
  <c r="DA122" i="4"/>
  <c r="DA123" i="4"/>
  <c r="DA126" i="4"/>
  <c r="DA127" i="4"/>
  <c r="DA129" i="4"/>
  <c r="DA131" i="4"/>
  <c r="DA133" i="4"/>
  <c r="DA134" i="4"/>
  <c r="DA136" i="4"/>
  <c r="DA138" i="4"/>
  <c r="DA139" i="4"/>
  <c r="DA140" i="4"/>
  <c r="DA141" i="4"/>
  <c r="DA142" i="4"/>
  <c r="DA143" i="4"/>
  <c r="DA145" i="4"/>
  <c r="DA146" i="4"/>
  <c r="DA148" i="4"/>
  <c r="DA150" i="4"/>
  <c r="DA151" i="4"/>
  <c r="DA153" i="4"/>
  <c r="DA154" i="4"/>
  <c r="DA155" i="4"/>
  <c r="DA156" i="4"/>
  <c r="DA157" i="4"/>
  <c r="DA158" i="4"/>
  <c r="DA159" i="4"/>
  <c r="DA160" i="4"/>
  <c r="DA161" i="4"/>
  <c r="DA162" i="4"/>
  <c r="DA163" i="4"/>
  <c r="DA165" i="4"/>
  <c r="DA166" i="4"/>
  <c r="DA167" i="4"/>
  <c r="DA168" i="4"/>
  <c r="DA169" i="4"/>
  <c r="DA172" i="4"/>
  <c r="DA173" i="4"/>
  <c r="DA175" i="4"/>
  <c r="DA176" i="4"/>
  <c r="DA177" i="4"/>
  <c r="DA178" i="4"/>
  <c r="DA179" i="4"/>
  <c r="DA180" i="4"/>
  <c r="DA181" i="4"/>
  <c r="DA183" i="4"/>
  <c r="DA184" i="4"/>
  <c r="DA185" i="4"/>
  <c r="DA186" i="4"/>
  <c r="DA187" i="4"/>
  <c r="DA188" i="4"/>
  <c r="DA190" i="4"/>
  <c r="DA191" i="4"/>
  <c r="DA193" i="4"/>
  <c r="DA194" i="4"/>
  <c r="DA197" i="4"/>
  <c r="DA198" i="4"/>
  <c r="DA200" i="4"/>
  <c r="DA202" i="4"/>
  <c r="DA203" i="4"/>
  <c r="DA204" i="4"/>
  <c r="DA206" i="4"/>
  <c r="DA209" i="4"/>
  <c r="DA210" i="4"/>
  <c r="DA211" i="4"/>
  <c r="DA212" i="4"/>
  <c r="DA213" i="4"/>
  <c r="DA214" i="4"/>
  <c r="DA215" i="4"/>
  <c r="DA216" i="4"/>
  <c r="DA217" i="4"/>
  <c r="DA219" i="4"/>
  <c r="DA220" i="4"/>
  <c r="DA223" i="4"/>
  <c r="DA224" i="4"/>
  <c r="DA225" i="4"/>
  <c r="DA226" i="4"/>
  <c r="DA227" i="4"/>
  <c r="DA228" i="4"/>
  <c r="DA231" i="4"/>
  <c r="DA232" i="4"/>
  <c r="DA234" i="4"/>
  <c r="DA235" i="4"/>
  <c r="DA236" i="4"/>
  <c r="DA237" i="4"/>
  <c r="DA238" i="4"/>
  <c r="DA239" i="4"/>
  <c r="DA240" i="4"/>
  <c r="DA241" i="4"/>
  <c r="DA243" i="4"/>
  <c r="DA244" i="4"/>
  <c r="DA245" i="4"/>
  <c r="DA246" i="4"/>
  <c r="DA247" i="4"/>
  <c r="DA250" i="4"/>
  <c r="DA252" i="4"/>
  <c r="DA253" i="4"/>
  <c r="DA254" i="4"/>
  <c r="DA255" i="4"/>
  <c r="DA256" i="4"/>
  <c r="DA257" i="4"/>
  <c r="DA258" i="4"/>
  <c r="DA259" i="4"/>
  <c r="DA260" i="4"/>
  <c r="DA261" i="4"/>
  <c r="DA262" i="4"/>
  <c r="DA264" i="4"/>
  <c r="DA265" i="4"/>
  <c r="DA266" i="4"/>
  <c r="DD8" i="4"/>
  <c r="DB8" i="4"/>
  <c r="CZ9" i="4"/>
  <c r="CZ10" i="4"/>
  <c r="CZ11" i="4"/>
  <c r="CZ12" i="4"/>
  <c r="CZ13" i="4"/>
  <c r="CZ14" i="4"/>
  <c r="CZ15" i="4"/>
  <c r="CZ16" i="4"/>
  <c r="CZ17" i="4"/>
  <c r="CZ18" i="4"/>
  <c r="CZ19" i="4"/>
  <c r="CZ20" i="4"/>
  <c r="CZ21" i="4"/>
  <c r="CZ22" i="4"/>
  <c r="CZ23" i="4"/>
  <c r="CZ24" i="4"/>
  <c r="CZ25" i="4"/>
  <c r="CZ26" i="4"/>
  <c r="CZ27" i="4"/>
  <c r="CZ28" i="4"/>
  <c r="CZ29" i="4"/>
  <c r="CZ30" i="4"/>
  <c r="CZ31" i="4"/>
  <c r="CZ32" i="4"/>
  <c r="CZ33" i="4"/>
  <c r="CZ34" i="4"/>
  <c r="CZ35" i="4"/>
  <c r="CZ36" i="4"/>
  <c r="CZ37" i="4"/>
  <c r="CZ38" i="4"/>
  <c r="CZ39" i="4"/>
  <c r="CZ40" i="4"/>
  <c r="CZ41" i="4"/>
  <c r="CZ42" i="4"/>
  <c r="CZ43" i="4"/>
  <c r="CZ44" i="4"/>
  <c r="CZ45" i="4"/>
  <c r="CZ46" i="4"/>
  <c r="CZ47" i="4"/>
  <c r="CZ48" i="4"/>
  <c r="CZ49" i="4"/>
  <c r="CZ50" i="4"/>
  <c r="CZ51" i="4"/>
  <c r="CZ52" i="4"/>
  <c r="CZ53" i="4"/>
  <c r="CZ54" i="4"/>
  <c r="CZ55" i="4"/>
  <c r="CZ56" i="4"/>
  <c r="CZ57" i="4"/>
  <c r="CZ58" i="4"/>
  <c r="CZ59" i="4"/>
  <c r="CZ60" i="4"/>
  <c r="CZ61" i="4"/>
  <c r="CZ62" i="4"/>
  <c r="CZ63" i="4"/>
  <c r="CZ64" i="4"/>
  <c r="CZ65" i="4"/>
  <c r="CZ66" i="4"/>
  <c r="CZ67" i="4"/>
  <c r="CZ68" i="4"/>
  <c r="CZ69" i="4"/>
  <c r="CZ70" i="4"/>
  <c r="CZ71" i="4"/>
  <c r="CZ72" i="4"/>
  <c r="CZ73" i="4"/>
  <c r="CZ74" i="4"/>
  <c r="CZ75" i="4"/>
  <c r="CZ76" i="4"/>
  <c r="CZ77" i="4"/>
  <c r="CZ78" i="4"/>
  <c r="CZ79" i="4"/>
  <c r="CZ80" i="4"/>
  <c r="CZ81" i="4"/>
  <c r="CZ82" i="4"/>
  <c r="CZ83" i="4"/>
  <c r="CZ84" i="4"/>
  <c r="CZ85" i="4"/>
  <c r="CZ86" i="4"/>
  <c r="CZ87" i="4"/>
  <c r="CZ88" i="4"/>
  <c r="CZ89" i="4"/>
  <c r="CZ90" i="4"/>
  <c r="CZ91" i="4"/>
  <c r="CZ92" i="4"/>
  <c r="CZ93" i="4"/>
  <c r="CZ94" i="4"/>
  <c r="CZ95" i="4"/>
  <c r="CZ96" i="4"/>
  <c r="CZ97" i="4"/>
  <c r="CZ98" i="4"/>
  <c r="CZ99" i="4"/>
  <c r="CZ100" i="4"/>
  <c r="CZ101" i="4"/>
  <c r="CZ102" i="4"/>
  <c r="CZ103" i="4"/>
  <c r="CZ104" i="4"/>
  <c r="CZ105" i="4"/>
  <c r="CZ106" i="4"/>
  <c r="CZ107" i="4"/>
  <c r="CZ108" i="4"/>
  <c r="CZ109" i="4"/>
  <c r="CZ110" i="4"/>
  <c r="CZ111" i="4"/>
  <c r="CZ112" i="4"/>
  <c r="CZ113" i="4"/>
  <c r="CZ114" i="4"/>
  <c r="CZ115" i="4"/>
  <c r="CZ116" i="4"/>
  <c r="CZ117" i="4"/>
  <c r="CZ118" i="4"/>
  <c r="CZ119" i="4"/>
  <c r="CZ120" i="4"/>
  <c r="CZ121" i="4"/>
  <c r="CZ122" i="4"/>
  <c r="CZ123" i="4"/>
  <c r="CZ124" i="4"/>
  <c r="CZ125" i="4"/>
  <c r="CZ126" i="4"/>
  <c r="CZ127" i="4"/>
  <c r="CZ128" i="4"/>
  <c r="CZ129" i="4"/>
  <c r="CZ130" i="4"/>
  <c r="CZ131" i="4"/>
  <c r="CZ132" i="4"/>
  <c r="CZ133" i="4"/>
  <c r="CZ134" i="4"/>
  <c r="CZ135" i="4"/>
  <c r="CZ136" i="4"/>
  <c r="CZ137" i="4"/>
  <c r="CZ138" i="4"/>
  <c r="CZ139" i="4"/>
  <c r="CZ140" i="4"/>
  <c r="CZ141" i="4"/>
  <c r="CZ142" i="4"/>
  <c r="CZ143" i="4"/>
  <c r="CZ144" i="4"/>
  <c r="CZ145" i="4"/>
  <c r="CZ146" i="4"/>
  <c r="CZ147" i="4"/>
  <c r="CZ148" i="4"/>
  <c r="CZ149" i="4"/>
  <c r="CZ150" i="4"/>
  <c r="CZ151" i="4"/>
  <c r="CZ152" i="4"/>
  <c r="CZ153" i="4"/>
  <c r="CZ154" i="4"/>
  <c r="CZ155" i="4"/>
  <c r="CZ156" i="4"/>
  <c r="CZ157" i="4"/>
  <c r="CZ158" i="4"/>
  <c r="CZ159" i="4"/>
  <c r="CZ160" i="4"/>
  <c r="CZ161" i="4"/>
  <c r="CZ162" i="4"/>
  <c r="CZ163" i="4"/>
  <c r="CZ164" i="4"/>
  <c r="CZ165" i="4"/>
  <c r="CZ166" i="4"/>
  <c r="CZ167" i="4"/>
  <c r="CZ168" i="4"/>
  <c r="CZ169" i="4"/>
  <c r="CZ170" i="4"/>
  <c r="CZ171" i="4"/>
  <c r="CZ172" i="4"/>
  <c r="CZ173" i="4"/>
  <c r="CZ174" i="4"/>
  <c r="CZ175" i="4"/>
  <c r="CZ176" i="4"/>
  <c r="CZ177" i="4"/>
  <c r="CZ178" i="4"/>
  <c r="CZ179" i="4"/>
  <c r="CZ180" i="4"/>
  <c r="CZ181" i="4"/>
  <c r="CZ182" i="4"/>
  <c r="CZ183" i="4"/>
  <c r="CZ184" i="4"/>
  <c r="CZ185" i="4"/>
  <c r="CZ186" i="4"/>
  <c r="CZ187" i="4"/>
  <c r="CZ188" i="4"/>
  <c r="CZ189" i="4"/>
  <c r="CZ190" i="4"/>
  <c r="CZ191" i="4"/>
  <c r="CZ192" i="4"/>
  <c r="CZ193" i="4"/>
  <c r="CZ194" i="4"/>
  <c r="CZ195" i="4"/>
  <c r="CZ196" i="4"/>
  <c r="CZ197" i="4"/>
  <c r="CZ198" i="4"/>
  <c r="CZ199" i="4"/>
  <c r="CZ200" i="4"/>
  <c r="CZ201" i="4"/>
  <c r="CZ202" i="4"/>
  <c r="CZ203" i="4"/>
  <c r="CZ204" i="4"/>
  <c r="CZ205" i="4"/>
  <c r="CZ206" i="4"/>
  <c r="CZ207" i="4"/>
  <c r="CZ208" i="4"/>
  <c r="CZ209" i="4"/>
  <c r="CZ210" i="4"/>
  <c r="CZ211" i="4"/>
  <c r="CZ212" i="4"/>
  <c r="CZ213" i="4"/>
  <c r="CZ214" i="4"/>
  <c r="CZ215" i="4"/>
  <c r="CZ216" i="4"/>
  <c r="CZ217" i="4"/>
  <c r="CZ218" i="4"/>
  <c r="CZ219" i="4"/>
  <c r="CZ220" i="4"/>
  <c r="CZ221" i="4"/>
  <c r="CZ222" i="4"/>
  <c r="CZ223" i="4"/>
  <c r="CZ224" i="4"/>
  <c r="CZ225" i="4"/>
  <c r="CZ226" i="4"/>
  <c r="CZ227" i="4"/>
  <c r="CZ228" i="4"/>
  <c r="CZ229" i="4"/>
  <c r="CZ230" i="4"/>
  <c r="CZ231" i="4"/>
  <c r="CZ232" i="4"/>
  <c r="CZ233" i="4"/>
  <c r="CZ234" i="4"/>
  <c r="CZ235" i="4"/>
  <c r="CZ236" i="4"/>
  <c r="CZ237" i="4"/>
  <c r="CZ238" i="4"/>
  <c r="CZ239" i="4"/>
  <c r="CZ240" i="4"/>
  <c r="CZ241" i="4"/>
  <c r="CZ242" i="4"/>
  <c r="CZ243" i="4"/>
  <c r="CZ244" i="4"/>
  <c r="CZ245" i="4"/>
  <c r="CZ246" i="4"/>
  <c r="CZ247" i="4"/>
  <c r="CZ248" i="4"/>
  <c r="CZ249" i="4"/>
  <c r="CZ250" i="4"/>
  <c r="CZ251" i="4"/>
  <c r="CZ252" i="4"/>
  <c r="CZ253" i="4"/>
  <c r="CZ254" i="4"/>
  <c r="CZ255" i="4"/>
  <c r="CZ256" i="4"/>
  <c r="CZ257" i="4"/>
  <c r="CZ258" i="4"/>
  <c r="CZ259" i="4"/>
  <c r="CZ260" i="4"/>
  <c r="CZ261" i="4"/>
  <c r="CZ262" i="4"/>
  <c r="CZ263" i="4"/>
  <c r="CZ264" i="4"/>
  <c r="CZ265" i="4"/>
  <c r="CZ266" i="4"/>
  <c r="CZ267" i="4"/>
  <c r="CY9" i="4"/>
  <c r="CY10" i="4"/>
  <c r="CY11" i="4"/>
  <c r="CY12" i="4"/>
  <c r="CY13" i="4"/>
  <c r="CY14" i="4"/>
  <c r="CY15" i="4"/>
  <c r="CY16" i="4"/>
  <c r="CY17" i="4"/>
  <c r="CY18" i="4"/>
  <c r="CY19" i="4"/>
  <c r="CY20" i="4"/>
  <c r="CY21" i="4"/>
  <c r="CY22" i="4"/>
  <c r="CY23" i="4"/>
  <c r="CY24" i="4"/>
  <c r="CY25" i="4"/>
  <c r="CY26" i="4"/>
  <c r="CY27" i="4"/>
  <c r="CY28" i="4"/>
  <c r="CY29" i="4"/>
  <c r="CY30" i="4"/>
  <c r="CY31" i="4"/>
  <c r="CY32" i="4"/>
  <c r="CY33" i="4"/>
  <c r="CY34" i="4"/>
  <c r="CY35" i="4"/>
  <c r="CY36" i="4"/>
  <c r="CY37" i="4"/>
  <c r="CY38" i="4"/>
  <c r="CY39" i="4"/>
  <c r="CY40" i="4"/>
  <c r="CY41" i="4"/>
  <c r="CY42" i="4"/>
  <c r="CY43" i="4"/>
  <c r="CY44" i="4"/>
  <c r="CY45" i="4"/>
  <c r="CY46" i="4"/>
  <c r="CY47" i="4"/>
  <c r="CY48" i="4"/>
  <c r="CY49" i="4"/>
  <c r="CY50" i="4"/>
  <c r="CY51" i="4"/>
  <c r="CY52" i="4"/>
  <c r="CY53" i="4"/>
  <c r="CY54" i="4"/>
  <c r="CY55" i="4"/>
  <c r="CY56" i="4"/>
  <c r="CY57" i="4"/>
  <c r="CY58" i="4"/>
  <c r="CY59" i="4"/>
  <c r="CY60" i="4"/>
  <c r="CY61" i="4"/>
  <c r="CY62" i="4"/>
  <c r="CY63" i="4"/>
  <c r="CY64" i="4"/>
  <c r="CY65" i="4"/>
  <c r="CY66" i="4"/>
  <c r="CY67" i="4"/>
  <c r="CY68" i="4"/>
  <c r="CY69" i="4"/>
  <c r="CY70" i="4"/>
  <c r="CY71" i="4"/>
  <c r="CY72" i="4"/>
  <c r="CY73" i="4"/>
  <c r="CY74" i="4"/>
  <c r="CY75" i="4"/>
  <c r="CY76" i="4"/>
  <c r="CY77" i="4"/>
  <c r="CY78" i="4"/>
  <c r="CY79" i="4"/>
  <c r="CY80" i="4"/>
  <c r="CY81" i="4"/>
  <c r="CY82" i="4"/>
  <c r="CY83" i="4"/>
  <c r="CY84" i="4"/>
  <c r="CY85" i="4"/>
  <c r="CY86" i="4"/>
  <c r="CY87" i="4"/>
  <c r="CY88" i="4"/>
  <c r="CY89" i="4"/>
  <c r="CY90" i="4"/>
  <c r="CY91" i="4"/>
  <c r="CY92" i="4"/>
  <c r="CY93" i="4"/>
  <c r="CY94" i="4"/>
  <c r="CY95" i="4"/>
  <c r="CY96" i="4"/>
  <c r="CY97" i="4"/>
  <c r="CY98" i="4"/>
  <c r="CY99" i="4"/>
  <c r="CY100" i="4"/>
  <c r="CY101" i="4"/>
  <c r="CY102" i="4"/>
  <c r="CY103" i="4"/>
  <c r="CY104" i="4"/>
  <c r="CY105" i="4"/>
  <c r="CY106" i="4"/>
  <c r="CY107" i="4"/>
  <c r="CY108" i="4"/>
  <c r="CY109" i="4"/>
  <c r="CY110" i="4"/>
  <c r="CY111" i="4"/>
  <c r="CY112" i="4"/>
  <c r="CY113" i="4"/>
  <c r="CY114" i="4"/>
  <c r="CY115" i="4"/>
  <c r="CY116" i="4"/>
  <c r="CY117" i="4"/>
  <c r="CY118" i="4"/>
  <c r="CY119" i="4"/>
  <c r="CY120" i="4"/>
  <c r="CY121" i="4"/>
  <c r="CY122" i="4"/>
  <c r="CY123" i="4"/>
  <c r="CY124" i="4"/>
  <c r="CY125" i="4"/>
  <c r="CY126" i="4"/>
  <c r="CY127" i="4"/>
  <c r="CY128" i="4"/>
  <c r="CY129" i="4"/>
  <c r="CY130" i="4"/>
  <c r="CY131" i="4"/>
  <c r="CY132" i="4"/>
  <c r="CY133" i="4"/>
  <c r="CY134" i="4"/>
  <c r="CY135" i="4"/>
  <c r="CY136" i="4"/>
  <c r="CY137" i="4"/>
  <c r="CY138" i="4"/>
  <c r="CY139" i="4"/>
  <c r="CY140" i="4"/>
  <c r="CY141" i="4"/>
  <c r="CY142" i="4"/>
  <c r="CY143" i="4"/>
  <c r="CY144" i="4"/>
  <c r="CY145" i="4"/>
  <c r="CY146" i="4"/>
  <c r="CY147" i="4"/>
  <c r="CY148" i="4"/>
  <c r="CY149" i="4"/>
  <c r="CY150" i="4"/>
  <c r="CY151" i="4"/>
  <c r="CY152" i="4"/>
  <c r="CY153" i="4"/>
  <c r="CY154" i="4"/>
  <c r="CY155" i="4"/>
  <c r="CY156" i="4"/>
  <c r="CY157" i="4"/>
  <c r="CY158" i="4"/>
  <c r="CY159" i="4"/>
  <c r="CY160" i="4"/>
  <c r="CY161" i="4"/>
  <c r="CY162" i="4"/>
  <c r="CY163" i="4"/>
  <c r="CY164" i="4"/>
  <c r="CY165" i="4"/>
  <c r="CY166" i="4"/>
  <c r="CY167" i="4"/>
  <c r="CY168" i="4"/>
  <c r="CY169" i="4"/>
  <c r="CY170" i="4"/>
  <c r="CY171" i="4"/>
  <c r="CY172" i="4"/>
  <c r="CY173" i="4"/>
  <c r="CY174" i="4"/>
  <c r="CY175" i="4"/>
  <c r="CY176" i="4"/>
  <c r="CY177" i="4"/>
  <c r="CY178" i="4"/>
  <c r="CY179" i="4"/>
  <c r="CY180" i="4"/>
  <c r="CY181" i="4"/>
  <c r="CY182" i="4"/>
  <c r="CY183" i="4"/>
  <c r="CY184" i="4"/>
  <c r="CY185" i="4"/>
  <c r="CY186" i="4"/>
  <c r="CY187" i="4"/>
  <c r="CY188" i="4"/>
  <c r="CY189" i="4"/>
  <c r="CY190" i="4"/>
  <c r="CY191" i="4"/>
  <c r="CY192" i="4"/>
  <c r="CY193" i="4"/>
  <c r="CY194" i="4"/>
  <c r="CY195" i="4"/>
  <c r="CY196" i="4"/>
  <c r="CY197" i="4"/>
  <c r="CY198" i="4"/>
  <c r="CY199" i="4"/>
  <c r="CY200" i="4"/>
  <c r="CY201" i="4"/>
  <c r="CY202" i="4"/>
  <c r="CY203" i="4"/>
  <c r="CY204" i="4"/>
  <c r="CY205" i="4"/>
  <c r="CY206" i="4"/>
  <c r="CY207" i="4"/>
  <c r="CY208" i="4"/>
  <c r="CY209" i="4"/>
  <c r="CY210" i="4"/>
  <c r="CY211" i="4"/>
  <c r="CY212" i="4"/>
  <c r="CY213" i="4"/>
  <c r="CY214" i="4"/>
  <c r="CY215" i="4"/>
  <c r="CY216" i="4"/>
  <c r="CY217" i="4"/>
  <c r="CY218" i="4"/>
  <c r="CY219" i="4"/>
  <c r="CY220" i="4"/>
  <c r="CY221" i="4"/>
  <c r="CY222" i="4"/>
  <c r="CY223" i="4"/>
  <c r="CY224" i="4"/>
  <c r="CY225" i="4"/>
  <c r="CY226" i="4"/>
  <c r="CY227" i="4"/>
  <c r="CY228" i="4"/>
  <c r="CY229" i="4"/>
  <c r="CY230" i="4"/>
  <c r="CY231" i="4"/>
  <c r="CY232" i="4"/>
  <c r="CY233" i="4"/>
  <c r="CY234" i="4"/>
  <c r="CY235" i="4"/>
  <c r="CY236" i="4"/>
  <c r="CY237" i="4"/>
  <c r="CY238" i="4"/>
  <c r="CY239" i="4"/>
  <c r="CY240" i="4"/>
  <c r="CY241" i="4"/>
  <c r="CY242" i="4"/>
  <c r="CY243" i="4"/>
  <c r="CY244" i="4"/>
  <c r="CY245" i="4"/>
  <c r="CY246" i="4"/>
  <c r="CY247" i="4"/>
  <c r="CY248" i="4"/>
  <c r="CY249" i="4"/>
  <c r="CY250" i="4"/>
  <c r="CY251" i="4"/>
  <c r="CY252" i="4"/>
  <c r="CY253" i="4"/>
  <c r="CY254" i="4"/>
  <c r="CY255" i="4"/>
  <c r="CY256" i="4"/>
  <c r="CY257" i="4"/>
  <c r="CY258" i="4"/>
  <c r="CY259" i="4"/>
  <c r="CY260" i="4"/>
  <c r="CY261" i="4"/>
  <c r="CY262" i="4"/>
  <c r="CY263" i="4"/>
  <c r="CY264" i="4"/>
  <c r="CY265" i="4"/>
  <c r="CY266" i="4"/>
  <c r="CY267" i="4"/>
  <c r="CX9" i="4"/>
  <c r="CX10" i="4"/>
  <c r="CX11" i="4"/>
  <c r="CX12" i="4"/>
  <c r="CX13" i="4"/>
  <c r="CX14" i="4"/>
  <c r="CX15" i="4"/>
  <c r="CX21" i="4"/>
  <c r="CX24" i="4"/>
  <c r="CX25" i="4"/>
  <c r="CX26" i="4"/>
  <c r="CX28" i="4"/>
  <c r="CX29" i="4"/>
  <c r="CX30" i="4"/>
  <c r="CX31" i="4"/>
  <c r="CX36" i="4"/>
  <c r="CX37" i="4"/>
  <c r="CX38" i="4"/>
  <c r="CX39" i="4"/>
  <c r="CX40" i="4"/>
  <c r="CX43" i="4"/>
  <c r="CX44" i="4"/>
  <c r="CX45" i="4"/>
  <c r="CX47" i="4"/>
  <c r="CX48" i="4"/>
  <c r="CX49" i="4"/>
  <c r="CX50" i="4"/>
  <c r="CX51" i="4"/>
  <c r="CX52" i="4"/>
  <c r="CX54" i="4"/>
  <c r="CX55" i="4"/>
  <c r="CX56" i="4"/>
  <c r="CX57" i="4"/>
  <c r="CX58" i="4"/>
  <c r="CX59" i="4"/>
  <c r="CX60" i="4"/>
  <c r="CX61" i="4"/>
  <c r="CX63" i="4"/>
  <c r="CX64" i="4"/>
  <c r="CX66" i="4"/>
  <c r="CX67" i="4"/>
  <c r="CX68" i="4"/>
  <c r="CX69" i="4"/>
  <c r="CX71" i="4"/>
  <c r="CX72" i="4"/>
  <c r="CX73" i="4"/>
  <c r="CX75" i="4"/>
  <c r="CX77" i="4"/>
  <c r="CX79" i="4"/>
  <c r="CX81" i="4"/>
  <c r="CX82" i="4"/>
  <c r="CX83" i="4"/>
  <c r="CX84" i="4"/>
  <c r="CX85" i="4"/>
  <c r="CX86" i="4"/>
  <c r="CX87" i="4"/>
  <c r="CX89" i="4"/>
  <c r="CX90" i="4"/>
  <c r="CX92" i="4"/>
  <c r="CX93" i="4"/>
  <c r="CX94" i="4"/>
  <c r="CX95" i="4"/>
  <c r="CX96" i="4"/>
  <c r="CX97" i="4"/>
  <c r="CX99" i="4"/>
  <c r="CX100" i="4"/>
  <c r="CX101" i="4"/>
  <c r="CX102" i="4"/>
  <c r="CX103" i="4"/>
  <c r="CX104" i="4"/>
  <c r="CX105" i="4"/>
  <c r="CX107" i="4"/>
  <c r="CX108" i="4"/>
  <c r="CX109" i="4"/>
  <c r="CX111" i="4"/>
  <c r="CX112" i="4"/>
  <c r="CX113" i="4"/>
  <c r="CX114" i="4"/>
  <c r="CX115" i="4"/>
  <c r="CX116" i="4"/>
  <c r="CX117" i="4"/>
  <c r="CX119" i="4"/>
  <c r="CX120" i="4"/>
  <c r="CX121" i="4"/>
  <c r="CX122" i="4"/>
  <c r="CX123" i="4"/>
  <c r="CX124" i="4"/>
  <c r="CX125" i="4"/>
  <c r="CX127" i="4"/>
  <c r="CX128" i="4"/>
  <c r="CX129" i="4"/>
  <c r="CX130" i="4"/>
  <c r="CX133" i="4"/>
  <c r="CX134" i="4"/>
  <c r="CX135" i="4"/>
  <c r="CX136" i="4"/>
  <c r="CX137" i="4"/>
  <c r="CX138" i="4"/>
  <c r="CX139" i="4"/>
  <c r="CX140" i="4"/>
  <c r="CX143" i="4"/>
  <c r="CX144" i="4"/>
  <c r="CX145" i="4"/>
  <c r="CX147" i="4"/>
  <c r="CX150" i="4"/>
  <c r="CX152" i="4"/>
  <c r="CX153" i="4"/>
  <c r="CX154" i="4"/>
  <c r="CX155" i="4"/>
  <c r="CX157" i="4"/>
  <c r="CX158" i="4"/>
  <c r="CX159" i="4"/>
  <c r="CX160" i="4"/>
  <c r="CX162" i="4"/>
  <c r="CX163" i="4"/>
  <c r="CX164" i="4"/>
  <c r="CX165" i="4"/>
  <c r="CX166" i="4"/>
  <c r="CX167" i="4"/>
  <c r="CX168" i="4"/>
  <c r="CX169" i="4"/>
  <c r="CX170" i="4"/>
  <c r="CX172" i="4"/>
  <c r="CX173" i="4"/>
  <c r="CX174" i="4"/>
  <c r="CX175" i="4"/>
  <c r="CX176" i="4"/>
  <c r="CX177" i="4"/>
  <c r="CX179" i="4"/>
  <c r="CX181" i="4"/>
  <c r="CX183" i="4"/>
  <c r="CX185" i="4"/>
  <c r="CX186" i="4"/>
  <c r="CX189" i="4"/>
  <c r="CX190" i="4"/>
  <c r="CX191" i="4"/>
  <c r="CX192" i="4"/>
  <c r="CX193" i="4"/>
  <c r="CX194" i="4"/>
  <c r="CX195" i="4"/>
  <c r="CX196" i="4"/>
  <c r="CX197" i="4"/>
  <c r="CX198" i="4"/>
  <c r="CX200" i="4"/>
  <c r="CX202" i="4"/>
  <c r="CX203" i="4"/>
  <c r="CX204" i="4"/>
  <c r="CX206" i="4"/>
  <c r="CX207" i="4"/>
  <c r="CX208" i="4"/>
  <c r="CX210" i="4"/>
  <c r="CX211" i="4"/>
  <c r="CX212" i="4"/>
  <c r="CX215" i="4"/>
  <c r="CX216" i="4"/>
  <c r="CX218" i="4"/>
  <c r="CX221" i="4"/>
  <c r="CX222" i="4"/>
  <c r="CX224" i="4"/>
  <c r="CX227" i="4"/>
  <c r="CX229" i="4"/>
  <c r="CX230" i="4"/>
  <c r="CX231" i="4"/>
  <c r="CX232" i="4"/>
  <c r="CX233" i="4"/>
  <c r="CX234" i="4"/>
  <c r="CX236" i="4"/>
  <c r="CX237" i="4"/>
  <c r="CX238" i="4"/>
  <c r="CX239" i="4"/>
  <c r="CX241" i="4"/>
  <c r="CX242" i="4"/>
  <c r="CX243" i="4"/>
  <c r="CX244" i="4"/>
  <c r="CX245" i="4"/>
  <c r="CX247" i="4"/>
  <c r="CX250" i="4"/>
  <c r="CX254" i="4"/>
  <c r="CX255" i="4"/>
  <c r="CX256" i="4"/>
  <c r="CX257" i="4"/>
  <c r="CX258" i="4"/>
  <c r="CX259" i="4"/>
  <c r="CX260" i="4"/>
  <c r="CX261" i="4"/>
  <c r="CX262" i="4"/>
  <c r="CX263" i="4"/>
  <c r="CX264" i="4"/>
  <c r="CX265" i="4"/>
  <c r="CX266" i="4"/>
  <c r="CX267" i="4"/>
  <c r="CW9" i="4"/>
  <c r="CW11" i="4"/>
  <c r="CW13" i="4"/>
  <c r="CW14" i="4"/>
  <c r="CW16" i="4"/>
  <c r="CW17" i="4"/>
  <c r="CW18" i="4"/>
  <c r="CW19" i="4"/>
  <c r="CW20" i="4"/>
  <c r="CW21" i="4"/>
  <c r="CW22" i="4"/>
  <c r="CW23" i="4"/>
  <c r="CW25" i="4"/>
  <c r="CW26" i="4"/>
  <c r="CW27" i="4"/>
  <c r="CW28" i="4"/>
  <c r="CW30" i="4"/>
  <c r="CW31" i="4"/>
  <c r="CW32" i="4"/>
  <c r="CW33" i="4"/>
  <c r="CW35" i="4"/>
  <c r="CW36" i="4"/>
  <c r="CW37" i="4"/>
  <c r="CW38" i="4"/>
  <c r="CW39" i="4"/>
  <c r="CW40" i="4"/>
  <c r="CW41" i="4"/>
  <c r="CW42" i="4"/>
  <c r="CW43" i="4"/>
  <c r="CW44" i="4"/>
  <c r="CW46" i="4"/>
  <c r="CW47" i="4"/>
  <c r="CW48" i="4"/>
  <c r="CW49" i="4"/>
  <c r="CW50" i="4"/>
  <c r="CW53" i="4"/>
  <c r="CW56" i="4"/>
  <c r="CW57" i="4"/>
  <c r="CW58" i="4"/>
  <c r="CW59" i="4"/>
  <c r="CW60" i="4"/>
  <c r="CW61" i="4"/>
  <c r="CW62" i="4"/>
  <c r="CW63" i="4"/>
  <c r="CW64" i="4"/>
  <c r="CW65" i="4"/>
  <c r="CW66" i="4"/>
  <c r="CW67" i="4"/>
  <c r="CW68" i="4"/>
  <c r="CW69" i="4"/>
  <c r="CW70" i="4"/>
  <c r="CW71" i="4"/>
  <c r="CW72" i="4"/>
  <c r="CW73" i="4"/>
  <c r="CW74" i="4"/>
  <c r="CW76" i="4"/>
  <c r="CW78" i="4"/>
  <c r="CW79" i="4"/>
  <c r="CW80" i="4"/>
  <c r="CW83" i="4"/>
  <c r="CW84" i="4"/>
  <c r="CW85" i="4"/>
  <c r="CW88" i="4"/>
  <c r="CW89" i="4"/>
  <c r="CW91" i="4"/>
  <c r="CW92" i="4"/>
  <c r="CW93" i="4"/>
  <c r="CW94" i="4"/>
  <c r="CW95" i="4"/>
  <c r="CW96" i="4"/>
  <c r="CW98" i="4"/>
  <c r="CW99" i="4"/>
  <c r="CW100" i="4"/>
  <c r="CW103" i="4"/>
  <c r="CW104" i="4"/>
  <c r="CW105" i="4"/>
  <c r="CW106" i="4"/>
  <c r="CW108" i="4"/>
  <c r="CW109" i="4"/>
  <c r="CW111" i="4"/>
  <c r="CW113" i="4"/>
  <c r="CW115" i="4"/>
  <c r="CW116" i="4"/>
  <c r="CW119" i="4"/>
  <c r="CW120" i="4"/>
  <c r="CW121" i="4"/>
  <c r="CW122" i="4"/>
  <c r="CW123" i="4"/>
  <c r="CW124" i="4"/>
  <c r="CW125" i="4"/>
  <c r="CW127" i="4"/>
  <c r="CW128" i="4"/>
  <c r="CW129" i="4"/>
  <c r="CW130" i="4"/>
  <c r="CW131" i="4"/>
  <c r="CW132" i="4"/>
  <c r="CW134" i="4"/>
  <c r="CW135" i="4"/>
  <c r="CW136" i="4"/>
  <c r="CW137" i="4"/>
  <c r="CW140" i="4"/>
  <c r="CW142" i="4"/>
  <c r="CW143" i="4"/>
  <c r="CW144" i="4"/>
  <c r="CW145" i="4"/>
  <c r="CW146" i="4"/>
  <c r="CW147" i="4"/>
  <c r="CW149" i="4"/>
  <c r="CW150" i="4"/>
  <c r="CW151" i="4"/>
  <c r="CW152" i="4"/>
  <c r="CW153" i="4"/>
  <c r="CW154" i="4"/>
  <c r="CW155" i="4"/>
  <c r="CW156" i="4"/>
  <c r="CW157" i="4"/>
  <c r="CW158" i="4"/>
  <c r="CW159" i="4"/>
  <c r="CW160" i="4"/>
  <c r="CW161" i="4"/>
  <c r="CW162" i="4"/>
  <c r="CW163" i="4"/>
  <c r="CW164" i="4"/>
  <c r="CW166" i="4"/>
  <c r="CW167" i="4"/>
  <c r="CW168" i="4"/>
  <c r="CW169" i="4"/>
  <c r="CW170" i="4"/>
  <c r="CW171" i="4"/>
  <c r="CW174" i="4"/>
  <c r="CW175" i="4"/>
  <c r="CW176" i="4"/>
  <c r="CW178" i="4"/>
  <c r="CW180" i="4"/>
  <c r="CW181" i="4"/>
  <c r="CW182" i="4"/>
  <c r="CW183" i="4"/>
  <c r="CW184" i="4"/>
  <c r="CW185" i="4"/>
  <c r="CW188" i="4"/>
  <c r="CW189" i="4"/>
  <c r="CW190" i="4"/>
  <c r="CW192" i="4"/>
  <c r="CW193" i="4"/>
  <c r="CW195" i="4"/>
  <c r="CW196" i="4"/>
  <c r="CW197" i="4"/>
  <c r="CW198" i="4"/>
  <c r="CW199" i="4"/>
  <c r="CW201" i="4"/>
  <c r="CW203" i="4"/>
  <c r="CW204" i="4"/>
  <c r="CW205" i="4"/>
  <c r="CW206" i="4"/>
  <c r="CW207" i="4"/>
  <c r="CW208" i="4"/>
  <c r="CW209" i="4"/>
  <c r="CW211" i="4"/>
  <c r="CW213" i="4"/>
  <c r="CW215" i="4"/>
  <c r="CW216" i="4"/>
  <c r="CW217" i="4"/>
  <c r="CW218" i="4"/>
  <c r="CW219" i="4"/>
  <c r="CW221" i="4"/>
  <c r="CW222" i="4"/>
  <c r="CW223" i="4"/>
  <c r="CW225" i="4"/>
  <c r="CW226" i="4"/>
  <c r="CW227" i="4"/>
  <c r="CW228" i="4"/>
  <c r="CW229" i="4"/>
  <c r="CW230" i="4"/>
  <c r="CW231" i="4"/>
  <c r="CW233" i="4"/>
  <c r="CW234" i="4"/>
  <c r="CW235" i="4"/>
  <c r="CW236" i="4"/>
  <c r="CW238" i="4"/>
  <c r="CW242" i="4"/>
  <c r="CW244" i="4"/>
  <c r="CW245" i="4"/>
  <c r="CW247" i="4"/>
  <c r="CW248" i="4"/>
  <c r="CW249" i="4"/>
  <c r="CW250" i="4"/>
  <c r="CW251" i="4"/>
  <c r="CW252" i="4"/>
  <c r="CW253" i="4"/>
  <c r="CW254" i="4"/>
  <c r="CW255" i="4"/>
  <c r="CW256" i="4"/>
  <c r="CW257" i="4"/>
  <c r="CW258" i="4"/>
  <c r="CW259" i="4"/>
  <c r="CW262" i="4"/>
  <c r="CW263" i="4"/>
  <c r="CW264" i="4"/>
  <c r="CW265" i="4"/>
  <c r="CW266" i="4"/>
  <c r="CW267" i="4"/>
  <c r="CZ8" i="4"/>
  <c r="CX8" i="4"/>
  <c r="CV9" i="4"/>
  <c r="CV10" i="4"/>
  <c r="CV11" i="4"/>
  <c r="CV12" i="4"/>
  <c r="CV13" i="4"/>
  <c r="CV14" i="4"/>
  <c r="CV15" i="4"/>
  <c r="CV16" i="4"/>
  <c r="CV17" i="4"/>
  <c r="CV18" i="4"/>
  <c r="CV19" i="4"/>
  <c r="CV20" i="4"/>
  <c r="CV21" i="4"/>
  <c r="CV22" i="4"/>
  <c r="CV23" i="4"/>
  <c r="CV24" i="4"/>
  <c r="CV25" i="4"/>
  <c r="CV26" i="4"/>
  <c r="CV27" i="4"/>
  <c r="CV28" i="4"/>
  <c r="CV29" i="4"/>
  <c r="CV30" i="4"/>
  <c r="CV31" i="4"/>
  <c r="CV32" i="4"/>
  <c r="CV33" i="4"/>
  <c r="CV34" i="4"/>
  <c r="CV35" i="4"/>
  <c r="CV36" i="4"/>
  <c r="CV37" i="4"/>
  <c r="CV38" i="4"/>
  <c r="CV39" i="4"/>
  <c r="CV40" i="4"/>
  <c r="CV41" i="4"/>
  <c r="CV42" i="4"/>
  <c r="CV43" i="4"/>
  <c r="CV44" i="4"/>
  <c r="CV45" i="4"/>
  <c r="CV46" i="4"/>
  <c r="CV47" i="4"/>
  <c r="CV48" i="4"/>
  <c r="CV49" i="4"/>
  <c r="CV50" i="4"/>
  <c r="CV51" i="4"/>
  <c r="CV52" i="4"/>
  <c r="CV53" i="4"/>
  <c r="CV54" i="4"/>
  <c r="CV55" i="4"/>
  <c r="CV56" i="4"/>
  <c r="CV57" i="4"/>
  <c r="CV58" i="4"/>
  <c r="CV59" i="4"/>
  <c r="CV60" i="4"/>
  <c r="CV61" i="4"/>
  <c r="CV62" i="4"/>
  <c r="CV63" i="4"/>
  <c r="CV64" i="4"/>
  <c r="CV65" i="4"/>
  <c r="CV66" i="4"/>
  <c r="CV67" i="4"/>
  <c r="CV68" i="4"/>
  <c r="CV69" i="4"/>
  <c r="CV70" i="4"/>
  <c r="CV71" i="4"/>
  <c r="CV72" i="4"/>
  <c r="CV73" i="4"/>
  <c r="CV74" i="4"/>
  <c r="CV75" i="4"/>
  <c r="CV76" i="4"/>
  <c r="CV77" i="4"/>
  <c r="CV78" i="4"/>
  <c r="CV79" i="4"/>
  <c r="CV80" i="4"/>
  <c r="CV81" i="4"/>
  <c r="CV82" i="4"/>
  <c r="CV83" i="4"/>
  <c r="CV84" i="4"/>
  <c r="CV85" i="4"/>
  <c r="CV86" i="4"/>
  <c r="CV87" i="4"/>
  <c r="CV88" i="4"/>
  <c r="CV89" i="4"/>
  <c r="CV90" i="4"/>
  <c r="CV91" i="4"/>
  <c r="CV92" i="4"/>
  <c r="CV93" i="4"/>
  <c r="CV94" i="4"/>
  <c r="CV95" i="4"/>
  <c r="CV96" i="4"/>
  <c r="CV97" i="4"/>
  <c r="CV98" i="4"/>
  <c r="CV99" i="4"/>
  <c r="CV100" i="4"/>
  <c r="CV101" i="4"/>
  <c r="CV102" i="4"/>
  <c r="CV103" i="4"/>
  <c r="CV104" i="4"/>
  <c r="CV105" i="4"/>
  <c r="CV106" i="4"/>
  <c r="CV107" i="4"/>
  <c r="CV108" i="4"/>
  <c r="CV109" i="4"/>
  <c r="CV110" i="4"/>
  <c r="CV111" i="4"/>
  <c r="CV112" i="4"/>
  <c r="CV113" i="4"/>
  <c r="CV114" i="4"/>
  <c r="CV115" i="4"/>
  <c r="CV116" i="4"/>
  <c r="CV117" i="4"/>
  <c r="CV118" i="4"/>
  <c r="CV119" i="4"/>
  <c r="CV120" i="4"/>
  <c r="CV121" i="4"/>
  <c r="CV122" i="4"/>
  <c r="CV123" i="4"/>
  <c r="CV124" i="4"/>
  <c r="CV125" i="4"/>
  <c r="CV126" i="4"/>
  <c r="CV127" i="4"/>
  <c r="CV128" i="4"/>
  <c r="CV129" i="4"/>
  <c r="CV130" i="4"/>
  <c r="CV131" i="4"/>
  <c r="CV132" i="4"/>
  <c r="CV133" i="4"/>
  <c r="CV134" i="4"/>
  <c r="CV135" i="4"/>
  <c r="CV136" i="4"/>
  <c r="CV137" i="4"/>
  <c r="CV138" i="4"/>
  <c r="CV139" i="4"/>
  <c r="CV140" i="4"/>
  <c r="CV141" i="4"/>
  <c r="CV142" i="4"/>
  <c r="CV143" i="4"/>
  <c r="CV144" i="4"/>
  <c r="CV145" i="4"/>
  <c r="CV146" i="4"/>
  <c r="CV147" i="4"/>
  <c r="CV148" i="4"/>
  <c r="CV149" i="4"/>
  <c r="CV150" i="4"/>
  <c r="CV151" i="4"/>
  <c r="CV152" i="4"/>
  <c r="CV153" i="4"/>
  <c r="CV154" i="4"/>
  <c r="CV155" i="4"/>
  <c r="CV156" i="4"/>
  <c r="CV157" i="4"/>
  <c r="CV158" i="4"/>
  <c r="CV159" i="4"/>
  <c r="CV160" i="4"/>
  <c r="CV161" i="4"/>
  <c r="CV162" i="4"/>
  <c r="CV163" i="4"/>
  <c r="CV164" i="4"/>
  <c r="CV165" i="4"/>
  <c r="CV166" i="4"/>
  <c r="CV167" i="4"/>
  <c r="CV168" i="4"/>
  <c r="CV169" i="4"/>
  <c r="CV170" i="4"/>
  <c r="CV171" i="4"/>
  <c r="CV172" i="4"/>
  <c r="CV173" i="4"/>
  <c r="CV174" i="4"/>
  <c r="CV175" i="4"/>
  <c r="CV176" i="4"/>
  <c r="CV177" i="4"/>
  <c r="CV178" i="4"/>
  <c r="CV179" i="4"/>
  <c r="CV180" i="4"/>
  <c r="CV181" i="4"/>
  <c r="CV182" i="4"/>
  <c r="CV183" i="4"/>
  <c r="CV184" i="4"/>
  <c r="CV185" i="4"/>
  <c r="CV186" i="4"/>
  <c r="CV187" i="4"/>
  <c r="CV188" i="4"/>
  <c r="CV189" i="4"/>
  <c r="CV190" i="4"/>
  <c r="CV191" i="4"/>
  <c r="CV192" i="4"/>
  <c r="CV193" i="4"/>
  <c r="CV194" i="4"/>
  <c r="CV195" i="4"/>
  <c r="CV196" i="4"/>
  <c r="CV197" i="4"/>
  <c r="CV198" i="4"/>
  <c r="CV199" i="4"/>
  <c r="CV200" i="4"/>
  <c r="CV201" i="4"/>
  <c r="CV202" i="4"/>
  <c r="CV203" i="4"/>
  <c r="CV204" i="4"/>
  <c r="CV205" i="4"/>
  <c r="CV206" i="4"/>
  <c r="CV207" i="4"/>
  <c r="CV208" i="4"/>
  <c r="CV209" i="4"/>
  <c r="CV210" i="4"/>
  <c r="CV211" i="4"/>
  <c r="CV212" i="4"/>
  <c r="CV213" i="4"/>
  <c r="CV214" i="4"/>
  <c r="CV215" i="4"/>
  <c r="CV216" i="4"/>
  <c r="CV217" i="4"/>
  <c r="CV218" i="4"/>
  <c r="CV219" i="4"/>
  <c r="CV220" i="4"/>
  <c r="CV221" i="4"/>
  <c r="CV222" i="4"/>
  <c r="CV223" i="4"/>
  <c r="CV224" i="4"/>
  <c r="CV225" i="4"/>
  <c r="CV226" i="4"/>
  <c r="CV227" i="4"/>
  <c r="CV228" i="4"/>
  <c r="CV229" i="4"/>
  <c r="CV230" i="4"/>
  <c r="CV231" i="4"/>
  <c r="CV232" i="4"/>
  <c r="CV233" i="4"/>
  <c r="CV234" i="4"/>
  <c r="CV235" i="4"/>
  <c r="CV236" i="4"/>
  <c r="CV237" i="4"/>
  <c r="CV238" i="4"/>
  <c r="CV239" i="4"/>
  <c r="CV240" i="4"/>
  <c r="CV241" i="4"/>
  <c r="CV242" i="4"/>
  <c r="CV243" i="4"/>
  <c r="CV244" i="4"/>
  <c r="CV245" i="4"/>
  <c r="CV246" i="4"/>
  <c r="CV247" i="4"/>
  <c r="CV248" i="4"/>
  <c r="CV249" i="4"/>
  <c r="CV250" i="4"/>
  <c r="CV251" i="4"/>
  <c r="CV252" i="4"/>
  <c r="CV253" i="4"/>
  <c r="CV254" i="4"/>
  <c r="CV255" i="4"/>
  <c r="CV256" i="4"/>
  <c r="CV257" i="4"/>
  <c r="CV258" i="4"/>
  <c r="CV259" i="4"/>
  <c r="CV260" i="4"/>
  <c r="CV261" i="4"/>
  <c r="CV262" i="4"/>
  <c r="CV263" i="4"/>
  <c r="CV264" i="4"/>
  <c r="CV265" i="4"/>
  <c r="CV266" i="4"/>
  <c r="CV267" i="4"/>
  <c r="CU9" i="4"/>
  <c r="CU10" i="4"/>
  <c r="CU11" i="4"/>
  <c r="CU12" i="4"/>
  <c r="CU13" i="4"/>
  <c r="CU14" i="4"/>
  <c r="CU15" i="4"/>
  <c r="CU16" i="4"/>
  <c r="CU17" i="4"/>
  <c r="CU18" i="4"/>
  <c r="CU19" i="4"/>
  <c r="CU20" i="4"/>
  <c r="CU21" i="4"/>
  <c r="CU22" i="4"/>
  <c r="CU23" i="4"/>
  <c r="CU24" i="4"/>
  <c r="CU25" i="4"/>
  <c r="CU26" i="4"/>
  <c r="CU27" i="4"/>
  <c r="CU28" i="4"/>
  <c r="CU29" i="4"/>
  <c r="CU30" i="4"/>
  <c r="CU31" i="4"/>
  <c r="CU32" i="4"/>
  <c r="CU33" i="4"/>
  <c r="CU34" i="4"/>
  <c r="CU35" i="4"/>
  <c r="CU36" i="4"/>
  <c r="CU37" i="4"/>
  <c r="CU38" i="4"/>
  <c r="CU39" i="4"/>
  <c r="CU40" i="4"/>
  <c r="CU41" i="4"/>
  <c r="CU42" i="4"/>
  <c r="CU43" i="4"/>
  <c r="CU44" i="4"/>
  <c r="CU45" i="4"/>
  <c r="CU46" i="4"/>
  <c r="CU47" i="4"/>
  <c r="CU48" i="4"/>
  <c r="CU49" i="4"/>
  <c r="CU50" i="4"/>
  <c r="CU51" i="4"/>
  <c r="CU52" i="4"/>
  <c r="CU53" i="4"/>
  <c r="CU54" i="4"/>
  <c r="CU55" i="4"/>
  <c r="CU56" i="4"/>
  <c r="CU57" i="4"/>
  <c r="CU58" i="4"/>
  <c r="CU59" i="4"/>
  <c r="CU60" i="4"/>
  <c r="CU61" i="4"/>
  <c r="CU62" i="4"/>
  <c r="CU63" i="4"/>
  <c r="CU64" i="4"/>
  <c r="CU65" i="4"/>
  <c r="CU66" i="4"/>
  <c r="CU67" i="4"/>
  <c r="CU68" i="4"/>
  <c r="CU69" i="4"/>
  <c r="CU70" i="4"/>
  <c r="CU71" i="4"/>
  <c r="CU72" i="4"/>
  <c r="CU73" i="4"/>
  <c r="CU74" i="4"/>
  <c r="CU75" i="4"/>
  <c r="CU76" i="4"/>
  <c r="CU77" i="4"/>
  <c r="CU78" i="4"/>
  <c r="CU79" i="4"/>
  <c r="CU80" i="4"/>
  <c r="CU81" i="4"/>
  <c r="CU82" i="4"/>
  <c r="CU83" i="4"/>
  <c r="CU84" i="4"/>
  <c r="CU85" i="4"/>
  <c r="CU86" i="4"/>
  <c r="CU87" i="4"/>
  <c r="CU88" i="4"/>
  <c r="CU89" i="4"/>
  <c r="CU90" i="4"/>
  <c r="CU91" i="4"/>
  <c r="CU92" i="4"/>
  <c r="CU93" i="4"/>
  <c r="CU94" i="4"/>
  <c r="CU95" i="4"/>
  <c r="CU96" i="4"/>
  <c r="CU97" i="4"/>
  <c r="CU98" i="4"/>
  <c r="CU99" i="4"/>
  <c r="CU100" i="4"/>
  <c r="CU101" i="4"/>
  <c r="CU102" i="4"/>
  <c r="CU103" i="4"/>
  <c r="CU104" i="4"/>
  <c r="CU105" i="4"/>
  <c r="CU106" i="4"/>
  <c r="CU107" i="4"/>
  <c r="CU108" i="4"/>
  <c r="CU109" i="4"/>
  <c r="CU110" i="4"/>
  <c r="CU111" i="4"/>
  <c r="CU112" i="4"/>
  <c r="CU113" i="4"/>
  <c r="CU114" i="4"/>
  <c r="CU115" i="4"/>
  <c r="CU116" i="4"/>
  <c r="CU117" i="4"/>
  <c r="CU118" i="4"/>
  <c r="CU119" i="4"/>
  <c r="CU120" i="4"/>
  <c r="CU121" i="4"/>
  <c r="CU122" i="4"/>
  <c r="CU123" i="4"/>
  <c r="CU124" i="4"/>
  <c r="CU125" i="4"/>
  <c r="CU126" i="4"/>
  <c r="CU127" i="4"/>
  <c r="CU128" i="4"/>
  <c r="CU129" i="4"/>
  <c r="CU130" i="4"/>
  <c r="CU131" i="4"/>
  <c r="CU132" i="4"/>
  <c r="CU133" i="4"/>
  <c r="CU134" i="4"/>
  <c r="CU135" i="4"/>
  <c r="CU136" i="4"/>
  <c r="CU137" i="4"/>
  <c r="CU138" i="4"/>
  <c r="CU139" i="4"/>
  <c r="CU140" i="4"/>
  <c r="CU141" i="4"/>
  <c r="CU142" i="4"/>
  <c r="CU143" i="4"/>
  <c r="CU144" i="4"/>
  <c r="CU145" i="4"/>
  <c r="CU146" i="4"/>
  <c r="CU147" i="4"/>
  <c r="CU148" i="4"/>
  <c r="CU149" i="4"/>
  <c r="CU150" i="4"/>
  <c r="CU151" i="4"/>
  <c r="CU152" i="4"/>
  <c r="CU153" i="4"/>
  <c r="CU154" i="4"/>
  <c r="CU155" i="4"/>
  <c r="CU156" i="4"/>
  <c r="CU157" i="4"/>
  <c r="CU158" i="4"/>
  <c r="CU159" i="4"/>
  <c r="CU160" i="4"/>
  <c r="CU161" i="4"/>
  <c r="CU162" i="4"/>
  <c r="CU163" i="4"/>
  <c r="CU164" i="4"/>
  <c r="CU165" i="4"/>
  <c r="CU166" i="4"/>
  <c r="CU167" i="4"/>
  <c r="CU168" i="4"/>
  <c r="CU169" i="4"/>
  <c r="CU170" i="4"/>
  <c r="CU171" i="4"/>
  <c r="CU172" i="4"/>
  <c r="CU173" i="4"/>
  <c r="CU174" i="4"/>
  <c r="CU175" i="4"/>
  <c r="CU176" i="4"/>
  <c r="CU177" i="4"/>
  <c r="CU178" i="4"/>
  <c r="CU179" i="4"/>
  <c r="CU180" i="4"/>
  <c r="CU181" i="4"/>
  <c r="CU182" i="4"/>
  <c r="CU183" i="4"/>
  <c r="CU184" i="4"/>
  <c r="CU185" i="4"/>
  <c r="CU186" i="4"/>
  <c r="CU187" i="4"/>
  <c r="CU188" i="4"/>
  <c r="CU189" i="4"/>
  <c r="CU190" i="4"/>
  <c r="CU191" i="4"/>
  <c r="CU192" i="4"/>
  <c r="CU193" i="4"/>
  <c r="CU194" i="4"/>
  <c r="CU195" i="4"/>
  <c r="CU196" i="4"/>
  <c r="CU197" i="4"/>
  <c r="CU198" i="4"/>
  <c r="CU199" i="4"/>
  <c r="CU200" i="4"/>
  <c r="CU201" i="4"/>
  <c r="CU202" i="4"/>
  <c r="CU203" i="4"/>
  <c r="CU204" i="4"/>
  <c r="CU205" i="4"/>
  <c r="CU206" i="4"/>
  <c r="CU207" i="4"/>
  <c r="CU208" i="4"/>
  <c r="CU209" i="4"/>
  <c r="CU210" i="4"/>
  <c r="CU211" i="4"/>
  <c r="CU212" i="4"/>
  <c r="CU213" i="4"/>
  <c r="CU214" i="4"/>
  <c r="CU215" i="4"/>
  <c r="CU216" i="4"/>
  <c r="CU217" i="4"/>
  <c r="CU218" i="4"/>
  <c r="CU219" i="4"/>
  <c r="CU220" i="4"/>
  <c r="CU221" i="4"/>
  <c r="CU222" i="4"/>
  <c r="CU223" i="4"/>
  <c r="CU224" i="4"/>
  <c r="CU225" i="4"/>
  <c r="CU226" i="4"/>
  <c r="CU227" i="4"/>
  <c r="CU228" i="4"/>
  <c r="CU229" i="4"/>
  <c r="CU230" i="4"/>
  <c r="CU231" i="4"/>
  <c r="CU232" i="4"/>
  <c r="CU233" i="4"/>
  <c r="CU234" i="4"/>
  <c r="CU235" i="4"/>
  <c r="CU236" i="4"/>
  <c r="CU237" i="4"/>
  <c r="CU238" i="4"/>
  <c r="CU239" i="4"/>
  <c r="CU240" i="4"/>
  <c r="CU241" i="4"/>
  <c r="CU242" i="4"/>
  <c r="CU243" i="4"/>
  <c r="CU244" i="4"/>
  <c r="CU245" i="4"/>
  <c r="CU246" i="4"/>
  <c r="CU247" i="4"/>
  <c r="CU248" i="4"/>
  <c r="CU249" i="4"/>
  <c r="CU250" i="4"/>
  <c r="CU251" i="4"/>
  <c r="CU252" i="4"/>
  <c r="CU253" i="4"/>
  <c r="CU254" i="4"/>
  <c r="CU255" i="4"/>
  <c r="CU256" i="4"/>
  <c r="CU257" i="4"/>
  <c r="CU258" i="4"/>
  <c r="CU259" i="4"/>
  <c r="CU260" i="4"/>
  <c r="CU261" i="4"/>
  <c r="CU262" i="4"/>
  <c r="CU263" i="4"/>
  <c r="CU264" i="4"/>
  <c r="CU265" i="4"/>
  <c r="CU266" i="4"/>
  <c r="CU267" i="4"/>
  <c r="CV8" i="4"/>
  <c r="CT9" i="4"/>
  <c r="CT10" i="4"/>
  <c r="CT11" i="4"/>
  <c r="CT12" i="4"/>
  <c r="CT14" i="4"/>
  <c r="CT15" i="4"/>
  <c r="CT16" i="4"/>
  <c r="CT17" i="4"/>
  <c r="CT18" i="4"/>
  <c r="CT19" i="4"/>
  <c r="CT20" i="4"/>
  <c r="CT22" i="4"/>
  <c r="CT23" i="4"/>
  <c r="CT26" i="4"/>
  <c r="CT27" i="4"/>
  <c r="CT28" i="4"/>
  <c r="CT29" i="4"/>
  <c r="CT30" i="4"/>
  <c r="CT31" i="4"/>
  <c r="CT32" i="4"/>
  <c r="CT33" i="4"/>
  <c r="CT34" i="4"/>
  <c r="CT35" i="4"/>
  <c r="CT36" i="4"/>
  <c r="CT37" i="4"/>
  <c r="CT39" i="4"/>
  <c r="CT40" i="4"/>
  <c r="CT41" i="4"/>
  <c r="CT42" i="4"/>
  <c r="CT43" i="4"/>
  <c r="CT44" i="4"/>
  <c r="CT45" i="4"/>
  <c r="CT46" i="4"/>
  <c r="CT47" i="4"/>
  <c r="CT48" i="4"/>
  <c r="CT49" i="4"/>
  <c r="CT50" i="4"/>
  <c r="CT52" i="4"/>
  <c r="CT53" i="4"/>
  <c r="CT55" i="4"/>
  <c r="CT57" i="4"/>
  <c r="CT58" i="4"/>
  <c r="CT59" i="4"/>
  <c r="CT60" i="4"/>
  <c r="CT61" i="4"/>
  <c r="CT62" i="4"/>
  <c r="CT64" i="4"/>
  <c r="CT65" i="4"/>
  <c r="CT66" i="4"/>
  <c r="CT67" i="4"/>
  <c r="CT68" i="4"/>
  <c r="CT69" i="4"/>
  <c r="CT70" i="4"/>
  <c r="CT71" i="4"/>
  <c r="CT74" i="4"/>
  <c r="CT76" i="4"/>
  <c r="CT78" i="4"/>
  <c r="CT80" i="4"/>
  <c r="CT81" i="4"/>
  <c r="CT82" i="4"/>
  <c r="CT83" i="4"/>
  <c r="CT84" i="4"/>
  <c r="CT85" i="4"/>
  <c r="CT87" i="4"/>
  <c r="CT88" i="4"/>
  <c r="CT90" i="4"/>
  <c r="CT91" i="4"/>
  <c r="CT93" i="4"/>
  <c r="CT94" i="4"/>
  <c r="CT95" i="4"/>
  <c r="CT96" i="4"/>
  <c r="CT97" i="4"/>
  <c r="CT98" i="4"/>
  <c r="CT99" i="4"/>
  <c r="CT103" i="4"/>
  <c r="CT104" i="4"/>
  <c r="CT106" i="4"/>
  <c r="CT107" i="4"/>
  <c r="CT109" i="4"/>
  <c r="CT110" i="4"/>
  <c r="CT111" i="4"/>
  <c r="CT112" i="4"/>
  <c r="CT115" i="4"/>
  <c r="CT117" i="4"/>
  <c r="CT118" i="4"/>
  <c r="CT119" i="4"/>
  <c r="CT121" i="4"/>
  <c r="CT122" i="4"/>
  <c r="CT123" i="4"/>
  <c r="CT124" i="4"/>
  <c r="CT125" i="4"/>
  <c r="CT126" i="4"/>
  <c r="CT127" i="4"/>
  <c r="CT129" i="4"/>
  <c r="CT130" i="4"/>
  <c r="CT131" i="4"/>
  <c r="CT132" i="4"/>
  <c r="CT135" i="4"/>
  <c r="CT138" i="4"/>
  <c r="CT140" i="4"/>
  <c r="CT141" i="4"/>
  <c r="CT142" i="4"/>
  <c r="CT145" i="4"/>
  <c r="CT146" i="4"/>
  <c r="CT147" i="4"/>
  <c r="CT148" i="4"/>
  <c r="CT149" i="4"/>
  <c r="CT151" i="4"/>
  <c r="CT152" i="4"/>
  <c r="CT153" i="4"/>
  <c r="CT154" i="4"/>
  <c r="CT156" i="4"/>
  <c r="CT157" i="4"/>
  <c r="CT160" i="4"/>
  <c r="CT161" i="4"/>
  <c r="CT163" i="4"/>
  <c r="CT165" i="4"/>
  <c r="CT169" i="4"/>
  <c r="CT170" i="4"/>
  <c r="CT171" i="4"/>
  <c r="CT174" i="4"/>
  <c r="CT176" i="4"/>
  <c r="CT178" i="4"/>
  <c r="CT180" i="4"/>
  <c r="CT181" i="4"/>
  <c r="CT182" i="4"/>
  <c r="CT184" i="4"/>
  <c r="CT185" i="4"/>
  <c r="CT186" i="4"/>
  <c r="CT187" i="4"/>
  <c r="CT188" i="4"/>
  <c r="CT189" i="4"/>
  <c r="CT192" i="4"/>
  <c r="CT195" i="4"/>
  <c r="CT197" i="4"/>
  <c r="CT198" i="4"/>
  <c r="CT199" i="4"/>
  <c r="CT201" i="4"/>
  <c r="CT203" i="4"/>
  <c r="CT205" i="4"/>
  <c r="CT206" i="4"/>
  <c r="CT209" i="4"/>
  <c r="CT210" i="4"/>
  <c r="CT211" i="4"/>
  <c r="CT212" i="4"/>
  <c r="CT213" i="4"/>
  <c r="CT214" i="4"/>
  <c r="CT217" i="4"/>
  <c r="CT218" i="4"/>
  <c r="CT219" i="4"/>
  <c r="CT220" i="4"/>
  <c r="CT221" i="4"/>
  <c r="CT222" i="4"/>
  <c r="CT223" i="4"/>
  <c r="CT225" i="4"/>
  <c r="CT226" i="4"/>
  <c r="CT228" i="4"/>
  <c r="CT230" i="4"/>
  <c r="CT233" i="4"/>
  <c r="CT234" i="4"/>
  <c r="CT235" i="4"/>
  <c r="CT236" i="4"/>
  <c r="CT240" i="4"/>
  <c r="CT242" i="4"/>
  <c r="CT244" i="4"/>
  <c r="CT245" i="4"/>
  <c r="CT246" i="4"/>
  <c r="CT247" i="4"/>
  <c r="CT248" i="4"/>
  <c r="CT249" i="4"/>
  <c r="CT250" i="4"/>
  <c r="CT251" i="4"/>
  <c r="CT252" i="4"/>
  <c r="CT253" i="4"/>
  <c r="CT256" i="4"/>
  <c r="CT258" i="4"/>
  <c r="CT260" i="4"/>
  <c r="CT262" i="4"/>
  <c r="CT263" i="4"/>
  <c r="CT264" i="4"/>
  <c r="CT265" i="4"/>
  <c r="CS267" i="4"/>
  <c r="CS10" i="4"/>
  <c r="CS11" i="4"/>
  <c r="CS12" i="4"/>
  <c r="CS15" i="4"/>
  <c r="CS16" i="4"/>
  <c r="CS18" i="4"/>
  <c r="CS19" i="4"/>
  <c r="CS21" i="4"/>
  <c r="CS22" i="4"/>
  <c r="CS23" i="4"/>
  <c r="CS24" i="4"/>
  <c r="CS25" i="4"/>
  <c r="CS27" i="4"/>
  <c r="CS29" i="4"/>
  <c r="CS30" i="4"/>
  <c r="CS31" i="4"/>
  <c r="CS32" i="4"/>
  <c r="CS33" i="4"/>
  <c r="CS34" i="4"/>
  <c r="CS35" i="4"/>
  <c r="CS36" i="4"/>
  <c r="CS38" i="4"/>
  <c r="CS39" i="4"/>
  <c r="CS41" i="4"/>
  <c r="CS45" i="4"/>
  <c r="CS46" i="4"/>
  <c r="CS47" i="4"/>
  <c r="CS48" i="4"/>
  <c r="CS49" i="4"/>
  <c r="CS50" i="4"/>
  <c r="CS51" i="4"/>
  <c r="CS52" i="4"/>
  <c r="CS53" i="4"/>
  <c r="CS54" i="4"/>
  <c r="CS55" i="4"/>
  <c r="CS56" i="4"/>
  <c r="CS58" i="4"/>
  <c r="CS59" i="4"/>
  <c r="CS60" i="4"/>
  <c r="CS63" i="4"/>
  <c r="CS65" i="4"/>
  <c r="CS66" i="4"/>
  <c r="CS68" i="4"/>
  <c r="CS70" i="4"/>
  <c r="CS71" i="4"/>
  <c r="CS72" i="4"/>
  <c r="CS73" i="4"/>
  <c r="CS74" i="4"/>
  <c r="CS75" i="4"/>
  <c r="CS77" i="4"/>
  <c r="CS78" i="4"/>
  <c r="CS79" i="4"/>
  <c r="CS81" i="4"/>
  <c r="CS82" i="4"/>
  <c r="CS83" i="4"/>
  <c r="CS85" i="4"/>
  <c r="CS86" i="4"/>
  <c r="CS87" i="4"/>
  <c r="CS88" i="4"/>
  <c r="CS89" i="4"/>
  <c r="CS90" i="4"/>
  <c r="CS92" i="4"/>
  <c r="CS93" i="4"/>
  <c r="CS96" i="4"/>
  <c r="CS97" i="4"/>
  <c r="CS99" i="4"/>
  <c r="CS100" i="4"/>
  <c r="CS101" i="4"/>
  <c r="CS102" i="4"/>
  <c r="CS103" i="4"/>
  <c r="CS105" i="4"/>
  <c r="CS106" i="4"/>
  <c r="CS107" i="4"/>
  <c r="CS108" i="4"/>
  <c r="CS109" i="4"/>
  <c r="CS110" i="4"/>
  <c r="CS111" i="4"/>
  <c r="CS112" i="4"/>
  <c r="CS113" i="4"/>
  <c r="CS114" i="4"/>
  <c r="CS115" i="4"/>
  <c r="CS116" i="4"/>
  <c r="CS117" i="4"/>
  <c r="CS118" i="4"/>
  <c r="CS119" i="4"/>
  <c r="CS122" i="4"/>
  <c r="CS124" i="4"/>
  <c r="CS125" i="4"/>
  <c r="CS126" i="4"/>
  <c r="CS127" i="4"/>
  <c r="CS128" i="4"/>
  <c r="CS129" i="4"/>
  <c r="CS130" i="4"/>
  <c r="CS132" i="4"/>
  <c r="CS133" i="4"/>
  <c r="CS134" i="4"/>
  <c r="CS135" i="4"/>
  <c r="CS136" i="4"/>
  <c r="CS137" i="4"/>
  <c r="CS138" i="4"/>
  <c r="CS139" i="4"/>
  <c r="CS140" i="4"/>
  <c r="CS141" i="4"/>
  <c r="CS142" i="4"/>
  <c r="CS144" i="4"/>
  <c r="CS145" i="4"/>
  <c r="CS146" i="4"/>
  <c r="CS147" i="4"/>
  <c r="CS148" i="4"/>
  <c r="CS149" i="4"/>
  <c r="CS150" i="4"/>
  <c r="CS151" i="4"/>
  <c r="CS152" i="4"/>
  <c r="CS155" i="4"/>
  <c r="CS157" i="4"/>
  <c r="CS159" i="4"/>
  <c r="CS161" i="4"/>
  <c r="CS163" i="4"/>
  <c r="CS164" i="4"/>
  <c r="CS165" i="4"/>
  <c r="CS168" i="4"/>
  <c r="CS170" i="4"/>
  <c r="CS171" i="4"/>
  <c r="CS172" i="4"/>
  <c r="CS173" i="4"/>
  <c r="CS174" i="4"/>
  <c r="CS176" i="4"/>
  <c r="CS177" i="4"/>
  <c r="CS179" i="4"/>
  <c r="CS180" i="4"/>
  <c r="CS182" i="4"/>
  <c r="CS184" i="4"/>
  <c r="CS186" i="4"/>
  <c r="CS187" i="4"/>
  <c r="CS188" i="4"/>
  <c r="CS189" i="4"/>
  <c r="CS191" i="4"/>
  <c r="CS192" i="4"/>
  <c r="CS194" i="4"/>
  <c r="CS195" i="4"/>
  <c r="CS196" i="4"/>
  <c r="CS199" i="4"/>
  <c r="CS200" i="4"/>
  <c r="CS201" i="4"/>
  <c r="CS202" i="4"/>
  <c r="CS204" i="4"/>
  <c r="CS205" i="4"/>
  <c r="CS207" i="4"/>
  <c r="CS208" i="4"/>
  <c r="CS209" i="4"/>
  <c r="CS210" i="4"/>
  <c r="CS212" i="4"/>
  <c r="CS214" i="4"/>
  <c r="CS215" i="4"/>
  <c r="CS216" i="4"/>
  <c r="CS218" i="4"/>
  <c r="CS219" i="4"/>
  <c r="CS220" i="4"/>
  <c r="CS221" i="4"/>
  <c r="CS222" i="4"/>
  <c r="CS224" i="4"/>
  <c r="CS228" i="4"/>
  <c r="CS229" i="4"/>
  <c r="CS230" i="4"/>
  <c r="CS231" i="4"/>
  <c r="CS232" i="4"/>
  <c r="CS233" i="4"/>
  <c r="CS236" i="4"/>
  <c r="CS237" i="4"/>
  <c r="CS239" i="4"/>
  <c r="CS240" i="4"/>
  <c r="CS241" i="4"/>
  <c r="CS242" i="4"/>
  <c r="CS243" i="4"/>
  <c r="CS244" i="4"/>
  <c r="CS245" i="4"/>
  <c r="CS246" i="4"/>
  <c r="CS247" i="4"/>
  <c r="CS248" i="4"/>
  <c r="CS249" i="4"/>
  <c r="CS251" i="4"/>
  <c r="CS255" i="4"/>
  <c r="CS257" i="4"/>
  <c r="CS259" i="4"/>
  <c r="CS260" i="4"/>
  <c r="CS261" i="4"/>
  <c r="CS262" i="4"/>
  <c r="CS263" i="4"/>
  <c r="CS265" i="4"/>
  <c r="CT8" i="4"/>
  <c r="CR9" i="4"/>
  <c r="CR10" i="4"/>
  <c r="CR11" i="4"/>
  <c r="CR12" i="4"/>
  <c r="CR13" i="4"/>
  <c r="CR14" i="4"/>
  <c r="CR15" i="4"/>
  <c r="CR16" i="4"/>
  <c r="CR17" i="4"/>
  <c r="CR18" i="4"/>
  <c r="CR19" i="4"/>
  <c r="CR20" i="4"/>
  <c r="CR21" i="4"/>
  <c r="CR22" i="4"/>
  <c r="CR23" i="4"/>
  <c r="CR24" i="4"/>
  <c r="CR25" i="4"/>
  <c r="CR26" i="4"/>
  <c r="CR27" i="4"/>
  <c r="CR28" i="4"/>
  <c r="CR29" i="4"/>
  <c r="CR30" i="4"/>
  <c r="CR31" i="4"/>
  <c r="CR32" i="4"/>
  <c r="CR33" i="4"/>
  <c r="CR34" i="4"/>
  <c r="CR35" i="4"/>
  <c r="CR36" i="4"/>
  <c r="CR37" i="4"/>
  <c r="CR38" i="4"/>
  <c r="CR39" i="4"/>
  <c r="CR40" i="4"/>
  <c r="CR41" i="4"/>
  <c r="CR42" i="4"/>
  <c r="CR43" i="4"/>
  <c r="CR44" i="4"/>
  <c r="CR45" i="4"/>
  <c r="CR46" i="4"/>
  <c r="CR47" i="4"/>
  <c r="CR48" i="4"/>
  <c r="CR49" i="4"/>
  <c r="CR50" i="4"/>
  <c r="CR51" i="4"/>
  <c r="CR52" i="4"/>
  <c r="CR53" i="4"/>
  <c r="CR54" i="4"/>
  <c r="CR55" i="4"/>
  <c r="CR56" i="4"/>
  <c r="CR57" i="4"/>
  <c r="CR58" i="4"/>
  <c r="CR59" i="4"/>
  <c r="CR60" i="4"/>
  <c r="CR61" i="4"/>
  <c r="CR62" i="4"/>
  <c r="CR63" i="4"/>
  <c r="CR64" i="4"/>
  <c r="CR65" i="4"/>
  <c r="CR66" i="4"/>
  <c r="CR67" i="4"/>
  <c r="CR68" i="4"/>
  <c r="CR69" i="4"/>
  <c r="CR70" i="4"/>
  <c r="CR71" i="4"/>
  <c r="CR72" i="4"/>
  <c r="CR73" i="4"/>
  <c r="CR74" i="4"/>
  <c r="CR75" i="4"/>
  <c r="CR76" i="4"/>
  <c r="CR77" i="4"/>
  <c r="CR78" i="4"/>
  <c r="CR79" i="4"/>
  <c r="CR80" i="4"/>
  <c r="CR81" i="4"/>
  <c r="CR82" i="4"/>
  <c r="CR83" i="4"/>
  <c r="CR84" i="4"/>
  <c r="CR85" i="4"/>
  <c r="CR86" i="4"/>
  <c r="CR87" i="4"/>
  <c r="CR88" i="4"/>
  <c r="CR89" i="4"/>
  <c r="CR90" i="4"/>
  <c r="CR91" i="4"/>
  <c r="CR92" i="4"/>
  <c r="CR93" i="4"/>
  <c r="CR94" i="4"/>
  <c r="CR95" i="4"/>
  <c r="CR96" i="4"/>
  <c r="CR97" i="4"/>
  <c r="CR98" i="4"/>
  <c r="CR99" i="4"/>
  <c r="CR100" i="4"/>
  <c r="CR101" i="4"/>
  <c r="CR102" i="4"/>
  <c r="CR103" i="4"/>
  <c r="CR104" i="4"/>
  <c r="CR105" i="4"/>
  <c r="CR106" i="4"/>
  <c r="CR107" i="4"/>
  <c r="CR108" i="4"/>
  <c r="CR109" i="4"/>
  <c r="CR110" i="4"/>
  <c r="CR111" i="4"/>
  <c r="CR112" i="4"/>
  <c r="CR113" i="4"/>
  <c r="CR114" i="4"/>
  <c r="CR115" i="4"/>
  <c r="CR116" i="4"/>
  <c r="CR117" i="4"/>
  <c r="CR118" i="4"/>
  <c r="CR119" i="4"/>
  <c r="CR120" i="4"/>
  <c r="CR121" i="4"/>
  <c r="CR122" i="4"/>
  <c r="CR123" i="4"/>
  <c r="CR124" i="4"/>
  <c r="CR125" i="4"/>
  <c r="CR126" i="4"/>
  <c r="CR127" i="4"/>
  <c r="CR128" i="4"/>
  <c r="CR129" i="4"/>
  <c r="CR130" i="4"/>
  <c r="CR131" i="4"/>
  <c r="CR132" i="4"/>
  <c r="CR133" i="4"/>
  <c r="CR134" i="4"/>
  <c r="CR135" i="4"/>
  <c r="CR136" i="4"/>
  <c r="CR137" i="4"/>
  <c r="CR138" i="4"/>
  <c r="CR139" i="4"/>
  <c r="CR140" i="4"/>
  <c r="CR141" i="4"/>
  <c r="CR142" i="4"/>
  <c r="CR143" i="4"/>
  <c r="CR144" i="4"/>
  <c r="CR145" i="4"/>
  <c r="CR146" i="4"/>
  <c r="CR147" i="4"/>
  <c r="CR148" i="4"/>
  <c r="CR149" i="4"/>
  <c r="CR150" i="4"/>
  <c r="CR151" i="4"/>
  <c r="CR152" i="4"/>
  <c r="CR153" i="4"/>
  <c r="CR154" i="4"/>
  <c r="CR155" i="4"/>
  <c r="CR156" i="4"/>
  <c r="CR157" i="4"/>
  <c r="CR158" i="4"/>
  <c r="CR159" i="4"/>
  <c r="CR160" i="4"/>
  <c r="CR161" i="4"/>
  <c r="CR162" i="4"/>
  <c r="CR163" i="4"/>
  <c r="CR164" i="4"/>
  <c r="CR165" i="4"/>
  <c r="CR166" i="4"/>
  <c r="CR167" i="4"/>
  <c r="CR168" i="4"/>
  <c r="CR169" i="4"/>
  <c r="CR170" i="4"/>
  <c r="CR171" i="4"/>
  <c r="CR172" i="4"/>
  <c r="CR173" i="4"/>
  <c r="CR174" i="4"/>
  <c r="CR175" i="4"/>
  <c r="CR176" i="4"/>
  <c r="CR177" i="4"/>
  <c r="CR178" i="4"/>
  <c r="CR179" i="4"/>
  <c r="CR180" i="4"/>
  <c r="CR181" i="4"/>
  <c r="CR182" i="4"/>
  <c r="CR183" i="4"/>
  <c r="CR184" i="4"/>
  <c r="CR185" i="4"/>
  <c r="CR186" i="4"/>
  <c r="CR187" i="4"/>
  <c r="CR188" i="4"/>
  <c r="CR189" i="4"/>
  <c r="CR190" i="4"/>
  <c r="CR191" i="4"/>
  <c r="CR192" i="4"/>
  <c r="CR193" i="4"/>
  <c r="CR194" i="4"/>
  <c r="CR195" i="4"/>
  <c r="CR196" i="4"/>
  <c r="CR197" i="4"/>
  <c r="CR198" i="4"/>
  <c r="CR199" i="4"/>
  <c r="CR200" i="4"/>
  <c r="CR201" i="4"/>
  <c r="CR202" i="4"/>
  <c r="CR203" i="4"/>
  <c r="CR204" i="4"/>
  <c r="CR205" i="4"/>
  <c r="CR206" i="4"/>
  <c r="CR207" i="4"/>
  <c r="CR208" i="4"/>
  <c r="CR209" i="4"/>
  <c r="CR210" i="4"/>
  <c r="CR211" i="4"/>
  <c r="CR212" i="4"/>
  <c r="CR213" i="4"/>
  <c r="CR214" i="4"/>
  <c r="CR215" i="4"/>
  <c r="CR216" i="4"/>
  <c r="CR217" i="4"/>
  <c r="CR218" i="4"/>
  <c r="CR219" i="4"/>
  <c r="CR220" i="4"/>
  <c r="CR221" i="4"/>
  <c r="CR222" i="4"/>
  <c r="CR223" i="4"/>
  <c r="CR224" i="4"/>
  <c r="CR225" i="4"/>
  <c r="CR226" i="4"/>
  <c r="CR227" i="4"/>
  <c r="CR228" i="4"/>
  <c r="CR229" i="4"/>
  <c r="CR230" i="4"/>
  <c r="CR231" i="4"/>
  <c r="CR232" i="4"/>
  <c r="CR233" i="4"/>
  <c r="CR234" i="4"/>
  <c r="CR235" i="4"/>
  <c r="CR236" i="4"/>
  <c r="CR237" i="4"/>
  <c r="CR238" i="4"/>
  <c r="CR239" i="4"/>
  <c r="CR240" i="4"/>
  <c r="CR241" i="4"/>
  <c r="CR242" i="4"/>
  <c r="CR243" i="4"/>
  <c r="CR244" i="4"/>
  <c r="CR245" i="4"/>
  <c r="CR246" i="4"/>
  <c r="CR247" i="4"/>
  <c r="CR248" i="4"/>
  <c r="CR249" i="4"/>
  <c r="CR250" i="4"/>
  <c r="CR251" i="4"/>
  <c r="CR252" i="4"/>
  <c r="CR253" i="4"/>
  <c r="CR254" i="4"/>
  <c r="CR255" i="4"/>
  <c r="CR256" i="4"/>
  <c r="CR257" i="4"/>
  <c r="CR258" i="4"/>
  <c r="CR259" i="4"/>
  <c r="CR260" i="4"/>
  <c r="CR261" i="4"/>
  <c r="CR262" i="4"/>
  <c r="CR263" i="4"/>
  <c r="CR264" i="4"/>
  <c r="CR265" i="4"/>
  <c r="CR266" i="4"/>
  <c r="CR267" i="4"/>
  <c r="CQ9" i="4"/>
  <c r="CQ10" i="4"/>
  <c r="CQ11" i="4"/>
  <c r="CQ12" i="4"/>
  <c r="CQ13" i="4"/>
  <c r="CQ14" i="4"/>
  <c r="CQ15" i="4"/>
  <c r="CQ16" i="4"/>
  <c r="CQ17" i="4"/>
  <c r="CQ18" i="4"/>
  <c r="CQ19" i="4"/>
  <c r="CQ20" i="4"/>
  <c r="CQ21" i="4"/>
  <c r="CQ22" i="4"/>
  <c r="CQ23" i="4"/>
  <c r="CQ24" i="4"/>
  <c r="CQ25" i="4"/>
  <c r="CQ26" i="4"/>
  <c r="CQ27" i="4"/>
  <c r="CQ28" i="4"/>
  <c r="CQ29" i="4"/>
  <c r="CQ30" i="4"/>
  <c r="CQ31" i="4"/>
  <c r="CQ32" i="4"/>
  <c r="CQ33" i="4"/>
  <c r="CQ34" i="4"/>
  <c r="CQ35" i="4"/>
  <c r="CQ36" i="4"/>
  <c r="CQ37" i="4"/>
  <c r="CQ38" i="4"/>
  <c r="CQ39" i="4"/>
  <c r="CQ40" i="4"/>
  <c r="CQ41" i="4"/>
  <c r="CQ42" i="4"/>
  <c r="CQ43" i="4"/>
  <c r="CQ44" i="4"/>
  <c r="CQ45" i="4"/>
  <c r="CQ46" i="4"/>
  <c r="CQ47" i="4"/>
  <c r="CQ48" i="4"/>
  <c r="CQ49" i="4"/>
  <c r="CQ50" i="4"/>
  <c r="CQ51" i="4"/>
  <c r="CQ52" i="4"/>
  <c r="CQ53" i="4"/>
  <c r="CQ54" i="4"/>
  <c r="CQ55" i="4"/>
  <c r="CQ56" i="4"/>
  <c r="CQ57" i="4"/>
  <c r="CQ58" i="4"/>
  <c r="CQ59" i="4"/>
  <c r="CQ60" i="4"/>
  <c r="CQ61" i="4"/>
  <c r="CQ62" i="4"/>
  <c r="CQ63" i="4"/>
  <c r="CQ64" i="4"/>
  <c r="CQ65" i="4"/>
  <c r="CQ66" i="4"/>
  <c r="CQ67" i="4"/>
  <c r="CQ68" i="4"/>
  <c r="CQ69" i="4"/>
  <c r="CQ70" i="4"/>
  <c r="CQ71" i="4"/>
  <c r="CQ72" i="4"/>
  <c r="CQ73" i="4"/>
  <c r="CQ74" i="4"/>
  <c r="CQ75" i="4"/>
  <c r="CQ76" i="4"/>
  <c r="CQ77" i="4"/>
  <c r="CQ78" i="4"/>
  <c r="CQ79" i="4"/>
  <c r="CQ80" i="4"/>
  <c r="CQ81" i="4"/>
  <c r="CQ82" i="4"/>
  <c r="CQ83" i="4"/>
  <c r="CQ84" i="4"/>
  <c r="CQ85" i="4"/>
  <c r="CQ86" i="4"/>
  <c r="CQ87" i="4"/>
  <c r="CQ88" i="4"/>
  <c r="CQ89" i="4"/>
  <c r="CQ90" i="4"/>
  <c r="CQ91" i="4"/>
  <c r="CQ92" i="4"/>
  <c r="CQ93" i="4"/>
  <c r="CQ94" i="4"/>
  <c r="CQ95" i="4"/>
  <c r="CQ96" i="4"/>
  <c r="CQ97" i="4"/>
  <c r="CQ98" i="4"/>
  <c r="CQ99" i="4"/>
  <c r="CQ100" i="4"/>
  <c r="CQ101" i="4"/>
  <c r="CQ102" i="4"/>
  <c r="CQ103" i="4"/>
  <c r="CQ104" i="4"/>
  <c r="CQ105" i="4"/>
  <c r="CQ106" i="4"/>
  <c r="CQ107" i="4"/>
  <c r="CQ108" i="4"/>
  <c r="CQ109" i="4"/>
  <c r="CQ110" i="4"/>
  <c r="CQ111" i="4"/>
  <c r="CQ112" i="4"/>
  <c r="CQ113" i="4"/>
  <c r="CQ114" i="4"/>
  <c r="CQ115" i="4"/>
  <c r="CQ116" i="4"/>
  <c r="CQ117" i="4"/>
  <c r="CQ118" i="4"/>
  <c r="CQ119" i="4"/>
  <c r="CQ120" i="4"/>
  <c r="CQ121" i="4"/>
  <c r="CQ122" i="4"/>
  <c r="CQ123" i="4"/>
  <c r="CQ124" i="4"/>
  <c r="CQ125" i="4"/>
  <c r="CQ126" i="4"/>
  <c r="CQ127" i="4"/>
  <c r="CQ128" i="4"/>
  <c r="CQ129" i="4"/>
  <c r="CQ130" i="4"/>
  <c r="CQ131" i="4"/>
  <c r="CQ132" i="4"/>
  <c r="CQ133" i="4"/>
  <c r="CQ134" i="4"/>
  <c r="CQ135" i="4"/>
  <c r="CQ136" i="4"/>
  <c r="CQ137" i="4"/>
  <c r="CQ138" i="4"/>
  <c r="CQ139" i="4"/>
  <c r="CQ140" i="4"/>
  <c r="CQ141" i="4"/>
  <c r="CQ142" i="4"/>
  <c r="CQ143" i="4"/>
  <c r="CQ144" i="4"/>
  <c r="CQ145" i="4"/>
  <c r="CQ146" i="4"/>
  <c r="CQ147" i="4"/>
  <c r="CQ148" i="4"/>
  <c r="CQ149" i="4"/>
  <c r="CQ150" i="4"/>
  <c r="CQ151" i="4"/>
  <c r="CQ152" i="4"/>
  <c r="CQ153" i="4"/>
  <c r="CQ154" i="4"/>
  <c r="CQ155" i="4"/>
  <c r="CQ156" i="4"/>
  <c r="CQ157" i="4"/>
  <c r="CQ158" i="4"/>
  <c r="CQ159" i="4"/>
  <c r="CQ160" i="4"/>
  <c r="CQ161" i="4"/>
  <c r="CQ162" i="4"/>
  <c r="CQ163" i="4"/>
  <c r="CQ164" i="4"/>
  <c r="CQ165" i="4"/>
  <c r="CQ166" i="4"/>
  <c r="CQ167" i="4"/>
  <c r="CQ168" i="4"/>
  <c r="CQ169" i="4"/>
  <c r="CQ170" i="4"/>
  <c r="CQ171" i="4"/>
  <c r="CQ172" i="4"/>
  <c r="CQ173" i="4"/>
  <c r="CQ174" i="4"/>
  <c r="CQ175" i="4"/>
  <c r="CQ176" i="4"/>
  <c r="CQ177" i="4"/>
  <c r="CQ178" i="4"/>
  <c r="CQ179" i="4"/>
  <c r="CQ180" i="4"/>
  <c r="CQ181" i="4"/>
  <c r="CQ182" i="4"/>
  <c r="CQ183" i="4"/>
  <c r="CQ184" i="4"/>
  <c r="CQ185" i="4"/>
  <c r="CQ186" i="4"/>
  <c r="CQ187" i="4"/>
  <c r="CQ188" i="4"/>
  <c r="CQ189" i="4"/>
  <c r="CQ190" i="4"/>
  <c r="CQ191" i="4"/>
  <c r="CQ192" i="4"/>
  <c r="CQ193" i="4"/>
  <c r="CQ194" i="4"/>
  <c r="CQ195" i="4"/>
  <c r="CQ196" i="4"/>
  <c r="CQ197" i="4"/>
  <c r="CQ198" i="4"/>
  <c r="CQ199" i="4"/>
  <c r="CQ200" i="4"/>
  <c r="CQ201" i="4"/>
  <c r="CQ202" i="4"/>
  <c r="CQ203" i="4"/>
  <c r="CQ204" i="4"/>
  <c r="CQ205" i="4"/>
  <c r="CQ206" i="4"/>
  <c r="CQ207" i="4"/>
  <c r="CQ208" i="4"/>
  <c r="CQ209" i="4"/>
  <c r="CQ210" i="4"/>
  <c r="CQ211" i="4"/>
  <c r="CQ212" i="4"/>
  <c r="CQ213" i="4"/>
  <c r="CQ214" i="4"/>
  <c r="CQ215" i="4"/>
  <c r="CQ216" i="4"/>
  <c r="CQ217" i="4"/>
  <c r="CQ218" i="4"/>
  <c r="CQ219" i="4"/>
  <c r="CQ220" i="4"/>
  <c r="CQ221" i="4"/>
  <c r="CQ222" i="4"/>
  <c r="CQ223" i="4"/>
  <c r="CQ224" i="4"/>
  <c r="CQ225" i="4"/>
  <c r="CQ226" i="4"/>
  <c r="CQ227" i="4"/>
  <c r="CQ228" i="4"/>
  <c r="CQ229" i="4"/>
  <c r="CQ230" i="4"/>
  <c r="CQ231" i="4"/>
  <c r="CQ232" i="4"/>
  <c r="CQ233" i="4"/>
  <c r="CQ234" i="4"/>
  <c r="CQ235" i="4"/>
  <c r="CQ236" i="4"/>
  <c r="CQ237" i="4"/>
  <c r="CQ238" i="4"/>
  <c r="CQ239" i="4"/>
  <c r="CQ240" i="4"/>
  <c r="CQ241" i="4"/>
  <c r="CQ242" i="4"/>
  <c r="CQ243" i="4"/>
  <c r="CQ244" i="4"/>
  <c r="CQ245" i="4"/>
  <c r="CQ246" i="4"/>
  <c r="CQ247" i="4"/>
  <c r="CQ248" i="4"/>
  <c r="CQ249" i="4"/>
  <c r="CQ250" i="4"/>
  <c r="CQ251" i="4"/>
  <c r="CQ252" i="4"/>
  <c r="CQ253" i="4"/>
  <c r="CQ254" i="4"/>
  <c r="CQ255" i="4"/>
  <c r="CQ256" i="4"/>
  <c r="CQ257" i="4"/>
  <c r="CQ258" i="4"/>
  <c r="CQ259" i="4"/>
  <c r="CQ260" i="4"/>
  <c r="CQ261" i="4"/>
  <c r="CQ262" i="4"/>
  <c r="CQ263" i="4"/>
  <c r="CQ264" i="4"/>
  <c r="CQ265" i="4"/>
  <c r="CQ266" i="4"/>
  <c r="CQ267" i="4"/>
  <c r="CP9" i="4"/>
  <c r="CP11" i="4"/>
  <c r="CP12" i="4"/>
  <c r="CP13" i="4"/>
  <c r="CP16" i="4"/>
  <c r="CP17" i="4"/>
  <c r="CP18" i="4"/>
  <c r="CP19" i="4"/>
  <c r="CP20" i="4"/>
  <c r="CP21" i="4"/>
  <c r="CP22" i="4"/>
  <c r="CP23" i="4"/>
  <c r="CP24" i="4"/>
  <c r="CP25" i="4"/>
  <c r="CP26" i="4"/>
  <c r="CP27" i="4"/>
  <c r="CP28" i="4"/>
  <c r="CP29" i="4"/>
  <c r="CP30" i="4"/>
  <c r="CP32" i="4"/>
  <c r="CP33" i="4"/>
  <c r="CP34" i="4"/>
  <c r="CP35" i="4"/>
  <c r="CP36" i="4"/>
  <c r="CP38" i="4"/>
  <c r="CP40" i="4"/>
  <c r="CP41" i="4"/>
  <c r="CP42" i="4"/>
  <c r="CP43" i="4"/>
  <c r="CP46" i="4"/>
  <c r="CP47" i="4"/>
  <c r="CP51" i="4"/>
  <c r="CP53" i="4"/>
  <c r="CP54" i="4"/>
  <c r="CP55" i="4"/>
  <c r="CP56" i="4"/>
  <c r="CP57" i="4"/>
  <c r="CP58" i="4"/>
  <c r="CP60" i="4"/>
  <c r="CP62" i="4"/>
  <c r="CP63" i="4"/>
  <c r="CP64" i="4"/>
  <c r="CP65" i="4"/>
  <c r="CP66" i="4"/>
  <c r="CP68" i="4"/>
  <c r="CP70" i="4"/>
  <c r="CP72" i="4"/>
  <c r="CP73" i="4"/>
  <c r="CP74" i="4"/>
  <c r="CP75" i="4"/>
  <c r="CP76" i="4"/>
  <c r="CP77" i="4"/>
  <c r="CP78" i="4"/>
  <c r="CP79" i="4"/>
  <c r="CP80" i="4"/>
  <c r="CP82" i="4"/>
  <c r="CP84" i="4"/>
  <c r="CP86" i="4"/>
  <c r="CP88" i="4"/>
  <c r="CP89" i="4"/>
  <c r="CP91" i="4"/>
  <c r="CP92" i="4"/>
  <c r="CP93" i="4"/>
  <c r="CP94" i="4"/>
  <c r="CP95" i="4"/>
  <c r="CP98" i="4"/>
  <c r="CP99" i="4"/>
  <c r="CP100" i="4"/>
  <c r="CP101" i="4"/>
  <c r="CP102" i="4"/>
  <c r="CP105" i="4"/>
  <c r="CP106" i="4"/>
  <c r="CP107" i="4"/>
  <c r="CP108" i="4"/>
  <c r="CP110" i="4"/>
  <c r="CP112" i="4"/>
  <c r="CP113" i="4"/>
  <c r="CP114" i="4"/>
  <c r="CP116" i="4"/>
  <c r="CP117" i="4"/>
  <c r="CP118" i="4"/>
  <c r="CP120" i="4"/>
  <c r="CP123" i="4"/>
  <c r="CP124" i="4"/>
  <c r="CP125" i="4"/>
  <c r="CP126" i="4"/>
  <c r="CP128" i="4"/>
  <c r="CP131" i="4"/>
  <c r="CP132" i="4"/>
  <c r="CP133" i="4"/>
  <c r="CP134" i="4"/>
  <c r="CP135" i="4"/>
  <c r="CP136" i="4"/>
  <c r="CP137" i="4"/>
  <c r="CP139" i="4"/>
  <c r="CP141" i="4"/>
  <c r="CP142" i="4"/>
  <c r="CP143" i="4"/>
  <c r="CP144" i="4"/>
  <c r="CP145" i="4"/>
  <c r="CP146" i="4"/>
  <c r="CP148" i="4"/>
  <c r="CP149" i="4"/>
  <c r="CP150" i="4"/>
  <c r="CP151" i="4"/>
  <c r="CP152" i="4"/>
  <c r="CP155" i="4"/>
  <c r="CP156" i="4"/>
  <c r="CP157" i="4"/>
  <c r="CP158" i="4"/>
  <c r="CP159" i="4"/>
  <c r="CP161" i="4"/>
  <c r="CP162" i="4"/>
  <c r="CP163" i="4"/>
  <c r="CP164" i="4"/>
  <c r="CP166" i="4"/>
  <c r="CP167" i="4"/>
  <c r="CP168" i="4"/>
  <c r="CP170" i="4"/>
  <c r="CP171" i="4"/>
  <c r="CP172" i="4"/>
  <c r="CP173" i="4"/>
  <c r="CP174" i="4"/>
  <c r="CP175" i="4"/>
  <c r="CP177" i="4"/>
  <c r="CP178" i="4"/>
  <c r="CP179" i="4"/>
  <c r="CP180" i="4"/>
  <c r="CP181" i="4"/>
  <c r="CP182" i="4"/>
  <c r="CP183" i="4"/>
  <c r="CP184" i="4"/>
  <c r="CP185" i="4"/>
  <c r="CP186" i="4"/>
  <c r="CP187" i="4"/>
  <c r="CP188" i="4"/>
  <c r="CP189" i="4"/>
  <c r="CP190" i="4"/>
  <c r="CP191" i="4"/>
  <c r="CP193" i="4"/>
  <c r="CP194" i="4"/>
  <c r="CP196" i="4"/>
  <c r="CP197" i="4"/>
  <c r="CP199" i="4"/>
  <c r="CP200" i="4"/>
  <c r="CP201" i="4"/>
  <c r="CP202" i="4"/>
  <c r="CP204" i="4"/>
  <c r="CP205" i="4"/>
  <c r="CP206" i="4"/>
  <c r="CP207" i="4"/>
  <c r="CP208" i="4"/>
  <c r="CP209" i="4"/>
  <c r="CP212" i="4"/>
  <c r="CP213" i="4"/>
  <c r="CP214" i="4"/>
  <c r="CP215" i="4"/>
  <c r="CP216" i="4"/>
  <c r="CP217" i="4"/>
  <c r="CP218" i="4"/>
  <c r="CP219" i="4"/>
  <c r="CP220" i="4"/>
  <c r="CP223" i="4"/>
  <c r="CP224" i="4"/>
  <c r="CP225" i="4"/>
  <c r="CP226" i="4"/>
  <c r="CP227" i="4"/>
  <c r="CP228" i="4"/>
  <c r="CP229" i="4"/>
  <c r="CP231" i="4"/>
  <c r="CP232" i="4"/>
  <c r="CP233" i="4"/>
  <c r="CP234" i="4"/>
  <c r="CP235" i="4"/>
  <c r="CP236" i="4"/>
  <c r="CP237" i="4"/>
  <c r="CP238" i="4"/>
  <c r="CP239" i="4"/>
  <c r="CP240" i="4"/>
  <c r="CP241" i="4"/>
  <c r="CP243" i="4"/>
  <c r="CP246" i="4"/>
  <c r="CP247" i="4"/>
  <c r="CP248" i="4"/>
  <c r="CP249" i="4"/>
  <c r="CP251" i="4"/>
  <c r="CP252" i="4"/>
  <c r="CP253" i="4"/>
  <c r="CP254" i="4"/>
  <c r="CP255" i="4"/>
  <c r="CP256" i="4"/>
  <c r="CP257" i="4"/>
  <c r="CP259" i="4"/>
  <c r="CP261" i="4"/>
  <c r="CP264" i="4"/>
  <c r="CP266" i="4"/>
  <c r="CP267" i="4"/>
  <c r="CO10" i="4"/>
  <c r="CO12" i="4"/>
  <c r="CO13" i="4"/>
  <c r="CO14" i="4"/>
  <c r="CO15" i="4"/>
  <c r="CO16" i="4"/>
  <c r="CO17" i="4"/>
  <c r="CO19" i="4"/>
  <c r="CO20" i="4"/>
  <c r="CO21" i="4"/>
  <c r="CO22" i="4"/>
  <c r="CO24" i="4"/>
  <c r="CO25" i="4"/>
  <c r="CO26" i="4"/>
  <c r="CO28" i="4"/>
  <c r="CO29" i="4"/>
  <c r="CO31" i="4"/>
  <c r="CO32" i="4"/>
  <c r="CO33" i="4"/>
  <c r="CO34" i="4"/>
  <c r="CO35" i="4"/>
  <c r="CO36" i="4"/>
  <c r="CO37" i="4"/>
  <c r="CO38" i="4"/>
  <c r="CO40" i="4"/>
  <c r="CO41" i="4"/>
  <c r="CO42" i="4"/>
  <c r="CO43" i="4"/>
  <c r="CO44" i="4"/>
  <c r="CO45" i="4"/>
  <c r="CO46" i="4"/>
  <c r="CO47" i="4"/>
  <c r="CO50" i="4"/>
  <c r="CO51" i="4"/>
  <c r="CO52" i="4"/>
  <c r="CO54" i="4"/>
  <c r="CO55" i="4"/>
  <c r="CO56" i="4"/>
  <c r="CO57" i="4"/>
  <c r="CO58" i="4"/>
  <c r="CO60" i="4"/>
  <c r="CO61" i="4"/>
  <c r="CO62" i="4"/>
  <c r="CO64" i="4"/>
  <c r="CO65" i="4"/>
  <c r="CO66" i="4"/>
  <c r="CO67" i="4"/>
  <c r="CO68" i="4"/>
  <c r="CO69" i="4"/>
  <c r="CO72" i="4"/>
  <c r="CO73" i="4"/>
  <c r="CO74" i="4"/>
  <c r="CO75" i="4"/>
  <c r="CO76" i="4"/>
  <c r="CO77" i="4"/>
  <c r="CO79" i="4"/>
  <c r="CO80" i="4"/>
  <c r="CO81" i="4"/>
  <c r="CO82" i="4"/>
  <c r="CO84" i="4"/>
  <c r="CO86" i="4"/>
  <c r="CO87" i="4"/>
  <c r="CO90" i="4"/>
  <c r="CO91" i="4"/>
  <c r="CO92" i="4"/>
  <c r="CO94" i="4"/>
  <c r="CO95" i="4"/>
  <c r="CO96" i="4"/>
  <c r="CO97" i="4"/>
  <c r="CO98" i="4"/>
  <c r="CO99" i="4"/>
  <c r="CO100" i="4"/>
  <c r="CO101" i="4"/>
  <c r="CO102" i="4"/>
  <c r="CO103" i="4"/>
  <c r="CO104" i="4"/>
  <c r="CO105" i="4"/>
  <c r="CO106" i="4"/>
  <c r="CO107" i="4"/>
  <c r="CO108" i="4"/>
  <c r="CO110" i="4"/>
  <c r="CO111" i="4"/>
  <c r="CO112" i="4"/>
  <c r="CO114" i="4"/>
  <c r="CO115" i="4"/>
  <c r="CO116" i="4"/>
  <c r="CO117" i="4"/>
  <c r="CO118" i="4"/>
  <c r="CO119" i="4"/>
  <c r="CO120" i="4"/>
  <c r="CO121" i="4"/>
  <c r="CO123" i="4"/>
  <c r="CO124" i="4"/>
  <c r="CO125" i="4"/>
  <c r="CO126" i="4"/>
  <c r="CO128" i="4"/>
  <c r="CO130" i="4"/>
  <c r="CO131" i="4"/>
  <c r="CO132" i="4"/>
  <c r="CO133" i="4"/>
  <c r="CO135" i="4"/>
  <c r="CO137" i="4"/>
  <c r="CO138" i="4"/>
  <c r="CO139" i="4"/>
  <c r="CO141" i="4"/>
  <c r="CO143" i="4"/>
  <c r="CO144" i="4"/>
  <c r="CO147" i="4"/>
  <c r="CO148" i="4"/>
  <c r="CO149" i="4"/>
  <c r="CO152" i="4"/>
  <c r="CO153" i="4"/>
  <c r="CO154" i="4"/>
  <c r="CO156" i="4"/>
  <c r="CO158" i="4"/>
  <c r="CO160" i="4"/>
  <c r="CO162" i="4"/>
  <c r="CO164" i="4"/>
  <c r="CO165" i="4"/>
  <c r="CO166" i="4"/>
  <c r="CO167" i="4"/>
  <c r="CO169" i="4"/>
  <c r="CO170" i="4"/>
  <c r="CO171" i="4"/>
  <c r="CO172" i="4"/>
  <c r="CO173" i="4"/>
  <c r="CO174" i="4"/>
  <c r="CO175" i="4"/>
  <c r="CO177" i="4"/>
  <c r="CO178" i="4"/>
  <c r="CO179" i="4"/>
  <c r="CO181" i="4"/>
  <c r="CO182" i="4"/>
  <c r="CO183" i="4"/>
  <c r="CO185" i="4"/>
  <c r="CO186" i="4"/>
  <c r="CO187" i="4"/>
  <c r="CO189" i="4"/>
  <c r="CO190" i="4"/>
  <c r="CO191" i="4"/>
  <c r="CO192" i="4"/>
  <c r="CO193" i="4"/>
  <c r="CO194" i="4"/>
  <c r="CO195" i="4"/>
  <c r="CO196" i="4"/>
  <c r="CO197" i="4"/>
  <c r="CO198" i="4"/>
  <c r="CO199" i="4"/>
  <c r="CO200" i="4"/>
  <c r="CO201" i="4"/>
  <c r="CO202" i="4"/>
  <c r="CO203" i="4"/>
  <c r="CO205" i="4"/>
  <c r="CO206" i="4"/>
  <c r="CO207" i="4"/>
  <c r="CO208" i="4"/>
  <c r="CO210" i="4"/>
  <c r="CO211" i="4"/>
  <c r="CO212" i="4"/>
  <c r="CO213" i="4"/>
  <c r="CO214" i="4"/>
  <c r="CO217" i="4"/>
  <c r="CO218" i="4"/>
  <c r="CO220" i="4"/>
  <c r="CO221" i="4"/>
  <c r="CO222" i="4"/>
  <c r="CO223" i="4"/>
  <c r="CO224" i="4"/>
  <c r="CO225" i="4"/>
  <c r="CO226" i="4"/>
  <c r="CO227" i="4"/>
  <c r="CO229" i="4"/>
  <c r="CO230" i="4"/>
  <c r="CO232" i="4"/>
  <c r="CO233" i="4"/>
  <c r="CO234" i="4"/>
  <c r="CO235" i="4"/>
  <c r="CO237" i="4"/>
  <c r="CO238" i="4"/>
  <c r="CO239" i="4"/>
  <c r="CO240" i="4"/>
  <c r="CO241" i="4"/>
  <c r="CO242" i="4"/>
  <c r="CO243" i="4"/>
  <c r="CO246" i="4"/>
  <c r="CO248" i="4"/>
  <c r="CO249" i="4"/>
  <c r="CO250" i="4"/>
  <c r="CO251" i="4"/>
  <c r="CO252" i="4"/>
  <c r="CO253" i="4"/>
  <c r="CO254" i="4"/>
  <c r="CO256" i="4"/>
  <c r="CO258" i="4"/>
  <c r="CO260" i="4"/>
  <c r="CO261" i="4"/>
  <c r="CO263" i="4"/>
  <c r="CO264" i="4"/>
  <c r="CO266" i="4"/>
  <c r="CO267" i="4"/>
  <c r="CR8" i="4"/>
  <c r="CQ8" i="4"/>
  <c r="CN9" i="4"/>
  <c r="CN10" i="4"/>
  <c r="CN11" i="4"/>
  <c r="CN12" i="4"/>
  <c r="CN13" i="4"/>
  <c r="CN14" i="4"/>
  <c r="CN15" i="4"/>
  <c r="CN16" i="4"/>
  <c r="CN17" i="4"/>
  <c r="CN18" i="4"/>
  <c r="CN19" i="4"/>
  <c r="CN20" i="4"/>
  <c r="CN21" i="4"/>
  <c r="CN22" i="4"/>
  <c r="CN23" i="4"/>
  <c r="CN24" i="4"/>
  <c r="CN25" i="4"/>
  <c r="CN26" i="4"/>
  <c r="CN27" i="4"/>
  <c r="CN28" i="4"/>
  <c r="CN29" i="4"/>
  <c r="CN30" i="4"/>
  <c r="CN31" i="4"/>
  <c r="CN32" i="4"/>
  <c r="CN33" i="4"/>
  <c r="CN34" i="4"/>
  <c r="CN35" i="4"/>
  <c r="CN36" i="4"/>
  <c r="CN37" i="4"/>
  <c r="CN38" i="4"/>
  <c r="CN39" i="4"/>
  <c r="CN40" i="4"/>
  <c r="CN41" i="4"/>
  <c r="CN42" i="4"/>
  <c r="CN43" i="4"/>
  <c r="CN44" i="4"/>
  <c r="CN45" i="4"/>
  <c r="CN46" i="4"/>
  <c r="CN47" i="4"/>
  <c r="CN48" i="4"/>
  <c r="CN49" i="4"/>
  <c r="CN50" i="4"/>
  <c r="CN51" i="4"/>
  <c r="CN52" i="4"/>
  <c r="CN53" i="4"/>
  <c r="CN54" i="4"/>
  <c r="CN55" i="4"/>
  <c r="CN56" i="4"/>
  <c r="CN57" i="4"/>
  <c r="CN58" i="4"/>
  <c r="CN59" i="4"/>
  <c r="CN60" i="4"/>
  <c r="CN61" i="4"/>
  <c r="CN62" i="4"/>
  <c r="CN63" i="4"/>
  <c r="CN64" i="4"/>
  <c r="CN65" i="4"/>
  <c r="CN66" i="4"/>
  <c r="CN67" i="4"/>
  <c r="CN68" i="4"/>
  <c r="CN69" i="4"/>
  <c r="CN70" i="4"/>
  <c r="CN71" i="4"/>
  <c r="CN72" i="4"/>
  <c r="CN73" i="4"/>
  <c r="CN74" i="4"/>
  <c r="CN75" i="4"/>
  <c r="CN76" i="4"/>
  <c r="CN77" i="4"/>
  <c r="CN78" i="4"/>
  <c r="CN79" i="4"/>
  <c r="CN80" i="4"/>
  <c r="CN81" i="4"/>
  <c r="CN82" i="4"/>
  <c r="CN83" i="4"/>
  <c r="CN84" i="4"/>
  <c r="CN85" i="4"/>
  <c r="CN86" i="4"/>
  <c r="CN87" i="4"/>
  <c r="CN88" i="4"/>
  <c r="CN89" i="4"/>
  <c r="CN90" i="4"/>
  <c r="CN91" i="4"/>
  <c r="CN92" i="4"/>
  <c r="CN93" i="4"/>
  <c r="CN94" i="4"/>
  <c r="CN95" i="4"/>
  <c r="CN96" i="4"/>
  <c r="CN97" i="4"/>
  <c r="CN98" i="4"/>
  <c r="CN99" i="4"/>
  <c r="CN100" i="4"/>
  <c r="CN101" i="4"/>
  <c r="CN102" i="4"/>
  <c r="CN103" i="4"/>
  <c r="CN104" i="4"/>
  <c r="CN105" i="4"/>
  <c r="CN106" i="4"/>
  <c r="CN107" i="4"/>
  <c r="CN108" i="4"/>
  <c r="CN109" i="4"/>
  <c r="CN110" i="4"/>
  <c r="CN111" i="4"/>
  <c r="CN112" i="4"/>
  <c r="CN113" i="4"/>
  <c r="CN114" i="4"/>
  <c r="CN115" i="4"/>
  <c r="CN116" i="4"/>
  <c r="CN117" i="4"/>
  <c r="CN118" i="4"/>
  <c r="CN119" i="4"/>
  <c r="CN120" i="4"/>
  <c r="CN121" i="4"/>
  <c r="CN122" i="4"/>
  <c r="CN123" i="4"/>
  <c r="CN124" i="4"/>
  <c r="CN125" i="4"/>
  <c r="CN126" i="4"/>
  <c r="CN127" i="4"/>
  <c r="CN128" i="4"/>
  <c r="CN129" i="4"/>
  <c r="CN130" i="4"/>
  <c r="CN131" i="4"/>
  <c r="CN132" i="4"/>
  <c r="CN133" i="4"/>
  <c r="CN134" i="4"/>
  <c r="CN135" i="4"/>
  <c r="CN136" i="4"/>
  <c r="CN137" i="4"/>
  <c r="CN138" i="4"/>
  <c r="CN139" i="4"/>
  <c r="CN140" i="4"/>
  <c r="CN141" i="4"/>
  <c r="CN142" i="4"/>
  <c r="CN143" i="4"/>
  <c r="CN144" i="4"/>
  <c r="CN145" i="4"/>
  <c r="CN146" i="4"/>
  <c r="CN147" i="4"/>
  <c r="CN148" i="4"/>
  <c r="CN149" i="4"/>
  <c r="CN150" i="4"/>
  <c r="CN151" i="4"/>
  <c r="CN152" i="4"/>
  <c r="CN153" i="4"/>
  <c r="CN154" i="4"/>
  <c r="CN155" i="4"/>
  <c r="CN156" i="4"/>
  <c r="CN157" i="4"/>
  <c r="CN158" i="4"/>
  <c r="CN159" i="4"/>
  <c r="CN160" i="4"/>
  <c r="CN161" i="4"/>
  <c r="CN162" i="4"/>
  <c r="CN163" i="4"/>
  <c r="CN164" i="4"/>
  <c r="CN165" i="4"/>
  <c r="CN166" i="4"/>
  <c r="CN167" i="4"/>
  <c r="CN168" i="4"/>
  <c r="CN169" i="4"/>
  <c r="CN170" i="4"/>
  <c r="CN171" i="4"/>
  <c r="CN172" i="4"/>
  <c r="CN173" i="4"/>
  <c r="CN174" i="4"/>
  <c r="CN175" i="4"/>
  <c r="CN176" i="4"/>
  <c r="CN177" i="4"/>
  <c r="CN178" i="4"/>
  <c r="CN179" i="4"/>
  <c r="CN180" i="4"/>
  <c r="CN181" i="4"/>
  <c r="CN182" i="4"/>
  <c r="CN183" i="4"/>
  <c r="CN184" i="4"/>
  <c r="CN185" i="4"/>
  <c r="CN186" i="4"/>
  <c r="CN187" i="4"/>
  <c r="CN188" i="4"/>
  <c r="CN189" i="4"/>
  <c r="CN190" i="4"/>
  <c r="CN191" i="4"/>
  <c r="CN192" i="4"/>
  <c r="CN193" i="4"/>
  <c r="CN194" i="4"/>
  <c r="CN195" i="4"/>
  <c r="CN196" i="4"/>
  <c r="CN197" i="4"/>
  <c r="CN198" i="4"/>
  <c r="CN199" i="4"/>
  <c r="CN200" i="4"/>
  <c r="CN201" i="4"/>
  <c r="CN202" i="4"/>
  <c r="CN203" i="4"/>
  <c r="CN204" i="4"/>
  <c r="CN205" i="4"/>
  <c r="CN206" i="4"/>
  <c r="CN207" i="4"/>
  <c r="CN208" i="4"/>
  <c r="CN209" i="4"/>
  <c r="CN210" i="4"/>
  <c r="CN211" i="4"/>
  <c r="CN212" i="4"/>
  <c r="CN213" i="4"/>
  <c r="CN214" i="4"/>
  <c r="CN215" i="4"/>
  <c r="CN216" i="4"/>
  <c r="CN217" i="4"/>
  <c r="CN218" i="4"/>
  <c r="CN219" i="4"/>
  <c r="CN220" i="4"/>
  <c r="CN221" i="4"/>
  <c r="CN222" i="4"/>
  <c r="CN223" i="4"/>
  <c r="CN224" i="4"/>
  <c r="CN225" i="4"/>
  <c r="CN226" i="4"/>
  <c r="CN227" i="4"/>
  <c r="CN228" i="4"/>
  <c r="CN229" i="4"/>
  <c r="CN230" i="4"/>
  <c r="CN231" i="4"/>
  <c r="CN232" i="4"/>
  <c r="CN233" i="4"/>
  <c r="CN234" i="4"/>
  <c r="CN235" i="4"/>
  <c r="CN236" i="4"/>
  <c r="CN237" i="4"/>
  <c r="CN238" i="4"/>
  <c r="CN239" i="4"/>
  <c r="CN240" i="4"/>
  <c r="CN241" i="4"/>
  <c r="CN242" i="4"/>
  <c r="CN243" i="4"/>
  <c r="CN244" i="4"/>
  <c r="CN245" i="4"/>
  <c r="CN246" i="4"/>
  <c r="CN247" i="4"/>
  <c r="CN248" i="4"/>
  <c r="CN249" i="4"/>
  <c r="CN250" i="4"/>
  <c r="CN251" i="4"/>
  <c r="CN252" i="4"/>
  <c r="CN253" i="4"/>
  <c r="CN254" i="4"/>
  <c r="CN255" i="4"/>
  <c r="CN256" i="4"/>
  <c r="CN257" i="4"/>
  <c r="CN258" i="4"/>
  <c r="CN259" i="4"/>
  <c r="CN260" i="4"/>
  <c r="CN261" i="4"/>
  <c r="CN262" i="4"/>
  <c r="CN263" i="4"/>
  <c r="CN264" i="4"/>
  <c r="CN265" i="4"/>
  <c r="CN266" i="4"/>
  <c r="CN267" i="4"/>
  <c r="CL8" i="4"/>
  <c r="CM9" i="4"/>
  <c r="CM10" i="4"/>
  <c r="CM11" i="4"/>
  <c r="CM12" i="4"/>
  <c r="CM13" i="4"/>
  <c r="CM14" i="4"/>
  <c r="CM15" i="4"/>
  <c r="CM16" i="4"/>
  <c r="CM17" i="4"/>
  <c r="CM18" i="4"/>
  <c r="CM19" i="4"/>
  <c r="CM20" i="4"/>
  <c r="CM21" i="4"/>
  <c r="CM22" i="4"/>
  <c r="CM23" i="4"/>
  <c r="CM24" i="4"/>
  <c r="CM25" i="4"/>
  <c r="CM26" i="4"/>
  <c r="CM27" i="4"/>
  <c r="CM28" i="4"/>
  <c r="CM29" i="4"/>
  <c r="CM30" i="4"/>
  <c r="CM31" i="4"/>
  <c r="CM32" i="4"/>
  <c r="CM33" i="4"/>
  <c r="CM34" i="4"/>
  <c r="CM35" i="4"/>
  <c r="CM36" i="4"/>
  <c r="CM37" i="4"/>
  <c r="CM38" i="4"/>
  <c r="CM39" i="4"/>
  <c r="CM40" i="4"/>
  <c r="CM41" i="4"/>
  <c r="CM42" i="4"/>
  <c r="CM43" i="4"/>
  <c r="CM44" i="4"/>
  <c r="CM45" i="4"/>
  <c r="CM46" i="4"/>
  <c r="CM47" i="4"/>
  <c r="CM48" i="4"/>
  <c r="CM49" i="4"/>
  <c r="CM50" i="4"/>
  <c r="CM51" i="4"/>
  <c r="CM52" i="4"/>
  <c r="CM53" i="4"/>
  <c r="CM54" i="4"/>
  <c r="CM55" i="4"/>
  <c r="CM56" i="4"/>
  <c r="CM57" i="4"/>
  <c r="CM58" i="4"/>
  <c r="CM59" i="4"/>
  <c r="CM60" i="4"/>
  <c r="CM61" i="4"/>
  <c r="CM62" i="4"/>
  <c r="CM63" i="4"/>
  <c r="CM64" i="4"/>
  <c r="CM65" i="4"/>
  <c r="CM66" i="4"/>
  <c r="CM67" i="4"/>
  <c r="CM68" i="4"/>
  <c r="CM69" i="4"/>
  <c r="CM70" i="4"/>
  <c r="CM71" i="4"/>
  <c r="CM72" i="4"/>
  <c r="CM73" i="4"/>
  <c r="CM74" i="4"/>
  <c r="CM75" i="4"/>
  <c r="CM76" i="4"/>
  <c r="CM77" i="4"/>
  <c r="CM78" i="4"/>
  <c r="CM79" i="4"/>
  <c r="CM80" i="4"/>
  <c r="CM81" i="4"/>
  <c r="CM82" i="4"/>
  <c r="CM83" i="4"/>
  <c r="CM84" i="4"/>
  <c r="CM85" i="4"/>
  <c r="CM86" i="4"/>
  <c r="CM87" i="4"/>
  <c r="CM88" i="4"/>
  <c r="CM89" i="4"/>
  <c r="CM90" i="4"/>
  <c r="CM91" i="4"/>
  <c r="CM92" i="4"/>
  <c r="CM93" i="4"/>
  <c r="CM94" i="4"/>
  <c r="CM95" i="4"/>
  <c r="CM96" i="4"/>
  <c r="CM97" i="4"/>
  <c r="CM98" i="4"/>
  <c r="CM99" i="4"/>
  <c r="CM100" i="4"/>
  <c r="CM101" i="4"/>
  <c r="CM102" i="4"/>
  <c r="CM103" i="4"/>
  <c r="CM104" i="4"/>
  <c r="CM105" i="4"/>
  <c r="CM106" i="4"/>
  <c r="CM107" i="4"/>
  <c r="CM108" i="4"/>
  <c r="CM109" i="4"/>
  <c r="CM110" i="4"/>
  <c r="CM111" i="4"/>
  <c r="CM112" i="4"/>
  <c r="CM113" i="4"/>
  <c r="CM114" i="4"/>
  <c r="CM115" i="4"/>
  <c r="CM116" i="4"/>
  <c r="CM117" i="4"/>
  <c r="CM118" i="4"/>
  <c r="CM119" i="4"/>
  <c r="CM120" i="4"/>
  <c r="CM121" i="4"/>
  <c r="CM122" i="4"/>
  <c r="CM123" i="4"/>
  <c r="CM124" i="4"/>
  <c r="CM125" i="4"/>
  <c r="CM126" i="4"/>
  <c r="CM127" i="4"/>
  <c r="CM128" i="4"/>
  <c r="CM129" i="4"/>
  <c r="CM130" i="4"/>
  <c r="CM131" i="4"/>
  <c r="CM132" i="4"/>
  <c r="CM133" i="4"/>
  <c r="CM134" i="4"/>
  <c r="CM135" i="4"/>
  <c r="CM136" i="4"/>
  <c r="CM137" i="4"/>
  <c r="CM138" i="4"/>
  <c r="CM139" i="4"/>
  <c r="CM140" i="4"/>
  <c r="CM141" i="4"/>
  <c r="CM142" i="4"/>
  <c r="CM143" i="4"/>
  <c r="CM144" i="4"/>
  <c r="CM145" i="4"/>
  <c r="CM146" i="4"/>
  <c r="CM147" i="4"/>
  <c r="CM148" i="4"/>
  <c r="CM149" i="4"/>
  <c r="CM150" i="4"/>
  <c r="CM151" i="4"/>
  <c r="CM152" i="4"/>
  <c r="CM153" i="4"/>
  <c r="CM154" i="4"/>
  <c r="CM155" i="4"/>
  <c r="CM156" i="4"/>
  <c r="CM157" i="4"/>
  <c r="CM158" i="4"/>
  <c r="CM159" i="4"/>
  <c r="CM160" i="4"/>
  <c r="CM161" i="4"/>
  <c r="CM162" i="4"/>
  <c r="CM163" i="4"/>
  <c r="CM164" i="4"/>
  <c r="CM165" i="4"/>
  <c r="CM166" i="4"/>
  <c r="CM167" i="4"/>
  <c r="CM168" i="4"/>
  <c r="CM169" i="4"/>
  <c r="CM170" i="4"/>
  <c r="CM171" i="4"/>
  <c r="CM172" i="4"/>
  <c r="CM173" i="4"/>
  <c r="CM174" i="4"/>
  <c r="CM175" i="4"/>
  <c r="CM176" i="4"/>
  <c r="CM177" i="4"/>
  <c r="CM178" i="4"/>
  <c r="CM179" i="4"/>
  <c r="CM180" i="4"/>
  <c r="CM181" i="4"/>
  <c r="CM182" i="4"/>
  <c r="CM183" i="4"/>
  <c r="CM184" i="4"/>
  <c r="CM185" i="4"/>
  <c r="CM186" i="4"/>
  <c r="CM187" i="4"/>
  <c r="CM188" i="4"/>
  <c r="CM189" i="4"/>
  <c r="CM190" i="4"/>
  <c r="CM191" i="4"/>
  <c r="CM192" i="4"/>
  <c r="CM193" i="4"/>
  <c r="CM194" i="4"/>
  <c r="CM195" i="4"/>
  <c r="CM196" i="4"/>
  <c r="CM197" i="4"/>
  <c r="CM198" i="4"/>
  <c r="CM199" i="4"/>
  <c r="CM200" i="4"/>
  <c r="CM201" i="4"/>
  <c r="CM202" i="4"/>
  <c r="CM203" i="4"/>
  <c r="CM204" i="4"/>
  <c r="CM205" i="4"/>
  <c r="CM206" i="4"/>
  <c r="CM207" i="4"/>
  <c r="CM208" i="4"/>
  <c r="CM209" i="4"/>
  <c r="CM210" i="4"/>
  <c r="CM211" i="4"/>
  <c r="CM212" i="4"/>
  <c r="CM213" i="4"/>
  <c r="CM214" i="4"/>
  <c r="CM215" i="4"/>
  <c r="CM216" i="4"/>
  <c r="CM217" i="4"/>
  <c r="CM218" i="4"/>
  <c r="CM219" i="4"/>
  <c r="CM220" i="4"/>
  <c r="CM221" i="4"/>
  <c r="CM222" i="4"/>
  <c r="CM223" i="4"/>
  <c r="CM224" i="4"/>
  <c r="CM225" i="4"/>
  <c r="CM226" i="4"/>
  <c r="CM227" i="4"/>
  <c r="CM228" i="4"/>
  <c r="CM229" i="4"/>
  <c r="CM230" i="4"/>
  <c r="CM231" i="4"/>
  <c r="CM232" i="4"/>
  <c r="CM233" i="4"/>
  <c r="CM234" i="4"/>
  <c r="CM235" i="4"/>
  <c r="CM236" i="4"/>
  <c r="CM237" i="4"/>
  <c r="CM238" i="4"/>
  <c r="CM239" i="4"/>
  <c r="CM240" i="4"/>
  <c r="CM241" i="4"/>
  <c r="CM242" i="4"/>
  <c r="CM243" i="4"/>
  <c r="CM244" i="4"/>
  <c r="CM245" i="4"/>
  <c r="CM246" i="4"/>
  <c r="CM247" i="4"/>
  <c r="CM248" i="4"/>
  <c r="CM249" i="4"/>
  <c r="CM250" i="4"/>
  <c r="CM251" i="4"/>
  <c r="CM252" i="4"/>
  <c r="CM253" i="4"/>
  <c r="CM254" i="4"/>
  <c r="CM255" i="4"/>
  <c r="CM256" i="4"/>
  <c r="CM257" i="4"/>
  <c r="CM258" i="4"/>
  <c r="CM259" i="4"/>
  <c r="CM260" i="4"/>
  <c r="CM261" i="4"/>
  <c r="CM262" i="4"/>
  <c r="CM263" i="4"/>
  <c r="CM264" i="4"/>
  <c r="CM265" i="4"/>
  <c r="CM266" i="4"/>
  <c r="CM267" i="4"/>
  <c r="CL10" i="4"/>
  <c r="CL13" i="4"/>
  <c r="CL14" i="4"/>
  <c r="CL15" i="4"/>
  <c r="CL16" i="4"/>
  <c r="CL17" i="4"/>
  <c r="CL18" i="4"/>
  <c r="CL19" i="4"/>
  <c r="CL20" i="4"/>
  <c r="CL21" i="4"/>
  <c r="CL22" i="4"/>
  <c r="CL23" i="4"/>
  <c r="CL24" i="4"/>
  <c r="CL25" i="4"/>
  <c r="CL27" i="4"/>
  <c r="CL31" i="4"/>
  <c r="CL32" i="4"/>
  <c r="CL33" i="4"/>
  <c r="CL34" i="4"/>
  <c r="CL35" i="4"/>
  <c r="CL37" i="4"/>
  <c r="CL38" i="4"/>
  <c r="CL39" i="4"/>
  <c r="CL41" i="4"/>
  <c r="CL42" i="4"/>
  <c r="CL44" i="4"/>
  <c r="CL45" i="4"/>
  <c r="CL46" i="4"/>
  <c r="CL48" i="4"/>
  <c r="CL49" i="4"/>
  <c r="CL50" i="4"/>
  <c r="CL51" i="4"/>
  <c r="CL52" i="4"/>
  <c r="CL53" i="4"/>
  <c r="CL54" i="4"/>
  <c r="CL56" i="4"/>
  <c r="CL59" i="4"/>
  <c r="CL61" i="4"/>
  <c r="CL62" i="4"/>
  <c r="CL63" i="4"/>
  <c r="CL65" i="4"/>
  <c r="CL67" i="4"/>
  <c r="CL69" i="4"/>
  <c r="CL70" i="4"/>
  <c r="CL71" i="4"/>
  <c r="CL72" i="4"/>
  <c r="CL73" i="4"/>
  <c r="CL74" i="4"/>
  <c r="CL75" i="4"/>
  <c r="CL76" i="4"/>
  <c r="CL77" i="4"/>
  <c r="CL78" i="4"/>
  <c r="CL79" i="4"/>
  <c r="CL80" i="4"/>
  <c r="CL81" i="4"/>
  <c r="CL83" i="4"/>
  <c r="CL85" i="4"/>
  <c r="CL86" i="4"/>
  <c r="CL87" i="4"/>
  <c r="CL88" i="4"/>
  <c r="CL89" i="4"/>
  <c r="CL90" i="4"/>
  <c r="CL91" i="4"/>
  <c r="CL92" i="4"/>
  <c r="CL96" i="4"/>
  <c r="CL97" i="4"/>
  <c r="CL98" i="4"/>
  <c r="CL100" i="4"/>
  <c r="CL101" i="4"/>
  <c r="CL102" i="4"/>
  <c r="CL103" i="4"/>
  <c r="CL104" i="4"/>
  <c r="CL105" i="4"/>
  <c r="CL106" i="4"/>
  <c r="CL108" i="4"/>
  <c r="CL109" i="4"/>
  <c r="CL110" i="4"/>
  <c r="CL111" i="4"/>
  <c r="CL113" i="4"/>
  <c r="CL114" i="4"/>
  <c r="CL115" i="4"/>
  <c r="CL116" i="4"/>
  <c r="CL118" i="4"/>
  <c r="CL119" i="4"/>
  <c r="CL120" i="4"/>
  <c r="CL121" i="4"/>
  <c r="CL122" i="4"/>
  <c r="CL126" i="4"/>
  <c r="CL127" i="4"/>
  <c r="CL128" i="4"/>
  <c r="CL129" i="4"/>
  <c r="CL130" i="4"/>
  <c r="CL131" i="4"/>
  <c r="CL132" i="4"/>
  <c r="CL133" i="4"/>
  <c r="CL134" i="4"/>
  <c r="CL136" i="4"/>
  <c r="CL137" i="4"/>
  <c r="CL138" i="4"/>
  <c r="CL139" i="4"/>
  <c r="CL140" i="4"/>
  <c r="CL141" i="4"/>
  <c r="CL142" i="4"/>
  <c r="CL143" i="4"/>
  <c r="CL144" i="4"/>
  <c r="CL146" i="4"/>
  <c r="CL147" i="4"/>
  <c r="CL148" i="4"/>
  <c r="CL149" i="4"/>
  <c r="CL150" i="4"/>
  <c r="CL151" i="4"/>
  <c r="CL153" i="4"/>
  <c r="CL154" i="4"/>
  <c r="CL155" i="4"/>
  <c r="CL156" i="4"/>
  <c r="CL158" i="4"/>
  <c r="CL159" i="4"/>
  <c r="CL160" i="4"/>
  <c r="CL161" i="4"/>
  <c r="CL162" i="4"/>
  <c r="CL164" i="4"/>
  <c r="CL165" i="4"/>
  <c r="CL166" i="4"/>
  <c r="CL167" i="4"/>
  <c r="CL168" i="4"/>
  <c r="CL169" i="4"/>
  <c r="CL171" i="4"/>
  <c r="CL172" i="4"/>
  <c r="CL173" i="4"/>
  <c r="CL175" i="4"/>
  <c r="CL176" i="4"/>
  <c r="CL177" i="4"/>
  <c r="CL178" i="4"/>
  <c r="CL179" i="4"/>
  <c r="CL180" i="4"/>
  <c r="CL182" i="4"/>
  <c r="CL183" i="4"/>
  <c r="CL184" i="4"/>
  <c r="CL187" i="4"/>
  <c r="CL188" i="4"/>
  <c r="CL190" i="4"/>
  <c r="CL191" i="4"/>
  <c r="CL192" i="4"/>
  <c r="CL193" i="4"/>
  <c r="CL194" i="4"/>
  <c r="CL195" i="4"/>
  <c r="CL196" i="4"/>
  <c r="CL198" i="4"/>
  <c r="CL199" i="4"/>
  <c r="CL200" i="4"/>
  <c r="CL201" i="4"/>
  <c r="CL202" i="4"/>
  <c r="CL203" i="4"/>
  <c r="CL204" i="4"/>
  <c r="CL205" i="4"/>
  <c r="CL207" i="4"/>
  <c r="CL208" i="4"/>
  <c r="CL209" i="4"/>
  <c r="CL210" i="4"/>
  <c r="CL211" i="4"/>
  <c r="CL213" i="4"/>
  <c r="CL214" i="4"/>
  <c r="CL215" i="4"/>
  <c r="CL216" i="4"/>
  <c r="CL217" i="4"/>
  <c r="CL219" i="4"/>
  <c r="CL220" i="4"/>
  <c r="CL221" i="4"/>
  <c r="CL222" i="4"/>
  <c r="CL223" i="4"/>
  <c r="CL224" i="4"/>
  <c r="CL225" i="4"/>
  <c r="CL226" i="4"/>
  <c r="CL227" i="4"/>
  <c r="CL228" i="4"/>
  <c r="CL229" i="4"/>
  <c r="CL230" i="4"/>
  <c r="CL231" i="4"/>
  <c r="CL232" i="4"/>
  <c r="CL235" i="4"/>
  <c r="CL237" i="4"/>
  <c r="CL238" i="4"/>
  <c r="CL239" i="4"/>
  <c r="CL240" i="4"/>
  <c r="CL241" i="4"/>
  <c r="CL242" i="4"/>
  <c r="CL243" i="4"/>
  <c r="CL244" i="4"/>
  <c r="CL245" i="4"/>
  <c r="CL246" i="4"/>
  <c r="CL248" i="4"/>
  <c r="CL249" i="4"/>
  <c r="CL250" i="4"/>
  <c r="CL251" i="4"/>
  <c r="CL252" i="4"/>
  <c r="CL253" i="4"/>
  <c r="CL254" i="4"/>
  <c r="CL255" i="4"/>
  <c r="CL257" i="4"/>
  <c r="CL258" i="4"/>
  <c r="CL259" i="4"/>
  <c r="CL260" i="4"/>
  <c r="CL261" i="4"/>
  <c r="CL262" i="4"/>
  <c r="CL263" i="4"/>
  <c r="CL265" i="4"/>
  <c r="CL266" i="4"/>
  <c r="CL267" i="4"/>
  <c r="CK9" i="4"/>
  <c r="CK10" i="4"/>
  <c r="CK11" i="4"/>
  <c r="CK12" i="4"/>
  <c r="CK13" i="4"/>
  <c r="CK14" i="4"/>
  <c r="CK15" i="4"/>
  <c r="CK17" i="4"/>
  <c r="CK18" i="4"/>
  <c r="CK20" i="4"/>
  <c r="CK23" i="4"/>
  <c r="CK24" i="4"/>
  <c r="CK26" i="4"/>
  <c r="CK27" i="4"/>
  <c r="CK28" i="4"/>
  <c r="CK29" i="4"/>
  <c r="CK30" i="4"/>
  <c r="CK34" i="4"/>
  <c r="CK37" i="4"/>
  <c r="CK39" i="4"/>
  <c r="CK40" i="4"/>
  <c r="CK42" i="4"/>
  <c r="CK43" i="4"/>
  <c r="CK44" i="4"/>
  <c r="CK45" i="4"/>
  <c r="CK48" i="4"/>
  <c r="CK49" i="4"/>
  <c r="CK51" i="4"/>
  <c r="CK52" i="4"/>
  <c r="CK53" i="4"/>
  <c r="CK54" i="4"/>
  <c r="CK55" i="4"/>
  <c r="CK57" i="4"/>
  <c r="CK59" i="4"/>
  <c r="CK61" i="4"/>
  <c r="CK62" i="4"/>
  <c r="CK63" i="4"/>
  <c r="CK64" i="4"/>
  <c r="CK67" i="4"/>
  <c r="CK69" i="4"/>
  <c r="CK70" i="4"/>
  <c r="CK71" i="4"/>
  <c r="CK75" i="4"/>
  <c r="CK76" i="4"/>
  <c r="CK77" i="4"/>
  <c r="CK78" i="4"/>
  <c r="CK80" i="4"/>
  <c r="CK81" i="4"/>
  <c r="CK82" i="4"/>
  <c r="CK83" i="4"/>
  <c r="CK84" i="4"/>
  <c r="CK85" i="4"/>
  <c r="CK86" i="4"/>
  <c r="CK87" i="4"/>
  <c r="CK88" i="4"/>
  <c r="CK89" i="4"/>
  <c r="CK90" i="4"/>
  <c r="CK91" i="4"/>
  <c r="CK93" i="4"/>
  <c r="CK94" i="4"/>
  <c r="CK95" i="4"/>
  <c r="CK97" i="4"/>
  <c r="CK98" i="4"/>
  <c r="CK101" i="4"/>
  <c r="CK102" i="4"/>
  <c r="CK104" i="4"/>
  <c r="CK107" i="4"/>
  <c r="CK109" i="4"/>
  <c r="CK110" i="4"/>
  <c r="CK112" i="4"/>
  <c r="CK113" i="4"/>
  <c r="CK114" i="4"/>
  <c r="CK117" i="4"/>
  <c r="CK118" i="4"/>
  <c r="CK120" i="4"/>
  <c r="CK121" i="4"/>
  <c r="CK122" i="4"/>
  <c r="CK123" i="4"/>
  <c r="CK126" i="4"/>
  <c r="CK127" i="4"/>
  <c r="CK129" i="4"/>
  <c r="CK131" i="4"/>
  <c r="CK133" i="4"/>
  <c r="CK134" i="4"/>
  <c r="CK136" i="4"/>
  <c r="CK138" i="4"/>
  <c r="CK139" i="4"/>
  <c r="CK140" i="4"/>
  <c r="CK141" i="4"/>
  <c r="CK142" i="4"/>
  <c r="CK143" i="4"/>
  <c r="CK145" i="4"/>
  <c r="CK146" i="4"/>
  <c r="CK148" i="4"/>
  <c r="CK150" i="4"/>
  <c r="CK151" i="4"/>
  <c r="CK153" i="4"/>
  <c r="CK154" i="4"/>
  <c r="CK155" i="4"/>
  <c r="CK156" i="4"/>
  <c r="CK157" i="4"/>
  <c r="CK158" i="4"/>
  <c r="CK159" i="4"/>
  <c r="CK160" i="4"/>
  <c r="CK161" i="4"/>
  <c r="CK162" i="4"/>
  <c r="CK163" i="4"/>
  <c r="CK165" i="4"/>
  <c r="CK166" i="4"/>
  <c r="CK167" i="4"/>
  <c r="CK168" i="4"/>
  <c r="CK169" i="4"/>
  <c r="CK172" i="4"/>
  <c r="CK173" i="4"/>
  <c r="CK175" i="4"/>
  <c r="CK176" i="4"/>
  <c r="CK177" i="4"/>
  <c r="CK178" i="4"/>
  <c r="CK179" i="4"/>
  <c r="CK180" i="4"/>
  <c r="CK181" i="4"/>
  <c r="CK183" i="4"/>
  <c r="CK184" i="4"/>
  <c r="CK185" i="4"/>
  <c r="CK186" i="4"/>
  <c r="CK187" i="4"/>
  <c r="CK188" i="4"/>
  <c r="CK190" i="4"/>
  <c r="CK191" i="4"/>
  <c r="CK193" i="4"/>
  <c r="CK194" i="4"/>
  <c r="CK197" i="4"/>
  <c r="CK198" i="4"/>
  <c r="CK200" i="4"/>
  <c r="CK202" i="4"/>
  <c r="CK203" i="4"/>
  <c r="CK204" i="4"/>
  <c r="CK206" i="4"/>
  <c r="CK209" i="4"/>
  <c r="CK210" i="4"/>
  <c r="CK211" i="4"/>
  <c r="CK212" i="4"/>
  <c r="CK213" i="4"/>
  <c r="CK214" i="4"/>
  <c r="CK215" i="4"/>
  <c r="CK216" i="4"/>
  <c r="CK217" i="4"/>
  <c r="CK219" i="4"/>
  <c r="CK220" i="4"/>
  <c r="CK223" i="4"/>
  <c r="CK224" i="4"/>
  <c r="CK225" i="4"/>
  <c r="CK226" i="4"/>
  <c r="CK227" i="4"/>
  <c r="CK228" i="4"/>
  <c r="CK231" i="4"/>
  <c r="CK232" i="4"/>
  <c r="CK234" i="4"/>
  <c r="CK235" i="4"/>
  <c r="CK236" i="4"/>
  <c r="CK237" i="4"/>
  <c r="CK238" i="4"/>
  <c r="CK239" i="4"/>
  <c r="CK240" i="4"/>
  <c r="CK241" i="4"/>
  <c r="CK243" i="4"/>
  <c r="CK244" i="4"/>
  <c r="CK245" i="4"/>
  <c r="CK246" i="4"/>
  <c r="CK247" i="4"/>
  <c r="CK250" i="4"/>
  <c r="CK252" i="4"/>
  <c r="CK253" i="4"/>
  <c r="CK254" i="4"/>
  <c r="CK255" i="4"/>
  <c r="CK256" i="4"/>
  <c r="CK257" i="4"/>
  <c r="CK258" i="4"/>
  <c r="CK259" i="4"/>
  <c r="CK260" i="4"/>
  <c r="CK261" i="4"/>
  <c r="CK262" i="4"/>
  <c r="CK264" i="4"/>
  <c r="CK265" i="4"/>
  <c r="CK266" i="4"/>
  <c r="CN8" i="4"/>
  <c r="CM8" i="4"/>
  <c r="CJ9" i="4"/>
  <c r="CJ10" i="4"/>
  <c r="CJ11" i="4"/>
  <c r="CJ12" i="4"/>
  <c r="CJ13" i="4"/>
  <c r="CJ14" i="4"/>
  <c r="CJ15" i="4"/>
  <c r="CJ16" i="4"/>
  <c r="CJ17" i="4"/>
  <c r="CJ18" i="4"/>
  <c r="CJ19" i="4"/>
  <c r="CJ20" i="4"/>
  <c r="CJ21" i="4"/>
  <c r="CJ22" i="4"/>
  <c r="CJ23" i="4"/>
  <c r="CJ24" i="4"/>
  <c r="CJ25" i="4"/>
  <c r="CJ26" i="4"/>
  <c r="CJ27" i="4"/>
  <c r="CJ28" i="4"/>
  <c r="CJ29" i="4"/>
  <c r="CJ30" i="4"/>
  <c r="CJ31" i="4"/>
  <c r="CJ32" i="4"/>
  <c r="CJ33" i="4"/>
  <c r="CJ34" i="4"/>
  <c r="CJ35" i="4"/>
  <c r="CJ36" i="4"/>
  <c r="CJ37" i="4"/>
  <c r="CJ38" i="4"/>
  <c r="CJ39" i="4"/>
  <c r="CJ40" i="4"/>
  <c r="CJ41" i="4"/>
  <c r="CJ42" i="4"/>
  <c r="CJ43" i="4"/>
  <c r="CJ44" i="4"/>
  <c r="CJ45" i="4"/>
  <c r="CJ46" i="4"/>
  <c r="CJ47" i="4"/>
  <c r="CJ48" i="4"/>
  <c r="CJ49" i="4"/>
  <c r="CJ50" i="4"/>
  <c r="CJ51" i="4"/>
  <c r="CJ52" i="4"/>
  <c r="CJ53" i="4"/>
  <c r="CJ54" i="4"/>
  <c r="CJ55" i="4"/>
  <c r="CJ56" i="4"/>
  <c r="CJ57" i="4"/>
  <c r="CJ58" i="4"/>
  <c r="CJ59" i="4"/>
  <c r="CJ60" i="4"/>
  <c r="CJ61" i="4"/>
  <c r="CJ62" i="4"/>
  <c r="CJ63" i="4"/>
  <c r="CJ64" i="4"/>
  <c r="CJ65" i="4"/>
  <c r="CJ66" i="4"/>
  <c r="CJ67" i="4"/>
  <c r="CJ68" i="4"/>
  <c r="CJ69" i="4"/>
  <c r="CJ70" i="4"/>
  <c r="CJ71" i="4"/>
  <c r="CJ72" i="4"/>
  <c r="CJ73" i="4"/>
  <c r="CJ74" i="4"/>
  <c r="CJ75" i="4"/>
  <c r="CJ76" i="4"/>
  <c r="CJ77" i="4"/>
  <c r="CJ78" i="4"/>
  <c r="CJ79" i="4"/>
  <c r="CJ80" i="4"/>
  <c r="CJ81" i="4"/>
  <c r="CJ82" i="4"/>
  <c r="CJ83" i="4"/>
  <c r="CJ84" i="4"/>
  <c r="CJ85" i="4"/>
  <c r="CJ86" i="4"/>
  <c r="CJ87" i="4"/>
  <c r="CJ88" i="4"/>
  <c r="CJ89" i="4"/>
  <c r="CJ90" i="4"/>
  <c r="CJ91" i="4"/>
  <c r="CJ92" i="4"/>
  <c r="CJ93" i="4"/>
  <c r="CJ94" i="4"/>
  <c r="CJ95" i="4"/>
  <c r="CJ96" i="4"/>
  <c r="CJ97" i="4"/>
  <c r="CJ98" i="4"/>
  <c r="CJ99" i="4"/>
  <c r="CJ100" i="4"/>
  <c r="CJ101" i="4"/>
  <c r="CJ102" i="4"/>
  <c r="CJ103" i="4"/>
  <c r="CJ104" i="4"/>
  <c r="CJ105" i="4"/>
  <c r="CJ106" i="4"/>
  <c r="CJ107" i="4"/>
  <c r="CJ108" i="4"/>
  <c r="CJ109" i="4"/>
  <c r="CJ110" i="4"/>
  <c r="CJ111" i="4"/>
  <c r="CJ112" i="4"/>
  <c r="CJ113" i="4"/>
  <c r="CJ114" i="4"/>
  <c r="CJ115" i="4"/>
  <c r="CJ116" i="4"/>
  <c r="CJ117" i="4"/>
  <c r="CJ118" i="4"/>
  <c r="CJ119" i="4"/>
  <c r="CJ120" i="4"/>
  <c r="CJ121" i="4"/>
  <c r="CJ122" i="4"/>
  <c r="CJ123" i="4"/>
  <c r="CJ124" i="4"/>
  <c r="CJ125" i="4"/>
  <c r="CJ126" i="4"/>
  <c r="CJ127" i="4"/>
  <c r="CJ128" i="4"/>
  <c r="CJ129" i="4"/>
  <c r="CJ130" i="4"/>
  <c r="CJ131" i="4"/>
  <c r="CJ132" i="4"/>
  <c r="CJ133" i="4"/>
  <c r="CJ134" i="4"/>
  <c r="CJ135" i="4"/>
  <c r="CJ136" i="4"/>
  <c r="CJ137" i="4"/>
  <c r="CJ138" i="4"/>
  <c r="CJ139" i="4"/>
  <c r="CJ140" i="4"/>
  <c r="CJ141" i="4"/>
  <c r="CJ142" i="4"/>
  <c r="CJ143" i="4"/>
  <c r="CJ144" i="4"/>
  <c r="CJ145" i="4"/>
  <c r="CJ146" i="4"/>
  <c r="CJ147" i="4"/>
  <c r="CJ148" i="4"/>
  <c r="CJ149" i="4"/>
  <c r="CJ150" i="4"/>
  <c r="CJ151" i="4"/>
  <c r="CJ152" i="4"/>
  <c r="CJ153" i="4"/>
  <c r="CJ154" i="4"/>
  <c r="CJ155" i="4"/>
  <c r="CJ156" i="4"/>
  <c r="CJ157" i="4"/>
  <c r="CJ158" i="4"/>
  <c r="CJ159" i="4"/>
  <c r="CJ160" i="4"/>
  <c r="CJ161" i="4"/>
  <c r="CJ162" i="4"/>
  <c r="CJ163" i="4"/>
  <c r="CJ164" i="4"/>
  <c r="CJ165" i="4"/>
  <c r="CJ166" i="4"/>
  <c r="CJ167" i="4"/>
  <c r="CJ168" i="4"/>
  <c r="CJ169" i="4"/>
  <c r="CJ170" i="4"/>
  <c r="CJ171" i="4"/>
  <c r="CJ172" i="4"/>
  <c r="CJ173" i="4"/>
  <c r="CJ174" i="4"/>
  <c r="CJ175" i="4"/>
  <c r="CJ176" i="4"/>
  <c r="CJ177" i="4"/>
  <c r="CJ178" i="4"/>
  <c r="CJ179" i="4"/>
  <c r="CJ180" i="4"/>
  <c r="CJ181" i="4"/>
  <c r="CJ182" i="4"/>
  <c r="CJ183" i="4"/>
  <c r="CJ184" i="4"/>
  <c r="CJ185" i="4"/>
  <c r="CJ186" i="4"/>
  <c r="CJ187" i="4"/>
  <c r="CJ188" i="4"/>
  <c r="CJ189" i="4"/>
  <c r="CJ190" i="4"/>
  <c r="CJ191" i="4"/>
  <c r="CJ192" i="4"/>
  <c r="CJ193" i="4"/>
  <c r="CJ194" i="4"/>
  <c r="CJ195" i="4"/>
  <c r="CJ196" i="4"/>
  <c r="CJ197" i="4"/>
  <c r="CJ198" i="4"/>
  <c r="CJ199" i="4"/>
  <c r="CJ200" i="4"/>
  <c r="CJ201" i="4"/>
  <c r="CJ202" i="4"/>
  <c r="CJ203" i="4"/>
  <c r="CJ204" i="4"/>
  <c r="CJ205" i="4"/>
  <c r="CJ206" i="4"/>
  <c r="CJ207" i="4"/>
  <c r="CJ208" i="4"/>
  <c r="CJ209" i="4"/>
  <c r="CJ210" i="4"/>
  <c r="CJ211" i="4"/>
  <c r="CJ212" i="4"/>
  <c r="CJ213" i="4"/>
  <c r="CJ214" i="4"/>
  <c r="CJ215" i="4"/>
  <c r="CJ216" i="4"/>
  <c r="CJ217" i="4"/>
  <c r="CJ218" i="4"/>
  <c r="CJ219" i="4"/>
  <c r="CJ220" i="4"/>
  <c r="CJ221" i="4"/>
  <c r="CJ222" i="4"/>
  <c r="CJ223" i="4"/>
  <c r="CJ224" i="4"/>
  <c r="CJ225" i="4"/>
  <c r="CJ226" i="4"/>
  <c r="CJ227" i="4"/>
  <c r="CJ228" i="4"/>
  <c r="CJ229" i="4"/>
  <c r="CJ230" i="4"/>
  <c r="CJ231" i="4"/>
  <c r="CJ232" i="4"/>
  <c r="CJ233" i="4"/>
  <c r="CJ234" i="4"/>
  <c r="CJ235" i="4"/>
  <c r="CJ236" i="4"/>
  <c r="CJ237" i="4"/>
  <c r="CJ238" i="4"/>
  <c r="CJ239" i="4"/>
  <c r="CJ240" i="4"/>
  <c r="CJ241" i="4"/>
  <c r="CJ242" i="4"/>
  <c r="CJ243" i="4"/>
  <c r="CJ244" i="4"/>
  <c r="CJ245" i="4"/>
  <c r="CJ246" i="4"/>
  <c r="CJ247" i="4"/>
  <c r="CJ248" i="4"/>
  <c r="CJ249" i="4"/>
  <c r="CJ250" i="4"/>
  <c r="CJ251" i="4"/>
  <c r="CJ252" i="4"/>
  <c r="CJ253" i="4"/>
  <c r="CJ254" i="4"/>
  <c r="CJ255" i="4"/>
  <c r="CJ256" i="4"/>
  <c r="CJ257" i="4"/>
  <c r="CJ258" i="4"/>
  <c r="CJ259" i="4"/>
  <c r="CJ260" i="4"/>
  <c r="CJ261" i="4"/>
  <c r="CJ262" i="4"/>
  <c r="CJ263" i="4"/>
  <c r="CJ264" i="4"/>
  <c r="CJ265" i="4"/>
  <c r="CJ266" i="4"/>
  <c r="CJ267" i="4"/>
  <c r="CI9" i="4"/>
  <c r="CI10" i="4"/>
  <c r="CI11" i="4"/>
  <c r="CI12" i="4"/>
  <c r="CI13" i="4"/>
  <c r="CI14" i="4"/>
  <c r="CI15" i="4"/>
  <c r="CI16" i="4"/>
  <c r="CI17" i="4"/>
  <c r="CI18" i="4"/>
  <c r="CI19" i="4"/>
  <c r="CI20" i="4"/>
  <c r="CI21" i="4"/>
  <c r="CI22" i="4"/>
  <c r="CI23" i="4"/>
  <c r="CI24" i="4"/>
  <c r="CI25" i="4"/>
  <c r="CI26" i="4"/>
  <c r="CI27" i="4"/>
  <c r="CI28" i="4"/>
  <c r="CI29" i="4"/>
  <c r="CI30" i="4"/>
  <c r="CI31" i="4"/>
  <c r="CI32" i="4"/>
  <c r="CI33" i="4"/>
  <c r="CI34" i="4"/>
  <c r="CI35" i="4"/>
  <c r="CI36" i="4"/>
  <c r="CI37" i="4"/>
  <c r="CI38" i="4"/>
  <c r="CI39" i="4"/>
  <c r="CI40" i="4"/>
  <c r="CI41" i="4"/>
  <c r="CI42" i="4"/>
  <c r="CI43" i="4"/>
  <c r="CI44" i="4"/>
  <c r="CI45" i="4"/>
  <c r="CI46" i="4"/>
  <c r="CI47" i="4"/>
  <c r="CI48" i="4"/>
  <c r="CI49" i="4"/>
  <c r="CI50" i="4"/>
  <c r="CI51" i="4"/>
  <c r="CI52" i="4"/>
  <c r="CI53" i="4"/>
  <c r="CI54" i="4"/>
  <c r="CI55" i="4"/>
  <c r="CI56" i="4"/>
  <c r="CI57" i="4"/>
  <c r="CI58" i="4"/>
  <c r="CI59" i="4"/>
  <c r="CI60" i="4"/>
  <c r="CI61" i="4"/>
  <c r="CI62" i="4"/>
  <c r="CI63" i="4"/>
  <c r="CI64" i="4"/>
  <c r="CI65" i="4"/>
  <c r="CI66" i="4"/>
  <c r="CI67" i="4"/>
  <c r="CI68" i="4"/>
  <c r="CI69" i="4"/>
  <c r="CI70" i="4"/>
  <c r="CI71" i="4"/>
  <c r="CI72" i="4"/>
  <c r="CI73" i="4"/>
  <c r="CI74" i="4"/>
  <c r="CI75" i="4"/>
  <c r="CI76" i="4"/>
  <c r="CI77" i="4"/>
  <c r="CI78" i="4"/>
  <c r="CI79" i="4"/>
  <c r="CI80" i="4"/>
  <c r="CI81" i="4"/>
  <c r="CI82" i="4"/>
  <c r="CI83" i="4"/>
  <c r="CI84" i="4"/>
  <c r="CI85" i="4"/>
  <c r="CI86" i="4"/>
  <c r="CI87" i="4"/>
  <c r="CI88" i="4"/>
  <c r="CI89" i="4"/>
  <c r="CI90" i="4"/>
  <c r="CI91" i="4"/>
  <c r="CI92" i="4"/>
  <c r="CI93" i="4"/>
  <c r="CI94" i="4"/>
  <c r="CI95" i="4"/>
  <c r="CI96" i="4"/>
  <c r="CI97" i="4"/>
  <c r="CI98" i="4"/>
  <c r="CI99" i="4"/>
  <c r="CI100" i="4"/>
  <c r="CI101" i="4"/>
  <c r="CI102" i="4"/>
  <c r="CI103" i="4"/>
  <c r="CI104" i="4"/>
  <c r="CI105" i="4"/>
  <c r="CI106" i="4"/>
  <c r="CI107" i="4"/>
  <c r="CI108" i="4"/>
  <c r="CI109" i="4"/>
  <c r="CI110" i="4"/>
  <c r="CI111" i="4"/>
  <c r="CI112" i="4"/>
  <c r="CI113" i="4"/>
  <c r="CI114" i="4"/>
  <c r="CI115" i="4"/>
  <c r="CI116" i="4"/>
  <c r="CI117" i="4"/>
  <c r="CI118" i="4"/>
  <c r="CI119" i="4"/>
  <c r="CI120" i="4"/>
  <c r="CI121" i="4"/>
  <c r="CI122" i="4"/>
  <c r="CI123" i="4"/>
  <c r="CI124" i="4"/>
  <c r="CI125" i="4"/>
  <c r="CI126" i="4"/>
  <c r="CI127" i="4"/>
  <c r="CI128" i="4"/>
  <c r="CI129" i="4"/>
  <c r="CI130" i="4"/>
  <c r="CI131" i="4"/>
  <c r="CI132" i="4"/>
  <c r="CI133" i="4"/>
  <c r="CI134" i="4"/>
  <c r="CI135" i="4"/>
  <c r="CI136" i="4"/>
  <c r="CI137" i="4"/>
  <c r="CI138" i="4"/>
  <c r="CI139" i="4"/>
  <c r="CI140" i="4"/>
  <c r="CI141" i="4"/>
  <c r="CI142" i="4"/>
  <c r="CI143" i="4"/>
  <c r="CI144" i="4"/>
  <c r="CI145" i="4"/>
  <c r="CI146" i="4"/>
  <c r="CI147" i="4"/>
  <c r="CI148" i="4"/>
  <c r="CI149" i="4"/>
  <c r="CI150" i="4"/>
  <c r="CI151" i="4"/>
  <c r="CI152" i="4"/>
  <c r="CI153" i="4"/>
  <c r="CI154" i="4"/>
  <c r="CI155" i="4"/>
  <c r="CI156" i="4"/>
  <c r="CI157" i="4"/>
  <c r="CI158" i="4"/>
  <c r="CI159" i="4"/>
  <c r="CI160" i="4"/>
  <c r="CI161" i="4"/>
  <c r="CI162" i="4"/>
  <c r="CI163" i="4"/>
  <c r="CI164" i="4"/>
  <c r="CI165" i="4"/>
  <c r="CI166" i="4"/>
  <c r="CI167" i="4"/>
  <c r="CI168" i="4"/>
  <c r="CI169" i="4"/>
  <c r="CI170" i="4"/>
  <c r="CI171" i="4"/>
  <c r="CI172" i="4"/>
  <c r="CI173" i="4"/>
  <c r="CI174" i="4"/>
  <c r="CI175" i="4"/>
  <c r="CI176" i="4"/>
  <c r="CI177" i="4"/>
  <c r="CI178" i="4"/>
  <c r="CI179" i="4"/>
  <c r="CI180" i="4"/>
  <c r="CI181" i="4"/>
  <c r="CI182" i="4"/>
  <c r="CI183" i="4"/>
  <c r="CI184" i="4"/>
  <c r="CI185" i="4"/>
  <c r="CI186" i="4"/>
  <c r="CI187" i="4"/>
  <c r="CI188" i="4"/>
  <c r="CI189" i="4"/>
  <c r="CI190" i="4"/>
  <c r="CI191" i="4"/>
  <c r="CI192" i="4"/>
  <c r="CI193" i="4"/>
  <c r="CI194" i="4"/>
  <c r="CI195" i="4"/>
  <c r="CI196" i="4"/>
  <c r="CI197" i="4"/>
  <c r="CI198" i="4"/>
  <c r="CI199" i="4"/>
  <c r="CI200" i="4"/>
  <c r="CI201" i="4"/>
  <c r="CI202" i="4"/>
  <c r="CI203" i="4"/>
  <c r="CI204" i="4"/>
  <c r="CI205" i="4"/>
  <c r="CI206" i="4"/>
  <c r="CI207" i="4"/>
  <c r="CI208" i="4"/>
  <c r="CI209" i="4"/>
  <c r="CI210" i="4"/>
  <c r="CI211" i="4"/>
  <c r="CI212" i="4"/>
  <c r="CI213" i="4"/>
  <c r="CI214" i="4"/>
  <c r="CI215" i="4"/>
  <c r="CI216" i="4"/>
  <c r="CI217" i="4"/>
  <c r="CI218" i="4"/>
  <c r="CI219" i="4"/>
  <c r="CI220" i="4"/>
  <c r="CI221" i="4"/>
  <c r="CI222" i="4"/>
  <c r="CI223" i="4"/>
  <c r="CI224" i="4"/>
  <c r="CI225" i="4"/>
  <c r="CI226" i="4"/>
  <c r="CI227" i="4"/>
  <c r="CI228" i="4"/>
  <c r="CI229" i="4"/>
  <c r="CI230" i="4"/>
  <c r="CI231" i="4"/>
  <c r="CI232" i="4"/>
  <c r="CI233" i="4"/>
  <c r="CI234" i="4"/>
  <c r="CI235" i="4"/>
  <c r="CI236" i="4"/>
  <c r="CI237" i="4"/>
  <c r="CI238" i="4"/>
  <c r="CI239" i="4"/>
  <c r="CI240" i="4"/>
  <c r="CI241" i="4"/>
  <c r="CI242" i="4"/>
  <c r="CI243" i="4"/>
  <c r="CI244" i="4"/>
  <c r="CI245" i="4"/>
  <c r="CI246" i="4"/>
  <c r="CI247" i="4"/>
  <c r="CI248" i="4"/>
  <c r="CI249" i="4"/>
  <c r="CI250" i="4"/>
  <c r="CI251" i="4"/>
  <c r="CI252" i="4"/>
  <c r="CI253" i="4"/>
  <c r="CI254" i="4"/>
  <c r="CI255" i="4"/>
  <c r="CI256" i="4"/>
  <c r="CI257" i="4"/>
  <c r="CI258" i="4"/>
  <c r="CI259" i="4"/>
  <c r="CI260" i="4"/>
  <c r="CI261" i="4"/>
  <c r="CI262" i="4"/>
  <c r="CI263" i="4"/>
  <c r="CI264" i="4"/>
  <c r="CI265" i="4"/>
  <c r="CI266" i="4"/>
  <c r="CI267" i="4"/>
  <c r="CI8" i="4"/>
  <c r="CH9" i="4"/>
  <c r="CH10" i="4"/>
  <c r="CH11" i="4"/>
  <c r="CH12" i="4"/>
  <c r="CH13" i="4"/>
  <c r="CH14" i="4"/>
  <c r="CH15" i="4"/>
  <c r="CH21" i="4"/>
  <c r="CH24" i="4"/>
  <c r="CH25" i="4"/>
  <c r="CH26" i="4"/>
  <c r="CH28" i="4"/>
  <c r="CH29" i="4"/>
  <c r="CH30" i="4"/>
  <c r="CH31" i="4"/>
  <c r="CH36" i="4"/>
  <c r="CH37" i="4"/>
  <c r="CH38" i="4"/>
  <c r="CH39" i="4"/>
  <c r="CH40" i="4"/>
  <c r="CH43" i="4"/>
  <c r="CH44" i="4"/>
  <c r="CH45" i="4"/>
  <c r="CH47" i="4"/>
  <c r="CH48" i="4"/>
  <c r="CH49" i="4"/>
  <c r="CH50" i="4"/>
  <c r="CH51" i="4"/>
  <c r="CH52" i="4"/>
  <c r="CH54" i="4"/>
  <c r="CH55" i="4"/>
  <c r="CH56" i="4"/>
  <c r="CH57" i="4"/>
  <c r="CH58" i="4"/>
  <c r="CH59" i="4"/>
  <c r="CH60" i="4"/>
  <c r="CH61" i="4"/>
  <c r="CH63" i="4"/>
  <c r="CH64" i="4"/>
  <c r="CH66" i="4"/>
  <c r="CH67" i="4"/>
  <c r="CH68" i="4"/>
  <c r="CH69" i="4"/>
  <c r="CH71" i="4"/>
  <c r="CH72" i="4"/>
  <c r="CH73" i="4"/>
  <c r="CH75" i="4"/>
  <c r="CH77" i="4"/>
  <c r="CH79" i="4"/>
  <c r="CH81" i="4"/>
  <c r="CH82" i="4"/>
  <c r="CH83" i="4"/>
  <c r="CH84" i="4"/>
  <c r="CH85" i="4"/>
  <c r="CH86" i="4"/>
  <c r="CH87" i="4"/>
  <c r="CH89" i="4"/>
  <c r="CH90" i="4"/>
  <c r="CH92" i="4"/>
  <c r="CH93" i="4"/>
  <c r="CH94" i="4"/>
  <c r="CH95" i="4"/>
  <c r="CH96" i="4"/>
  <c r="CH97" i="4"/>
  <c r="CH99" i="4"/>
  <c r="CH100" i="4"/>
  <c r="CH101" i="4"/>
  <c r="CH102" i="4"/>
  <c r="CH103" i="4"/>
  <c r="CH104" i="4"/>
  <c r="CH105" i="4"/>
  <c r="CH107" i="4"/>
  <c r="CH108" i="4"/>
  <c r="CH109" i="4"/>
  <c r="CH111" i="4"/>
  <c r="CH112" i="4"/>
  <c r="CH113" i="4"/>
  <c r="CH114" i="4"/>
  <c r="CH115" i="4"/>
  <c r="CH116" i="4"/>
  <c r="CH117" i="4"/>
  <c r="CH119" i="4"/>
  <c r="CH120" i="4"/>
  <c r="CH121" i="4"/>
  <c r="CH122" i="4"/>
  <c r="CH123" i="4"/>
  <c r="CH124" i="4"/>
  <c r="CH125" i="4"/>
  <c r="CH127" i="4"/>
  <c r="CH128" i="4"/>
  <c r="CH129" i="4"/>
  <c r="CH130" i="4"/>
  <c r="CH133" i="4"/>
  <c r="CH134" i="4"/>
  <c r="CH135" i="4"/>
  <c r="CH136" i="4"/>
  <c r="CH137" i="4"/>
  <c r="CH138" i="4"/>
  <c r="CH139" i="4"/>
  <c r="CH140" i="4"/>
  <c r="CH143" i="4"/>
  <c r="CH144" i="4"/>
  <c r="CH145" i="4"/>
  <c r="CH147" i="4"/>
  <c r="CH150" i="4"/>
  <c r="CH152" i="4"/>
  <c r="CH153" i="4"/>
  <c r="CH154" i="4"/>
  <c r="CH155" i="4"/>
  <c r="CH157" i="4"/>
  <c r="CH158" i="4"/>
  <c r="CH159" i="4"/>
  <c r="CH160" i="4"/>
  <c r="CH162" i="4"/>
  <c r="CH163" i="4"/>
  <c r="CH164" i="4"/>
  <c r="CH165" i="4"/>
  <c r="CH166" i="4"/>
  <c r="CH167" i="4"/>
  <c r="CH168" i="4"/>
  <c r="CH169" i="4"/>
  <c r="CH170" i="4"/>
  <c r="CH172" i="4"/>
  <c r="CH173" i="4"/>
  <c r="CH174" i="4"/>
  <c r="CH175" i="4"/>
  <c r="CH176" i="4"/>
  <c r="CH177" i="4"/>
  <c r="CH179" i="4"/>
  <c r="CH181" i="4"/>
  <c r="CH183" i="4"/>
  <c r="CH185" i="4"/>
  <c r="CH186" i="4"/>
  <c r="CH189" i="4"/>
  <c r="CH190" i="4"/>
  <c r="CH191" i="4"/>
  <c r="CH192" i="4"/>
  <c r="CH193" i="4"/>
  <c r="CH194" i="4"/>
  <c r="CH195" i="4"/>
  <c r="CH196" i="4"/>
  <c r="CH197" i="4"/>
  <c r="CH198" i="4"/>
  <c r="CH200" i="4"/>
  <c r="CH202" i="4"/>
  <c r="CH203" i="4"/>
  <c r="CH204" i="4"/>
  <c r="CH206" i="4"/>
  <c r="CH207" i="4"/>
  <c r="CH208" i="4"/>
  <c r="CH210" i="4"/>
  <c r="CH211" i="4"/>
  <c r="CH212" i="4"/>
  <c r="CH215" i="4"/>
  <c r="CH216" i="4"/>
  <c r="CH218" i="4"/>
  <c r="CH221" i="4"/>
  <c r="CH222" i="4"/>
  <c r="CH224" i="4"/>
  <c r="CH227" i="4"/>
  <c r="CH229" i="4"/>
  <c r="CH230" i="4"/>
  <c r="CH231" i="4"/>
  <c r="CH232" i="4"/>
  <c r="CH233" i="4"/>
  <c r="CH234" i="4"/>
  <c r="CH236" i="4"/>
  <c r="CH237" i="4"/>
  <c r="CH238" i="4"/>
  <c r="CH239" i="4"/>
  <c r="CH241" i="4"/>
  <c r="CH242" i="4"/>
  <c r="CH243" i="4"/>
  <c r="CH244" i="4"/>
  <c r="CH245" i="4"/>
  <c r="CH247" i="4"/>
  <c r="CH250" i="4"/>
  <c r="CH254" i="4"/>
  <c r="CH255" i="4"/>
  <c r="CH256" i="4"/>
  <c r="CH257" i="4"/>
  <c r="CH258" i="4"/>
  <c r="CH259" i="4"/>
  <c r="CH260" i="4"/>
  <c r="CH261" i="4"/>
  <c r="CH262" i="4"/>
  <c r="CH263" i="4"/>
  <c r="CH264" i="4"/>
  <c r="CH265" i="4"/>
  <c r="CH266" i="4"/>
  <c r="CH267" i="4"/>
  <c r="CH8" i="4"/>
  <c r="CG9" i="4"/>
  <c r="CG11" i="4"/>
  <c r="CG13" i="4"/>
  <c r="CG14" i="4"/>
  <c r="CG16" i="4"/>
  <c r="CG17" i="4"/>
  <c r="CG18" i="4"/>
  <c r="CG19" i="4"/>
  <c r="CG20" i="4"/>
  <c r="CG21" i="4"/>
  <c r="CG22" i="4"/>
  <c r="CG23" i="4"/>
  <c r="CG25" i="4"/>
  <c r="CG26" i="4"/>
  <c r="CG27" i="4"/>
  <c r="CG28" i="4"/>
  <c r="CG30" i="4"/>
  <c r="CG31" i="4"/>
  <c r="CG32" i="4"/>
  <c r="CG33" i="4"/>
  <c r="CG35" i="4"/>
  <c r="CG36" i="4"/>
  <c r="CG37" i="4"/>
  <c r="CG38" i="4"/>
  <c r="CG39" i="4"/>
  <c r="CG40" i="4"/>
  <c r="CG41" i="4"/>
  <c r="CG42" i="4"/>
  <c r="CG43" i="4"/>
  <c r="CG44" i="4"/>
  <c r="CG46" i="4"/>
  <c r="CG47" i="4"/>
  <c r="CG48" i="4"/>
  <c r="CG49" i="4"/>
  <c r="CG50" i="4"/>
  <c r="CG53" i="4"/>
  <c r="CG56" i="4"/>
  <c r="CG57" i="4"/>
  <c r="CG58" i="4"/>
  <c r="CG59" i="4"/>
  <c r="CG60" i="4"/>
  <c r="CG61" i="4"/>
  <c r="CG62" i="4"/>
  <c r="CG63" i="4"/>
  <c r="CG64" i="4"/>
  <c r="CG65" i="4"/>
  <c r="CG66" i="4"/>
  <c r="CG67" i="4"/>
  <c r="CG68" i="4"/>
  <c r="CG69" i="4"/>
  <c r="CG70" i="4"/>
  <c r="CG71" i="4"/>
  <c r="CG72" i="4"/>
  <c r="CG73" i="4"/>
  <c r="CG74" i="4"/>
  <c r="CG76" i="4"/>
  <c r="CG78" i="4"/>
  <c r="CG79" i="4"/>
  <c r="CG80" i="4"/>
  <c r="CG83" i="4"/>
  <c r="CG84" i="4"/>
  <c r="CG85" i="4"/>
  <c r="CG88" i="4"/>
  <c r="CG89" i="4"/>
  <c r="CG91" i="4"/>
  <c r="CG92" i="4"/>
  <c r="CG93" i="4"/>
  <c r="CG94" i="4"/>
  <c r="CG95" i="4"/>
  <c r="CG96" i="4"/>
  <c r="CG98" i="4"/>
  <c r="CG99" i="4"/>
  <c r="CG100" i="4"/>
  <c r="CG103" i="4"/>
  <c r="CG104" i="4"/>
  <c r="CG105" i="4"/>
  <c r="CG106" i="4"/>
  <c r="CG108" i="4"/>
  <c r="CG109" i="4"/>
  <c r="CG111" i="4"/>
  <c r="CG113" i="4"/>
  <c r="CG115" i="4"/>
  <c r="CG116" i="4"/>
  <c r="CG119" i="4"/>
  <c r="CG120" i="4"/>
  <c r="CG121" i="4"/>
  <c r="CG122" i="4"/>
  <c r="CG123" i="4"/>
  <c r="CG124" i="4"/>
  <c r="CG125" i="4"/>
  <c r="CG127" i="4"/>
  <c r="CG128" i="4"/>
  <c r="CG129" i="4"/>
  <c r="CG130" i="4"/>
  <c r="CG131" i="4"/>
  <c r="CG132" i="4"/>
  <c r="CG134" i="4"/>
  <c r="CG135" i="4"/>
  <c r="CG136" i="4"/>
  <c r="CG137" i="4"/>
  <c r="CG140" i="4"/>
  <c r="CG142" i="4"/>
  <c r="CG143" i="4"/>
  <c r="CG144" i="4"/>
  <c r="CG145" i="4"/>
  <c r="CG146" i="4"/>
  <c r="CG147" i="4"/>
  <c r="CG149" i="4"/>
  <c r="CG150" i="4"/>
  <c r="CG151" i="4"/>
  <c r="CG152" i="4"/>
  <c r="CG153" i="4"/>
  <c r="CG154" i="4"/>
  <c r="CG155" i="4"/>
  <c r="CG156" i="4"/>
  <c r="CG157" i="4"/>
  <c r="CG158" i="4"/>
  <c r="CG159" i="4"/>
  <c r="CG160" i="4"/>
  <c r="CG161" i="4"/>
  <c r="CG162" i="4"/>
  <c r="CG163" i="4"/>
  <c r="CG164" i="4"/>
  <c r="CG166" i="4"/>
  <c r="CG167" i="4"/>
  <c r="CG168" i="4"/>
  <c r="CG169" i="4"/>
  <c r="CG170" i="4"/>
  <c r="CG171" i="4"/>
  <c r="CG174" i="4"/>
  <c r="CG175" i="4"/>
  <c r="CG176" i="4"/>
  <c r="CG178" i="4"/>
  <c r="CG180" i="4"/>
  <c r="CG181" i="4"/>
  <c r="CG182" i="4"/>
  <c r="CG183" i="4"/>
  <c r="CG184" i="4"/>
  <c r="CG185" i="4"/>
  <c r="CG188" i="4"/>
  <c r="CG189" i="4"/>
  <c r="CG190" i="4"/>
  <c r="CG192" i="4"/>
  <c r="CG193" i="4"/>
  <c r="CG195" i="4"/>
  <c r="CG196" i="4"/>
  <c r="CG197" i="4"/>
  <c r="CG198" i="4"/>
  <c r="CG199" i="4"/>
  <c r="CG201" i="4"/>
  <c r="CG203" i="4"/>
  <c r="CG204" i="4"/>
  <c r="CG205" i="4"/>
  <c r="CG206" i="4"/>
  <c r="CG207" i="4"/>
  <c r="CG208" i="4"/>
  <c r="CG209" i="4"/>
  <c r="CG211" i="4"/>
  <c r="CG213" i="4"/>
  <c r="CG215" i="4"/>
  <c r="CG216" i="4"/>
  <c r="CG217" i="4"/>
  <c r="CG218" i="4"/>
  <c r="CG219" i="4"/>
  <c r="CG221" i="4"/>
  <c r="CG222" i="4"/>
  <c r="CG223" i="4"/>
  <c r="CG225" i="4"/>
  <c r="CG226" i="4"/>
  <c r="CG227" i="4"/>
  <c r="CG228" i="4"/>
  <c r="CG229" i="4"/>
  <c r="CG230" i="4"/>
  <c r="CG231" i="4"/>
  <c r="CG233" i="4"/>
  <c r="CG234" i="4"/>
  <c r="CG235" i="4"/>
  <c r="CG236" i="4"/>
  <c r="CG238" i="4"/>
  <c r="CG242" i="4"/>
  <c r="CG244" i="4"/>
  <c r="CG245" i="4"/>
  <c r="CG247" i="4"/>
  <c r="CG248" i="4"/>
  <c r="CG249" i="4"/>
  <c r="CG250" i="4"/>
  <c r="CG251" i="4"/>
  <c r="CG252" i="4"/>
  <c r="CG253" i="4"/>
  <c r="CG254" i="4"/>
  <c r="CG255" i="4"/>
  <c r="CG256" i="4"/>
  <c r="CG257" i="4"/>
  <c r="CG258" i="4"/>
  <c r="CG259" i="4"/>
  <c r="CG262" i="4"/>
  <c r="CG263" i="4"/>
  <c r="CG264" i="4"/>
  <c r="CG265" i="4"/>
  <c r="CG266" i="4"/>
  <c r="CG267" i="4"/>
  <c r="CF8" i="4"/>
  <c r="CG8" i="4"/>
  <c r="CJ8" i="4"/>
  <c r="CF9" i="4"/>
  <c r="CF10" i="4"/>
  <c r="CF11" i="4"/>
  <c r="CF12" i="4"/>
  <c r="CF13" i="4"/>
  <c r="CF14" i="4"/>
  <c r="CF15" i="4"/>
  <c r="CF16" i="4"/>
  <c r="CF17" i="4"/>
  <c r="CF18" i="4"/>
  <c r="CF19" i="4"/>
  <c r="CF20" i="4"/>
  <c r="CF21" i="4"/>
  <c r="CF22" i="4"/>
  <c r="CF23" i="4"/>
  <c r="CF24" i="4"/>
  <c r="CF25" i="4"/>
  <c r="CF26" i="4"/>
  <c r="CF27" i="4"/>
  <c r="CF28" i="4"/>
  <c r="CF29" i="4"/>
  <c r="CF30" i="4"/>
  <c r="CF31" i="4"/>
  <c r="CF32" i="4"/>
  <c r="CF33" i="4"/>
  <c r="CF34" i="4"/>
  <c r="CF35" i="4"/>
  <c r="CF36" i="4"/>
  <c r="CF37" i="4"/>
  <c r="CF38" i="4"/>
  <c r="CF39" i="4"/>
  <c r="CF40" i="4"/>
  <c r="CF41" i="4"/>
  <c r="CF42" i="4"/>
  <c r="CF43" i="4"/>
  <c r="CF44" i="4"/>
  <c r="CF45" i="4"/>
  <c r="CF46" i="4"/>
  <c r="CF47" i="4"/>
  <c r="CF48" i="4"/>
  <c r="CF49" i="4"/>
  <c r="CF50" i="4"/>
  <c r="CF51" i="4"/>
  <c r="CF52" i="4"/>
  <c r="CF53" i="4"/>
  <c r="CF54" i="4"/>
  <c r="CF55" i="4"/>
  <c r="CF56" i="4"/>
  <c r="CF57" i="4"/>
  <c r="CF58" i="4"/>
  <c r="CF59" i="4"/>
  <c r="CF60" i="4"/>
  <c r="CF61" i="4"/>
  <c r="CF62" i="4"/>
  <c r="CF63" i="4"/>
  <c r="CF64" i="4"/>
  <c r="CF65" i="4"/>
  <c r="CF66" i="4"/>
  <c r="CF67" i="4"/>
  <c r="CF68" i="4"/>
  <c r="CF69" i="4"/>
  <c r="CF70" i="4"/>
  <c r="CF71" i="4"/>
  <c r="CF72" i="4"/>
  <c r="CF73" i="4"/>
  <c r="CF74" i="4"/>
  <c r="CF75" i="4"/>
  <c r="CF76" i="4"/>
  <c r="CF77" i="4"/>
  <c r="CF78" i="4"/>
  <c r="CF79" i="4"/>
  <c r="CF80" i="4"/>
  <c r="CF81" i="4"/>
  <c r="CF82" i="4"/>
  <c r="CF83" i="4"/>
  <c r="CF84" i="4"/>
  <c r="CF85" i="4"/>
  <c r="CF86" i="4"/>
  <c r="CF87" i="4"/>
  <c r="CF88" i="4"/>
  <c r="CF89" i="4"/>
  <c r="CF90" i="4"/>
  <c r="CF91" i="4"/>
  <c r="CF92" i="4"/>
  <c r="CF93" i="4"/>
  <c r="CF94" i="4"/>
  <c r="CF95" i="4"/>
  <c r="CF96" i="4"/>
  <c r="CF97" i="4"/>
  <c r="CF98" i="4"/>
  <c r="CF99" i="4"/>
  <c r="CF100" i="4"/>
  <c r="CF101" i="4"/>
  <c r="CF102" i="4"/>
  <c r="CF103" i="4"/>
  <c r="CF104" i="4"/>
  <c r="CF105" i="4"/>
  <c r="CF106" i="4"/>
  <c r="CF107" i="4"/>
  <c r="CF108" i="4"/>
  <c r="CF109" i="4"/>
  <c r="CF110" i="4"/>
  <c r="CF111" i="4"/>
  <c r="CF112" i="4"/>
  <c r="CF113" i="4"/>
  <c r="CF114" i="4"/>
  <c r="CF115" i="4"/>
  <c r="CF116" i="4"/>
  <c r="CF117" i="4"/>
  <c r="CF118" i="4"/>
  <c r="CF119" i="4"/>
  <c r="CF120" i="4"/>
  <c r="CF121" i="4"/>
  <c r="CF122" i="4"/>
  <c r="CF123" i="4"/>
  <c r="CF124" i="4"/>
  <c r="CF125" i="4"/>
  <c r="CF126" i="4"/>
  <c r="CF127" i="4"/>
  <c r="CF128" i="4"/>
  <c r="CF129" i="4"/>
  <c r="CF130" i="4"/>
  <c r="CF131" i="4"/>
  <c r="CF132" i="4"/>
  <c r="CF133" i="4"/>
  <c r="CF134" i="4"/>
  <c r="CF135" i="4"/>
  <c r="CF136" i="4"/>
  <c r="CF137" i="4"/>
  <c r="CF138" i="4"/>
  <c r="CF139" i="4"/>
  <c r="CF140" i="4"/>
  <c r="CF141" i="4"/>
  <c r="CF142" i="4"/>
  <c r="CF143" i="4"/>
  <c r="CF144" i="4"/>
  <c r="CF145" i="4"/>
  <c r="CF146" i="4"/>
  <c r="CF147" i="4"/>
  <c r="CF148" i="4"/>
  <c r="CF149" i="4"/>
  <c r="CF150" i="4"/>
  <c r="CF151" i="4"/>
  <c r="CF152" i="4"/>
  <c r="CF153" i="4"/>
  <c r="CF154" i="4"/>
  <c r="CF155" i="4"/>
  <c r="CF156" i="4"/>
  <c r="CF157" i="4"/>
  <c r="CF158" i="4"/>
  <c r="CF159" i="4"/>
  <c r="CF160" i="4"/>
  <c r="CF161" i="4"/>
  <c r="CF162" i="4"/>
  <c r="CF163" i="4"/>
  <c r="CF164" i="4"/>
  <c r="CF165" i="4"/>
  <c r="CF166" i="4"/>
  <c r="CF167" i="4"/>
  <c r="CF168" i="4"/>
  <c r="CF169" i="4"/>
  <c r="CF170" i="4"/>
  <c r="CF171" i="4"/>
  <c r="CF172" i="4"/>
  <c r="CF173" i="4"/>
  <c r="CF174" i="4"/>
  <c r="CF175" i="4"/>
  <c r="CF176" i="4"/>
  <c r="CF177" i="4"/>
  <c r="CF178" i="4"/>
  <c r="CF179" i="4"/>
  <c r="CF180" i="4"/>
  <c r="CF181" i="4"/>
  <c r="CF182" i="4"/>
  <c r="CF183" i="4"/>
  <c r="CF184" i="4"/>
  <c r="CF185" i="4"/>
  <c r="CF186" i="4"/>
  <c r="CF187" i="4"/>
  <c r="CF188" i="4"/>
  <c r="CF189" i="4"/>
  <c r="CF190" i="4"/>
  <c r="CF191" i="4"/>
  <c r="CF192" i="4"/>
  <c r="CF193" i="4"/>
  <c r="CF194" i="4"/>
  <c r="CF195" i="4"/>
  <c r="CF196" i="4"/>
  <c r="CF197" i="4"/>
  <c r="CF198" i="4"/>
  <c r="CF199" i="4"/>
  <c r="CF200" i="4"/>
  <c r="CF201" i="4"/>
  <c r="CF202" i="4"/>
  <c r="CF203" i="4"/>
  <c r="CF204" i="4"/>
  <c r="CF205" i="4"/>
  <c r="CF206" i="4"/>
  <c r="CF207" i="4"/>
  <c r="CF208" i="4"/>
  <c r="CF209" i="4"/>
  <c r="CF210" i="4"/>
  <c r="CF211" i="4"/>
  <c r="CF212" i="4"/>
  <c r="CF213" i="4"/>
  <c r="CF214" i="4"/>
  <c r="CF215" i="4"/>
  <c r="CF216" i="4"/>
  <c r="CF217" i="4"/>
  <c r="CF218" i="4"/>
  <c r="CF219" i="4"/>
  <c r="CF220" i="4"/>
  <c r="CF221" i="4"/>
  <c r="CF222" i="4"/>
  <c r="CF223" i="4"/>
  <c r="CF224" i="4"/>
  <c r="CF225" i="4"/>
  <c r="CF226" i="4"/>
  <c r="CF227" i="4"/>
  <c r="CF228" i="4"/>
  <c r="CF229" i="4"/>
  <c r="CF230" i="4"/>
  <c r="CF231" i="4"/>
  <c r="CF232" i="4"/>
  <c r="CF233" i="4"/>
  <c r="CF234" i="4"/>
  <c r="CF235" i="4"/>
  <c r="CF236" i="4"/>
  <c r="CF237" i="4"/>
  <c r="CF238" i="4"/>
  <c r="CF239" i="4"/>
  <c r="CF240" i="4"/>
  <c r="CF241" i="4"/>
  <c r="CF242" i="4"/>
  <c r="CF243" i="4"/>
  <c r="CF244" i="4"/>
  <c r="CF245" i="4"/>
  <c r="CF246" i="4"/>
  <c r="CF247" i="4"/>
  <c r="CF248" i="4"/>
  <c r="CF249" i="4"/>
  <c r="CF250" i="4"/>
  <c r="CF251" i="4"/>
  <c r="CF252" i="4"/>
  <c r="CF253" i="4"/>
  <c r="CF254" i="4"/>
  <c r="CF255" i="4"/>
  <c r="CF256" i="4"/>
  <c r="CF257" i="4"/>
  <c r="CF258" i="4"/>
  <c r="CF259" i="4"/>
  <c r="CF260" i="4"/>
  <c r="CF261" i="4"/>
  <c r="CF262" i="4"/>
  <c r="CF263" i="4"/>
  <c r="CF264" i="4"/>
  <c r="CF265" i="4"/>
  <c r="CF266" i="4"/>
  <c r="CF267" i="4"/>
  <c r="CE9" i="4"/>
  <c r="CE10" i="4"/>
  <c r="CE11" i="4"/>
  <c r="CE12" i="4"/>
  <c r="CE13" i="4"/>
  <c r="CE14" i="4"/>
  <c r="CE15" i="4"/>
  <c r="CE16" i="4"/>
  <c r="CE17" i="4"/>
  <c r="CE18" i="4"/>
  <c r="CE19" i="4"/>
  <c r="CE20" i="4"/>
  <c r="CE21" i="4"/>
  <c r="CE22" i="4"/>
  <c r="CE23" i="4"/>
  <c r="CE24" i="4"/>
  <c r="CE25" i="4"/>
  <c r="CE26" i="4"/>
  <c r="CE27" i="4"/>
  <c r="CE28" i="4"/>
  <c r="CE29" i="4"/>
  <c r="CE30" i="4"/>
  <c r="CE31" i="4"/>
  <c r="CE32" i="4"/>
  <c r="CE33" i="4"/>
  <c r="CE34" i="4"/>
  <c r="CE35" i="4"/>
  <c r="CE36" i="4"/>
  <c r="CE37" i="4"/>
  <c r="CE38" i="4"/>
  <c r="CE39" i="4"/>
  <c r="CE40" i="4"/>
  <c r="CE41" i="4"/>
  <c r="CE42" i="4"/>
  <c r="CE43" i="4"/>
  <c r="CE44" i="4"/>
  <c r="CE45" i="4"/>
  <c r="CE46" i="4"/>
  <c r="CE47" i="4"/>
  <c r="CE48" i="4"/>
  <c r="CE49" i="4"/>
  <c r="CE50" i="4"/>
  <c r="CE51" i="4"/>
  <c r="CE52" i="4"/>
  <c r="CE53" i="4"/>
  <c r="CE54" i="4"/>
  <c r="CE55" i="4"/>
  <c r="CE56" i="4"/>
  <c r="CE57" i="4"/>
  <c r="CE58" i="4"/>
  <c r="CE59" i="4"/>
  <c r="CE60" i="4"/>
  <c r="CE61" i="4"/>
  <c r="CE62" i="4"/>
  <c r="CE63" i="4"/>
  <c r="CE64" i="4"/>
  <c r="CE65" i="4"/>
  <c r="CE66" i="4"/>
  <c r="CE67" i="4"/>
  <c r="CE68" i="4"/>
  <c r="CE69" i="4"/>
  <c r="CE70" i="4"/>
  <c r="CE71" i="4"/>
  <c r="CE72" i="4"/>
  <c r="CE73" i="4"/>
  <c r="CE74" i="4"/>
  <c r="CE75" i="4"/>
  <c r="CE76" i="4"/>
  <c r="CE77" i="4"/>
  <c r="CE78" i="4"/>
  <c r="CE79" i="4"/>
  <c r="CE80" i="4"/>
  <c r="CE81" i="4"/>
  <c r="CE82" i="4"/>
  <c r="CE83" i="4"/>
  <c r="CE84" i="4"/>
  <c r="CE85" i="4"/>
  <c r="CE86" i="4"/>
  <c r="CE87" i="4"/>
  <c r="CE88" i="4"/>
  <c r="CE89" i="4"/>
  <c r="CE90" i="4"/>
  <c r="CE91" i="4"/>
  <c r="CE92" i="4"/>
  <c r="CE93" i="4"/>
  <c r="CE94" i="4"/>
  <c r="CE95" i="4"/>
  <c r="CE96" i="4"/>
  <c r="CE97" i="4"/>
  <c r="CE98" i="4"/>
  <c r="CE99" i="4"/>
  <c r="CE100" i="4"/>
  <c r="CE101" i="4"/>
  <c r="CE102" i="4"/>
  <c r="CE103" i="4"/>
  <c r="CE104" i="4"/>
  <c r="CE105" i="4"/>
  <c r="CE106" i="4"/>
  <c r="CE107" i="4"/>
  <c r="CE108" i="4"/>
  <c r="CE109" i="4"/>
  <c r="CE110" i="4"/>
  <c r="CE111" i="4"/>
  <c r="CE112" i="4"/>
  <c r="CE113" i="4"/>
  <c r="CE114" i="4"/>
  <c r="CE115" i="4"/>
  <c r="CE116" i="4"/>
  <c r="CE117" i="4"/>
  <c r="CE118" i="4"/>
  <c r="CE119" i="4"/>
  <c r="CE120" i="4"/>
  <c r="CE121" i="4"/>
  <c r="CE122" i="4"/>
  <c r="CE123" i="4"/>
  <c r="CE124" i="4"/>
  <c r="CE125" i="4"/>
  <c r="CE126" i="4"/>
  <c r="CE127" i="4"/>
  <c r="CE128" i="4"/>
  <c r="CE129" i="4"/>
  <c r="CE130" i="4"/>
  <c r="CE131" i="4"/>
  <c r="CE132" i="4"/>
  <c r="CE133" i="4"/>
  <c r="CE134" i="4"/>
  <c r="CE135" i="4"/>
  <c r="CE136" i="4"/>
  <c r="CE137" i="4"/>
  <c r="CE138" i="4"/>
  <c r="CE139" i="4"/>
  <c r="CE140" i="4"/>
  <c r="CE141" i="4"/>
  <c r="CE142" i="4"/>
  <c r="CE143" i="4"/>
  <c r="CE144" i="4"/>
  <c r="CE145" i="4"/>
  <c r="CE146" i="4"/>
  <c r="CE147" i="4"/>
  <c r="CE148" i="4"/>
  <c r="CE149" i="4"/>
  <c r="CE150" i="4"/>
  <c r="CE151" i="4"/>
  <c r="CE152" i="4"/>
  <c r="CE153" i="4"/>
  <c r="CE154" i="4"/>
  <c r="CE155" i="4"/>
  <c r="CE156" i="4"/>
  <c r="CE157" i="4"/>
  <c r="CE158" i="4"/>
  <c r="CE159" i="4"/>
  <c r="CE160" i="4"/>
  <c r="CE161" i="4"/>
  <c r="CE162" i="4"/>
  <c r="CE163" i="4"/>
  <c r="CE164" i="4"/>
  <c r="CE165" i="4"/>
  <c r="CE166" i="4"/>
  <c r="CE167" i="4"/>
  <c r="CE168" i="4"/>
  <c r="CE169" i="4"/>
  <c r="CE170" i="4"/>
  <c r="CE171" i="4"/>
  <c r="CE172" i="4"/>
  <c r="CE173" i="4"/>
  <c r="CE174" i="4"/>
  <c r="CE175" i="4"/>
  <c r="CE176" i="4"/>
  <c r="CE177" i="4"/>
  <c r="CE178" i="4"/>
  <c r="CE179" i="4"/>
  <c r="CE180" i="4"/>
  <c r="CE181" i="4"/>
  <c r="CE182" i="4"/>
  <c r="CE183" i="4"/>
  <c r="CE184" i="4"/>
  <c r="CE185" i="4"/>
  <c r="CE186" i="4"/>
  <c r="CE187" i="4"/>
  <c r="CE188" i="4"/>
  <c r="CE189" i="4"/>
  <c r="CE190" i="4"/>
  <c r="CE191" i="4"/>
  <c r="CE192" i="4"/>
  <c r="CE193" i="4"/>
  <c r="CE194" i="4"/>
  <c r="CE195" i="4"/>
  <c r="CE196" i="4"/>
  <c r="CE197" i="4"/>
  <c r="CE198" i="4"/>
  <c r="CE199" i="4"/>
  <c r="CE200" i="4"/>
  <c r="CE201" i="4"/>
  <c r="CE202" i="4"/>
  <c r="CE203" i="4"/>
  <c r="CE204" i="4"/>
  <c r="CE205" i="4"/>
  <c r="CE206" i="4"/>
  <c r="CE207" i="4"/>
  <c r="CE208" i="4"/>
  <c r="CE209" i="4"/>
  <c r="CE210" i="4"/>
  <c r="CE211" i="4"/>
  <c r="CE212" i="4"/>
  <c r="CE213" i="4"/>
  <c r="CE214" i="4"/>
  <c r="CE215" i="4"/>
  <c r="CE216" i="4"/>
  <c r="CE217" i="4"/>
  <c r="CE218" i="4"/>
  <c r="CE219" i="4"/>
  <c r="CE220" i="4"/>
  <c r="CE221" i="4"/>
  <c r="CE222" i="4"/>
  <c r="CE223" i="4"/>
  <c r="CE224" i="4"/>
  <c r="CE225" i="4"/>
  <c r="CE226" i="4"/>
  <c r="CE227" i="4"/>
  <c r="CE228" i="4"/>
  <c r="CE229" i="4"/>
  <c r="CE230" i="4"/>
  <c r="CE231" i="4"/>
  <c r="CE232" i="4"/>
  <c r="CE233" i="4"/>
  <c r="CE234" i="4"/>
  <c r="CE235" i="4"/>
  <c r="CE236" i="4"/>
  <c r="CE237" i="4"/>
  <c r="CE238" i="4"/>
  <c r="CE239" i="4"/>
  <c r="CE240" i="4"/>
  <c r="CE241" i="4"/>
  <c r="CE242" i="4"/>
  <c r="CE243" i="4"/>
  <c r="CE244" i="4"/>
  <c r="CE245" i="4"/>
  <c r="CE246" i="4"/>
  <c r="CE247" i="4"/>
  <c r="CE248" i="4"/>
  <c r="CE249" i="4"/>
  <c r="CE250" i="4"/>
  <c r="CE251" i="4"/>
  <c r="CE252" i="4"/>
  <c r="CE253" i="4"/>
  <c r="CE254" i="4"/>
  <c r="CE255" i="4"/>
  <c r="CE256" i="4"/>
  <c r="CE257" i="4"/>
  <c r="CE258" i="4"/>
  <c r="CE259" i="4"/>
  <c r="CE260" i="4"/>
  <c r="CE261" i="4"/>
  <c r="CE262" i="4"/>
  <c r="CE263" i="4"/>
  <c r="CE264" i="4"/>
  <c r="CE265" i="4"/>
  <c r="CE266" i="4"/>
  <c r="CE267" i="4"/>
  <c r="CD9" i="4"/>
  <c r="CD10" i="4"/>
  <c r="CD11" i="4"/>
  <c r="CD12" i="4"/>
  <c r="CD14" i="4"/>
  <c r="CD15" i="4"/>
  <c r="CD16" i="4"/>
  <c r="CD17" i="4"/>
  <c r="CD18" i="4"/>
  <c r="CD19" i="4"/>
  <c r="CD20" i="4"/>
  <c r="CD22" i="4"/>
  <c r="CD23" i="4"/>
  <c r="CD26" i="4"/>
  <c r="CD27" i="4"/>
  <c r="CD28" i="4"/>
  <c r="CD29" i="4"/>
  <c r="CD30" i="4"/>
  <c r="CD31" i="4"/>
  <c r="CD32" i="4"/>
  <c r="CD33" i="4"/>
  <c r="CD34" i="4"/>
  <c r="CD35" i="4"/>
  <c r="CD36" i="4"/>
  <c r="CD37" i="4"/>
  <c r="CD39" i="4"/>
  <c r="CD40" i="4"/>
  <c r="CD41" i="4"/>
  <c r="CD42" i="4"/>
  <c r="CD43" i="4"/>
  <c r="CD44" i="4"/>
  <c r="CD45" i="4"/>
  <c r="CD46" i="4"/>
  <c r="CD47" i="4"/>
  <c r="CD48" i="4"/>
  <c r="CD49" i="4"/>
  <c r="CD50" i="4"/>
  <c r="CD52" i="4"/>
  <c r="CD53" i="4"/>
  <c r="CD55" i="4"/>
  <c r="CD57" i="4"/>
  <c r="CD58" i="4"/>
  <c r="CD59" i="4"/>
  <c r="CD60" i="4"/>
  <c r="CD61" i="4"/>
  <c r="CD62" i="4"/>
  <c r="CD64" i="4"/>
  <c r="CD65" i="4"/>
  <c r="CD66" i="4"/>
  <c r="CD67" i="4"/>
  <c r="CD68" i="4"/>
  <c r="CD69" i="4"/>
  <c r="CD70" i="4"/>
  <c r="CD71" i="4"/>
  <c r="CD74" i="4"/>
  <c r="CD76" i="4"/>
  <c r="CD78" i="4"/>
  <c r="CD80" i="4"/>
  <c r="CD81" i="4"/>
  <c r="CD82" i="4"/>
  <c r="CD83" i="4"/>
  <c r="CD84" i="4"/>
  <c r="CD85" i="4"/>
  <c r="CD87" i="4"/>
  <c r="CD88" i="4"/>
  <c r="CD90" i="4"/>
  <c r="CD91" i="4"/>
  <c r="CD93" i="4"/>
  <c r="CD94" i="4"/>
  <c r="CD95" i="4"/>
  <c r="CD96" i="4"/>
  <c r="CD97" i="4"/>
  <c r="CD98" i="4"/>
  <c r="CD99" i="4"/>
  <c r="CD103" i="4"/>
  <c r="CD104" i="4"/>
  <c r="CD106" i="4"/>
  <c r="CD107" i="4"/>
  <c r="CD109" i="4"/>
  <c r="CD110" i="4"/>
  <c r="CD111" i="4"/>
  <c r="CD112" i="4"/>
  <c r="CD115" i="4"/>
  <c r="CD117" i="4"/>
  <c r="CD118" i="4"/>
  <c r="CD119" i="4"/>
  <c r="CD121" i="4"/>
  <c r="CD122" i="4"/>
  <c r="CD123" i="4"/>
  <c r="CD124" i="4"/>
  <c r="CD125" i="4"/>
  <c r="CD126" i="4"/>
  <c r="CD127" i="4"/>
  <c r="CD129" i="4"/>
  <c r="CD130" i="4"/>
  <c r="CD131" i="4"/>
  <c r="CD132" i="4"/>
  <c r="CD135" i="4"/>
  <c r="CD138" i="4"/>
  <c r="CD140" i="4"/>
  <c r="CD141" i="4"/>
  <c r="CD142" i="4"/>
  <c r="CD145" i="4"/>
  <c r="CD146" i="4"/>
  <c r="CD147" i="4"/>
  <c r="CD148" i="4"/>
  <c r="CD149" i="4"/>
  <c r="CD151" i="4"/>
  <c r="CD152" i="4"/>
  <c r="CD153" i="4"/>
  <c r="CD154" i="4"/>
  <c r="CD156" i="4"/>
  <c r="CD157" i="4"/>
  <c r="CD160" i="4"/>
  <c r="CD161" i="4"/>
  <c r="CD163" i="4"/>
  <c r="CD165" i="4"/>
  <c r="CD169" i="4"/>
  <c r="CD170" i="4"/>
  <c r="CD171" i="4"/>
  <c r="CD174" i="4"/>
  <c r="CD176" i="4"/>
  <c r="CD178" i="4"/>
  <c r="CD180" i="4"/>
  <c r="CD181" i="4"/>
  <c r="CD182" i="4"/>
  <c r="CD184" i="4"/>
  <c r="CD185" i="4"/>
  <c r="CD186" i="4"/>
  <c r="CD187" i="4"/>
  <c r="CD188" i="4"/>
  <c r="CD189" i="4"/>
  <c r="CD192" i="4"/>
  <c r="CD195" i="4"/>
  <c r="CD197" i="4"/>
  <c r="CD198" i="4"/>
  <c r="CD199" i="4"/>
  <c r="CD201" i="4"/>
  <c r="CD203" i="4"/>
  <c r="CD205" i="4"/>
  <c r="CD206" i="4"/>
  <c r="CD209" i="4"/>
  <c r="CD210" i="4"/>
  <c r="CD211" i="4"/>
  <c r="CD212" i="4"/>
  <c r="CD213" i="4"/>
  <c r="CD214" i="4"/>
  <c r="CD217" i="4"/>
  <c r="CD218" i="4"/>
  <c r="CD219" i="4"/>
  <c r="CD220" i="4"/>
  <c r="CD221" i="4"/>
  <c r="CD222" i="4"/>
  <c r="CD223" i="4"/>
  <c r="CD225" i="4"/>
  <c r="CD226" i="4"/>
  <c r="CD228" i="4"/>
  <c r="CD230" i="4"/>
  <c r="CD233" i="4"/>
  <c r="CD234" i="4"/>
  <c r="CD235" i="4"/>
  <c r="CD236" i="4"/>
  <c r="CD240" i="4"/>
  <c r="CD242" i="4"/>
  <c r="CD244" i="4"/>
  <c r="CD245" i="4"/>
  <c r="CD246" i="4"/>
  <c r="CD247" i="4"/>
  <c r="CD248" i="4"/>
  <c r="CD249" i="4"/>
  <c r="CD250" i="4"/>
  <c r="CD251" i="4"/>
  <c r="CD252" i="4"/>
  <c r="CD253" i="4"/>
  <c r="CD256" i="4"/>
  <c r="CD258" i="4"/>
  <c r="CD260" i="4"/>
  <c r="CD262" i="4"/>
  <c r="CD263" i="4"/>
  <c r="CD264" i="4"/>
  <c r="CD265" i="4"/>
  <c r="CC10" i="4"/>
  <c r="CC11" i="4"/>
  <c r="CC12" i="4"/>
  <c r="CC15" i="4"/>
  <c r="CC16" i="4"/>
  <c r="CC18" i="4"/>
  <c r="CC19" i="4"/>
  <c r="CC21" i="4"/>
  <c r="CC22" i="4"/>
  <c r="CC23" i="4"/>
  <c r="CC24" i="4"/>
  <c r="CC25" i="4"/>
  <c r="CC27" i="4"/>
  <c r="CC29" i="4"/>
  <c r="CC30" i="4"/>
  <c r="CC31" i="4"/>
  <c r="CC32" i="4"/>
  <c r="CC33" i="4"/>
  <c r="CC34" i="4"/>
  <c r="CC35" i="4"/>
  <c r="CC36" i="4"/>
  <c r="CC38" i="4"/>
  <c r="CC39" i="4"/>
  <c r="CC41" i="4"/>
  <c r="CC45" i="4"/>
  <c r="CC46" i="4"/>
  <c r="CC47" i="4"/>
  <c r="CC48" i="4"/>
  <c r="CC49" i="4"/>
  <c r="CC50" i="4"/>
  <c r="CC51" i="4"/>
  <c r="CC52" i="4"/>
  <c r="CC53" i="4"/>
  <c r="CC54" i="4"/>
  <c r="CC55" i="4"/>
  <c r="CC56" i="4"/>
  <c r="CC58" i="4"/>
  <c r="CC59" i="4"/>
  <c r="CC60" i="4"/>
  <c r="CC63" i="4"/>
  <c r="CC65" i="4"/>
  <c r="CC66" i="4"/>
  <c r="CC68" i="4"/>
  <c r="CC70" i="4"/>
  <c r="CC71" i="4"/>
  <c r="CC72" i="4"/>
  <c r="CC73" i="4"/>
  <c r="CC74" i="4"/>
  <c r="CC75" i="4"/>
  <c r="CC77" i="4"/>
  <c r="CC78" i="4"/>
  <c r="CC79" i="4"/>
  <c r="CC81" i="4"/>
  <c r="CC82" i="4"/>
  <c r="CC83" i="4"/>
  <c r="CC85" i="4"/>
  <c r="CC86" i="4"/>
  <c r="CC87" i="4"/>
  <c r="CC88" i="4"/>
  <c r="CC89" i="4"/>
  <c r="CC90" i="4"/>
  <c r="CC92" i="4"/>
  <c r="CC93" i="4"/>
  <c r="CC96" i="4"/>
  <c r="CC97" i="4"/>
  <c r="CC99" i="4"/>
  <c r="CC100" i="4"/>
  <c r="CC101" i="4"/>
  <c r="CC102" i="4"/>
  <c r="CC103" i="4"/>
  <c r="CC105" i="4"/>
  <c r="CC106" i="4"/>
  <c r="CC107" i="4"/>
  <c r="CC108" i="4"/>
  <c r="CC109" i="4"/>
  <c r="CC110" i="4"/>
  <c r="CC111" i="4"/>
  <c r="CC112" i="4"/>
  <c r="CC113" i="4"/>
  <c r="CC114" i="4"/>
  <c r="CC115" i="4"/>
  <c r="CC116" i="4"/>
  <c r="CC117" i="4"/>
  <c r="CC118" i="4"/>
  <c r="CC119" i="4"/>
  <c r="CC122" i="4"/>
  <c r="CC124" i="4"/>
  <c r="CC125" i="4"/>
  <c r="CC126" i="4"/>
  <c r="CC127" i="4"/>
  <c r="CC128" i="4"/>
  <c r="CC129" i="4"/>
  <c r="CC130" i="4"/>
  <c r="CC132" i="4"/>
  <c r="CC133" i="4"/>
  <c r="CC134" i="4"/>
  <c r="CC135" i="4"/>
  <c r="CC136" i="4"/>
  <c r="CC137" i="4"/>
  <c r="CC138" i="4"/>
  <c r="CC139" i="4"/>
  <c r="CC140" i="4"/>
  <c r="CC141" i="4"/>
  <c r="CC142" i="4"/>
  <c r="CC144" i="4"/>
  <c r="CC145" i="4"/>
  <c r="CC146" i="4"/>
  <c r="CC147" i="4"/>
  <c r="CC148" i="4"/>
  <c r="CC149" i="4"/>
  <c r="CC150" i="4"/>
  <c r="CC151" i="4"/>
  <c r="CC152" i="4"/>
  <c r="CC155" i="4"/>
  <c r="CC157" i="4"/>
  <c r="CC159" i="4"/>
  <c r="CC161" i="4"/>
  <c r="CC163" i="4"/>
  <c r="CC164" i="4"/>
  <c r="CC165" i="4"/>
  <c r="CC168" i="4"/>
  <c r="CC170" i="4"/>
  <c r="CC171" i="4"/>
  <c r="CC172" i="4"/>
  <c r="CC173" i="4"/>
  <c r="CC174" i="4"/>
  <c r="CC176" i="4"/>
  <c r="CC177" i="4"/>
  <c r="CC179" i="4"/>
  <c r="CC180" i="4"/>
  <c r="CC182" i="4"/>
  <c r="CC184" i="4"/>
  <c r="CC186" i="4"/>
  <c r="CC187" i="4"/>
  <c r="CC188" i="4"/>
  <c r="CC189" i="4"/>
  <c r="CC191" i="4"/>
  <c r="CC192" i="4"/>
  <c r="CC194" i="4"/>
  <c r="CC195" i="4"/>
  <c r="CC196" i="4"/>
  <c r="CC199" i="4"/>
  <c r="CC200" i="4"/>
  <c r="CC201" i="4"/>
  <c r="CC202" i="4"/>
  <c r="CC204" i="4"/>
  <c r="CC205" i="4"/>
  <c r="CC207" i="4"/>
  <c r="CC208" i="4"/>
  <c r="CC209" i="4"/>
  <c r="CC210" i="4"/>
  <c r="CC212" i="4"/>
  <c r="CC214" i="4"/>
  <c r="CC215" i="4"/>
  <c r="CC216" i="4"/>
  <c r="CC218" i="4"/>
  <c r="CC219" i="4"/>
  <c r="CC220" i="4"/>
  <c r="CC221" i="4"/>
  <c r="CC222" i="4"/>
  <c r="CC224" i="4"/>
  <c r="CC228" i="4"/>
  <c r="CC229" i="4"/>
  <c r="CC230" i="4"/>
  <c r="CC231" i="4"/>
  <c r="CC232" i="4"/>
  <c r="CC233" i="4"/>
  <c r="CC236" i="4"/>
  <c r="CC237" i="4"/>
  <c r="CC239" i="4"/>
  <c r="CC240" i="4"/>
  <c r="CC241" i="4"/>
  <c r="CC242" i="4"/>
  <c r="CC243" i="4"/>
  <c r="CC244" i="4"/>
  <c r="CC245" i="4"/>
  <c r="CC246" i="4"/>
  <c r="CC247" i="4"/>
  <c r="CC248" i="4"/>
  <c r="CC249" i="4"/>
  <c r="CC251" i="4"/>
  <c r="CC255" i="4"/>
  <c r="CC257" i="4"/>
  <c r="CC259" i="4"/>
  <c r="CC260" i="4"/>
  <c r="CC261" i="4"/>
  <c r="CC262" i="4"/>
  <c r="CC263" i="4"/>
  <c r="CC265" i="4"/>
  <c r="CC267" i="4"/>
  <c r="CE8" i="4"/>
  <c r="CD8" i="4"/>
  <c r="CC8" i="4"/>
  <c r="CB9" i="4"/>
  <c r="CB10" i="4"/>
  <c r="CB11" i="4"/>
  <c r="CB12" i="4"/>
  <c r="CB13" i="4"/>
  <c r="CB14" i="4"/>
  <c r="CB15" i="4"/>
  <c r="CB16" i="4"/>
  <c r="CB17" i="4"/>
  <c r="CB18" i="4"/>
  <c r="CB19" i="4"/>
  <c r="CB20" i="4"/>
  <c r="CB21" i="4"/>
  <c r="CB22" i="4"/>
  <c r="CB23" i="4"/>
  <c r="CB24" i="4"/>
  <c r="CB25" i="4"/>
  <c r="CB26" i="4"/>
  <c r="CB27" i="4"/>
  <c r="CB28" i="4"/>
  <c r="CB29" i="4"/>
  <c r="CB30" i="4"/>
  <c r="CB31" i="4"/>
  <c r="CB32" i="4"/>
  <c r="CB33" i="4"/>
  <c r="CB34" i="4"/>
  <c r="CB35" i="4"/>
  <c r="CB36" i="4"/>
  <c r="CB37" i="4"/>
  <c r="CB38" i="4"/>
  <c r="CB39" i="4"/>
  <c r="CB40" i="4"/>
  <c r="CB41" i="4"/>
  <c r="CB42" i="4"/>
  <c r="CB43" i="4"/>
  <c r="CB44" i="4"/>
  <c r="CB45" i="4"/>
  <c r="CB46" i="4"/>
  <c r="CB47" i="4"/>
  <c r="CB48" i="4"/>
  <c r="CB49" i="4"/>
  <c r="CB50" i="4"/>
  <c r="CB51" i="4"/>
  <c r="CB52" i="4"/>
  <c r="CB53" i="4"/>
  <c r="CB54" i="4"/>
  <c r="CB55" i="4"/>
  <c r="CB56" i="4"/>
  <c r="CB57" i="4"/>
  <c r="CB58" i="4"/>
  <c r="CB59" i="4"/>
  <c r="CB60" i="4"/>
  <c r="CB61" i="4"/>
  <c r="CB62" i="4"/>
  <c r="CB63" i="4"/>
  <c r="CB64" i="4"/>
  <c r="CB65" i="4"/>
  <c r="CB66" i="4"/>
  <c r="CB67" i="4"/>
  <c r="CB68" i="4"/>
  <c r="CB69" i="4"/>
  <c r="CB70" i="4"/>
  <c r="CB71" i="4"/>
  <c r="CB72" i="4"/>
  <c r="CB73" i="4"/>
  <c r="CB74" i="4"/>
  <c r="CB75" i="4"/>
  <c r="CB76" i="4"/>
  <c r="CB77" i="4"/>
  <c r="CB78" i="4"/>
  <c r="CB79" i="4"/>
  <c r="CB80" i="4"/>
  <c r="CB81" i="4"/>
  <c r="CB82" i="4"/>
  <c r="CB83" i="4"/>
  <c r="CB84" i="4"/>
  <c r="CB85" i="4"/>
  <c r="CB86" i="4"/>
  <c r="CB87" i="4"/>
  <c r="CB88" i="4"/>
  <c r="CB89" i="4"/>
  <c r="CB90" i="4"/>
  <c r="CB91" i="4"/>
  <c r="CB92" i="4"/>
  <c r="CB93" i="4"/>
  <c r="CB94" i="4"/>
  <c r="CB95" i="4"/>
  <c r="CB96" i="4"/>
  <c r="CB97" i="4"/>
  <c r="CB98" i="4"/>
  <c r="CB99" i="4"/>
  <c r="CB100" i="4"/>
  <c r="CB101" i="4"/>
  <c r="CB102" i="4"/>
  <c r="CB103" i="4"/>
  <c r="CB104" i="4"/>
  <c r="CB105" i="4"/>
  <c r="CB106" i="4"/>
  <c r="CB107" i="4"/>
  <c r="CB108" i="4"/>
  <c r="CB109" i="4"/>
  <c r="CB110" i="4"/>
  <c r="CB111" i="4"/>
  <c r="CB112" i="4"/>
  <c r="CB113" i="4"/>
  <c r="CB114" i="4"/>
  <c r="CB115" i="4"/>
  <c r="CB116" i="4"/>
  <c r="CB117" i="4"/>
  <c r="CB118" i="4"/>
  <c r="CB119" i="4"/>
  <c r="CB120" i="4"/>
  <c r="CB121" i="4"/>
  <c r="CB122" i="4"/>
  <c r="CB123" i="4"/>
  <c r="CB124" i="4"/>
  <c r="CB125" i="4"/>
  <c r="CB126" i="4"/>
  <c r="CB127" i="4"/>
  <c r="CB128" i="4"/>
  <c r="CB129" i="4"/>
  <c r="CB130" i="4"/>
  <c r="CB131" i="4"/>
  <c r="CB132" i="4"/>
  <c r="CB133" i="4"/>
  <c r="CB134" i="4"/>
  <c r="CB135" i="4"/>
  <c r="CB136" i="4"/>
  <c r="CB137" i="4"/>
  <c r="CB138" i="4"/>
  <c r="CB139" i="4"/>
  <c r="CB140" i="4"/>
  <c r="CB141" i="4"/>
  <c r="CB142" i="4"/>
  <c r="CB143" i="4"/>
  <c r="CB144" i="4"/>
  <c r="CB145" i="4"/>
  <c r="CB146" i="4"/>
  <c r="CB147" i="4"/>
  <c r="CB148" i="4"/>
  <c r="CB149" i="4"/>
  <c r="CB150" i="4"/>
  <c r="CB151" i="4"/>
  <c r="CB152" i="4"/>
  <c r="CB153" i="4"/>
  <c r="CB154" i="4"/>
  <c r="CB155" i="4"/>
  <c r="CB156" i="4"/>
  <c r="CB157" i="4"/>
  <c r="CB158" i="4"/>
  <c r="CB159" i="4"/>
  <c r="CB160" i="4"/>
  <c r="CB161" i="4"/>
  <c r="CB162" i="4"/>
  <c r="CB163" i="4"/>
  <c r="CB164" i="4"/>
  <c r="CB165" i="4"/>
  <c r="CB166" i="4"/>
  <c r="CB167" i="4"/>
  <c r="CB168" i="4"/>
  <c r="CB169" i="4"/>
  <c r="CB170" i="4"/>
  <c r="CB171" i="4"/>
  <c r="CB172" i="4"/>
  <c r="CB173" i="4"/>
  <c r="CB174" i="4"/>
  <c r="CB175" i="4"/>
  <c r="CB176" i="4"/>
  <c r="CB177" i="4"/>
  <c r="CB178" i="4"/>
  <c r="CB179" i="4"/>
  <c r="CB180" i="4"/>
  <c r="CB181" i="4"/>
  <c r="CB182" i="4"/>
  <c r="CB183" i="4"/>
  <c r="CB184" i="4"/>
  <c r="CB185" i="4"/>
  <c r="CB186" i="4"/>
  <c r="CB187" i="4"/>
  <c r="CB188" i="4"/>
  <c r="CB189" i="4"/>
  <c r="CB190" i="4"/>
  <c r="CB191" i="4"/>
  <c r="CB192" i="4"/>
  <c r="CB193" i="4"/>
  <c r="CB194" i="4"/>
  <c r="CB195" i="4"/>
  <c r="CB196" i="4"/>
  <c r="CB197" i="4"/>
  <c r="CB198" i="4"/>
  <c r="CB199" i="4"/>
  <c r="CB200" i="4"/>
  <c r="CB201" i="4"/>
  <c r="CB202" i="4"/>
  <c r="CB203" i="4"/>
  <c r="CB204" i="4"/>
  <c r="CB205" i="4"/>
  <c r="CB206" i="4"/>
  <c r="CB207" i="4"/>
  <c r="CB208" i="4"/>
  <c r="CB209" i="4"/>
  <c r="CB210" i="4"/>
  <c r="CB211" i="4"/>
  <c r="CB212" i="4"/>
  <c r="CB213" i="4"/>
  <c r="CB214" i="4"/>
  <c r="CB215" i="4"/>
  <c r="CB216" i="4"/>
  <c r="CB217" i="4"/>
  <c r="CB218" i="4"/>
  <c r="CB219" i="4"/>
  <c r="CB220" i="4"/>
  <c r="CB221" i="4"/>
  <c r="CB222" i="4"/>
  <c r="CB223" i="4"/>
  <c r="CB224" i="4"/>
  <c r="CB225" i="4"/>
  <c r="CB226" i="4"/>
  <c r="CB227" i="4"/>
  <c r="CB228" i="4"/>
  <c r="CB229" i="4"/>
  <c r="CB230" i="4"/>
  <c r="CB231" i="4"/>
  <c r="CB232" i="4"/>
  <c r="CB233" i="4"/>
  <c r="CB234" i="4"/>
  <c r="CB235" i="4"/>
  <c r="CB236" i="4"/>
  <c r="CB237" i="4"/>
  <c r="CB238" i="4"/>
  <c r="CB239" i="4"/>
  <c r="CB240" i="4"/>
  <c r="CB241" i="4"/>
  <c r="CB242" i="4"/>
  <c r="CB243" i="4"/>
  <c r="CB244" i="4"/>
  <c r="CB245" i="4"/>
  <c r="CB246" i="4"/>
  <c r="CB247" i="4"/>
  <c r="CB248" i="4"/>
  <c r="CB249" i="4"/>
  <c r="CB250" i="4"/>
  <c r="CB251" i="4"/>
  <c r="CB252" i="4"/>
  <c r="CB253" i="4"/>
  <c r="CB254" i="4"/>
  <c r="CB255" i="4"/>
  <c r="CB256" i="4"/>
  <c r="CB257" i="4"/>
  <c r="CB258" i="4"/>
  <c r="CB259" i="4"/>
  <c r="CB260" i="4"/>
  <c r="CB261" i="4"/>
  <c r="CB262" i="4"/>
  <c r="CB263" i="4"/>
  <c r="CB264" i="4"/>
  <c r="CB265" i="4"/>
  <c r="CB266" i="4"/>
  <c r="CB267" i="4"/>
  <c r="CA9" i="4"/>
  <c r="CA10" i="4"/>
  <c r="CA11" i="4"/>
  <c r="CA12" i="4"/>
  <c r="CA13" i="4"/>
  <c r="CA14" i="4"/>
  <c r="CA15" i="4"/>
  <c r="CA16" i="4"/>
  <c r="CA17" i="4"/>
  <c r="CA18" i="4"/>
  <c r="CA19" i="4"/>
  <c r="CA20" i="4"/>
  <c r="CA21" i="4"/>
  <c r="CA22" i="4"/>
  <c r="CA23" i="4"/>
  <c r="CA24" i="4"/>
  <c r="CA25" i="4"/>
  <c r="CA26" i="4"/>
  <c r="CA27" i="4"/>
  <c r="CA28" i="4"/>
  <c r="CA29" i="4"/>
  <c r="CA30" i="4"/>
  <c r="CA31" i="4"/>
  <c r="CA32" i="4"/>
  <c r="CA33" i="4"/>
  <c r="CA34" i="4"/>
  <c r="CA35" i="4"/>
  <c r="CA36" i="4"/>
  <c r="CA37" i="4"/>
  <c r="CA38" i="4"/>
  <c r="CA39" i="4"/>
  <c r="CA40" i="4"/>
  <c r="CA41" i="4"/>
  <c r="CA42" i="4"/>
  <c r="CA43" i="4"/>
  <c r="CA44" i="4"/>
  <c r="CA45" i="4"/>
  <c r="CA46" i="4"/>
  <c r="CA47" i="4"/>
  <c r="CA48" i="4"/>
  <c r="CA49" i="4"/>
  <c r="CA50" i="4"/>
  <c r="CA51" i="4"/>
  <c r="CA52" i="4"/>
  <c r="CA53" i="4"/>
  <c r="CA54" i="4"/>
  <c r="CA55" i="4"/>
  <c r="CA56" i="4"/>
  <c r="CA57" i="4"/>
  <c r="CA58" i="4"/>
  <c r="CA59" i="4"/>
  <c r="CA60" i="4"/>
  <c r="CA61" i="4"/>
  <c r="CA62" i="4"/>
  <c r="CA63" i="4"/>
  <c r="CA64" i="4"/>
  <c r="CA65" i="4"/>
  <c r="CA66" i="4"/>
  <c r="CA67" i="4"/>
  <c r="CA68" i="4"/>
  <c r="CA69" i="4"/>
  <c r="CA70" i="4"/>
  <c r="CA71" i="4"/>
  <c r="CA72" i="4"/>
  <c r="CA73" i="4"/>
  <c r="CA74" i="4"/>
  <c r="CA75" i="4"/>
  <c r="CA76" i="4"/>
  <c r="CA77" i="4"/>
  <c r="CA78" i="4"/>
  <c r="CA79" i="4"/>
  <c r="CA80" i="4"/>
  <c r="CA81" i="4"/>
  <c r="CA82" i="4"/>
  <c r="CA83" i="4"/>
  <c r="CA84" i="4"/>
  <c r="CA85" i="4"/>
  <c r="CA86" i="4"/>
  <c r="CA87" i="4"/>
  <c r="CA88" i="4"/>
  <c r="CA89" i="4"/>
  <c r="CA90" i="4"/>
  <c r="CA91" i="4"/>
  <c r="CA92" i="4"/>
  <c r="CA93" i="4"/>
  <c r="CA94" i="4"/>
  <c r="CA95" i="4"/>
  <c r="CA96" i="4"/>
  <c r="CA97" i="4"/>
  <c r="CA98" i="4"/>
  <c r="CA99" i="4"/>
  <c r="CA100" i="4"/>
  <c r="CA101" i="4"/>
  <c r="CA102" i="4"/>
  <c r="CA103" i="4"/>
  <c r="CA104" i="4"/>
  <c r="CA105" i="4"/>
  <c r="CA106" i="4"/>
  <c r="CA107" i="4"/>
  <c r="CA108" i="4"/>
  <c r="CA109" i="4"/>
  <c r="CA110" i="4"/>
  <c r="CA111" i="4"/>
  <c r="CA112" i="4"/>
  <c r="CA113" i="4"/>
  <c r="CA114" i="4"/>
  <c r="CA115" i="4"/>
  <c r="CA116" i="4"/>
  <c r="CA117" i="4"/>
  <c r="CA118" i="4"/>
  <c r="CA119" i="4"/>
  <c r="CA120" i="4"/>
  <c r="CA121" i="4"/>
  <c r="CA122" i="4"/>
  <c r="CA123" i="4"/>
  <c r="CA124" i="4"/>
  <c r="CA125" i="4"/>
  <c r="CA126" i="4"/>
  <c r="CA127" i="4"/>
  <c r="CA128" i="4"/>
  <c r="CA129" i="4"/>
  <c r="CA130" i="4"/>
  <c r="CA131" i="4"/>
  <c r="CA132" i="4"/>
  <c r="CA133" i="4"/>
  <c r="CA134" i="4"/>
  <c r="CA135" i="4"/>
  <c r="CA136" i="4"/>
  <c r="CA137" i="4"/>
  <c r="CA138" i="4"/>
  <c r="CA139" i="4"/>
  <c r="CA140" i="4"/>
  <c r="CA141" i="4"/>
  <c r="CA142" i="4"/>
  <c r="CA143" i="4"/>
  <c r="CA144" i="4"/>
  <c r="CA145" i="4"/>
  <c r="CA146" i="4"/>
  <c r="CA147" i="4"/>
  <c r="CA148" i="4"/>
  <c r="CA149" i="4"/>
  <c r="CA150" i="4"/>
  <c r="CA151" i="4"/>
  <c r="CA152" i="4"/>
  <c r="CA153" i="4"/>
  <c r="CA154" i="4"/>
  <c r="CA155" i="4"/>
  <c r="CA156" i="4"/>
  <c r="CA157" i="4"/>
  <c r="CA158" i="4"/>
  <c r="CA159" i="4"/>
  <c r="CA160" i="4"/>
  <c r="CA161" i="4"/>
  <c r="CA162" i="4"/>
  <c r="CA163" i="4"/>
  <c r="CA164" i="4"/>
  <c r="CA165" i="4"/>
  <c r="CA166" i="4"/>
  <c r="CA167" i="4"/>
  <c r="CA168" i="4"/>
  <c r="CA169" i="4"/>
  <c r="CA170" i="4"/>
  <c r="CA171" i="4"/>
  <c r="CA172" i="4"/>
  <c r="CA173" i="4"/>
  <c r="CA174" i="4"/>
  <c r="CA175" i="4"/>
  <c r="CA176" i="4"/>
  <c r="CA177" i="4"/>
  <c r="CA178" i="4"/>
  <c r="CA179" i="4"/>
  <c r="CA180" i="4"/>
  <c r="CA181" i="4"/>
  <c r="CA182" i="4"/>
  <c r="CA183" i="4"/>
  <c r="CA184" i="4"/>
  <c r="CA185" i="4"/>
  <c r="CA186" i="4"/>
  <c r="CA187" i="4"/>
  <c r="CA188" i="4"/>
  <c r="CA189" i="4"/>
  <c r="CA190" i="4"/>
  <c r="CA191" i="4"/>
  <c r="CA192" i="4"/>
  <c r="CA193" i="4"/>
  <c r="CA194" i="4"/>
  <c r="CA195" i="4"/>
  <c r="CA196" i="4"/>
  <c r="CA197" i="4"/>
  <c r="CA198" i="4"/>
  <c r="CA199" i="4"/>
  <c r="CA200" i="4"/>
  <c r="CA201" i="4"/>
  <c r="CA202" i="4"/>
  <c r="CA203" i="4"/>
  <c r="CA204" i="4"/>
  <c r="CA205" i="4"/>
  <c r="CA206" i="4"/>
  <c r="CA207" i="4"/>
  <c r="CA208" i="4"/>
  <c r="CA209" i="4"/>
  <c r="CA210" i="4"/>
  <c r="CA211" i="4"/>
  <c r="CA212" i="4"/>
  <c r="CA213" i="4"/>
  <c r="CA214" i="4"/>
  <c r="CA215" i="4"/>
  <c r="CA216" i="4"/>
  <c r="CA217" i="4"/>
  <c r="CA218" i="4"/>
  <c r="CA219" i="4"/>
  <c r="CA220" i="4"/>
  <c r="CA221" i="4"/>
  <c r="CA222" i="4"/>
  <c r="CA223" i="4"/>
  <c r="CA224" i="4"/>
  <c r="CA225" i="4"/>
  <c r="CA226" i="4"/>
  <c r="CA227" i="4"/>
  <c r="CA228" i="4"/>
  <c r="CA229" i="4"/>
  <c r="CA230" i="4"/>
  <c r="CA231" i="4"/>
  <c r="CA232" i="4"/>
  <c r="CA233" i="4"/>
  <c r="CA234" i="4"/>
  <c r="CA235" i="4"/>
  <c r="CA236" i="4"/>
  <c r="CA237" i="4"/>
  <c r="CA238" i="4"/>
  <c r="CA239" i="4"/>
  <c r="CA240" i="4"/>
  <c r="CA241" i="4"/>
  <c r="CA242" i="4"/>
  <c r="CA243" i="4"/>
  <c r="CA244" i="4"/>
  <c r="CA245" i="4"/>
  <c r="CA246" i="4"/>
  <c r="CA247" i="4"/>
  <c r="CA248" i="4"/>
  <c r="CA249" i="4"/>
  <c r="CA250" i="4"/>
  <c r="CA251" i="4"/>
  <c r="CA252" i="4"/>
  <c r="CA253" i="4"/>
  <c r="CA254" i="4"/>
  <c r="CA255" i="4"/>
  <c r="CA256" i="4"/>
  <c r="CA257" i="4"/>
  <c r="CA258" i="4"/>
  <c r="CA259" i="4"/>
  <c r="CA260" i="4"/>
  <c r="CA261" i="4"/>
  <c r="CA262" i="4"/>
  <c r="CA263" i="4"/>
  <c r="CA264" i="4"/>
  <c r="CA265" i="4"/>
  <c r="CA266" i="4"/>
  <c r="CA267" i="4"/>
  <c r="BZ9" i="4"/>
  <c r="BZ11" i="4"/>
  <c r="BZ12" i="4"/>
  <c r="BZ13" i="4"/>
  <c r="BZ16" i="4"/>
  <c r="BZ17" i="4"/>
  <c r="BZ18" i="4"/>
  <c r="BZ19" i="4"/>
  <c r="BZ20" i="4"/>
  <c r="BZ21" i="4"/>
  <c r="BZ22" i="4"/>
  <c r="BZ23" i="4"/>
  <c r="BZ24" i="4"/>
  <c r="BZ25" i="4"/>
  <c r="BZ26" i="4"/>
  <c r="BZ27" i="4"/>
  <c r="BZ28" i="4"/>
  <c r="BZ29" i="4"/>
  <c r="BZ30" i="4"/>
  <c r="BZ32" i="4"/>
  <c r="BZ33" i="4"/>
  <c r="BZ34" i="4"/>
  <c r="BZ35" i="4"/>
  <c r="BZ36" i="4"/>
  <c r="BZ38" i="4"/>
  <c r="BZ40" i="4"/>
  <c r="BZ41" i="4"/>
  <c r="BZ42" i="4"/>
  <c r="BZ43" i="4"/>
  <c r="BZ46" i="4"/>
  <c r="BZ47" i="4"/>
  <c r="BZ51" i="4"/>
  <c r="BZ53" i="4"/>
  <c r="BZ54" i="4"/>
  <c r="BZ55" i="4"/>
  <c r="BZ56" i="4"/>
  <c r="BZ57" i="4"/>
  <c r="BZ58" i="4"/>
  <c r="BZ60" i="4"/>
  <c r="BZ62" i="4"/>
  <c r="BZ63" i="4"/>
  <c r="BZ64" i="4"/>
  <c r="BZ65" i="4"/>
  <c r="BZ66" i="4"/>
  <c r="BZ68" i="4"/>
  <c r="BZ70" i="4"/>
  <c r="BZ72" i="4"/>
  <c r="BZ73" i="4"/>
  <c r="BZ74" i="4"/>
  <c r="BZ75" i="4"/>
  <c r="BZ76" i="4"/>
  <c r="BZ77" i="4"/>
  <c r="BZ78" i="4"/>
  <c r="BZ79" i="4"/>
  <c r="BZ80" i="4"/>
  <c r="BZ82" i="4"/>
  <c r="BZ84" i="4"/>
  <c r="BZ86" i="4"/>
  <c r="BZ88" i="4"/>
  <c r="BZ89" i="4"/>
  <c r="BZ91" i="4"/>
  <c r="BZ92" i="4"/>
  <c r="BZ93" i="4"/>
  <c r="BZ94" i="4"/>
  <c r="BZ95" i="4"/>
  <c r="BZ98" i="4"/>
  <c r="BZ99" i="4"/>
  <c r="BZ100" i="4"/>
  <c r="BZ101" i="4"/>
  <c r="BZ102" i="4"/>
  <c r="BZ105" i="4"/>
  <c r="BZ106" i="4"/>
  <c r="BZ107" i="4"/>
  <c r="BZ108" i="4"/>
  <c r="BZ110" i="4"/>
  <c r="BZ112" i="4"/>
  <c r="BZ113" i="4"/>
  <c r="BZ114" i="4"/>
  <c r="BZ116" i="4"/>
  <c r="BZ117" i="4"/>
  <c r="BZ118" i="4"/>
  <c r="BZ120" i="4"/>
  <c r="BZ123" i="4"/>
  <c r="BZ124" i="4"/>
  <c r="BZ125" i="4"/>
  <c r="BZ126" i="4"/>
  <c r="BZ128" i="4"/>
  <c r="BZ131" i="4"/>
  <c r="BZ132" i="4"/>
  <c r="BZ133" i="4"/>
  <c r="BZ134" i="4"/>
  <c r="BZ135" i="4"/>
  <c r="BZ136" i="4"/>
  <c r="BZ137" i="4"/>
  <c r="BZ139" i="4"/>
  <c r="BZ141" i="4"/>
  <c r="BZ142" i="4"/>
  <c r="BZ143" i="4"/>
  <c r="BZ144" i="4"/>
  <c r="BZ145" i="4"/>
  <c r="BZ146" i="4"/>
  <c r="BZ148" i="4"/>
  <c r="BZ149" i="4"/>
  <c r="BZ150" i="4"/>
  <c r="BZ151" i="4"/>
  <c r="BZ152" i="4"/>
  <c r="BZ155" i="4"/>
  <c r="BZ156" i="4"/>
  <c r="BZ157" i="4"/>
  <c r="BZ158" i="4"/>
  <c r="BZ159" i="4"/>
  <c r="BZ161" i="4"/>
  <c r="BZ162" i="4"/>
  <c r="BZ163" i="4"/>
  <c r="BZ164" i="4"/>
  <c r="BZ166" i="4"/>
  <c r="BZ167" i="4"/>
  <c r="BZ168" i="4"/>
  <c r="BZ170" i="4"/>
  <c r="BZ171" i="4"/>
  <c r="BZ172" i="4"/>
  <c r="BZ173" i="4"/>
  <c r="BZ174" i="4"/>
  <c r="BZ175" i="4"/>
  <c r="BZ177" i="4"/>
  <c r="BZ178" i="4"/>
  <c r="BZ179" i="4"/>
  <c r="BZ180" i="4"/>
  <c r="BZ181" i="4"/>
  <c r="BZ182" i="4"/>
  <c r="BZ183" i="4"/>
  <c r="BZ184" i="4"/>
  <c r="BZ185" i="4"/>
  <c r="BZ186" i="4"/>
  <c r="BZ187" i="4"/>
  <c r="BZ188" i="4"/>
  <c r="BZ189" i="4"/>
  <c r="BZ190" i="4"/>
  <c r="BZ191" i="4"/>
  <c r="BZ193" i="4"/>
  <c r="BZ194" i="4"/>
  <c r="BZ196" i="4"/>
  <c r="BZ197" i="4"/>
  <c r="BZ199" i="4"/>
  <c r="BZ200" i="4"/>
  <c r="BZ201" i="4"/>
  <c r="BZ202" i="4"/>
  <c r="BZ204" i="4"/>
  <c r="BZ205" i="4"/>
  <c r="BZ206" i="4"/>
  <c r="BZ207" i="4"/>
  <c r="BZ208" i="4"/>
  <c r="BZ209" i="4"/>
  <c r="BZ212" i="4"/>
  <c r="BZ213" i="4"/>
  <c r="BZ214" i="4"/>
  <c r="BZ215" i="4"/>
  <c r="BZ216" i="4"/>
  <c r="BZ217" i="4"/>
  <c r="BZ218" i="4"/>
  <c r="BZ219" i="4"/>
  <c r="BZ220" i="4"/>
  <c r="BZ223" i="4"/>
  <c r="BZ224" i="4"/>
  <c r="BZ225" i="4"/>
  <c r="BZ226" i="4"/>
  <c r="BZ227" i="4"/>
  <c r="BZ228" i="4"/>
  <c r="BZ229" i="4"/>
  <c r="BZ231" i="4"/>
  <c r="BZ232" i="4"/>
  <c r="BZ233" i="4"/>
  <c r="BZ234" i="4"/>
  <c r="BZ235" i="4"/>
  <c r="BZ236" i="4"/>
  <c r="BZ237" i="4"/>
  <c r="BZ238" i="4"/>
  <c r="BZ239" i="4"/>
  <c r="BZ240" i="4"/>
  <c r="BZ241" i="4"/>
  <c r="BZ243" i="4"/>
  <c r="BZ246" i="4"/>
  <c r="BZ247" i="4"/>
  <c r="BZ248" i="4"/>
  <c r="BZ249" i="4"/>
  <c r="BZ251" i="4"/>
  <c r="BZ252" i="4"/>
  <c r="BZ253" i="4"/>
  <c r="BZ254" i="4"/>
  <c r="BZ255" i="4"/>
  <c r="BZ256" i="4"/>
  <c r="BZ257" i="4"/>
  <c r="BZ259" i="4"/>
  <c r="BZ261" i="4"/>
  <c r="BZ264" i="4"/>
  <c r="BZ266" i="4"/>
  <c r="BZ267" i="4"/>
  <c r="BY9" i="4"/>
  <c r="BY10" i="4"/>
  <c r="BY12" i="4"/>
  <c r="BY13" i="4"/>
  <c r="BY14" i="4"/>
  <c r="BY15" i="4"/>
  <c r="BY16" i="4"/>
  <c r="BY17" i="4"/>
  <c r="BY19" i="4"/>
  <c r="BY20" i="4"/>
  <c r="BY21" i="4"/>
  <c r="BY22" i="4"/>
  <c r="BY24" i="4"/>
  <c r="BY25" i="4"/>
  <c r="BY26" i="4"/>
  <c r="BY28" i="4"/>
  <c r="BY29" i="4"/>
  <c r="BY31" i="4"/>
  <c r="BY32" i="4"/>
  <c r="BY33" i="4"/>
  <c r="BY34" i="4"/>
  <c r="BY35" i="4"/>
  <c r="BY36" i="4"/>
  <c r="BY37" i="4"/>
  <c r="BY38" i="4"/>
  <c r="BY40" i="4"/>
  <c r="BY41" i="4"/>
  <c r="BY42" i="4"/>
  <c r="BY43" i="4"/>
  <c r="BY44" i="4"/>
  <c r="BY45" i="4"/>
  <c r="BY46" i="4"/>
  <c r="BY47" i="4"/>
  <c r="BY50" i="4"/>
  <c r="BY51" i="4"/>
  <c r="BY52" i="4"/>
  <c r="BY54" i="4"/>
  <c r="BY55" i="4"/>
  <c r="BY56" i="4"/>
  <c r="BY57" i="4"/>
  <c r="BY58" i="4"/>
  <c r="BY60" i="4"/>
  <c r="BY61" i="4"/>
  <c r="BY62" i="4"/>
  <c r="BY64" i="4"/>
  <c r="BY65" i="4"/>
  <c r="BY66" i="4"/>
  <c r="BY67" i="4"/>
  <c r="BY68" i="4"/>
  <c r="BY69" i="4"/>
  <c r="BY72" i="4"/>
  <c r="BY73" i="4"/>
  <c r="BY74" i="4"/>
  <c r="BY75" i="4"/>
  <c r="BY76" i="4"/>
  <c r="BY77" i="4"/>
  <c r="BY79" i="4"/>
  <c r="BY80" i="4"/>
  <c r="BY81" i="4"/>
  <c r="BY82" i="4"/>
  <c r="BY84" i="4"/>
  <c r="BY86" i="4"/>
  <c r="BY87" i="4"/>
  <c r="BY90" i="4"/>
  <c r="BY91" i="4"/>
  <c r="BY92" i="4"/>
  <c r="BY94" i="4"/>
  <c r="BY95" i="4"/>
  <c r="BY96" i="4"/>
  <c r="BY97" i="4"/>
  <c r="BY98" i="4"/>
  <c r="BY99" i="4"/>
  <c r="BY100" i="4"/>
  <c r="BY101" i="4"/>
  <c r="BY102" i="4"/>
  <c r="BY103" i="4"/>
  <c r="BY104" i="4"/>
  <c r="BY105" i="4"/>
  <c r="BY106" i="4"/>
  <c r="BY107" i="4"/>
  <c r="BY108" i="4"/>
  <c r="BY110" i="4"/>
  <c r="BY111" i="4"/>
  <c r="BY112" i="4"/>
  <c r="BY114" i="4"/>
  <c r="BY115" i="4"/>
  <c r="BY116" i="4"/>
  <c r="BY117" i="4"/>
  <c r="BY118" i="4"/>
  <c r="BY119" i="4"/>
  <c r="BY120" i="4"/>
  <c r="BY121" i="4"/>
  <c r="BY123" i="4"/>
  <c r="BY124" i="4"/>
  <c r="BY125" i="4"/>
  <c r="BY126" i="4"/>
  <c r="BY128" i="4"/>
  <c r="BY130" i="4"/>
  <c r="BY131" i="4"/>
  <c r="BY132" i="4"/>
  <c r="BY133" i="4"/>
  <c r="BY135" i="4"/>
  <c r="BY137" i="4"/>
  <c r="BY138" i="4"/>
  <c r="BY139" i="4"/>
  <c r="BY141" i="4"/>
  <c r="BY143" i="4"/>
  <c r="BY144" i="4"/>
  <c r="BY147" i="4"/>
  <c r="BY148" i="4"/>
  <c r="BY149" i="4"/>
  <c r="BY152" i="4"/>
  <c r="BY153" i="4"/>
  <c r="BY154" i="4"/>
  <c r="BY156" i="4"/>
  <c r="BY158" i="4"/>
  <c r="BY160" i="4"/>
  <c r="BY162" i="4"/>
  <c r="BY164" i="4"/>
  <c r="BY165" i="4"/>
  <c r="BY166" i="4"/>
  <c r="BY167" i="4"/>
  <c r="BY169" i="4"/>
  <c r="BY170" i="4"/>
  <c r="BY171" i="4"/>
  <c r="BY172" i="4"/>
  <c r="BY173" i="4"/>
  <c r="BY174" i="4"/>
  <c r="BY175" i="4"/>
  <c r="BY177" i="4"/>
  <c r="BY178" i="4"/>
  <c r="BY179" i="4"/>
  <c r="BY181" i="4"/>
  <c r="BY182" i="4"/>
  <c r="BY183" i="4"/>
  <c r="BY185" i="4"/>
  <c r="BY186" i="4"/>
  <c r="BY187" i="4"/>
  <c r="BY189" i="4"/>
  <c r="BY190" i="4"/>
  <c r="BY191" i="4"/>
  <c r="BY192" i="4"/>
  <c r="BY193" i="4"/>
  <c r="BY194" i="4"/>
  <c r="BY195" i="4"/>
  <c r="BY196" i="4"/>
  <c r="BY197" i="4"/>
  <c r="BY198" i="4"/>
  <c r="BY199" i="4"/>
  <c r="BY200" i="4"/>
  <c r="BY201" i="4"/>
  <c r="BY202" i="4"/>
  <c r="BY203" i="4"/>
  <c r="BY205" i="4"/>
  <c r="BY206" i="4"/>
  <c r="BY207" i="4"/>
  <c r="BY208" i="4"/>
  <c r="BY210" i="4"/>
  <c r="BY211" i="4"/>
  <c r="BY212" i="4"/>
  <c r="BY213" i="4"/>
  <c r="BY214" i="4"/>
  <c r="BY217" i="4"/>
  <c r="BY218" i="4"/>
  <c r="BY220" i="4"/>
  <c r="BY221" i="4"/>
  <c r="BY222" i="4"/>
  <c r="BY223" i="4"/>
  <c r="BY224" i="4"/>
  <c r="BY225" i="4"/>
  <c r="BY226" i="4"/>
  <c r="BY227" i="4"/>
  <c r="BY229" i="4"/>
  <c r="BY230" i="4"/>
  <c r="BY232" i="4"/>
  <c r="BY233" i="4"/>
  <c r="BY234" i="4"/>
  <c r="BY235" i="4"/>
  <c r="BY237" i="4"/>
  <c r="BY238" i="4"/>
  <c r="BY239" i="4"/>
  <c r="BY240" i="4"/>
  <c r="BY241" i="4"/>
  <c r="BY242" i="4"/>
  <c r="BY243" i="4"/>
  <c r="BY246" i="4"/>
  <c r="BY248" i="4"/>
  <c r="BY249" i="4"/>
  <c r="BY250" i="4"/>
  <c r="BY251" i="4"/>
  <c r="BY252" i="4"/>
  <c r="BY253" i="4"/>
  <c r="BY254" i="4"/>
  <c r="BY256" i="4"/>
  <c r="BY258" i="4"/>
  <c r="BY260" i="4"/>
  <c r="BY261" i="4"/>
  <c r="BY263" i="4"/>
  <c r="BY264" i="4"/>
  <c r="BY266" i="4"/>
  <c r="BY267" i="4"/>
  <c r="CB8" i="4"/>
  <c r="CA8" i="4"/>
  <c r="BL8" i="4"/>
  <c r="AP9" i="1"/>
  <c r="BK9" i="1"/>
  <c r="BW9" i="4"/>
  <c r="BW10" i="4"/>
  <c r="BW11" i="4"/>
  <c r="BW12" i="4"/>
  <c r="BW13" i="4"/>
  <c r="BW14" i="4"/>
  <c r="BW15" i="4"/>
  <c r="BW16" i="4"/>
  <c r="BW17" i="4"/>
  <c r="BW18" i="4"/>
  <c r="BW19" i="4"/>
  <c r="BW20" i="4"/>
  <c r="BW21" i="4"/>
  <c r="BW22" i="4"/>
  <c r="BW23" i="4"/>
  <c r="BW24" i="4"/>
  <c r="BW25" i="4"/>
  <c r="BW26" i="4"/>
  <c r="BW27" i="4"/>
  <c r="BW28" i="4"/>
  <c r="BW29" i="4"/>
  <c r="BW30" i="4"/>
  <c r="BW31" i="4"/>
  <c r="BW32" i="4"/>
  <c r="BW33" i="4"/>
  <c r="BW34" i="4"/>
  <c r="BW35" i="4"/>
  <c r="BW36" i="4"/>
  <c r="BW37" i="4"/>
  <c r="BW38" i="4"/>
  <c r="BW39" i="4"/>
  <c r="BW40" i="4"/>
  <c r="BW41" i="4"/>
  <c r="BW42" i="4"/>
  <c r="BW43" i="4"/>
  <c r="BW44" i="4"/>
  <c r="BW45" i="4"/>
  <c r="BW46" i="4"/>
  <c r="BW47" i="4"/>
  <c r="BW48" i="4"/>
  <c r="BW49" i="4"/>
  <c r="BW50" i="4"/>
  <c r="BW51" i="4"/>
  <c r="BW52" i="4"/>
  <c r="BW53" i="4"/>
  <c r="BW54" i="4"/>
  <c r="BW55" i="4"/>
  <c r="BW56" i="4"/>
  <c r="BW57" i="4"/>
  <c r="BW58" i="4"/>
  <c r="BW59" i="4"/>
  <c r="BW60" i="4"/>
  <c r="BW61" i="4"/>
  <c r="BW62" i="4"/>
  <c r="BW63" i="4"/>
  <c r="BW64" i="4"/>
  <c r="BW65" i="4"/>
  <c r="BW66" i="4"/>
  <c r="BW67" i="4"/>
  <c r="BW68" i="4"/>
  <c r="BW69" i="4"/>
  <c r="BW70" i="4"/>
  <c r="BW71" i="4"/>
  <c r="BW72" i="4"/>
  <c r="BW73" i="4"/>
  <c r="BW74" i="4"/>
  <c r="BW75" i="4"/>
  <c r="BW76" i="4"/>
  <c r="BW77" i="4"/>
  <c r="BW78" i="4"/>
  <c r="BW79" i="4"/>
  <c r="BW80" i="4"/>
  <c r="BW81" i="4"/>
  <c r="BW82" i="4"/>
  <c r="BW83" i="4"/>
  <c r="BW84" i="4"/>
  <c r="BW85" i="4"/>
  <c r="BW86" i="4"/>
  <c r="BW87" i="4"/>
  <c r="BW88" i="4"/>
  <c r="BW89" i="4"/>
  <c r="BW90" i="4"/>
  <c r="BW91" i="4"/>
  <c r="BW92" i="4"/>
  <c r="BW93" i="4"/>
  <c r="BW94" i="4"/>
  <c r="BW95" i="4"/>
  <c r="BW96" i="4"/>
  <c r="BW97" i="4"/>
  <c r="BW98" i="4"/>
  <c r="BW99" i="4"/>
  <c r="BW100" i="4"/>
  <c r="BW101" i="4"/>
  <c r="BW102" i="4"/>
  <c r="BW103" i="4"/>
  <c r="BW104" i="4"/>
  <c r="BW105" i="4"/>
  <c r="BW106" i="4"/>
  <c r="BW107" i="4"/>
  <c r="BW108" i="4"/>
  <c r="BW109" i="4"/>
  <c r="BW110" i="4"/>
  <c r="BW111" i="4"/>
  <c r="BW112" i="4"/>
  <c r="BW113" i="4"/>
  <c r="BW114" i="4"/>
  <c r="BW115" i="4"/>
  <c r="BW116" i="4"/>
  <c r="BW117" i="4"/>
  <c r="BW118" i="4"/>
  <c r="BW119" i="4"/>
  <c r="BW120" i="4"/>
  <c r="BW121" i="4"/>
  <c r="BW122" i="4"/>
  <c r="BW123" i="4"/>
  <c r="BW124" i="4"/>
  <c r="BW125" i="4"/>
  <c r="BW126" i="4"/>
  <c r="BW127" i="4"/>
  <c r="BW128" i="4"/>
  <c r="BW129" i="4"/>
  <c r="BW130" i="4"/>
  <c r="BW131" i="4"/>
  <c r="BW132" i="4"/>
  <c r="BW133" i="4"/>
  <c r="BW134" i="4"/>
  <c r="BW135" i="4"/>
  <c r="BW136" i="4"/>
  <c r="BW137" i="4"/>
  <c r="BW138" i="4"/>
  <c r="BW139" i="4"/>
  <c r="BW140" i="4"/>
  <c r="BW141" i="4"/>
  <c r="BW142" i="4"/>
  <c r="BW143" i="4"/>
  <c r="BW144" i="4"/>
  <c r="BW145" i="4"/>
  <c r="BW146" i="4"/>
  <c r="BW147" i="4"/>
  <c r="BW148" i="4"/>
  <c r="BW149" i="4"/>
  <c r="BW150" i="4"/>
  <c r="BW151" i="4"/>
  <c r="BW152" i="4"/>
  <c r="BW153" i="4"/>
  <c r="BW154" i="4"/>
  <c r="BW155" i="4"/>
  <c r="BW156" i="4"/>
  <c r="BW157" i="4"/>
  <c r="BW158" i="4"/>
  <c r="BW159" i="4"/>
  <c r="BW160" i="4"/>
  <c r="BW161" i="4"/>
  <c r="BW162" i="4"/>
  <c r="BW163" i="4"/>
  <c r="BW164" i="4"/>
  <c r="BW165" i="4"/>
  <c r="BW166" i="4"/>
  <c r="BW167" i="4"/>
  <c r="BW168" i="4"/>
  <c r="BW169" i="4"/>
  <c r="BW170" i="4"/>
  <c r="BW171" i="4"/>
  <c r="BW172" i="4"/>
  <c r="BW173" i="4"/>
  <c r="BW174" i="4"/>
  <c r="BW175" i="4"/>
  <c r="BW176" i="4"/>
  <c r="BW177" i="4"/>
  <c r="BW178" i="4"/>
  <c r="BW179" i="4"/>
  <c r="BW180" i="4"/>
  <c r="BW181" i="4"/>
  <c r="BW182" i="4"/>
  <c r="BW183" i="4"/>
  <c r="BW184" i="4"/>
  <c r="BW185" i="4"/>
  <c r="BW186" i="4"/>
  <c r="BW187" i="4"/>
  <c r="BW188" i="4"/>
  <c r="BW189" i="4"/>
  <c r="BW190" i="4"/>
  <c r="BW191" i="4"/>
  <c r="BW192" i="4"/>
  <c r="BW193" i="4"/>
  <c r="BW194" i="4"/>
  <c r="BW195" i="4"/>
  <c r="BW196" i="4"/>
  <c r="BW197" i="4"/>
  <c r="BW198" i="4"/>
  <c r="BW199" i="4"/>
  <c r="BW200" i="4"/>
  <c r="BW201" i="4"/>
  <c r="BW202" i="4"/>
  <c r="BW203" i="4"/>
  <c r="BW204" i="4"/>
  <c r="BW205" i="4"/>
  <c r="BW206" i="4"/>
  <c r="BW207" i="4"/>
  <c r="BW208" i="4"/>
  <c r="BW209" i="4"/>
  <c r="BW210" i="4"/>
  <c r="BW211" i="4"/>
  <c r="BW212" i="4"/>
  <c r="BW213" i="4"/>
  <c r="BW214" i="4"/>
  <c r="BW215" i="4"/>
  <c r="BW216" i="4"/>
  <c r="BW217" i="4"/>
  <c r="BW218" i="4"/>
  <c r="BW219" i="4"/>
  <c r="BW220" i="4"/>
  <c r="BW221" i="4"/>
  <c r="BW222" i="4"/>
  <c r="BW223" i="4"/>
  <c r="BW224" i="4"/>
  <c r="BW225" i="4"/>
  <c r="BW226" i="4"/>
  <c r="BW227" i="4"/>
  <c r="BW228" i="4"/>
  <c r="BW229" i="4"/>
  <c r="BW230" i="4"/>
  <c r="BW231" i="4"/>
  <c r="BW232" i="4"/>
  <c r="BW233" i="4"/>
  <c r="BW234" i="4"/>
  <c r="BW235" i="4"/>
  <c r="BW236" i="4"/>
  <c r="BW237" i="4"/>
  <c r="BW238" i="4"/>
  <c r="BW239" i="4"/>
  <c r="BW240" i="4"/>
  <c r="BW241" i="4"/>
  <c r="BW242" i="4"/>
  <c r="BW243" i="4"/>
  <c r="BW244" i="4"/>
  <c r="BW245" i="4"/>
  <c r="BW246" i="4"/>
  <c r="BW247" i="4"/>
  <c r="BW248" i="4"/>
  <c r="BW249" i="4"/>
  <c r="BW250" i="4"/>
  <c r="BW251" i="4"/>
  <c r="BW252" i="4"/>
  <c r="BW253" i="4"/>
  <c r="BW254" i="4"/>
  <c r="BW255" i="4"/>
  <c r="BW256" i="4"/>
  <c r="BW257" i="4"/>
  <c r="BW258" i="4"/>
  <c r="BW259" i="4"/>
  <c r="BW260" i="4"/>
  <c r="BW261" i="4"/>
  <c r="BW262" i="4"/>
  <c r="BW263" i="4"/>
  <c r="BW264" i="4"/>
  <c r="BW265" i="4"/>
  <c r="BW266" i="4"/>
  <c r="BW267" i="4"/>
  <c r="BV9" i="4"/>
  <c r="BV10" i="4"/>
  <c r="BV11" i="4"/>
  <c r="BV12" i="4"/>
  <c r="BV13" i="4"/>
  <c r="BV14" i="4"/>
  <c r="BV15" i="4"/>
  <c r="BV16" i="4"/>
  <c r="BV17" i="4"/>
  <c r="BV18" i="4"/>
  <c r="BV19" i="4"/>
  <c r="BV20" i="4"/>
  <c r="BV21" i="4"/>
  <c r="BV22" i="4"/>
  <c r="BV23" i="4"/>
  <c r="BV24" i="4"/>
  <c r="BV25" i="4"/>
  <c r="BV26" i="4"/>
  <c r="BV27" i="4"/>
  <c r="BV28" i="4"/>
  <c r="BV29" i="4"/>
  <c r="BV30" i="4"/>
  <c r="BV31" i="4"/>
  <c r="BV32" i="4"/>
  <c r="BV33" i="4"/>
  <c r="BV34" i="4"/>
  <c r="BV35" i="4"/>
  <c r="BV36" i="4"/>
  <c r="BV37" i="4"/>
  <c r="BV38" i="4"/>
  <c r="BV39" i="4"/>
  <c r="BV40" i="4"/>
  <c r="BV41" i="4"/>
  <c r="BV42" i="4"/>
  <c r="BV43" i="4"/>
  <c r="BV44" i="4"/>
  <c r="BV45" i="4"/>
  <c r="BV46" i="4"/>
  <c r="BV47" i="4"/>
  <c r="BV48" i="4"/>
  <c r="BV49" i="4"/>
  <c r="BV50" i="4"/>
  <c r="BV51" i="4"/>
  <c r="BV52" i="4"/>
  <c r="BV53" i="4"/>
  <c r="BV54" i="4"/>
  <c r="BV55" i="4"/>
  <c r="BV56" i="4"/>
  <c r="BV57" i="4"/>
  <c r="BV58" i="4"/>
  <c r="BV59" i="4"/>
  <c r="BV60" i="4"/>
  <c r="BV61" i="4"/>
  <c r="BV62" i="4"/>
  <c r="BV63" i="4"/>
  <c r="BV64" i="4"/>
  <c r="BV65" i="4"/>
  <c r="BV66" i="4"/>
  <c r="BV67" i="4"/>
  <c r="BV68" i="4"/>
  <c r="BV69" i="4"/>
  <c r="BV70" i="4"/>
  <c r="BV71" i="4"/>
  <c r="BV72" i="4"/>
  <c r="BV73" i="4"/>
  <c r="BV74" i="4"/>
  <c r="BV75" i="4"/>
  <c r="BV76" i="4"/>
  <c r="BV77" i="4"/>
  <c r="BV78" i="4"/>
  <c r="BV79" i="4"/>
  <c r="BV80" i="4"/>
  <c r="BV81" i="4"/>
  <c r="BV82" i="4"/>
  <c r="BV83" i="4"/>
  <c r="BV84" i="4"/>
  <c r="BV85" i="4"/>
  <c r="BV86" i="4"/>
  <c r="BV87" i="4"/>
  <c r="BV88" i="4"/>
  <c r="BV89" i="4"/>
  <c r="BV90" i="4"/>
  <c r="BV91" i="4"/>
  <c r="BV92" i="4"/>
  <c r="BV93" i="4"/>
  <c r="BV94" i="4"/>
  <c r="BV95" i="4"/>
  <c r="BV96" i="4"/>
  <c r="BV97" i="4"/>
  <c r="BV98" i="4"/>
  <c r="BV99" i="4"/>
  <c r="BV100" i="4"/>
  <c r="BV101" i="4"/>
  <c r="BV102" i="4"/>
  <c r="BV103" i="4"/>
  <c r="BV104" i="4"/>
  <c r="BV105" i="4"/>
  <c r="BV106" i="4"/>
  <c r="BV107" i="4"/>
  <c r="BV108" i="4"/>
  <c r="BV109" i="4"/>
  <c r="BV110" i="4"/>
  <c r="BV111" i="4"/>
  <c r="BV112" i="4"/>
  <c r="BV113" i="4"/>
  <c r="BV114" i="4"/>
  <c r="BV115" i="4"/>
  <c r="BV116" i="4"/>
  <c r="BV117" i="4"/>
  <c r="BV118" i="4"/>
  <c r="BV119" i="4"/>
  <c r="BV120" i="4"/>
  <c r="BV121" i="4"/>
  <c r="BV122" i="4"/>
  <c r="BV123" i="4"/>
  <c r="BV124" i="4"/>
  <c r="BV125" i="4"/>
  <c r="BV126" i="4"/>
  <c r="BV127" i="4"/>
  <c r="BV128" i="4"/>
  <c r="BV129" i="4"/>
  <c r="BV130" i="4"/>
  <c r="BV131" i="4"/>
  <c r="BV132" i="4"/>
  <c r="BV133" i="4"/>
  <c r="BV134" i="4"/>
  <c r="BV135" i="4"/>
  <c r="BV136" i="4"/>
  <c r="BV137" i="4"/>
  <c r="BV138" i="4"/>
  <c r="BV139" i="4"/>
  <c r="BV140" i="4"/>
  <c r="BV141" i="4"/>
  <c r="BV142" i="4"/>
  <c r="BV143" i="4"/>
  <c r="BV144" i="4"/>
  <c r="BV145" i="4"/>
  <c r="BV146" i="4"/>
  <c r="BV147" i="4"/>
  <c r="BV148" i="4"/>
  <c r="BV149" i="4"/>
  <c r="BV150" i="4"/>
  <c r="BV151" i="4"/>
  <c r="BV152" i="4"/>
  <c r="BV153" i="4"/>
  <c r="BV154" i="4"/>
  <c r="BV155" i="4"/>
  <c r="BV156" i="4"/>
  <c r="BV157" i="4"/>
  <c r="BV158" i="4"/>
  <c r="BV159" i="4"/>
  <c r="BV160" i="4"/>
  <c r="BV161" i="4"/>
  <c r="BV162" i="4"/>
  <c r="BV163" i="4"/>
  <c r="BV164" i="4"/>
  <c r="BV165" i="4"/>
  <c r="BV166" i="4"/>
  <c r="BV167" i="4"/>
  <c r="BV168" i="4"/>
  <c r="BV169" i="4"/>
  <c r="BV170" i="4"/>
  <c r="BV171" i="4"/>
  <c r="BV172" i="4"/>
  <c r="BV173" i="4"/>
  <c r="BV174" i="4"/>
  <c r="BV175" i="4"/>
  <c r="BV176" i="4"/>
  <c r="BV177" i="4"/>
  <c r="BV178" i="4"/>
  <c r="BV179" i="4"/>
  <c r="BV180" i="4"/>
  <c r="BV181" i="4"/>
  <c r="BV182" i="4"/>
  <c r="BV183" i="4"/>
  <c r="BV184" i="4"/>
  <c r="BV185" i="4"/>
  <c r="BV186" i="4"/>
  <c r="BV187" i="4"/>
  <c r="BV188" i="4"/>
  <c r="BV189" i="4"/>
  <c r="BV190" i="4"/>
  <c r="BV191" i="4"/>
  <c r="BV192" i="4"/>
  <c r="BV193" i="4"/>
  <c r="BV194" i="4"/>
  <c r="BV195" i="4"/>
  <c r="BV196" i="4"/>
  <c r="BV197" i="4"/>
  <c r="BV198" i="4"/>
  <c r="BV199" i="4"/>
  <c r="BV200" i="4"/>
  <c r="BV201" i="4"/>
  <c r="BV202" i="4"/>
  <c r="BV203" i="4"/>
  <c r="BV204" i="4"/>
  <c r="BV205" i="4"/>
  <c r="BV206" i="4"/>
  <c r="BV207" i="4"/>
  <c r="BV208" i="4"/>
  <c r="BV209" i="4"/>
  <c r="BV210" i="4"/>
  <c r="BV211" i="4"/>
  <c r="BV212" i="4"/>
  <c r="BV213" i="4"/>
  <c r="BV214" i="4"/>
  <c r="BV215" i="4"/>
  <c r="BV216" i="4"/>
  <c r="BV217" i="4"/>
  <c r="BV218" i="4"/>
  <c r="BV219" i="4"/>
  <c r="BV220" i="4"/>
  <c r="BV221" i="4"/>
  <c r="BV222" i="4"/>
  <c r="BV223" i="4"/>
  <c r="BV224" i="4"/>
  <c r="BV225" i="4"/>
  <c r="BV226" i="4"/>
  <c r="BV227" i="4"/>
  <c r="BV228" i="4"/>
  <c r="BV229" i="4"/>
  <c r="BV230" i="4"/>
  <c r="BV231" i="4"/>
  <c r="BV232" i="4"/>
  <c r="BV233" i="4"/>
  <c r="BV234" i="4"/>
  <c r="BV235" i="4"/>
  <c r="BV236" i="4"/>
  <c r="BV237" i="4"/>
  <c r="BV238" i="4"/>
  <c r="BV239" i="4"/>
  <c r="BV240" i="4"/>
  <c r="BV241" i="4"/>
  <c r="BV242" i="4"/>
  <c r="BV243" i="4"/>
  <c r="BV244" i="4"/>
  <c r="BV245" i="4"/>
  <c r="BV246" i="4"/>
  <c r="BV247" i="4"/>
  <c r="BV248" i="4"/>
  <c r="BV249" i="4"/>
  <c r="BV250" i="4"/>
  <c r="BV251" i="4"/>
  <c r="BV252" i="4"/>
  <c r="BV253" i="4"/>
  <c r="BV254" i="4"/>
  <c r="BV255" i="4"/>
  <c r="BV256" i="4"/>
  <c r="BV257" i="4"/>
  <c r="BV258" i="4"/>
  <c r="BV259" i="4"/>
  <c r="BV260" i="4"/>
  <c r="BV261" i="4"/>
  <c r="BV262" i="4"/>
  <c r="BV263" i="4"/>
  <c r="BV264" i="4"/>
  <c r="BV265" i="4"/>
  <c r="BV266" i="4"/>
  <c r="BV267" i="4"/>
  <c r="BV8" i="4"/>
  <c r="BW8" i="4"/>
  <c r="BU10" i="4"/>
  <c r="BU13" i="4"/>
  <c r="BU14" i="4"/>
  <c r="BU15" i="4"/>
  <c r="BU16" i="4"/>
  <c r="BU17" i="4"/>
  <c r="BU18" i="4"/>
  <c r="BU19" i="4"/>
  <c r="BU20" i="4"/>
  <c r="BU21" i="4"/>
  <c r="BU22" i="4"/>
  <c r="BU23" i="4"/>
  <c r="BU24" i="4"/>
  <c r="BU25" i="4"/>
  <c r="BU27" i="4"/>
  <c r="BU31" i="4"/>
  <c r="BU32" i="4"/>
  <c r="BU33" i="4"/>
  <c r="BU34" i="4"/>
  <c r="BU35" i="4"/>
  <c r="BU37" i="4"/>
  <c r="BU38" i="4"/>
  <c r="BU39" i="4"/>
  <c r="BU41" i="4"/>
  <c r="BU42" i="4"/>
  <c r="BU44" i="4"/>
  <c r="BU45" i="4"/>
  <c r="BU46" i="4"/>
  <c r="BU48" i="4"/>
  <c r="BU49" i="4"/>
  <c r="BU50" i="4"/>
  <c r="BU51" i="4"/>
  <c r="BU52" i="4"/>
  <c r="BU53" i="4"/>
  <c r="BU54" i="4"/>
  <c r="BU56" i="4"/>
  <c r="BU59" i="4"/>
  <c r="BU61" i="4"/>
  <c r="BU62" i="4"/>
  <c r="BU63" i="4"/>
  <c r="BU65" i="4"/>
  <c r="BU67" i="4"/>
  <c r="BU69" i="4"/>
  <c r="BU70" i="4"/>
  <c r="BU71" i="4"/>
  <c r="BU72" i="4"/>
  <c r="BU73" i="4"/>
  <c r="BU74" i="4"/>
  <c r="BU75" i="4"/>
  <c r="BU76" i="4"/>
  <c r="BU77" i="4"/>
  <c r="BU78" i="4"/>
  <c r="BU79" i="4"/>
  <c r="BU80" i="4"/>
  <c r="BU81" i="4"/>
  <c r="BU83" i="4"/>
  <c r="BU85" i="4"/>
  <c r="BU86" i="4"/>
  <c r="BU87" i="4"/>
  <c r="BU88" i="4"/>
  <c r="BU89" i="4"/>
  <c r="BU90" i="4"/>
  <c r="BU91" i="4"/>
  <c r="BU92" i="4"/>
  <c r="BU96" i="4"/>
  <c r="BU97" i="4"/>
  <c r="BU98" i="4"/>
  <c r="BU100" i="4"/>
  <c r="BU101" i="4"/>
  <c r="BU102" i="4"/>
  <c r="BU103" i="4"/>
  <c r="BU104" i="4"/>
  <c r="BU105" i="4"/>
  <c r="BU106" i="4"/>
  <c r="BU108" i="4"/>
  <c r="BU109" i="4"/>
  <c r="BU110" i="4"/>
  <c r="BU111" i="4"/>
  <c r="BU113" i="4"/>
  <c r="BU114" i="4"/>
  <c r="BU115" i="4"/>
  <c r="BU116" i="4"/>
  <c r="BU118" i="4"/>
  <c r="BU119" i="4"/>
  <c r="BU120" i="4"/>
  <c r="BU121" i="4"/>
  <c r="BU122" i="4"/>
  <c r="BU126" i="4"/>
  <c r="BU127" i="4"/>
  <c r="BU128" i="4"/>
  <c r="BU129" i="4"/>
  <c r="BU130" i="4"/>
  <c r="BU131" i="4"/>
  <c r="BU132" i="4"/>
  <c r="BU133" i="4"/>
  <c r="BU134" i="4"/>
  <c r="BU136" i="4"/>
  <c r="BU137" i="4"/>
  <c r="BU138" i="4"/>
  <c r="BU139" i="4"/>
  <c r="BU140" i="4"/>
  <c r="BU141" i="4"/>
  <c r="BU142" i="4"/>
  <c r="BU143" i="4"/>
  <c r="BU144" i="4"/>
  <c r="BU146" i="4"/>
  <c r="BU147" i="4"/>
  <c r="BU148" i="4"/>
  <c r="BU149" i="4"/>
  <c r="BU150" i="4"/>
  <c r="BU151" i="4"/>
  <c r="BU153" i="4"/>
  <c r="BU154" i="4"/>
  <c r="BU155" i="4"/>
  <c r="BU156" i="4"/>
  <c r="BU158" i="4"/>
  <c r="BU159" i="4"/>
  <c r="BU160" i="4"/>
  <c r="BU161" i="4"/>
  <c r="BU162" i="4"/>
  <c r="BU164" i="4"/>
  <c r="BU165" i="4"/>
  <c r="BU166" i="4"/>
  <c r="BU167" i="4"/>
  <c r="BU168" i="4"/>
  <c r="BU169" i="4"/>
  <c r="BU171" i="4"/>
  <c r="BU172" i="4"/>
  <c r="BU173" i="4"/>
  <c r="BU175" i="4"/>
  <c r="BU176" i="4"/>
  <c r="BU177" i="4"/>
  <c r="BU178" i="4"/>
  <c r="BU179" i="4"/>
  <c r="BU180" i="4"/>
  <c r="BU182" i="4"/>
  <c r="BU183" i="4"/>
  <c r="BU184" i="4"/>
  <c r="BU187" i="4"/>
  <c r="BU188" i="4"/>
  <c r="BU190" i="4"/>
  <c r="BU191" i="4"/>
  <c r="BU192" i="4"/>
  <c r="BU193" i="4"/>
  <c r="BU194" i="4"/>
  <c r="BU195" i="4"/>
  <c r="BU196" i="4"/>
  <c r="BU198" i="4"/>
  <c r="BU199" i="4"/>
  <c r="BU200" i="4"/>
  <c r="BU201" i="4"/>
  <c r="BU202" i="4"/>
  <c r="BU203" i="4"/>
  <c r="BU204" i="4"/>
  <c r="BU205" i="4"/>
  <c r="BU207" i="4"/>
  <c r="BU208" i="4"/>
  <c r="BU209" i="4"/>
  <c r="BU210" i="4"/>
  <c r="BU211" i="4"/>
  <c r="BU213" i="4"/>
  <c r="BU214" i="4"/>
  <c r="BU215" i="4"/>
  <c r="BU216" i="4"/>
  <c r="BU217" i="4"/>
  <c r="BU219" i="4"/>
  <c r="BU220" i="4"/>
  <c r="BU221" i="4"/>
  <c r="BU222" i="4"/>
  <c r="BU223" i="4"/>
  <c r="BU224" i="4"/>
  <c r="BU225" i="4"/>
  <c r="BU226" i="4"/>
  <c r="BU227" i="4"/>
  <c r="BU228" i="4"/>
  <c r="BU229" i="4"/>
  <c r="BU230" i="4"/>
  <c r="BU231" i="4"/>
  <c r="BU232" i="4"/>
  <c r="BU235" i="4"/>
  <c r="BU237" i="4"/>
  <c r="BU238" i="4"/>
  <c r="BU239" i="4"/>
  <c r="BU240" i="4"/>
  <c r="BU241" i="4"/>
  <c r="BU242" i="4"/>
  <c r="BU243" i="4"/>
  <c r="BU244" i="4"/>
  <c r="BU245" i="4"/>
  <c r="BU246" i="4"/>
  <c r="BU248" i="4"/>
  <c r="BU249" i="4"/>
  <c r="BU250" i="4"/>
  <c r="BU251" i="4"/>
  <c r="BU252" i="4"/>
  <c r="BU253" i="4"/>
  <c r="BU254" i="4"/>
  <c r="BU255" i="4"/>
  <c r="BU257" i="4"/>
  <c r="BU258" i="4"/>
  <c r="BU259" i="4"/>
  <c r="BU260" i="4"/>
  <c r="BU261" i="4"/>
  <c r="BU262" i="4"/>
  <c r="BU263" i="4"/>
  <c r="BU265" i="4"/>
  <c r="BU266" i="4"/>
  <c r="BU267" i="4"/>
  <c r="BU8" i="4"/>
  <c r="BT9" i="4"/>
  <c r="BT10" i="4"/>
  <c r="BT11" i="4"/>
  <c r="BT12" i="4"/>
  <c r="BT13" i="4"/>
  <c r="BT14" i="4"/>
  <c r="BT15" i="4"/>
  <c r="BT17" i="4"/>
  <c r="BT18" i="4"/>
  <c r="BT20" i="4"/>
  <c r="BT23" i="4"/>
  <c r="BT24" i="4"/>
  <c r="BT26" i="4"/>
  <c r="BT27" i="4"/>
  <c r="BT28" i="4"/>
  <c r="BT29" i="4"/>
  <c r="BT30" i="4"/>
  <c r="BT34" i="4"/>
  <c r="BT37" i="4"/>
  <c r="BT39" i="4"/>
  <c r="BT40" i="4"/>
  <c r="BT42" i="4"/>
  <c r="BT43" i="4"/>
  <c r="BT44" i="4"/>
  <c r="BT45" i="4"/>
  <c r="BT48" i="4"/>
  <c r="BT49" i="4"/>
  <c r="BT51" i="4"/>
  <c r="BT52" i="4"/>
  <c r="BT53" i="4"/>
  <c r="BT54" i="4"/>
  <c r="BT55" i="4"/>
  <c r="BT57" i="4"/>
  <c r="BT59" i="4"/>
  <c r="BT61" i="4"/>
  <c r="BT62" i="4"/>
  <c r="BT63" i="4"/>
  <c r="BT64" i="4"/>
  <c r="BT67" i="4"/>
  <c r="BT69" i="4"/>
  <c r="BT70" i="4"/>
  <c r="BT71" i="4"/>
  <c r="BT75" i="4"/>
  <c r="BT76" i="4"/>
  <c r="BT77" i="4"/>
  <c r="BT78" i="4"/>
  <c r="BT80" i="4"/>
  <c r="BT81" i="4"/>
  <c r="BT82" i="4"/>
  <c r="BT83" i="4"/>
  <c r="BT84" i="4"/>
  <c r="BT85" i="4"/>
  <c r="BT86" i="4"/>
  <c r="BT87" i="4"/>
  <c r="BT88" i="4"/>
  <c r="BT89" i="4"/>
  <c r="BT90" i="4"/>
  <c r="BT91" i="4"/>
  <c r="BT93" i="4"/>
  <c r="BT94" i="4"/>
  <c r="BT95" i="4"/>
  <c r="BT97" i="4"/>
  <c r="BT98" i="4"/>
  <c r="BT101" i="4"/>
  <c r="BT102" i="4"/>
  <c r="BT104" i="4"/>
  <c r="BT107" i="4"/>
  <c r="BT109" i="4"/>
  <c r="BT110" i="4"/>
  <c r="BT112" i="4"/>
  <c r="BT113" i="4"/>
  <c r="BT114" i="4"/>
  <c r="BT117" i="4"/>
  <c r="BT118" i="4"/>
  <c r="BT120" i="4"/>
  <c r="BT121" i="4"/>
  <c r="BT122" i="4"/>
  <c r="BT123" i="4"/>
  <c r="BT126" i="4"/>
  <c r="BT127" i="4"/>
  <c r="BT129" i="4"/>
  <c r="BT131" i="4"/>
  <c r="BT133" i="4"/>
  <c r="BT134" i="4"/>
  <c r="BT136" i="4"/>
  <c r="BT138" i="4"/>
  <c r="BT139" i="4"/>
  <c r="BT140" i="4"/>
  <c r="BT141" i="4"/>
  <c r="BT142" i="4"/>
  <c r="BT143" i="4"/>
  <c r="BT145" i="4"/>
  <c r="BT146" i="4"/>
  <c r="BT148" i="4"/>
  <c r="BT150" i="4"/>
  <c r="BT151" i="4"/>
  <c r="BT153" i="4"/>
  <c r="BT154" i="4"/>
  <c r="BT155" i="4"/>
  <c r="BT156" i="4"/>
  <c r="BT157" i="4"/>
  <c r="BT158" i="4"/>
  <c r="BT159" i="4"/>
  <c r="BT160" i="4"/>
  <c r="BT161" i="4"/>
  <c r="BT162" i="4"/>
  <c r="BT163" i="4"/>
  <c r="BT165" i="4"/>
  <c r="BT166" i="4"/>
  <c r="BT167" i="4"/>
  <c r="BT168" i="4"/>
  <c r="BT169" i="4"/>
  <c r="BT172" i="4"/>
  <c r="BT173" i="4"/>
  <c r="BT175" i="4"/>
  <c r="BT176" i="4"/>
  <c r="BT177" i="4"/>
  <c r="BT178" i="4"/>
  <c r="BT179" i="4"/>
  <c r="BT180" i="4"/>
  <c r="BT181" i="4"/>
  <c r="BT183" i="4"/>
  <c r="BT184" i="4"/>
  <c r="BT185" i="4"/>
  <c r="BT186" i="4"/>
  <c r="BT187" i="4"/>
  <c r="BT188" i="4"/>
  <c r="BT190" i="4"/>
  <c r="BT191" i="4"/>
  <c r="BT193" i="4"/>
  <c r="BT194" i="4"/>
  <c r="BT197" i="4"/>
  <c r="BT198" i="4"/>
  <c r="BT200" i="4"/>
  <c r="BT202" i="4"/>
  <c r="BT203" i="4"/>
  <c r="BT204" i="4"/>
  <c r="BT206" i="4"/>
  <c r="BT209" i="4"/>
  <c r="BT210" i="4"/>
  <c r="BT211" i="4"/>
  <c r="BT212" i="4"/>
  <c r="BT213" i="4"/>
  <c r="BT214" i="4"/>
  <c r="BT215" i="4"/>
  <c r="BT216" i="4"/>
  <c r="BT217" i="4"/>
  <c r="BT219" i="4"/>
  <c r="BT220" i="4"/>
  <c r="BT223" i="4"/>
  <c r="BT224" i="4"/>
  <c r="BT225" i="4"/>
  <c r="BT226" i="4"/>
  <c r="BT227" i="4"/>
  <c r="BT228" i="4"/>
  <c r="BT231" i="4"/>
  <c r="BT232" i="4"/>
  <c r="BT234" i="4"/>
  <c r="BT235" i="4"/>
  <c r="BT236" i="4"/>
  <c r="BT237" i="4"/>
  <c r="BT238" i="4"/>
  <c r="BT239" i="4"/>
  <c r="BT240" i="4"/>
  <c r="BT241" i="4"/>
  <c r="BT243" i="4"/>
  <c r="BT244" i="4"/>
  <c r="BT245" i="4"/>
  <c r="BT246" i="4"/>
  <c r="BT247" i="4"/>
  <c r="BT250" i="4"/>
  <c r="BT252" i="4"/>
  <c r="BT253" i="4"/>
  <c r="BT254" i="4"/>
  <c r="BT255" i="4"/>
  <c r="BT256" i="4"/>
  <c r="BT257" i="4"/>
  <c r="BT258" i="4"/>
  <c r="BT259" i="4"/>
  <c r="BT260" i="4"/>
  <c r="BT261" i="4"/>
  <c r="BT262" i="4"/>
  <c r="BT264" i="4"/>
  <c r="BT265" i="4"/>
  <c r="BT266" i="4"/>
  <c r="BS9" i="4"/>
  <c r="BS10" i="4"/>
  <c r="BS11" i="4"/>
  <c r="BS12" i="4"/>
  <c r="BS13" i="4"/>
  <c r="BS14" i="4"/>
  <c r="BS15" i="4"/>
  <c r="BS16" i="4"/>
  <c r="BS17" i="4"/>
  <c r="BS18" i="4"/>
  <c r="BS19" i="4"/>
  <c r="BS20" i="4"/>
  <c r="BS21" i="4"/>
  <c r="BS22" i="4"/>
  <c r="BS23" i="4"/>
  <c r="BS24" i="4"/>
  <c r="BS25" i="4"/>
  <c r="BS26" i="4"/>
  <c r="BS27" i="4"/>
  <c r="BS28" i="4"/>
  <c r="BS29" i="4"/>
  <c r="BS30" i="4"/>
  <c r="BS31" i="4"/>
  <c r="BS32" i="4"/>
  <c r="BS33" i="4"/>
  <c r="BS34" i="4"/>
  <c r="BS35" i="4"/>
  <c r="BS36" i="4"/>
  <c r="BS37" i="4"/>
  <c r="BS38" i="4"/>
  <c r="BS39" i="4"/>
  <c r="BS40" i="4"/>
  <c r="BS41" i="4"/>
  <c r="BS42" i="4"/>
  <c r="BS43" i="4"/>
  <c r="BS44" i="4"/>
  <c r="BS45" i="4"/>
  <c r="BS46" i="4"/>
  <c r="BS47" i="4"/>
  <c r="BS48" i="4"/>
  <c r="BS49" i="4"/>
  <c r="BS50" i="4"/>
  <c r="BS51" i="4"/>
  <c r="BS52" i="4"/>
  <c r="BS53" i="4"/>
  <c r="BS54" i="4"/>
  <c r="BS55" i="4"/>
  <c r="BS56" i="4"/>
  <c r="BS57" i="4"/>
  <c r="BS58" i="4"/>
  <c r="BS59" i="4"/>
  <c r="BS60" i="4"/>
  <c r="BS61" i="4"/>
  <c r="BS62" i="4"/>
  <c r="BS63" i="4"/>
  <c r="BS64" i="4"/>
  <c r="BS65" i="4"/>
  <c r="BS66" i="4"/>
  <c r="BS67" i="4"/>
  <c r="BS68" i="4"/>
  <c r="BS69" i="4"/>
  <c r="BS70" i="4"/>
  <c r="BS71" i="4"/>
  <c r="BS72" i="4"/>
  <c r="BS73" i="4"/>
  <c r="BS74" i="4"/>
  <c r="BS75" i="4"/>
  <c r="BS76" i="4"/>
  <c r="BS77" i="4"/>
  <c r="BS78" i="4"/>
  <c r="BS79" i="4"/>
  <c r="BS80" i="4"/>
  <c r="BS81" i="4"/>
  <c r="BS82" i="4"/>
  <c r="BS83" i="4"/>
  <c r="BS84" i="4"/>
  <c r="BS85" i="4"/>
  <c r="BS86" i="4"/>
  <c r="BS87" i="4"/>
  <c r="BS88" i="4"/>
  <c r="BS89" i="4"/>
  <c r="BS90" i="4"/>
  <c r="BS91" i="4"/>
  <c r="BS92" i="4"/>
  <c r="BS93" i="4"/>
  <c r="BS94" i="4"/>
  <c r="BS95" i="4"/>
  <c r="BS96" i="4"/>
  <c r="BS97" i="4"/>
  <c r="BS98" i="4"/>
  <c r="BS99" i="4"/>
  <c r="BS100" i="4"/>
  <c r="BS101" i="4"/>
  <c r="BS102" i="4"/>
  <c r="BS103" i="4"/>
  <c r="BS104" i="4"/>
  <c r="BS105" i="4"/>
  <c r="BS106" i="4"/>
  <c r="BS107" i="4"/>
  <c r="BS108" i="4"/>
  <c r="BS109" i="4"/>
  <c r="BS110" i="4"/>
  <c r="BS111" i="4"/>
  <c r="BS112" i="4"/>
  <c r="BS113" i="4"/>
  <c r="BS114" i="4"/>
  <c r="BS115" i="4"/>
  <c r="BS116" i="4"/>
  <c r="BS117" i="4"/>
  <c r="BS118" i="4"/>
  <c r="BS119" i="4"/>
  <c r="BS120" i="4"/>
  <c r="BS121" i="4"/>
  <c r="BS122" i="4"/>
  <c r="BS123" i="4"/>
  <c r="BS124" i="4"/>
  <c r="BS125" i="4"/>
  <c r="BS126" i="4"/>
  <c r="BS127" i="4"/>
  <c r="BS128" i="4"/>
  <c r="BS129" i="4"/>
  <c r="BS130" i="4"/>
  <c r="BS131" i="4"/>
  <c r="BS132" i="4"/>
  <c r="BS133" i="4"/>
  <c r="BS134" i="4"/>
  <c r="BS135" i="4"/>
  <c r="BS136" i="4"/>
  <c r="BS137" i="4"/>
  <c r="BS138" i="4"/>
  <c r="BS139" i="4"/>
  <c r="BS140" i="4"/>
  <c r="BS141" i="4"/>
  <c r="BS142" i="4"/>
  <c r="BS143" i="4"/>
  <c r="BS144" i="4"/>
  <c r="BS145" i="4"/>
  <c r="BS146" i="4"/>
  <c r="BS147" i="4"/>
  <c r="BS148" i="4"/>
  <c r="BS149" i="4"/>
  <c r="BS150" i="4"/>
  <c r="BS151" i="4"/>
  <c r="BS152" i="4"/>
  <c r="BS153" i="4"/>
  <c r="BS154" i="4"/>
  <c r="BS155" i="4"/>
  <c r="BS156" i="4"/>
  <c r="BS157" i="4"/>
  <c r="BS158" i="4"/>
  <c r="BS159" i="4"/>
  <c r="BS160" i="4"/>
  <c r="BS161" i="4"/>
  <c r="BS162" i="4"/>
  <c r="BS163" i="4"/>
  <c r="BS164" i="4"/>
  <c r="BS165" i="4"/>
  <c r="BS166" i="4"/>
  <c r="BS167" i="4"/>
  <c r="BS168" i="4"/>
  <c r="BS169" i="4"/>
  <c r="BS170" i="4"/>
  <c r="BS171" i="4"/>
  <c r="BS172" i="4"/>
  <c r="BS173" i="4"/>
  <c r="BS174" i="4"/>
  <c r="BS175" i="4"/>
  <c r="BS176" i="4"/>
  <c r="BS177" i="4"/>
  <c r="BS178" i="4"/>
  <c r="BS179" i="4"/>
  <c r="BS180" i="4"/>
  <c r="BS181" i="4"/>
  <c r="BS182" i="4"/>
  <c r="BS183" i="4"/>
  <c r="BS184" i="4"/>
  <c r="BS185" i="4"/>
  <c r="BS186" i="4"/>
  <c r="BS187" i="4"/>
  <c r="BS188" i="4"/>
  <c r="BS189" i="4"/>
  <c r="BS190" i="4"/>
  <c r="BS191" i="4"/>
  <c r="BS192" i="4"/>
  <c r="BS193" i="4"/>
  <c r="BS194" i="4"/>
  <c r="BS195" i="4"/>
  <c r="BS196" i="4"/>
  <c r="BS197" i="4"/>
  <c r="BS198" i="4"/>
  <c r="BS199" i="4"/>
  <c r="BS200" i="4"/>
  <c r="BS201" i="4"/>
  <c r="BS202" i="4"/>
  <c r="BS203" i="4"/>
  <c r="BS204" i="4"/>
  <c r="BS205" i="4"/>
  <c r="BS206" i="4"/>
  <c r="BS207" i="4"/>
  <c r="BS208" i="4"/>
  <c r="BS209" i="4"/>
  <c r="BS210" i="4"/>
  <c r="BS211" i="4"/>
  <c r="BS212" i="4"/>
  <c r="BS213" i="4"/>
  <c r="BS214" i="4"/>
  <c r="BS215" i="4"/>
  <c r="BS216" i="4"/>
  <c r="BS217" i="4"/>
  <c r="BS218" i="4"/>
  <c r="BS219" i="4"/>
  <c r="BS220" i="4"/>
  <c r="BS221" i="4"/>
  <c r="BS222" i="4"/>
  <c r="BS223" i="4"/>
  <c r="BS224" i="4"/>
  <c r="BS225" i="4"/>
  <c r="BS226" i="4"/>
  <c r="BS227" i="4"/>
  <c r="BS228" i="4"/>
  <c r="BS229" i="4"/>
  <c r="BS230" i="4"/>
  <c r="BS231" i="4"/>
  <c r="BS232" i="4"/>
  <c r="BS233" i="4"/>
  <c r="BS234" i="4"/>
  <c r="BS235" i="4"/>
  <c r="BS236" i="4"/>
  <c r="BS237" i="4"/>
  <c r="BS238" i="4"/>
  <c r="BS239" i="4"/>
  <c r="BS240" i="4"/>
  <c r="BS241" i="4"/>
  <c r="BS242" i="4"/>
  <c r="BS243" i="4"/>
  <c r="BS244" i="4"/>
  <c r="BS245" i="4"/>
  <c r="BS246" i="4"/>
  <c r="BS247" i="4"/>
  <c r="BS248" i="4"/>
  <c r="BS249" i="4"/>
  <c r="BS250" i="4"/>
  <c r="BS251" i="4"/>
  <c r="BS252" i="4"/>
  <c r="BS253" i="4"/>
  <c r="BS254" i="4"/>
  <c r="BS255" i="4"/>
  <c r="BS256" i="4"/>
  <c r="BS257" i="4"/>
  <c r="BS258" i="4"/>
  <c r="BS259" i="4"/>
  <c r="BS260" i="4"/>
  <c r="BS261" i="4"/>
  <c r="BS262" i="4"/>
  <c r="BS263" i="4"/>
  <c r="BS264" i="4"/>
  <c r="BS265" i="4"/>
  <c r="BS266" i="4"/>
  <c r="BS267" i="4"/>
  <c r="BR9" i="4"/>
  <c r="BR10" i="4"/>
  <c r="BR11" i="4"/>
  <c r="BR12" i="4"/>
  <c r="BR13" i="4"/>
  <c r="BR14" i="4"/>
  <c r="BR15" i="4"/>
  <c r="BR16" i="4"/>
  <c r="BR17" i="4"/>
  <c r="BR18" i="4"/>
  <c r="BR19" i="4"/>
  <c r="BR20" i="4"/>
  <c r="BR21" i="4"/>
  <c r="BR22" i="4"/>
  <c r="BR23" i="4"/>
  <c r="BR24" i="4"/>
  <c r="BR25" i="4"/>
  <c r="BR26" i="4"/>
  <c r="BR27" i="4"/>
  <c r="BR28" i="4"/>
  <c r="BR29" i="4"/>
  <c r="BR30" i="4"/>
  <c r="BR31" i="4"/>
  <c r="BR32" i="4"/>
  <c r="BR33" i="4"/>
  <c r="BR34" i="4"/>
  <c r="BR35" i="4"/>
  <c r="BR36" i="4"/>
  <c r="BR37" i="4"/>
  <c r="BR38" i="4"/>
  <c r="BR39" i="4"/>
  <c r="BR40" i="4"/>
  <c r="BR41" i="4"/>
  <c r="BR42" i="4"/>
  <c r="BR43" i="4"/>
  <c r="BR44" i="4"/>
  <c r="BR45" i="4"/>
  <c r="BR46" i="4"/>
  <c r="BR47" i="4"/>
  <c r="BR48" i="4"/>
  <c r="BR49" i="4"/>
  <c r="BR50" i="4"/>
  <c r="BR51" i="4"/>
  <c r="BR52" i="4"/>
  <c r="BR53" i="4"/>
  <c r="BR54" i="4"/>
  <c r="BR55" i="4"/>
  <c r="BR56" i="4"/>
  <c r="BR57" i="4"/>
  <c r="BR58" i="4"/>
  <c r="BR59" i="4"/>
  <c r="BR60" i="4"/>
  <c r="BR61" i="4"/>
  <c r="BR62" i="4"/>
  <c r="BR63" i="4"/>
  <c r="BR64" i="4"/>
  <c r="BR65" i="4"/>
  <c r="BR66" i="4"/>
  <c r="BR67" i="4"/>
  <c r="BR68" i="4"/>
  <c r="BR69" i="4"/>
  <c r="BR70" i="4"/>
  <c r="BR71" i="4"/>
  <c r="BR72" i="4"/>
  <c r="BR73" i="4"/>
  <c r="BR74" i="4"/>
  <c r="BR75" i="4"/>
  <c r="BR76" i="4"/>
  <c r="BR77" i="4"/>
  <c r="BR78" i="4"/>
  <c r="BR79" i="4"/>
  <c r="BR80" i="4"/>
  <c r="BR81" i="4"/>
  <c r="BR82" i="4"/>
  <c r="BR83" i="4"/>
  <c r="BR84" i="4"/>
  <c r="BR85" i="4"/>
  <c r="BR86" i="4"/>
  <c r="BR87" i="4"/>
  <c r="BR88" i="4"/>
  <c r="BR89" i="4"/>
  <c r="BR90" i="4"/>
  <c r="BR91" i="4"/>
  <c r="BR92" i="4"/>
  <c r="BR93" i="4"/>
  <c r="BR94" i="4"/>
  <c r="BR95" i="4"/>
  <c r="BR96" i="4"/>
  <c r="BR97" i="4"/>
  <c r="BR98" i="4"/>
  <c r="BR99" i="4"/>
  <c r="BR100" i="4"/>
  <c r="BR101" i="4"/>
  <c r="BR102" i="4"/>
  <c r="BR103" i="4"/>
  <c r="BR104" i="4"/>
  <c r="BR105" i="4"/>
  <c r="BR106" i="4"/>
  <c r="BR107" i="4"/>
  <c r="BR108" i="4"/>
  <c r="BR109" i="4"/>
  <c r="BR110" i="4"/>
  <c r="BR111" i="4"/>
  <c r="BR112" i="4"/>
  <c r="BR113" i="4"/>
  <c r="BR114" i="4"/>
  <c r="BR115" i="4"/>
  <c r="BR116" i="4"/>
  <c r="BR117" i="4"/>
  <c r="BR118" i="4"/>
  <c r="BR119" i="4"/>
  <c r="BR120" i="4"/>
  <c r="BR121" i="4"/>
  <c r="BR122" i="4"/>
  <c r="BR123" i="4"/>
  <c r="BR124" i="4"/>
  <c r="BR125" i="4"/>
  <c r="BR126" i="4"/>
  <c r="BR127" i="4"/>
  <c r="BR128" i="4"/>
  <c r="BR129" i="4"/>
  <c r="BR130" i="4"/>
  <c r="BR131" i="4"/>
  <c r="BR132" i="4"/>
  <c r="BR133" i="4"/>
  <c r="BR134" i="4"/>
  <c r="BR135" i="4"/>
  <c r="BR136" i="4"/>
  <c r="BR137" i="4"/>
  <c r="BR138" i="4"/>
  <c r="BR139" i="4"/>
  <c r="BR140" i="4"/>
  <c r="BR141" i="4"/>
  <c r="BR142" i="4"/>
  <c r="BR143" i="4"/>
  <c r="BR144" i="4"/>
  <c r="BR145" i="4"/>
  <c r="BR146" i="4"/>
  <c r="BR147" i="4"/>
  <c r="BR148" i="4"/>
  <c r="BR149" i="4"/>
  <c r="BR150" i="4"/>
  <c r="BR151" i="4"/>
  <c r="BR152" i="4"/>
  <c r="BR153" i="4"/>
  <c r="BR154" i="4"/>
  <c r="BR155" i="4"/>
  <c r="BR156" i="4"/>
  <c r="BR157" i="4"/>
  <c r="BR158" i="4"/>
  <c r="BR159" i="4"/>
  <c r="BR160" i="4"/>
  <c r="BR161" i="4"/>
  <c r="BR162" i="4"/>
  <c r="BR163" i="4"/>
  <c r="BR164" i="4"/>
  <c r="BR165" i="4"/>
  <c r="BR166" i="4"/>
  <c r="BR167" i="4"/>
  <c r="BR168" i="4"/>
  <c r="BR169" i="4"/>
  <c r="BR170" i="4"/>
  <c r="BR171" i="4"/>
  <c r="BR172" i="4"/>
  <c r="BR173" i="4"/>
  <c r="BR174" i="4"/>
  <c r="BR175" i="4"/>
  <c r="BR176" i="4"/>
  <c r="BR177" i="4"/>
  <c r="BR178" i="4"/>
  <c r="BR179" i="4"/>
  <c r="BR180" i="4"/>
  <c r="BR181" i="4"/>
  <c r="BR182" i="4"/>
  <c r="BR183" i="4"/>
  <c r="BR184" i="4"/>
  <c r="BR185" i="4"/>
  <c r="BR186" i="4"/>
  <c r="BR187" i="4"/>
  <c r="BR188" i="4"/>
  <c r="BR189" i="4"/>
  <c r="BR190" i="4"/>
  <c r="BR191" i="4"/>
  <c r="BR192" i="4"/>
  <c r="BR193" i="4"/>
  <c r="BR194" i="4"/>
  <c r="BR195" i="4"/>
  <c r="BR196" i="4"/>
  <c r="BR197" i="4"/>
  <c r="BR198" i="4"/>
  <c r="BR199" i="4"/>
  <c r="BR200" i="4"/>
  <c r="BR201" i="4"/>
  <c r="BR202" i="4"/>
  <c r="BR203" i="4"/>
  <c r="BR204" i="4"/>
  <c r="BR205" i="4"/>
  <c r="BR206" i="4"/>
  <c r="BR207" i="4"/>
  <c r="BR208" i="4"/>
  <c r="BR209" i="4"/>
  <c r="BR210" i="4"/>
  <c r="BR211" i="4"/>
  <c r="BR212" i="4"/>
  <c r="BR213" i="4"/>
  <c r="BR214" i="4"/>
  <c r="BR215" i="4"/>
  <c r="BR216" i="4"/>
  <c r="BR217" i="4"/>
  <c r="BR218" i="4"/>
  <c r="BR219" i="4"/>
  <c r="BR220" i="4"/>
  <c r="BR221" i="4"/>
  <c r="BR222" i="4"/>
  <c r="BR223" i="4"/>
  <c r="BR224" i="4"/>
  <c r="BR225" i="4"/>
  <c r="BR226" i="4"/>
  <c r="BR227" i="4"/>
  <c r="BR228" i="4"/>
  <c r="BR229" i="4"/>
  <c r="BR230" i="4"/>
  <c r="BR231" i="4"/>
  <c r="BR232" i="4"/>
  <c r="BR233" i="4"/>
  <c r="BR234" i="4"/>
  <c r="BR235" i="4"/>
  <c r="BR236" i="4"/>
  <c r="BR237" i="4"/>
  <c r="BR238" i="4"/>
  <c r="BR239" i="4"/>
  <c r="BR240" i="4"/>
  <c r="BR241" i="4"/>
  <c r="BR242" i="4"/>
  <c r="BR243" i="4"/>
  <c r="BR244" i="4"/>
  <c r="BR245" i="4"/>
  <c r="BR246" i="4"/>
  <c r="BR247" i="4"/>
  <c r="BR248" i="4"/>
  <c r="BR249" i="4"/>
  <c r="BR250" i="4"/>
  <c r="BR251" i="4"/>
  <c r="BR252" i="4"/>
  <c r="BR253" i="4"/>
  <c r="BR254" i="4"/>
  <c r="BR255" i="4"/>
  <c r="BR256" i="4"/>
  <c r="BR257" i="4"/>
  <c r="BR258" i="4"/>
  <c r="BR259" i="4"/>
  <c r="BR260" i="4"/>
  <c r="BR261" i="4"/>
  <c r="BR262" i="4"/>
  <c r="BR263" i="4"/>
  <c r="BR264" i="4"/>
  <c r="BR265" i="4"/>
  <c r="BR266" i="4"/>
  <c r="BR267" i="4"/>
  <c r="BS8" i="4"/>
  <c r="BR8" i="4"/>
  <c r="BQ9" i="4"/>
  <c r="BQ10" i="4"/>
  <c r="BQ11" i="4"/>
  <c r="BQ12" i="4"/>
  <c r="BQ13" i="4"/>
  <c r="BQ14" i="4"/>
  <c r="BQ15" i="4"/>
  <c r="BQ21" i="4"/>
  <c r="BQ24" i="4"/>
  <c r="BQ25" i="4"/>
  <c r="BQ26" i="4"/>
  <c r="BQ28" i="4"/>
  <c r="BQ29" i="4"/>
  <c r="BQ30" i="4"/>
  <c r="BQ31" i="4"/>
  <c r="BQ36" i="4"/>
  <c r="BQ37" i="4"/>
  <c r="BQ38" i="4"/>
  <c r="BQ39" i="4"/>
  <c r="BQ40" i="4"/>
  <c r="BQ43" i="4"/>
  <c r="BQ44" i="4"/>
  <c r="BQ45" i="4"/>
  <c r="BQ47" i="4"/>
  <c r="BQ48" i="4"/>
  <c r="BQ49" i="4"/>
  <c r="BQ50" i="4"/>
  <c r="BQ51" i="4"/>
  <c r="BQ52" i="4"/>
  <c r="BQ54" i="4"/>
  <c r="BQ55" i="4"/>
  <c r="BQ56" i="4"/>
  <c r="BQ57" i="4"/>
  <c r="BQ58" i="4"/>
  <c r="BQ59" i="4"/>
  <c r="BQ60" i="4"/>
  <c r="BQ61" i="4"/>
  <c r="BQ63" i="4"/>
  <c r="BQ64" i="4"/>
  <c r="BQ66" i="4"/>
  <c r="BQ67" i="4"/>
  <c r="BQ68" i="4"/>
  <c r="BQ69" i="4"/>
  <c r="BQ71" i="4"/>
  <c r="BQ72" i="4"/>
  <c r="BQ73" i="4"/>
  <c r="BQ75" i="4"/>
  <c r="BQ77" i="4"/>
  <c r="BQ79" i="4"/>
  <c r="BQ81" i="4"/>
  <c r="BQ82" i="4"/>
  <c r="BQ83" i="4"/>
  <c r="BQ84" i="4"/>
  <c r="BQ85" i="4"/>
  <c r="BQ86" i="4"/>
  <c r="BQ87" i="4"/>
  <c r="BQ89" i="4"/>
  <c r="BQ90" i="4"/>
  <c r="BQ92" i="4"/>
  <c r="BQ93" i="4"/>
  <c r="BQ94" i="4"/>
  <c r="BQ95" i="4"/>
  <c r="BQ96" i="4"/>
  <c r="BQ97" i="4"/>
  <c r="BQ99" i="4"/>
  <c r="BQ100" i="4"/>
  <c r="BQ101" i="4"/>
  <c r="BQ102" i="4"/>
  <c r="BQ103" i="4"/>
  <c r="BQ104" i="4"/>
  <c r="BQ105" i="4"/>
  <c r="BQ107" i="4"/>
  <c r="BQ108" i="4"/>
  <c r="BQ109" i="4"/>
  <c r="BQ111" i="4"/>
  <c r="BQ112" i="4"/>
  <c r="BQ113" i="4"/>
  <c r="BQ114" i="4"/>
  <c r="BQ115" i="4"/>
  <c r="BQ116" i="4"/>
  <c r="BQ117" i="4"/>
  <c r="BQ119" i="4"/>
  <c r="BQ120" i="4"/>
  <c r="BQ121" i="4"/>
  <c r="BQ122" i="4"/>
  <c r="BQ123" i="4"/>
  <c r="BQ124" i="4"/>
  <c r="BQ125" i="4"/>
  <c r="BQ127" i="4"/>
  <c r="BQ128" i="4"/>
  <c r="BQ129" i="4"/>
  <c r="BQ130" i="4"/>
  <c r="BQ133" i="4"/>
  <c r="BQ134" i="4"/>
  <c r="BQ135" i="4"/>
  <c r="BQ136" i="4"/>
  <c r="BQ137" i="4"/>
  <c r="BQ138" i="4"/>
  <c r="BQ139" i="4"/>
  <c r="BQ140" i="4"/>
  <c r="BQ143" i="4"/>
  <c r="BQ144" i="4"/>
  <c r="BQ145" i="4"/>
  <c r="BQ147" i="4"/>
  <c r="BQ150" i="4"/>
  <c r="BQ152" i="4"/>
  <c r="BQ153" i="4"/>
  <c r="BQ154" i="4"/>
  <c r="BQ155" i="4"/>
  <c r="BQ157" i="4"/>
  <c r="BQ158" i="4"/>
  <c r="BQ159" i="4"/>
  <c r="BQ160" i="4"/>
  <c r="BQ162" i="4"/>
  <c r="BQ163" i="4"/>
  <c r="BQ164" i="4"/>
  <c r="BQ165" i="4"/>
  <c r="BQ166" i="4"/>
  <c r="BQ167" i="4"/>
  <c r="BQ168" i="4"/>
  <c r="BQ169" i="4"/>
  <c r="BQ170" i="4"/>
  <c r="BQ172" i="4"/>
  <c r="BQ173" i="4"/>
  <c r="BQ174" i="4"/>
  <c r="BQ175" i="4"/>
  <c r="BQ176" i="4"/>
  <c r="BQ177" i="4"/>
  <c r="BQ179" i="4"/>
  <c r="BQ181" i="4"/>
  <c r="BQ183" i="4"/>
  <c r="BQ185" i="4"/>
  <c r="BQ186" i="4"/>
  <c r="BQ189" i="4"/>
  <c r="BQ190" i="4"/>
  <c r="BQ191" i="4"/>
  <c r="BQ192" i="4"/>
  <c r="BQ193" i="4"/>
  <c r="BQ194" i="4"/>
  <c r="BQ195" i="4"/>
  <c r="BQ196" i="4"/>
  <c r="BQ197" i="4"/>
  <c r="BQ198" i="4"/>
  <c r="BQ200" i="4"/>
  <c r="BQ202" i="4"/>
  <c r="BQ203" i="4"/>
  <c r="BQ204" i="4"/>
  <c r="BQ206" i="4"/>
  <c r="BQ207" i="4"/>
  <c r="BQ208" i="4"/>
  <c r="BQ210" i="4"/>
  <c r="BQ211" i="4"/>
  <c r="BQ212" i="4"/>
  <c r="BQ215" i="4"/>
  <c r="BQ216" i="4"/>
  <c r="BQ218" i="4"/>
  <c r="BQ221" i="4"/>
  <c r="BQ222" i="4"/>
  <c r="BQ224" i="4"/>
  <c r="BQ227" i="4"/>
  <c r="BQ229" i="4"/>
  <c r="BQ230" i="4"/>
  <c r="BQ231" i="4"/>
  <c r="BQ232" i="4"/>
  <c r="BQ233" i="4"/>
  <c r="BQ234" i="4"/>
  <c r="BQ236" i="4"/>
  <c r="BQ237" i="4"/>
  <c r="BQ238" i="4"/>
  <c r="BQ239" i="4"/>
  <c r="BQ241" i="4"/>
  <c r="BQ242" i="4"/>
  <c r="BQ243" i="4"/>
  <c r="BQ244" i="4"/>
  <c r="BQ245" i="4"/>
  <c r="BQ247" i="4"/>
  <c r="BQ250" i="4"/>
  <c r="BQ254" i="4"/>
  <c r="BQ255" i="4"/>
  <c r="BQ256" i="4"/>
  <c r="BQ257" i="4"/>
  <c r="BQ258" i="4"/>
  <c r="BQ259" i="4"/>
  <c r="BQ260" i="4"/>
  <c r="BQ261" i="4"/>
  <c r="BQ262" i="4"/>
  <c r="BQ263" i="4"/>
  <c r="BQ264" i="4"/>
  <c r="BQ265" i="4"/>
  <c r="BQ266" i="4"/>
  <c r="BQ267" i="4"/>
  <c r="BQ8" i="4"/>
  <c r="BP8" i="4"/>
  <c r="BP9" i="4"/>
  <c r="BP11" i="4"/>
  <c r="BP13" i="4"/>
  <c r="BP14" i="4"/>
  <c r="BP16" i="4"/>
  <c r="BP17" i="4"/>
  <c r="BP18" i="4"/>
  <c r="BP19" i="4"/>
  <c r="BP20" i="4"/>
  <c r="BP21" i="4"/>
  <c r="BP22" i="4"/>
  <c r="BP23" i="4"/>
  <c r="BP25" i="4"/>
  <c r="BP26" i="4"/>
  <c r="BP27" i="4"/>
  <c r="BP28" i="4"/>
  <c r="BP30" i="4"/>
  <c r="BP31" i="4"/>
  <c r="BP32" i="4"/>
  <c r="BP33" i="4"/>
  <c r="BP35" i="4"/>
  <c r="BP36" i="4"/>
  <c r="BP37" i="4"/>
  <c r="BP38" i="4"/>
  <c r="BP39" i="4"/>
  <c r="BP40" i="4"/>
  <c r="BP41" i="4"/>
  <c r="BP42" i="4"/>
  <c r="BP43" i="4"/>
  <c r="BP44" i="4"/>
  <c r="BP46" i="4"/>
  <c r="BP47" i="4"/>
  <c r="BP48" i="4"/>
  <c r="BP49" i="4"/>
  <c r="BP50" i="4"/>
  <c r="BP53" i="4"/>
  <c r="BP56" i="4"/>
  <c r="BP57" i="4"/>
  <c r="BP58" i="4"/>
  <c r="BP59" i="4"/>
  <c r="BP60" i="4"/>
  <c r="BP61" i="4"/>
  <c r="BP62" i="4"/>
  <c r="BP63" i="4"/>
  <c r="BP64" i="4"/>
  <c r="BP65" i="4"/>
  <c r="BP66" i="4"/>
  <c r="BP67" i="4"/>
  <c r="BP68" i="4"/>
  <c r="BP69" i="4"/>
  <c r="BP70" i="4"/>
  <c r="BP71" i="4"/>
  <c r="BP72" i="4"/>
  <c r="BP73" i="4"/>
  <c r="BP74" i="4"/>
  <c r="BP76" i="4"/>
  <c r="BP78" i="4"/>
  <c r="BP79" i="4"/>
  <c r="BP80" i="4"/>
  <c r="BP83" i="4"/>
  <c r="BP84" i="4"/>
  <c r="BP85" i="4"/>
  <c r="BP88" i="4"/>
  <c r="BP89" i="4"/>
  <c r="BP91" i="4"/>
  <c r="BP92" i="4"/>
  <c r="BP93" i="4"/>
  <c r="BP94" i="4"/>
  <c r="BP95" i="4"/>
  <c r="BP96" i="4"/>
  <c r="BP98" i="4"/>
  <c r="BP99" i="4"/>
  <c r="BP100" i="4"/>
  <c r="BP103" i="4"/>
  <c r="BP104" i="4"/>
  <c r="BP105" i="4"/>
  <c r="BP106" i="4"/>
  <c r="BP108" i="4"/>
  <c r="BP109" i="4"/>
  <c r="BP111" i="4"/>
  <c r="BP113" i="4"/>
  <c r="BP115" i="4"/>
  <c r="BP116" i="4"/>
  <c r="BP119" i="4"/>
  <c r="BP120" i="4"/>
  <c r="BP121" i="4"/>
  <c r="BP122" i="4"/>
  <c r="BP123" i="4"/>
  <c r="BP124" i="4"/>
  <c r="BP125" i="4"/>
  <c r="BP127" i="4"/>
  <c r="BP128" i="4"/>
  <c r="BP129" i="4"/>
  <c r="BP130" i="4"/>
  <c r="BP131" i="4"/>
  <c r="BP132" i="4"/>
  <c r="BP134" i="4"/>
  <c r="BP135" i="4"/>
  <c r="BP136" i="4"/>
  <c r="BP137" i="4"/>
  <c r="BP140" i="4"/>
  <c r="BP142" i="4"/>
  <c r="BP143" i="4"/>
  <c r="BP144" i="4"/>
  <c r="BP145" i="4"/>
  <c r="BP146" i="4"/>
  <c r="BP147" i="4"/>
  <c r="BP149" i="4"/>
  <c r="BP150" i="4"/>
  <c r="BP151" i="4"/>
  <c r="BP152" i="4"/>
  <c r="BP153" i="4"/>
  <c r="BP154" i="4"/>
  <c r="BP155" i="4"/>
  <c r="BP156" i="4"/>
  <c r="BP157" i="4"/>
  <c r="BP158" i="4"/>
  <c r="BP159" i="4"/>
  <c r="BP160" i="4"/>
  <c r="BP161" i="4"/>
  <c r="BP162" i="4"/>
  <c r="BP163" i="4"/>
  <c r="BP164" i="4"/>
  <c r="BP166" i="4"/>
  <c r="BP167" i="4"/>
  <c r="BP168" i="4"/>
  <c r="BP169" i="4"/>
  <c r="BP170" i="4"/>
  <c r="BP171" i="4"/>
  <c r="BP174" i="4"/>
  <c r="BP175" i="4"/>
  <c r="BP176" i="4"/>
  <c r="BP178" i="4"/>
  <c r="BP180" i="4"/>
  <c r="BP181" i="4"/>
  <c r="BP182" i="4"/>
  <c r="BP183" i="4"/>
  <c r="BP184" i="4"/>
  <c r="BP185" i="4"/>
  <c r="BP188" i="4"/>
  <c r="BP189" i="4"/>
  <c r="BP190" i="4"/>
  <c r="BP192" i="4"/>
  <c r="BP193" i="4"/>
  <c r="BP195" i="4"/>
  <c r="BP196" i="4"/>
  <c r="BP197" i="4"/>
  <c r="BP198" i="4"/>
  <c r="BP199" i="4"/>
  <c r="BP201" i="4"/>
  <c r="BP203" i="4"/>
  <c r="BP204" i="4"/>
  <c r="BP205" i="4"/>
  <c r="BP206" i="4"/>
  <c r="BP207" i="4"/>
  <c r="BP208" i="4"/>
  <c r="BP209" i="4"/>
  <c r="BP211" i="4"/>
  <c r="BP213" i="4"/>
  <c r="BP215" i="4"/>
  <c r="BP216" i="4"/>
  <c r="BP217" i="4"/>
  <c r="BP218" i="4"/>
  <c r="BP219" i="4"/>
  <c r="BP221" i="4"/>
  <c r="BP222" i="4"/>
  <c r="BP223" i="4"/>
  <c r="BP225" i="4"/>
  <c r="BP226" i="4"/>
  <c r="BP227" i="4"/>
  <c r="BP228" i="4"/>
  <c r="BP229" i="4"/>
  <c r="BP230" i="4"/>
  <c r="BP231" i="4"/>
  <c r="BP233" i="4"/>
  <c r="BP234" i="4"/>
  <c r="BP235" i="4"/>
  <c r="BP236" i="4"/>
  <c r="BP238" i="4"/>
  <c r="BP242" i="4"/>
  <c r="BP244" i="4"/>
  <c r="BP245" i="4"/>
  <c r="BP247" i="4"/>
  <c r="BP248" i="4"/>
  <c r="BP249" i="4"/>
  <c r="BP250" i="4"/>
  <c r="BP251" i="4"/>
  <c r="BP252" i="4"/>
  <c r="BP253" i="4"/>
  <c r="BP254" i="4"/>
  <c r="BP255" i="4"/>
  <c r="BP256" i="4"/>
  <c r="BP257" i="4"/>
  <c r="BP258" i="4"/>
  <c r="BP259" i="4"/>
  <c r="BP262" i="4"/>
  <c r="BP263" i="4"/>
  <c r="BP264" i="4"/>
  <c r="BP265" i="4"/>
  <c r="BP266" i="4"/>
  <c r="BP267" i="4"/>
  <c r="BO9" i="4"/>
  <c r="BO10" i="4"/>
  <c r="BO11" i="4"/>
  <c r="BO12" i="4"/>
  <c r="BO13" i="4"/>
  <c r="BO14" i="4"/>
  <c r="BO15" i="4"/>
  <c r="BO16" i="4"/>
  <c r="BO17" i="4"/>
  <c r="BO18" i="4"/>
  <c r="BO19" i="4"/>
  <c r="BO20" i="4"/>
  <c r="BO21" i="4"/>
  <c r="BO22" i="4"/>
  <c r="BO23" i="4"/>
  <c r="BO24" i="4"/>
  <c r="BO25" i="4"/>
  <c r="BO26" i="4"/>
  <c r="BO27" i="4"/>
  <c r="BO28" i="4"/>
  <c r="BO29" i="4"/>
  <c r="BO30" i="4"/>
  <c r="BO31" i="4"/>
  <c r="BO32" i="4"/>
  <c r="BO33" i="4"/>
  <c r="BO34" i="4"/>
  <c r="BO35" i="4"/>
  <c r="BO36" i="4"/>
  <c r="BO37" i="4"/>
  <c r="BO38" i="4"/>
  <c r="BO39" i="4"/>
  <c r="BO40" i="4"/>
  <c r="BO41" i="4"/>
  <c r="BO42" i="4"/>
  <c r="BO43" i="4"/>
  <c r="BO44" i="4"/>
  <c r="BO45" i="4"/>
  <c r="BO46" i="4"/>
  <c r="BO47" i="4"/>
  <c r="BO48" i="4"/>
  <c r="BO49" i="4"/>
  <c r="BO50" i="4"/>
  <c r="BO51" i="4"/>
  <c r="BO52" i="4"/>
  <c r="BO53" i="4"/>
  <c r="BO54" i="4"/>
  <c r="BO55" i="4"/>
  <c r="BO56" i="4"/>
  <c r="BO57" i="4"/>
  <c r="BO58" i="4"/>
  <c r="BO59" i="4"/>
  <c r="BO60" i="4"/>
  <c r="BO61" i="4"/>
  <c r="BO62" i="4"/>
  <c r="BO63" i="4"/>
  <c r="BO64" i="4"/>
  <c r="BO65" i="4"/>
  <c r="BO66" i="4"/>
  <c r="BO67" i="4"/>
  <c r="BO68" i="4"/>
  <c r="BO69" i="4"/>
  <c r="BO70" i="4"/>
  <c r="BO71" i="4"/>
  <c r="BO72" i="4"/>
  <c r="BO73" i="4"/>
  <c r="BO74" i="4"/>
  <c r="BO75" i="4"/>
  <c r="BO76" i="4"/>
  <c r="BO77" i="4"/>
  <c r="BO78" i="4"/>
  <c r="BO79" i="4"/>
  <c r="BO80" i="4"/>
  <c r="BO81" i="4"/>
  <c r="BO82" i="4"/>
  <c r="BO83" i="4"/>
  <c r="BO84" i="4"/>
  <c r="BO85" i="4"/>
  <c r="BO86" i="4"/>
  <c r="BO87" i="4"/>
  <c r="BO88" i="4"/>
  <c r="BO89" i="4"/>
  <c r="BO90" i="4"/>
  <c r="BO91" i="4"/>
  <c r="BO92" i="4"/>
  <c r="BO93" i="4"/>
  <c r="BO94" i="4"/>
  <c r="BO95" i="4"/>
  <c r="BO96" i="4"/>
  <c r="BO97" i="4"/>
  <c r="BO98" i="4"/>
  <c r="BO99" i="4"/>
  <c r="BO100" i="4"/>
  <c r="BO101" i="4"/>
  <c r="BO102" i="4"/>
  <c r="BO103" i="4"/>
  <c r="BO104" i="4"/>
  <c r="BO105" i="4"/>
  <c r="BO106" i="4"/>
  <c r="BO107" i="4"/>
  <c r="BO108" i="4"/>
  <c r="BO109" i="4"/>
  <c r="BO110" i="4"/>
  <c r="BO111" i="4"/>
  <c r="BO112" i="4"/>
  <c r="BO113" i="4"/>
  <c r="BO114" i="4"/>
  <c r="BO115" i="4"/>
  <c r="BO116" i="4"/>
  <c r="BO117" i="4"/>
  <c r="BO118" i="4"/>
  <c r="BO119" i="4"/>
  <c r="BO120" i="4"/>
  <c r="BO121" i="4"/>
  <c r="BO122" i="4"/>
  <c r="BO123" i="4"/>
  <c r="BO124" i="4"/>
  <c r="BO125" i="4"/>
  <c r="BO126" i="4"/>
  <c r="BO127" i="4"/>
  <c r="BO128" i="4"/>
  <c r="BO129" i="4"/>
  <c r="BO130" i="4"/>
  <c r="BO131" i="4"/>
  <c r="BO132" i="4"/>
  <c r="BO133" i="4"/>
  <c r="BO134" i="4"/>
  <c r="BO135" i="4"/>
  <c r="BO136" i="4"/>
  <c r="BO137" i="4"/>
  <c r="BO138" i="4"/>
  <c r="BO139" i="4"/>
  <c r="BO140" i="4"/>
  <c r="BO141" i="4"/>
  <c r="BO142" i="4"/>
  <c r="BO143" i="4"/>
  <c r="BO144" i="4"/>
  <c r="BO145" i="4"/>
  <c r="BO146" i="4"/>
  <c r="BO147" i="4"/>
  <c r="BO148" i="4"/>
  <c r="BO149" i="4"/>
  <c r="BO150" i="4"/>
  <c r="BO151" i="4"/>
  <c r="BO152" i="4"/>
  <c r="BO153" i="4"/>
  <c r="BO154" i="4"/>
  <c r="BO155" i="4"/>
  <c r="BO156" i="4"/>
  <c r="BO157" i="4"/>
  <c r="BO158" i="4"/>
  <c r="BO159" i="4"/>
  <c r="BO160" i="4"/>
  <c r="BO161" i="4"/>
  <c r="BO162" i="4"/>
  <c r="BO163" i="4"/>
  <c r="BO164" i="4"/>
  <c r="BO165" i="4"/>
  <c r="BO166" i="4"/>
  <c r="BO167" i="4"/>
  <c r="BO168" i="4"/>
  <c r="BO169" i="4"/>
  <c r="BO170" i="4"/>
  <c r="BO171" i="4"/>
  <c r="BO172" i="4"/>
  <c r="BO173" i="4"/>
  <c r="BO174" i="4"/>
  <c r="BO175" i="4"/>
  <c r="BO176" i="4"/>
  <c r="BO177" i="4"/>
  <c r="BO178" i="4"/>
  <c r="BO179" i="4"/>
  <c r="BO180" i="4"/>
  <c r="BO181" i="4"/>
  <c r="BO182" i="4"/>
  <c r="BO183" i="4"/>
  <c r="BO184" i="4"/>
  <c r="BO185" i="4"/>
  <c r="BO186" i="4"/>
  <c r="BO187" i="4"/>
  <c r="BO188" i="4"/>
  <c r="BO189" i="4"/>
  <c r="BO190" i="4"/>
  <c r="BO191" i="4"/>
  <c r="BO192" i="4"/>
  <c r="BO193" i="4"/>
  <c r="BO194" i="4"/>
  <c r="BO195" i="4"/>
  <c r="BO196" i="4"/>
  <c r="BO197" i="4"/>
  <c r="BO198" i="4"/>
  <c r="BO199" i="4"/>
  <c r="BO200" i="4"/>
  <c r="BO201" i="4"/>
  <c r="BO202" i="4"/>
  <c r="BO203" i="4"/>
  <c r="BO204" i="4"/>
  <c r="BO205" i="4"/>
  <c r="BO206" i="4"/>
  <c r="BO207" i="4"/>
  <c r="BO208" i="4"/>
  <c r="BO209" i="4"/>
  <c r="BO210" i="4"/>
  <c r="BO211" i="4"/>
  <c r="BO212" i="4"/>
  <c r="BO213" i="4"/>
  <c r="BO214" i="4"/>
  <c r="BO215" i="4"/>
  <c r="BO216" i="4"/>
  <c r="BO217" i="4"/>
  <c r="BO218" i="4"/>
  <c r="BO219" i="4"/>
  <c r="BO220" i="4"/>
  <c r="BO221" i="4"/>
  <c r="BO222" i="4"/>
  <c r="BO223" i="4"/>
  <c r="BO224" i="4"/>
  <c r="BO225" i="4"/>
  <c r="BO226" i="4"/>
  <c r="BO227" i="4"/>
  <c r="BO228" i="4"/>
  <c r="BO229" i="4"/>
  <c r="BO230" i="4"/>
  <c r="BO231" i="4"/>
  <c r="BO232" i="4"/>
  <c r="BO233" i="4"/>
  <c r="BO234" i="4"/>
  <c r="BO235" i="4"/>
  <c r="BO236" i="4"/>
  <c r="BO237" i="4"/>
  <c r="BO238" i="4"/>
  <c r="BO239" i="4"/>
  <c r="BO240" i="4"/>
  <c r="BO241" i="4"/>
  <c r="BO242" i="4"/>
  <c r="BO243" i="4"/>
  <c r="BO244" i="4"/>
  <c r="BO245" i="4"/>
  <c r="BO246" i="4"/>
  <c r="BO247" i="4"/>
  <c r="BO248" i="4"/>
  <c r="BO249" i="4"/>
  <c r="BO250" i="4"/>
  <c r="BO251" i="4"/>
  <c r="BO252" i="4"/>
  <c r="BO253" i="4"/>
  <c r="BO254" i="4"/>
  <c r="BO255" i="4"/>
  <c r="BO256" i="4"/>
  <c r="BO257" i="4"/>
  <c r="BO258" i="4"/>
  <c r="BO259" i="4"/>
  <c r="BO260" i="4"/>
  <c r="BO261" i="4"/>
  <c r="BO262" i="4"/>
  <c r="BO263" i="4"/>
  <c r="BO264" i="4"/>
  <c r="BO265" i="4"/>
  <c r="BO266" i="4"/>
  <c r="BO267" i="4"/>
  <c r="BN9" i="4"/>
  <c r="BN10" i="4"/>
  <c r="BN11" i="4"/>
  <c r="BN12" i="4"/>
  <c r="BN13" i="4"/>
  <c r="BN14" i="4"/>
  <c r="BN15" i="4"/>
  <c r="BN16" i="4"/>
  <c r="BN17" i="4"/>
  <c r="BN18" i="4"/>
  <c r="BN19" i="4"/>
  <c r="BN20" i="4"/>
  <c r="BN21" i="4"/>
  <c r="BN22" i="4"/>
  <c r="BN23" i="4"/>
  <c r="BN24" i="4"/>
  <c r="BN25" i="4"/>
  <c r="BN26" i="4"/>
  <c r="BN27" i="4"/>
  <c r="BN28" i="4"/>
  <c r="BN29" i="4"/>
  <c r="BN30" i="4"/>
  <c r="BN31" i="4"/>
  <c r="BN32" i="4"/>
  <c r="BN33" i="4"/>
  <c r="BN34" i="4"/>
  <c r="BN35" i="4"/>
  <c r="BN36" i="4"/>
  <c r="BN37" i="4"/>
  <c r="BN38" i="4"/>
  <c r="BN39" i="4"/>
  <c r="BN40" i="4"/>
  <c r="BN41" i="4"/>
  <c r="BN42" i="4"/>
  <c r="BN43" i="4"/>
  <c r="BN44" i="4"/>
  <c r="BN45" i="4"/>
  <c r="BN46" i="4"/>
  <c r="BN47" i="4"/>
  <c r="BN48" i="4"/>
  <c r="BN49" i="4"/>
  <c r="BN50" i="4"/>
  <c r="BN51" i="4"/>
  <c r="BN52" i="4"/>
  <c r="BN53" i="4"/>
  <c r="BN54" i="4"/>
  <c r="BN55" i="4"/>
  <c r="BN56" i="4"/>
  <c r="BN57" i="4"/>
  <c r="BN58" i="4"/>
  <c r="BN59" i="4"/>
  <c r="BN60" i="4"/>
  <c r="BN61" i="4"/>
  <c r="BN62" i="4"/>
  <c r="BN63" i="4"/>
  <c r="BN64" i="4"/>
  <c r="BN65" i="4"/>
  <c r="BN66" i="4"/>
  <c r="BN67" i="4"/>
  <c r="BN68" i="4"/>
  <c r="BN69" i="4"/>
  <c r="BN70" i="4"/>
  <c r="BN71" i="4"/>
  <c r="BN72" i="4"/>
  <c r="BN73" i="4"/>
  <c r="BN74" i="4"/>
  <c r="BN75" i="4"/>
  <c r="BN76" i="4"/>
  <c r="BN77" i="4"/>
  <c r="BN78" i="4"/>
  <c r="BN79" i="4"/>
  <c r="BN80" i="4"/>
  <c r="BN81" i="4"/>
  <c r="BN82" i="4"/>
  <c r="BN83" i="4"/>
  <c r="BN84" i="4"/>
  <c r="BN85" i="4"/>
  <c r="BN86" i="4"/>
  <c r="BN87" i="4"/>
  <c r="BN88" i="4"/>
  <c r="BN89" i="4"/>
  <c r="BN90" i="4"/>
  <c r="BN91" i="4"/>
  <c r="BN92" i="4"/>
  <c r="BN93" i="4"/>
  <c r="BN94" i="4"/>
  <c r="BN95" i="4"/>
  <c r="BN96" i="4"/>
  <c r="BN97" i="4"/>
  <c r="BN98" i="4"/>
  <c r="BN99" i="4"/>
  <c r="BN100" i="4"/>
  <c r="BN101" i="4"/>
  <c r="BN102" i="4"/>
  <c r="BN103" i="4"/>
  <c r="BN104" i="4"/>
  <c r="BN105" i="4"/>
  <c r="BN106" i="4"/>
  <c r="BN107" i="4"/>
  <c r="BN108" i="4"/>
  <c r="BN109" i="4"/>
  <c r="BN110" i="4"/>
  <c r="BN111" i="4"/>
  <c r="BN112" i="4"/>
  <c r="BN113" i="4"/>
  <c r="BN114" i="4"/>
  <c r="BN115" i="4"/>
  <c r="BN116" i="4"/>
  <c r="BN117" i="4"/>
  <c r="BN118" i="4"/>
  <c r="BN119" i="4"/>
  <c r="BN120" i="4"/>
  <c r="BN121" i="4"/>
  <c r="BN122" i="4"/>
  <c r="BN123" i="4"/>
  <c r="BN124" i="4"/>
  <c r="BN125" i="4"/>
  <c r="BN126" i="4"/>
  <c r="BN127" i="4"/>
  <c r="BN128" i="4"/>
  <c r="BN129" i="4"/>
  <c r="BN130" i="4"/>
  <c r="BN131" i="4"/>
  <c r="BN132" i="4"/>
  <c r="BN133" i="4"/>
  <c r="BN134" i="4"/>
  <c r="BN135" i="4"/>
  <c r="BN136" i="4"/>
  <c r="BN137" i="4"/>
  <c r="BN138" i="4"/>
  <c r="BN139" i="4"/>
  <c r="BN140" i="4"/>
  <c r="BN141" i="4"/>
  <c r="BN142" i="4"/>
  <c r="BN143" i="4"/>
  <c r="BN144" i="4"/>
  <c r="BN145" i="4"/>
  <c r="BN146" i="4"/>
  <c r="BN147" i="4"/>
  <c r="BN148" i="4"/>
  <c r="BN149" i="4"/>
  <c r="BN150" i="4"/>
  <c r="BN151" i="4"/>
  <c r="BN152" i="4"/>
  <c r="BN153" i="4"/>
  <c r="BN154" i="4"/>
  <c r="BN155" i="4"/>
  <c r="BN156" i="4"/>
  <c r="BN157" i="4"/>
  <c r="BN158" i="4"/>
  <c r="BN159" i="4"/>
  <c r="BN160" i="4"/>
  <c r="BN161" i="4"/>
  <c r="BN162" i="4"/>
  <c r="BN163" i="4"/>
  <c r="BN164" i="4"/>
  <c r="BN165" i="4"/>
  <c r="BN166" i="4"/>
  <c r="BN167" i="4"/>
  <c r="BN168" i="4"/>
  <c r="BN169" i="4"/>
  <c r="BN170" i="4"/>
  <c r="BN171" i="4"/>
  <c r="BN172" i="4"/>
  <c r="BN173" i="4"/>
  <c r="BN174" i="4"/>
  <c r="BN175" i="4"/>
  <c r="BN176" i="4"/>
  <c r="BN177" i="4"/>
  <c r="BN178" i="4"/>
  <c r="BN179" i="4"/>
  <c r="BN180" i="4"/>
  <c r="BN181" i="4"/>
  <c r="BN182" i="4"/>
  <c r="BN183" i="4"/>
  <c r="BN184" i="4"/>
  <c r="BN185" i="4"/>
  <c r="BN186" i="4"/>
  <c r="BN187" i="4"/>
  <c r="BN188" i="4"/>
  <c r="BN189" i="4"/>
  <c r="BN190" i="4"/>
  <c r="BN191" i="4"/>
  <c r="BN192" i="4"/>
  <c r="BN193" i="4"/>
  <c r="BN194" i="4"/>
  <c r="BN195" i="4"/>
  <c r="BN196" i="4"/>
  <c r="BN197" i="4"/>
  <c r="BN198" i="4"/>
  <c r="BN199" i="4"/>
  <c r="BN200" i="4"/>
  <c r="BN201" i="4"/>
  <c r="BN202" i="4"/>
  <c r="BN203" i="4"/>
  <c r="BN204" i="4"/>
  <c r="BN205" i="4"/>
  <c r="BN206" i="4"/>
  <c r="BN207" i="4"/>
  <c r="BN208" i="4"/>
  <c r="BN209" i="4"/>
  <c r="BN210" i="4"/>
  <c r="BN211" i="4"/>
  <c r="BN212" i="4"/>
  <c r="BN213" i="4"/>
  <c r="BN214" i="4"/>
  <c r="BN215" i="4"/>
  <c r="BN216" i="4"/>
  <c r="BN217" i="4"/>
  <c r="BN218" i="4"/>
  <c r="BN219" i="4"/>
  <c r="BN220" i="4"/>
  <c r="BN221" i="4"/>
  <c r="BN222" i="4"/>
  <c r="BN223" i="4"/>
  <c r="BN224" i="4"/>
  <c r="BN225" i="4"/>
  <c r="BN226" i="4"/>
  <c r="BN227" i="4"/>
  <c r="BN228" i="4"/>
  <c r="BN229" i="4"/>
  <c r="BN230" i="4"/>
  <c r="BN231" i="4"/>
  <c r="BN232" i="4"/>
  <c r="BN233" i="4"/>
  <c r="BN234" i="4"/>
  <c r="BN235" i="4"/>
  <c r="BN236" i="4"/>
  <c r="BN237" i="4"/>
  <c r="BN238" i="4"/>
  <c r="BN239" i="4"/>
  <c r="BN240" i="4"/>
  <c r="BN241" i="4"/>
  <c r="BN242" i="4"/>
  <c r="BN243" i="4"/>
  <c r="BN244" i="4"/>
  <c r="BN245" i="4"/>
  <c r="BN246" i="4"/>
  <c r="BN247" i="4"/>
  <c r="BN248" i="4"/>
  <c r="BN249" i="4"/>
  <c r="BN250" i="4"/>
  <c r="BN251" i="4"/>
  <c r="BN252" i="4"/>
  <c r="BN253" i="4"/>
  <c r="BN254" i="4"/>
  <c r="BN255" i="4"/>
  <c r="BN256" i="4"/>
  <c r="BN257" i="4"/>
  <c r="BN258" i="4"/>
  <c r="BN259" i="4"/>
  <c r="BN260" i="4"/>
  <c r="BN261" i="4"/>
  <c r="BN262" i="4"/>
  <c r="BN263" i="4"/>
  <c r="BN264" i="4"/>
  <c r="BN265" i="4"/>
  <c r="BN266" i="4"/>
  <c r="BN267" i="4"/>
  <c r="BO8" i="4"/>
  <c r="BN8" i="4"/>
  <c r="BM10" i="4"/>
  <c r="BM11" i="4"/>
  <c r="BM12" i="4"/>
  <c r="BM15" i="4"/>
  <c r="BM16" i="4"/>
  <c r="BM18" i="4"/>
  <c r="BM19" i="4"/>
  <c r="BM21" i="4"/>
  <c r="BM22" i="4"/>
  <c r="BM23" i="4"/>
  <c r="BM24" i="4"/>
  <c r="BM25" i="4"/>
  <c r="BM27" i="4"/>
  <c r="BM29" i="4"/>
  <c r="BM30" i="4"/>
  <c r="BM31" i="4"/>
  <c r="BM32" i="4"/>
  <c r="BM33" i="4"/>
  <c r="BM34" i="4"/>
  <c r="BM35" i="4"/>
  <c r="BM36" i="4"/>
  <c r="BM38" i="4"/>
  <c r="BM39" i="4"/>
  <c r="BM41" i="4"/>
  <c r="BM45" i="4"/>
  <c r="BM46" i="4"/>
  <c r="BM47" i="4"/>
  <c r="BM48" i="4"/>
  <c r="BM49" i="4"/>
  <c r="BM50" i="4"/>
  <c r="BM51" i="4"/>
  <c r="BM52" i="4"/>
  <c r="BM53" i="4"/>
  <c r="BM54" i="4"/>
  <c r="BM55" i="4"/>
  <c r="BM56" i="4"/>
  <c r="BM58" i="4"/>
  <c r="BM59" i="4"/>
  <c r="BM60" i="4"/>
  <c r="BM63" i="4"/>
  <c r="BM65" i="4"/>
  <c r="BM66" i="4"/>
  <c r="BM68" i="4"/>
  <c r="BM70" i="4"/>
  <c r="BM71" i="4"/>
  <c r="BM72" i="4"/>
  <c r="BM73" i="4"/>
  <c r="BM74" i="4"/>
  <c r="BM75" i="4"/>
  <c r="BM77" i="4"/>
  <c r="BM78" i="4"/>
  <c r="BM79" i="4"/>
  <c r="BM81" i="4"/>
  <c r="BM82" i="4"/>
  <c r="BM83" i="4"/>
  <c r="BM85" i="4"/>
  <c r="BM86" i="4"/>
  <c r="BM87" i="4"/>
  <c r="BM88" i="4"/>
  <c r="BM89" i="4"/>
  <c r="BM90" i="4"/>
  <c r="BM92" i="4"/>
  <c r="BM93" i="4"/>
  <c r="BM96" i="4"/>
  <c r="BM97" i="4"/>
  <c r="BM99" i="4"/>
  <c r="BM100" i="4"/>
  <c r="BM101" i="4"/>
  <c r="BM102" i="4"/>
  <c r="BM103" i="4"/>
  <c r="BM105" i="4"/>
  <c r="BM106" i="4"/>
  <c r="BM107" i="4"/>
  <c r="BM108" i="4"/>
  <c r="BM109" i="4"/>
  <c r="BM110" i="4"/>
  <c r="BM111" i="4"/>
  <c r="BM112" i="4"/>
  <c r="BM113" i="4"/>
  <c r="BM114" i="4"/>
  <c r="BM115" i="4"/>
  <c r="BM116" i="4"/>
  <c r="BM117" i="4"/>
  <c r="BM118" i="4"/>
  <c r="BM119" i="4"/>
  <c r="BM122" i="4"/>
  <c r="BM124" i="4"/>
  <c r="BM125" i="4"/>
  <c r="BM126" i="4"/>
  <c r="BM127" i="4"/>
  <c r="BM128" i="4"/>
  <c r="BM129" i="4"/>
  <c r="BM130" i="4"/>
  <c r="BM132" i="4"/>
  <c r="BM133" i="4"/>
  <c r="BM134" i="4"/>
  <c r="BM135" i="4"/>
  <c r="BM136" i="4"/>
  <c r="BM137" i="4"/>
  <c r="BM138" i="4"/>
  <c r="BM139" i="4"/>
  <c r="BM140" i="4"/>
  <c r="BM141" i="4"/>
  <c r="BM142" i="4"/>
  <c r="BM144" i="4"/>
  <c r="BM145" i="4"/>
  <c r="BM146" i="4"/>
  <c r="BM147" i="4"/>
  <c r="BM148" i="4"/>
  <c r="BM149" i="4"/>
  <c r="BM150" i="4"/>
  <c r="BM151" i="4"/>
  <c r="BM152" i="4"/>
  <c r="BM155" i="4"/>
  <c r="BM157" i="4"/>
  <c r="BM159" i="4"/>
  <c r="BM161" i="4"/>
  <c r="BM163" i="4"/>
  <c r="BM164" i="4"/>
  <c r="BM165" i="4"/>
  <c r="BM168" i="4"/>
  <c r="BM170" i="4"/>
  <c r="BM171" i="4"/>
  <c r="BM172" i="4"/>
  <c r="BM173" i="4"/>
  <c r="BM174" i="4"/>
  <c r="BM176" i="4"/>
  <c r="BM177" i="4"/>
  <c r="BM179" i="4"/>
  <c r="BM180" i="4"/>
  <c r="BM182" i="4"/>
  <c r="BM184" i="4"/>
  <c r="BM186" i="4"/>
  <c r="BM187" i="4"/>
  <c r="BM188" i="4"/>
  <c r="BM189" i="4"/>
  <c r="BM191" i="4"/>
  <c r="BM192" i="4"/>
  <c r="BM194" i="4"/>
  <c r="BM195" i="4"/>
  <c r="BM196" i="4"/>
  <c r="BM199" i="4"/>
  <c r="BM200" i="4"/>
  <c r="BM201" i="4"/>
  <c r="BM202" i="4"/>
  <c r="BM204" i="4"/>
  <c r="BM205" i="4"/>
  <c r="BM207" i="4"/>
  <c r="BM208" i="4"/>
  <c r="BM209" i="4"/>
  <c r="BM210" i="4"/>
  <c r="BM212" i="4"/>
  <c r="BM214" i="4"/>
  <c r="BM215" i="4"/>
  <c r="BM216" i="4"/>
  <c r="BM218" i="4"/>
  <c r="BM219" i="4"/>
  <c r="BM220" i="4"/>
  <c r="BM221" i="4"/>
  <c r="BM222" i="4"/>
  <c r="BM224" i="4"/>
  <c r="BM228" i="4"/>
  <c r="BM229" i="4"/>
  <c r="BM230" i="4"/>
  <c r="BM231" i="4"/>
  <c r="BM232" i="4"/>
  <c r="BM233" i="4"/>
  <c r="BM236" i="4"/>
  <c r="BM237" i="4"/>
  <c r="BM239" i="4"/>
  <c r="BM240" i="4"/>
  <c r="BM241" i="4"/>
  <c r="BM242" i="4"/>
  <c r="BM243" i="4"/>
  <c r="BM244" i="4"/>
  <c r="BM245" i="4"/>
  <c r="BM246" i="4"/>
  <c r="BM247" i="4"/>
  <c r="BM248" i="4"/>
  <c r="BM249" i="4"/>
  <c r="BM251" i="4"/>
  <c r="BM255" i="4"/>
  <c r="BM257" i="4"/>
  <c r="BM259" i="4"/>
  <c r="BM260" i="4"/>
  <c r="BM261" i="4"/>
  <c r="BM262" i="4"/>
  <c r="BM263" i="4"/>
  <c r="BM265" i="4"/>
  <c r="BM267" i="4"/>
  <c r="BL10" i="4"/>
  <c r="BL11" i="4"/>
  <c r="BL12" i="4"/>
  <c r="BL15" i="4"/>
  <c r="BL16" i="4"/>
  <c r="BL18" i="4"/>
  <c r="BL19" i="4"/>
  <c r="BL21" i="4"/>
  <c r="BL22" i="4"/>
  <c r="BL23" i="4"/>
  <c r="BL24" i="4"/>
  <c r="BL25" i="4"/>
  <c r="BL27" i="4"/>
  <c r="BL29" i="4"/>
  <c r="BL30" i="4"/>
  <c r="BL31" i="4"/>
  <c r="BL32" i="4"/>
  <c r="BL33" i="4"/>
  <c r="BL34" i="4"/>
  <c r="BL35" i="4"/>
  <c r="BL36" i="4"/>
  <c r="BL38" i="4"/>
  <c r="BL39" i="4"/>
  <c r="BL41" i="4"/>
  <c r="BL45" i="4"/>
  <c r="BL46" i="4"/>
  <c r="BL47" i="4"/>
  <c r="BL48" i="4"/>
  <c r="BL49" i="4"/>
  <c r="BL50" i="4"/>
  <c r="BL51" i="4"/>
  <c r="BL52" i="4"/>
  <c r="BL53" i="4"/>
  <c r="BL54" i="4"/>
  <c r="BL55" i="4"/>
  <c r="BL56" i="4"/>
  <c r="BL58" i="4"/>
  <c r="BL59" i="4"/>
  <c r="BL60" i="4"/>
  <c r="BL63" i="4"/>
  <c r="BL65" i="4"/>
  <c r="BL66" i="4"/>
  <c r="BL68" i="4"/>
  <c r="BL70" i="4"/>
  <c r="BL71" i="4"/>
  <c r="BL72" i="4"/>
  <c r="BL73" i="4"/>
  <c r="BL74" i="4"/>
  <c r="BL75" i="4"/>
  <c r="BL77" i="4"/>
  <c r="BL78" i="4"/>
  <c r="BL79" i="4"/>
  <c r="BL81" i="4"/>
  <c r="BL82" i="4"/>
  <c r="BL83" i="4"/>
  <c r="BL85" i="4"/>
  <c r="BL86" i="4"/>
  <c r="BL87" i="4"/>
  <c r="BL88" i="4"/>
  <c r="BL89" i="4"/>
  <c r="BL90" i="4"/>
  <c r="BL92" i="4"/>
  <c r="BL93" i="4"/>
  <c r="BL96" i="4"/>
  <c r="BL97" i="4"/>
  <c r="BL99" i="4"/>
  <c r="BL100" i="4"/>
  <c r="BL101" i="4"/>
  <c r="BL102" i="4"/>
  <c r="BL103" i="4"/>
  <c r="BL105" i="4"/>
  <c r="BL106" i="4"/>
  <c r="BL107" i="4"/>
  <c r="BL108" i="4"/>
  <c r="BL109" i="4"/>
  <c r="BL110" i="4"/>
  <c r="BL111" i="4"/>
  <c r="BL112" i="4"/>
  <c r="BL113" i="4"/>
  <c r="BL114" i="4"/>
  <c r="BL115" i="4"/>
  <c r="BL116" i="4"/>
  <c r="BL117" i="4"/>
  <c r="BL118" i="4"/>
  <c r="BL119" i="4"/>
  <c r="BL122" i="4"/>
  <c r="BL124" i="4"/>
  <c r="BL125" i="4"/>
  <c r="BL126" i="4"/>
  <c r="BL127" i="4"/>
  <c r="BL128" i="4"/>
  <c r="BL129" i="4"/>
  <c r="BL130" i="4"/>
  <c r="BL132" i="4"/>
  <c r="BL133" i="4"/>
  <c r="BL134" i="4"/>
  <c r="BL135" i="4"/>
  <c r="BL136" i="4"/>
  <c r="BL137" i="4"/>
  <c r="BL138" i="4"/>
  <c r="BL139" i="4"/>
  <c r="BL140" i="4"/>
  <c r="BL141" i="4"/>
  <c r="BL142" i="4"/>
  <c r="BL144" i="4"/>
  <c r="BL145" i="4"/>
  <c r="BL146" i="4"/>
  <c r="BL147" i="4"/>
  <c r="BL148" i="4"/>
  <c r="BL149" i="4"/>
  <c r="BL150" i="4"/>
  <c r="BL151" i="4"/>
  <c r="BL152" i="4"/>
  <c r="BL155" i="4"/>
  <c r="BL157" i="4"/>
  <c r="BL159" i="4"/>
  <c r="BL161" i="4"/>
  <c r="BL163" i="4"/>
  <c r="BL164" i="4"/>
  <c r="BL165" i="4"/>
  <c r="BL168" i="4"/>
  <c r="BL170" i="4"/>
  <c r="BL171" i="4"/>
  <c r="BL172" i="4"/>
  <c r="BL173" i="4"/>
  <c r="BL174" i="4"/>
  <c r="BL176" i="4"/>
  <c r="BL177" i="4"/>
  <c r="BL179" i="4"/>
  <c r="BL180" i="4"/>
  <c r="BL182" i="4"/>
  <c r="BL184" i="4"/>
  <c r="BL186" i="4"/>
  <c r="BL187" i="4"/>
  <c r="BL188" i="4"/>
  <c r="BL189" i="4"/>
  <c r="BL191" i="4"/>
  <c r="BL192" i="4"/>
  <c r="BL194" i="4"/>
  <c r="BL195" i="4"/>
  <c r="BL196" i="4"/>
  <c r="BL199" i="4"/>
  <c r="BL200" i="4"/>
  <c r="BL201" i="4"/>
  <c r="BL202" i="4"/>
  <c r="BL204" i="4"/>
  <c r="BL205" i="4"/>
  <c r="BL207" i="4"/>
  <c r="BL208" i="4"/>
  <c r="BL209" i="4"/>
  <c r="BL210" i="4"/>
  <c r="BL212" i="4"/>
  <c r="BL214" i="4"/>
  <c r="BL215" i="4"/>
  <c r="BL216" i="4"/>
  <c r="BL218" i="4"/>
  <c r="BL219" i="4"/>
  <c r="BL220" i="4"/>
  <c r="BL221" i="4"/>
  <c r="BL222" i="4"/>
  <c r="BL224" i="4"/>
  <c r="BL228" i="4"/>
  <c r="BL229" i="4"/>
  <c r="BL230" i="4"/>
  <c r="BL231" i="4"/>
  <c r="BL232" i="4"/>
  <c r="BL233" i="4"/>
  <c r="BL236" i="4"/>
  <c r="BL237" i="4"/>
  <c r="BL239" i="4"/>
  <c r="BL240" i="4"/>
  <c r="BL241" i="4"/>
  <c r="BL242" i="4"/>
  <c r="BL243" i="4"/>
  <c r="BL244" i="4"/>
  <c r="BL245" i="4"/>
  <c r="BL246" i="4"/>
  <c r="BL247" i="4"/>
  <c r="BL248" i="4"/>
  <c r="BL249" i="4"/>
  <c r="BL251" i="4"/>
  <c r="BL255" i="4"/>
  <c r="BL257" i="4"/>
  <c r="BL259" i="4"/>
  <c r="BL260" i="4"/>
  <c r="BL261" i="4"/>
  <c r="BL262" i="4"/>
  <c r="BL263" i="4"/>
  <c r="BL265" i="4"/>
  <c r="BL267" i="4"/>
  <c r="BM8" i="4"/>
  <c r="BK9" i="4"/>
  <c r="BK10" i="4"/>
  <c r="BK11" i="4"/>
  <c r="BK12" i="4"/>
  <c r="BK13" i="4"/>
  <c r="BK14" i="4"/>
  <c r="BK15" i="4"/>
  <c r="BK16" i="4"/>
  <c r="BK17" i="4"/>
  <c r="BK18" i="4"/>
  <c r="BK19" i="4"/>
  <c r="BK20" i="4"/>
  <c r="BK21" i="4"/>
  <c r="BK22" i="4"/>
  <c r="BK23" i="4"/>
  <c r="BK24" i="4"/>
  <c r="BK25" i="4"/>
  <c r="BK26" i="4"/>
  <c r="BK27" i="4"/>
  <c r="BK28" i="4"/>
  <c r="BK29" i="4"/>
  <c r="BK30" i="4"/>
  <c r="BK31" i="4"/>
  <c r="BK32" i="4"/>
  <c r="BK33" i="4"/>
  <c r="BK34" i="4"/>
  <c r="BK35" i="4"/>
  <c r="BK36" i="4"/>
  <c r="BK37" i="4"/>
  <c r="BK38" i="4"/>
  <c r="BK39" i="4"/>
  <c r="BK40" i="4"/>
  <c r="BK41" i="4"/>
  <c r="BK42" i="4"/>
  <c r="BK43" i="4"/>
  <c r="BK44" i="4"/>
  <c r="BK45" i="4"/>
  <c r="BK46" i="4"/>
  <c r="BK47" i="4"/>
  <c r="BK48" i="4"/>
  <c r="BK49" i="4"/>
  <c r="BK50" i="4"/>
  <c r="BK51" i="4"/>
  <c r="BK52" i="4"/>
  <c r="BK53" i="4"/>
  <c r="BK54" i="4"/>
  <c r="BK55" i="4"/>
  <c r="BK56" i="4"/>
  <c r="BK57" i="4"/>
  <c r="BK58" i="4"/>
  <c r="BK59" i="4"/>
  <c r="BK60" i="4"/>
  <c r="BK61" i="4"/>
  <c r="BK62" i="4"/>
  <c r="BK63" i="4"/>
  <c r="BK64" i="4"/>
  <c r="BK65" i="4"/>
  <c r="BK66" i="4"/>
  <c r="BK67" i="4"/>
  <c r="BK68" i="4"/>
  <c r="BK69" i="4"/>
  <c r="BK70" i="4"/>
  <c r="BK71" i="4"/>
  <c r="BK72" i="4"/>
  <c r="BK73" i="4"/>
  <c r="BK74" i="4"/>
  <c r="BK75" i="4"/>
  <c r="BK76" i="4"/>
  <c r="BK77" i="4"/>
  <c r="BK78" i="4"/>
  <c r="BK79" i="4"/>
  <c r="BK80" i="4"/>
  <c r="BK81" i="4"/>
  <c r="BK82" i="4"/>
  <c r="BK83" i="4"/>
  <c r="BK84" i="4"/>
  <c r="BK85" i="4"/>
  <c r="BK86" i="4"/>
  <c r="BK87" i="4"/>
  <c r="BK88" i="4"/>
  <c r="BK89" i="4"/>
  <c r="BK90" i="4"/>
  <c r="BK91" i="4"/>
  <c r="BK92" i="4"/>
  <c r="BK93" i="4"/>
  <c r="BK94" i="4"/>
  <c r="BK95" i="4"/>
  <c r="BK96" i="4"/>
  <c r="BK97" i="4"/>
  <c r="BK98" i="4"/>
  <c r="BK99" i="4"/>
  <c r="BK100" i="4"/>
  <c r="BK101" i="4"/>
  <c r="BK102" i="4"/>
  <c r="BK103" i="4"/>
  <c r="BK104" i="4"/>
  <c r="BK105" i="4"/>
  <c r="BK106" i="4"/>
  <c r="BK107" i="4"/>
  <c r="BK108" i="4"/>
  <c r="BK109" i="4"/>
  <c r="BK110" i="4"/>
  <c r="BK111" i="4"/>
  <c r="BK112" i="4"/>
  <c r="BK113" i="4"/>
  <c r="BK114" i="4"/>
  <c r="BK115" i="4"/>
  <c r="BK116" i="4"/>
  <c r="BK117" i="4"/>
  <c r="BK118" i="4"/>
  <c r="BK119" i="4"/>
  <c r="BK120" i="4"/>
  <c r="BK121" i="4"/>
  <c r="BK122" i="4"/>
  <c r="BK123" i="4"/>
  <c r="BK124" i="4"/>
  <c r="BK125" i="4"/>
  <c r="BK126" i="4"/>
  <c r="BK127" i="4"/>
  <c r="BK128" i="4"/>
  <c r="BK129" i="4"/>
  <c r="BK130" i="4"/>
  <c r="BK131" i="4"/>
  <c r="BK132" i="4"/>
  <c r="BK133" i="4"/>
  <c r="BK134" i="4"/>
  <c r="BK135" i="4"/>
  <c r="BK136" i="4"/>
  <c r="BK137" i="4"/>
  <c r="BK138" i="4"/>
  <c r="BK139" i="4"/>
  <c r="BK140" i="4"/>
  <c r="BK141" i="4"/>
  <c r="BK142" i="4"/>
  <c r="BK143" i="4"/>
  <c r="BK144" i="4"/>
  <c r="BK145" i="4"/>
  <c r="BK146" i="4"/>
  <c r="BK147" i="4"/>
  <c r="BK148" i="4"/>
  <c r="BK149" i="4"/>
  <c r="BK150" i="4"/>
  <c r="BK151" i="4"/>
  <c r="BK152" i="4"/>
  <c r="BK153" i="4"/>
  <c r="BK154" i="4"/>
  <c r="BK155" i="4"/>
  <c r="BK156" i="4"/>
  <c r="BK157" i="4"/>
  <c r="BK158" i="4"/>
  <c r="BK159" i="4"/>
  <c r="BK160" i="4"/>
  <c r="BK161" i="4"/>
  <c r="BK162" i="4"/>
  <c r="BK163" i="4"/>
  <c r="BK164" i="4"/>
  <c r="BK165" i="4"/>
  <c r="BK166" i="4"/>
  <c r="BK167" i="4"/>
  <c r="BK168" i="4"/>
  <c r="BK169" i="4"/>
  <c r="BK170" i="4"/>
  <c r="BK171" i="4"/>
  <c r="BK172" i="4"/>
  <c r="BK173" i="4"/>
  <c r="BK174" i="4"/>
  <c r="BK175" i="4"/>
  <c r="BK176" i="4"/>
  <c r="BK177" i="4"/>
  <c r="BK178" i="4"/>
  <c r="BK179" i="4"/>
  <c r="BK180" i="4"/>
  <c r="BK181" i="4"/>
  <c r="BK182" i="4"/>
  <c r="BK183" i="4"/>
  <c r="BK184" i="4"/>
  <c r="BK185" i="4"/>
  <c r="BK186" i="4"/>
  <c r="BK187" i="4"/>
  <c r="BK188" i="4"/>
  <c r="BK189" i="4"/>
  <c r="BK190" i="4"/>
  <c r="BK191" i="4"/>
  <c r="BK192" i="4"/>
  <c r="BK193" i="4"/>
  <c r="BK194" i="4"/>
  <c r="BK195" i="4"/>
  <c r="BK196" i="4"/>
  <c r="BK197" i="4"/>
  <c r="BK198" i="4"/>
  <c r="BK199" i="4"/>
  <c r="BK200" i="4"/>
  <c r="BK201" i="4"/>
  <c r="BK202" i="4"/>
  <c r="BK203" i="4"/>
  <c r="BK204" i="4"/>
  <c r="BK205" i="4"/>
  <c r="BK206" i="4"/>
  <c r="BK207" i="4"/>
  <c r="BK208" i="4"/>
  <c r="BK209" i="4"/>
  <c r="BK210" i="4"/>
  <c r="BK211" i="4"/>
  <c r="BK212" i="4"/>
  <c r="BK213" i="4"/>
  <c r="BK214" i="4"/>
  <c r="BK215" i="4"/>
  <c r="BK216" i="4"/>
  <c r="BK217" i="4"/>
  <c r="BK218" i="4"/>
  <c r="BK219" i="4"/>
  <c r="BK220" i="4"/>
  <c r="BK221" i="4"/>
  <c r="BK222" i="4"/>
  <c r="BK223" i="4"/>
  <c r="BK224" i="4"/>
  <c r="BK225" i="4"/>
  <c r="BK226" i="4"/>
  <c r="BK227" i="4"/>
  <c r="BK228" i="4"/>
  <c r="BK229" i="4"/>
  <c r="BK230" i="4"/>
  <c r="BK231" i="4"/>
  <c r="BK232" i="4"/>
  <c r="BK233" i="4"/>
  <c r="BK234" i="4"/>
  <c r="BK235" i="4"/>
  <c r="BK236" i="4"/>
  <c r="BK237" i="4"/>
  <c r="BK238" i="4"/>
  <c r="BK239" i="4"/>
  <c r="BK240" i="4"/>
  <c r="BK241" i="4"/>
  <c r="BK242" i="4"/>
  <c r="BK243" i="4"/>
  <c r="BK244" i="4"/>
  <c r="BK245" i="4"/>
  <c r="BK246" i="4"/>
  <c r="BK247" i="4"/>
  <c r="BK248" i="4"/>
  <c r="BK249" i="4"/>
  <c r="BK250" i="4"/>
  <c r="BK251" i="4"/>
  <c r="BK252" i="4"/>
  <c r="BK253" i="4"/>
  <c r="BK254" i="4"/>
  <c r="BK255" i="4"/>
  <c r="BK256" i="4"/>
  <c r="BK257" i="4"/>
  <c r="BK258" i="4"/>
  <c r="BK259" i="4"/>
  <c r="BK260" i="4"/>
  <c r="BK261" i="4"/>
  <c r="BK262" i="4"/>
  <c r="BK263" i="4"/>
  <c r="BK264" i="4"/>
  <c r="BK265" i="4"/>
  <c r="BK266" i="4"/>
  <c r="BK267" i="4"/>
  <c r="BJ9" i="4"/>
  <c r="BJ10" i="4"/>
  <c r="BJ11" i="4"/>
  <c r="BJ12" i="4"/>
  <c r="BJ13" i="4"/>
  <c r="BJ14" i="4"/>
  <c r="BJ15" i="4"/>
  <c r="BJ16" i="4"/>
  <c r="BJ17" i="4"/>
  <c r="BJ18" i="4"/>
  <c r="BJ19" i="4"/>
  <c r="BJ20" i="4"/>
  <c r="BJ21" i="4"/>
  <c r="BJ22" i="4"/>
  <c r="BJ23" i="4"/>
  <c r="BJ24" i="4"/>
  <c r="BJ25" i="4"/>
  <c r="BJ26" i="4"/>
  <c r="BJ27" i="4"/>
  <c r="BJ28" i="4"/>
  <c r="BJ29" i="4"/>
  <c r="BJ30" i="4"/>
  <c r="BJ31" i="4"/>
  <c r="BJ32" i="4"/>
  <c r="BJ33" i="4"/>
  <c r="BJ34" i="4"/>
  <c r="BJ35" i="4"/>
  <c r="BJ36" i="4"/>
  <c r="BJ37" i="4"/>
  <c r="BJ38" i="4"/>
  <c r="BJ39" i="4"/>
  <c r="BJ40" i="4"/>
  <c r="BJ41" i="4"/>
  <c r="BJ42" i="4"/>
  <c r="BJ43" i="4"/>
  <c r="BJ44" i="4"/>
  <c r="BJ45" i="4"/>
  <c r="BJ46" i="4"/>
  <c r="BJ47" i="4"/>
  <c r="BJ48" i="4"/>
  <c r="BJ49" i="4"/>
  <c r="BJ50" i="4"/>
  <c r="BJ51" i="4"/>
  <c r="BJ52" i="4"/>
  <c r="BJ53" i="4"/>
  <c r="BJ54" i="4"/>
  <c r="BJ55" i="4"/>
  <c r="BJ56" i="4"/>
  <c r="BJ57" i="4"/>
  <c r="BJ58" i="4"/>
  <c r="BJ59" i="4"/>
  <c r="BJ60" i="4"/>
  <c r="BJ61" i="4"/>
  <c r="BJ62" i="4"/>
  <c r="BJ63" i="4"/>
  <c r="BJ64" i="4"/>
  <c r="BJ65" i="4"/>
  <c r="BJ66" i="4"/>
  <c r="BJ67" i="4"/>
  <c r="BJ68" i="4"/>
  <c r="BJ69" i="4"/>
  <c r="BJ70" i="4"/>
  <c r="BJ71" i="4"/>
  <c r="BJ72" i="4"/>
  <c r="BJ73" i="4"/>
  <c r="BJ74" i="4"/>
  <c r="BJ75" i="4"/>
  <c r="BJ76" i="4"/>
  <c r="BJ77" i="4"/>
  <c r="BJ78" i="4"/>
  <c r="BJ79" i="4"/>
  <c r="BJ80" i="4"/>
  <c r="BJ81" i="4"/>
  <c r="BJ82" i="4"/>
  <c r="BJ83" i="4"/>
  <c r="BJ84" i="4"/>
  <c r="BJ85" i="4"/>
  <c r="BJ86" i="4"/>
  <c r="BJ87" i="4"/>
  <c r="BJ88" i="4"/>
  <c r="BJ89" i="4"/>
  <c r="BJ90" i="4"/>
  <c r="BJ91" i="4"/>
  <c r="BJ92" i="4"/>
  <c r="BJ93" i="4"/>
  <c r="BJ94" i="4"/>
  <c r="BJ95" i="4"/>
  <c r="BJ96" i="4"/>
  <c r="BJ97" i="4"/>
  <c r="BJ98" i="4"/>
  <c r="BJ99" i="4"/>
  <c r="BJ100" i="4"/>
  <c r="BJ101" i="4"/>
  <c r="BJ102" i="4"/>
  <c r="BJ103" i="4"/>
  <c r="BJ104" i="4"/>
  <c r="BJ105" i="4"/>
  <c r="BJ106" i="4"/>
  <c r="BJ107" i="4"/>
  <c r="BJ108" i="4"/>
  <c r="BJ109" i="4"/>
  <c r="BJ110" i="4"/>
  <c r="BJ111" i="4"/>
  <c r="BJ112" i="4"/>
  <c r="BJ113" i="4"/>
  <c r="BJ114" i="4"/>
  <c r="BJ115" i="4"/>
  <c r="BJ116" i="4"/>
  <c r="BJ117" i="4"/>
  <c r="BJ118" i="4"/>
  <c r="BJ119" i="4"/>
  <c r="BJ120" i="4"/>
  <c r="BJ121" i="4"/>
  <c r="BJ122" i="4"/>
  <c r="BJ123" i="4"/>
  <c r="BJ124" i="4"/>
  <c r="BJ125" i="4"/>
  <c r="BJ126" i="4"/>
  <c r="BJ127" i="4"/>
  <c r="BJ128" i="4"/>
  <c r="BJ129" i="4"/>
  <c r="BJ130" i="4"/>
  <c r="BJ131" i="4"/>
  <c r="BJ132" i="4"/>
  <c r="BJ133" i="4"/>
  <c r="BJ134" i="4"/>
  <c r="BJ135" i="4"/>
  <c r="BJ136" i="4"/>
  <c r="BJ137" i="4"/>
  <c r="BJ138" i="4"/>
  <c r="BJ139" i="4"/>
  <c r="BJ140" i="4"/>
  <c r="BJ141" i="4"/>
  <c r="BJ142" i="4"/>
  <c r="BJ143" i="4"/>
  <c r="BJ144" i="4"/>
  <c r="BJ145" i="4"/>
  <c r="BJ146" i="4"/>
  <c r="BJ147" i="4"/>
  <c r="BJ148" i="4"/>
  <c r="BJ149" i="4"/>
  <c r="BJ150" i="4"/>
  <c r="BJ151" i="4"/>
  <c r="BJ152" i="4"/>
  <c r="BJ153" i="4"/>
  <c r="BJ154" i="4"/>
  <c r="BJ155" i="4"/>
  <c r="BJ156" i="4"/>
  <c r="BJ157" i="4"/>
  <c r="BJ158" i="4"/>
  <c r="BJ159" i="4"/>
  <c r="BJ160" i="4"/>
  <c r="BJ161" i="4"/>
  <c r="BJ162" i="4"/>
  <c r="BJ163" i="4"/>
  <c r="BJ164" i="4"/>
  <c r="BJ165" i="4"/>
  <c r="BJ166" i="4"/>
  <c r="BJ167" i="4"/>
  <c r="BJ168" i="4"/>
  <c r="BJ169" i="4"/>
  <c r="BJ170" i="4"/>
  <c r="BJ171" i="4"/>
  <c r="BJ172" i="4"/>
  <c r="BJ173" i="4"/>
  <c r="BJ174" i="4"/>
  <c r="BJ175" i="4"/>
  <c r="BJ176" i="4"/>
  <c r="BJ177" i="4"/>
  <c r="BJ178" i="4"/>
  <c r="BJ179" i="4"/>
  <c r="BJ180" i="4"/>
  <c r="BJ181" i="4"/>
  <c r="BJ182" i="4"/>
  <c r="BJ183" i="4"/>
  <c r="BJ184" i="4"/>
  <c r="BJ185" i="4"/>
  <c r="BJ186" i="4"/>
  <c r="BJ187" i="4"/>
  <c r="BJ188" i="4"/>
  <c r="BJ189" i="4"/>
  <c r="BJ190" i="4"/>
  <c r="BJ191" i="4"/>
  <c r="BJ192" i="4"/>
  <c r="BJ193" i="4"/>
  <c r="BJ194" i="4"/>
  <c r="BJ195" i="4"/>
  <c r="BJ196" i="4"/>
  <c r="BJ197" i="4"/>
  <c r="BJ198" i="4"/>
  <c r="BJ199" i="4"/>
  <c r="BJ200" i="4"/>
  <c r="BJ201" i="4"/>
  <c r="BJ202" i="4"/>
  <c r="BJ203" i="4"/>
  <c r="BJ204" i="4"/>
  <c r="BJ205" i="4"/>
  <c r="BJ206" i="4"/>
  <c r="BJ207" i="4"/>
  <c r="BJ208" i="4"/>
  <c r="BJ209" i="4"/>
  <c r="BJ210" i="4"/>
  <c r="BJ211" i="4"/>
  <c r="BJ212" i="4"/>
  <c r="BJ213" i="4"/>
  <c r="BJ214" i="4"/>
  <c r="BJ215" i="4"/>
  <c r="BJ216" i="4"/>
  <c r="BJ217" i="4"/>
  <c r="BJ218" i="4"/>
  <c r="BJ219" i="4"/>
  <c r="BJ220" i="4"/>
  <c r="BJ221" i="4"/>
  <c r="BJ222" i="4"/>
  <c r="BJ223" i="4"/>
  <c r="BJ224" i="4"/>
  <c r="BJ225" i="4"/>
  <c r="BJ226" i="4"/>
  <c r="BJ227" i="4"/>
  <c r="BJ228" i="4"/>
  <c r="BJ229" i="4"/>
  <c r="BJ230" i="4"/>
  <c r="BJ231" i="4"/>
  <c r="BJ232" i="4"/>
  <c r="BJ233" i="4"/>
  <c r="BJ234" i="4"/>
  <c r="BJ235" i="4"/>
  <c r="BJ236" i="4"/>
  <c r="BJ237" i="4"/>
  <c r="BJ238" i="4"/>
  <c r="BJ239" i="4"/>
  <c r="BJ240" i="4"/>
  <c r="BJ241" i="4"/>
  <c r="BJ242" i="4"/>
  <c r="BJ243" i="4"/>
  <c r="BJ244" i="4"/>
  <c r="BJ245" i="4"/>
  <c r="BJ246" i="4"/>
  <c r="BJ247" i="4"/>
  <c r="BJ248" i="4"/>
  <c r="BJ249" i="4"/>
  <c r="BJ250" i="4"/>
  <c r="BJ251" i="4"/>
  <c r="BJ252" i="4"/>
  <c r="BJ253" i="4"/>
  <c r="BJ254" i="4"/>
  <c r="BJ255" i="4"/>
  <c r="BJ256" i="4"/>
  <c r="BJ257" i="4"/>
  <c r="BJ258" i="4"/>
  <c r="BJ259" i="4"/>
  <c r="BJ260" i="4"/>
  <c r="BJ261" i="4"/>
  <c r="BJ262" i="4"/>
  <c r="BJ263" i="4"/>
  <c r="BJ264" i="4"/>
  <c r="BJ265" i="4"/>
  <c r="BJ266" i="4"/>
  <c r="BJ267" i="4"/>
  <c r="BK8" i="4"/>
  <c r="BJ8" i="4"/>
  <c r="BI9" i="4"/>
  <c r="BI11" i="4"/>
  <c r="BI12" i="4"/>
  <c r="BI13" i="4"/>
  <c r="BI16" i="4"/>
  <c r="BI17" i="4"/>
  <c r="BI18" i="4"/>
  <c r="BI19" i="4"/>
  <c r="BI20" i="4"/>
  <c r="BI21" i="4"/>
  <c r="BI22" i="4"/>
  <c r="BI23" i="4"/>
  <c r="BI24" i="4"/>
  <c r="BI25" i="4"/>
  <c r="BI26" i="4"/>
  <c r="BI27" i="4"/>
  <c r="BI28" i="4"/>
  <c r="BI29" i="4"/>
  <c r="BI30" i="4"/>
  <c r="BI32" i="4"/>
  <c r="BI33" i="4"/>
  <c r="BI34" i="4"/>
  <c r="BI35" i="4"/>
  <c r="BI36" i="4"/>
  <c r="BI38" i="4"/>
  <c r="BI40" i="4"/>
  <c r="BI41" i="4"/>
  <c r="BI42" i="4"/>
  <c r="BI43" i="4"/>
  <c r="BI46" i="4"/>
  <c r="BI47" i="4"/>
  <c r="BI51" i="4"/>
  <c r="BI53" i="4"/>
  <c r="BI54" i="4"/>
  <c r="BI55" i="4"/>
  <c r="BI56" i="4"/>
  <c r="BI57" i="4"/>
  <c r="BI58" i="4"/>
  <c r="BI60" i="4"/>
  <c r="BI62" i="4"/>
  <c r="BI63" i="4"/>
  <c r="BI64" i="4"/>
  <c r="BI65" i="4"/>
  <c r="BI66" i="4"/>
  <c r="BI68" i="4"/>
  <c r="BI70" i="4"/>
  <c r="BI72" i="4"/>
  <c r="BI73" i="4"/>
  <c r="BI74" i="4"/>
  <c r="BI75" i="4"/>
  <c r="BI76" i="4"/>
  <c r="BI77" i="4"/>
  <c r="BI78" i="4"/>
  <c r="BI79" i="4"/>
  <c r="BI80" i="4"/>
  <c r="BI82" i="4"/>
  <c r="BI84" i="4"/>
  <c r="BI86" i="4"/>
  <c r="BI88" i="4"/>
  <c r="BI89" i="4"/>
  <c r="BI91" i="4"/>
  <c r="BI92" i="4"/>
  <c r="BI93" i="4"/>
  <c r="BI94" i="4"/>
  <c r="BI95" i="4"/>
  <c r="BI98" i="4"/>
  <c r="BI99" i="4"/>
  <c r="BI100" i="4"/>
  <c r="BI101" i="4"/>
  <c r="BI102" i="4"/>
  <c r="BI105" i="4"/>
  <c r="BI106" i="4"/>
  <c r="BI107" i="4"/>
  <c r="BI108" i="4"/>
  <c r="BI110" i="4"/>
  <c r="BI112" i="4"/>
  <c r="BI113" i="4"/>
  <c r="BI114" i="4"/>
  <c r="BI116" i="4"/>
  <c r="BI117" i="4"/>
  <c r="BI118" i="4"/>
  <c r="BI120" i="4"/>
  <c r="BI123" i="4"/>
  <c r="BI124" i="4"/>
  <c r="BI125" i="4"/>
  <c r="BI126" i="4"/>
  <c r="BI128" i="4"/>
  <c r="BI131" i="4"/>
  <c r="BI132" i="4"/>
  <c r="BI133" i="4"/>
  <c r="BI134" i="4"/>
  <c r="BI135" i="4"/>
  <c r="BI136" i="4"/>
  <c r="BI137" i="4"/>
  <c r="BI139" i="4"/>
  <c r="BI141" i="4"/>
  <c r="BI142" i="4"/>
  <c r="BI143" i="4"/>
  <c r="BI144" i="4"/>
  <c r="BI145" i="4"/>
  <c r="BI146" i="4"/>
  <c r="BI148" i="4"/>
  <c r="BI149" i="4"/>
  <c r="BI150" i="4"/>
  <c r="BI151" i="4"/>
  <c r="BI152" i="4"/>
  <c r="BI155" i="4"/>
  <c r="BI156" i="4"/>
  <c r="BI157" i="4"/>
  <c r="BI158" i="4"/>
  <c r="BI159" i="4"/>
  <c r="BI161" i="4"/>
  <c r="BI162" i="4"/>
  <c r="BI163" i="4"/>
  <c r="BI164" i="4"/>
  <c r="BI166" i="4"/>
  <c r="BI167" i="4"/>
  <c r="BI168" i="4"/>
  <c r="BI170" i="4"/>
  <c r="BI171" i="4"/>
  <c r="BI172" i="4"/>
  <c r="BI173" i="4"/>
  <c r="BI174" i="4"/>
  <c r="BI175" i="4"/>
  <c r="BI177" i="4"/>
  <c r="BI178" i="4"/>
  <c r="BI179" i="4"/>
  <c r="BI180" i="4"/>
  <c r="BI181" i="4"/>
  <c r="BI182" i="4"/>
  <c r="BI183" i="4"/>
  <c r="BI184" i="4"/>
  <c r="BI185" i="4"/>
  <c r="BI186" i="4"/>
  <c r="BI187" i="4"/>
  <c r="BI188" i="4"/>
  <c r="BI189" i="4"/>
  <c r="BI190" i="4"/>
  <c r="BI191" i="4"/>
  <c r="BI193" i="4"/>
  <c r="BI194" i="4"/>
  <c r="BI196" i="4"/>
  <c r="BI197" i="4"/>
  <c r="BI199" i="4"/>
  <c r="BI200" i="4"/>
  <c r="BI201" i="4"/>
  <c r="BI202" i="4"/>
  <c r="BI204" i="4"/>
  <c r="BI205" i="4"/>
  <c r="BI206" i="4"/>
  <c r="BI207" i="4"/>
  <c r="BI208" i="4"/>
  <c r="BI209" i="4"/>
  <c r="BI212" i="4"/>
  <c r="BI213" i="4"/>
  <c r="BI214" i="4"/>
  <c r="BI215" i="4"/>
  <c r="BI216" i="4"/>
  <c r="BI217" i="4"/>
  <c r="BI218" i="4"/>
  <c r="BI219" i="4"/>
  <c r="BI220" i="4"/>
  <c r="BI223" i="4"/>
  <c r="BI224" i="4"/>
  <c r="BI225" i="4"/>
  <c r="BI226" i="4"/>
  <c r="BI227" i="4"/>
  <c r="BI228" i="4"/>
  <c r="BI229" i="4"/>
  <c r="BI231" i="4"/>
  <c r="BI232" i="4"/>
  <c r="BI233" i="4"/>
  <c r="BI234" i="4"/>
  <c r="BI235" i="4"/>
  <c r="BI236" i="4"/>
  <c r="BI237" i="4"/>
  <c r="BI238" i="4"/>
  <c r="BI239" i="4"/>
  <c r="BI240" i="4"/>
  <c r="BI241" i="4"/>
  <c r="BI243" i="4"/>
  <c r="BI246" i="4"/>
  <c r="BI247" i="4"/>
  <c r="BI248" i="4"/>
  <c r="BI249" i="4"/>
  <c r="BI251" i="4"/>
  <c r="BI252" i="4"/>
  <c r="BI253" i="4"/>
  <c r="BI254" i="4"/>
  <c r="BI255" i="4"/>
  <c r="BI256" i="4"/>
  <c r="BI257" i="4"/>
  <c r="BI259" i="4"/>
  <c r="BI261" i="4"/>
  <c r="BI264" i="4"/>
  <c r="BI266" i="4"/>
  <c r="BI267" i="4"/>
  <c r="BH9" i="4"/>
  <c r="BH10" i="4"/>
  <c r="BH12" i="4"/>
  <c r="BH13" i="4"/>
  <c r="BH14" i="4"/>
  <c r="BH15" i="4"/>
  <c r="BH16" i="4"/>
  <c r="BH17" i="4"/>
  <c r="BH19" i="4"/>
  <c r="BH20" i="4"/>
  <c r="BH21" i="4"/>
  <c r="BH22" i="4"/>
  <c r="BH24" i="4"/>
  <c r="BH25" i="4"/>
  <c r="BH26" i="4"/>
  <c r="BH28" i="4"/>
  <c r="BH29" i="4"/>
  <c r="BH31" i="4"/>
  <c r="BH32" i="4"/>
  <c r="BH33" i="4"/>
  <c r="BH34" i="4"/>
  <c r="BH35" i="4"/>
  <c r="BH36" i="4"/>
  <c r="BH37" i="4"/>
  <c r="BH38" i="4"/>
  <c r="BH40" i="4"/>
  <c r="BH41" i="4"/>
  <c r="BH42" i="4"/>
  <c r="BH43" i="4"/>
  <c r="BH44" i="4"/>
  <c r="BH45" i="4"/>
  <c r="BH46" i="4"/>
  <c r="BH47" i="4"/>
  <c r="BH50" i="4"/>
  <c r="BH51" i="4"/>
  <c r="BH52" i="4"/>
  <c r="BH54" i="4"/>
  <c r="BH55" i="4"/>
  <c r="BH56" i="4"/>
  <c r="BH57" i="4"/>
  <c r="BH58" i="4"/>
  <c r="BH60" i="4"/>
  <c r="BH61" i="4"/>
  <c r="BH62" i="4"/>
  <c r="BH64" i="4"/>
  <c r="BH65" i="4"/>
  <c r="BH66" i="4"/>
  <c r="BH67" i="4"/>
  <c r="BH68" i="4"/>
  <c r="BH69" i="4"/>
  <c r="BH72" i="4"/>
  <c r="BH73" i="4"/>
  <c r="BH74" i="4"/>
  <c r="BH75" i="4"/>
  <c r="BH76" i="4"/>
  <c r="BH77" i="4"/>
  <c r="BH79" i="4"/>
  <c r="BH80" i="4"/>
  <c r="BH81" i="4"/>
  <c r="BH82" i="4"/>
  <c r="BH84" i="4"/>
  <c r="BH86" i="4"/>
  <c r="BH87" i="4"/>
  <c r="BH90" i="4"/>
  <c r="BH91" i="4"/>
  <c r="BH92" i="4"/>
  <c r="BH94" i="4"/>
  <c r="BH95" i="4"/>
  <c r="BH96" i="4"/>
  <c r="BH97" i="4"/>
  <c r="BH98" i="4"/>
  <c r="BH99" i="4"/>
  <c r="BH100" i="4"/>
  <c r="BH101" i="4"/>
  <c r="BH102" i="4"/>
  <c r="BH103" i="4"/>
  <c r="BH104" i="4"/>
  <c r="BH105" i="4"/>
  <c r="BH106" i="4"/>
  <c r="BH107" i="4"/>
  <c r="BH108" i="4"/>
  <c r="BH110" i="4"/>
  <c r="BH111" i="4"/>
  <c r="BH112" i="4"/>
  <c r="BH114" i="4"/>
  <c r="BH115" i="4"/>
  <c r="BH116" i="4"/>
  <c r="BH117" i="4"/>
  <c r="BH118" i="4"/>
  <c r="BH119" i="4"/>
  <c r="BH120" i="4"/>
  <c r="BH121" i="4"/>
  <c r="BH123" i="4"/>
  <c r="BH124" i="4"/>
  <c r="BH125" i="4"/>
  <c r="BH126" i="4"/>
  <c r="BH128" i="4"/>
  <c r="BH130" i="4"/>
  <c r="BH131" i="4"/>
  <c r="BH132" i="4"/>
  <c r="BH133" i="4"/>
  <c r="BH135" i="4"/>
  <c r="BH137" i="4"/>
  <c r="BH138" i="4"/>
  <c r="BH139" i="4"/>
  <c r="BH141" i="4"/>
  <c r="BH143" i="4"/>
  <c r="BH144" i="4"/>
  <c r="BH147" i="4"/>
  <c r="BH148" i="4"/>
  <c r="BH149" i="4"/>
  <c r="BH152" i="4"/>
  <c r="BH153" i="4"/>
  <c r="BH154" i="4"/>
  <c r="BH156" i="4"/>
  <c r="BH158" i="4"/>
  <c r="BH160" i="4"/>
  <c r="BH162" i="4"/>
  <c r="BH164" i="4"/>
  <c r="BH165" i="4"/>
  <c r="BH166" i="4"/>
  <c r="BH167" i="4"/>
  <c r="BH169" i="4"/>
  <c r="BH170" i="4"/>
  <c r="BH171" i="4"/>
  <c r="BH172" i="4"/>
  <c r="BH173" i="4"/>
  <c r="BH174" i="4"/>
  <c r="BH175" i="4"/>
  <c r="BH177" i="4"/>
  <c r="BH178" i="4"/>
  <c r="BH179" i="4"/>
  <c r="BH181" i="4"/>
  <c r="BH182" i="4"/>
  <c r="BH183" i="4"/>
  <c r="BH185" i="4"/>
  <c r="BH186" i="4"/>
  <c r="BH187" i="4"/>
  <c r="BH189" i="4"/>
  <c r="BH190" i="4"/>
  <c r="BH191" i="4"/>
  <c r="BH192" i="4"/>
  <c r="BH193" i="4"/>
  <c r="BH194" i="4"/>
  <c r="BH195" i="4"/>
  <c r="BH196" i="4"/>
  <c r="BH197" i="4"/>
  <c r="BH198" i="4"/>
  <c r="BH199" i="4"/>
  <c r="BH200" i="4"/>
  <c r="BH201" i="4"/>
  <c r="BH202" i="4"/>
  <c r="BH203" i="4"/>
  <c r="BH205" i="4"/>
  <c r="BH206" i="4"/>
  <c r="BH207" i="4"/>
  <c r="BH208" i="4"/>
  <c r="BH210" i="4"/>
  <c r="BH211" i="4"/>
  <c r="BH212" i="4"/>
  <c r="BH213" i="4"/>
  <c r="BH214" i="4"/>
  <c r="BH217" i="4"/>
  <c r="BH218" i="4"/>
  <c r="BH220" i="4"/>
  <c r="BH221" i="4"/>
  <c r="BH222" i="4"/>
  <c r="BH223" i="4"/>
  <c r="BH224" i="4"/>
  <c r="BH225" i="4"/>
  <c r="BH226" i="4"/>
  <c r="BH227" i="4"/>
  <c r="BH229" i="4"/>
  <c r="BH230" i="4"/>
  <c r="BH232" i="4"/>
  <c r="BH233" i="4"/>
  <c r="BH234" i="4"/>
  <c r="BH235" i="4"/>
  <c r="BH237" i="4"/>
  <c r="BH238" i="4"/>
  <c r="BH239" i="4"/>
  <c r="BH240" i="4"/>
  <c r="BH241" i="4"/>
  <c r="BH242" i="4"/>
  <c r="BH243" i="4"/>
  <c r="BH246" i="4"/>
  <c r="BH248" i="4"/>
  <c r="BH249" i="4"/>
  <c r="BH250" i="4"/>
  <c r="BH251" i="4"/>
  <c r="BH252" i="4"/>
  <c r="BH253" i="4"/>
  <c r="BH254" i="4"/>
  <c r="BH256" i="4"/>
  <c r="BH258" i="4"/>
  <c r="BH260" i="4"/>
  <c r="BH261" i="4"/>
  <c r="BH263" i="4"/>
  <c r="BH264" i="4"/>
  <c r="BH266" i="4"/>
  <c r="BH267" i="4"/>
  <c r="BH8" i="4"/>
  <c r="BY9" i="1"/>
  <c r="BZ9" i="1"/>
  <c r="BL9" i="1"/>
  <c r="BG9" i="4"/>
  <c r="BG10" i="4"/>
  <c r="BG11" i="4"/>
  <c r="BG12" i="4"/>
  <c r="BG13" i="4"/>
  <c r="BG14" i="4"/>
  <c r="BG15" i="4"/>
  <c r="BG16" i="4"/>
  <c r="BG17" i="4"/>
  <c r="BG18" i="4"/>
  <c r="BG19" i="4"/>
  <c r="BG20" i="4"/>
  <c r="BG21" i="4"/>
  <c r="BG22" i="4"/>
  <c r="BG23" i="4"/>
  <c r="BG24" i="4"/>
  <c r="BG25" i="4"/>
  <c r="BG26" i="4"/>
  <c r="BG27" i="4"/>
  <c r="BG28" i="4"/>
  <c r="BG29" i="4"/>
  <c r="BG30" i="4"/>
  <c r="BG31" i="4"/>
  <c r="BG32" i="4"/>
  <c r="BG33" i="4"/>
  <c r="BG34" i="4"/>
  <c r="BG35" i="4"/>
  <c r="BG36" i="4"/>
  <c r="BG37" i="4"/>
  <c r="BG38" i="4"/>
  <c r="BG39" i="4"/>
  <c r="BG40" i="4"/>
  <c r="BG41" i="4"/>
  <c r="BG42" i="4"/>
  <c r="BG43" i="4"/>
  <c r="BG44" i="4"/>
  <c r="BG45" i="4"/>
  <c r="BG46" i="4"/>
  <c r="BG47" i="4"/>
  <c r="BG48" i="4"/>
  <c r="BG49" i="4"/>
  <c r="BG50" i="4"/>
  <c r="BG51" i="4"/>
  <c r="BG52" i="4"/>
  <c r="BG53" i="4"/>
  <c r="BG54" i="4"/>
  <c r="BG55" i="4"/>
  <c r="BG56" i="4"/>
  <c r="BG57" i="4"/>
  <c r="BG58" i="4"/>
  <c r="BG59" i="4"/>
  <c r="BG60" i="4"/>
  <c r="BG61" i="4"/>
  <c r="BG62" i="4"/>
  <c r="BG63" i="4"/>
  <c r="BG64" i="4"/>
  <c r="BG65" i="4"/>
  <c r="BG66" i="4"/>
  <c r="BG67" i="4"/>
  <c r="BG68" i="4"/>
  <c r="BG69" i="4"/>
  <c r="BG70" i="4"/>
  <c r="BG71" i="4"/>
  <c r="BG72" i="4"/>
  <c r="BG73" i="4"/>
  <c r="BG74" i="4"/>
  <c r="BG75" i="4"/>
  <c r="BG76" i="4"/>
  <c r="BG77" i="4"/>
  <c r="BG78" i="4"/>
  <c r="BG79" i="4"/>
  <c r="BG80" i="4"/>
  <c r="BG81" i="4"/>
  <c r="BG82" i="4"/>
  <c r="BG83" i="4"/>
  <c r="BG84" i="4"/>
  <c r="BG85" i="4"/>
  <c r="BG86" i="4"/>
  <c r="BG87" i="4"/>
  <c r="BG88" i="4"/>
  <c r="BG89" i="4"/>
  <c r="BG90" i="4"/>
  <c r="BG91" i="4"/>
  <c r="BG92" i="4"/>
  <c r="BG93" i="4"/>
  <c r="BG94" i="4"/>
  <c r="BG95" i="4"/>
  <c r="BG96" i="4"/>
  <c r="BG97" i="4"/>
  <c r="BG98" i="4"/>
  <c r="BG99" i="4"/>
  <c r="BG100" i="4"/>
  <c r="BG101" i="4"/>
  <c r="BG102" i="4"/>
  <c r="BG103" i="4"/>
  <c r="BG104" i="4"/>
  <c r="BG105" i="4"/>
  <c r="BG106" i="4"/>
  <c r="BG107" i="4"/>
  <c r="BG108" i="4"/>
  <c r="BG109" i="4"/>
  <c r="BG110" i="4"/>
  <c r="BG111" i="4"/>
  <c r="BG112" i="4"/>
  <c r="BG113" i="4"/>
  <c r="BG114" i="4"/>
  <c r="BG115" i="4"/>
  <c r="BG116" i="4"/>
  <c r="BG117" i="4"/>
  <c r="BG118" i="4"/>
  <c r="BG119" i="4"/>
  <c r="BG120" i="4"/>
  <c r="BG121" i="4"/>
  <c r="BG122" i="4"/>
  <c r="BG123" i="4"/>
  <c r="BG124" i="4"/>
  <c r="BG125" i="4"/>
  <c r="BG126" i="4"/>
  <c r="BG127" i="4"/>
  <c r="BG128" i="4"/>
  <c r="BG129" i="4"/>
  <c r="BG130" i="4"/>
  <c r="BG131" i="4"/>
  <c r="BG132" i="4"/>
  <c r="BG133" i="4"/>
  <c r="BG134" i="4"/>
  <c r="BG135" i="4"/>
  <c r="BG136" i="4"/>
  <c r="BG137" i="4"/>
  <c r="BG138" i="4"/>
  <c r="BG139" i="4"/>
  <c r="BG140" i="4"/>
  <c r="BG141" i="4"/>
  <c r="BG142" i="4"/>
  <c r="BG143" i="4"/>
  <c r="BG144" i="4"/>
  <c r="BG145" i="4"/>
  <c r="BG146" i="4"/>
  <c r="BG147" i="4"/>
  <c r="BG148" i="4"/>
  <c r="BG149" i="4"/>
  <c r="BG150" i="4"/>
  <c r="BG151" i="4"/>
  <c r="BG152" i="4"/>
  <c r="BG153" i="4"/>
  <c r="BG154" i="4"/>
  <c r="BG155" i="4"/>
  <c r="BG156" i="4"/>
  <c r="BG157" i="4"/>
  <c r="BG158" i="4"/>
  <c r="BG159" i="4"/>
  <c r="BG160" i="4"/>
  <c r="BG161" i="4"/>
  <c r="BG162" i="4"/>
  <c r="BG163" i="4"/>
  <c r="BG164" i="4"/>
  <c r="BG165" i="4"/>
  <c r="BG166" i="4"/>
  <c r="BG167" i="4"/>
  <c r="BG168" i="4"/>
  <c r="BG169" i="4"/>
  <c r="BG170" i="4"/>
  <c r="BG171" i="4"/>
  <c r="BG172" i="4"/>
  <c r="BG173" i="4"/>
  <c r="BG174" i="4"/>
  <c r="BG175" i="4"/>
  <c r="BG176" i="4"/>
  <c r="BG177" i="4"/>
  <c r="BG178" i="4"/>
  <c r="BG179" i="4"/>
  <c r="BG180" i="4"/>
  <c r="BG181" i="4"/>
  <c r="BG182" i="4"/>
  <c r="BG183" i="4"/>
  <c r="BG184" i="4"/>
  <c r="BG185" i="4"/>
  <c r="BG186" i="4"/>
  <c r="BG187" i="4"/>
  <c r="BG188" i="4"/>
  <c r="BG189" i="4"/>
  <c r="BG190" i="4"/>
  <c r="BG191" i="4"/>
  <c r="BG192" i="4"/>
  <c r="BG193" i="4"/>
  <c r="BG194" i="4"/>
  <c r="BG195" i="4"/>
  <c r="BG196" i="4"/>
  <c r="BG197" i="4"/>
  <c r="BG198" i="4"/>
  <c r="BG199" i="4"/>
  <c r="BG200" i="4"/>
  <c r="BG201" i="4"/>
  <c r="BG202" i="4"/>
  <c r="BG203" i="4"/>
  <c r="BG204" i="4"/>
  <c r="BG205" i="4"/>
  <c r="BG206" i="4"/>
  <c r="BG207" i="4"/>
  <c r="BG208" i="4"/>
  <c r="BG209" i="4"/>
  <c r="BG210" i="4"/>
  <c r="BG211" i="4"/>
  <c r="BG212" i="4"/>
  <c r="BG213" i="4"/>
  <c r="BG214" i="4"/>
  <c r="BG215" i="4"/>
  <c r="BG216" i="4"/>
  <c r="BG217" i="4"/>
  <c r="BG218" i="4"/>
  <c r="BG219" i="4"/>
  <c r="BG220" i="4"/>
  <c r="BG221" i="4"/>
  <c r="BG222" i="4"/>
  <c r="BG223" i="4"/>
  <c r="BG224" i="4"/>
  <c r="BG225" i="4"/>
  <c r="BG226" i="4"/>
  <c r="BG227" i="4"/>
  <c r="BG228" i="4"/>
  <c r="BG229" i="4"/>
  <c r="BG230" i="4"/>
  <c r="BG231" i="4"/>
  <c r="BG232" i="4"/>
  <c r="BG233" i="4"/>
  <c r="BG234" i="4"/>
  <c r="BG235" i="4"/>
  <c r="BG236" i="4"/>
  <c r="BG237" i="4"/>
  <c r="BG238" i="4"/>
  <c r="BG239" i="4"/>
  <c r="BG240" i="4"/>
  <c r="BG241" i="4"/>
  <c r="BG242" i="4"/>
  <c r="BG243" i="4"/>
  <c r="BG244" i="4"/>
  <c r="BG245" i="4"/>
  <c r="BG246" i="4"/>
  <c r="BG247" i="4"/>
  <c r="BG248" i="4"/>
  <c r="BG249" i="4"/>
  <c r="BG250" i="4"/>
  <c r="BG251" i="4"/>
  <c r="BG252" i="4"/>
  <c r="BG253" i="4"/>
  <c r="BG254" i="4"/>
  <c r="BG255" i="4"/>
  <c r="BG256" i="4"/>
  <c r="BG257" i="4"/>
  <c r="BG258" i="4"/>
  <c r="BG259" i="4"/>
  <c r="BG260" i="4"/>
  <c r="BG261" i="4"/>
  <c r="BG262" i="4"/>
  <c r="BG263" i="4"/>
  <c r="BG264" i="4"/>
  <c r="BG265" i="4"/>
  <c r="BG266" i="4"/>
  <c r="BG267" i="4"/>
  <c r="BF9" i="4"/>
  <c r="BF10" i="4"/>
  <c r="BF11" i="4"/>
  <c r="BF12" i="4"/>
  <c r="BF13" i="4"/>
  <c r="BF14" i="4"/>
  <c r="BF15" i="4"/>
  <c r="BF16" i="4"/>
  <c r="BF17" i="4"/>
  <c r="BF18" i="4"/>
  <c r="BF19" i="4"/>
  <c r="BF20" i="4"/>
  <c r="BF21" i="4"/>
  <c r="BF22" i="4"/>
  <c r="BF23" i="4"/>
  <c r="BF24" i="4"/>
  <c r="BF25" i="4"/>
  <c r="BF26" i="4"/>
  <c r="BF27" i="4"/>
  <c r="BF28" i="4"/>
  <c r="BF29" i="4"/>
  <c r="BF30" i="4"/>
  <c r="BF31" i="4"/>
  <c r="BF32" i="4"/>
  <c r="BF33" i="4"/>
  <c r="BF34" i="4"/>
  <c r="BF35" i="4"/>
  <c r="BF36" i="4"/>
  <c r="BF37" i="4"/>
  <c r="BF38" i="4"/>
  <c r="BF39" i="4"/>
  <c r="BF40" i="4"/>
  <c r="BF41" i="4"/>
  <c r="BF42" i="4"/>
  <c r="BF43" i="4"/>
  <c r="BF44" i="4"/>
  <c r="BF45" i="4"/>
  <c r="BF46" i="4"/>
  <c r="BF47" i="4"/>
  <c r="BF48" i="4"/>
  <c r="BF49" i="4"/>
  <c r="BF50" i="4"/>
  <c r="BF51" i="4"/>
  <c r="BF52" i="4"/>
  <c r="BF53" i="4"/>
  <c r="BF54" i="4"/>
  <c r="BF55" i="4"/>
  <c r="BF56" i="4"/>
  <c r="BF57" i="4"/>
  <c r="BF58" i="4"/>
  <c r="BF59" i="4"/>
  <c r="BF60" i="4"/>
  <c r="BF61" i="4"/>
  <c r="BF62" i="4"/>
  <c r="BF63" i="4"/>
  <c r="BF64" i="4"/>
  <c r="BF65" i="4"/>
  <c r="BF66" i="4"/>
  <c r="BF67" i="4"/>
  <c r="BF68" i="4"/>
  <c r="BF69" i="4"/>
  <c r="BF70" i="4"/>
  <c r="BF71" i="4"/>
  <c r="BF72" i="4"/>
  <c r="BF73" i="4"/>
  <c r="BF74" i="4"/>
  <c r="BF75" i="4"/>
  <c r="BF76" i="4"/>
  <c r="BF77" i="4"/>
  <c r="BF78" i="4"/>
  <c r="BF79" i="4"/>
  <c r="BF80" i="4"/>
  <c r="BF81" i="4"/>
  <c r="BF82" i="4"/>
  <c r="BF83" i="4"/>
  <c r="BF84" i="4"/>
  <c r="BF85" i="4"/>
  <c r="BF86" i="4"/>
  <c r="BF87" i="4"/>
  <c r="BF88" i="4"/>
  <c r="BF89" i="4"/>
  <c r="BF90" i="4"/>
  <c r="BF91" i="4"/>
  <c r="BF92" i="4"/>
  <c r="BF93" i="4"/>
  <c r="BF94" i="4"/>
  <c r="BF95" i="4"/>
  <c r="BF96" i="4"/>
  <c r="BF97" i="4"/>
  <c r="BF98" i="4"/>
  <c r="BF99" i="4"/>
  <c r="BF100" i="4"/>
  <c r="BF101" i="4"/>
  <c r="BF102" i="4"/>
  <c r="BF103" i="4"/>
  <c r="BF104" i="4"/>
  <c r="BF105" i="4"/>
  <c r="BF106" i="4"/>
  <c r="BF107" i="4"/>
  <c r="BF108" i="4"/>
  <c r="BF109" i="4"/>
  <c r="BF110" i="4"/>
  <c r="BF111" i="4"/>
  <c r="BF112" i="4"/>
  <c r="BF113" i="4"/>
  <c r="BF114" i="4"/>
  <c r="BF115" i="4"/>
  <c r="BF116" i="4"/>
  <c r="BF117" i="4"/>
  <c r="BF118" i="4"/>
  <c r="BF119" i="4"/>
  <c r="BF120" i="4"/>
  <c r="BF121" i="4"/>
  <c r="BF122" i="4"/>
  <c r="BF123" i="4"/>
  <c r="BF124" i="4"/>
  <c r="BF125" i="4"/>
  <c r="BF126" i="4"/>
  <c r="BF127" i="4"/>
  <c r="BF128" i="4"/>
  <c r="BF129" i="4"/>
  <c r="BF130" i="4"/>
  <c r="BF131" i="4"/>
  <c r="BF132" i="4"/>
  <c r="BF133" i="4"/>
  <c r="BF134" i="4"/>
  <c r="BF135" i="4"/>
  <c r="BF136" i="4"/>
  <c r="BF137" i="4"/>
  <c r="BF138" i="4"/>
  <c r="BF139" i="4"/>
  <c r="BF140" i="4"/>
  <c r="BF141" i="4"/>
  <c r="BF142" i="4"/>
  <c r="BF143" i="4"/>
  <c r="BF144" i="4"/>
  <c r="BF145" i="4"/>
  <c r="BF146" i="4"/>
  <c r="BF147" i="4"/>
  <c r="BF148" i="4"/>
  <c r="BF149" i="4"/>
  <c r="BF150" i="4"/>
  <c r="BF151" i="4"/>
  <c r="BF152" i="4"/>
  <c r="BF153" i="4"/>
  <c r="BF154" i="4"/>
  <c r="BF155" i="4"/>
  <c r="BF156" i="4"/>
  <c r="BF157" i="4"/>
  <c r="BF158" i="4"/>
  <c r="BF159" i="4"/>
  <c r="BF160" i="4"/>
  <c r="BF161" i="4"/>
  <c r="BF162" i="4"/>
  <c r="BF163" i="4"/>
  <c r="BF164" i="4"/>
  <c r="BF165" i="4"/>
  <c r="BF166" i="4"/>
  <c r="BF167" i="4"/>
  <c r="BF168" i="4"/>
  <c r="BF169" i="4"/>
  <c r="BF170" i="4"/>
  <c r="BF171" i="4"/>
  <c r="BF172" i="4"/>
  <c r="BF173" i="4"/>
  <c r="BF174" i="4"/>
  <c r="BF175" i="4"/>
  <c r="BF176" i="4"/>
  <c r="BF177" i="4"/>
  <c r="BF178" i="4"/>
  <c r="BF179" i="4"/>
  <c r="BF180" i="4"/>
  <c r="BF181" i="4"/>
  <c r="BF182" i="4"/>
  <c r="BF183" i="4"/>
  <c r="BF184" i="4"/>
  <c r="BF185" i="4"/>
  <c r="BF186" i="4"/>
  <c r="BF187" i="4"/>
  <c r="BF188" i="4"/>
  <c r="BF189" i="4"/>
  <c r="BF190" i="4"/>
  <c r="BF191" i="4"/>
  <c r="BF192" i="4"/>
  <c r="BF193" i="4"/>
  <c r="BF194" i="4"/>
  <c r="BF195" i="4"/>
  <c r="BF196" i="4"/>
  <c r="BF197" i="4"/>
  <c r="BF198" i="4"/>
  <c r="BF199" i="4"/>
  <c r="BF200" i="4"/>
  <c r="BF201" i="4"/>
  <c r="BF202" i="4"/>
  <c r="BF203" i="4"/>
  <c r="BF204" i="4"/>
  <c r="BF205" i="4"/>
  <c r="BF206" i="4"/>
  <c r="BF207" i="4"/>
  <c r="BF208" i="4"/>
  <c r="BF209" i="4"/>
  <c r="BF210" i="4"/>
  <c r="BF211" i="4"/>
  <c r="BF212" i="4"/>
  <c r="BF213" i="4"/>
  <c r="BF214" i="4"/>
  <c r="BF215" i="4"/>
  <c r="BF216" i="4"/>
  <c r="BF217" i="4"/>
  <c r="BF218" i="4"/>
  <c r="BF219" i="4"/>
  <c r="BF220" i="4"/>
  <c r="BF221" i="4"/>
  <c r="BF222" i="4"/>
  <c r="BF223" i="4"/>
  <c r="BF224" i="4"/>
  <c r="BF225" i="4"/>
  <c r="BF226" i="4"/>
  <c r="BF227" i="4"/>
  <c r="BF228" i="4"/>
  <c r="BF229" i="4"/>
  <c r="BF230" i="4"/>
  <c r="BF231" i="4"/>
  <c r="BF232" i="4"/>
  <c r="BF233" i="4"/>
  <c r="BF234" i="4"/>
  <c r="BF235" i="4"/>
  <c r="BF236" i="4"/>
  <c r="BF237" i="4"/>
  <c r="BF238" i="4"/>
  <c r="BF239" i="4"/>
  <c r="BF240" i="4"/>
  <c r="BF241" i="4"/>
  <c r="BF242" i="4"/>
  <c r="BF243" i="4"/>
  <c r="BF244" i="4"/>
  <c r="BF245" i="4"/>
  <c r="BF246" i="4"/>
  <c r="BF247" i="4"/>
  <c r="BF248" i="4"/>
  <c r="BF249" i="4"/>
  <c r="BF250" i="4"/>
  <c r="BF251" i="4"/>
  <c r="BF252" i="4"/>
  <c r="BF253" i="4"/>
  <c r="BF254" i="4"/>
  <c r="BF255" i="4"/>
  <c r="BF256" i="4"/>
  <c r="BF257" i="4"/>
  <c r="BF258" i="4"/>
  <c r="BF259" i="4"/>
  <c r="BF260" i="4"/>
  <c r="BF261" i="4"/>
  <c r="BF262" i="4"/>
  <c r="BF263" i="4"/>
  <c r="BF264" i="4"/>
  <c r="BF265" i="4"/>
  <c r="BF266" i="4"/>
  <c r="BF267" i="4"/>
  <c r="BG8" i="4"/>
  <c r="BF8" i="4"/>
  <c r="BE10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7" i="4"/>
  <c r="BE31" i="4"/>
  <c r="BE32" i="4"/>
  <c r="BE33" i="4"/>
  <c r="BE34" i="4"/>
  <c r="BE35" i="4"/>
  <c r="BE37" i="4"/>
  <c r="BE38" i="4"/>
  <c r="BE39" i="4"/>
  <c r="BE41" i="4"/>
  <c r="BE42" i="4"/>
  <c r="BE44" i="4"/>
  <c r="BE45" i="4"/>
  <c r="BE46" i="4"/>
  <c r="BE48" i="4"/>
  <c r="BE49" i="4"/>
  <c r="BE50" i="4"/>
  <c r="BE51" i="4"/>
  <c r="BE52" i="4"/>
  <c r="BE53" i="4"/>
  <c r="BE54" i="4"/>
  <c r="BE56" i="4"/>
  <c r="BE59" i="4"/>
  <c r="BE61" i="4"/>
  <c r="BE62" i="4"/>
  <c r="BE63" i="4"/>
  <c r="BE65" i="4"/>
  <c r="BE67" i="4"/>
  <c r="BE69" i="4"/>
  <c r="BE70" i="4"/>
  <c r="BE71" i="4"/>
  <c r="BE72" i="4"/>
  <c r="BE73" i="4"/>
  <c r="BE74" i="4"/>
  <c r="BE75" i="4"/>
  <c r="BE76" i="4"/>
  <c r="BE77" i="4"/>
  <c r="BE78" i="4"/>
  <c r="BE79" i="4"/>
  <c r="BE80" i="4"/>
  <c r="BE81" i="4"/>
  <c r="BE83" i="4"/>
  <c r="BE85" i="4"/>
  <c r="BE86" i="4"/>
  <c r="BE87" i="4"/>
  <c r="BE88" i="4"/>
  <c r="BE89" i="4"/>
  <c r="BE90" i="4"/>
  <c r="BE91" i="4"/>
  <c r="BE92" i="4"/>
  <c r="BE96" i="4"/>
  <c r="BE97" i="4"/>
  <c r="BE98" i="4"/>
  <c r="BE100" i="4"/>
  <c r="BE101" i="4"/>
  <c r="BE102" i="4"/>
  <c r="BE103" i="4"/>
  <c r="BE104" i="4"/>
  <c r="BE105" i="4"/>
  <c r="BE106" i="4"/>
  <c r="BE108" i="4"/>
  <c r="BE109" i="4"/>
  <c r="BE110" i="4"/>
  <c r="BE111" i="4"/>
  <c r="BE113" i="4"/>
  <c r="BE114" i="4"/>
  <c r="BE115" i="4"/>
  <c r="BE116" i="4"/>
  <c r="BE118" i="4"/>
  <c r="BE119" i="4"/>
  <c r="BE120" i="4"/>
  <c r="BE121" i="4"/>
  <c r="BE122" i="4"/>
  <c r="BE126" i="4"/>
  <c r="BE127" i="4"/>
  <c r="BE128" i="4"/>
  <c r="BE129" i="4"/>
  <c r="BE130" i="4"/>
  <c r="BE131" i="4"/>
  <c r="BE132" i="4"/>
  <c r="BE133" i="4"/>
  <c r="BE134" i="4"/>
  <c r="BE136" i="4"/>
  <c r="BE137" i="4"/>
  <c r="BE138" i="4"/>
  <c r="BE139" i="4"/>
  <c r="BE140" i="4"/>
  <c r="BE141" i="4"/>
  <c r="BE142" i="4"/>
  <c r="BE143" i="4"/>
  <c r="BE144" i="4"/>
  <c r="BE146" i="4"/>
  <c r="BE147" i="4"/>
  <c r="BE148" i="4"/>
  <c r="BE149" i="4"/>
  <c r="BE150" i="4"/>
  <c r="BE151" i="4"/>
  <c r="BE153" i="4"/>
  <c r="BE154" i="4"/>
  <c r="BE155" i="4"/>
  <c r="BE156" i="4"/>
  <c r="BE158" i="4"/>
  <c r="BE159" i="4"/>
  <c r="BE160" i="4"/>
  <c r="BE161" i="4"/>
  <c r="BE162" i="4"/>
  <c r="BE164" i="4"/>
  <c r="BE165" i="4"/>
  <c r="BE166" i="4"/>
  <c r="BE167" i="4"/>
  <c r="BE168" i="4"/>
  <c r="BE169" i="4"/>
  <c r="BE171" i="4"/>
  <c r="BE172" i="4"/>
  <c r="BE173" i="4"/>
  <c r="BE175" i="4"/>
  <c r="BE176" i="4"/>
  <c r="BE177" i="4"/>
  <c r="BE178" i="4"/>
  <c r="BE179" i="4"/>
  <c r="BE180" i="4"/>
  <c r="BE182" i="4"/>
  <c r="BE183" i="4"/>
  <c r="BE184" i="4"/>
  <c r="BE187" i="4"/>
  <c r="BE188" i="4"/>
  <c r="BE190" i="4"/>
  <c r="BE191" i="4"/>
  <c r="BE192" i="4"/>
  <c r="BE193" i="4"/>
  <c r="BE194" i="4"/>
  <c r="BE195" i="4"/>
  <c r="BE196" i="4"/>
  <c r="BE198" i="4"/>
  <c r="BE199" i="4"/>
  <c r="BE200" i="4"/>
  <c r="BE201" i="4"/>
  <c r="BE202" i="4"/>
  <c r="BE203" i="4"/>
  <c r="BE204" i="4"/>
  <c r="BE205" i="4"/>
  <c r="BE207" i="4"/>
  <c r="BE208" i="4"/>
  <c r="BE209" i="4"/>
  <c r="BE210" i="4"/>
  <c r="BE211" i="4"/>
  <c r="BE213" i="4"/>
  <c r="BE214" i="4"/>
  <c r="BE215" i="4"/>
  <c r="BE216" i="4"/>
  <c r="BE217" i="4"/>
  <c r="BE219" i="4"/>
  <c r="BE220" i="4"/>
  <c r="BE221" i="4"/>
  <c r="BE222" i="4"/>
  <c r="BE223" i="4"/>
  <c r="BE224" i="4"/>
  <c r="BE225" i="4"/>
  <c r="BE226" i="4"/>
  <c r="BE227" i="4"/>
  <c r="BE228" i="4"/>
  <c r="BE229" i="4"/>
  <c r="BE230" i="4"/>
  <c r="BE231" i="4"/>
  <c r="BE232" i="4"/>
  <c r="BE235" i="4"/>
  <c r="BE237" i="4"/>
  <c r="BE238" i="4"/>
  <c r="BE239" i="4"/>
  <c r="BE240" i="4"/>
  <c r="BE241" i="4"/>
  <c r="BE242" i="4"/>
  <c r="BE243" i="4"/>
  <c r="BE244" i="4"/>
  <c r="BE245" i="4"/>
  <c r="BE246" i="4"/>
  <c r="BE248" i="4"/>
  <c r="BE249" i="4"/>
  <c r="BE250" i="4"/>
  <c r="BE251" i="4"/>
  <c r="BE252" i="4"/>
  <c r="BE253" i="4"/>
  <c r="BE254" i="4"/>
  <c r="BE255" i="4"/>
  <c r="BE257" i="4"/>
  <c r="BE258" i="4"/>
  <c r="BE259" i="4"/>
  <c r="BE260" i="4"/>
  <c r="BE261" i="4"/>
  <c r="BE262" i="4"/>
  <c r="BE263" i="4"/>
  <c r="BE265" i="4"/>
  <c r="BE266" i="4"/>
  <c r="BE267" i="4"/>
  <c r="BD9" i="4"/>
  <c r="BD10" i="4"/>
  <c r="BD11" i="4"/>
  <c r="BD12" i="4"/>
  <c r="BD13" i="4"/>
  <c r="BD14" i="4"/>
  <c r="BD15" i="4"/>
  <c r="BD17" i="4"/>
  <c r="BD18" i="4"/>
  <c r="BD20" i="4"/>
  <c r="BD23" i="4"/>
  <c r="BD24" i="4"/>
  <c r="BD26" i="4"/>
  <c r="BD27" i="4"/>
  <c r="BD28" i="4"/>
  <c r="BD29" i="4"/>
  <c r="BD30" i="4"/>
  <c r="BD34" i="4"/>
  <c r="BD37" i="4"/>
  <c r="BD39" i="4"/>
  <c r="BD40" i="4"/>
  <c r="BD42" i="4"/>
  <c r="BD43" i="4"/>
  <c r="BD44" i="4"/>
  <c r="BD45" i="4"/>
  <c r="BD48" i="4"/>
  <c r="BD49" i="4"/>
  <c r="BD51" i="4"/>
  <c r="BD52" i="4"/>
  <c r="BD53" i="4"/>
  <c r="BD54" i="4"/>
  <c r="BD55" i="4"/>
  <c r="BD57" i="4"/>
  <c r="BD59" i="4"/>
  <c r="BD61" i="4"/>
  <c r="BD62" i="4"/>
  <c r="BD63" i="4"/>
  <c r="BD64" i="4"/>
  <c r="BD67" i="4"/>
  <c r="BD69" i="4"/>
  <c r="BD70" i="4"/>
  <c r="BD71" i="4"/>
  <c r="BD75" i="4"/>
  <c r="BD76" i="4"/>
  <c r="BD77" i="4"/>
  <c r="BD78" i="4"/>
  <c r="BD80" i="4"/>
  <c r="BD81" i="4"/>
  <c r="BD82" i="4"/>
  <c r="BD83" i="4"/>
  <c r="BD84" i="4"/>
  <c r="BD85" i="4"/>
  <c r="BD86" i="4"/>
  <c r="BD87" i="4"/>
  <c r="BD88" i="4"/>
  <c r="BD89" i="4"/>
  <c r="BD90" i="4"/>
  <c r="BD91" i="4"/>
  <c r="BD93" i="4"/>
  <c r="BD94" i="4"/>
  <c r="BD95" i="4"/>
  <c r="BD97" i="4"/>
  <c r="BD98" i="4"/>
  <c r="BD101" i="4"/>
  <c r="BD102" i="4"/>
  <c r="BD104" i="4"/>
  <c r="BD107" i="4"/>
  <c r="BD109" i="4"/>
  <c r="BD110" i="4"/>
  <c r="BD112" i="4"/>
  <c r="BD113" i="4"/>
  <c r="BD114" i="4"/>
  <c r="BD117" i="4"/>
  <c r="BD118" i="4"/>
  <c r="BD120" i="4"/>
  <c r="BD121" i="4"/>
  <c r="BD122" i="4"/>
  <c r="BD123" i="4"/>
  <c r="BD126" i="4"/>
  <c r="BD127" i="4"/>
  <c r="BD129" i="4"/>
  <c r="BD131" i="4"/>
  <c r="BD133" i="4"/>
  <c r="BD134" i="4"/>
  <c r="BD136" i="4"/>
  <c r="BD138" i="4"/>
  <c r="BD139" i="4"/>
  <c r="BD140" i="4"/>
  <c r="BD141" i="4"/>
  <c r="BD142" i="4"/>
  <c r="BD143" i="4"/>
  <c r="BD145" i="4"/>
  <c r="BD146" i="4"/>
  <c r="BD148" i="4"/>
  <c r="BD150" i="4"/>
  <c r="BD151" i="4"/>
  <c r="BD153" i="4"/>
  <c r="BD154" i="4"/>
  <c r="BD155" i="4"/>
  <c r="BD156" i="4"/>
  <c r="BD157" i="4"/>
  <c r="BD158" i="4"/>
  <c r="BD159" i="4"/>
  <c r="BD160" i="4"/>
  <c r="BD161" i="4"/>
  <c r="BD162" i="4"/>
  <c r="BD163" i="4"/>
  <c r="BD165" i="4"/>
  <c r="BD166" i="4"/>
  <c r="BD167" i="4"/>
  <c r="BD168" i="4"/>
  <c r="BD169" i="4"/>
  <c r="BD172" i="4"/>
  <c r="BD173" i="4"/>
  <c r="BD175" i="4"/>
  <c r="BD176" i="4"/>
  <c r="BD177" i="4"/>
  <c r="BD178" i="4"/>
  <c r="BD179" i="4"/>
  <c r="BD180" i="4"/>
  <c r="BD181" i="4"/>
  <c r="BD183" i="4"/>
  <c r="BD184" i="4"/>
  <c r="BD185" i="4"/>
  <c r="BD186" i="4"/>
  <c r="BD187" i="4"/>
  <c r="BD188" i="4"/>
  <c r="BD190" i="4"/>
  <c r="BD191" i="4"/>
  <c r="BD193" i="4"/>
  <c r="BD194" i="4"/>
  <c r="BD197" i="4"/>
  <c r="BD198" i="4"/>
  <c r="BD200" i="4"/>
  <c r="BD202" i="4"/>
  <c r="BD203" i="4"/>
  <c r="BD204" i="4"/>
  <c r="BD206" i="4"/>
  <c r="BD209" i="4"/>
  <c r="BD210" i="4"/>
  <c r="BD211" i="4"/>
  <c r="BD212" i="4"/>
  <c r="BD213" i="4"/>
  <c r="BD214" i="4"/>
  <c r="BD215" i="4"/>
  <c r="BD216" i="4"/>
  <c r="BD217" i="4"/>
  <c r="BD219" i="4"/>
  <c r="BD220" i="4"/>
  <c r="BD223" i="4"/>
  <c r="BD224" i="4"/>
  <c r="BD225" i="4"/>
  <c r="BD226" i="4"/>
  <c r="BD227" i="4"/>
  <c r="BD228" i="4"/>
  <c r="BD231" i="4"/>
  <c r="BD232" i="4"/>
  <c r="BD234" i="4"/>
  <c r="BD235" i="4"/>
  <c r="BD236" i="4"/>
  <c r="BD237" i="4"/>
  <c r="BD238" i="4"/>
  <c r="BD239" i="4"/>
  <c r="BD240" i="4"/>
  <c r="BD241" i="4"/>
  <c r="BD243" i="4"/>
  <c r="BD244" i="4"/>
  <c r="BD245" i="4"/>
  <c r="BD246" i="4"/>
  <c r="BD247" i="4"/>
  <c r="BD250" i="4"/>
  <c r="BD252" i="4"/>
  <c r="BD253" i="4"/>
  <c r="BD254" i="4"/>
  <c r="BD255" i="4"/>
  <c r="BD256" i="4"/>
  <c r="BD257" i="4"/>
  <c r="BD258" i="4"/>
  <c r="BD259" i="4"/>
  <c r="BD260" i="4"/>
  <c r="BD261" i="4"/>
  <c r="BD262" i="4"/>
  <c r="BD264" i="4"/>
  <c r="BD265" i="4"/>
  <c r="BD266" i="4"/>
  <c r="BE8" i="4"/>
  <c r="BC9" i="4"/>
  <c r="BC10" i="4"/>
  <c r="BC11" i="4"/>
  <c r="BC12" i="4"/>
  <c r="BC13" i="4"/>
  <c r="BC14" i="4"/>
  <c r="BC15" i="4"/>
  <c r="BC16" i="4"/>
  <c r="BC17" i="4"/>
  <c r="BC18" i="4"/>
  <c r="BC19" i="4"/>
  <c r="BC20" i="4"/>
  <c r="BC21" i="4"/>
  <c r="BC22" i="4"/>
  <c r="BC23" i="4"/>
  <c r="BC24" i="4"/>
  <c r="BC25" i="4"/>
  <c r="BC26" i="4"/>
  <c r="BC27" i="4"/>
  <c r="BC28" i="4"/>
  <c r="BC29" i="4"/>
  <c r="BC30" i="4"/>
  <c r="BC31" i="4"/>
  <c r="BC32" i="4"/>
  <c r="BC33" i="4"/>
  <c r="BC34" i="4"/>
  <c r="BC35" i="4"/>
  <c r="BC36" i="4"/>
  <c r="BC37" i="4"/>
  <c r="BC38" i="4"/>
  <c r="BC39" i="4"/>
  <c r="BC40" i="4"/>
  <c r="BC41" i="4"/>
  <c r="BC42" i="4"/>
  <c r="BC43" i="4"/>
  <c r="BC44" i="4"/>
  <c r="BC45" i="4"/>
  <c r="BC46" i="4"/>
  <c r="BC47" i="4"/>
  <c r="BC48" i="4"/>
  <c r="BC49" i="4"/>
  <c r="BC50" i="4"/>
  <c r="BC51" i="4"/>
  <c r="BC52" i="4"/>
  <c r="BC53" i="4"/>
  <c r="BC54" i="4"/>
  <c r="BC55" i="4"/>
  <c r="BC56" i="4"/>
  <c r="BC57" i="4"/>
  <c r="BC58" i="4"/>
  <c r="BC59" i="4"/>
  <c r="BC60" i="4"/>
  <c r="BC61" i="4"/>
  <c r="BC62" i="4"/>
  <c r="BC63" i="4"/>
  <c r="BC64" i="4"/>
  <c r="BC65" i="4"/>
  <c r="BC66" i="4"/>
  <c r="BC67" i="4"/>
  <c r="BC68" i="4"/>
  <c r="BC69" i="4"/>
  <c r="BC70" i="4"/>
  <c r="BC71" i="4"/>
  <c r="BC72" i="4"/>
  <c r="BC73" i="4"/>
  <c r="BC74" i="4"/>
  <c r="BC75" i="4"/>
  <c r="BC76" i="4"/>
  <c r="BC77" i="4"/>
  <c r="BC78" i="4"/>
  <c r="BC79" i="4"/>
  <c r="BC80" i="4"/>
  <c r="BC81" i="4"/>
  <c r="BC82" i="4"/>
  <c r="BC83" i="4"/>
  <c r="BC84" i="4"/>
  <c r="BC85" i="4"/>
  <c r="BC86" i="4"/>
  <c r="BC87" i="4"/>
  <c r="BC88" i="4"/>
  <c r="BC89" i="4"/>
  <c r="BC90" i="4"/>
  <c r="BC91" i="4"/>
  <c r="BC92" i="4"/>
  <c r="BC93" i="4"/>
  <c r="BC94" i="4"/>
  <c r="BC95" i="4"/>
  <c r="BC96" i="4"/>
  <c r="BC97" i="4"/>
  <c r="BC98" i="4"/>
  <c r="BC99" i="4"/>
  <c r="BC100" i="4"/>
  <c r="BC101" i="4"/>
  <c r="BC102" i="4"/>
  <c r="BC103" i="4"/>
  <c r="BC104" i="4"/>
  <c r="BC105" i="4"/>
  <c r="BC106" i="4"/>
  <c r="BC107" i="4"/>
  <c r="BC108" i="4"/>
  <c r="BC109" i="4"/>
  <c r="BC110" i="4"/>
  <c r="BC111" i="4"/>
  <c r="BC112" i="4"/>
  <c r="BC113" i="4"/>
  <c r="BC114" i="4"/>
  <c r="BC115" i="4"/>
  <c r="BC116" i="4"/>
  <c r="BC117" i="4"/>
  <c r="BC118" i="4"/>
  <c r="BC119" i="4"/>
  <c r="BC120" i="4"/>
  <c r="BC121" i="4"/>
  <c r="BC122" i="4"/>
  <c r="BC123" i="4"/>
  <c r="BC124" i="4"/>
  <c r="BC125" i="4"/>
  <c r="BC126" i="4"/>
  <c r="BC127" i="4"/>
  <c r="BC128" i="4"/>
  <c r="BC129" i="4"/>
  <c r="BC130" i="4"/>
  <c r="BC131" i="4"/>
  <c r="BC132" i="4"/>
  <c r="BC133" i="4"/>
  <c r="BC134" i="4"/>
  <c r="BC135" i="4"/>
  <c r="BC136" i="4"/>
  <c r="BC137" i="4"/>
  <c r="BC138" i="4"/>
  <c r="BC139" i="4"/>
  <c r="BC140" i="4"/>
  <c r="BC141" i="4"/>
  <c r="BC142" i="4"/>
  <c r="BC143" i="4"/>
  <c r="BC144" i="4"/>
  <c r="BC145" i="4"/>
  <c r="BC146" i="4"/>
  <c r="BC147" i="4"/>
  <c r="BC148" i="4"/>
  <c r="BC149" i="4"/>
  <c r="BC150" i="4"/>
  <c r="BC151" i="4"/>
  <c r="BC152" i="4"/>
  <c r="BC153" i="4"/>
  <c r="BC154" i="4"/>
  <c r="BC155" i="4"/>
  <c r="BC156" i="4"/>
  <c r="BC157" i="4"/>
  <c r="BC158" i="4"/>
  <c r="BC159" i="4"/>
  <c r="BC160" i="4"/>
  <c r="BC161" i="4"/>
  <c r="BC162" i="4"/>
  <c r="BC163" i="4"/>
  <c r="BC164" i="4"/>
  <c r="BC165" i="4"/>
  <c r="BC166" i="4"/>
  <c r="BC167" i="4"/>
  <c r="BC168" i="4"/>
  <c r="BC169" i="4"/>
  <c r="BC170" i="4"/>
  <c r="BC171" i="4"/>
  <c r="BC172" i="4"/>
  <c r="BC173" i="4"/>
  <c r="BC174" i="4"/>
  <c r="BC175" i="4"/>
  <c r="BC176" i="4"/>
  <c r="BC177" i="4"/>
  <c r="BC178" i="4"/>
  <c r="BC179" i="4"/>
  <c r="BC180" i="4"/>
  <c r="BC181" i="4"/>
  <c r="BC182" i="4"/>
  <c r="BC183" i="4"/>
  <c r="BC184" i="4"/>
  <c r="BC185" i="4"/>
  <c r="BC186" i="4"/>
  <c r="BC187" i="4"/>
  <c r="BC188" i="4"/>
  <c r="BC189" i="4"/>
  <c r="BC190" i="4"/>
  <c r="BC191" i="4"/>
  <c r="BC192" i="4"/>
  <c r="BC193" i="4"/>
  <c r="BC194" i="4"/>
  <c r="BC195" i="4"/>
  <c r="BC196" i="4"/>
  <c r="BC197" i="4"/>
  <c r="BC198" i="4"/>
  <c r="BC199" i="4"/>
  <c r="BC200" i="4"/>
  <c r="BC201" i="4"/>
  <c r="BC202" i="4"/>
  <c r="BC203" i="4"/>
  <c r="BC204" i="4"/>
  <c r="BC205" i="4"/>
  <c r="BC206" i="4"/>
  <c r="BC207" i="4"/>
  <c r="BC208" i="4"/>
  <c r="BC209" i="4"/>
  <c r="BC210" i="4"/>
  <c r="BC211" i="4"/>
  <c r="BC212" i="4"/>
  <c r="BC213" i="4"/>
  <c r="BC214" i="4"/>
  <c r="BC215" i="4"/>
  <c r="BC216" i="4"/>
  <c r="BC217" i="4"/>
  <c r="BC218" i="4"/>
  <c r="BC219" i="4"/>
  <c r="BC220" i="4"/>
  <c r="BC221" i="4"/>
  <c r="BC222" i="4"/>
  <c r="BC223" i="4"/>
  <c r="BC224" i="4"/>
  <c r="BC225" i="4"/>
  <c r="BC226" i="4"/>
  <c r="BC227" i="4"/>
  <c r="BC228" i="4"/>
  <c r="BC229" i="4"/>
  <c r="BC230" i="4"/>
  <c r="BC231" i="4"/>
  <c r="BC232" i="4"/>
  <c r="BC233" i="4"/>
  <c r="BC234" i="4"/>
  <c r="BC235" i="4"/>
  <c r="BC236" i="4"/>
  <c r="BC237" i="4"/>
  <c r="BC238" i="4"/>
  <c r="BC239" i="4"/>
  <c r="BC240" i="4"/>
  <c r="BC241" i="4"/>
  <c r="BC242" i="4"/>
  <c r="BC243" i="4"/>
  <c r="BC244" i="4"/>
  <c r="BC245" i="4"/>
  <c r="BC246" i="4"/>
  <c r="BC247" i="4"/>
  <c r="BC248" i="4"/>
  <c r="BC249" i="4"/>
  <c r="BC250" i="4"/>
  <c r="BC251" i="4"/>
  <c r="BC252" i="4"/>
  <c r="BC253" i="4"/>
  <c r="BC254" i="4"/>
  <c r="BC255" i="4"/>
  <c r="BC256" i="4"/>
  <c r="BC257" i="4"/>
  <c r="BC258" i="4"/>
  <c r="BC259" i="4"/>
  <c r="BC260" i="4"/>
  <c r="BC261" i="4"/>
  <c r="BC262" i="4"/>
  <c r="BC263" i="4"/>
  <c r="BC264" i="4"/>
  <c r="BC265" i="4"/>
  <c r="BC266" i="4"/>
  <c r="BC267" i="4"/>
  <c r="BB9" i="4"/>
  <c r="BB10" i="4"/>
  <c r="BB11" i="4"/>
  <c r="BB12" i="4"/>
  <c r="BB13" i="4"/>
  <c r="BB14" i="4"/>
  <c r="BB15" i="4"/>
  <c r="BB16" i="4"/>
  <c r="BB17" i="4"/>
  <c r="BB18" i="4"/>
  <c r="BB19" i="4"/>
  <c r="BB20" i="4"/>
  <c r="BB21" i="4"/>
  <c r="BB22" i="4"/>
  <c r="BB23" i="4"/>
  <c r="BB24" i="4"/>
  <c r="BB25" i="4"/>
  <c r="BB26" i="4"/>
  <c r="BB27" i="4"/>
  <c r="BB28" i="4"/>
  <c r="BB29" i="4"/>
  <c r="BB30" i="4"/>
  <c r="BB31" i="4"/>
  <c r="BB32" i="4"/>
  <c r="BB33" i="4"/>
  <c r="BB34" i="4"/>
  <c r="BB35" i="4"/>
  <c r="BB36" i="4"/>
  <c r="BB37" i="4"/>
  <c r="BB38" i="4"/>
  <c r="BB39" i="4"/>
  <c r="BB40" i="4"/>
  <c r="BB41" i="4"/>
  <c r="BB42" i="4"/>
  <c r="BB43" i="4"/>
  <c r="BB44" i="4"/>
  <c r="BB45" i="4"/>
  <c r="BB46" i="4"/>
  <c r="BB47" i="4"/>
  <c r="BB48" i="4"/>
  <c r="BB49" i="4"/>
  <c r="BB50" i="4"/>
  <c r="BB51" i="4"/>
  <c r="BB52" i="4"/>
  <c r="BB53" i="4"/>
  <c r="BB54" i="4"/>
  <c r="BB55" i="4"/>
  <c r="BB56" i="4"/>
  <c r="BB57" i="4"/>
  <c r="BB58" i="4"/>
  <c r="BB59" i="4"/>
  <c r="BB60" i="4"/>
  <c r="BB61" i="4"/>
  <c r="BB62" i="4"/>
  <c r="BB63" i="4"/>
  <c r="BB64" i="4"/>
  <c r="BB65" i="4"/>
  <c r="BB66" i="4"/>
  <c r="BB67" i="4"/>
  <c r="BB68" i="4"/>
  <c r="BB69" i="4"/>
  <c r="BB70" i="4"/>
  <c r="BB71" i="4"/>
  <c r="BB72" i="4"/>
  <c r="BB73" i="4"/>
  <c r="BB74" i="4"/>
  <c r="BB75" i="4"/>
  <c r="BB76" i="4"/>
  <c r="BB77" i="4"/>
  <c r="BB78" i="4"/>
  <c r="BB79" i="4"/>
  <c r="BB80" i="4"/>
  <c r="BB81" i="4"/>
  <c r="BB82" i="4"/>
  <c r="BB83" i="4"/>
  <c r="BB84" i="4"/>
  <c r="BB85" i="4"/>
  <c r="BB86" i="4"/>
  <c r="BB87" i="4"/>
  <c r="BB88" i="4"/>
  <c r="BB89" i="4"/>
  <c r="BB90" i="4"/>
  <c r="BB91" i="4"/>
  <c r="BB92" i="4"/>
  <c r="BB93" i="4"/>
  <c r="BB94" i="4"/>
  <c r="BB95" i="4"/>
  <c r="BB96" i="4"/>
  <c r="BB97" i="4"/>
  <c r="BB98" i="4"/>
  <c r="BB99" i="4"/>
  <c r="BB100" i="4"/>
  <c r="BB101" i="4"/>
  <c r="BB102" i="4"/>
  <c r="BB103" i="4"/>
  <c r="BB104" i="4"/>
  <c r="BB105" i="4"/>
  <c r="BB106" i="4"/>
  <c r="BB107" i="4"/>
  <c r="BB108" i="4"/>
  <c r="BB109" i="4"/>
  <c r="BB110" i="4"/>
  <c r="BB111" i="4"/>
  <c r="BB112" i="4"/>
  <c r="BB113" i="4"/>
  <c r="BB114" i="4"/>
  <c r="BB115" i="4"/>
  <c r="BB116" i="4"/>
  <c r="BB117" i="4"/>
  <c r="BB118" i="4"/>
  <c r="BB119" i="4"/>
  <c r="BB120" i="4"/>
  <c r="BB121" i="4"/>
  <c r="BB122" i="4"/>
  <c r="BB123" i="4"/>
  <c r="BB124" i="4"/>
  <c r="BB125" i="4"/>
  <c r="BB126" i="4"/>
  <c r="BB127" i="4"/>
  <c r="BB128" i="4"/>
  <c r="BB129" i="4"/>
  <c r="BB130" i="4"/>
  <c r="BB131" i="4"/>
  <c r="BB132" i="4"/>
  <c r="BB133" i="4"/>
  <c r="BB134" i="4"/>
  <c r="BB135" i="4"/>
  <c r="BB136" i="4"/>
  <c r="BB137" i="4"/>
  <c r="BB138" i="4"/>
  <c r="BB139" i="4"/>
  <c r="BB140" i="4"/>
  <c r="BB141" i="4"/>
  <c r="BB142" i="4"/>
  <c r="BB143" i="4"/>
  <c r="BB144" i="4"/>
  <c r="BB145" i="4"/>
  <c r="BB146" i="4"/>
  <c r="BB147" i="4"/>
  <c r="BB148" i="4"/>
  <c r="BB149" i="4"/>
  <c r="BB150" i="4"/>
  <c r="BB151" i="4"/>
  <c r="BB152" i="4"/>
  <c r="BB153" i="4"/>
  <c r="BB154" i="4"/>
  <c r="BB155" i="4"/>
  <c r="BB156" i="4"/>
  <c r="BB157" i="4"/>
  <c r="BB158" i="4"/>
  <c r="BB159" i="4"/>
  <c r="BB160" i="4"/>
  <c r="BB161" i="4"/>
  <c r="BB162" i="4"/>
  <c r="BB163" i="4"/>
  <c r="BB164" i="4"/>
  <c r="BB165" i="4"/>
  <c r="BB166" i="4"/>
  <c r="BB167" i="4"/>
  <c r="BB168" i="4"/>
  <c r="BB169" i="4"/>
  <c r="BB170" i="4"/>
  <c r="BB171" i="4"/>
  <c r="BB172" i="4"/>
  <c r="BB173" i="4"/>
  <c r="BB174" i="4"/>
  <c r="BB175" i="4"/>
  <c r="BB176" i="4"/>
  <c r="BB177" i="4"/>
  <c r="BB178" i="4"/>
  <c r="BB179" i="4"/>
  <c r="BB180" i="4"/>
  <c r="BB181" i="4"/>
  <c r="BB182" i="4"/>
  <c r="BB183" i="4"/>
  <c r="BB184" i="4"/>
  <c r="BB185" i="4"/>
  <c r="BB186" i="4"/>
  <c r="BB187" i="4"/>
  <c r="BB188" i="4"/>
  <c r="BB189" i="4"/>
  <c r="BB190" i="4"/>
  <c r="BB191" i="4"/>
  <c r="BB192" i="4"/>
  <c r="BB193" i="4"/>
  <c r="BB194" i="4"/>
  <c r="BB195" i="4"/>
  <c r="BB196" i="4"/>
  <c r="BB197" i="4"/>
  <c r="BB198" i="4"/>
  <c r="BB199" i="4"/>
  <c r="BB200" i="4"/>
  <c r="BB201" i="4"/>
  <c r="BB202" i="4"/>
  <c r="BB203" i="4"/>
  <c r="BB204" i="4"/>
  <c r="BB205" i="4"/>
  <c r="BB206" i="4"/>
  <c r="BB207" i="4"/>
  <c r="BB208" i="4"/>
  <c r="BB209" i="4"/>
  <c r="BB210" i="4"/>
  <c r="BB211" i="4"/>
  <c r="BB212" i="4"/>
  <c r="BB213" i="4"/>
  <c r="BB214" i="4"/>
  <c r="BB215" i="4"/>
  <c r="BB216" i="4"/>
  <c r="BB217" i="4"/>
  <c r="BB218" i="4"/>
  <c r="BB219" i="4"/>
  <c r="BB220" i="4"/>
  <c r="BB221" i="4"/>
  <c r="BB222" i="4"/>
  <c r="BB223" i="4"/>
  <c r="BB224" i="4"/>
  <c r="BB225" i="4"/>
  <c r="BB226" i="4"/>
  <c r="BB227" i="4"/>
  <c r="BB228" i="4"/>
  <c r="BB229" i="4"/>
  <c r="BB230" i="4"/>
  <c r="BB231" i="4"/>
  <c r="BB232" i="4"/>
  <c r="BB233" i="4"/>
  <c r="BB234" i="4"/>
  <c r="BB235" i="4"/>
  <c r="BB236" i="4"/>
  <c r="BB237" i="4"/>
  <c r="BB238" i="4"/>
  <c r="BB239" i="4"/>
  <c r="BB240" i="4"/>
  <c r="BB241" i="4"/>
  <c r="BB242" i="4"/>
  <c r="BB243" i="4"/>
  <c r="BB244" i="4"/>
  <c r="BB245" i="4"/>
  <c r="BB246" i="4"/>
  <c r="BB247" i="4"/>
  <c r="BB248" i="4"/>
  <c r="BB249" i="4"/>
  <c r="BB250" i="4"/>
  <c r="BB251" i="4"/>
  <c r="BB252" i="4"/>
  <c r="BB253" i="4"/>
  <c r="BB254" i="4"/>
  <c r="BB255" i="4"/>
  <c r="BB256" i="4"/>
  <c r="BB257" i="4"/>
  <c r="BB258" i="4"/>
  <c r="BB259" i="4"/>
  <c r="BB260" i="4"/>
  <c r="BB261" i="4"/>
  <c r="BB262" i="4"/>
  <c r="BB263" i="4"/>
  <c r="BB264" i="4"/>
  <c r="BB265" i="4"/>
  <c r="BB266" i="4"/>
  <c r="BB267" i="4"/>
  <c r="BC8" i="4"/>
  <c r="DN8" i="4" s="1"/>
  <c r="BB8" i="4"/>
  <c r="BA9" i="4"/>
  <c r="BA10" i="4"/>
  <c r="BA11" i="4"/>
  <c r="BA12" i="4"/>
  <c r="BA13" i="4"/>
  <c r="BA14" i="4"/>
  <c r="BA15" i="4"/>
  <c r="BA21" i="4"/>
  <c r="BA24" i="4"/>
  <c r="BA25" i="4"/>
  <c r="BA26" i="4"/>
  <c r="BA28" i="4"/>
  <c r="BA29" i="4"/>
  <c r="BA30" i="4"/>
  <c r="BA31" i="4"/>
  <c r="BA36" i="4"/>
  <c r="BA37" i="4"/>
  <c r="BA38" i="4"/>
  <c r="BA39" i="4"/>
  <c r="BA40" i="4"/>
  <c r="BA43" i="4"/>
  <c r="BA44" i="4"/>
  <c r="BA45" i="4"/>
  <c r="BA47" i="4"/>
  <c r="BA48" i="4"/>
  <c r="BA49" i="4"/>
  <c r="BA50" i="4"/>
  <c r="BA51" i="4"/>
  <c r="BA52" i="4"/>
  <c r="BA54" i="4"/>
  <c r="BA55" i="4"/>
  <c r="BA56" i="4"/>
  <c r="BA57" i="4"/>
  <c r="BA58" i="4"/>
  <c r="BA59" i="4"/>
  <c r="BA60" i="4"/>
  <c r="BA61" i="4"/>
  <c r="BA63" i="4"/>
  <c r="BA64" i="4"/>
  <c r="BA66" i="4"/>
  <c r="BA67" i="4"/>
  <c r="BA68" i="4"/>
  <c r="BA69" i="4"/>
  <c r="BA71" i="4"/>
  <c r="BA72" i="4"/>
  <c r="BA73" i="4"/>
  <c r="BA75" i="4"/>
  <c r="BA77" i="4"/>
  <c r="BA79" i="4"/>
  <c r="BA81" i="4"/>
  <c r="BA82" i="4"/>
  <c r="BA83" i="4"/>
  <c r="BA84" i="4"/>
  <c r="BA85" i="4"/>
  <c r="BA86" i="4"/>
  <c r="BA87" i="4"/>
  <c r="BA89" i="4"/>
  <c r="BA90" i="4"/>
  <c r="BA92" i="4"/>
  <c r="BA93" i="4"/>
  <c r="BA94" i="4"/>
  <c r="BA95" i="4"/>
  <c r="BA96" i="4"/>
  <c r="BA97" i="4"/>
  <c r="BA99" i="4"/>
  <c r="BA100" i="4"/>
  <c r="BA101" i="4"/>
  <c r="BA102" i="4"/>
  <c r="BA103" i="4"/>
  <c r="BA104" i="4"/>
  <c r="BA105" i="4"/>
  <c r="BA107" i="4"/>
  <c r="BA108" i="4"/>
  <c r="BA109" i="4"/>
  <c r="BA111" i="4"/>
  <c r="BA112" i="4"/>
  <c r="BA113" i="4"/>
  <c r="BA114" i="4"/>
  <c r="BA115" i="4"/>
  <c r="BA116" i="4"/>
  <c r="BA117" i="4"/>
  <c r="BA119" i="4"/>
  <c r="BA120" i="4"/>
  <c r="BA121" i="4"/>
  <c r="BA122" i="4"/>
  <c r="BA123" i="4"/>
  <c r="BA124" i="4"/>
  <c r="BA125" i="4"/>
  <c r="BA127" i="4"/>
  <c r="BA128" i="4"/>
  <c r="BA129" i="4"/>
  <c r="BA130" i="4"/>
  <c r="BA133" i="4"/>
  <c r="BA134" i="4"/>
  <c r="BA135" i="4"/>
  <c r="BA136" i="4"/>
  <c r="BA137" i="4"/>
  <c r="BA138" i="4"/>
  <c r="BA139" i="4"/>
  <c r="BA140" i="4"/>
  <c r="BA143" i="4"/>
  <c r="BA144" i="4"/>
  <c r="BA145" i="4"/>
  <c r="BA147" i="4"/>
  <c r="BA150" i="4"/>
  <c r="BA152" i="4"/>
  <c r="BA153" i="4"/>
  <c r="BA154" i="4"/>
  <c r="BA155" i="4"/>
  <c r="BA157" i="4"/>
  <c r="BA158" i="4"/>
  <c r="BA159" i="4"/>
  <c r="BA160" i="4"/>
  <c r="BA162" i="4"/>
  <c r="BA163" i="4"/>
  <c r="BA164" i="4"/>
  <c r="BA165" i="4"/>
  <c r="BA166" i="4"/>
  <c r="BA167" i="4"/>
  <c r="BA168" i="4"/>
  <c r="BA169" i="4"/>
  <c r="BA170" i="4"/>
  <c r="BA172" i="4"/>
  <c r="BA173" i="4"/>
  <c r="BA174" i="4"/>
  <c r="BA175" i="4"/>
  <c r="BA176" i="4"/>
  <c r="BA177" i="4"/>
  <c r="BA179" i="4"/>
  <c r="BA181" i="4"/>
  <c r="BA183" i="4"/>
  <c r="BA185" i="4"/>
  <c r="BA186" i="4"/>
  <c r="BA189" i="4"/>
  <c r="BA190" i="4"/>
  <c r="BA191" i="4"/>
  <c r="BA192" i="4"/>
  <c r="BA193" i="4"/>
  <c r="BA194" i="4"/>
  <c r="BA195" i="4"/>
  <c r="BA196" i="4"/>
  <c r="BA197" i="4"/>
  <c r="BA198" i="4"/>
  <c r="BA200" i="4"/>
  <c r="BA202" i="4"/>
  <c r="BA203" i="4"/>
  <c r="BA204" i="4"/>
  <c r="BA206" i="4"/>
  <c r="BA207" i="4"/>
  <c r="BA208" i="4"/>
  <c r="BA210" i="4"/>
  <c r="BA211" i="4"/>
  <c r="BA212" i="4"/>
  <c r="BA215" i="4"/>
  <c r="BA216" i="4"/>
  <c r="BA218" i="4"/>
  <c r="BA221" i="4"/>
  <c r="BA222" i="4"/>
  <c r="BA224" i="4"/>
  <c r="BA227" i="4"/>
  <c r="BA229" i="4"/>
  <c r="BA230" i="4"/>
  <c r="BA231" i="4"/>
  <c r="BA232" i="4"/>
  <c r="BA233" i="4"/>
  <c r="BA234" i="4"/>
  <c r="BA236" i="4"/>
  <c r="BA237" i="4"/>
  <c r="BA238" i="4"/>
  <c r="BA239" i="4"/>
  <c r="BA241" i="4"/>
  <c r="BA242" i="4"/>
  <c r="BA243" i="4"/>
  <c r="BA244" i="4"/>
  <c r="BA245" i="4"/>
  <c r="BA247" i="4"/>
  <c r="BA250" i="4"/>
  <c r="BA254" i="4"/>
  <c r="BA255" i="4"/>
  <c r="BA256" i="4"/>
  <c r="BA257" i="4"/>
  <c r="BA258" i="4"/>
  <c r="BA259" i="4"/>
  <c r="BA260" i="4"/>
  <c r="BA261" i="4"/>
  <c r="BA262" i="4"/>
  <c r="BA263" i="4"/>
  <c r="BA264" i="4"/>
  <c r="BA265" i="4"/>
  <c r="BA266" i="4"/>
  <c r="BA267" i="4"/>
  <c r="AZ9" i="4"/>
  <c r="AZ11" i="4"/>
  <c r="AZ13" i="4"/>
  <c r="AZ14" i="4"/>
  <c r="AZ16" i="4"/>
  <c r="AZ17" i="4"/>
  <c r="AZ18" i="4"/>
  <c r="AZ19" i="4"/>
  <c r="AZ20" i="4"/>
  <c r="AZ21" i="4"/>
  <c r="AZ22" i="4"/>
  <c r="AZ23" i="4"/>
  <c r="AZ25" i="4"/>
  <c r="AZ26" i="4"/>
  <c r="AZ27" i="4"/>
  <c r="AZ28" i="4"/>
  <c r="AZ30" i="4"/>
  <c r="AZ31" i="4"/>
  <c r="AZ32" i="4"/>
  <c r="AZ33" i="4"/>
  <c r="AZ35" i="4"/>
  <c r="AZ36" i="4"/>
  <c r="AZ37" i="4"/>
  <c r="AZ38" i="4"/>
  <c r="AZ39" i="4"/>
  <c r="AZ40" i="4"/>
  <c r="AZ41" i="4"/>
  <c r="AZ42" i="4"/>
  <c r="AZ43" i="4"/>
  <c r="AZ44" i="4"/>
  <c r="AZ46" i="4"/>
  <c r="AZ47" i="4"/>
  <c r="AZ48" i="4"/>
  <c r="AZ49" i="4"/>
  <c r="AZ50" i="4"/>
  <c r="AZ53" i="4"/>
  <c r="AZ56" i="4"/>
  <c r="AZ57" i="4"/>
  <c r="AZ58" i="4"/>
  <c r="AZ59" i="4"/>
  <c r="AZ60" i="4"/>
  <c r="AZ61" i="4"/>
  <c r="AZ62" i="4"/>
  <c r="AZ63" i="4"/>
  <c r="AZ64" i="4"/>
  <c r="AZ65" i="4"/>
  <c r="AZ66" i="4"/>
  <c r="AZ67" i="4"/>
  <c r="AZ68" i="4"/>
  <c r="AZ69" i="4"/>
  <c r="AZ70" i="4"/>
  <c r="AZ71" i="4"/>
  <c r="AZ72" i="4"/>
  <c r="AZ73" i="4"/>
  <c r="AZ74" i="4"/>
  <c r="AZ76" i="4"/>
  <c r="AZ78" i="4"/>
  <c r="AZ79" i="4"/>
  <c r="AZ80" i="4"/>
  <c r="AZ83" i="4"/>
  <c r="AZ84" i="4"/>
  <c r="AZ85" i="4"/>
  <c r="AZ88" i="4"/>
  <c r="AZ89" i="4"/>
  <c r="AZ91" i="4"/>
  <c r="AZ92" i="4"/>
  <c r="AZ93" i="4"/>
  <c r="AZ94" i="4"/>
  <c r="AZ95" i="4"/>
  <c r="AZ96" i="4"/>
  <c r="AZ98" i="4"/>
  <c r="AZ99" i="4"/>
  <c r="AZ100" i="4"/>
  <c r="AZ103" i="4"/>
  <c r="AZ104" i="4"/>
  <c r="AZ105" i="4"/>
  <c r="AZ106" i="4"/>
  <c r="AZ108" i="4"/>
  <c r="AZ109" i="4"/>
  <c r="AZ111" i="4"/>
  <c r="AZ113" i="4"/>
  <c r="AZ115" i="4"/>
  <c r="AZ116" i="4"/>
  <c r="AZ119" i="4"/>
  <c r="AZ120" i="4"/>
  <c r="AZ121" i="4"/>
  <c r="AZ122" i="4"/>
  <c r="AZ123" i="4"/>
  <c r="AZ124" i="4"/>
  <c r="AZ125" i="4"/>
  <c r="AZ127" i="4"/>
  <c r="AZ128" i="4"/>
  <c r="AZ129" i="4"/>
  <c r="AZ130" i="4"/>
  <c r="AZ131" i="4"/>
  <c r="AZ132" i="4"/>
  <c r="AZ134" i="4"/>
  <c r="AZ135" i="4"/>
  <c r="AZ136" i="4"/>
  <c r="AZ137" i="4"/>
  <c r="AZ140" i="4"/>
  <c r="AZ142" i="4"/>
  <c r="AZ143" i="4"/>
  <c r="AZ144" i="4"/>
  <c r="AZ145" i="4"/>
  <c r="AZ146" i="4"/>
  <c r="AZ147" i="4"/>
  <c r="AZ149" i="4"/>
  <c r="AZ150" i="4"/>
  <c r="AZ151" i="4"/>
  <c r="AZ152" i="4"/>
  <c r="AZ153" i="4"/>
  <c r="AZ154" i="4"/>
  <c r="AZ155" i="4"/>
  <c r="AZ156" i="4"/>
  <c r="AZ157" i="4"/>
  <c r="AZ158" i="4"/>
  <c r="AZ159" i="4"/>
  <c r="AZ160" i="4"/>
  <c r="AZ161" i="4"/>
  <c r="AZ162" i="4"/>
  <c r="AZ163" i="4"/>
  <c r="AZ164" i="4"/>
  <c r="AZ166" i="4"/>
  <c r="AZ167" i="4"/>
  <c r="AZ168" i="4"/>
  <c r="AZ169" i="4"/>
  <c r="AZ170" i="4"/>
  <c r="AZ171" i="4"/>
  <c r="AZ174" i="4"/>
  <c r="AZ175" i="4"/>
  <c r="AZ176" i="4"/>
  <c r="AZ178" i="4"/>
  <c r="AZ180" i="4"/>
  <c r="AZ181" i="4"/>
  <c r="AZ182" i="4"/>
  <c r="AZ183" i="4"/>
  <c r="AZ184" i="4"/>
  <c r="AZ185" i="4"/>
  <c r="AZ188" i="4"/>
  <c r="AZ189" i="4"/>
  <c r="AZ190" i="4"/>
  <c r="AZ192" i="4"/>
  <c r="AZ193" i="4"/>
  <c r="AZ195" i="4"/>
  <c r="AZ196" i="4"/>
  <c r="AZ197" i="4"/>
  <c r="AZ198" i="4"/>
  <c r="AZ199" i="4"/>
  <c r="AZ201" i="4"/>
  <c r="AZ203" i="4"/>
  <c r="AZ204" i="4"/>
  <c r="AZ205" i="4"/>
  <c r="AZ206" i="4"/>
  <c r="AZ207" i="4"/>
  <c r="AZ208" i="4"/>
  <c r="AZ209" i="4"/>
  <c r="AZ211" i="4"/>
  <c r="AZ213" i="4"/>
  <c r="AZ215" i="4"/>
  <c r="AZ216" i="4"/>
  <c r="AZ217" i="4"/>
  <c r="AZ218" i="4"/>
  <c r="AZ219" i="4"/>
  <c r="AZ221" i="4"/>
  <c r="AZ222" i="4"/>
  <c r="AZ223" i="4"/>
  <c r="AZ225" i="4"/>
  <c r="AZ226" i="4"/>
  <c r="AZ227" i="4"/>
  <c r="AZ228" i="4"/>
  <c r="AZ229" i="4"/>
  <c r="AZ230" i="4"/>
  <c r="AZ231" i="4"/>
  <c r="AZ233" i="4"/>
  <c r="AZ234" i="4"/>
  <c r="AZ235" i="4"/>
  <c r="AZ236" i="4"/>
  <c r="AZ238" i="4"/>
  <c r="AZ242" i="4"/>
  <c r="AZ244" i="4"/>
  <c r="AZ245" i="4"/>
  <c r="AZ247" i="4"/>
  <c r="AZ248" i="4"/>
  <c r="AZ249" i="4"/>
  <c r="AZ250" i="4"/>
  <c r="AZ251" i="4"/>
  <c r="AZ252" i="4"/>
  <c r="AZ253" i="4"/>
  <c r="AZ254" i="4"/>
  <c r="AZ255" i="4"/>
  <c r="AZ256" i="4"/>
  <c r="AZ257" i="4"/>
  <c r="AZ258" i="4"/>
  <c r="AZ259" i="4"/>
  <c r="AZ262" i="4"/>
  <c r="AZ263" i="4"/>
  <c r="AZ264" i="4"/>
  <c r="AZ265" i="4"/>
  <c r="AZ266" i="4"/>
  <c r="AZ267" i="4"/>
  <c r="BA8" i="4"/>
  <c r="AZ8" i="4"/>
  <c r="AY9" i="4"/>
  <c r="AY10" i="4"/>
  <c r="AY11" i="4"/>
  <c r="AY12" i="4"/>
  <c r="AY13" i="4"/>
  <c r="AY14" i="4"/>
  <c r="AY15" i="4"/>
  <c r="AY16" i="4"/>
  <c r="AY17" i="4"/>
  <c r="AY18" i="4"/>
  <c r="AY19" i="4"/>
  <c r="AY20" i="4"/>
  <c r="AY21" i="4"/>
  <c r="AY22" i="4"/>
  <c r="AY23" i="4"/>
  <c r="AY24" i="4"/>
  <c r="AY25" i="4"/>
  <c r="AY26" i="4"/>
  <c r="AY27" i="4"/>
  <c r="AY28" i="4"/>
  <c r="AY29" i="4"/>
  <c r="AY30" i="4"/>
  <c r="AY31" i="4"/>
  <c r="AY32" i="4"/>
  <c r="AY33" i="4"/>
  <c r="AY34" i="4"/>
  <c r="AY35" i="4"/>
  <c r="AY36" i="4"/>
  <c r="AY37" i="4"/>
  <c r="AY38" i="4"/>
  <c r="AY39" i="4"/>
  <c r="AY40" i="4"/>
  <c r="AY41" i="4"/>
  <c r="AY42" i="4"/>
  <c r="AY43" i="4"/>
  <c r="AY44" i="4"/>
  <c r="AY45" i="4"/>
  <c r="AY46" i="4"/>
  <c r="AY47" i="4"/>
  <c r="AY48" i="4"/>
  <c r="AY49" i="4"/>
  <c r="AY50" i="4"/>
  <c r="AY51" i="4"/>
  <c r="AY52" i="4"/>
  <c r="AY53" i="4"/>
  <c r="AY54" i="4"/>
  <c r="AY55" i="4"/>
  <c r="AY56" i="4"/>
  <c r="AY57" i="4"/>
  <c r="AY58" i="4"/>
  <c r="AY59" i="4"/>
  <c r="AY60" i="4"/>
  <c r="AY61" i="4"/>
  <c r="AY62" i="4"/>
  <c r="AY63" i="4"/>
  <c r="AY64" i="4"/>
  <c r="AY65" i="4"/>
  <c r="AY66" i="4"/>
  <c r="AY67" i="4"/>
  <c r="AY68" i="4"/>
  <c r="AY69" i="4"/>
  <c r="AY70" i="4"/>
  <c r="AY71" i="4"/>
  <c r="AY72" i="4"/>
  <c r="AY73" i="4"/>
  <c r="AY74" i="4"/>
  <c r="AY75" i="4"/>
  <c r="AY76" i="4"/>
  <c r="AY77" i="4"/>
  <c r="AY78" i="4"/>
  <c r="AY79" i="4"/>
  <c r="AY80" i="4"/>
  <c r="AY81" i="4"/>
  <c r="AY82" i="4"/>
  <c r="AY83" i="4"/>
  <c r="AY84" i="4"/>
  <c r="AY85" i="4"/>
  <c r="AY86" i="4"/>
  <c r="AY87" i="4"/>
  <c r="AY88" i="4"/>
  <c r="AY89" i="4"/>
  <c r="AY90" i="4"/>
  <c r="AY91" i="4"/>
  <c r="AY92" i="4"/>
  <c r="AY93" i="4"/>
  <c r="AY94" i="4"/>
  <c r="AY95" i="4"/>
  <c r="AY96" i="4"/>
  <c r="AY97" i="4"/>
  <c r="AY98" i="4"/>
  <c r="AY99" i="4"/>
  <c r="AY100" i="4"/>
  <c r="AY101" i="4"/>
  <c r="AY102" i="4"/>
  <c r="AY103" i="4"/>
  <c r="AY104" i="4"/>
  <c r="AY105" i="4"/>
  <c r="AY106" i="4"/>
  <c r="AY107" i="4"/>
  <c r="AY108" i="4"/>
  <c r="AY109" i="4"/>
  <c r="AY110" i="4"/>
  <c r="AY111" i="4"/>
  <c r="AY112" i="4"/>
  <c r="AY113" i="4"/>
  <c r="AY114" i="4"/>
  <c r="AY115" i="4"/>
  <c r="AY116" i="4"/>
  <c r="AY117" i="4"/>
  <c r="AY118" i="4"/>
  <c r="AY119" i="4"/>
  <c r="AY120" i="4"/>
  <c r="AY121" i="4"/>
  <c r="AY122" i="4"/>
  <c r="AY123" i="4"/>
  <c r="AY124" i="4"/>
  <c r="AY125" i="4"/>
  <c r="AY126" i="4"/>
  <c r="AY127" i="4"/>
  <c r="AY128" i="4"/>
  <c r="AY129" i="4"/>
  <c r="AY130" i="4"/>
  <c r="AY131" i="4"/>
  <c r="AY132" i="4"/>
  <c r="AY133" i="4"/>
  <c r="AY134" i="4"/>
  <c r="AY135" i="4"/>
  <c r="AY136" i="4"/>
  <c r="AY137" i="4"/>
  <c r="AY138" i="4"/>
  <c r="AY139" i="4"/>
  <c r="AY140" i="4"/>
  <c r="AY141" i="4"/>
  <c r="AY142" i="4"/>
  <c r="AY143" i="4"/>
  <c r="AY144" i="4"/>
  <c r="AY145" i="4"/>
  <c r="AY146" i="4"/>
  <c r="AY147" i="4"/>
  <c r="AY148" i="4"/>
  <c r="AY149" i="4"/>
  <c r="AY150" i="4"/>
  <c r="AY151" i="4"/>
  <c r="AY152" i="4"/>
  <c r="AY153" i="4"/>
  <c r="AY154" i="4"/>
  <c r="AY155" i="4"/>
  <c r="AY156" i="4"/>
  <c r="AY157" i="4"/>
  <c r="AY158" i="4"/>
  <c r="AY159" i="4"/>
  <c r="AY160" i="4"/>
  <c r="AY161" i="4"/>
  <c r="AY162" i="4"/>
  <c r="AY163" i="4"/>
  <c r="AY164" i="4"/>
  <c r="AY165" i="4"/>
  <c r="AY166" i="4"/>
  <c r="AY167" i="4"/>
  <c r="AY168" i="4"/>
  <c r="AY169" i="4"/>
  <c r="AY170" i="4"/>
  <c r="AY171" i="4"/>
  <c r="AY172" i="4"/>
  <c r="AY173" i="4"/>
  <c r="AY174" i="4"/>
  <c r="AY175" i="4"/>
  <c r="AY176" i="4"/>
  <c r="AY177" i="4"/>
  <c r="AY178" i="4"/>
  <c r="AY179" i="4"/>
  <c r="AY180" i="4"/>
  <c r="AY181" i="4"/>
  <c r="AY182" i="4"/>
  <c r="AY183" i="4"/>
  <c r="AY184" i="4"/>
  <c r="AY185" i="4"/>
  <c r="AY186" i="4"/>
  <c r="AY187" i="4"/>
  <c r="AY188" i="4"/>
  <c r="AY189" i="4"/>
  <c r="AY190" i="4"/>
  <c r="AY191" i="4"/>
  <c r="AY192" i="4"/>
  <c r="AY193" i="4"/>
  <c r="AY194" i="4"/>
  <c r="AY195" i="4"/>
  <c r="AY196" i="4"/>
  <c r="AY197" i="4"/>
  <c r="AY198" i="4"/>
  <c r="AY199" i="4"/>
  <c r="AY200" i="4"/>
  <c r="AY201" i="4"/>
  <c r="AY202" i="4"/>
  <c r="AY203" i="4"/>
  <c r="AY204" i="4"/>
  <c r="AY205" i="4"/>
  <c r="AY206" i="4"/>
  <c r="AY207" i="4"/>
  <c r="AY208" i="4"/>
  <c r="AY209" i="4"/>
  <c r="AY210" i="4"/>
  <c r="AY211" i="4"/>
  <c r="AY212" i="4"/>
  <c r="AY213" i="4"/>
  <c r="AY214" i="4"/>
  <c r="AY215" i="4"/>
  <c r="AY216" i="4"/>
  <c r="AY217" i="4"/>
  <c r="AY218" i="4"/>
  <c r="AY219" i="4"/>
  <c r="AY220" i="4"/>
  <c r="AY221" i="4"/>
  <c r="AY222" i="4"/>
  <c r="AY223" i="4"/>
  <c r="AY224" i="4"/>
  <c r="AY225" i="4"/>
  <c r="AY226" i="4"/>
  <c r="AY227" i="4"/>
  <c r="AY228" i="4"/>
  <c r="AY229" i="4"/>
  <c r="AY230" i="4"/>
  <c r="AY231" i="4"/>
  <c r="AY232" i="4"/>
  <c r="AY233" i="4"/>
  <c r="AY234" i="4"/>
  <c r="AY235" i="4"/>
  <c r="AY236" i="4"/>
  <c r="AY237" i="4"/>
  <c r="AY238" i="4"/>
  <c r="AY239" i="4"/>
  <c r="AY240" i="4"/>
  <c r="AY241" i="4"/>
  <c r="AY242" i="4"/>
  <c r="AY243" i="4"/>
  <c r="AY244" i="4"/>
  <c r="AY245" i="4"/>
  <c r="AY246" i="4"/>
  <c r="AY247" i="4"/>
  <c r="AY248" i="4"/>
  <c r="AY249" i="4"/>
  <c r="AY250" i="4"/>
  <c r="AY251" i="4"/>
  <c r="AY252" i="4"/>
  <c r="AY253" i="4"/>
  <c r="AY254" i="4"/>
  <c r="AY255" i="4"/>
  <c r="AY256" i="4"/>
  <c r="AY257" i="4"/>
  <c r="AY258" i="4"/>
  <c r="AY259" i="4"/>
  <c r="AY260" i="4"/>
  <c r="AY261" i="4"/>
  <c r="AY262" i="4"/>
  <c r="AY263" i="4"/>
  <c r="AY264" i="4"/>
  <c r="AY265" i="4"/>
  <c r="AY266" i="4"/>
  <c r="AY267" i="4"/>
  <c r="AY8" i="4"/>
  <c r="AX9" i="4"/>
  <c r="AX10" i="4"/>
  <c r="AX11" i="4"/>
  <c r="AX12" i="4"/>
  <c r="AX13" i="4"/>
  <c r="AX14" i="4"/>
  <c r="AX15" i="4"/>
  <c r="AX16" i="4"/>
  <c r="AX17" i="4"/>
  <c r="AX18" i="4"/>
  <c r="AX19" i="4"/>
  <c r="AX20" i="4"/>
  <c r="AX21" i="4"/>
  <c r="AX22" i="4"/>
  <c r="AX23" i="4"/>
  <c r="AX24" i="4"/>
  <c r="AX25" i="4"/>
  <c r="AX26" i="4"/>
  <c r="AX27" i="4"/>
  <c r="AX28" i="4"/>
  <c r="AX29" i="4"/>
  <c r="AX30" i="4"/>
  <c r="AX31" i="4"/>
  <c r="AX32" i="4"/>
  <c r="AX33" i="4"/>
  <c r="AX34" i="4"/>
  <c r="AX35" i="4"/>
  <c r="AX36" i="4"/>
  <c r="AX37" i="4"/>
  <c r="AX38" i="4"/>
  <c r="AX39" i="4"/>
  <c r="AX40" i="4"/>
  <c r="AX41" i="4"/>
  <c r="AX42" i="4"/>
  <c r="AX43" i="4"/>
  <c r="AX44" i="4"/>
  <c r="AX45" i="4"/>
  <c r="AX46" i="4"/>
  <c r="AX47" i="4"/>
  <c r="AX48" i="4"/>
  <c r="AX49" i="4"/>
  <c r="AX50" i="4"/>
  <c r="AX51" i="4"/>
  <c r="AX52" i="4"/>
  <c r="AX53" i="4"/>
  <c r="AX54" i="4"/>
  <c r="AX55" i="4"/>
  <c r="AX56" i="4"/>
  <c r="AX57" i="4"/>
  <c r="AX58" i="4"/>
  <c r="AX59" i="4"/>
  <c r="AX60" i="4"/>
  <c r="AX61" i="4"/>
  <c r="AX62" i="4"/>
  <c r="AX63" i="4"/>
  <c r="AX64" i="4"/>
  <c r="AX65" i="4"/>
  <c r="AX66" i="4"/>
  <c r="AX67" i="4"/>
  <c r="AX68" i="4"/>
  <c r="AX69" i="4"/>
  <c r="AX70" i="4"/>
  <c r="AX71" i="4"/>
  <c r="AX72" i="4"/>
  <c r="AX73" i="4"/>
  <c r="AX74" i="4"/>
  <c r="AX75" i="4"/>
  <c r="AX76" i="4"/>
  <c r="AX77" i="4"/>
  <c r="AX78" i="4"/>
  <c r="AX79" i="4"/>
  <c r="AX80" i="4"/>
  <c r="AX81" i="4"/>
  <c r="AX82" i="4"/>
  <c r="AX83" i="4"/>
  <c r="AX84" i="4"/>
  <c r="AX85" i="4"/>
  <c r="AX86" i="4"/>
  <c r="AX87" i="4"/>
  <c r="AX88" i="4"/>
  <c r="AX89" i="4"/>
  <c r="AX90" i="4"/>
  <c r="AX91" i="4"/>
  <c r="AX92" i="4"/>
  <c r="AX93" i="4"/>
  <c r="AX94" i="4"/>
  <c r="AX95" i="4"/>
  <c r="AX96" i="4"/>
  <c r="AX97" i="4"/>
  <c r="AX98" i="4"/>
  <c r="AX99" i="4"/>
  <c r="AX100" i="4"/>
  <c r="AX101" i="4"/>
  <c r="AX102" i="4"/>
  <c r="AX103" i="4"/>
  <c r="AX104" i="4"/>
  <c r="AX105" i="4"/>
  <c r="AX106" i="4"/>
  <c r="AX107" i="4"/>
  <c r="AX108" i="4"/>
  <c r="AX109" i="4"/>
  <c r="AX110" i="4"/>
  <c r="AX111" i="4"/>
  <c r="AX112" i="4"/>
  <c r="AX113" i="4"/>
  <c r="AX114" i="4"/>
  <c r="AX115" i="4"/>
  <c r="AX116" i="4"/>
  <c r="AX117" i="4"/>
  <c r="AX118" i="4"/>
  <c r="AX119" i="4"/>
  <c r="AX120" i="4"/>
  <c r="AX121" i="4"/>
  <c r="AX122" i="4"/>
  <c r="AX123" i="4"/>
  <c r="AX124" i="4"/>
  <c r="AX125" i="4"/>
  <c r="AX126" i="4"/>
  <c r="AX127" i="4"/>
  <c r="AX128" i="4"/>
  <c r="AX129" i="4"/>
  <c r="AX130" i="4"/>
  <c r="AX131" i="4"/>
  <c r="AX132" i="4"/>
  <c r="AX133" i="4"/>
  <c r="AX134" i="4"/>
  <c r="AX135" i="4"/>
  <c r="AX136" i="4"/>
  <c r="AX137" i="4"/>
  <c r="AX138" i="4"/>
  <c r="AX139" i="4"/>
  <c r="AX140" i="4"/>
  <c r="AX141" i="4"/>
  <c r="AX142" i="4"/>
  <c r="AX143" i="4"/>
  <c r="AX144" i="4"/>
  <c r="AX145" i="4"/>
  <c r="AX146" i="4"/>
  <c r="AX147" i="4"/>
  <c r="AX148" i="4"/>
  <c r="AX149" i="4"/>
  <c r="AX150" i="4"/>
  <c r="AX151" i="4"/>
  <c r="AX152" i="4"/>
  <c r="AX153" i="4"/>
  <c r="AX154" i="4"/>
  <c r="AX155" i="4"/>
  <c r="AX156" i="4"/>
  <c r="AX157" i="4"/>
  <c r="AX158" i="4"/>
  <c r="AX159" i="4"/>
  <c r="AX160" i="4"/>
  <c r="AX161" i="4"/>
  <c r="AX162" i="4"/>
  <c r="AX163" i="4"/>
  <c r="AX164" i="4"/>
  <c r="AX165" i="4"/>
  <c r="AX166" i="4"/>
  <c r="AX167" i="4"/>
  <c r="AX168" i="4"/>
  <c r="AX169" i="4"/>
  <c r="AX170" i="4"/>
  <c r="AX171" i="4"/>
  <c r="AX172" i="4"/>
  <c r="AX173" i="4"/>
  <c r="AX174" i="4"/>
  <c r="AX175" i="4"/>
  <c r="AX176" i="4"/>
  <c r="AX177" i="4"/>
  <c r="AX178" i="4"/>
  <c r="AX179" i="4"/>
  <c r="AX180" i="4"/>
  <c r="AX181" i="4"/>
  <c r="AX182" i="4"/>
  <c r="AX183" i="4"/>
  <c r="AX184" i="4"/>
  <c r="AX185" i="4"/>
  <c r="AX186" i="4"/>
  <c r="AX187" i="4"/>
  <c r="AX188" i="4"/>
  <c r="AX189" i="4"/>
  <c r="AX190" i="4"/>
  <c r="AX191" i="4"/>
  <c r="AX192" i="4"/>
  <c r="AX193" i="4"/>
  <c r="AX194" i="4"/>
  <c r="AX195" i="4"/>
  <c r="AX196" i="4"/>
  <c r="AX197" i="4"/>
  <c r="AX198" i="4"/>
  <c r="AX199" i="4"/>
  <c r="AX200" i="4"/>
  <c r="AX201" i="4"/>
  <c r="AX202" i="4"/>
  <c r="AX203" i="4"/>
  <c r="AX204" i="4"/>
  <c r="AX205" i="4"/>
  <c r="AX206" i="4"/>
  <c r="AX207" i="4"/>
  <c r="AX208" i="4"/>
  <c r="AX209" i="4"/>
  <c r="AX210" i="4"/>
  <c r="AX211" i="4"/>
  <c r="AX212" i="4"/>
  <c r="AX213" i="4"/>
  <c r="AX214" i="4"/>
  <c r="AX215" i="4"/>
  <c r="AX216" i="4"/>
  <c r="AX217" i="4"/>
  <c r="AX218" i="4"/>
  <c r="AX219" i="4"/>
  <c r="AX220" i="4"/>
  <c r="AX221" i="4"/>
  <c r="AX222" i="4"/>
  <c r="AX223" i="4"/>
  <c r="AX224" i="4"/>
  <c r="AX225" i="4"/>
  <c r="AX226" i="4"/>
  <c r="AX227" i="4"/>
  <c r="AX228" i="4"/>
  <c r="AX229" i="4"/>
  <c r="AX230" i="4"/>
  <c r="AX231" i="4"/>
  <c r="AX232" i="4"/>
  <c r="AX233" i="4"/>
  <c r="AX234" i="4"/>
  <c r="AX235" i="4"/>
  <c r="AX236" i="4"/>
  <c r="AX237" i="4"/>
  <c r="AX238" i="4"/>
  <c r="AX239" i="4"/>
  <c r="AX240" i="4"/>
  <c r="AX241" i="4"/>
  <c r="AX242" i="4"/>
  <c r="AX243" i="4"/>
  <c r="AX244" i="4"/>
  <c r="AX245" i="4"/>
  <c r="AX246" i="4"/>
  <c r="AX247" i="4"/>
  <c r="AX248" i="4"/>
  <c r="AX249" i="4"/>
  <c r="AX250" i="4"/>
  <c r="AX251" i="4"/>
  <c r="AX252" i="4"/>
  <c r="AX253" i="4"/>
  <c r="AX254" i="4"/>
  <c r="AX255" i="4"/>
  <c r="AX256" i="4"/>
  <c r="AX257" i="4"/>
  <c r="AX258" i="4"/>
  <c r="AX259" i="4"/>
  <c r="AX260" i="4"/>
  <c r="AX261" i="4"/>
  <c r="AX262" i="4"/>
  <c r="AX263" i="4"/>
  <c r="AX264" i="4"/>
  <c r="AX265" i="4"/>
  <c r="AX266" i="4"/>
  <c r="AX267" i="4"/>
  <c r="AX8" i="4"/>
  <c r="AW9" i="4"/>
  <c r="AW10" i="4"/>
  <c r="AW11" i="4"/>
  <c r="AW12" i="4"/>
  <c r="AW14" i="4"/>
  <c r="AW15" i="4"/>
  <c r="AW16" i="4"/>
  <c r="AW17" i="4"/>
  <c r="AW18" i="4"/>
  <c r="AW19" i="4"/>
  <c r="AW20" i="4"/>
  <c r="AW22" i="4"/>
  <c r="AW23" i="4"/>
  <c r="AW26" i="4"/>
  <c r="AW27" i="4"/>
  <c r="AW28" i="4"/>
  <c r="AW29" i="4"/>
  <c r="AW30" i="4"/>
  <c r="AW31" i="4"/>
  <c r="AW32" i="4"/>
  <c r="AW33" i="4"/>
  <c r="AW34" i="4"/>
  <c r="AW35" i="4"/>
  <c r="AW36" i="4"/>
  <c r="AW37" i="4"/>
  <c r="AW39" i="4"/>
  <c r="AW40" i="4"/>
  <c r="AW41" i="4"/>
  <c r="AW42" i="4"/>
  <c r="AW43" i="4"/>
  <c r="AW44" i="4"/>
  <c r="AW45" i="4"/>
  <c r="AW46" i="4"/>
  <c r="AW47" i="4"/>
  <c r="AW48" i="4"/>
  <c r="AW49" i="4"/>
  <c r="AW50" i="4"/>
  <c r="AW52" i="4"/>
  <c r="AW53" i="4"/>
  <c r="AW55" i="4"/>
  <c r="AW57" i="4"/>
  <c r="AW58" i="4"/>
  <c r="AW59" i="4"/>
  <c r="AW60" i="4"/>
  <c r="AW61" i="4"/>
  <c r="AW62" i="4"/>
  <c r="AW64" i="4"/>
  <c r="AW65" i="4"/>
  <c r="AW66" i="4"/>
  <c r="AW67" i="4"/>
  <c r="AW68" i="4"/>
  <c r="AW69" i="4"/>
  <c r="AW70" i="4"/>
  <c r="AW71" i="4"/>
  <c r="AW74" i="4"/>
  <c r="AW76" i="4"/>
  <c r="AW78" i="4"/>
  <c r="AW80" i="4"/>
  <c r="AW81" i="4"/>
  <c r="AW82" i="4"/>
  <c r="AW83" i="4"/>
  <c r="AW84" i="4"/>
  <c r="AW85" i="4"/>
  <c r="AW87" i="4"/>
  <c r="AW88" i="4"/>
  <c r="AW90" i="4"/>
  <c r="AW91" i="4"/>
  <c r="AW93" i="4"/>
  <c r="AW94" i="4"/>
  <c r="AW95" i="4"/>
  <c r="AW96" i="4"/>
  <c r="AW97" i="4"/>
  <c r="AW98" i="4"/>
  <c r="AW99" i="4"/>
  <c r="AW103" i="4"/>
  <c r="AW104" i="4"/>
  <c r="AW106" i="4"/>
  <c r="AW107" i="4"/>
  <c r="AW109" i="4"/>
  <c r="AW110" i="4"/>
  <c r="AW111" i="4"/>
  <c r="AW112" i="4"/>
  <c r="AW115" i="4"/>
  <c r="AW117" i="4"/>
  <c r="AW118" i="4"/>
  <c r="AW119" i="4"/>
  <c r="AW121" i="4"/>
  <c r="AW122" i="4"/>
  <c r="AW123" i="4"/>
  <c r="AW124" i="4"/>
  <c r="AW125" i="4"/>
  <c r="AW126" i="4"/>
  <c r="AW127" i="4"/>
  <c r="AW129" i="4"/>
  <c r="AW130" i="4"/>
  <c r="AW131" i="4"/>
  <c r="AW132" i="4"/>
  <c r="AW135" i="4"/>
  <c r="AW138" i="4"/>
  <c r="AW140" i="4"/>
  <c r="AW141" i="4"/>
  <c r="AW142" i="4"/>
  <c r="AW145" i="4"/>
  <c r="AW146" i="4"/>
  <c r="AW147" i="4"/>
  <c r="AW148" i="4"/>
  <c r="AW149" i="4"/>
  <c r="AW151" i="4"/>
  <c r="AW152" i="4"/>
  <c r="AW153" i="4"/>
  <c r="AW154" i="4"/>
  <c r="AW156" i="4"/>
  <c r="AW157" i="4"/>
  <c r="AW160" i="4"/>
  <c r="AW161" i="4"/>
  <c r="AW163" i="4"/>
  <c r="AW165" i="4"/>
  <c r="AW169" i="4"/>
  <c r="AW170" i="4"/>
  <c r="AW171" i="4"/>
  <c r="AW174" i="4"/>
  <c r="AW176" i="4"/>
  <c r="AW178" i="4"/>
  <c r="AW180" i="4"/>
  <c r="AW181" i="4"/>
  <c r="AW182" i="4"/>
  <c r="AW184" i="4"/>
  <c r="AW185" i="4"/>
  <c r="AW186" i="4"/>
  <c r="AW187" i="4"/>
  <c r="AW188" i="4"/>
  <c r="AW189" i="4"/>
  <c r="AW192" i="4"/>
  <c r="AW195" i="4"/>
  <c r="AW197" i="4"/>
  <c r="AW198" i="4"/>
  <c r="AW199" i="4"/>
  <c r="AW201" i="4"/>
  <c r="AW203" i="4"/>
  <c r="AW205" i="4"/>
  <c r="AW206" i="4"/>
  <c r="AW209" i="4"/>
  <c r="AW210" i="4"/>
  <c r="AW211" i="4"/>
  <c r="AW212" i="4"/>
  <c r="AW213" i="4"/>
  <c r="AW214" i="4"/>
  <c r="AW217" i="4"/>
  <c r="AW218" i="4"/>
  <c r="AW219" i="4"/>
  <c r="AW220" i="4"/>
  <c r="AW221" i="4"/>
  <c r="AW222" i="4"/>
  <c r="AW223" i="4"/>
  <c r="AW225" i="4"/>
  <c r="AW226" i="4"/>
  <c r="AW228" i="4"/>
  <c r="AW230" i="4"/>
  <c r="AW233" i="4"/>
  <c r="AW234" i="4"/>
  <c r="AW235" i="4"/>
  <c r="AW236" i="4"/>
  <c r="AW240" i="4"/>
  <c r="AW242" i="4"/>
  <c r="AW244" i="4"/>
  <c r="AW245" i="4"/>
  <c r="AW246" i="4"/>
  <c r="AW247" i="4"/>
  <c r="AW248" i="4"/>
  <c r="AW249" i="4"/>
  <c r="AW250" i="4"/>
  <c r="AW251" i="4"/>
  <c r="AW252" i="4"/>
  <c r="AW253" i="4"/>
  <c r="AW256" i="4"/>
  <c r="AW258" i="4"/>
  <c r="AW260" i="4"/>
  <c r="AW262" i="4"/>
  <c r="AW263" i="4"/>
  <c r="AW264" i="4"/>
  <c r="AW265" i="4"/>
  <c r="AW8" i="4"/>
  <c r="AV10" i="4"/>
  <c r="AV11" i="4"/>
  <c r="AV12" i="4"/>
  <c r="AV15" i="4"/>
  <c r="AV16" i="4"/>
  <c r="AV18" i="4"/>
  <c r="AV19" i="4"/>
  <c r="AV21" i="4"/>
  <c r="AV22" i="4"/>
  <c r="AV23" i="4"/>
  <c r="AV24" i="4"/>
  <c r="AV25" i="4"/>
  <c r="AV27" i="4"/>
  <c r="AV29" i="4"/>
  <c r="AV30" i="4"/>
  <c r="AV31" i="4"/>
  <c r="AV32" i="4"/>
  <c r="AV33" i="4"/>
  <c r="AV34" i="4"/>
  <c r="AV35" i="4"/>
  <c r="AV36" i="4"/>
  <c r="AV38" i="4"/>
  <c r="AV39" i="4"/>
  <c r="AV41" i="4"/>
  <c r="AV45" i="4"/>
  <c r="AV46" i="4"/>
  <c r="AV47" i="4"/>
  <c r="AV48" i="4"/>
  <c r="AV49" i="4"/>
  <c r="AV50" i="4"/>
  <c r="AV51" i="4"/>
  <c r="AV52" i="4"/>
  <c r="AV53" i="4"/>
  <c r="AV54" i="4"/>
  <c r="AV55" i="4"/>
  <c r="AV56" i="4"/>
  <c r="AV58" i="4"/>
  <c r="AV59" i="4"/>
  <c r="AV60" i="4"/>
  <c r="AV63" i="4"/>
  <c r="AV65" i="4"/>
  <c r="AV66" i="4"/>
  <c r="AV68" i="4"/>
  <c r="AV70" i="4"/>
  <c r="AV71" i="4"/>
  <c r="AV72" i="4"/>
  <c r="AV73" i="4"/>
  <c r="AV74" i="4"/>
  <c r="AV75" i="4"/>
  <c r="AV77" i="4"/>
  <c r="AV78" i="4"/>
  <c r="AV79" i="4"/>
  <c r="AV81" i="4"/>
  <c r="AV82" i="4"/>
  <c r="AV83" i="4"/>
  <c r="AV85" i="4"/>
  <c r="AV86" i="4"/>
  <c r="AV87" i="4"/>
  <c r="AV88" i="4"/>
  <c r="AV89" i="4"/>
  <c r="AV90" i="4"/>
  <c r="AV92" i="4"/>
  <c r="AV93" i="4"/>
  <c r="AV96" i="4"/>
  <c r="AV97" i="4"/>
  <c r="AV99" i="4"/>
  <c r="AV100" i="4"/>
  <c r="AV101" i="4"/>
  <c r="AV102" i="4"/>
  <c r="AV103" i="4"/>
  <c r="AV105" i="4"/>
  <c r="AV106" i="4"/>
  <c r="AV107" i="4"/>
  <c r="AV108" i="4"/>
  <c r="AV109" i="4"/>
  <c r="AV110" i="4"/>
  <c r="AV111" i="4"/>
  <c r="AV112" i="4"/>
  <c r="AV113" i="4"/>
  <c r="AV114" i="4"/>
  <c r="AV115" i="4"/>
  <c r="AV116" i="4"/>
  <c r="AV117" i="4"/>
  <c r="AV118" i="4"/>
  <c r="AV119" i="4"/>
  <c r="AV122" i="4"/>
  <c r="AV124" i="4"/>
  <c r="AV125" i="4"/>
  <c r="AV126" i="4"/>
  <c r="AV127" i="4"/>
  <c r="AV128" i="4"/>
  <c r="AV129" i="4"/>
  <c r="AV130" i="4"/>
  <c r="AV132" i="4"/>
  <c r="AV133" i="4"/>
  <c r="AV134" i="4"/>
  <c r="AV135" i="4"/>
  <c r="AV136" i="4"/>
  <c r="AV137" i="4"/>
  <c r="AV138" i="4"/>
  <c r="AV139" i="4"/>
  <c r="AV140" i="4"/>
  <c r="AV141" i="4"/>
  <c r="AV142" i="4"/>
  <c r="AV144" i="4"/>
  <c r="AV145" i="4"/>
  <c r="AV146" i="4"/>
  <c r="AV147" i="4"/>
  <c r="AV148" i="4"/>
  <c r="AV149" i="4"/>
  <c r="AV150" i="4"/>
  <c r="AV151" i="4"/>
  <c r="AV152" i="4"/>
  <c r="AV155" i="4"/>
  <c r="AV157" i="4"/>
  <c r="AV159" i="4"/>
  <c r="AV161" i="4"/>
  <c r="AV163" i="4"/>
  <c r="AV164" i="4"/>
  <c r="AV165" i="4"/>
  <c r="AV168" i="4"/>
  <c r="AV170" i="4"/>
  <c r="AV171" i="4"/>
  <c r="AV172" i="4"/>
  <c r="AV173" i="4"/>
  <c r="AV174" i="4"/>
  <c r="AV176" i="4"/>
  <c r="AV177" i="4"/>
  <c r="AV179" i="4"/>
  <c r="AV180" i="4"/>
  <c r="AV182" i="4"/>
  <c r="AV184" i="4"/>
  <c r="AV186" i="4"/>
  <c r="AV187" i="4"/>
  <c r="AV188" i="4"/>
  <c r="AV189" i="4"/>
  <c r="AV191" i="4"/>
  <c r="AV192" i="4"/>
  <c r="AV194" i="4"/>
  <c r="AV195" i="4"/>
  <c r="AV196" i="4"/>
  <c r="AV199" i="4"/>
  <c r="AV200" i="4"/>
  <c r="AV201" i="4"/>
  <c r="AV202" i="4"/>
  <c r="AV204" i="4"/>
  <c r="AV205" i="4"/>
  <c r="AV207" i="4"/>
  <c r="AV208" i="4"/>
  <c r="AV209" i="4"/>
  <c r="AV210" i="4"/>
  <c r="AV212" i="4"/>
  <c r="AV214" i="4"/>
  <c r="AV215" i="4"/>
  <c r="AV216" i="4"/>
  <c r="AV218" i="4"/>
  <c r="AV219" i="4"/>
  <c r="AV220" i="4"/>
  <c r="AV221" i="4"/>
  <c r="AV222" i="4"/>
  <c r="AV224" i="4"/>
  <c r="AV228" i="4"/>
  <c r="AV229" i="4"/>
  <c r="AV230" i="4"/>
  <c r="AV231" i="4"/>
  <c r="AV232" i="4"/>
  <c r="AV233" i="4"/>
  <c r="AV236" i="4"/>
  <c r="AV237" i="4"/>
  <c r="AV239" i="4"/>
  <c r="AV240" i="4"/>
  <c r="AV241" i="4"/>
  <c r="AV242" i="4"/>
  <c r="AV243" i="4"/>
  <c r="AV244" i="4"/>
  <c r="AV245" i="4"/>
  <c r="AV246" i="4"/>
  <c r="AV247" i="4"/>
  <c r="AV248" i="4"/>
  <c r="AV249" i="4"/>
  <c r="AV251" i="4"/>
  <c r="AV255" i="4"/>
  <c r="AV257" i="4"/>
  <c r="AV259" i="4"/>
  <c r="AV260" i="4"/>
  <c r="AV261" i="4"/>
  <c r="AV262" i="4"/>
  <c r="AV263" i="4"/>
  <c r="AV265" i="4"/>
  <c r="AV267" i="4"/>
  <c r="AU9" i="4"/>
  <c r="AU10" i="4"/>
  <c r="AU11" i="4"/>
  <c r="AU12" i="4"/>
  <c r="AU13" i="4"/>
  <c r="AU14" i="4"/>
  <c r="AU15" i="4"/>
  <c r="AU16" i="4"/>
  <c r="AU17" i="4"/>
  <c r="AU18" i="4"/>
  <c r="AU19" i="4"/>
  <c r="AU20" i="4"/>
  <c r="AU21" i="4"/>
  <c r="AU22" i="4"/>
  <c r="AU23" i="4"/>
  <c r="AU24" i="4"/>
  <c r="AU25" i="4"/>
  <c r="AU26" i="4"/>
  <c r="AU27" i="4"/>
  <c r="AU28" i="4"/>
  <c r="AU29" i="4"/>
  <c r="AU30" i="4"/>
  <c r="AU31" i="4"/>
  <c r="AU32" i="4"/>
  <c r="AU33" i="4"/>
  <c r="AU34" i="4"/>
  <c r="AU35" i="4"/>
  <c r="AU36" i="4"/>
  <c r="AU37" i="4"/>
  <c r="AU38" i="4"/>
  <c r="AU39" i="4"/>
  <c r="AU40" i="4"/>
  <c r="AU41" i="4"/>
  <c r="AU42" i="4"/>
  <c r="AU43" i="4"/>
  <c r="AU44" i="4"/>
  <c r="AU45" i="4"/>
  <c r="AU46" i="4"/>
  <c r="AU47" i="4"/>
  <c r="AU48" i="4"/>
  <c r="AU49" i="4"/>
  <c r="AU50" i="4"/>
  <c r="AU51" i="4"/>
  <c r="AU52" i="4"/>
  <c r="AU53" i="4"/>
  <c r="AU54" i="4"/>
  <c r="AU55" i="4"/>
  <c r="AU56" i="4"/>
  <c r="AU57" i="4"/>
  <c r="AU58" i="4"/>
  <c r="AU59" i="4"/>
  <c r="AU60" i="4"/>
  <c r="AU61" i="4"/>
  <c r="AU62" i="4"/>
  <c r="AU63" i="4"/>
  <c r="AU64" i="4"/>
  <c r="AU65" i="4"/>
  <c r="AU66" i="4"/>
  <c r="AU67" i="4"/>
  <c r="AU68" i="4"/>
  <c r="AU69" i="4"/>
  <c r="AU70" i="4"/>
  <c r="AU71" i="4"/>
  <c r="AU72" i="4"/>
  <c r="AU73" i="4"/>
  <c r="AU74" i="4"/>
  <c r="AU75" i="4"/>
  <c r="AU76" i="4"/>
  <c r="AU77" i="4"/>
  <c r="AU78" i="4"/>
  <c r="AU79" i="4"/>
  <c r="AU80" i="4"/>
  <c r="AU81" i="4"/>
  <c r="AU82" i="4"/>
  <c r="AU83" i="4"/>
  <c r="AU84" i="4"/>
  <c r="AU85" i="4"/>
  <c r="AU86" i="4"/>
  <c r="AU87" i="4"/>
  <c r="AU88" i="4"/>
  <c r="AU89" i="4"/>
  <c r="AU90" i="4"/>
  <c r="AU91" i="4"/>
  <c r="AU92" i="4"/>
  <c r="AU93" i="4"/>
  <c r="AU94" i="4"/>
  <c r="AU95" i="4"/>
  <c r="AU96" i="4"/>
  <c r="AU97" i="4"/>
  <c r="AU98" i="4"/>
  <c r="AU99" i="4"/>
  <c r="AU100" i="4"/>
  <c r="AU101" i="4"/>
  <c r="AU102" i="4"/>
  <c r="AU103" i="4"/>
  <c r="AU104" i="4"/>
  <c r="AU105" i="4"/>
  <c r="AU106" i="4"/>
  <c r="AU107" i="4"/>
  <c r="AU108" i="4"/>
  <c r="AU109" i="4"/>
  <c r="AU110" i="4"/>
  <c r="AU111" i="4"/>
  <c r="AU112" i="4"/>
  <c r="AU113" i="4"/>
  <c r="AU114" i="4"/>
  <c r="AU115" i="4"/>
  <c r="AU116" i="4"/>
  <c r="AU117" i="4"/>
  <c r="AU118" i="4"/>
  <c r="AU119" i="4"/>
  <c r="AU120" i="4"/>
  <c r="AU121" i="4"/>
  <c r="AU122" i="4"/>
  <c r="AU123" i="4"/>
  <c r="AU124" i="4"/>
  <c r="AU125" i="4"/>
  <c r="AU126" i="4"/>
  <c r="AU127" i="4"/>
  <c r="AU128" i="4"/>
  <c r="AU129" i="4"/>
  <c r="AU130" i="4"/>
  <c r="AU131" i="4"/>
  <c r="AU132" i="4"/>
  <c r="AU133" i="4"/>
  <c r="AU134" i="4"/>
  <c r="AU135" i="4"/>
  <c r="AU136" i="4"/>
  <c r="AU137" i="4"/>
  <c r="AU138" i="4"/>
  <c r="AU139" i="4"/>
  <c r="AU140" i="4"/>
  <c r="AU141" i="4"/>
  <c r="AU142" i="4"/>
  <c r="AU143" i="4"/>
  <c r="AU144" i="4"/>
  <c r="AU145" i="4"/>
  <c r="AU146" i="4"/>
  <c r="AU147" i="4"/>
  <c r="AU148" i="4"/>
  <c r="AU149" i="4"/>
  <c r="AU150" i="4"/>
  <c r="AU151" i="4"/>
  <c r="AU152" i="4"/>
  <c r="AU153" i="4"/>
  <c r="AU154" i="4"/>
  <c r="AU155" i="4"/>
  <c r="AU156" i="4"/>
  <c r="AU157" i="4"/>
  <c r="AU158" i="4"/>
  <c r="AU159" i="4"/>
  <c r="AU160" i="4"/>
  <c r="AU161" i="4"/>
  <c r="AU162" i="4"/>
  <c r="AU163" i="4"/>
  <c r="AU164" i="4"/>
  <c r="AU165" i="4"/>
  <c r="AU166" i="4"/>
  <c r="AU167" i="4"/>
  <c r="AU168" i="4"/>
  <c r="AU169" i="4"/>
  <c r="AU170" i="4"/>
  <c r="AU171" i="4"/>
  <c r="AU172" i="4"/>
  <c r="AU173" i="4"/>
  <c r="AU174" i="4"/>
  <c r="AU175" i="4"/>
  <c r="AU176" i="4"/>
  <c r="AU177" i="4"/>
  <c r="AU178" i="4"/>
  <c r="AU179" i="4"/>
  <c r="AU180" i="4"/>
  <c r="AU181" i="4"/>
  <c r="AU182" i="4"/>
  <c r="AU183" i="4"/>
  <c r="AU184" i="4"/>
  <c r="AU185" i="4"/>
  <c r="AU186" i="4"/>
  <c r="AU187" i="4"/>
  <c r="AU188" i="4"/>
  <c r="AU189" i="4"/>
  <c r="AU190" i="4"/>
  <c r="AU191" i="4"/>
  <c r="AU192" i="4"/>
  <c r="AU193" i="4"/>
  <c r="AU194" i="4"/>
  <c r="AU195" i="4"/>
  <c r="AU196" i="4"/>
  <c r="AU197" i="4"/>
  <c r="AU198" i="4"/>
  <c r="AU199" i="4"/>
  <c r="AU200" i="4"/>
  <c r="AU201" i="4"/>
  <c r="AU202" i="4"/>
  <c r="AU203" i="4"/>
  <c r="AU204" i="4"/>
  <c r="AU205" i="4"/>
  <c r="AU206" i="4"/>
  <c r="AU207" i="4"/>
  <c r="AU208" i="4"/>
  <c r="AU209" i="4"/>
  <c r="AU210" i="4"/>
  <c r="AU211" i="4"/>
  <c r="AU212" i="4"/>
  <c r="AU213" i="4"/>
  <c r="AU214" i="4"/>
  <c r="AU215" i="4"/>
  <c r="AU216" i="4"/>
  <c r="AU217" i="4"/>
  <c r="AU218" i="4"/>
  <c r="AU219" i="4"/>
  <c r="AU220" i="4"/>
  <c r="AU221" i="4"/>
  <c r="AU222" i="4"/>
  <c r="AU223" i="4"/>
  <c r="AU224" i="4"/>
  <c r="AU225" i="4"/>
  <c r="AU226" i="4"/>
  <c r="AU227" i="4"/>
  <c r="AU228" i="4"/>
  <c r="AU229" i="4"/>
  <c r="AU230" i="4"/>
  <c r="AU231" i="4"/>
  <c r="AU232" i="4"/>
  <c r="AU233" i="4"/>
  <c r="AU234" i="4"/>
  <c r="AU235" i="4"/>
  <c r="AU236" i="4"/>
  <c r="AU237" i="4"/>
  <c r="AU238" i="4"/>
  <c r="AU239" i="4"/>
  <c r="AU240" i="4"/>
  <c r="AU241" i="4"/>
  <c r="AU242" i="4"/>
  <c r="AU243" i="4"/>
  <c r="AU244" i="4"/>
  <c r="AU245" i="4"/>
  <c r="AU246" i="4"/>
  <c r="AU247" i="4"/>
  <c r="AU248" i="4"/>
  <c r="AU249" i="4"/>
  <c r="AU250" i="4"/>
  <c r="AU251" i="4"/>
  <c r="AU252" i="4"/>
  <c r="AU253" i="4"/>
  <c r="AU254" i="4"/>
  <c r="AU255" i="4"/>
  <c r="AU256" i="4"/>
  <c r="AU257" i="4"/>
  <c r="AU258" i="4"/>
  <c r="AU259" i="4"/>
  <c r="AU260" i="4"/>
  <c r="AU261" i="4"/>
  <c r="AU262" i="4"/>
  <c r="AU263" i="4"/>
  <c r="AU264" i="4"/>
  <c r="AU265" i="4"/>
  <c r="AU266" i="4"/>
  <c r="AU267" i="4"/>
  <c r="AT9" i="4"/>
  <c r="AT10" i="4"/>
  <c r="AT11" i="4"/>
  <c r="AT12" i="4"/>
  <c r="AT13" i="4"/>
  <c r="AT14" i="4"/>
  <c r="AT15" i="4"/>
  <c r="AT16" i="4"/>
  <c r="AT17" i="4"/>
  <c r="AT18" i="4"/>
  <c r="AT19" i="4"/>
  <c r="AT20" i="4"/>
  <c r="AT21" i="4"/>
  <c r="AT22" i="4"/>
  <c r="AT23" i="4"/>
  <c r="AT24" i="4"/>
  <c r="AT25" i="4"/>
  <c r="AT26" i="4"/>
  <c r="AT27" i="4"/>
  <c r="AT28" i="4"/>
  <c r="AT29" i="4"/>
  <c r="AT30" i="4"/>
  <c r="AT31" i="4"/>
  <c r="AT32" i="4"/>
  <c r="AT33" i="4"/>
  <c r="AT34" i="4"/>
  <c r="AT35" i="4"/>
  <c r="AT36" i="4"/>
  <c r="AT37" i="4"/>
  <c r="AT38" i="4"/>
  <c r="AT39" i="4"/>
  <c r="AT40" i="4"/>
  <c r="AT41" i="4"/>
  <c r="AT42" i="4"/>
  <c r="AT43" i="4"/>
  <c r="AT44" i="4"/>
  <c r="AT45" i="4"/>
  <c r="AT46" i="4"/>
  <c r="AT47" i="4"/>
  <c r="AT48" i="4"/>
  <c r="AT49" i="4"/>
  <c r="AT50" i="4"/>
  <c r="AT51" i="4"/>
  <c r="AT52" i="4"/>
  <c r="AT53" i="4"/>
  <c r="AT54" i="4"/>
  <c r="AT55" i="4"/>
  <c r="AT56" i="4"/>
  <c r="AT57" i="4"/>
  <c r="AT58" i="4"/>
  <c r="AT59" i="4"/>
  <c r="AT60" i="4"/>
  <c r="AT61" i="4"/>
  <c r="AT62" i="4"/>
  <c r="AT63" i="4"/>
  <c r="AT64" i="4"/>
  <c r="AT65" i="4"/>
  <c r="AT66" i="4"/>
  <c r="AT67" i="4"/>
  <c r="AT68" i="4"/>
  <c r="AT69" i="4"/>
  <c r="AT70" i="4"/>
  <c r="AT71" i="4"/>
  <c r="AT72" i="4"/>
  <c r="AT73" i="4"/>
  <c r="AT74" i="4"/>
  <c r="AT75" i="4"/>
  <c r="AT76" i="4"/>
  <c r="AT77" i="4"/>
  <c r="AT78" i="4"/>
  <c r="AT79" i="4"/>
  <c r="AT80" i="4"/>
  <c r="AT81" i="4"/>
  <c r="AT82" i="4"/>
  <c r="AT83" i="4"/>
  <c r="AT84" i="4"/>
  <c r="AT85" i="4"/>
  <c r="AT86" i="4"/>
  <c r="AT87" i="4"/>
  <c r="AT88" i="4"/>
  <c r="AT89" i="4"/>
  <c r="AT90" i="4"/>
  <c r="AT91" i="4"/>
  <c r="AT92" i="4"/>
  <c r="AT93" i="4"/>
  <c r="AT94" i="4"/>
  <c r="AT95" i="4"/>
  <c r="AT96" i="4"/>
  <c r="AT97" i="4"/>
  <c r="AT98" i="4"/>
  <c r="AT99" i="4"/>
  <c r="AT100" i="4"/>
  <c r="AT101" i="4"/>
  <c r="AT102" i="4"/>
  <c r="AT103" i="4"/>
  <c r="AT104" i="4"/>
  <c r="AT105" i="4"/>
  <c r="AT106" i="4"/>
  <c r="AT107" i="4"/>
  <c r="AT108" i="4"/>
  <c r="AT109" i="4"/>
  <c r="AT110" i="4"/>
  <c r="AT111" i="4"/>
  <c r="AT112" i="4"/>
  <c r="AT113" i="4"/>
  <c r="AT114" i="4"/>
  <c r="AT115" i="4"/>
  <c r="AT116" i="4"/>
  <c r="AT117" i="4"/>
  <c r="AT118" i="4"/>
  <c r="AT119" i="4"/>
  <c r="AT120" i="4"/>
  <c r="AT121" i="4"/>
  <c r="AT122" i="4"/>
  <c r="AT123" i="4"/>
  <c r="AT124" i="4"/>
  <c r="AT125" i="4"/>
  <c r="AT126" i="4"/>
  <c r="AT127" i="4"/>
  <c r="AT128" i="4"/>
  <c r="AT129" i="4"/>
  <c r="AT130" i="4"/>
  <c r="AT131" i="4"/>
  <c r="AT132" i="4"/>
  <c r="AT133" i="4"/>
  <c r="AT134" i="4"/>
  <c r="AT135" i="4"/>
  <c r="AT136" i="4"/>
  <c r="AT137" i="4"/>
  <c r="AT138" i="4"/>
  <c r="AT139" i="4"/>
  <c r="AT140" i="4"/>
  <c r="AT141" i="4"/>
  <c r="AT142" i="4"/>
  <c r="AT143" i="4"/>
  <c r="AT144" i="4"/>
  <c r="AT145" i="4"/>
  <c r="AT146" i="4"/>
  <c r="AT147" i="4"/>
  <c r="AT148" i="4"/>
  <c r="AT149" i="4"/>
  <c r="AT150" i="4"/>
  <c r="AT151" i="4"/>
  <c r="AT152" i="4"/>
  <c r="AT153" i="4"/>
  <c r="AT154" i="4"/>
  <c r="AT155" i="4"/>
  <c r="AT156" i="4"/>
  <c r="AT157" i="4"/>
  <c r="AT158" i="4"/>
  <c r="AT159" i="4"/>
  <c r="AT160" i="4"/>
  <c r="AT161" i="4"/>
  <c r="AT162" i="4"/>
  <c r="AT163" i="4"/>
  <c r="AT164" i="4"/>
  <c r="AT165" i="4"/>
  <c r="AT166" i="4"/>
  <c r="AT167" i="4"/>
  <c r="AT168" i="4"/>
  <c r="AT169" i="4"/>
  <c r="AT170" i="4"/>
  <c r="AT171" i="4"/>
  <c r="AT172" i="4"/>
  <c r="AT173" i="4"/>
  <c r="AT174" i="4"/>
  <c r="AT175" i="4"/>
  <c r="AT176" i="4"/>
  <c r="AT177" i="4"/>
  <c r="AT178" i="4"/>
  <c r="AT179" i="4"/>
  <c r="AT180" i="4"/>
  <c r="AT181" i="4"/>
  <c r="AT182" i="4"/>
  <c r="AT183" i="4"/>
  <c r="AT184" i="4"/>
  <c r="AT185" i="4"/>
  <c r="AT186" i="4"/>
  <c r="AT187" i="4"/>
  <c r="AT188" i="4"/>
  <c r="AT189" i="4"/>
  <c r="AT190" i="4"/>
  <c r="AT191" i="4"/>
  <c r="AT192" i="4"/>
  <c r="AT193" i="4"/>
  <c r="AT194" i="4"/>
  <c r="AT195" i="4"/>
  <c r="AT196" i="4"/>
  <c r="AT197" i="4"/>
  <c r="AT198" i="4"/>
  <c r="AT199" i="4"/>
  <c r="AT200" i="4"/>
  <c r="AT201" i="4"/>
  <c r="AT202" i="4"/>
  <c r="AT203" i="4"/>
  <c r="AT204" i="4"/>
  <c r="AT205" i="4"/>
  <c r="AT206" i="4"/>
  <c r="AT207" i="4"/>
  <c r="AT208" i="4"/>
  <c r="AT209" i="4"/>
  <c r="AT210" i="4"/>
  <c r="AT211" i="4"/>
  <c r="AT212" i="4"/>
  <c r="AT213" i="4"/>
  <c r="AT214" i="4"/>
  <c r="AT215" i="4"/>
  <c r="AT216" i="4"/>
  <c r="AT217" i="4"/>
  <c r="AT218" i="4"/>
  <c r="AT219" i="4"/>
  <c r="AT220" i="4"/>
  <c r="AT221" i="4"/>
  <c r="AT222" i="4"/>
  <c r="AT223" i="4"/>
  <c r="AT224" i="4"/>
  <c r="AT225" i="4"/>
  <c r="AT226" i="4"/>
  <c r="AT227" i="4"/>
  <c r="AT228" i="4"/>
  <c r="AT229" i="4"/>
  <c r="AT230" i="4"/>
  <c r="AT231" i="4"/>
  <c r="AT232" i="4"/>
  <c r="AT233" i="4"/>
  <c r="AT234" i="4"/>
  <c r="AT235" i="4"/>
  <c r="AT236" i="4"/>
  <c r="AT237" i="4"/>
  <c r="AT238" i="4"/>
  <c r="AT239" i="4"/>
  <c r="AT240" i="4"/>
  <c r="AT241" i="4"/>
  <c r="AT242" i="4"/>
  <c r="AT243" i="4"/>
  <c r="AT244" i="4"/>
  <c r="AT245" i="4"/>
  <c r="AT246" i="4"/>
  <c r="AT247" i="4"/>
  <c r="AT248" i="4"/>
  <c r="AT249" i="4"/>
  <c r="AT250" i="4"/>
  <c r="AT251" i="4"/>
  <c r="AT252" i="4"/>
  <c r="AT253" i="4"/>
  <c r="AT254" i="4"/>
  <c r="AT255" i="4"/>
  <c r="AT256" i="4"/>
  <c r="AT257" i="4"/>
  <c r="AT258" i="4"/>
  <c r="AT259" i="4"/>
  <c r="AT260" i="4"/>
  <c r="AT261" i="4"/>
  <c r="AT262" i="4"/>
  <c r="AT263" i="4"/>
  <c r="AT264" i="4"/>
  <c r="AT265" i="4"/>
  <c r="AT266" i="4"/>
  <c r="AT267" i="4"/>
  <c r="AW9" i="1"/>
  <c r="AS9" i="4"/>
  <c r="AS11" i="4"/>
  <c r="AS12" i="4"/>
  <c r="AS13" i="4"/>
  <c r="AS16" i="4"/>
  <c r="AS17" i="4"/>
  <c r="AS18" i="4"/>
  <c r="AS19" i="4"/>
  <c r="AS20" i="4"/>
  <c r="AS21" i="4"/>
  <c r="AS22" i="4"/>
  <c r="AS23" i="4"/>
  <c r="AS24" i="4"/>
  <c r="AS25" i="4"/>
  <c r="AS26" i="4"/>
  <c r="AS27" i="4"/>
  <c r="AS28" i="4"/>
  <c r="AS29" i="4"/>
  <c r="AS30" i="4"/>
  <c r="AS32" i="4"/>
  <c r="AS33" i="4"/>
  <c r="AS34" i="4"/>
  <c r="AS35" i="4"/>
  <c r="AS36" i="4"/>
  <c r="AS38" i="4"/>
  <c r="AS40" i="4"/>
  <c r="AS41" i="4"/>
  <c r="AS42" i="4"/>
  <c r="AS43" i="4"/>
  <c r="AS46" i="4"/>
  <c r="AS47" i="4"/>
  <c r="AS51" i="4"/>
  <c r="AS53" i="4"/>
  <c r="AS54" i="4"/>
  <c r="AS55" i="4"/>
  <c r="AS56" i="4"/>
  <c r="AS57" i="4"/>
  <c r="AS58" i="4"/>
  <c r="AS60" i="4"/>
  <c r="AS62" i="4"/>
  <c r="AS63" i="4"/>
  <c r="AS64" i="4"/>
  <c r="AS65" i="4"/>
  <c r="AS66" i="4"/>
  <c r="AS68" i="4"/>
  <c r="AS70" i="4"/>
  <c r="AS72" i="4"/>
  <c r="AS73" i="4"/>
  <c r="AS74" i="4"/>
  <c r="AS75" i="4"/>
  <c r="AS76" i="4"/>
  <c r="AS77" i="4"/>
  <c r="AS78" i="4"/>
  <c r="AS79" i="4"/>
  <c r="AS80" i="4"/>
  <c r="AS82" i="4"/>
  <c r="AS84" i="4"/>
  <c r="AS86" i="4"/>
  <c r="AS88" i="4"/>
  <c r="AS89" i="4"/>
  <c r="AS91" i="4"/>
  <c r="AS92" i="4"/>
  <c r="AS93" i="4"/>
  <c r="AS94" i="4"/>
  <c r="AS95" i="4"/>
  <c r="AS98" i="4"/>
  <c r="AS99" i="4"/>
  <c r="AS100" i="4"/>
  <c r="AS101" i="4"/>
  <c r="AS102" i="4"/>
  <c r="AS105" i="4"/>
  <c r="AS106" i="4"/>
  <c r="AS107" i="4"/>
  <c r="AS108" i="4"/>
  <c r="AS110" i="4"/>
  <c r="AS112" i="4"/>
  <c r="AS113" i="4"/>
  <c r="AS114" i="4"/>
  <c r="AS116" i="4"/>
  <c r="AS117" i="4"/>
  <c r="AS118" i="4"/>
  <c r="AS120" i="4"/>
  <c r="AS123" i="4"/>
  <c r="AS124" i="4"/>
  <c r="AS125" i="4"/>
  <c r="AS126" i="4"/>
  <c r="AS128" i="4"/>
  <c r="AS131" i="4"/>
  <c r="AS132" i="4"/>
  <c r="AS133" i="4"/>
  <c r="AS134" i="4"/>
  <c r="AS135" i="4"/>
  <c r="AS136" i="4"/>
  <c r="AS137" i="4"/>
  <c r="AS139" i="4"/>
  <c r="AS141" i="4"/>
  <c r="AS142" i="4"/>
  <c r="AS143" i="4"/>
  <c r="AS144" i="4"/>
  <c r="AS145" i="4"/>
  <c r="AS146" i="4"/>
  <c r="AS148" i="4"/>
  <c r="AS149" i="4"/>
  <c r="AS150" i="4"/>
  <c r="AS151" i="4"/>
  <c r="AS152" i="4"/>
  <c r="AS155" i="4"/>
  <c r="AS156" i="4"/>
  <c r="AS157" i="4"/>
  <c r="AS158" i="4"/>
  <c r="AS159" i="4"/>
  <c r="AS161" i="4"/>
  <c r="AS162" i="4"/>
  <c r="AS163" i="4"/>
  <c r="AS164" i="4"/>
  <c r="AS166" i="4"/>
  <c r="AS167" i="4"/>
  <c r="AS168" i="4"/>
  <c r="AS170" i="4"/>
  <c r="AS171" i="4"/>
  <c r="AS172" i="4"/>
  <c r="AS173" i="4"/>
  <c r="AS174" i="4"/>
  <c r="AS175" i="4"/>
  <c r="AS177" i="4"/>
  <c r="AS178" i="4"/>
  <c r="AS179" i="4"/>
  <c r="AS180" i="4"/>
  <c r="AS181" i="4"/>
  <c r="AS182" i="4"/>
  <c r="AS183" i="4"/>
  <c r="AS184" i="4"/>
  <c r="AS185" i="4"/>
  <c r="AS186" i="4"/>
  <c r="AS187" i="4"/>
  <c r="AS188" i="4"/>
  <c r="AS189" i="4"/>
  <c r="AS190" i="4"/>
  <c r="AS191" i="4"/>
  <c r="AS193" i="4"/>
  <c r="AS194" i="4"/>
  <c r="AS196" i="4"/>
  <c r="AS197" i="4"/>
  <c r="AS199" i="4"/>
  <c r="AS200" i="4"/>
  <c r="AS201" i="4"/>
  <c r="AS202" i="4"/>
  <c r="AS204" i="4"/>
  <c r="AS205" i="4"/>
  <c r="AS206" i="4"/>
  <c r="AS207" i="4"/>
  <c r="AS208" i="4"/>
  <c r="AS209" i="4"/>
  <c r="AS212" i="4"/>
  <c r="AS213" i="4"/>
  <c r="AS214" i="4"/>
  <c r="AS215" i="4"/>
  <c r="AS216" i="4"/>
  <c r="AS217" i="4"/>
  <c r="AS218" i="4"/>
  <c r="AS219" i="4"/>
  <c r="AS220" i="4"/>
  <c r="AS223" i="4"/>
  <c r="AS224" i="4"/>
  <c r="AS225" i="4"/>
  <c r="AS226" i="4"/>
  <c r="AS227" i="4"/>
  <c r="AS228" i="4"/>
  <c r="AS229" i="4"/>
  <c r="AS231" i="4"/>
  <c r="AS232" i="4"/>
  <c r="AS233" i="4"/>
  <c r="AS234" i="4"/>
  <c r="AS235" i="4"/>
  <c r="AS236" i="4"/>
  <c r="AS237" i="4"/>
  <c r="AS238" i="4"/>
  <c r="AS239" i="4"/>
  <c r="AS240" i="4"/>
  <c r="AS241" i="4"/>
  <c r="AS243" i="4"/>
  <c r="AS246" i="4"/>
  <c r="AS247" i="4"/>
  <c r="AS248" i="4"/>
  <c r="AS249" i="4"/>
  <c r="AS251" i="4"/>
  <c r="AS252" i="4"/>
  <c r="AS253" i="4"/>
  <c r="AS254" i="4"/>
  <c r="AS255" i="4"/>
  <c r="AS256" i="4"/>
  <c r="AS257" i="4"/>
  <c r="AS259" i="4"/>
  <c r="AS261" i="4"/>
  <c r="AS264" i="4"/>
  <c r="AS266" i="4"/>
  <c r="AS267" i="4"/>
  <c r="AR9" i="4"/>
  <c r="AR10" i="4"/>
  <c r="AR12" i="4"/>
  <c r="AR13" i="4"/>
  <c r="AR14" i="4"/>
  <c r="AR15" i="4"/>
  <c r="AR16" i="4"/>
  <c r="AR17" i="4"/>
  <c r="AR19" i="4"/>
  <c r="AR20" i="4"/>
  <c r="AR21" i="4"/>
  <c r="AR22" i="4"/>
  <c r="AR24" i="4"/>
  <c r="AR25" i="4"/>
  <c r="AR26" i="4"/>
  <c r="AR28" i="4"/>
  <c r="AR29" i="4"/>
  <c r="AR31" i="4"/>
  <c r="AR32" i="4"/>
  <c r="AR33" i="4"/>
  <c r="AR34" i="4"/>
  <c r="AR35" i="4"/>
  <c r="AR36" i="4"/>
  <c r="AR37" i="4"/>
  <c r="AR38" i="4"/>
  <c r="AR40" i="4"/>
  <c r="AR41" i="4"/>
  <c r="AR42" i="4"/>
  <c r="AR43" i="4"/>
  <c r="AR44" i="4"/>
  <c r="AR45" i="4"/>
  <c r="AR46" i="4"/>
  <c r="AR47" i="4"/>
  <c r="AR50" i="4"/>
  <c r="AR51" i="4"/>
  <c r="AR52" i="4"/>
  <c r="AR54" i="4"/>
  <c r="AR55" i="4"/>
  <c r="AR56" i="4"/>
  <c r="AR57" i="4"/>
  <c r="AR58" i="4"/>
  <c r="AR60" i="4"/>
  <c r="AR61" i="4"/>
  <c r="AR62" i="4"/>
  <c r="AR64" i="4"/>
  <c r="AR65" i="4"/>
  <c r="AR66" i="4"/>
  <c r="AR67" i="4"/>
  <c r="AR68" i="4"/>
  <c r="AR69" i="4"/>
  <c r="AR72" i="4"/>
  <c r="AR73" i="4"/>
  <c r="AR74" i="4"/>
  <c r="AR75" i="4"/>
  <c r="AR76" i="4"/>
  <c r="AR77" i="4"/>
  <c r="AR79" i="4"/>
  <c r="AR80" i="4"/>
  <c r="AR81" i="4"/>
  <c r="AR82" i="4"/>
  <c r="AR84" i="4"/>
  <c r="AR86" i="4"/>
  <c r="AR87" i="4"/>
  <c r="AR90" i="4"/>
  <c r="AR91" i="4"/>
  <c r="AR92" i="4"/>
  <c r="AR94" i="4"/>
  <c r="AR95" i="4"/>
  <c r="AR96" i="4"/>
  <c r="AR97" i="4"/>
  <c r="AR98" i="4"/>
  <c r="AR99" i="4"/>
  <c r="AR100" i="4"/>
  <c r="AR101" i="4"/>
  <c r="AR102" i="4"/>
  <c r="AR103" i="4"/>
  <c r="AR104" i="4"/>
  <c r="AR105" i="4"/>
  <c r="AR106" i="4"/>
  <c r="AR107" i="4"/>
  <c r="AR108" i="4"/>
  <c r="AR110" i="4"/>
  <c r="AR111" i="4"/>
  <c r="AR112" i="4"/>
  <c r="AR114" i="4"/>
  <c r="AR115" i="4"/>
  <c r="AR116" i="4"/>
  <c r="AR117" i="4"/>
  <c r="AR118" i="4"/>
  <c r="AR119" i="4"/>
  <c r="AR120" i="4"/>
  <c r="AR121" i="4"/>
  <c r="AR123" i="4"/>
  <c r="AR124" i="4"/>
  <c r="AR125" i="4"/>
  <c r="AR126" i="4"/>
  <c r="AR128" i="4"/>
  <c r="AR130" i="4"/>
  <c r="AR131" i="4"/>
  <c r="AR132" i="4"/>
  <c r="AR133" i="4"/>
  <c r="AR135" i="4"/>
  <c r="AR137" i="4"/>
  <c r="AR138" i="4"/>
  <c r="AR139" i="4"/>
  <c r="AR141" i="4"/>
  <c r="AR143" i="4"/>
  <c r="AR144" i="4"/>
  <c r="AR147" i="4"/>
  <c r="AR148" i="4"/>
  <c r="AR149" i="4"/>
  <c r="AR152" i="4"/>
  <c r="AR153" i="4"/>
  <c r="AR154" i="4"/>
  <c r="AR156" i="4"/>
  <c r="AR158" i="4"/>
  <c r="AR160" i="4"/>
  <c r="AR162" i="4"/>
  <c r="AR164" i="4"/>
  <c r="AR165" i="4"/>
  <c r="AR166" i="4"/>
  <c r="AR167" i="4"/>
  <c r="AR169" i="4"/>
  <c r="AR170" i="4"/>
  <c r="AR171" i="4"/>
  <c r="AR172" i="4"/>
  <c r="AR173" i="4"/>
  <c r="AR174" i="4"/>
  <c r="AR175" i="4"/>
  <c r="AR177" i="4"/>
  <c r="AR178" i="4"/>
  <c r="AR179" i="4"/>
  <c r="AR181" i="4"/>
  <c r="AR182" i="4"/>
  <c r="AR183" i="4"/>
  <c r="AR185" i="4"/>
  <c r="AR186" i="4"/>
  <c r="AR187" i="4"/>
  <c r="AR189" i="4"/>
  <c r="AR190" i="4"/>
  <c r="AR191" i="4"/>
  <c r="AR192" i="4"/>
  <c r="AR193" i="4"/>
  <c r="AR194" i="4"/>
  <c r="AR195" i="4"/>
  <c r="AR196" i="4"/>
  <c r="AR197" i="4"/>
  <c r="AR198" i="4"/>
  <c r="AR199" i="4"/>
  <c r="AR200" i="4"/>
  <c r="AR201" i="4"/>
  <c r="AR202" i="4"/>
  <c r="AR203" i="4"/>
  <c r="AR205" i="4"/>
  <c r="AR206" i="4"/>
  <c r="AR207" i="4"/>
  <c r="AR208" i="4"/>
  <c r="AR210" i="4"/>
  <c r="AR211" i="4"/>
  <c r="AR212" i="4"/>
  <c r="AR213" i="4"/>
  <c r="AR214" i="4"/>
  <c r="AR217" i="4"/>
  <c r="AR218" i="4"/>
  <c r="AR220" i="4"/>
  <c r="AR221" i="4"/>
  <c r="AR222" i="4"/>
  <c r="AR223" i="4"/>
  <c r="AR224" i="4"/>
  <c r="AR225" i="4"/>
  <c r="AR226" i="4"/>
  <c r="AR227" i="4"/>
  <c r="AR229" i="4"/>
  <c r="AR230" i="4"/>
  <c r="AR232" i="4"/>
  <c r="AR233" i="4"/>
  <c r="AR234" i="4"/>
  <c r="AR235" i="4"/>
  <c r="AR237" i="4"/>
  <c r="AR238" i="4"/>
  <c r="AR239" i="4"/>
  <c r="AR240" i="4"/>
  <c r="AR241" i="4"/>
  <c r="AR242" i="4"/>
  <c r="AR243" i="4"/>
  <c r="AR246" i="4"/>
  <c r="AR248" i="4"/>
  <c r="AR249" i="4"/>
  <c r="AR250" i="4"/>
  <c r="AR251" i="4"/>
  <c r="AR252" i="4"/>
  <c r="AR253" i="4"/>
  <c r="AR254" i="4"/>
  <c r="AR256" i="4"/>
  <c r="AR258" i="4"/>
  <c r="AR260" i="4"/>
  <c r="AR261" i="4"/>
  <c r="AR263" i="4"/>
  <c r="AR264" i="4"/>
  <c r="AR266" i="4"/>
  <c r="AR267" i="4"/>
  <c r="AV9" i="1"/>
  <c r="AU9" i="1"/>
  <c r="AY9" i="1"/>
  <c r="AO9" i="1"/>
  <c r="AN11" i="1"/>
  <c r="AN10" i="1"/>
  <c r="AN9" i="1"/>
  <c r="BK12" i="1"/>
  <c r="AJ9" i="4"/>
  <c r="AJ10" i="4"/>
  <c r="AJ11" i="4"/>
  <c r="AJ12" i="4"/>
  <c r="AJ13" i="4"/>
  <c r="AJ14" i="4"/>
  <c r="AJ15" i="4"/>
  <c r="AJ16" i="4"/>
  <c r="AJ17" i="4"/>
  <c r="AJ18" i="4"/>
  <c r="AJ19" i="4"/>
  <c r="AJ20" i="4"/>
  <c r="AJ21" i="4"/>
  <c r="AJ22" i="4"/>
  <c r="AJ23" i="4"/>
  <c r="AJ24" i="4"/>
  <c r="AJ25" i="4"/>
  <c r="AJ26" i="4"/>
  <c r="AJ27" i="4"/>
  <c r="AJ28" i="4"/>
  <c r="AJ29" i="4"/>
  <c r="AJ30" i="4"/>
  <c r="AJ31" i="4"/>
  <c r="AJ32" i="4"/>
  <c r="AJ33" i="4"/>
  <c r="AJ34" i="4"/>
  <c r="AJ35" i="4"/>
  <c r="AJ36" i="4"/>
  <c r="AJ37" i="4"/>
  <c r="AJ38" i="4"/>
  <c r="AJ39" i="4"/>
  <c r="AJ40" i="4"/>
  <c r="AJ41" i="4"/>
  <c r="AJ42" i="4"/>
  <c r="AJ43" i="4"/>
  <c r="AJ44" i="4"/>
  <c r="AJ45" i="4"/>
  <c r="AJ46" i="4"/>
  <c r="AJ47" i="4"/>
  <c r="AJ48" i="4"/>
  <c r="AJ49" i="4"/>
  <c r="AJ50" i="4"/>
  <c r="AJ51" i="4"/>
  <c r="AJ52" i="4"/>
  <c r="AJ53" i="4"/>
  <c r="AJ54" i="4"/>
  <c r="AJ55" i="4"/>
  <c r="AJ56" i="4"/>
  <c r="AJ57" i="4"/>
  <c r="AJ58" i="4"/>
  <c r="AJ59" i="4"/>
  <c r="AJ60" i="4"/>
  <c r="AJ61" i="4"/>
  <c r="AJ62" i="4"/>
  <c r="AJ63" i="4"/>
  <c r="AJ64" i="4"/>
  <c r="AJ65" i="4"/>
  <c r="AJ66" i="4"/>
  <c r="AJ67" i="4"/>
  <c r="AJ68" i="4"/>
  <c r="AJ69" i="4"/>
  <c r="AJ70" i="4"/>
  <c r="AJ71" i="4"/>
  <c r="AJ72" i="4"/>
  <c r="AJ73" i="4"/>
  <c r="AJ74" i="4"/>
  <c r="AJ75" i="4"/>
  <c r="AJ76" i="4"/>
  <c r="AJ77" i="4"/>
  <c r="AJ78" i="4"/>
  <c r="AJ79" i="4"/>
  <c r="AJ80" i="4"/>
  <c r="AJ81" i="4"/>
  <c r="AJ82" i="4"/>
  <c r="AJ83" i="4"/>
  <c r="AJ84" i="4"/>
  <c r="AJ85" i="4"/>
  <c r="AJ86" i="4"/>
  <c r="AJ87" i="4"/>
  <c r="AJ88" i="4"/>
  <c r="AJ89" i="4"/>
  <c r="AJ90" i="4"/>
  <c r="AJ91" i="4"/>
  <c r="AJ92" i="4"/>
  <c r="AJ93" i="4"/>
  <c r="AJ94" i="4"/>
  <c r="AJ95" i="4"/>
  <c r="AJ96" i="4"/>
  <c r="AJ97" i="4"/>
  <c r="AJ98" i="4"/>
  <c r="AJ99" i="4"/>
  <c r="AJ100" i="4"/>
  <c r="AJ101" i="4"/>
  <c r="AJ102" i="4"/>
  <c r="AJ103" i="4"/>
  <c r="AJ104" i="4"/>
  <c r="AJ105" i="4"/>
  <c r="AJ106" i="4"/>
  <c r="AJ107" i="4"/>
  <c r="AJ108" i="4"/>
  <c r="AJ109" i="4"/>
  <c r="AJ110" i="4"/>
  <c r="AJ111" i="4"/>
  <c r="AJ112" i="4"/>
  <c r="AJ113" i="4"/>
  <c r="AJ114" i="4"/>
  <c r="AJ115" i="4"/>
  <c r="AJ116" i="4"/>
  <c r="AJ117" i="4"/>
  <c r="AJ118" i="4"/>
  <c r="AJ119" i="4"/>
  <c r="AJ120" i="4"/>
  <c r="AJ121" i="4"/>
  <c r="AJ122" i="4"/>
  <c r="AJ123" i="4"/>
  <c r="AJ124" i="4"/>
  <c r="AJ125" i="4"/>
  <c r="AJ126" i="4"/>
  <c r="AJ127" i="4"/>
  <c r="AJ128" i="4"/>
  <c r="AJ129" i="4"/>
  <c r="AJ130" i="4"/>
  <c r="AJ131" i="4"/>
  <c r="AJ132" i="4"/>
  <c r="AJ133" i="4"/>
  <c r="AJ134" i="4"/>
  <c r="AJ135" i="4"/>
  <c r="AJ136" i="4"/>
  <c r="AJ137" i="4"/>
  <c r="AJ138" i="4"/>
  <c r="AJ139" i="4"/>
  <c r="AJ140" i="4"/>
  <c r="AJ141" i="4"/>
  <c r="AJ142" i="4"/>
  <c r="AJ143" i="4"/>
  <c r="AJ144" i="4"/>
  <c r="AJ145" i="4"/>
  <c r="AJ146" i="4"/>
  <c r="AJ147" i="4"/>
  <c r="AJ148" i="4"/>
  <c r="AJ149" i="4"/>
  <c r="AJ150" i="4"/>
  <c r="AJ151" i="4"/>
  <c r="AJ152" i="4"/>
  <c r="AJ153" i="4"/>
  <c r="AJ154" i="4"/>
  <c r="AJ155" i="4"/>
  <c r="AJ156" i="4"/>
  <c r="AJ157" i="4"/>
  <c r="AJ158" i="4"/>
  <c r="AJ159" i="4"/>
  <c r="AJ160" i="4"/>
  <c r="AJ161" i="4"/>
  <c r="AJ162" i="4"/>
  <c r="AJ163" i="4"/>
  <c r="AJ164" i="4"/>
  <c r="AJ165" i="4"/>
  <c r="AJ166" i="4"/>
  <c r="AJ167" i="4"/>
  <c r="AJ168" i="4"/>
  <c r="AJ169" i="4"/>
  <c r="AJ170" i="4"/>
  <c r="AJ171" i="4"/>
  <c r="AJ172" i="4"/>
  <c r="AJ173" i="4"/>
  <c r="AJ174" i="4"/>
  <c r="AJ175" i="4"/>
  <c r="AJ176" i="4"/>
  <c r="AJ177" i="4"/>
  <c r="AJ178" i="4"/>
  <c r="AJ179" i="4"/>
  <c r="AJ180" i="4"/>
  <c r="AJ181" i="4"/>
  <c r="AJ182" i="4"/>
  <c r="AJ183" i="4"/>
  <c r="AJ184" i="4"/>
  <c r="AJ185" i="4"/>
  <c r="AJ186" i="4"/>
  <c r="AJ187" i="4"/>
  <c r="AJ188" i="4"/>
  <c r="AJ189" i="4"/>
  <c r="AJ190" i="4"/>
  <c r="AJ191" i="4"/>
  <c r="AJ192" i="4"/>
  <c r="AJ193" i="4"/>
  <c r="AJ194" i="4"/>
  <c r="AJ195" i="4"/>
  <c r="AJ196" i="4"/>
  <c r="AJ197" i="4"/>
  <c r="AJ198" i="4"/>
  <c r="AJ199" i="4"/>
  <c r="AJ200" i="4"/>
  <c r="AJ201" i="4"/>
  <c r="AJ202" i="4"/>
  <c r="AJ203" i="4"/>
  <c r="AJ204" i="4"/>
  <c r="AJ205" i="4"/>
  <c r="AJ206" i="4"/>
  <c r="AJ207" i="4"/>
  <c r="AJ208" i="4"/>
  <c r="AJ209" i="4"/>
  <c r="AJ210" i="4"/>
  <c r="AJ211" i="4"/>
  <c r="AJ212" i="4"/>
  <c r="AJ213" i="4"/>
  <c r="AJ214" i="4"/>
  <c r="AJ215" i="4"/>
  <c r="AJ216" i="4"/>
  <c r="AJ217" i="4"/>
  <c r="AJ218" i="4"/>
  <c r="AJ219" i="4"/>
  <c r="AJ220" i="4"/>
  <c r="AJ221" i="4"/>
  <c r="AJ222" i="4"/>
  <c r="AJ223" i="4"/>
  <c r="AJ224" i="4"/>
  <c r="AJ225" i="4"/>
  <c r="AJ226" i="4"/>
  <c r="AJ227" i="4"/>
  <c r="AJ228" i="4"/>
  <c r="AJ229" i="4"/>
  <c r="AJ230" i="4"/>
  <c r="AJ231" i="4"/>
  <c r="AJ232" i="4"/>
  <c r="AJ233" i="4"/>
  <c r="AJ234" i="4"/>
  <c r="AJ235" i="4"/>
  <c r="AJ236" i="4"/>
  <c r="AJ237" i="4"/>
  <c r="AJ238" i="4"/>
  <c r="AJ239" i="4"/>
  <c r="AJ240" i="4"/>
  <c r="AJ241" i="4"/>
  <c r="AJ242" i="4"/>
  <c r="AJ243" i="4"/>
  <c r="AJ244" i="4"/>
  <c r="AJ245" i="4"/>
  <c r="AJ246" i="4"/>
  <c r="AJ247" i="4"/>
  <c r="AJ248" i="4"/>
  <c r="AJ249" i="4"/>
  <c r="AJ250" i="4"/>
  <c r="AJ251" i="4"/>
  <c r="AJ252" i="4"/>
  <c r="AJ253" i="4"/>
  <c r="AJ254" i="4"/>
  <c r="AJ255" i="4"/>
  <c r="AJ256" i="4"/>
  <c r="AJ257" i="4"/>
  <c r="AJ258" i="4"/>
  <c r="AJ259" i="4"/>
  <c r="AJ260" i="4"/>
  <c r="AJ261" i="4"/>
  <c r="AJ262" i="4"/>
  <c r="AJ263" i="4"/>
  <c r="AJ264" i="4"/>
  <c r="AJ265" i="4"/>
  <c r="AJ266" i="4"/>
  <c r="AJ267" i="4"/>
  <c r="AG10" i="4"/>
  <c r="AG11" i="4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26" i="4"/>
  <c r="AG27" i="4"/>
  <c r="AG28" i="4"/>
  <c r="AG29" i="4"/>
  <c r="AG30" i="4"/>
  <c r="AG31" i="4"/>
  <c r="AG32" i="4"/>
  <c r="AG33" i="4"/>
  <c r="AG34" i="4"/>
  <c r="AG35" i="4"/>
  <c r="AG36" i="4"/>
  <c r="AG37" i="4"/>
  <c r="AG38" i="4"/>
  <c r="AG39" i="4"/>
  <c r="AG40" i="4"/>
  <c r="AG41" i="4"/>
  <c r="AG42" i="4"/>
  <c r="AG43" i="4"/>
  <c r="AG44" i="4"/>
  <c r="AG45" i="4"/>
  <c r="AG46" i="4"/>
  <c r="AG47" i="4"/>
  <c r="AG48" i="4"/>
  <c r="AG49" i="4"/>
  <c r="AG50" i="4"/>
  <c r="AG51" i="4"/>
  <c r="AG52" i="4"/>
  <c r="AG53" i="4"/>
  <c r="AG54" i="4"/>
  <c r="AG55" i="4"/>
  <c r="AG56" i="4"/>
  <c r="AG57" i="4"/>
  <c r="AG58" i="4"/>
  <c r="AG59" i="4"/>
  <c r="AG60" i="4"/>
  <c r="AG61" i="4"/>
  <c r="AG62" i="4"/>
  <c r="AG63" i="4"/>
  <c r="AG64" i="4"/>
  <c r="AG65" i="4"/>
  <c r="AG66" i="4"/>
  <c r="AG67" i="4"/>
  <c r="AG68" i="4"/>
  <c r="AG69" i="4"/>
  <c r="AG70" i="4"/>
  <c r="AG71" i="4"/>
  <c r="AG72" i="4"/>
  <c r="AG73" i="4"/>
  <c r="AG74" i="4"/>
  <c r="AG75" i="4"/>
  <c r="AG76" i="4"/>
  <c r="AG77" i="4"/>
  <c r="AG78" i="4"/>
  <c r="AG79" i="4"/>
  <c r="AG80" i="4"/>
  <c r="AG81" i="4"/>
  <c r="AG82" i="4"/>
  <c r="AG83" i="4"/>
  <c r="AG84" i="4"/>
  <c r="AG85" i="4"/>
  <c r="AG86" i="4"/>
  <c r="AG87" i="4"/>
  <c r="AG88" i="4"/>
  <c r="AG89" i="4"/>
  <c r="AG90" i="4"/>
  <c r="AG91" i="4"/>
  <c r="AG92" i="4"/>
  <c r="AG93" i="4"/>
  <c r="AG94" i="4"/>
  <c r="AG95" i="4"/>
  <c r="AG96" i="4"/>
  <c r="AG97" i="4"/>
  <c r="AG98" i="4"/>
  <c r="AG99" i="4"/>
  <c r="AG100" i="4"/>
  <c r="AG101" i="4"/>
  <c r="AG102" i="4"/>
  <c r="AG103" i="4"/>
  <c r="AG104" i="4"/>
  <c r="AG105" i="4"/>
  <c r="AG106" i="4"/>
  <c r="AG107" i="4"/>
  <c r="AG108" i="4"/>
  <c r="AG109" i="4"/>
  <c r="AG110" i="4"/>
  <c r="AG111" i="4"/>
  <c r="AG112" i="4"/>
  <c r="AG113" i="4"/>
  <c r="AG114" i="4"/>
  <c r="AG115" i="4"/>
  <c r="AG116" i="4"/>
  <c r="AG117" i="4"/>
  <c r="AG118" i="4"/>
  <c r="AG119" i="4"/>
  <c r="AG120" i="4"/>
  <c r="AG121" i="4"/>
  <c r="AG122" i="4"/>
  <c r="AG123" i="4"/>
  <c r="AG124" i="4"/>
  <c r="AG125" i="4"/>
  <c r="AG126" i="4"/>
  <c r="AG127" i="4"/>
  <c r="AG128" i="4"/>
  <c r="AG129" i="4"/>
  <c r="AG130" i="4"/>
  <c r="AG131" i="4"/>
  <c r="AG132" i="4"/>
  <c r="AG133" i="4"/>
  <c r="AG134" i="4"/>
  <c r="AG135" i="4"/>
  <c r="AG136" i="4"/>
  <c r="AG137" i="4"/>
  <c r="AG138" i="4"/>
  <c r="AG139" i="4"/>
  <c r="AG140" i="4"/>
  <c r="AG141" i="4"/>
  <c r="AG142" i="4"/>
  <c r="AG143" i="4"/>
  <c r="AG144" i="4"/>
  <c r="AG145" i="4"/>
  <c r="AG146" i="4"/>
  <c r="AG147" i="4"/>
  <c r="AG148" i="4"/>
  <c r="AG149" i="4"/>
  <c r="AG150" i="4"/>
  <c r="AG151" i="4"/>
  <c r="AG152" i="4"/>
  <c r="AG153" i="4"/>
  <c r="AG154" i="4"/>
  <c r="AG155" i="4"/>
  <c r="AG156" i="4"/>
  <c r="AG157" i="4"/>
  <c r="AG158" i="4"/>
  <c r="AG159" i="4"/>
  <c r="AG160" i="4"/>
  <c r="AG161" i="4"/>
  <c r="AG162" i="4"/>
  <c r="AG163" i="4"/>
  <c r="AG164" i="4"/>
  <c r="AG165" i="4"/>
  <c r="AG166" i="4"/>
  <c r="AG167" i="4"/>
  <c r="AG168" i="4"/>
  <c r="AG169" i="4"/>
  <c r="AG170" i="4"/>
  <c r="AG171" i="4"/>
  <c r="AG172" i="4"/>
  <c r="AG173" i="4"/>
  <c r="AG174" i="4"/>
  <c r="AG175" i="4"/>
  <c r="AG176" i="4"/>
  <c r="AG177" i="4"/>
  <c r="AG178" i="4"/>
  <c r="AG179" i="4"/>
  <c r="AG180" i="4"/>
  <c r="AG181" i="4"/>
  <c r="AG182" i="4"/>
  <c r="AG183" i="4"/>
  <c r="AG184" i="4"/>
  <c r="AG185" i="4"/>
  <c r="AG186" i="4"/>
  <c r="AG187" i="4"/>
  <c r="AG188" i="4"/>
  <c r="AG189" i="4"/>
  <c r="AG190" i="4"/>
  <c r="AG191" i="4"/>
  <c r="AG192" i="4"/>
  <c r="AG193" i="4"/>
  <c r="AG194" i="4"/>
  <c r="AG195" i="4"/>
  <c r="AG196" i="4"/>
  <c r="AG197" i="4"/>
  <c r="AG198" i="4"/>
  <c r="AG199" i="4"/>
  <c r="AG200" i="4"/>
  <c r="AG201" i="4"/>
  <c r="AG202" i="4"/>
  <c r="AG203" i="4"/>
  <c r="AG204" i="4"/>
  <c r="AG205" i="4"/>
  <c r="AG206" i="4"/>
  <c r="AG207" i="4"/>
  <c r="AG208" i="4"/>
  <c r="AG209" i="4"/>
  <c r="AG210" i="4"/>
  <c r="AG211" i="4"/>
  <c r="AG212" i="4"/>
  <c r="AG213" i="4"/>
  <c r="AG214" i="4"/>
  <c r="AG215" i="4"/>
  <c r="AG216" i="4"/>
  <c r="AG217" i="4"/>
  <c r="AG218" i="4"/>
  <c r="AG219" i="4"/>
  <c r="AG220" i="4"/>
  <c r="AG221" i="4"/>
  <c r="AG222" i="4"/>
  <c r="AG223" i="4"/>
  <c r="AG224" i="4"/>
  <c r="AG225" i="4"/>
  <c r="AG226" i="4"/>
  <c r="AG227" i="4"/>
  <c r="AG228" i="4"/>
  <c r="AG229" i="4"/>
  <c r="AG230" i="4"/>
  <c r="AG231" i="4"/>
  <c r="AG232" i="4"/>
  <c r="AG233" i="4"/>
  <c r="AG234" i="4"/>
  <c r="AG235" i="4"/>
  <c r="AG236" i="4"/>
  <c r="AG237" i="4"/>
  <c r="AG238" i="4"/>
  <c r="AG239" i="4"/>
  <c r="AG240" i="4"/>
  <c r="AG241" i="4"/>
  <c r="AG242" i="4"/>
  <c r="AG243" i="4"/>
  <c r="AG244" i="4"/>
  <c r="AG245" i="4"/>
  <c r="AG246" i="4"/>
  <c r="AG247" i="4"/>
  <c r="AG248" i="4"/>
  <c r="AG249" i="4"/>
  <c r="AG250" i="4"/>
  <c r="AG251" i="4"/>
  <c r="AG252" i="4"/>
  <c r="AG253" i="4"/>
  <c r="AG254" i="4"/>
  <c r="AG255" i="4"/>
  <c r="AG256" i="4"/>
  <c r="AG257" i="4"/>
  <c r="AG258" i="4"/>
  <c r="AG259" i="4"/>
  <c r="AG260" i="4"/>
  <c r="AG261" i="4"/>
  <c r="AG262" i="4"/>
  <c r="AG263" i="4"/>
  <c r="AG264" i="4"/>
  <c r="AG265" i="4"/>
  <c r="AG266" i="4"/>
  <c r="AG267" i="4"/>
  <c r="AJ9" i="1"/>
  <c r="AC9" i="1"/>
  <c r="AC10" i="1"/>
  <c r="W9" i="4"/>
  <c r="AA9" i="4" s="1"/>
  <c r="W10" i="4"/>
  <c r="AA10" i="4" s="1"/>
  <c r="W11" i="4"/>
  <c r="AA11" i="4" s="1"/>
  <c r="W12" i="4"/>
  <c r="AA12" i="4" s="1"/>
  <c r="W13" i="4"/>
  <c r="AA13" i="4" s="1"/>
  <c r="W14" i="4"/>
  <c r="AA14" i="4" s="1"/>
  <c r="W15" i="4"/>
  <c r="AA15" i="4" s="1"/>
  <c r="AA16" i="4"/>
  <c r="W17" i="4"/>
  <c r="AA17" i="4" s="1"/>
  <c r="W18" i="4"/>
  <c r="AA18" i="4" s="1"/>
  <c r="W19" i="4"/>
  <c r="AA19" i="4" s="1"/>
  <c r="W20" i="4"/>
  <c r="AA20" i="4" s="1"/>
  <c r="W21" i="4"/>
  <c r="AA21" i="4" s="1"/>
  <c r="W22" i="4"/>
  <c r="AA22" i="4" s="1"/>
  <c r="W23" i="4"/>
  <c r="AA23" i="4" s="1"/>
  <c r="W24" i="4"/>
  <c r="AA24" i="4" s="1"/>
  <c r="W25" i="4"/>
  <c r="AA25" i="4" s="1"/>
  <c r="W26" i="4"/>
  <c r="AA26" i="4" s="1"/>
  <c r="W27" i="4"/>
  <c r="AA27" i="4" s="1"/>
  <c r="W28" i="4"/>
  <c r="AA28" i="4" s="1"/>
  <c r="W29" i="4"/>
  <c r="AA29" i="4" s="1"/>
  <c r="W30" i="4"/>
  <c r="AA30" i="4" s="1"/>
  <c r="W31" i="4"/>
  <c r="AA31" i="4" s="1"/>
  <c r="W32" i="4"/>
  <c r="AA32" i="4" s="1"/>
  <c r="W33" i="4"/>
  <c r="AA33" i="4" s="1"/>
  <c r="W34" i="4"/>
  <c r="AA34" i="4" s="1"/>
  <c r="W35" i="4"/>
  <c r="AA35" i="4" s="1"/>
  <c r="W36" i="4"/>
  <c r="AA36" i="4" s="1"/>
  <c r="W37" i="4"/>
  <c r="AA37" i="4" s="1"/>
  <c r="W38" i="4"/>
  <c r="AA38" i="4" s="1"/>
  <c r="W39" i="4"/>
  <c r="AA39" i="4" s="1"/>
  <c r="W40" i="4"/>
  <c r="AA40" i="4" s="1"/>
  <c r="W41" i="4"/>
  <c r="AA41" i="4" s="1"/>
  <c r="W42" i="4"/>
  <c r="AA42" i="4" s="1"/>
  <c r="W43" i="4"/>
  <c r="AA43" i="4" s="1"/>
  <c r="W44" i="4"/>
  <c r="AA44" i="4" s="1"/>
  <c r="W45" i="4"/>
  <c r="AA45" i="4" s="1"/>
  <c r="W46" i="4"/>
  <c r="AA46" i="4" s="1"/>
  <c r="W47" i="4"/>
  <c r="AA47" i="4" s="1"/>
  <c r="W48" i="4"/>
  <c r="AA48" i="4" s="1"/>
  <c r="W49" i="4"/>
  <c r="AA49" i="4" s="1"/>
  <c r="W50" i="4"/>
  <c r="AA50" i="4" s="1"/>
  <c r="W51" i="4"/>
  <c r="AA51" i="4" s="1"/>
  <c r="W52" i="4"/>
  <c r="W53" i="4"/>
  <c r="W54" i="4"/>
  <c r="W55" i="4"/>
  <c r="W56" i="4"/>
  <c r="W57" i="4"/>
  <c r="AA57" i="4" s="1"/>
  <c r="W58" i="4"/>
  <c r="AA58" i="4" s="1"/>
  <c r="W59" i="4"/>
  <c r="AA59" i="4" s="1"/>
  <c r="W60" i="4"/>
  <c r="AA60" i="4" s="1"/>
  <c r="W61" i="4"/>
  <c r="AA61" i="4" s="1"/>
  <c r="W62" i="4"/>
  <c r="AA62" i="4" s="1"/>
  <c r="W63" i="4"/>
  <c r="AA63" i="4" s="1"/>
  <c r="W64" i="4"/>
  <c r="AA64" i="4" s="1"/>
  <c r="W65" i="4"/>
  <c r="AA65" i="4" s="1"/>
  <c r="W66" i="4"/>
  <c r="AA66" i="4" s="1"/>
  <c r="W67" i="4"/>
  <c r="AA67" i="4" s="1"/>
  <c r="W68" i="4"/>
  <c r="AA68" i="4" s="1"/>
  <c r="W69" i="4"/>
  <c r="AA69" i="4" s="1"/>
  <c r="W70" i="4"/>
  <c r="AA70" i="4" s="1"/>
  <c r="W71" i="4"/>
  <c r="AA71" i="4" s="1"/>
  <c r="W72" i="4"/>
  <c r="AA72" i="4" s="1"/>
  <c r="W73" i="4"/>
  <c r="AA73" i="4" s="1"/>
  <c r="W74" i="4"/>
  <c r="AA74" i="4" s="1"/>
  <c r="W75" i="4"/>
  <c r="AA75" i="4" s="1"/>
  <c r="W76" i="4"/>
  <c r="AA76" i="4" s="1"/>
  <c r="W77" i="4"/>
  <c r="AA77" i="4" s="1"/>
  <c r="W78" i="4"/>
  <c r="AA78" i="4" s="1"/>
  <c r="W79" i="4"/>
  <c r="AA79" i="4" s="1"/>
  <c r="W80" i="4"/>
  <c r="AA80" i="4" s="1"/>
  <c r="W81" i="4"/>
  <c r="AA81" i="4" s="1"/>
  <c r="W82" i="4"/>
  <c r="AA82" i="4" s="1"/>
  <c r="W83" i="4"/>
  <c r="AA83" i="4" s="1"/>
  <c r="W84" i="4"/>
  <c r="AA84" i="4" s="1"/>
  <c r="W85" i="4"/>
  <c r="AA85" i="4" s="1"/>
  <c r="W86" i="4"/>
  <c r="AA86" i="4" s="1"/>
  <c r="W87" i="4"/>
  <c r="AA87" i="4" s="1"/>
  <c r="W88" i="4"/>
  <c r="AA88" i="4" s="1"/>
  <c r="W89" i="4"/>
  <c r="AA89" i="4" s="1"/>
  <c r="W90" i="4"/>
  <c r="AA90" i="4" s="1"/>
  <c r="W91" i="4"/>
  <c r="AA91" i="4" s="1"/>
  <c r="W92" i="4"/>
  <c r="AA92" i="4" s="1"/>
  <c r="W93" i="4"/>
  <c r="AA93" i="4" s="1"/>
  <c r="W94" i="4"/>
  <c r="AA94" i="4" s="1"/>
  <c r="W95" i="4"/>
  <c r="AA95" i="4" s="1"/>
  <c r="W96" i="4"/>
  <c r="AA96" i="4" s="1"/>
  <c r="W97" i="4"/>
  <c r="AA97" i="4" s="1"/>
  <c r="W98" i="4"/>
  <c r="AA98" i="4" s="1"/>
  <c r="W99" i="4"/>
  <c r="AA99" i="4" s="1"/>
  <c r="W100" i="4"/>
  <c r="AA100" i="4" s="1"/>
  <c r="W101" i="4"/>
  <c r="AA101" i="4" s="1"/>
  <c r="W102" i="4"/>
  <c r="AA102" i="4" s="1"/>
  <c r="W103" i="4"/>
  <c r="AA103" i="4" s="1"/>
  <c r="W104" i="4"/>
  <c r="AA104" i="4" s="1"/>
  <c r="W105" i="4"/>
  <c r="AA105" i="4" s="1"/>
  <c r="W106" i="4"/>
  <c r="AA106" i="4" s="1"/>
  <c r="W107" i="4"/>
  <c r="AA107" i="4" s="1"/>
  <c r="W108" i="4"/>
  <c r="AA108" i="4" s="1"/>
  <c r="W109" i="4"/>
  <c r="AA109" i="4" s="1"/>
  <c r="W110" i="4"/>
  <c r="AA110" i="4" s="1"/>
  <c r="W111" i="4"/>
  <c r="AA111" i="4" s="1"/>
  <c r="W112" i="4"/>
  <c r="AA112" i="4" s="1"/>
  <c r="W113" i="4"/>
  <c r="AA113" i="4" s="1"/>
  <c r="W114" i="4"/>
  <c r="AA114" i="4" s="1"/>
  <c r="W115" i="4"/>
  <c r="AA115" i="4" s="1"/>
  <c r="W116" i="4"/>
  <c r="AA116" i="4" s="1"/>
  <c r="W117" i="4"/>
  <c r="AA117" i="4" s="1"/>
  <c r="W118" i="4"/>
  <c r="AA118" i="4" s="1"/>
  <c r="W119" i="4"/>
  <c r="AA119" i="4" s="1"/>
  <c r="W120" i="4"/>
  <c r="AA120" i="4" s="1"/>
  <c r="W121" i="4"/>
  <c r="AA121" i="4" s="1"/>
  <c r="W122" i="4"/>
  <c r="AA122" i="4" s="1"/>
  <c r="W123" i="4"/>
  <c r="AA123" i="4" s="1"/>
  <c r="W124" i="4"/>
  <c r="AA124" i="4" s="1"/>
  <c r="W125" i="4"/>
  <c r="AA125" i="4" s="1"/>
  <c r="W126" i="4"/>
  <c r="AA126" i="4" s="1"/>
  <c r="W127" i="4"/>
  <c r="AA127" i="4" s="1"/>
  <c r="W128" i="4"/>
  <c r="AA128" i="4" s="1"/>
  <c r="W129" i="4"/>
  <c r="AA129" i="4" s="1"/>
  <c r="W130" i="4"/>
  <c r="AA130" i="4" s="1"/>
  <c r="W131" i="4"/>
  <c r="AA131" i="4" s="1"/>
  <c r="W132" i="4"/>
  <c r="AA132" i="4" s="1"/>
  <c r="W133" i="4"/>
  <c r="AA133" i="4" s="1"/>
  <c r="W134" i="4"/>
  <c r="AA134" i="4" s="1"/>
  <c r="W135" i="4"/>
  <c r="AA135" i="4" s="1"/>
  <c r="W136" i="4"/>
  <c r="AA136" i="4" s="1"/>
  <c r="W137" i="4"/>
  <c r="AA137" i="4" s="1"/>
  <c r="W138" i="4"/>
  <c r="AA138" i="4" s="1"/>
  <c r="W139" i="4"/>
  <c r="AA139" i="4" s="1"/>
  <c r="W140" i="4"/>
  <c r="AA140" i="4" s="1"/>
  <c r="W141" i="4"/>
  <c r="AA141" i="4" s="1"/>
  <c r="W142" i="4"/>
  <c r="AA142" i="4" s="1"/>
  <c r="W143" i="4"/>
  <c r="AA143" i="4" s="1"/>
  <c r="W144" i="4"/>
  <c r="AA144" i="4" s="1"/>
  <c r="W145" i="4"/>
  <c r="AA145" i="4" s="1"/>
  <c r="W146" i="4"/>
  <c r="AA146" i="4" s="1"/>
  <c r="W147" i="4"/>
  <c r="AA147" i="4" s="1"/>
  <c r="W148" i="4"/>
  <c r="AA148" i="4" s="1"/>
  <c r="W149" i="4"/>
  <c r="AA149" i="4" s="1"/>
  <c r="W150" i="4"/>
  <c r="AA150" i="4" s="1"/>
  <c r="W151" i="4"/>
  <c r="AA151" i="4" s="1"/>
  <c r="W152" i="4"/>
  <c r="AA152" i="4" s="1"/>
  <c r="W153" i="4"/>
  <c r="AA153" i="4" s="1"/>
  <c r="W154" i="4"/>
  <c r="AA154" i="4" s="1"/>
  <c r="W155" i="4"/>
  <c r="AA155" i="4" s="1"/>
  <c r="W156" i="4"/>
  <c r="AA156" i="4" s="1"/>
  <c r="W157" i="4"/>
  <c r="AA157" i="4" s="1"/>
  <c r="W158" i="4"/>
  <c r="AA158" i="4" s="1"/>
  <c r="W159" i="4"/>
  <c r="AA159" i="4" s="1"/>
  <c r="W160" i="4"/>
  <c r="AA160" i="4" s="1"/>
  <c r="W161" i="4"/>
  <c r="AA161" i="4" s="1"/>
  <c r="W162" i="4"/>
  <c r="AA162" i="4" s="1"/>
  <c r="W163" i="4"/>
  <c r="AA163" i="4" s="1"/>
  <c r="W164" i="4"/>
  <c r="AA164" i="4" s="1"/>
  <c r="W165" i="4"/>
  <c r="AA165" i="4" s="1"/>
  <c r="W166" i="4"/>
  <c r="AA166" i="4" s="1"/>
  <c r="W167" i="4"/>
  <c r="AA167" i="4" s="1"/>
  <c r="W168" i="4"/>
  <c r="AA168" i="4" s="1"/>
  <c r="W169" i="4"/>
  <c r="AA169" i="4" s="1"/>
  <c r="W170" i="4"/>
  <c r="AA170" i="4" s="1"/>
  <c r="W171" i="4"/>
  <c r="AA171" i="4" s="1"/>
  <c r="W172" i="4"/>
  <c r="AA172" i="4" s="1"/>
  <c r="W173" i="4"/>
  <c r="AA173" i="4" s="1"/>
  <c r="W174" i="4"/>
  <c r="AA174" i="4" s="1"/>
  <c r="W175" i="4"/>
  <c r="AA175" i="4" s="1"/>
  <c r="W176" i="4"/>
  <c r="AA176" i="4" s="1"/>
  <c r="W177" i="4"/>
  <c r="AA177" i="4" s="1"/>
  <c r="W178" i="4"/>
  <c r="AA178" i="4" s="1"/>
  <c r="W179" i="4"/>
  <c r="AA179" i="4" s="1"/>
  <c r="W180" i="4"/>
  <c r="AA180" i="4" s="1"/>
  <c r="W181" i="4"/>
  <c r="AA181" i="4" s="1"/>
  <c r="W182" i="4"/>
  <c r="AA182" i="4" s="1"/>
  <c r="W183" i="4"/>
  <c r="AA183" i="4" s="1"/>
  <c r="W184" i="4"/>
  <c r="AA184" i="4" s="1"/>
  <c r="W185" i="4"/>
  <c r="AA185" i="4" s="1"/>
  <c r="W186" i="4"/>
  <c r="AA186" i="4" s="1"/>
  <c r="W187" i="4"/>
  <c r="AA187" i="4" s="1"/>
  <c r="W188" i="4"/>
  <c r="AA188" i="4" s="1"/>
  <c r="W189" i="4"/>
  <c r="AA189" i="4" s="1"/>
  <c r="W190" i="4"/>
  <c r="AA190" i="4" s="1"/>
  <c r="W191" i="4"/>
  <c r="AA191" i="4" s="1"/>
  <c r="W192" i="4"/>
  <c r="AA192" i="4" s="1"/>
  <c r="W193" i="4"/>
  <c r="AA193" i="4" s="1"/>
  <c r="W194" i="4"/>
  <c r="AA194" i="4" s="1"/>
  <c r="W195" i="4"/>
  <c r="AA195" i="4" s="1"/>
  <c r="W196" i="4"/>
  <c r="AA196" i="4" s="1"/>
  <c r="W197" i="4"/>
  <c r="AA197" i="4" s="1"/>
  <c r="W198" i="4"/>
  <c r="AA198" i="4" s="1"/>
  <c r="W199" i="4"/>
  <c r="AA199" i="4" s="1"/>
  <c r="W200" i="4"/>
  <c r="AA200" i="4" s="1"/>
  <c r="W201" i="4"/>
  <c r="AA201" i="4" s="1"/>
  <c r="W202" i="4"/>
  <c r="AA202" i="4" s="1"/>
  <c r="W203" i="4"/>
  <c r="AA203" i="4" s="1"/>
  <c r="W204" i="4"/>
  <c r="AA204" i="4" s="1"/>
  <c r="W205" i="4"/>
  <c r="AA205" i="4" s="1"/>
  <c r="W206" i="4"/>
  <c r="AA206" i="4" s="1"/>
  <c r="W207" i="4"/>
  <c r="AA207" i="4" s="1"/>
  <c r="W208" i="4"/>
  <c r="AA208" i="4" s="1"/>
  <c r="W209" i="4"/>
  <c r="AA209" i="4" s="1"/>
  <c r="W210" i="4"/>
  <c r="AA210" i="4" s="1"/>
  <c r="W211" i="4"/>
  <c r="AA211" i="4" s="1"/>
  <c r="W212" i="4"/>
  <c r="AA212" i="4" s="1"/>
  <c r="W213" i="4"/>
  <c r="AA213" i="4" s="1"/>
  <c r="W214" i="4"/>
  <c r="AA214" i="4" s="1"/>
  <c r="W215" i="4"/>
  <c r="AA215" i="4" s="1"/>
  <c r="W216" i="4"/>
  <c r="AA216" i="4" s="1"/>
  <c r="W217" i="4"/>
  <c r="AA217" i="4" s="1"/>
  <c r="W218" i="4"/>
  <c r="AA218" i="4" s="1"/>
  <c r="W219" i="4"/>
  <c r="AA219" i="4" s="1"/>
  <c r="W220" i="4"/>
  <c r="AA220" i="4" s="1"/>
  <c r="W221" i="4"/>
  <c r="AA221" i="4" s="1"/>
  <c r="W222" i="4"/>
  <c r="AA222" i="4" s="1"/>
  <c r="W223" i="4"/>
  <c r="AA223" i="4" s="1"/>
  <c r="W224" i="4"/>
  <c r="AA224" i="4" s="1"/>
  <c r="W225" i="4"/>
  <c r="AA225" i="4" s="1"/>
  <c r="W226" i="4"/>
  <c r="AA226" i="4" s="1"/>
  <c r="W227" i="4"/>
  <c r="AA227" i="4" s="1"/>
  <c r="W228" i="4"/>
  <c r="AA228" i="4" s="1"/>
  <c r="W229" i="4"/>
  <c r="AA229" i="4" s="1"/>
  <c r="W230" i="4"/>
  <c r="AA230" i="4" s="1"/>
  <c r="W231" i="4"/>
  <c r="AA231" i="4" s="1"/>
  <c r="W232" i="4"/>
  <c r="AA232" i="4" s="1"/>
  <c r="W233" i="4"/>
  <c r="AA233" i="4" s="1"/>
  <c r="W234" i="4"/>
  <c r="AA234" i="4" s="1"/>
  <c r="W235" i="4"/>
  <c r="AA235" i="4" s="1"/>
  <c r="W236" i="4"/>
  <c r="AA236" i="4" s="1"/>
  <c r="W237" i="4"/>
  <c r="AA237" i="4" s="1"/>
  <c r="W238" i="4"/>
  <c r="AA238" i="4" s="1"/>
  <c r="W239" i="4"/>
  <c r="AA239" i="4" s="1"/>
  <c r="W240" i="4"/>
  <c r="AA240" i="4" s="1"/>
  <c r="W241" i="4"/>
  <c r="AA241" i="4" s="1"/>
  <c r="W242" i="4"/>
  <c r="AA242" i="4" s="1"/>
  <c r="W243" i="4"/>
  <c r="AA243" i="4" s="1"/>
  <c r="W244" i="4"/>
  <c r="AA244" i="4" s="1"/>
  <c r="W245" i="4"/>
  <c r="AA245" i="4" s="1"/>
  <c r="W246" i="4"/>
  <c r="AA246" i="4" s="1"/>
  <c r="W247" i="4"/>
  <c r="AA247" i="4" s="1"/>
  <c r="W248" i="4"/>
  <c r="AA248" i="4" s="1"/>
  <c r="W249" i="4"/>
  <c r="AA249" i="4" s="1"/>
  <c r="W250" i="4"/>
  <c r="AA250" i="4" s="1"/>
  <c r="W251" i="4"/>
  <c r="AA251" i="4" s="1"/>
  <c r="W252" i="4"/>
  <c r="AA252" i="4" s="1"/>
  <c r="W253" i="4"/>
  <c r="AA253" i="4" s="1"/>
  <c r="W254" i="4"/>
  <c r="AA254" i="4" s="1"/>
  <c r="W255" i="4"/>
  <c r="AA255" i="4" s="1"/>
  <c r="W256" i="4"/>
  <c r="AA256" i="4" s="1"/>
  <c r="W257" i="4"/>
  <c r="AA257" i="4" s="1"/>
  <c r="W258" i="4"/>
  <c r="AA258" i="4" s="1"/>
  <c r="W259" i="4"/>
  <c r="AA259" i="4" s="1"/>
  <c r="W260" i="4"/>
  <c r="AA260" i="4" s="1"/>
  <c r="W261" i="4"/>
  <c r="AA261" i="4" s="1"/>
  <c r="W262" i="4"/>
  <c r="AA262" i="4" s="1"/>
  <c r="W263" i="4"/>
  <c r="AA263" i="4" s="1"/>
  <c r="W264" i="4"/>
  <c r="AA264" i="4" s="1"/>
  <c r="W265" i="4"/>
  <c r="AA265" i="4" s="1"/>
  <c r="W266" i="4"/>
  <c r="AA266" i="4" s="1"/>
  <c r="W267" i="4"/>
  <c r="AA267" i="4" s="1"/>
  <c r="Y9" i="1"/>
  <c r="R9" i="1"/>
  <c r="Q9" i="1"/>
  <c r="P9" i="4"/>
  <c r="Q9" i="4" s="1"/>
  <c r="S9" i="4" s="1"/>
  <c r="P10" i="4"/>
  <c r="Q10" i="4" s="1"/>
  <c r="S10" i="4" s="1"/>
  <c r="P11" i="4"/>
  <c r="Q11" i="4" s="1"/>
  <c r="S11" i="4" s="1"/>
  <c r="P12" i="4"/>
  <c r="Q12" i="4" s="1"/>
  <c r="S12" i="4" s="1"/>
  <c r="P13" i="4"/>
  <c r="Q13" i="4" s="1"/>
  <c r="S13" i="4" s="1"/>
  <c r="P14" i="4"/>
  <c r="Q14" i="4" s="1"/>
  <c r="S14" i="4" s="1"/>
  <c r="P15" i="4"/>
  <c r="Q15" i="4" s="1"/>
  <c r="S15" i="4" s="1"/>
  <c r="P16" i="4"/>
  <c r="Q16" i="4" s="1"/>
  <c r="S16" i="4" s="1"/>
  <c r="P17" i="4"/>
  <c r="Q17" i="4" s="1"/>
  <c r="S17" i="4" s="1"/>
  <c r="P18" i="4"/>
  <c r="Q18" i="4" s="1"/>
  <c r="S18" i="4" s="1"/>
  <c r="P19" i="4"/>
  <c r="Q19" i="4" s="1"/>
  <c r="S19" i="4" s="1"/>
  <c r="P20" i="4"/>
  <c r="Q20" i="4" s="1"/>
  <c r="S20" i="4" s="1"/>
  <c r="P21" i="4"/>
  <c r="Q21" i="4" s="1"/>
  <c r="S21" i="4" s="1"/>
  <c r="P22" i="4"/>
  <c r="Q22" i="4" s="1"/>
  <c r="S22" i="4" s="1"/>
  <c r="P23" i="4"/>
  <c r="Q23" i="4" s="1"/>
  <c r="S23" i="4" s="1"/>
  <c r="P24" i="4"/>
  <c r="Q24" i="4" s="1"/>
  <c r="S24" i="4" s="1"/>
  <c r="P25" i="4"/>
  <c r="Q25" i="4" s="1"/>
  <c r="S25" i="4" s="1"/>
  <c r="P26" i="4"/>
  <c r="Q26" i="4" s="1"/>
  <c r="S26" i="4" s="1"/>
  <c r="P27" i="4"/>
  <c r="Q27" i="4" s="1"/>
  <c r="S27" i="4" s="1"/>
  <c r="P28" i="4"/>
  <c r="Q28" i="4" s="1"/>
  <c r="S28" i="4" s="1"/>
  <c r="P29" i="4"/>
  <c r="Q29" i="4" s="1"/>
  <c r="S29" i="4" s="1"/>
  <c r="P30" i="4"/>
  <c r="Q30" i="4" s="1"/>
  <c r="S30" i="4" s="1"/>
  <c r="P31" i="4"/>
  <c r="Q31" i="4" s="1"/>
  <c r="S31" i="4" s="1"/>
  <c r="P32" i="4"/>
  <c r="Q32" i="4" s="1"/>
  <c r="S32" i="4" s="1"/>
  <c r="P33" i="4"/>
  <c r="Q33" i="4" s="1"/>
  <c r="S33" i="4" s="1"/>
  <c r="P34" i="4"/>
  <c r="Q34" i="4" s="1"/>
  <c r="S34" i="4" s="1"/>
  <c r="P35" i="4"/>
  <c r="Q35" i="4" s="1"/>
  <c r="S35" i="4" s="1"/>
  <c r="P36" i="4"/>
  <c r="Q36" i="4" s="1"/>
  <c r="S36" i="4" s="1"/>
  <c r="P37" i="4"/>
  <c r="Q37" i="4" s="1"/>
  <c r="S37" i="4" s="1"/>
  <c r="P38" i="4"/>
  <c r="Q38" i="4" s="1"/>
  <c r="S38" i="4" s="1"/>
  <c r="P39" i="4"/>
  <c r="Q39" i="4" s="1"/>
  <c r="S39" i="4" s="1"/>
  <c r="P40" i="4"/>
  <c r="Q40" i="4" s="1"/>
  <c r="S40" i="4" s="1"/>
  <c r="P41" i="4"/>
  <c r="Q41" i="4" s="1"/>
  <c r="S41" i="4" s="1"/>
  <c r="P42" i="4"/>
  <c r="Q42" i="4" s="1"/>
  <c r="S42" i="4" s="1"/>
  <c r="P43" i="4"/>
  <c r="Q43" i="4" s="1"/>
  <c r="S43" i="4" s="1"/>
  <c r="P44" i="4"/>
  <c r="Q44" i="4" s="1"/>
  <c r="S44" i="4" s="1"/>
  <c r="P45" i="4"/>
  <c r="Q45" i="4" s="1"/>
  <c r="S45" i="4" s="1"/>
  <c r="P46" i="4"/>
  <c r="Q46" i="4" s="1"/>
  <c r="S46" i="4" s="1"/>
  <c r="P47" i="4"/>
  <c r="Q47" i="4" s="1"/>
  <c r="S47" i="4" s="1"/>
  <c r="P48" i="4"/>
  <c r="Q48" i="4" s="1"/>
  <c r="S48" i="4" s="1"/>
  <c r="P49" i="4"/>
  <c r="Q49" i="4" s="1"/>
  <c r="S49" i="4" s="1"/>
  <c r="P50" i="4"/>
  <c r="Q50" i="4" s="1"/>
  <c r="S50" i="4" s="1"/>
  <c r="P51" i="4"/>
  <c r="Q51" i="4" s="1"/>
  <c r="S51" i="4" s="1"/>
  <c r="P52" i="4"/>
  <c r="Q52" i="4" s="1"/>
  <c r="S52" i="4" s="1"/>
  <c r="P53" i="4"/>
  <c r="Q53" i="4" s="1"/>
  <c r="S53" i="4" s="1"/>
  <c r="P54" i="4"/>
  <c r="Q54" i="4" s="1"/>
  <c r="S54" i="4" s="1"/>
  <c r="P55" i="4"/>
  <c r="Q55" i="4" s="1"/>
  <c r="S55" i="4" s="1"/>
  <c r="P56" i="4"/>
  <c r="Q56" i="4" s="1"/>
  <c r="S56" i="4" s="1"/>
  <c r="P57" i="4"/>
  <c r="Q57" i="4" s="1"/>
  <c r="S57" i="4" s="1"/>
  <c r="P58" i="4"/>
  <c r="Q58" i="4" s="1"/>
  <c r="S58" i="4" s="1"/>
  <c r="P59" i="4"/>
  <c r="Q59" i="4" s="1"/>
  <c r="S59" i="4" s="1"/>
  <c r="P60" i="4"/>
  <c r="Q60" i="4" s="1"/>
  <c r="S60" i="4" s="1"/>
  <c r="P61" i="4"/>
  <c r="Q61" i="4" s="1"/>
  <c r="S61" i="4" s="1"/>
  <c r="P62" i="4"/>
  <c r="Q62" i="4" s="1"/>
  <c r="S62" i="4" s="1"/>
  <c r="P63" i="4"/>
  <c r="Q63" i="4" s="1"/>
  <c r="S63" i="4" s="1"/>
  <c r="P64" i="4"/>
  <c r="Q64" i="4" s="1"/>
  <c r="S64" i="4" s="1"/>
  <c r="P65" i="4"/>
  <c r="Q65" i="4" s="1"/>
  <c r="S65" i="4" s="1"/>
  <c r="P66" i="4"/>
  <c r="Q66" i="4" s="1"/>
  <c r="S66" i="4" s="1"/>
  <c r="P67" i="4"/>
  <c r="Q67" i="4" s="1"/>
  <c r="S67" i="4" s="1"/>
  <c r="P68" i="4"/>
  <c r="Q68" i="4" s="1"/>
  <c r="S68" i="4" s="1"/>
  <c r="P69" i="4"/>
  <c r="Q69" i="4" s="1"/>
  <c r="S69" i="4" s="1"/>
  <c r="P70" i="4"/>
  <c r="Q70" i="4" s="1"/>
  <c r="S70" i="4" s="1"/>
  <c r="P71" i="4"/>
  <c r="Q71" i="4" s="1"/>
  <c r="S71" i="4" s="1"/>
  <c r="P72" i="4"/>
  <c r="Q72" i="4" s="1"/>
  <c r="S72" i="4" s="1"/>
  <c r="P73" i="4"/>
  <c r="Q73" i="4" s="1"/>
  <c r="S73" i="4" s="1"/>
  <c r="P74" i="4"/>
  <c r="Q74" i="4" s="1"/>
  <c r="S74" i="4" s="1"/>
  <c r="P75" i="4"/>
  <c r="Q75" i="4" s="1"/>
  <c r="S75" i="4" s="1"/>
  <c r="P76" i="4"/>
  <c r="Q76" i="4" s="1"/>
  <c r="S76" i="4" s="1"/>
  <c r="P77" i="4"/>
  <c r="Q77" i="4" s="1"/>
  <c r="S77" i="4" s="1"/>
  <c r="P78" i="4"/>
  <c r="Q78" i="4" s="1"/>
  <c r="S78" i="4" s="1"/>
  <c r="P79" i="4"/>
  <c r="Q79" i="4" s="1"/>
  <c r="S79" i="4" s="1"/>
  <c r="P80" i="4"/>
  <c r="Q80" i="4" s="1"/>
  <c r="S80" i="4" s="1"/>
  <c r="P81" i="4"/>
  <c r="Q81" i="4" s="1"/>
  <c r="S81" i="4" s="1"/>
  <c r="P82" i="4"/>
  <c r="Q82" i="4" s="1"/>
  <c r="S82" i="4" s="1"/>
  <c r="P83" i="4"/>
  <c r="Q83" i="4" s="1"/>
  <c r="S83" i="4" s="1"/>
  <c r="P84" i="4"/>
  <c r="Q84" i="4" s="1"/>
  <c r="S84" i="4" s="1"/>
  <c r="P85" i="4"/>
  <c r="Q85" i="4" s="1"/>
  <c r="S85" i="4" s="1"/>
  <c r="P86" i="4"/>
  <c r="Q86" i="4" s="1"/>
  <c r="S86" i="4" s="1"/>
  <c r="P87" i="4"/>
  <c r="Q87" i="4" s="1"/>
  <c r="S87" i="4" s="1"/>
  <c r="P88" i="4"/>
  <c r="Q88" i="4" s="1"/>
  <c r="S88" i="4" s="1"/>
  <c r="P89" i="4"/>
  <c r="Q89" i="4" s="1"/>
  <c r="S89" i="4" s="1"/>
  <c r="P90" i="4"/>
  <c r="Q90" i="4" s="1"/>
  <c r="S90" i="4" s="1"/>
  <c r="P91" i="4"/>
  <c r="Q91" i="4" s="1"/>
  <c r="S91" i="4" s="1"/>
  <c r="P92" i="4"/>
  <c r="Q92" i="4" s="1"/>
  <c r="S92" i="4" s="1"/>
  <c r="P93" i="4"/>
  <c r="Q93" i="4" s="1"/>
  <c r="S93" i="4" s="1"/>
  <c r="P94" i="4"/>
  <c r="Q94" i="4" s="1"/>
  <c r="S94" i="4" s="1"/>
  <c r="P95" i="4"/>
  <c r="Q95" i="4" s="1"/>
  <c r="S95" i="4" s="1"/>
  <c r="P96" i="4"/>
  <c r="Q96" i="4" s="1"/>
  <c r="S96" i="4" s="1"/>
  <c r="P97" i="4"/>
  <c r="Q97" i="4" s="1"/>
  <c r="S97" i="4" s="1"/>
  <c r="P98" i="4"/>
  <c r="Q98" i="4" s="1"/>
  <c r="S98" i="4" s="1"/>
  <c r="P99" i="4"/>
  <c r="Q99" i="4" s="1"/>
  <c r="S99" i="4" s="1"/>
  <c r="P100" i="4"/>
  <c r="Q100" i="4" s="1"/>
  <c r="S100" i="4" s="1"/>
  <c r="P101" i="4"/>
  <c r="Q101" i="4" s="1"/>
  <c r="S101" i="4" s="1"/>
  <c r="P102" i="4"/>
  <c r="Q102" i="4" s="1"/>
  <c r="S102" i="4" s="1"/>
  <c r="P103" i="4"/>
  <c r="Q103" i="4" s="1"/>
  <c r="S103" i="4" s="1"/>
  <c r="P104" i="4"/>
  <c r="Q104" i="4" s="1"/>
  <c r="S104" i="4" s="1"/>
  <c r="P105" i="4"/>
  <c r="Q105" i="4" s="1"/>
  <c r="S105" i="4" s="1"/>
  <c r="P106" i="4"/>
  <c r="Q106" i="4" s="1"/>
  <c r="S106" i="4" s="1"/>
  <c r="P107" i="4"/>
  <c r="Q107" i="4" s="1"/>
  <c r="S107" i="4" s="1"/>
  <c r="P108" i="4"/>
  <c r="Q108" i="4" s="1"/>
  <c r="S108" i="4" s="1"/>
  <c r="P109" i="4"/>
  <c r="Q109" i="4" s="1"/>
  <c r="S109" i="4" s="1"/>
  <c r="P110" i="4"/>
  <c r="Q110" i="4" s="1"/>
  <c r="S110" i="4" s="1"/>
  <c r="P111" i="4"/>
  <c r="Q111" i="4" s="1"/>
  <c r="S111" i="4" s="1"/>
  <c r="P112" i="4"/>
  <c r="Q112" i="4" s="1"/>
  <c r="S112" i="4" s="1"/>
  <c r="P113" i="4"/>
  <c r="Q113" i="4" s="1"/>
  <c r="S113" i="4" s="1"/>
  <c r="P114" i="4"/>
  <c r="Q114" i="4" s="1"/>
  <c r="S114" i="4" s="1"/>
  <c r="P115" i="4"/>
  <c r="Q115" i="4" s="1"/>
  <c r="S115" i="4" s="1"/>
  <c r="P116" i="4"/>
  <c r="Q116" i="4" s="1"/>
  <c r="S116" i="4" s="1"/>
  <c r="P117" i="4"/>
  <c r="Q117" i="4" s="1"/>
  <c r="S117" i="4" s="1"/>
  <c r="P118" i="4"/>
  <c r="Q118" i="4" s="1"/>
  <c r="S118" i="4" s="1"/>
  <c r="P119" i="4"/>
  <c r="Q119" i="4" s="1"/>
  <c r="S119" i="4" s="1"/>
  <c r="P120" i="4"/>
  <c r="Q120" i="4" s="1"/>
  <c r="S120" i="4" s="1"/>
  <c r="P121" i="4"/>
  <c r="Q121" i="4" s="1"/>
  <c r="S121" i="4" s="1"/>
  <c r="P122" i="4"/>
  <c r="Q122" i="4" s="1"/>
  <c r="S122" i="4" s="1"/>
  <c r="P123" i="4"/>
  <c r="Q123" i="4" s="1"/>
  <c r="S123" i="4" s="1"/>
  <c r="P124" i="4"/>
  <c r="Q124" i="4" s="1"/>
  <c r="S124" i="4" s="1"/>
  <c r="P125" i="4"/>
  <c r="Q125" i="4" s="1"/>
  <c r="S125" i="4" s="1"/>
  <c r="P126" i="4"/>
  <c r="Q126" i="4" s="1"/>
  <c r="S126" i="4" s="1"/>
  <c r="P127" i="4"/>
  <c r="Q127" i="4" s="1"/>
  <c r="S127" i="4" s="1"/>
  <c r="P128" i="4"/>
  <c r="Q128" i="4" s="1"/>
  <c r="S128" i="4" s="1"/>
  <c r="P129" i="4"/>
  <c r="Q129" i="4" s="1"/>
  <c r="S129" i="4" s="1"/>
  <c r="P130" i="4"/>
  <c r="Q130" i="4" s="1"/>
  <c r="S130" i="4" s="1"/>
  <c r="P131" i="4"/>
  <c r="Q131" i="4" s="1"/>
  <c r="S131" i="4" s="1"/>
  <c r="P132" i="4"/>
  <c r="Q132" i="4" s="1"/>
  <c r="S132" i="4" s="1"/>
  <c r="P133" i="4"/>
  <c r="Q133" i="4" s="1"/>
  <c r="S133" i="4" s="1"/>
  <c r="P134" i="4"/>
  <c r="Q134" i="4" s="1"/>
  <c r="S134" i="4" s="1"/>
  <c r="P135" i="4"/>
  <c r="Q135" i="4" s="1"/>
  <c r="S135" i="4" s="1"/>
  <c r="P136" i="4"/>
  <c r="Q136" i="4" s="1"/>
  <c r="S136" i="4" s="1"/>
  <c r="P137" i="4"/>
  <c r="Q137" i="4" s="1"/>
  <c r="S137" i="4" s="1"/>
  <c r="P138" i="4"/>
  <c r="Q138" i="4" s="1"/>
  <c r="S138" i="4" s="1"/>
  <c r="P139" i="4"/>
  <c r="Q139" i="4" s="1"/>
  <c r="S139" i="4" s="1"/>
  <c r="P140" i="4"/>
  <c r="Q140" i="4" s="1"/>
  <c r="S140" i="4" s="1"/>
  <c r="P141" i="4"/>
  <c r="Q141" i="4" s="1"/>
  <c r="S141" i="4" s="1"/>
  <c r="P142" i="4"/>
  <c r="Q142" i="4" s="1"/>
  <c r="S142" i="4" s="1"/>
  <c r="P143" i="4"/>
  <c r="Q143" i="4" s="1"/>
  <c r="S143" i="4" s="1"/>
  <c r="P144" i="4"/>
  <c r="Q144" i="4" s="1"/>
  <c r="S144" i="4" s="1"/>
  <c r="P145" i="4"/>
  <c r="Q145" i="4" s="1"/>
  <c r="S145" i="4" s="1"/>
  <c r="P146" i="4"/>
  <c r="Q146" i="4" s="1"/>
  <c r="S146" i="4" s="1"/>
  <c r="P147" i="4"/>
  <c r="Q147" i="4" s="1"/>
  <c r="S147" i="4" s="1"/>
  <c r="P148" i="4"/>
  <c r="Q148" i="4" s="1"/>
  <c r="S148" i="4" s="1"/>
  <c r="P149" i="4"/>
  <c r="Q149" i="4" s="1"/>
  <c r="S149" i="4" s="1"/>
  <c r="P150" i="4"/>
  <c r="Q150" i="4" s="1"/>
  <c r="S150" i="4" s="1"/>
  <c r="P151" i="4"/>
  <c r="Q151" i="4" s="1"/>
  <c r="S151" i="4" s="1"/>
  <c r="P152" i="4"/>
  <c r="Q152" i="4" s="1"/>
  <c r="S152" i="4" s="1"/>
  <c r="P153" i="4"/>
  <c r="Q153" i="4" s="1"/>
  <c r="S153" i="4" s="1"/>
  <c r="P154" i="4"/>
  <c r="Q154" i="4" s="1"/>
  <c r="S154" i="4" s="1"/>
  <c r="P155" i="4"/>
  <c r="Q155" i="4" s="1"/>
  <c r="S155" i="4" s="1"/>
  <c r="P156" i="4"/>
  <c r="Q156" i="4" s="1"/>
  <c r="S156" i="4" s="1"/>
  <c r="P157" i="4"/>
  <c r="Q157" i="4" s="1"/>
  <c r="S157" i="4" s="1"/>
  <c r="P158" i="4"/>
  <c r="Q158" i="4" s="1"/>
  <c r="S158" i="4" s="1"/>
  <c r="P159" i="4"/>
  <c r="Q159" i="4" s="1"/>
  <c r="S159" i="4" s="1"/>
  <c r="P160" i="4"/>
  <c r="Q160" i="4" s="1"/>
  <c r="S160" i="4" s="1"/>
  <c r="P161" i="4"/>
  <c r="Q161" i="4" s="1"/>
  <c r="S161" i="4" s="1"/>
  <c r="P162" i="4"/>
  <c r="Q162" i="4" s="1"/>
  <c r="S162" i="4" s="1"/>
  <c r="P163" i="4"/>
  <c r="Q163" i="4" s="1"/>
  <c r="S163" i="4" s="1"/>
  <c r="P164" i="4"/>
  <c r="Q164" i="4" s="1"/>
  <c r="S164" i="4" s="1"/>
  <c r="P165" i="4"/>
  <c r="Q165" i="4" s="1"/>
  <c r="S165" i="4" s="1"/>
  <c r="P166" i="4"/>
  <c r="Q166" i="4" s="1"/>
  <c r="S166" i="4" s="1"/>
  <c r="P167" i="4"/>
  <c r="Q167" i="4" s="1"/>
  <c r="S167" i="4" s="1"/>
  <c r="P168" i="4"/>
  <c r="Q168" i="4" s="1"/>
  <c r="S168" i="4" s="1"/>
  <c r="P169" i="4"/>
  <c r="Q169" i="4" s="1"/>
  <c r="S169" i="4" s="1"/>
  <c r="P170" i="4"/>
  <c r="Q170" i="4" s="1"/>
  <c r="S170" i="4" s="1"/>
  <c r="P171" i="4"/>
  <c r="Q171" i="4" s="1"/>
  <c r="S171" i="4" s="1"/>
  <c r="P172" i="4"/>
  <c r="Q172" i="4" s="1"/>
  <c r="S172" i="4" s="1"/>
  <c r="P173" i="4"/>
  <c r="Q173" i="4" s="1"/>
  <c r="S173" i="4" s="1"/>
  <c r="P174" i="4"/>
  <c r="Q174" i="4" s="1"/>
  <c r="S174" i="4" s="1"/>
  <c r="P175" i="4"/>
  <c r="Q175" i="4" s="1"/>
  <c r="S175" i="4" s="1"/>
  <c r="P176" i="4"/>
  <c r="Q176" i="4" s="1"/>
  <c r="S176" i="4" s="1"/>
  <c r="P177" i="4"/>
  <c r="Q177" i="4" s="1"/>
  <c r="S177" i="4" s="1"/>
  <c r="P178" i="4"/>
  <c r="Q178" i="4" s="1"/>
  <c r="S178" i="4" s="1"/>
  <c r="P179" i="4"/>
  <c r="Q179" i="4" s="1"/>
  <c r="S179" i="4" s="1"/>
  <c r="P180" i="4"/>
  <c r="Q180" i="4" s="1"/>
  <c r="S180" i="4" s="1"/>
  <c r="P181" i="4"/>
  <c r="Q181" i="4" s="1"/>
  <c r="S181" i="4" s="1"/>
  <c r="P182" i="4"/>
  <c r="Q182" i="4" s="1"/>
  <c r="S182" i="4" s="1"/>
  <c r="P183" i="4"/>
  <c r="Q183" i="4" s="1"/>
  <c r="S183" i="4" s="1"/>
  <c r="P184" i="4"/>
  <c r="Q184" i="4" s="1"/>
  <c r="S184" i="4" s="1"/>
  <c r="P185" i="4"/>
  <c r="Q185" i="4" s="1"/>
  <c r="S185" i="4" s="1"/>
  <c r="P186" i="4"/>
  <c r="Q186" i="4" s="1"/>
  <c r="S186" i="4" s="1"/>
  <c r="P187" i="4"/>
  <c r="Q187" i="4" s="1"/>
  <c r="S187" i="4" s="1"/>
  <c r="P188" i="4"/>
  <c r="Q188" i="4" s="1"/>
  <c r="S188" i="4" s="1"/>
  <c r="P189" i="4"/>
  <c r="Q189" i="4" s="1"/>
  <c r="S189" i="4" s="1"/>
  <c r="P190" i="4"/>
  <c r="Q190" i="4" s="1"/>
  <c r="S190" i="4" s="1"/>
  <c r="P191" i="4"/>
  <c r="Q191" i="4" s="1"/>
  <c r="S191" i="4" s="1"/>
  <c r="P192" i="4"/>
  <c r="Q192" i="4" s="1"/>
  <c r="S192" i="4" s="1"/>
  <c r="P193" i="4"/>
  <c r="Q193" i="4" s="1"/>
  <c r="S193" i="4" s="1"/>
  <c r="P194" i="4"/>
  <c r="Q194" i="4" s="1"/>
  <c r="S194" i="4" s="1"/>
  <c r="P195" i="4"/>
  <c r="Q195" i="4" s="1"/>
  <c r="S195" i="4" s="1"/>
  <c r="P196" i="4"/>
  <c r="Q196" i="4" s="1"/>
  <c r="S196" i="4" s="1"/>
  <c r="P197" i="4"/>
  <c r="Q197" i="4" s="1"/>
  <c r="S197" i="4" s="1"/>
  <c r="P198" i="4"/>
  <c r="Q198" i="4" s="1"/>
  <c r="S198" i="4" s="1"/>
  <c r="P199" i="4"/>
  <c r="Q199" i="4" s="1"/>
  <c r="S199" i="4" s="1"/>
  <c r="P200" i="4"/>
  <c r="Q200" i="4" s="1"/>
  <c r="S200" i="4" s="1"/>
  <c r="P201" i="4"/>
  <c r="Q201" i="4" s="1"/>
  <c r="S201" i="4" s="1"/>
  <c r="P202" i="4"/>
  <c r="Q202" i="4" s="1"/>
  <c r="S202" i="4" s="1"/>
  <c r="P203" i="4"/>
  <c r="Q203" i="4" s="1"/>
  <c r="S203" i="4" s="1"/>
  <c r="P204" i="4"/>
  <c r="Q204" i="4" s="1"/>
  <c r="S204" i="4" s="1"/>
  <c r="P205" i="4"/>
  <c r="Q205" i="4" s="1"/>
  <c r="S205" i="4" s="1"/>
  <c r="P206" i="4"/>
  <c r="Q206" i="4" s="1"/>
  <c r="S206" i="4" s="1"/>
  <c r="P207" i="4"/>
  <c r="Q207" i="4" s="1"/>
  <c r="S207" i="4" s="1"/>
  <c r="P208" i="4"/>
  <c r="Q208" i="4" s="1"/>
  <c r="S208" i="4" s="1"/>
  <c r="P209" i="4"/>
  <c r="Q209" i="4" s="1"/>
  <c r="S209" i="4" s="1"/>
  <c r="P210" i="4"/>
  <c r="Q210" i="4" s="1"/>
  <c r="S210" i="4" s="1"/>
  <c r="P211" i="4"/>
  <c r="Q211" i="4" s="1"/>
  <c r="S211" i="4" s="1"/>
  <c r="P212" i="4"/>
  <c r="Q212" i="4" s="1"/>
  <c r="S212" i="4" s="1"/>
  <c r="P213" i="4"/>
  <c r="Q213" i="4" s="1"/>
  <c r="S213" i="4" s="1"/>
  <c r="P214" i="4"/>
  <c r="Q214" i="4" s="1"/>
  <c r="S214" i="4" s="1"/>
  <c r="P215" i="4"/>
  <c r="Q215" i="4" s="1"/>
  <c r="S215" i="4" s="1"/>
  <c r="P216" i="4"/>
  <c r="Q216" i="4" s="1"/>
  <c r="S216" i="4" s="1"/>
  <c r="P217" i="4"/>
  <c r="Q217" i="4" s="1"/>
  <c r="S217" i="4" s="1"/>
  <c r="P218" i="4"/>
  <c r="Q218" i="4" s="1"/>
  <c r="S218" i="4" s="1"/>
  <c r="P219" i="4"/>
  <c r="Q219" i="4" s="1"/>
  <c r="S219" i="4" s="1"/>
  <c r="P220" i="4"/>
  <c r="Q220" i="4" s="1"/>
  <c r="S220" i="4" s="1"/>
  <c r="P221" i="4"/>
  <c r="Q221" i="4" s="1"/>
  <c r="S221" i="4" s="1"/>
  <c r="P222" i="4"/>
  <c r="Q222" i="4" s="1"/>
  <c r="S222" i="4" s="1"/>
  <c r="P223" i="4"/>
  <c r="Q223" i="4" s="1"/>
  <c r="S223" i="4" s="1"/>
  <c r="P224" i="4"/>
  <c r="Q224" i="4" s="1"/>
  <c r="S224" i="4" s="1"/>
  <c r="P225" i="4"/>
  <c r="Q225" i="4" s="1"/>
  <c r="S225" i="4" s="1"/>
  <c r="P226" i="4"/>
  <c r="Q226" i="4" s="1"/>
  <c r="S226" i="4" s="1"/>
  <c r="P227" i="4"/>
  <c r="Q227" i="4" s="1"/>
  <c r="S227" i="4" s="1"/>
  <c r="P228" i="4"/>
  <c r="Q228" i="4" s="1"/>
  <c r="S228" i="4" s="1"/>
  <c r="P229" i="4"/>
  <c r="Q229" i="4" s="1"/>
  <c r="S229" i="4" s="1"/>
  <c r="P230" i="4"/>
  <c r="Q230" i="4" s="1"/>
  <c r="S230" i="4" s="1"/>
  <c r="P231" i="4"/>
  <c r="Q231" i="4" s="1"/>
  <c r="S231" i="4" s="1"/>
  <c r="P232" i="4"/>
  <c r="Q232" i="4" s="1"/>
  <c r="S232" i="4" s="1"/>
  <c r="P233" i="4"/>
  <c r="Q233" i="4" s="1"/>
  <c r="S233" i="4" s="1"/>
  <c r="P234" i="4"/>
  <c r="Q234" i="4" s="1"/>
  <c r="S234" i="4" s="1"/>
  <c r="P235" i="4"/>
  <c r="Q235" i="4" s="1"/>
  <c r="S235" i="4" s="1"/>
  <c r="P236" i="4"/>
  <c r="Q236" i="4" s="1"/>
  <c r="S236" i="4" s="1"/>
  <c r="P237" i="4"/>
  <c r="Q237" i="4" s="1"/>
  <c r="S237" i="4" s="1"/>
  <c r="P238" i="4"/>
  <c r="Q238" i="4" s="1"/>
  <c r="S238" i="4" s="1"/>
  <c r="P239" i="4"/>
  <c r="Q239" i="4" s="1"/>
  <c r="S239" i="4" s="1"/>
  <c r="P240" i="4"/>
  <c r="Q240" i="4" s="1"/>
  <c r="S240" i="4" s="1"/>
  <c r="P241" i="4"/>
  <c r="Q241" i="4" s="1"/>
  <c r="S241" i="4" s="1"/>
  <c r="P242" i="4"/>
  <c r="Q242" i="4" s="1"/>
  <c r="S242" i="4" s="1"/>
  <c r="P243" i="4"/>
  <c r="Q243" i="4" s="1"/>
  <c r="S243" i="4" s="1"/>
  <c r="P244" i="4"/>
  <c r="Q244" i="4" s="1"/>
  <c r="S244" i="4" s="1"/>
  <c r="P245" i="4"/>
  <c r="Q245" i="4" s="1"/>
  <c r="S245" i="4" s="1"/>
  <c r="P246" i="4"/>
  <c r="Q246" i="4" s="1"/>
  <c r="S246" i="4" s="1"/>
  <c r="P247" i="4"/>
  <c r="Q247" i="4" s="1"/>
  <c r="S247" i="4" s="1"/>
  <c r="P248" i="4"/>
  <c r="Q248" i="4" s="1"/>
  <c r="S248" i="4" s="1"/>
  <c r="P249" i="4"/>
  <c r="Q249" i="4" s="1"/>
  <c r="S249" i="4" s="1"/>
  <c r="P250" i="4"/>
  <c r="Q250" i="4" s="1"/>
  <c r="S250" i="4" s="1"/>
  <c r="P251" i="4"/>
  <c r="Q251" i="4" s="1"/>
  <c r="S251" i="4" s="1"/>
  <c r="P252" i="4"/>
  <c r="Q252" i="4" s="1"/>
  <c r="S252" i="4" s="1"/>
  <c r="P253" i="4"/>
  <c r="Q253" i="4" s="1"/>
  <c r="S253" i="4" s="1"/>
  <c r="P254" i="4"/>
  <c r="Q254" i="4" s="1"/>
  <c r="S254" i="4" s="1"/>
  <c r="P255" i="4"/>
  <c r="Q255" i="4" s="1"/>
  <c r="S255" i="4" s="1"/>
  <c r="P256" i="4"/>
  <c r="Q256" i="4" s="1"/>
  <c r="S256" i="4" s="1"/>
  <c r="P257" i="4"/>
  <c r="Q257" i="4" s="1"/>
  <c r="S257" i="4" s="1"/>
  <c r="P258" i="4"/>
  <c r="Q258" i="4" s="1"/>
  <c r="S258" i="4" s="1"/>
  <c r="P259" i="4"/>
  <c r="Q259" i="4" s="1"/>
  <c r="S259" i="4" s="1"/>
  <c r="P260" i="4"/>
  <c r="Q260" i="4" s="1"/>
  <c r="S260" i="4" s="1"/>
  <c r="P261" i="4"/>
  <c r="Q261" i="4" s="1"/>
  <c r="S261" i="4" s="1"/>
  <c r="P262" i="4"/>
  <c r="Q262" i="4" s="1"/>
  <c r="S262" i="4" s="1"/>
  <c r="P263" i="4"/>
  <c r="Q263" i="4" s="1"/>
  <c r="S263" i="4" s="1"/>
  <c r="P264" i="4"/>
  <c r="Q264" i="4" s="1"/>
  <c r="S264" i="4" s="1"/>
  <c r="P265" i="4"/>
  <c r="Q265" i="4" s="1"/>
  <c r="S265" i="4" s="1"/>
  <c r="P266" i="4"/>
  <c r="Q266" i="4" s="1"/>
  <c r="S266" i="4" s="1"/>
  <c r="P267" i="4"/>
  <c r="Q267" i="4" s="1"/>
  <c r="S267" i="4" s="1"/>
  <c r="P9" i="1"/>
  <c r="P10" i="1"/>
  <c r="BT4" i="3"/>
  <c r="BT11" i="3"/>
  <c r="BT12" i="3"/>
  <c r="BT13" i="3"/>
  <c r="BT14" i="3"/>
  <c r="BT15" i="3"/>
  <c r="BT16" i="3"/>
  <c r="BT17" i="3"/>
  <c r="BT18" i="3"/>
  <c r="BT19" i="3"/>
  <c r="BT20" i="3"/>
  <c r="BT21" i="3"/>
  <c r="BT22" i="3"/>
  <c r="BT23" i="3"/>
  <c r="BT24" i="3"/>
  <c r="BT25" i="3"/>
  <c r="BT26" i="3"/>
  <c r="BT27" i="3"/>
  <c r="BT28" i="3"/>
  <c r="BT29" i="3"/>
  <c r="BT30" i="3"/>
  <c r="BT31" i="3"/>
  <c r="BT32" i="3"/>
  <c r="BT33" i="3"/>
  <c r="BT34" i="3"/>
  <c r="BT35" i="3"/>
  <c r="BT36" i="3"/>
  <c r="BT37" i="3"/>
  <c r="BT38" i="3"/>
  <c r="BT39" i="3"/>
  <c r="BT40" i="3"/>
  <c r="BT41" i="3"/>
  <c r="BT42" i="3"/>
  <c r="BT43" i="3"/>
  <c r="BT44" i="3"/>
  <c r="BT45" i="3"/>
  <c r="BT46" i="3"/>
  <c r="BT47" i="3"/>
  <c r="BT48" i="3"/>
  <c r="BT49" i="3"/>
  <c r="BT50" i="3"/>
  <c r="BT51" i="3"/>
  <c r="BT52" i="3"/>
  <c r="BT53" i="3"/>
  <c r="BT54" i="3"/>
  <c r="BT55" i="3"/>
  <c r="BT56" i="3"/>
  <c r="BT57" i="3"/>
  <c r="BT58" i="3"/>
  <c r="BT59" i="3"/>
  <c r="BT60" i="3"/>
  <c r="BT61" i="3"/>
  <c r="BT62" i="3"/>
  <c r="BT63" i="3"/>
  <c r="BT64" i="3"/>
  <c r="BT65" i="3"/>
  <c r="BT66" i="3"/>
  <c r="BT67" i="3"/>
  <c r="BT68" i="3"/>
  <c r="BT69" i="3"/>
  <c r="BT70" i="3"/>
  <c r="BT71" i="3"/>
  <c r="BT72" i="3"/>
  <c r="BT73" i="3"/>
  <c r="BT74" i="3"/>
  <c r="BT75" i="3"/>
  <c r="BT76" i="3"/>
  <c r="BT77" i="3"/>
  <c r="BT78" i="3"/>
  <c r="BT79" i="3"/>
  <c r="BT80" i="3"/>
  <c r="BT81" i="3"/>
  <c r="BT82" i="3"/>
  <c r="BT83" i="3"/>
  <c r="BT84" i="3"/>
  <c r="BT85" i="3"/>
  <c r="BT86" i="3"/>
  <c r="BT87" i="3"/>
  <c r="BT88" i="3"/>
  <c r="BT89" i="3"/>
  <c r="BT90" i="3"/>
  <c r="BT91" i="3"/>
  <c r="BT92" i="3"/>
  <c r="BT93" i="3"/>
  <c r="BT94" i="3"/>
  <c r="BT95" i="3"/>
  <c r="BT96" i="3"/>
  <c r="BT97" i="3"/>
  <c r="BT98" i="3"/>
  <c r="BT99" i="3"/>
  <c r="BT100" i="3"/>
  <c r="BT101" i="3"/>
  <c r="BT102" i="3"/>
  <c r="BT103" i="3"/>
  <c r="BT104" i="3"/>
  <c r="BT105" i="3"/>
  <c r="BT106" i="3"/>
  <c r="BT107" i="3"/>
  <c r="BT108" i="3"/>
  <c r="BT109" i="3"/>
  <c r="BT110" i="3"/>
  <c r="BT111" i="3"/>
  <c r="BT112" i="3"/>
  <c r="BT113" i="3"/>
  <c r="BT114" i="3"/>
  <c r="BT115" i="3"/>
  <c r="BT116" i="3"/>
  <c r="BT117" i="3"/>
  <c r="BT118" i="3"/>
  <c r="BT119" i="3"/>
  <c r="BT120" i="3"/>
  <c r="BT121" i="3"/>
  <c r="BT122" i="3"/>
  <c r="BT123" i="3"/>
  <c r="BT124" i="3"/>
  <c r="BT125" i="3"/>
  <c r="BT126" i="3"/>
  <c r="BT127" i="3"/>
  <c r="BT128" i="3"/>
  <c r="BT129" i="3"/>
  <c r="BT130" i="3"/>
  <c r="BT131" i="3"/>
  <c r="BT132" i="3"/>
  <c r="BT133" i="3"/>
  <c r="BT134" i="3"/>
  <c r="BT135" i="3"/>
  <c r="BT136" i="3"/>
  <c r="BT137" i="3"/>
  <c r="BT138" i="3"/>
  <c r="BT139" i="3"/>
  <c r="BT140" i="3"/>
  <c r="BT141" i="3"/>
  <c r="BT142" i="3"/>
  <c r="BT143" i="3"/>
  <c r="BT144" i="3"/>
  <c r="BT145" i="3"/>
  <c r="BT146" i="3"/>
  <c r="BT147" i="3"/>
  <c r="BT148" i="3"/>
  <c r="BT149" i="3"/>
  <c r="BT150" i="3"/>
  <c r="BT151" i="3"/>
  <c r="BT152" i="3"/>
  <c r="BT153" i="3"/>
  <c r="BT154" i="3"/>
  <c r="BT155" i="3"/>
  <c r="BT156" i="3"/>
  <c r="BT157" i="3"/>
  <c r="BT158" i="3"/>
  <c r="BT159" i="3"/>
  <c r="BT160" i="3"/>
  <c r="BT161" i="3"/>
  <c r="BT162" i="3"/>
  <c r="BT163" i="3"/>
  <c r="BT164" i="3"/>
  <c r="BT165" i="3"/>
  <c r="BT166" i="3"/>
  <c r="BT167" i="3"/>
  <c r="BT168" i="3"/>
  <c r="BT169" i="3"/>
  <c r="BT170" i="3"/>
  <c r="BT171" i="3"/>
  <c r="BT172" i="3"/>
  <c r="BT173" i="3"/>
  <c r="BT174" i="3"/>
  <c r="BT175" i="3"/>
  <c r="BT176" i="3"/>
  <c r="BT177" i="3"/>
  <c r="BT178" i="3"/>
  <c r="BT179" i="3"/>
  <c r="BT180" i="3"/>
  <c r="BT181" i="3"/>
  <c r="BT182" i="3"/>
  <c r="BT183" i="3"/>
  <c r="BT184" i="3"/>
  <c r="BT185" i="3"/>
  <c r="BT186" i="3"/>
  <c r="BT187" i="3"/>
  <c r="BT188" i="3"/>
  <c r="BT189" i="3"/>
  <c r="BT190" i="3"/>
  <c r="BT191" i="3"/>
  <c r="BT192" i="3"/>
  <c r="BT193" i="3"/>
  <c r="BT194" i="3"/>
  <c r="BT195" i="3"/>
  <c r="BT196" i="3"/>
  <c r="BT197" i="3"/>
  <c r="BT198" i="3"/>
  <c r="BT199" i="3"/>
  <c r="BT200" i="3"/>
  <c r="BT201" i="3"/>
  <c r="BT202" i="3"/>
  <c r="BT203" i="3"/>
  <c r="BT204" i="3"/>
  <c r="BT205" i="3"/>
  <c r="BT206" i="3"/>
  <c r="BT207" i="3"/>
  <c r="BT208" i="3"/>
  <c r="BT209" i="3"/>
  <c r="BT210" i="3"/>
  <c r="BT211" i="3"/>
  <c r="BT212" i="3"/>
  <c r="BT213" i="3"/>
  <c r="BT214" i="3"/>
  <c r="BT215" i="3"/>
  <c r="BT216" i="3"/>
  <c r="BT217" i="3"/>
  <c r="BT218" i="3"/>
  <c r="BT219" i="3"/>
  <c r="BT220" i="3"/>
  <c r="BT221" i="3"/>
  <c r="BT222" i="3"/>
  <c r="BT223" i="3"/>
  <c r="BT224" i="3"/>
  <c r="BT225" i="3"/>
  <c r="BT226" i="3"/>
  <c r="BT227" i="3"/>
  <c r="BT228" i="3"/>
  <c r="BT229" i="3"/>
  <c r="BT230" i="3"/>
  <c r="BT231" i="3"/>
  <c r="BT232" i="3"/>
  <c r="BT233" i="3"/>
  <c r="BT234" i="3"/>
  <c r="BT235" i="3"/>
  <c r="BT236" i="3"/>
  <c r="BT237" i="3"/>
  <c r="BT238" i="3"/>
  <c r="BT239" i="3"/>
  <c r="BT240" i="3"/>
  <c r="BT241" i="3"/>
  <c r="BT242" i="3"/>
  <c r="BT243" i="3"/>
  <c r="BT244" i="3"/>
  <c r="BT245" i="3"/>
  <c r="BT246" i="3"/>
  <c r="BT247" i="3"/>
  <c r="BT248" i="3"/>
  <c r="BT249" i="3"/>
  <c r="BT250" i="3"/>
  <c r="BT251" i="3"/>
  <c r="BT252" i="3"/>
  <c r="BT253" i="3"/>
  <c r="BT254" i="3"/>
  <c r="BT255" i="3"/>
  <c r="BT256" i="3"/>
  <c r="BT257" i="3"/>
  <c r="BT258" i="3"/>
  <c r="BT259" i="3"/>
  <c r="BT260" i="3"/>
  <c r="BT261" i="3"/>
  <c r="BT262" i="3"/>
  <c r="BT263" i="3"/>
  <c r="BT264" i="3"/>
  <c r="BT265" i="3"/>
  <c r="BT266" i="3"/>
  <c r="BT267" i="3"/>
  <c r="BT268" i="3"/>
  <c r="BT269" i="3"/>
  <c r="BS11" i="3"/>
  <c r="BS12" i="3"/>
  <c r="BS13" i="3"/>
  <c r="BS14" i="3"/>
  <c r="BS15" i="3"/>
  <c r="BS16" i="3"/>
  <c r="BS17" i="3"/>
  <c r="BS18" i="3"/>
  <c r="BS4" i="3" s="1"/>
  <c r="BS19" i="3"/>
  <c r="BS20" i="3"/>
  <c r="BS21" i="3"/>
  <c r="BS22" i="3"/>
  <c r="BS23" i="3"/>
  <c r="BS24" i="3"/>
  <c r="BS25" i="3"/>
  <c r="BS26" i="3"/>
  <c r="BS27" i="3"/>
  <c r="BS28" i="3"/>
  <c r="BS29" i="3"/>
  <c r="BS30" i="3"/>
  <c r="BS31" i="3"/>
  <c r="BS32" i="3"/>
  <c r="BS33" i="3"/>
  <c r="BS34" i="3"/>
  <c r="BS35" i="3"/>
  <c r="BS36" i="3"/>
  <c r="BS37" i="3"/>
  <c r="BS38" i="3"/>
  <c r="BS39" i="3"/>
  <c r="BS40" i="3"/>
  <c r="BS41" i="3"/>
  <c r="BS42" i="3"/>
  <c r="BS43" i="3"/>
  <c r="BS44" i="3"/>
  <c r="BS45" i="3"/>
  <c r="BS46" i="3"/>
  <c r="BS47" i="3"/>
  <c r="BS48" i="3"/>
  <c r="BS49" i="3"/>
  <c r="BS50" i="3"/>
  <c r="BS51" i="3"/>
  <c r="BS52" i="3"/>
  <c r="BS53" i="3"/>
  <c r="BS54" i="3"/>
  <c r="BS55" i="3"/>
  <c r="BS56" i="3"/>
  <c r="BS57" i="3"/>
  <c r="BS58" i="3"/>
  <c r="BS59" i="3"/>
  <c r="BS60" i="3"/>
  <c r="BS61" i="3"/>
  <c r="BS62" i="3"/>
  <c r="BS63" i="3"/>
  <c r="BS64" i="3"/>
  <c r="BS65" i="3"/>
  <c r="BS66" i="3"/>
  <c r="BS67" i="3"/>
  <c r="BS68" i="3"/>
  <c r="BS69" i="3"/>
  <c r="BS70" i="3"/>
  <c r="BS71" i="3"/>
  <c r="BS72" i="3"/>
  <c r="BS73" i="3"/>
  <c r="BS74" i="3"/>
  <c r="BS75" i="3"/>
  <c r="BS76" i="3"/>
  <c r="BS77" i="3"/>
  <c r="BS78" i="3"/>
  <c r="BS79" i="3"/>
  <c r="BS80" i="3"/>
  <c r="BS81" i="3"/>
  <c r="BS82" i="3"/>
  <c r="BS83" i="3"/>
  <c r="BS84" i="3"/>
  <c r="BS85" i="3"/>
  <c r="BS86" i="3"/>
  <c r="BS87" i="3"/>
  <c r="BS88" i="3"/>
  <c r="BS89" i="3"/>
  <c r="BS90" i="3"/>
  <c r="BS91" i="3"/>
  <c r="BS92" i="3"/>
  <c r="BS93" i="3"/>
  <c r="BS94" i="3"/>
  <c r="BS95" i="3"/>
  <c r="BS96" i="3"/>
  <c r="BS97" i="3"/>
  <c r="BS98" i="3"/>
  <c r="BS99" i="3"/>
  <c r="BS100" i="3"/>
  <c r="BS101" i="3"/>
  <c r="BS102" i="3"/>
  <c r="BS103" i="3"/>
  <c r="BS104" i="3"/>
  <c r="BS105" i="3"/>
  <c r="BS106" i="3"/>
  <c r="BS107" i="3"/>
  <c r="BS108" i="3"/>
  <c r="BS109" i="3"/>
  <c r="BS110" i="3"/>
  <c r="BS111" i="3"/>
  <c r="BS112" i="3"/>
  <c r="BS113" i="3"/>
  <c r="BS114" i="3"/>
  <c r="BS115" i="3"/>
  <c r="BS116" i="3"/>
  <c r="BS117" i="3"/>
  <c r="BS118" i="3"/>
  <c r="BS119" i="3"/>
  <c r="BS120" i="3"/>
  <c r="BS121" i="3"/>
  <c r="BS122" i="3"/>
  <c r="BS123" i="3"/>
  <c r="BS124" i="3"/>
  <c r="BS125" i="3"/>
  <c r="BS126" i="3"/>
  <c r="BS127" i="3"/>
  <c r="BS128" i="3"/>
  <c r="BS129" i="3"/>
  <c r="BS130" i="3"/>
  <c r="BS131" i="3"/>
  <c r="BS132" i="3"/>
  <c r="BS133" i="3"/>
  <c r="BS134" i="3"/>
  <c r="BS135" i="3"/>
  <c r="BS136" i="3"/>
  <c r="BS137" i="3"/>
  <c r="BS138" i="3"/>
  <c r="BS139" i="3"/>
  <c r="BS140" i="3"/>
  <c r="BS141" i="3"/>
  <c r="BS142" i="3"/>
  <c r="BS143" i="3"/>
  <c r="BS144" i="3"/>
  <c r="BS145" i="3"/>
  <c r="BS146" i="3"/>
  <c r="BS147" i="3"/>
  <c r="BS148" i="3"/>
  <c r="BS149" i="3"/>
  <c r="BS150" i="3"/>
  <c r="BS151" i="3"/>
  <c r="BS152" i="3"/>
  <c r="BS153" i="3"/>
  <c r="BS154" i="3"/>
  <c r="BS155" i="3"/>
  <c r="BS156" i="3"/>
  <c r="BS157" i="3"/>
  <c r="BS158" i="3"/>
  <c r="BS159" i="3"/>
  <c r="BS160" i="3"/>
  <c r="BS161" i="3"/>
  <c r="BS162" i="3"/>
  <c r="BS163" i="3"/>
  <c r="BS164" i="3"/>
  <c r="BS165" i="3"/>
  <c r="BS166" i="3"/>
  <c r="BS167" i="3"/>
  <c r="BS168" i="3"/>
  <c r="BS169" i="3"/>
  <c r="BS170" i="3"/>
  <c r="BS171" i="3"/>
  <c r="BS172" i="3"/>
  <c r="BS173" i="3"/>
  <c r="BS174" i="3"/>
  <c r="BS175" i="3"/>
  <c r="BS176" i="3"/>
  <c r="BS177" i="3"/>
  <c r="BS178" i="3"/>
  <c r="BS179" i="3"/>
  <c r="BS180" i="3"/>
  <c r="BS181" i="3"/>
  <c r="BS182" i="3"/>
  <c r="BS183" i="3"/>
  <c r="BS184" i="3"/>
  <c r="BS185" i="3"/>
  <c r="BS186" i="3"/>
  <c r="BS187" i="3"/>
  <c r="BS188" i="3"/>
  <c r="BS189" i="3"/>
  <c r="BS190" i="3"/>
  <c r="BS191" i="3"/>
  <c r="BS192" i="3"/>
  <c r="BS193" i="3"/>
  <c r="BS194" i="3"/>
  <c r="BS195" i="3"/>
  <c r="BS196" i="3"/>
  <c r="BS197" i="3"/>
  <c r="BS198" i="3"/>
  <c r="BS199" i="3"/>
  <c r="BS200" i="3"/>
  <c r="BS201" i="3"/>
  <c r="BS202" i="3"/>
  <c r="BS203" i="3"/>
  <c r="BS204" i="3"/>
  <c r="BS205" i="3"/>
  <c r="BS206" i="3"/>
  <c r="BS207" i="3"/>
  <c r="BS208" i="3"/>
  <c r="BS209" i="3"/>
  <c r="BS210" i="3"/>
  <c r="BS211" i="3"/>
  <c r="BS212" i="3"/>
  <c r="BS213" i="3"/>
  <c r="BS214" i="3"/>
  <c r="BS215" i="3"/>
  <c r="BS216" i="3"/>
  <c r="BS217" i="3"/>
  <c r="BS218" i="3"/>
  <c r="BS219" i="3"/>
  <c r="BS220" i="3"/>
  <c r="BS221" i="3"/>
  <c r="BS222" i="3"/>
  <c r="BS223" i="3"/>
  <c r="BS224" i="3"/>
  <c r="BS225" i="3"/>
  <c r="BS226" i="3"/>
  <c r="BS227" i="3"/>
  <c r="BS228" i="3"/>
  <c r="BS229" i="3"/>
  <c r="BS230" i="3"/>
  <c r="BS231" i="3"/>
  <c r="BS232" i="3"/>
  <c r="BS233" i="3"/>
  <c r="BS234" i="3"/>
  <c r="BS235" i="3"/>
  <c r="BS236" i="3"/>
  <c r="BS237" i="3"/>
  <c r="BS238" i="3"/>
  <c r="BS239" i="3"/>
  <c r="BS240" i="3"/>
  <c r="BS241" i="3"/>
  <c r="BS242" i="3"/>
  <c r="BS243" i="3"/>
  <c r="BS244" i="3"/>
  <c r="BS245" i="3"/>
  <c r="BS246" i="3"/>
  <c r="BS247" i="3"/>
  <c r="BS248" i="3"/>
  <c r="BS249" i="3"/>
  <c r="BS250" i="3"/>
  <c r="BS251" i="3"/>
  <c r="BS252" i="3"/>
  <c r="BS253" i="3"/>
  <c r="BS254" i="3"/>
  <c r="BS255" i="3"/>
  <c r="BS256" i="3"/>
  <c r="BS257" i="3"/>
  <c r="BS258" i="3"/>
  <c r="BS259" i="3"/>
  <c r="BS260" i="3"/>
  <c r="BS261" i="3"/>
  <c r="BS262" i="3"/>
  <c r="BS263" i="3"/>
  <c r="BS264" i="3"/>
  <c r="BS265" i="3"/>
  <c r="BS266" i="3"/>
  <c r="BS267" i="3"/>
  <c r="BS268" i="3"/>
  <c r="BS269" i="3"/>
  <c r="BT10" i="3"/>
  <c r="BS10" i="3"/>
  <c r="BR12" i="3"/>
  <c r="BR15" i="3"/>
  <c r="BR16" i="3"/>
  <c r="BR17" i="3"/>
  <c r="BR18" i="3"/>
  <c r="BR19" i="3"/>
  <c r="BR20" i="3"/>
  <c r="BR21" i="3"/>
  <c r="BR22" i="3"/>
  <c r="BR23" i="3"/>
  <c r="BR24" i="3"/>
  <c r="BR25" i="3"/>
  <c r="BR26" i="3"/>
  <c r="BR27" i="3"/>
  <c r="BR29" i="3"/>
  <c r="BR33" i="3"/>
  <c r="BR34" i="3"/>
  <c r="BR35" i="3"/>
  <c r="BR36" i="3"/>
  <c r="BR37" i="3"/>
  <c r="BR39" i="3"/>
  <c r="BR40" i="3"/>
  <c r="BR41" i="3"/>
  <c r="BR43" i="3"/>
  <c r="BR44" i="3"/>
  <c r="BR46" i="3"/>
  <c r="BR47" i="3"/>
  <c r="BR48" i="3"/>
  <c r="BR50" i="3"/>
  <c r="BR51" i="3"/>
  <c r="BR52" i="3"/>
  <c r="BR53" i="3"/>
  <c r="BR54" i="3"/>
  <c r="BR55" i="3"/>
  <c r="BR56" i="3"/>
  <c r="BR58" i="3"/>
  <c r="BR61" i="3"/>
  <c r="BR63" i="3"/>
  <c r="BR64" i="3"/>
  <c r="BR65" i="3"/>
  <c r="BR67" i="3"/>
  <c r="BR69" i="3"/>
  <c r="BR71" i="3"/>
  <c r="BR72" i="3"/>
  <c r="BR73" i="3"/>
  <c r="BR74" i="3"/>
  <c r="BR75" i="3"/>
  <c r="BR76" i="3"/>
  <c r="BR77" i="3"/>
  <c r="BR78" i="3"/>
  <c r="BR79" i="3"/>
  <c r="BR80" i="3"/>
  <c r="BR81" i="3"/>
  <c r="BR82" i="3"/>
  <c r="BR83" i="3"/>
  <c r="BR85" i="3"/>
  <c r="BR87" i="3"/>
  <c r="BR88" i="3"/>
  <c r="BR89" i="3"/>
  <c r="BR90" i="3"/>
  <c r="BR91" i="3"/>
  <c r="BR92" i="3"/>
  <c r="BR93" i="3"/>
  <c r="BR94" i="3"/>
  <c r="BR98" i="3"/>
  <c r="BR99" i="3"/>
  <c r="BR100" i="3"/>
  <c r="BR102" i="3"/>
  <c r="BR103" i="3"/>
  <c r="BR104" i="3"/>
  <c r="BR105" i="3"/>
  <c r="BR106" i="3"/>
  <c r="BR107" i="3"/>
  <c r="BR108" i="3"/>
  <c r="BR110" i="3"/>
  <c r="BR111" i="3"/>
  <c r="BR112" i="3"/>
  <c r="BR113" i="3"/>
  <c r="BR115" i="3"/>
  <c r="BR116" i="3"/>
  <c r="BR117" i="3"/>
  <c r="BR118" i="3"/>
  <c r="BR120" i="3"/>
  <c r="BR121" i="3"/>
  <c r="BR122" i="3"/>
  <c r="BR123" i="3"/>
  <c r="BR124" i="3"/>
  <c r="BR128" i="3"/>
  <c r="BR129" i="3"/>
  <c r="BR130" i="3"/>
  <c r="BR131" i="3"/>
  <c r="BR132" i="3"/>
  <c r="BR133" i="3"/>
  <c r="BR134" i="3"/>
  <c r="BR135" i="3"/>
  <c r="BR136" i="3"/>
  <c r="BR138" i="3"/>
  <c r="BR139" i="3"/>
  <c r="BR140" i="3"/>
  <c r="BR141" i="3"/>
  <c r="BR142" i="3"/>
  <c r="BR143" i="3"/>
  <c r="BR144" i="3"/>
  <c r="BR145" i="3"/>
  <c r="BR146" i="3"/>
  <c r="BR148" i="3"/>
  <c r="BR149" i="3"/>
  <c r="BR150" i="3"/>
  <c r="BR151" i="3"/>
  <c r="BR152" i="3"/>
  <c r="BR153" i="3"/>
  <c r="BR155" i="3"/>
  <c r="BR156" i="3"/>
  <c r="BR157" i="3"/>
  <c r="BR158" i="3"/>
  <c r="BR160" i="3"/>
  <c r="BR161" i="3"/>
  <c r="BR162" i="3"/>
  <c r="BR163" i="3"/>
  <c r="BR164" i="3"/>
  <c r="BR166" i="3"/>
  <c r="BR167" i="3"/>
  <c r="BR168" i="3"/>
  <c r="BR169" i="3"/>
  <c r="BR170" i="3"/>
  <c r="BR171" i="3"/>
  <c r="BR173" i="3"/>
  <c r="BR174" i="3"/>
  <c r="BR175" i="3"/>
  <c r="BR177" i="3"/>
  <c r="BR178" i="3"/>
  <c r="BR179" i="3"/>
  <c r="BR180" i="3"/>
  <c r="BR181" i="3"/>
  <c r="BR182" i="3"/>
  <c r="BR184" i="3"/>
  <c r="BR185" i="3"/>
  <c r="BR186" i="3"/>
  <c r="BR189" i="3"/>
  <c r="BR190" i="3"/>
  <c r="BR192" i="3"/>
  <c r="BR193" i="3"/>
  <c r="BR194" i="3"/>
  <c r="BR195" i="3"/>
  <c r="BR196" i="3"/>
  <c r="BR197" i="3"/>
  <c r="BR198" i="3"/>
  <c r="BR200" i="3"/>
  <c r="BR201" i="3"/>
  <c r="BR202" i="3"/>
  <c r="BR203" i="3"/>
  <c r="BR204" i="3"/>
  <c r="BR205" i="3"/>
  <c r="BR206" i="3"/>
  <c r="BR207" i="3"/>
  <c r="BR209" i="3"/>
  <c r="BR210" i="3"/>
  <c r="BR211" i="3"/>
  <c r="BR212" i="3"/>
  <c r="BR213" i="3"/>
  <c r="BR215" i="3"/>
  <c r="BR216" i="3"/>
  <c r="BR217" i="3"/>
  <c r="BR218" i="3"/>
  <c r="BR219" i="3"/>
  <c r="BR221" i="3"/>
  <c r="BR222" i="3"/>
  <c r="BR223" i="3"/>
  <c r="BR224" i="3"/>
  <c r="BR225" i="3"/>
  <c r="BR226" i="3"/>
  <c r="BR227" i="3"/>
  <c r="BR228" i="3"/>
  <c r="BR229" i="3"/>
  <c r="BR230" i="3"/>
  <c r="BR231" i="3"/>
  <c r="BR232" i="3"/>
  <c r="BR233" i="3"/>
  <c r="BR234" i="3"/>
  <c r="BR237" i="3"/>
  <c r="BR239" i="3"/>
  <c r="BR240" i="3"/>
  <c r="BR241" i="3"/>
  <c r="BR242" i="3"/>
  <c r="BR243" i="3"/>
  <c r="BR244" i="3"/>
  <c r="BR245" i="3"/>
  <c r="BR246" i="3"/>
  <c r="BR247" i="3"/>
  <c r="BR248" i="3"/>
  <c r="BR250" i="3"/>
  <c r="BR251" i="3"/>
  <c r="BR252" i="3"/>
  <c r="BR253" i="3"/>
  <c r="BR254" i="3"/>
  <c r="BR255" i="3"/>
  <c r="BR256" i="3"/>
  <c r="BR257" i="3"/>
  <c r="BR259" i="3"/>
  <c r="BR260" i="3"/>
  <c r="BR261" i="3"/>
  <c r="BR262" i="3"/>
  <c r="BR263" i="3"/>
  <c r="BR264" i="3"/>
  <c r="BR265" i="3"/>
  <c r="BR267" i="3"/>
  <c r="BR268" i="3"/>
  <c r="BR269" i="3"/>
  <c r="BQ11" i="3"/>
  <c r="BQ12" i="3"/>
  <c r="BQ13" i="3"/>
  <c r="BQ14" i="3"/>
  <c r="BQ15" i="3"/>
  <c r="BQ16" i="3"/>
  <c r="BQ17" i="3"/>
  <c r="BQ19" i="3"/>
  <c r="BQ20" i="3"/>
  <c r="BQ22" i="3"/>
  <c r="BQ25" i="3"/>
  <c r="BQ26" i="3"/>
  <c r="BQ28" i="3"/>
  <c r="BQ29" i="3"/>
  <c r="BQ30" i="3"/>
  <c r="BQ31" i="3"/>
  <c r="BQ32" i="3"/>
  <c r="BQ36" i="3"/>
  <c r="BQ39" i="3"/>
  <c r="BQ41" i="3"/>
  <c r="BQ42" i="3"/>
  <c r="BQ44" i="3"/>
  <c r="BQ45" i="3"/>
  <c r="BQ46" i="3"/>
  <c r="BQ47" i="3"/>
  <c r="BQ50" i="3"/>
  <c r="BQ51" i="3"/>
  <c r="BQ53" i="3"/>
  <c r="BQ54" i="3"/>
  <c r="BQ55" i="3"/>
  <c r="BQ56" i="3"/>
  <c r="BQ57" i="3"/>
  <c r="BQ59" i="3"/>
  <c r="BQ61" i="3"/>
  <c r="BQ63" i="3"/>
  <c r="BQ64" i="3"/>
  <c r="BQ65" i="3"/>
  <c r="BQ66" i="3"/>
  <c r="BQ69" i="3"/>
  <c r="BQ71" i="3"/>
  <c r="BQ72" i="3"/>
  <c r="BQ73" i="3"/>
  <c r="BQ77" i="3"/>
  <c r="BQ78" i="3"/>
  <c r="BQ79" i="3"/>
  <c r="BQ80" i="3"/>
  <c r="BQ82" i="3"/>
  <c r="BQ83" i="3"/>
  <c r="BQ84" i="3"/>
  <c r="BQ85" i="3"/>
  <c r="BQ86" i="3"/>
  <c r="BQ87" i="3"/>
  <c r="BQ88" i="3"/>
  <c r="BQ89" i="3"/>
  <c r="BQ90" i="3"/>
  <c r="BQ91" i="3"/>
  <c r="BQ92" i="3"/>
  <c r="BQ93" i="3"/>
  <c r="BQ95" i="3"/>
  <c r="BQ96" i="3"/>
  <c r="BQ97" i="3"/>
  <c r="BQ99" i="3"/>
  <c r="BQ100" i="3"/>
  <c r="BQ103" i="3"/>
  <c r="BQ104" i="3"/>
  <c r="BQ106" i="3"/>
  <c r="BQ109" i="3"/>
  <c r="BQ111" i="3"/>
  <c r="BQ112" i="3"/>
  <c r="BQ114" i="3"/>
  <c r="BQ115" i="3"/>
  <c r="BQ116" i="3"/>
  <c r="BQ119" i="3"/>
  <c r="BQ120" i="3"/>
  <c r="BQ122" i="3"/>
  <c r="BQ123" i="3"/>
  <c r="BQ124" i="3"/>
  <c r="BQ125" i="3"/>
  <c r="BQ128" i="3"/>
  <c r="BQ129" i="3"/>
  <c r="BQ131" i="3"/>
  <c r="BQ133" i="3"/>
  <c r="BQ135" i="3"/>
  <c r="BQ136" i="3"/>
  <c r="BQ138" i="3"/>
  <c r="BQ140" i="3"/>
  <c r="BQ141" i="3"/>
  <c r="BQ142" i="3"/>
  <c r="BQ143" i="3"/>
  <c r="BQ144" i="3"/>
  <c r="BQ145" i="3"/>
  <c r="BQ147" i="3"/>
  <c r="BQ148" i="3"/>
  <c r="BQ150" i="3"/>
  <c r="BQ152" i="3"/>
  <c r="BQ153" i="3"/>
  <c r="BQ155" i="3"/>
  <c r="BQ156" i="3"/>
  <c r="BQ157" i="3"/>
  <c r="BQ158" i="3"/>
  <c r="BQ159" i="3"/>
  <c r="BQ160" i="3"/>
  <c r="BQ161" i="3"/>
  <c r="BQ162" i="3"/>
  <c r="BQ163" i="3"/>
  <c r="BQ164" i="3"/>
  <c r="BQ165" i="3"/>
  <c r="BQ167" i="3"/>
  <c r="BQ168" i="3"/>
  <c r="BQ169" i="3"/>
  <c r="BQ170" i="3"/>
  <c r="BQ171" i="3"/>
  <c r="BQ174" i="3"/>
  <c r="BQ175" i="3"/>
  <c r="BQ177" i="3"/>
  <c r="BQ178" i="3"/>
  <c r="BQ179" i="3"/>
  <c r="BQ180" i="3"/>
  <c r="BQ181" i="3"/>
  <c r="BQ182" i="3"/>
  <c r="BQ183" i="3"/>
  <c r="BQ185" i="3"/>
  <c r="BQ186" i="3"/>
  <c r="BQ187" i="3"/>
  <c r="BQ188" i="3"/>
  <c r="BQ189" i="3"/>
  <c r="BQ190" i="3"/>
  <c r="BQ192" i="3"/>
  <c r="BQ193" i="3"/>
  <c r="BQ195" i="3"/>
  <c r="BQ196" i="3"/>
  <c r="BQ199" i="3"/>
  <c r="BQ200" i="3"/>
  <c r="BQ202" i="3"/>
  <c r="BQ204" i="3"/>
  <c r="BQ205" i="3"/>
  <c r="BQ206" i="3"/>
  <c r="BQ208" i="3"/>
  <c r="BQ211" i="3"/>
  <c r="BQ212" i="3"/>
  <c r="BQ213" i="3"/>
  <c r="BQ214" i="3"/>
  <c r="BQ215" i="3"/>
  <c r="BQ216" i="3"/>
  <c r="BQ217" i="3"/>
  <c r="BQ218" i="3"/>
  <c r="BQ219" i="3"/>
  <c r="BQ221" i="3"/>
  <c r="BQ222" i="3"/>
  <c r="BQ225" i="3"/>
  <c r="BQ226" i="3"/>
  <c r="BQ227" i="3"/>
  <c r="BQ228" i="3"/>
  <c r="BQ229" i="3"/>
  <c r="BQ230" i="3"/>
  <c r="BQ233" i="3"/>
  <c r="BQ234" i="3"/>
  <c r="BQ236" i="3"/>
  <c r="BQ237" i="3"/>
  <c r="BQ238" i="3"/>
  <c r="BQ239" i="3"/>
  <c r="BQ240" i="3"/>
  <c r="BQ241" i="3"/>
  <c r="BQ242" i="3"/>
  <c r="BQ243" i="3"/>
  <c r="BQ245" i="3"/>
  <c r="BQ246" i="3"/>
  <c r="BQ247" i="3"/>
  <c r="BQ248" i="3"/>
  <c r="BQ249" i="3"/>
  <c r="BQ252" i="3"/>
  <c r="BQ254" i="3"/>
  <c r="BQ255" i="3"/>
  <c r="BQ256" i="3"/>
  <c r="BQ257" i="3"/>
  <c r="BQ258" i="3"/>
  <c r="BQ259" i="3"/>
  <c r="BQ260" i="3"/>
  <c r="BQ261" i="3"/>
  <c r="BQ262" i="3"/>
  <c r="BQ263" i="3"/>
  <c r="BQ264" i="3"/>
  <c r="BQ266" i="3"/>
  <c r="BQ267" i="3"/>
  <c r="BQ268" i="3"/>
  <c r="BR10" i="3"/>
  <c r="BP11" i="3"/>
  <c r="BP12" i="3"/>
  <c r="BP13" i="3"/>
  <c r="BP14" i="3"/>
  <c r="BP15" i="3"/>
  <c r="BP16" i="3"/>
  <c r="BP17" i="3"/>
  <c r="BP18" i="3"/>
  <c r="BP19" i="3"/>
  <c r="BP20" i="3"/>
  <c r="BP21" i="3"/>
  <c r="BP22" i="3"/>
  <c r="BP23" i="3"/>
  <c r="BP24" i="3"/>
  <c r="BP25" i="3"/>
  <c r="BP26" i="3"/>
  <c r="BP27" i="3"/>
  <c r="BP28" i="3"/>
  <c r="BP29" i="3"/>
  <c r="BP30" i="3"/>
  <c r="BP31" i="3"/>
  <c r="BP32" i="3"/>
  <c r="BP33" i="3"/>
  <c r="BP34" i="3"/>
  <c r="BP35" i="3"/>
  <c r="BP36" i="3"/>
  <c r="BP37" i="3"/>
  <c r="BP38" i="3"/>
  <c r="BP39" i="3"/>
  <c r="BP40" i="3"/>
  <c r="BP41" i="3"/>
  <c r="BP42" i="3"/>
  <c r="BP43" i="3"/>
  <c r="BP44" i="3"/>
  <c r="BP45" i="3"/>
  <c r="BP46" i="3"/>
  <c r="BP47" i="3"/>
  <c r="BP48" i="3"/>
  <c r="BP49" i="3"/>
  <c r="BP50" i="3"/>
  <c r="BP51" i="3"/>
  <c r="BP52" i="3"/>
  <c r="BP53" i="3"/>
  <c r="BP54" i="3"/>
  <c r="BP55" i="3"/>
  <c r="BP56" i="3"/>
  <c r="BP57" i="3"/>
  <c r="BP58" i="3"/>
  <c r="BP59" i="3"/>
  <c r="BP60" i="3"/>
  <c r="BP61" i="3"/>
  <c r="BP62" i="3"/>
  <c r="BP63" i="3"/>
  <c r="BP64" i="3"/>
  <c r="BP65" i="3"/>
  <c r="BP66" i="3"/>
  <c r="BP67" i="3"/>
  <c r="BP68" i="3"/>
  <c r="BP69" i="3"/>
  <c r="BP70" i="3"/>
  <c r="BP71" i="3"/>
  <c r="BP72" i="3"/>
  <c r="BP73" i="3"/>
  <c r="BP74" i="3"/>
  <c r="BP75" i="3"/>
  <c r="BP76" i="3"/>
  <c r="BP77" i="3"/>
  <c r="BP78" i="3"/>
  <c r="BP79" i="3"/>
  <c r="BP80" i="3"/>
  <c r="BP81" i="3"/>
  <c r="BP82" i="3"/>
  <c r="BP83" i="3"/>
  <c r="BP84" i="3"/>
  <c r="BP85" i="3"/>
  <c r="BP86" i="3"/>
  <c r="BP87" i="3"/>
  <c r="BP88" i="3"/>
  <c r="BP89" i="3"/>
  <c r="BP90" i="3"/>
  <c r="BP91" i="3"/>
  <c r="BP92" i="3"/>
  <c r="BP93" i="3"/>
  <c r="BP94" i="3"/>
  <c r="BP95" i="3"/>
  <c r="BP96" i="3"/>
  <c r="BP97" i="3"/>
  <c r="BP98" i="3"/>
  <c r="BP99" i="3"/>
  <c r="BP100" i="3"/>
  <c r="BP101" i="3"/>
  <c r="BP102" i="3"/>
  <c r="BP103" i="3"/>
  <c r="BP104" i="3"/>
  <c r="BP105" i="3"/>
  <c r="BP106" i="3"/>
  <c r="BP107" i="3"/>
  <c r="BP108" i="3"/>
  <c r="BP109" i="3"/>
  <c r="BP110" i="3"/>
  <c r="BP111" i="3"/>
  <c r="BP112" i="3"/>
  <c r="BP113" i="3"/>
  <c r="BP114" i="3"/>
  <c r="BP115" i="3"/>
  <c r="BP116" i="3"/>
  <c r="BP117" i="3"/>
  <c r="BP118" i="3"/>
  <c r="BP119" i="3"/>
  <c r="BP120" i="3"/>
  <c r="BP121" i="3"/>
  <c r="BP122" i="3"/>
  <c r="BP123" i="3"/>
  <c r="BP124" i="3"/>
  <c r="BP125" i="3"/>
  <c r="BP126" i="3"/>
  <c r="BP127" i="3"/>
  <c r="BP128" i="3"/>
  <c r="BP129" i="3"/>
  <c r="BP130" i="3"/>
  <c r="BP131" i="3"/>
  <c r="BP132" i="3"/>
  <c r="BP133" i="3"/>
  <c r="BP134" i="3"/>
  <c r="BP135" i="3"/>
  <c r="BP136" i="3"/>
  <c r="BP137" i="3"/>
  <c r="BP138" i="3"/>
  <c r="BP139" i="3"/>
  <c r="BP140" i="3"/>
  <c r="BP141" i="3"/>
  <c r="BP142" i="3"/>
  <c r="BP143" i="3"/>
  <c r="BP144" i="3"/>
  <c r="BP145" i="3"/>
  <c r="BP146" i="3"/>
  <c r="BP147" i="3"/>
  <c r="BP148" i="3"/>
  <c r="BP149" i="3"/>
  <c r="BP150" i="3"/>
  <c r="BP151" i="3"/>
  <c r="BP152" i="3"/>
  <c r="BP153" i="3"/>
  <c r="BP154" i="3"/>
  <c r="BP155" i="3"/>
  <c r="BP156" i="3"/>
  <c r="BP157" i="3"/>
  <c r="BP158" i="3"/>
  <c r="BP159" i="3"/>
  <c r="BP160" i="3"/>
  <c r="BP161" i="3"/>
  <c r="BP162" i="3"/>
  <c r="BP163" i="3"/>
  <c r="BP164" i="3"/>
  <c r="BP165" i="3"/>
  <c r="BP166" i="3"/>
  <c r="BP167" i="3"/>
  <c r="BP168" i="3"/>
  <c r="BP169" i="3"/>
  <c r="BP170" i="3"/>
  <c r="BP171" i="3"/>
  <c r="BP172" i="3"/>
  <c r="BP173" i="3"/>
  <c r="BP174" i="3"/>
  <c r="BP175" i="3"/>
  <c r="BP176" i="3"/>
  <c r="BP177" i="3"/>
  <c r="BP178" i="3"/>
  <c r="BP179" i="3"/>
  <c r="BP180" i="3"/>
  <c r="BP181" i="3"/>
  <c r="BP182" i="3"/>
  <c r="BP183" i="3"/>
  <c r="BP184" i="3"/>
  <c r="BP185" i="3"/>
  <c r="BP186" i="3"/>
  <c r="BP187" i="3"/>
  <c r="BP188" i="3"/>
  <c r="BP189" i="3"/>
  <c r="BP190" i="3"/>
  <c r="BP191" i="3"/>
  <c r="BP192" i="3"/>
  <c r="BP193" i="3"/>
  <c r="BP194" i="3"/>
  <c r="BP195" i="3"/>
  <c r="BP196" i="3"/>
  <c r="BP197" i="3"/>
  <c r="BP198" i="3"/>
  <c r="BP199" i="3"/>
  <c r="BP200" i="3"/>
  <c r="BP201" i="3"/>
  <c r="BP202" i="3"/>
  <c r="BP203" i="3"/>
  <c r="BP204" i="3"/>
  <c r="BP205" i="3"/>
  <c r="BP206" i="3"/>
  <c r="BP207" i="3"/>
  <c r="BP208" i="3"/>
  <c r="BP209" i="3"/>
  <c r="BP210" i="3"/>
  <c r="BP211" i="3"/>
  <c r="BP212" i="3"/>
  <c r="BP213" i="3"/>
  <c r="BP214" i="3"/>
  <c r="BP215" i="3"/>
  <c r="BP216" i="3"/>
  <c r="BP217" i="3"/>
  <c r="BP218" i="3"/>
  <c r="BP219" i="3"/>
  <c r="BP220" i="3"/>
  <c r="BP221" i="3"/>
  <c r="BP222" i="3"/>
  <c r="BP223" i="3"/>
  <c r="BP224" i="3"/>
  <c r="BP225" i="3"/>
  <c r="BP226" i="3"/>
  <c r="BP227" i="3"/>
  <c r="BP228" i="3"/>
  <c r="BP229" i="3"/>
  <c r="BP230" i="3"/>
  <c r="BP231" i="3"/>
  <c r="BP232" i="3"/>
  <c r="BP233" i="3"/>
  <c r="BP234" i="3"/>
  <c r="BP235" i="3"/>
  <c r="BP236" i="3"/>
  <c r="BP237" i="3"/>
  <c r="BP238" i="3"/>
  <c r="BP239" i="3"/>
  <c r="BP240" i="3"/>
  <c r="BP241" i="3"/>
  <c r="BP242" i="3"/>
  <c r="BP243" i="3"/>
  <c r="BP244" i="3"/>
  <c r="BP245" i="3"/>
  <c r="BP246" i="3"/>
  <c r="BP247" i="3"/>
  <c r="BP248" i="3"/>
  <c r="BP249" i="3"/>
  <c r="BP250" i="3"/>
  <c r="BP251" i="3"/>
  <c r="BP252" i="3"/>
  <c r="BP253" i="3"/>
  <c r="BP254" i="3"/>
  <c r="BP255" i="3"/>
  <c r="BP256" i="3"/>
  <c r="BP257" i="3"/>
  <c r="BP258" i="3"/>
  <c r="BP259" i="3"/>
  <c r="BP260" i="3"/>
  <c r="BP261" i="3"/>
  <c r="BP262" i="3"/>
  <c r="BP263" i="3"/>
  <c r="BP264" i="3"/>
  <c r="BP265" i="3"/>
  <c r="BP266" i="3"/>
  <c r="BP267" i="3"/>
  <c r="BP268" i="3"/>
  <c r="BP269" i="3"/>
  <c r="BO11" i="3"/>
  <c r="BO12" i="3"/>
  <c r="BO13" i="3"/>
  <c r="BO14" i="3"/>
  <c r="BO15" i="3"/>
  <c r="BO16" i="3"/>
  <c r="BO17" i="3"/>
  <c r="BO18" i="3"/>
  <c r="BO19" i="3"/>
  <c r="BO20" i="3"/>
  <c r="BO21" i="3"/>
  <c r="BO22" i="3"/>
  <c r="BO23" i="3"/>
  <c r="BO24" i="3"/>
  <c r="BO25" i="3"/>
  <c r="BO26" i="3"/>
  <c r="BO27" i="3"/>
  <c r="BO28" i="3"/>
  <c r="BO29" i="3"/>
  <c r="BO30" i="3"/>
  <c r="BO31" i="3"/>
  <c r="BO32" i="3"/>
  <c r="BO33" i="3"/>
  <c r="BO34" i="3"/>
  <c r="BO35" i="3"/>
  <c r="BO36" i="3"/>
  <c r="BO37" i="3"/>
  <c r="BO38" i="3"/>
  <c r="BO39" i="3"/>
  <c r="BO40" i="3"/>
  <c r="BO41" i="3"/>
  <c r="BO42" i="3"/>
  <c r="BO43" i="3"/>
  <c r="BO44" i="3"/>
  <c r="BO45" i="3"/>
  <c r="BO46" i="3"/>
  <c r="BO47" i="3"/>
  <c r="BO48" i="3"/>
  <c r="BO49" i="3"/>
  <c r="BO50" i="3"/>
  <c r="BO51" i="3"/>
  <c r="BO52" i="3"/>
  <c r="BO53" i="3"/>
  <c r="BO54" i="3"/>
  <c r="BO55" i="3"/>
  <c r="BO56" i="3"/>
  <c r="BO57" i="3"/>
  <c r="BO58" i="3"/>
  <c r="BO59" i="3"/>
  <c r="BO60" i="3"/>
  <c r="BO61" i="3"/>
  <c r="BO62" i="3"/>
  <c r="BO63" i="3"/>
  <c r="BO64" i="3"/>
  <c r="BO65" i="3"/>
  <c r="BO66" i="3"/>
  <c r="BO67" i="3"/>
  <c r="BO68" i="3"/>
  <c r="BO69" i="3"/>
  <c r="BO70" i="3"/>
  <c r="BO71" i="3"/>
  <c r="BO72" i="3"/>
  <c r="BO73" i="3"/>
  <c r="BO74" i="3"/>
  <c r="BO75" i="3"/>
  <c r="BO76" i="3"/>
  <c r="BO77" i="3"/>
  <c r="BO78" i="3"/>
  <c r="BO79" i="3"/>
  <c r="BO80" i="3"/>
  <c r="BO81" i="3"/>
  <c r="BO82" i="3"/>
  <c r="BO83" i="3"/>
  <c r="BO84" i="3"/>
  <c r="BO85" i="3"/>
  <c r="BO86" i="3"/>
  <c r="BO87" i="3"/>
  <c r="BO88" i="3"/>
  <c r="BO89" i="3"/>
  <c r="BO90" i="3"/>
  <c r="BO91" i="3"/>
  <c r="BO92" i="3"/>
  <c r="BO93" i="3"/>
  <c r="BO94" i="3"/>
  <c r="BO95" i="3"/>
  <c r="BO96" i="3"/>
  <c r="BO97" i="3"/>
  <c r="BO98" i="3"/>
  <c r="BO99" i="3"/>
  <c r="BO100" i="3"/>
  <c r="BO101" i="3"/>
  <c r="BO102" i="3"/>
  <c r="BO103" i="3"/>
  <c r="BO104" i="3"/>
  <c r="BO105" i="3"/>
  <c r="BO106" i="3"/>
  <c r="BO107" i="3"/>
  <c r="BO108" i="3"/>
  <c r="BO109" i="3"/>
  <c r="BO110" i="3"/>
  <c r="BO111" i="3"/>
  <c r="BO112" i="3"/>
  <c r="BO113" i="3"/>
  <c r="BO114" i="3"/>
  <c r="BO115" i="3"/>
  <c r="BO116" i="3"/>
  <c r="BO117" i="3"/>
  <c r="BO118" i="3"/>
  <c r="BO119" i="3"/>
  <c r="BO120" i="3"/>
  <c r="BO121" i="3"/>
  <c r="BO122" i="3"/>
  <c r="BO123" i="3"/>
  <c r="BO124" i="3"/>
  <c r="BO125" i="3"/>
  <c r="BO126" i="3"/>
  <c r="BO127" i="3"/>
  <c r="BO128" i="3"/>
  <c r="BO129" i="3"/>
  <c r="BO130" i="3"/>
  <c r="BO131" i="3"/>
  <c r="BO132" i="3"/>
  <c r="BO133" i="3"/>
  <c r="BO134" i="3"/>
  <c r="BO135" i="3"/>
  <c r="BO136" i="3"/>
  <c r="BO137" i="3"/>
  <c r="BO138" i="3"/>
  <c r="BO139" i="3"/>
  <c r="BO140" i="3"/>
  <c r="BO141" i="3"/>
  <c r="BO142" i="3"/>
  <c r="BO143" i="3"/>
  <c r="BO144" i="3"/>
  <c r="BO145" i="3"/>
  <c r="BO146" i="3"/>
  <c r="BO147" i="3"/>
  <c r="BO148" i="3"/>
  <c r="BO149" i="3"/>
  <c r="BO150" i="3"/>
  <c r="BO151" i="3"/>
  <c r="BO152" i="3"/>
  <c r="BO153" i="3"/>
  <c r="BO154" i="3"/>
  <c r="BO155" i="3"/>
  <c r="BO156" i="3"/>
  <c r="BO157" i="3"/>
  <c r="BO158" i="3"/>
  <c r="BO159" i="3"/>
  <c r="BO160" i="3"/>
  <c r="BO161" i="3"/>
  <c r="BO162" i="3"/>
  <c r="BO163" i="3"/>
  <c r="BO164" i="3"/>
  <c r="BO165" i="3"/>
  <c r="BO166" i="3"/>
  <c r="BO167" i="3"/>
  <c r="BO168" i="3"/>
  <c r="BO169" i="3"/>
  <c r="BO170" i="3"/>
  <c r="BO171" i="3"/>
  <c r="BO172" i="3"/>
  <c r="BO173" i="3"/>
  <c r="BO174" i="3"/>
  <c r="BO175" i="3"/>
  <c r="BO176" i="3"/>
  <c r="BO177" i="3"/>
  <c r="BO178" i="3"/>
  <c r="BO179" i="3"/>
  <c r="BO180" i="3"/>
  <c r="BO181" i="3"/>
  <c r="BO182" i="3"/>
  <c r="BO183" i="3"/>
  <c r="BO184" i="3"/>
  <c r="BO185" i="3"/>
  <c r="BO186" i="3"/>
  <c r="BO187" i="3"/>
  <c r="BO188" i="3"/>
  <c r="BO189" i="3"/>
  <c r="BO190" i="3"/>
  <c r="BO191" i="3"/>
  <c r="BO192" i="3"/>
  <c r="BO193" i="3"/>
  <c r="BO194" i="3"/>
  <c r="BO195" i="3"/>
  <c r="BO196" i="3"/>
  <c r="BO197" i="3"/>
  <c r="BO198" i="3"/>
  <c r="BO199" i="3"/>
  <c r="BO200" i="3"/>
  <c r="BO201" i="3"/>
  <c r="BO202" i="3"/>
  <c r="BO203" i="3"/>
  <c r="BO204" i="3"/>
  <c r="BO205" i="3"/>
  <c r="BO206" i="3"/>
  <c r="BO207" i="3"/>
  <c r="BO208" i="3"/>
  <c r="BO209" i="3"/>
  <c r="BO210" i="3"/>
  <c r="BO211" i="3"/>
  <c r="BO212" i="3"/>
  <c r="BO213" i="3"/>
  <c r="BO214" i="3"/>
  <c r="BO215" i="3"/>
  <c r="BO216" i="3"/>
  <c r="BO217" i="3"/>
  <c r="BO218" i="3"/>
  <c r="BO219" i="3"/>
  <c r="BO220" i="3"/>
  <c r="BO221" i="3"/>
  <c r="BO222" i="3"/>
  <c r="BO223" i="3"/>
  <c r="BO224" i="3"/>
  <c r="BO225" i="3"/>
  <c r="BO226" i="3"/>
  <c r="BO227" i="3"/>
  <c r="BO228" i="3"/>
  <c r="BO229" i="3"/>
  <c r="BO230" i="3"/>
  <c r="BO231" i="3"/>
  <c r="BO232" i="3"/>
  <c r="BO233" i="3"/>
  <c r="BO234" i="3"/>
  <c r="BO235" i="3"/>
  <c r="BO236" i="3"/>
  <c r="BO237" i="3"/>
  <c r="BO238" i="3"/>
  <c r="BO239" i="3"/>
  <c r="BO240" i="3"/>
  <c r="BO241" i="3"/>
  <c r="BO242" i="3"/>
  <c r="BO243" i="3"/>
  <c r="BO244" i="3"/>
  <c r="BO245" i="3"/>
  <c r="BO246" i="3"/>
  <c r="BO247" i="3"/>
  <c r="BO248" i="3"/>
  <c r="BO249" i="3"/>
  <c r="BO250" i="3"/>
  <c r="BO251" i="3"/>
  <c r="BO252" i="3"/>
  <c r="BO253" i="3"/>
  <c r="BO254" i="3"/>
  <c r="BO255" i="3"/>
  <c r="BO256" i="3"/>
  <c r="BO257" i="3"/>
  <c r="BO258" i="3"/>
  <c r="BO259" i="3"/>
  <c r="BO260" i="3"/>
  <c r="BO261" i="3"/>
  <c r="BO262" i="3"/>
  <c r="BO263" i="3"/>
  <c r="BO264" i="3"/>
  <c r="BO265" i="3"/>
  <c r="BO266" i="3"/>
  <c r="BO267" i="3"/>
  <c r="BO268" i="3"/>
  <c r="BO269" i="3"/>
  <c r="BP10" i="3"/>
  <c r="BP4" i="3" s="1"/>
  <c r="BO10" i="3"/>
  <c r="BN11" i="3"/>
  <c r="BN12" i="3"/>
  <c r="BN13" i="3"/>
  <c r="BN14" i="3"/>
  <c r="BN15" i="3"/>
  <c r="BN16" i="3"/>
  <c r="BN17" i="3"/>
  <c r="BN23" i="3"/>
  <c r="BN26" i="3"/>
  <c r="BN27" i="3"/>
  <c r="BN28" i="3"/>
  <c r="BN30" i="3"/>
  <c r="BN31" i="3"/>
  <c r="BN32" i="3"/>
  <c r="BN33" i="3"/>
  <c r="BN38" i="3"/>
  <c r="BN39" i="3"/>
  <c r="BN40" i="3"/>
  <c r="BN41" i="3"/>
  <c r="BN42" i="3"/>
  <c r="BN45" i="3"/>
  <c r="BN46" i="3"/>
  <c r="BN47" i="3"/>
  <c r="BN49" i="3"/>
  <c r="BN50" i="3"/>
  <c r="BN51" i="3"/>
  <c r="BN52" i="3"/>
  <c r="BN53" i="3"/>
  <c r="BN54" i="3"/>
  <c r="BN56" i="3"/>
  <c r="BN57" i="3"/>
  <c r="BN58" i="3"/>
  <c r="BN59" i="3"/>
  <c r="BN60" i="3"/>
  <c r="BN61" i="3"/>
  <c r="BN62" i="3"/>
  <c r="BN63" i="3"/>
  <c r="BN65" i="3"/>
  <c r="BN66" i="3"/>
  <c r="BN68" i="3"/>
  <c r="BN69" i="3"/>
  <c r="BN70" i="3"/>
  <c r="BN71" i="3"/>
  <c r="BN73" i="3"/>
  <c r="BN74" i="3"/>
  <c r="BN75" i="3"/>
  <c r="BN77" i="3"/>
  <c r="BN79" i="3"/>
  <c r="BN81" i="3"/>
  <c r="BN83" i="3"/>
  <c r="BN84" i="3"/>
  <c r="BN85" i="3"/>
  <c r="BN86" i="3"/>
  <c r="BN87" i="3"/>
  <c r="BN88" i="3"/>
  <c r="BN89" i="3"/>
  <c r="BN91" i="3"/>
  <c r="BN92" i="3"/>
  <c r="BN94" i="3"/>
  <c r="BN95" i="3"/>
  <c r="BN96" i="3"/>
  <c r="BN97" i="3"/>
  <c r="BN98" i="3"/>
  <c r="BN99" i="3"/>
  <c r="BN101" i="3"/>
  <c r="BN102" i="3"/>
  <c r="BN103" i="3"/>
  <c r="BN104" i="3"/>
  <c r="BN105" i="3"/>
  <c r="BN106" i="3"/>
  <c r="BN107" i="3"/>
  <c r="BN109" i="3"/>
  <c r="BN110" i="3"/>
  <c r="BN111" i="3"/>
  <c r="BN113" i="3"/>
  <c r="BN114" i="3"/>
  <c r="BN115" i="3"/>
  <c r="BN116" i="3"/>
  <c r="BN117" i="3"/>
  <c r="BN118" i="3"/>
  <c r="BN119" i="3"/>
  <c r="BN121" i="3"/>
  <c r="BN122" i="3"/>
  <c r="BN123" i="3"/>
  <c r="BN124" i="3"/>
  <c r="BN125" i="3"/>
  <c r="BN126" i="3"/>
  <c r="BN127" i="3"/>
  <c r="BN129" i="3"/>
  <c r="BN130" i="3"/>
  <c r="BN131" i="3"/>
  <c r="BN132" i="3"/>
  <c r="BN135" i="3"/>
  <c r="BN136" i="3"/>
  <c r="BN137" i="3"/>
  <c r="BN138" i="3"/>
  <c r="BN139" i="3"/>
  <c r="BN140" i="3"/>
  <c r="BN141" i="3"/>
  <c r="BN142" i="3"/>
  <c r="BN145" i="3"/>
  <c r="BN146" i="3"/>
  <c r="BN147" i="3"/>
  <c r="BN149" i="3"/>
  <c r="BN152" i="3"/>
  <c r="BN154" i="3"/>
  <c r="BN155" i="3"/>
  <c r="BN156" i="3"/>
  <c r="BN157" i="3"/>
  <c r="BN159" i="3"/>
  <c r="BN160" i="3"/>
  <c r="BN161" i="3"/>
  <c r="BN162" i="3"/>
  <c r="BN164" i="3"/>
  <c r="BN165" i="3"/>
  <c r="BN166" i="3"/>
  <c r="BN167" i="3"/>
  <c r="BN168" i="3"/>
  <c r="BN169" i="3"/>
  <c r="BN170" i="3"/>
  <c r="BN171" i="3"/>
  <c r="BN172" i="3"/>
  <c r="BN174" i="3"/>
  <c r="BN175" i="3"/>
  <c r="BN176" i="3"/>
  <c r="BN177" i="3"/>
  <c r="BN178" i="3"/>
  <c r="BN179" i="3"/>
  <c r="BN181" i="3"/>
  <c r="BN183" i="3"/>
  <c r="BN185" i="3"/>
  <c r="BN187" i="3"/>
  <c r="BN188" i="3"/>
  <c r="BN191" i="3"/>
  <c r="BN192" i="3"/>
  <c r="BN193" i="3"/>
  <c r="BN194" i="3"/>
  <c r="BN195" i="3"/>
  <c r="BN196" i="3"/>
  <c r="BN197" i="3"/>
  <c r="BN198" i="3"/>
  <c r="BN199" i="3"/>
  <c r="BN200" i="3"/>
  <c r="BN202" i="3"/>
  <c r="BN204" i="3"/>
  <c r="BN205" i="3"/>
  <c r="BN206" i="3"/>
  <c r="BN208" i="3"/>
  <c r="BN209" i="3"/>
  <c r="BN210" i="3"/>
  <c r="BN212" i="3"/>
  <c r="BN213" i="3"/>
  <c r="BN214" i="3"/>
  <c r="BN217" i="3"/>
  <c r="BN218" i="3"/>
  <c r="BN220" i="3"/>
  <c r="BN223" i="3"/>
  <c r="BN224" i="3"/>
  <c r="BN226" i="3"/>
  <c r="BN229" i="3"/>
  <c r="BN231" i="3"/>
  <c r="BN232" i="3"/>
  <c r="BN233" i="3"/>
  <c r="BN234" i="3"/>
  <c r="BN235" i="3"/>
  <c r="BN236" i="3"/>
  <c r="BN238" i="3"/>
  <c r="BN239" i="3"/>
  <c r="BN240" i="3"/>
  <c r="BN241" i="3"/>
  <c r="BN243" i="3"/>
  <c r="BN244" i="3"/>
  <c r="BN245" i="3"/>
  <c r="BN246" i="3"/>
  <c r="BN247" i="3"/>
  <c r="BN249" i="3"/>
  <c r="BN252" i="3"/>
  <c r="BN256" i="3"/>
  <c r="BN257" i="3"/>
  <c r="BN258" i="3"/>
  <c r="BN259" i="3"/>
  <c r="BN260" i="3"/>
  <c r="BN261" i="3"/>
  <c r="BN262" i="3"/>
  <c r="BN263" i="3"/>
  <c r="BN264" i="3"/>
  <c r="BN265" i="3"/>
  <c r="BN266" i="3"/>
  <c r="BN267" i="3"/>
  <c r="BN268" i="3"/>
  <c r="BN269" i="3"/>
  <c r="BM11" i="3"/>
  <c r="BM13" i="3"/>
  <c r="BM15" i="3"/>
  <c r="BM16" i="3"/>
  <c r="BM18" i="3"/>
  <c r="BM19" i="3"/>
  <c r="BM20" i="3"/>
  <c r="BM21" i="3"/>
  <c r="BM22" i="3"/>
  <c r="BM23" i="3"/>
  <c r="BM24" i="3"/>
  <c r="BM25" i="3"/>
  <c r="BM27" i="3"/>
  <c r="BM28" i="3"/>
  <c r="BM29" i="3"/>
  <c r="BM30" i="3"/>
  <c r="BM32" i="3"/>
  <c r="BM33" i="3"/>
  <c r="BM34" i="3"/>
  <c r="BM35" i="3"/>
  <c r="BM37" i="3"/>
  <c r="BM38" i="3"/>
  <c r="BM39" i="3"/>
  <c r="BM40" i="3"/>
  <c r="BM41" i="3"/>
  <c r="BM42" i="3"/>
  <c r="BM43" i="3"/>
  <c r="BM44" i="3"/>
  <c r="BM45" i="3"/>
  <c r="BM46" i="3"/>
  <c r="BM48" i="3"/>
  <c r="BM49" i="3"/>
  <c r="BM50" i="3"/>
  <c r="BM51" i="3"/>
  <c r="BM52" i="3"/>
  <c r="BM55" i="3"/>
  <c r="BM58" i="3"/>
  <c r="BM59" i="3"/>
  <c r="BM60" i="3"/>
  <c r="BM61" i="3"/>
  <c r="BM62" i="3"/>
  <c r="BM63" i="3"/>
  <c r="BM64" i="3"/>
  <c r="BM65" i="3"/>
  <c r="BM66" i="3"/>
  <c r="BM67" i="3"/>
  <c r="BM68" i="3"/>
  <c r="BM69" i="3"/>
  <c r="BM70" i="3"/>
  <c r="BM71" i="3"/>
  <c r="BM72" i="3"/>
  <c r="BM73" i="3"/>
  <c r="BM74" i="3"/>
  <c r="BM75" i="3"/>
  <c r="BM76" i="3"/>
  <c r="BM78" i="3"/>
  <c r="BM80" i="3"/>
  <c r="BM81" i="3"/>
  <c r="BM82" i="3"/>
  <c r="BM85" i="3"/>
  <c r="BM86" i="3"/>
  <c r="BM87" i="3"/>
  <c r="BM90" i="3"/>
  <c r="BM91" i="3"/>
  <c r="BM93" i="3"/>
  <c r="BM94" i="3"/>
  <c r="BM95" i="3"/>
  <c r="BM96" i="3"/>
  <c r="BM97" i="3"/>
  <c r="BM98" i="3"/>
  <c r="BM100" i="3"/>
  <c r="BM101" i="3"/>
  <c r="BM102" i="3"/>
  <c r="BM105" i="3"/>
  <c r="BM106" i="3"/>
  <c r="BM107" i="3"/>
  <c r="BM108" i="3"/>
  <c r="BM110" i="3"/>
  <c r="BM111" i="3"/>
  <c r="BM113" i="3"/>
  <c r="BM115" i="3"/>
  <c r="BM117" i="3"/>
  <c r="BM118" i="3"/>
  <c r="BM121" i="3"/>
  <c r="BM122" i="3"/>
  <c r="BM123" i="3"/>
  <c r="BM124" i="3"/>
  <c r="BM125" i="3"/>
  <c r="BM126" i="3"/>
  <c r="BM127" i="3"/>
  <c r="BM129" i="3"/>
  <c r="BM130" i="3"/>
  <c r="BM131" i="3"/>
  <c r="BM132" i="3"/>
  <c r="BM133" i="3"/>
  <c r="BM134" i="3"/>
  <c r="BM136" i="3"/>
  <c r="BM137" i="3"/>
  <c r="BM138" i="3"/>
  <c r="BM139" i="3"/>
  <c r="BM142" i="3"/>
  <c r="BM144" i="3"/>
  <c r="BM145" i="3"/>
  <c r="BM146" i="3"/>
  <c r="BM147" i="3"/>
  <c r="BM148" i="3"/>
  <c r="BM149" i="3"/>
  <c r="BM151" i="3"/>
  <c r="BM152" i="3"/>
  <c r="BM153" i="3"/>
  <c r="BM154" i="3"/>
  <c r="BM155" i="3"/>
  <c r="BM156" i="3"/>
  <c r="BM157" i="3"/>
  <c r="BM158" i="3"/>
  <c r="BM159" i="3"/>
  <c r="BM160" i="3"/>
  <c r="BM161" i="3"/>
  <c r="BM162" i="3"/>
  <c r="BM163" i="3"/>
  <c r="BM164" i="3"/>
  <c r="BM165" i="3"/>
  <c r="BM166" i="3"/>
  <c r="BM168" i="3"/>
  <c r="BM169" i="3"/>
  <c r="BM170" i="3"/>
  <c r="BM171" i="3"/>
  <c r="BM172" i="3"/>
  <c r="BM173" i="3"/>
  <c r="BM176" i="3"/>
  <c r="BM177" i="3"/>
  <c r="BM178" i="3"/>
  <c r="BM180" i="3"/>
  <c r="BM182" i="3"/>
  <c r="BM183" i="3"/>
  <c r="BM184" i="3"/>
  <c r="BM185" i="3"/>
  <c r="BM186" i="3"/>
  <c r="BM187" i="3"/>
  <c r="BM190" i="3"/>
  <c r="BM191" i="3"/>
  <c r="BM192" i="3"/>
  <c r="BM194" i="3"/>
  <c r="BM195" i="3"/>
  <c r="BM197" i="3"/>
  <c r="BM198" i="3"/>
  <c r="BM199" i="3"/>
  <c r="BM200" i="3"/>
  <c r="BM201" i="3"/>
  <c r="BM203" i="3"/>
  <c r="BM205" i="3"/>
  <c r="BM206" i="3"/>
  <c r="BM207" i="3"/>
  <c r="BM208" i="3"/>
  <c r="BM209" i="3"/>
  <c r="BM210" i="3"/>
  <c r="BM211" i="3"/>
  <c r="BM213" i="3"/>
  <c r="BM215" i="3"/>
  <c r="BM217" i="3"/>
  <c r="BM218" i="3"/>
  <c r="BM219" i="3"/>
  <c r="BM220" i="3"/>
  <c r="BM221" i="3"/>
  <c r="BM223" i="3"/>
  <c r="BM224" i="3"/>
  <c r="BM225" i="3"/>
  <c r="BM227" i="3"/>
  <c r="BM228" i="3"/>
  <c r="BM229" i="3"/>
  <c r="BM230" i="3"/>
  <c r="BM231" i="3"/>
  <c r="BM232" i="3"/>
  <c r="BM233" i="3"/>
  <c r="BM235" i="3"/>
  <c r="BM236" i="3"/>
  <c r="BM237" i="3"/>
  <c r="BM238" i="3"/>
  <c r="BM240" i="3"/>
  <c r="BM244" i="3"/>
  <c r="BM246" i="3"/>
  <c r="BM247" i="3"/>
  <c r="BM249" i="3"/>
  <c r="BM250" i="3"/>
  <c r="BM251" i="3"/>
  <c r="BM252" i="3"/>
  <c r="BM253" i="3"/>
  <c r="BM254" i="3"/>
  <c r="BM255" i="3"/>
  <c r="BM256" i="3"/>
  <c r="BM257" i="3"/>
  <c r="BM258" i="3"/>
  <c r="BM259" i="3"/>
  <c r="BM260" i="3"/>
  <c r="BM261" i="3"/>
  <c r="BM264" i="3"/>
  <c r="BM265" i="3"/>
  <c r="BM266" i="3"/>
  <c r="BM267" i="3"/>
  <c r="BM268" i="3"/>
  <c r="BM269" i="3"/>
  <c r="BN10" i="3"/>
  <c r="BN6" i="3" s="1" a="1"/>
  <c r="BN6" i="3" s="1"/>
  <c r="BL11" i="3"/>
  <c r="BL12" i="3"/>
  <c r="BL13" i="3"/>
  <c r="BL14" i="3"/>
  <c r="BL15" i="3"/>
  <c r="BL16" i="3"/>
  <c r="BL17" i="3"/>
  <c r="BL18" i="3"/>
  <c r="BL19" i="3"/>
  <c r="BL20" i="3"/>
  <c r="BL21" i="3"/>
  <c r="BL22" i="3"/>
  <c r="BL23" i="3"/>
  <c r="BL24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BL38" i="3"/>
  <c r="BL39" i="3"/>
  <c r="BL40" i="3"/>
  <c r="BL41" i="3"/>
  <c r="BL42" i="3"/>
  <c r="BL43" i="3"/>
  <c r="BL44" i="3"/>
  <c r="BL45" i="3"/>
  <c r="BL46" i="3"/>
  <c r="BL47" i="3"/>
  <c r="BL48" i="3"/>
  <c r="BL49" i="3"/>
  <c r="BL50" i="3"/>
  <c r="BL51" i="3"/>
  <c r="BL52" i="3"/>
  <c r="BL53" i="3"/>
  <c r="BL54" i="3"/>
  <c r="BL55" i="3"/>
  <c r="BL56" i="3"/>
  <c r="BL57" i="3"/>
  <c r="BL58" i="3"/>
  <c r="BL59" i="3"/>
  <c r="BL60" i="3"/>
  <c r="BL61" i="3"/>
  <c r="BL62" i="3"/>
  <c r="BL63" i="3"/>
  <c r="BL64" i="3"/>
  <c r="BL65" i="3"/>
  <c r="BL66" i="3"/>
  <c r="BL67" i="3"/>
  <c r="BL68" i="3"/>
  <c r="BL69" i="3"/>
  <c r="BL70" i="3"/>
  <c r="BL71" i="3"/>
  <c r="BL72" i="3"/>
  <c r="BL73" i="3"/>
  <c r="BL74" i="3"/>
  <c r="BL75" i="3"/>
  <c r="BL76" i="3"/>
  <c r="BL77" i="3"/>
  <c r="BL78" i="3"/>
  <c r="BL79" i="3"/>
  <c r="BL80" i="3"/>
  <c r="BL81" i="3"/>
  <c r="BL82" i="3"/>
  <c r="BL83" i="3"/>
  <c r="BL84" i="3"/>
  <c r="BL85" i="3"/>
  <c r="BL86" i="3"/>
  <c r="BL87" i="3"/>
  <c r="BL88" i="3"/>
  <c r="BL89" i="3"/>
  <c r="BL90" i="3"/>
  <c r="BL91" i="3"/>
  <c r="BL92" i="3"/>
  <c r="BL93" i="3"/>
  <c r="BL94" i="3"/>
  <c r="BL95" i="3"/>
  <c r="BL96" i="3"/>
  <c r="BL97" i="3"/>
  <c r="BL98" i="3"/>
  <c r="BL99" i="3"/>
  <c r="BL100" i="3"/>
  <c r="BL101" i="3"/>
  <c r="BL102" i="3"/>
  <c r="BL103" i="3"/>
  <c r="BL104" i="3"/>
  <c r="BL105" i="3"/>
  <c r="BL106" i="3"/>
  <c r="BL107" i="3"/>
  <c r="BL108" i="3"/>
  <c r="BL109" i="3"/>
  <c r="BL110" i="3"/>
  <c r="BL111" i="3"/>
  <c r="BL112" i="3"/>
  <c r="BL113" i="3"/>
  <c r="BL114" i="3"/>
  <c r="BL115" i="3"/>
  <c r="BL116" i="3"/>
  <c r="BL117" i="3"/>
  <c r="BL118" i="3"/>
  <c r="BL119" i="3"/>
  <c r="BL120" i="3"/>
  <c r="BL121" i="3"/>
  <c r="BL122" i="3"/>
  <c r="BL123" i="3"/>
  <c r="BL124" i="3"/>
  <c r="BL125" i="3"/>
  <c r="BL126" i="3"/>
  <c r="BL127" i="3"/>
  <c r="BL128" i="3"/>
  <c r="BL129" i="3"/>
  <c r="BL130" i="3"/>
  <c r="BL131" i="3"/>
  <c r="BL132" i="3"/>
  <c r="BL133" i="3"/>
  <c r="BL134" i="3"/>
  <c r="BL135" i="3"/>
  <c r="BL136" i="3"/>
  <c r="BL137" i="3"/>
  <c r="BL138" i="3"/>
  <c r="BL139" i="3"/>
  <c r="BL140" i="3"/>
  <c r="BL141" i="3"/>
  <c r="BL142" i="3"/>
  <c r="BL143" i="3"/>
  <c r="BL144" i="3"/>
  <c r="BL145" i="3"/>
  <c r="BL146" i="3"/>
  <c r="BL147" i="3"/>
  <c r="BL148" i="3"/>
  <c r="BL149" i="3"/>
  <c r="BL150" i="3"/>
  <c r="BL151" i="3"/>
  <c r="BL152" i="3"/>
  <c r="BL153" i="3"/>
  <c r="BL154" i="3"/>
  <c r="BL155" i="3"/>
  <c r="BL156" i="3"/>
  <c r="BL157" i="3"/>
  <c r="BL158" i="3"/>
  <c r="BL159" i="3"/>
  <c r="BL160" i="3"/>
  <c r="BL161" i="3"/>
  <c r="BL162" i="3"/>
  <c r="BL163" i="3"/>
  <c r="BL164" i="3"/>
  <c r="BL165" i="3"/>
  <c r="BL166" i="3"/>
  <c r="BL167" i="3"/>
  <c r="BL168" i="3"/>
  <c r="BL169" i="3"/>
  <c r="BL170" i="3"/>
  <c r="BL171" i="3"/>
  <c r="BL172" i="3"/>
  <c r="BL173" i="3"/>
  <c r="BL174" i="3"/>
  <c r="BL175" i="3"/>
  <c r="BL176" i="3"/>
  <c r="BL177" i="3"/>
  <c r="BL178" i="3"/>
  <c r="BL179" i="3"/>
  <c r="BL180" i="3"/>
  <c r="BL181" i="3"/>
  <c r="BL182" i="3"/>
  <c r="BL183" i="3"/>
  <c r="BL184" i="3"/>
  <c r="BL185" i="3"/>
  <c r="BL186" i="3"/>
  <c r="BL187" i="3"/>
  <c r="BL188" i="3"/>
  <c r="BL189" i="3"/>
  <c r="BL190" i="3"/>
  <c r="BL191" i="3"/>
  <c r="BL192" i="3"/>
  <c r="BL193" i="3"/>
  <c r="BL194" i="3"/>
  <c r="BL195" i="3"/>
  <c r="BL196" i="3"/>
  <c r="BL197" i="3"/>
  <c r="BL198" i="3"/>
  <c r="BL199" i="3"/>
  <c r="BL200" i="3"/>
  <c r="BL201" i="3"/>
  <c r="BL202" i="3"/>
  <c r="BL203" i="3"/>
  <c r="BL204" i="3"/>
  <c r="BL205" i="3"/>
  <c r="BL206" i="3"/>
  <c r="BL207" i="3"/>
  <c r="BL208" i="3"/>
  <c r="BL209" i="3"/>
  <c r="BL210" i="3"/>
  <c r="BL211" i="3"/>
  <c r="BL212" i="3"/>
  <c r="BL213" i="3"/>
  <c r="BL214" i="3"/>
  <c r="BL215" i="3"/>
  <c r="BL216" i="3"/>
  <c r="BL217" i="3"/>
  <c r="BL218" i="3"/>
  <c r="BL219" i="3"/>
  <c r="BL220" i="3"/>
  <c r="BL221" i="3"/>
  <c r="BL222" i="3"/>
  <c r="BL223" i="3"/>
  <c r="BL224" i="3"/>
  <c r="BL225" i="3"/>
  <c r="BL226" i="3"/>
  <c r="BL227" i="3"/>
  <c r="BL228" i="3"/>
  <c r="BL229" i="3"/>
  <c r="BL230" i="3"/>
  <c r="BL231" i="3"/>
  <c r="BL232" i="3"/>
  <c r="BL233" i="3"/>
  <c r="BL234" i="3"/>
  <c r="BL235" i="3"/>
  <c r="BL236" i="3"/>
  <c r="BL237" i="3"/>
  <c r="BL238" i="3"/>
  <c r="BL239" i="3"/>
  <c r="BL240" i="3"/>
  <c r="BL241" i="3"/>
  <c r="BL242" i="3"/>
  <c r="BL243" i="3"/>
  <c r="BL244" i="3"/>
  <c r="BL245" i="3"/>
  <c r="BL246" i="3"/>
  <c r="BL247" i="3"/>
  <c r="BL248" i="3"/>
  <c r="BL249" i="3"/>
  <c r="BL250" i="3"/>
  <c r="BL251" i="3"/>
  <c r="BL252" i="3"/>
  <c r="BL253" i="3"/>
  <c r="BL254" i="3"/>
  <c r="BL255" i="3"/>
  <c r="BL256" i="3"/>
  <c r="BL257" i="3"/>
  <c r="BL258" i="3"/>
  <c r="BL259" i="3"/>
  <c r="BL260" i="3"/>
  <c r="BL261" i="3"/>
  <c r="BL262" i="3"/>
  <c r="BL263" i="3"/>
  <c r="BL264" i="3"/>
  <c r="BL265" i="3"/>
  <c r="BL266" i="3"/>
  <c r="BL267" i="3"/>
  <c r="BL268" i="3"/>
  <c r="BL269" i="3"/>
  <c r="BK11" i="3"/>
  <c r="BK12" i="3"/>
  <c r="BK13" i="3"/>
  <c r="BK14" i="3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47" i="3"/>
  <c r="BK48" i="3"/>
  <c r="BK49" i="3"/>
  <c r="BK50" i="3"/>
  <c r="BK51" i="3"/>
  <c r="BK52" i="3"/>
  <c r="BK53" i="3"/>
  <c r="BK54" i="3"/>
  <c r="BK55" i="3"/>
  <c r="BK56" i="3"/>
  <c r="BK57" i="3"/>
  <c r="BK58" i="3"/>
  <c r="BK59" i="3"/>
  <c r="BK60" i="3"/>
  <c r="BK61" i="3"/>
  <c r="BK62" i="3"/>
  <c r="BK63" i="3"/>
  <c r="BK64" i="3"/>
  <c r="BK65" i="3"/>
  <c r="BK66" i="3"/>
  <c r="BK67" i="3"/>
  <c r="BK68" i="3"/>
  <c r="BK69" i="3"/>
  <c r="BK70" i="3"/>
  <c r="BK71" i="3"/>
  <c r="BK72" i="3"/>
  <c r="BK73" i="3"/>
  <c r="BK74" i="3"/>
  <c r="BK75" i="3"/>
  <c r="BK76" i="3"/>
  <c r="BK77" i="3"/>
  <c r="BK78" i="3"/>
  <c r="BK79" i="3"/>
  <c r="BK80" i="3"/>
  <c r="BK81" i="3"/>
  <c r="BK82" i="3"/>
  <c r="BK83" i="3"/>
  <c r="BK84" i="3"/>
  <c r="BK85" i="3"/>
  <c r="BK86" i="3"/>
  <c r="BK87" i="3"/>
  <c r="BK88" i="3"/>
  <c r="BK89" i="3"/>
  <c r="BK90" i="3"/>
  <c r="BK91" i="3"/>
  <c r="BK92" i="3"/>
  <c r="BK93" i="3"/>
  <c r="BK94" i="3"/>
  <c r="BK95" i="3"/>
  <c r="BK96" i="3"/>
  <c r="BK97" i="3"/>
  <c r="BK98" i="3"/>
  <c r="BK99" i="3"/>
  <c r="BK100" i="3"/>
  <c r="BK101" i="3"/>
  <c r="BK102" i="3"/>
  <c r="BK103" i="3"/>
  <c r="BK104" i="3"/>
  <c r="BK105" i="3"/>
  <c r="BK106" i="3"/>
  <c r="BK107" i="3"/>
  <c r="BK108" i="3"/>
  <c r="BK109" i="3"/>
  <c r="BK110" i="3"/>
  <c r="BK111" i="3"/>
  <c r="BK112" i="3"/>
  <c r="BK113" i="3"/>
  <c r="BK114" i="3"/>
  <c r="BK115" i="3"/>
  <c r="BK116" i="3"/>
  <c r="BK117" i="3"/>
  <c r="BK118" i="3"/>
  <c r="BK119" i="3"/>
  <c r="BK120" i="3"/>
  <c r="BK121" i="3"/>
  <c r="BK122" i="3"/>
  <c r="BK123" i="3"/>
  <c r="BK124" i="3"/>
  <c r="BK125" i="3"/>
  <c r="BK126" i="3"/>
  <c r="BK127" i="3"/>
  <c r="BK128" i="3"/>
  <c r="BK129" i="3"/>
  <c r="BK130" i="3"/>
  <c r="BK131" i="3"/>
  <c r="BK132" i="3"/>
  <c r="BK133" i="3"/>
  <c r="BK134" i="3"/>
  <c r="BK135" i="3"/>
  <c r="BK136" i="3"/>
  <c r="BK137" i="3"/>
  <c r="BK138" i="3"/>
  <c r="BK139" i="3"/>
  <c r="BK140" i="3"/>
  <c r="BK141" i="3"/>
  <c r="BK142" i="3"/>
  <c r="BK143" i="3"/>
  <c r="BK144" i="3"/>
  <c r="BK145" i="3"/>
  <c r="BK146" i="3"/>
  <c r="BK147" i="3"/>
  <c r="BK148" i="3"/>
  <c r="BK149" i="3"/>
  <c r="BK150" i="3"/>
  <c r="BK151" i="3"/>
  <c r="BK152" i="3"/>
  <c r="BK153" i="3"/>
  <c r="BK154" i="3"/>
  <c r="BK155" i="3"/>
  <c r="BK156" i="3"/>
  <c r="BK157" i="3"/>
  <c r="BK158" i="3"/>
  <c r="BK159" i="3"/>
  <c r="BK160" i="3"/>
  <c r="BK161" i="3"/>
  <c r="BK162" i="3"/>
  <c r="BK163" i="3"/>
  <c r="BK164" i="3"/>
  <c r="BK165" i="3"/>
  <c r="BK166" i="3"/>
  <c r="BK167" i="3"/>
  <c r="BK168" i="3"/>
  <c r="BK169" i="3"/>
  <c r="BK170" i="3"/>
  <c r="BK171" i="3"/>
  <c r="BK172" i="3"/>
  <c r="BK173" i="3"/>
  <c r="BK174" i="3"/>
  <c r="BK175" i="3"/>
  <c r="BK176" i="3"/>
  <c r="BK177" i="3"/>
  <c r="BK178" i="3"/>
  <c r="BK179" i="3"/>
  <c r="BK180" i="3"/>
  <c r="BK181" i="3"/>
  <c r="BK182" i="3"/>
  <c r="BK183" i="3"/>
  <c r="BK184" i="3"/>
  <c r="BK185" i="3"/>
  <c r="BK186" i="3"/>
  <c r="BK187" i="3"/>
  <c r="BK188" i="3"/>
  <c r="BK189" i="3"/>
  <c r="BK190" i="3"/>
  <c r="BK191" i="3"/>
  <c r="BK192" i="3"/>
  <c r="BK193" i="3"/>
  <c r="BK194" i="3"/>
  <c r="BK195" i="3"/>
  <c r="BK196" i="3"/>
  <c r="BK197" i="3"/>
  <c r="BK198" i="3"/>
  <c r="BK199" i="3"/>
  <c r="BK200" i="3"/>
  <c r="BK201" i="3"/>
  <c r="BK202" i="3"/>
  <c r="BK203" i="3"/>
  <c r="BK204" i="3"/>
  <c r="BK205" i="3"/>
  <c r="BK206" i="3"/>
  <c r="BK207" i="3"/>
  <c r="BK208" i="3"/>
  <c r="BK209" i="3"/>
  <c r="BK210" i="3"/>
  <c r="BK211" i="3"/>
  <c r="BK212" i="3"/>
  <c r="BK213" i="3"/>
  <c r="BK214" i="3"/>
  <c r="BK215" i="3"/>
  <c r="BK216" i="3"/>
  <c r="BK217" i="3"/>
  <c r="BK218" i="3"/>
  <c r="BK219" i="3"/>
  <c r="BK220" i="3"/>
  <c r="BK221" i="3"/>
  <c r="BK222" i="3"/>
  <c r="BK223" i="3"/>
  <c r="BK224" i="3"/>
  <c r="BK225" i="3"/>
  <c r="BK226" i="3"/>
  <c r="BK227" i="3"/>
  <c r="BK228" i="3"/>
  <c r="BK229" i="3"/>
  <c r="BK230" i="3"/>
  <c r="BK231" i="3"/>
  <c r="BK232" i="3"/>
  <c r="BK233" i="3"/>
  <c r="BK234" i="3"/>
  <c r="BK235" i="3"/>
  <c r="BK236" i="3"/>
  <c r="BK237" i="3"/>
  <c r="BK238" i="3"/>
  <c r="BK239" i="3"/>
  <c r="BK240" i="3"/>
  <c r="BK241" i="3"/>
  <c r="BK242" i="3"/>
  <c r="BK243" i="3"/>
  <c r="BK244" i="3"/>
  <c r="BK245" i="3"/>
  <c r="BK246" i="3"/>
  <c r="BK247" i="3"/>
  <c r="BK248" i="3"/>
  <c r="BK249" i="3"/>
  <c r="BK250" i="3"/>
  <c r="BK251" i="3"/>
  <c r="BK252" i="3"/>
  <c r="BK253" i="3"/>
  <c r="BK254" i="3"/>
  <c r="BK255" i="3"/>
  <c r="BK256" i="3"/>
  <c r="BK257" i="3"/>
  <c r="BK258" i="3"/>
  <c r="BK259" i="3"/>
  <c r="BK260" i="3"/>
  <c r="BK261" i="3"/>
  <c r="BK262" i="3"/>
  <c r="BK263" i="3"/>
  <c r="BK264" i="3"/>
  <c r="BK265" i="3"/>
  <c r="BK266" i="3"/>
  <c r="BK267" i="3"/>
  <c r="BK268" i="3"/>
  <c r="BK269" i="3"/>
  <c r="BL10" i="3"/>
  <c r="BJ11" i="3"/>
  <c r="BJ12" i="3"/>
  <c r="BJ13" i="3"/>
  <c r="BJ14" i="3"/>
  <c r="BJ16" i="3"/>
  <c r="BJ17" i="3"/>
  <c r="BJ18" i="3"/>
  <c r="BJ19" i="3"/>
  <c r="BJ20" i="3"/>
  <c r="BJ21" i="3"/>
  <c r="BJ22" i="3"/>
  <c r="BJ24" i="3"/>
  <c r="BJ25" i="3"/>
  <c r="BJ28" i="3"/>
  <c r="BJ29" i="3"/>
  <c r="BJ30" i="3"/>
  <c r="BJ31" i="3"/>
  <c r="BJ32" i="3"/>
  <c r="BJ33" i="3"/>
  <c r="BJ34" i="3"/>
  <c r="BJ35" i="3"/>
  <c r="BJ36" i="3"/>
  <c r="BJ37" i="3"/>
  <c r="BJ38" i="3"/>
  <c r="BJ39" i="3"/>
  <c r="BJ41" i="3"/>
  <c r="BJ42" i="3"/>
  <c r="BJ43" i="3"/>
  <c r="BJ44" i="3"/>
  <c r="BJ45" i="3"/>
  <c r="BJ46" i="3"/>
  <c r="BJ47" i="3"/>
  <c r="BJ48" i="3"/>
  <c r="BJ49" i="3"/>
  <c r="BJ50" i="3"/>
  <c r="BJ51" i="3"/>
  <c r="BJ52" i="3"/>
  <c r="BJ54" i="3"/>
  <c r="BJ55" i="3"/>
  <c r="BJ57" i="3"/>
  <c r="BJ59" i="3"/>
  <c r="BJ60" i="3"/>
  <c r="BJ61" i="3"/>
  <c r="BJ62" i="3"/>
  <c r="BJ63" i="3"/>
  <c r="BJ64" i="3"/>
  <c r="BJ66" i="3"/>
  <c r="BJ67" i="3"/>
  <c r="BJ68" i="3"/>
  <c r="BJ69" i="3"/>
  <c r="BJ70" i="3"/>
  <c r="BJ71" i="3"/>
  <c r="BJ72" i="3"/>
  <c r="BJ73" i="3"/>
  <c r="BJ76" i="3"/>
  <c r="BJ78" i="3"/>
  <c r="BJ80" i="3"/>
  <c r="BJ82" i="3"/>
  <c r="BJ83" i="3"/>
  <c r="BJ84" i="3"/>
  <c r="BJ85" i="3"/>
  <c r="BJ86" i="3"/>
  <c r="BJ87" i="3"/>
  <c r="BJ89" i="3"/>
  <c r="BJ90" i="3"/>
  <c r="BJ92" i="3"/>
  <c r="BJ93" i="3"/>
  <c r="BJ95" i="3"/>
  <c r="BJ96" i="3"/>
  <c r="BJ97" i="3"/>
  <c r="BJ98" i="3"/>
  <c r="BJ99" i="3"/>
  <c r="BJ100" i="3"/>
  <c r="BJ101" i="3"/>
  <c r="BJ105" i="3"/>
  <c r="BJ106" i="3"/>
  <c r="BJ108" i="3"/>
  <c r="BJ109" i="3"/>
  <c r="BJ111" i="3"/>
  <c r="BJ112" i="3"/>
  <c r="BJ113" i="3"/>
  <c r="BJ114" i="3"/>
  <c r="BJ117" i="3"/>
  <c r="BJ119" i="3"/>
  <c r="BJ120" i="3"/>
  <c r="BJ121" i="3"/>
  <c r="BJ123" i="3"/>
  <c r="BJ124" i="3"/>
  <c r="BJ125" i="3"/>
  <c r="BJ126" i="3"/>
  <c r="BJ127" i="3"/>
  <c r="BJ128" i="3"/>
  <c r="BJ129" i="3"/>
  <c r="BJ131" i="3"/>
  <c r="BJ132" i="3"/>
  <c r="BJ133" i="3"/>
  <c r="BJ134" i="3"/>
  <c r="BJ137" i="3"/>
  <c r="BJ140" i="3"/>
  <c r="BJ142" i="3"/>
  <c r="BJ143" i="3"/>
  <c r="BJ144" i="3"/>
  <c r="BJ147" i="3"/>
  <c r="BJ148" i="3"/>
  <c r="BJ149" i="3"/>
  <c r="BJ150" i="3"/>
  <c r="BJ151" i="3"/>
  <c r="BJ153" i="3"/>
  <c r="BJ154" i="3"/>
  <c r="BJ155" i="3"/>
  <c r="BJ156" i="3"/>
  <c r="BJ158" i="3"/>
  <c r="BJ159" i="3"/>
  <c r="BJ162" i="3"/>
  <c r="BJ163" i="3"/>
  <c r="BJ165" i="3"/>
  <c r="BJ167" i="3"/>
  <c r="BJ171" i="3"/>
  <c r="BJ172" i="3"/>
  <c r="BJ173" i="3"/>
  <c r="BJ176" i="3"/>
  <c r="BJ178" i="3"/>
  <c r="BJ180" i="3"/>
  <c r="BJ182" i="3"/>
  <c r="BJ183" i="3"/>
  <c r="BJ184" i="3"/>
  <c r="BJ186" i="3"/>
  <c r="BJ187" i="3"/>
  <c r="BJ188" i="3"/>
  <c r="BJ189" i="3"/>
  <c r="BJ190" i="3"/>
  <c r="BJ191" i="3"/>
  <c r="BJ194" i="3"/>
  <c r="BJ197" i="3"/>
  <c r="BJ199" i="3"/>
  <c r="BJ200" i="3"/>
  <c r="BJ201" i="3"/>
  <c r="BJ203" i="3"/>
  <c r="BJ205" i="3"/>
  <c r="BJ207" i="3"/>
  <c r="BJ208" i="3"/>
  <c r="BJ211" i="3"/>
  <c r="BJ212" i="3"/>
  <c r="BJ213" i="3"/>
  <c r="BJ214" i="3"/>
  <c r="BJ215" i="3"/>
  <c r="BJ216" i="3"/>
  <c r="BJ219" i="3"/>
  <c r="BJ220" i="3"/>
  <c r="BJ221" i="3"/>
  <c r="BJ222" i="3"/>
  <c r="BJ223" i="3"/>
  <c r="BJ224" i="3"/>
  <c r="BJ225" i="3"/>
  <c r="BJ227" i="3"/>
  <c r="BJ228" i="3"/>
  <c r="BJ230" i="3"/>
  <c r="BJ232" i="3"/>
  <c r="BJ235" i="3"/>
  <c r="BJ236" i="3"/>
  <c r="BJ237" i="3"/>
  <c r="BJ238" i="3"/>
  <c r="BJ242" i="3"/>
  <c r="BJ244" i="3"/>
  <c r="BJ246" i="3"/>
  <c r="BJ247" i="3"/>
  <c r="BJ248" i="3"/>
  <c r="BJ249" i="3"/>
  <c r="BJ250" i="3"/>
  <c r="BJ251" i="3"/>
  <c r="BJ252" i="3"/>
  <c r="BJ253" i="3"/>
  <c r="BJ254" i="3"/>
  <c r="BJ255" i="3"/>
  <c r="BJ258" i="3"/>
  <c r="BJ260" i="3"/>
  <c r="BJ262" i="3"/>
  <c r="BJ264" i="3"/>
  <c r="BJ265" i="3"/>
  <c r="BJ266" i="3"/>
  <c r="BJ267" i="3"/>
  <c r="BI12" i="3"/>
  <c r="BI13" i="3"/>
  <c r="BI14" i="3"/>
  <c r="BI17" i="3"/>
  <c r="BI18" i="3"/>
  <c r="BI20" i="3"/>
  <c r="BI21" i="3"/>
  <c r="BI23" i="3"/>
  <c r="BI24" i="3"/>
  <c r="BI25" i="3"/>
  <c r="BI26" i="3"/>
  <c r="BI27" i="3"/>
  <c r="BI29" i="3"/>
  <c r="BI31" i="3"/>
  <c r="BI32" i="3"/>
  <c r="BI33" i="3"/>
  <c r="BI34" i="3"/>
  <c r="BI35" i="3"/>
  <c r="BI36" i="3"/>
  <c r="BI37" i="3"/>
  <c r="BI38" i="3"/>
  <c r="BI40" i="3"/>
  <c r="BI41" i="3"/>
  <c r="BI43" i="3"/>
  <c r="BI47" i="3"/>
  <c r="BI48" i="3"/>
  <c r="BI49" i="3"/>
  <c r="BI50" i="3"/>
  <c r="BI51" i="3"/>
  <c r="BI52" i="3"/>
  <c r="BI53" i="3"/>
  <c r="BI54" i="3"/>
  <c r="BI55" i="3"/>
  <c r="BI56" i="3"/>
  <c r="BI57" i="3"/>
  <c r="BI58" i="3"/>
  <c r="BI60" i="3"/>
  <c r="BI61" i="3"/>
  <c r="BI62" i="3"/>
  <c r="BI65" i="3"/>
  <c r="BI67" i="3"/>
  <c r="BI68" i="3"/>
  <c r="BI70" i="3"/>
  <c r="BI72" i="3"/>
  <c r="BI73" i="3"/>
  <c r="BI74" i="3"/>
  <c r="BI75" i="3"/>
  <c r="BI76" i="3"/>
  <c r="BI77" i="3"/>
  <c r="BI79" i="3"/>
  <c r="BI80" i="3"/>
  <c r="BI81" i="3"/>
  <c r="BI83" i="3"/>
  <c r="BI84" i="3"/>
  <c r="BI85" i="3"/>
  <c r="BI87" i="3"/>
  <c r="BI88" i="3"/>
  <c r="BI89" i="3"/>
  <c r="BI90" i="3"/>
  <c r="BI91" i="3"/>
  <c r="BI92" i="3"/>
  <c r="BI94" i="3"/>
  <c r="BI95" i="3"/>
  <c r="BI98" i="3"/>
  <c r="BI99" i="3"/>
  <c r="BI101" i="3"/>
  <c r="BI102" i="3"/>
  <c r="BI103" i="3"/>
  <c r="BI104" i="3"/>
  <c r="BI105" i="3"/>
  <c r="BI107" i="3"/>
  <c r="BI108" i="3"/>
  <c r="BI109" i="3"/>
  <c r="BI110" i="3"/>
  <c r="BI111" i="3"/>
  <c r="BI112" i="3"/>
  <c r="BI113" i="3"/>
  <c r="BI114" i="3"/>
  <c r="BI115" i="3"/>
  <c r="BI116" i="3"/>
  <c r="BI117" i="3"/>
  <c r="BI118" i="3"/>
  <c r="BI119" i="3"/>
  <c r="BI120" i="3"/>
  <c r="BI121" i="3"/>
  <c r="BI124" i="3"/>
  <c r="BI126" i="3"/>
  <c r="BI127" i="3"/>
  <c r="BI128" i="3"/>
  <c r="BI129" i="3"/>
  <c r="BI130" i="3"/>
  <c r="BI131" i="3"/>
  <c r="BI132" i="3"/>
  <c r="BI134" i="3"/>
  <c r="BI135" i="3"/>
  <c r="BI136" i="3"/>
  <c r="BI137" i="3"/>
  <c r="BI138" i="3"/>
  <c r="BI139" i="3"/>
  <c r="BI140" i="3"/>
  <c r="BI141" i="3"/>
  <c r="BI142" i="3"/>
  <c r="BI143" i="3"/>
  <c r="BI144" i="3"/>
  <c r="BI146" i="3"/>
  <c r="BI147" i="3"/>
  <c r="BI148" i="3"/>
  <c r="BI149" i="3"/>
  <c r="BI150" i="3"/>
  <c r="BI151" i="3"/>
  <c r="BI152" i="3"/>
  <c r="BI153" i="3"/>
  <c r="BI154" i="3"/>
  <c r="BI157" i="3"/>
  <c r="BI159" i="3"/>
  <c r="BI161" i="3"/>
  <c r="BI163" i="3"/>
  <c r="BI165" i="3"/>
  <c r="BI166" i="3"/>
  <c r="BI167" i="3"/>
  <c r="BI170" i="3"/>
  <c r="BI172" i="3"/>
  <c r="BI173" i="3"/>
  <c r="BI174" i="3"/>
  <c r="BI175" i="3"/>
  <c r="BI176" i="3"/>
  <c r="BI178" i="3"/>
  <c r="BI179" i="3"/>
  <c r="BI181" i="3"/>
  <c r="BI182" i="3"/>
  <c r="BI184" i="3"/>
  <c r="BI186" i="3"/>
  <c r="BI188" i="3"/>
  <c r="BI189" i="3"/>
  <c r="BI190" i="3"/>
  <c r="BI191" i="3"/>
  <c r="BI193" i="3"/>
  <c r="BI194" i="3"/>
  <c r="BI196" i="3"/>
  <c r="BI197" i="3"/>
  <c r="BI198" i="3"/>
  <c r="BI201" i="3"/>
  <c r="BI202" i="3"/>
  <c r="BI203" i="3"/>
  <c r="BI204" i="3"/>
  <c r="BI206" i="3"/>
  <c r="BI207" i="3"/>
  <c r="BI209" i="3"/>
  <c r="BI210" i="3"/>
  <c r="BI211" i="3"/>
  <c r="BI212" i="3"/>
  <c r="BI214" i="3"/>
  <c r="BI216" i="3"/>
  <c r="BI217" i="3"/>
  <c r="BI218" i="3"/>
  <c r="BI220" i="3"/>
  <c r="BI221" i="3"/>
  <c r="BI222" i="3"/>
  <c r="BI223" i="3"/>
  <c r="BI224" i="3"/>
  <c r="BI226" i="3"/>
  <c r="BI230" i="3"/>
  <c r="BI231" i="3"/>
  <c r="BI232" i="3"/>
  <c r="BI233" i="3"/>
  <c r="BI234" i="3"/>
  <c r="BI235" i="3"/>
  <c r="BI238" i="3"/>
  <c r="BI239" i="3"/>
  <c r="BI241" i="3"/>
  <c r="BI242" i="3"/>
  <c r="BI243" i="3"/>
  <c r="BI244" i="3"/>
  <c r="BI245" i="3"/>
  <c r="BI246" i="3"/>
  <c r="BI247" i="3"/>
  <c r="BI248" i="3"/>
  <c r="BI249" i="3"/>
  <c r="BI250" i="3"/>
  <c r="BI251" i="3"/>
  <c r="BI253" i="3"/>
  <c r="BI257" i="3"/>
  <c r="BI259" i="3"/>
  <c r="BI261" i="3"/>
  <c r="BI262" i="3"/>
  <c r="BI263" i="3"/>
  <c r="BI264" i="3"/>
  <c r="BI265" i="3"/>
  <c r="BI267" i="3"/>
  <c r="BI269" i="3"/>
  <c r="BJ10" i="3"/>
  <c r="BI10" i="3"/>
  <c r="BH11" i="3"/>
  <c r="BH12" i="3"/>
  <c r="BH13" i="3"/>
  <c r="BH14" i="3"/>
  <c r="BH15" i="3"/>
  <c r="BH16" i="3"/>
  <c r="BH17" i="3"/>
  <c r="BH18" i="3"/>
  <c r="BH19" i="3"/>
  <c r="BH20" i="3"/>
  <c r="BH21" i="3"/>
  <c r="BH22" i="3"/>
  <c r="BH23" i="3"/>
  <c r="BH24" i="3"/>
  <c r="BH25" i="3"/>
  <c r="BH26" i="3"/>
  <c r="BH27" i="3"/>
  <c r="BH28" i="3"/>
  <c r="BH29" i="3"/>
  <c r="BH30" i="3"/>
  <c r="BH31" i="3"/>
  <c r="BH32" i="3"/>
  <c r="BH33" i="3"/>
  <c r="BH34" i="3"/>
  <c r="BH35" i="3"/>
  <c r="BH36" i="3"/>
  <c r="BH37" i="3"/>
  <c r="BH38" i="3"/>
  <c r="BH39" i="3"/>
  <c r="BH40" i="3"/>
  <c r="BH41" i="3"/>
  <c r="BH42" i="3"/>
  <c r="BH43" i="3"/>
  <c r="BH44" i="3"/>
  <c r="BH45" i="3"/>
  <c r="BH46" i="3"/>
  <c r="BH47" i="3"/>
  <c r="BH48" i="3"/>
  <c r="BH49" i="3"/>
  <c r="BH50" i="3"/>
  <c r="BH51" i="3"/>
  <c r="BH52" i="3"/>
  <c r="BH53" i="3"/>
  <c r="BH54" i="3"/>
  <c r="BH55" i="3"/>
  <c r="BH56" i="3"/>
  <c r="BH57" i="3"/>
  <c r="BH58" i="3"/>
  <c r="BH59" i="3"/>
  <c r="BH60" i="3"/>
  <c r="BH61" i="3"/>
  <c r="BH62" i="3"/>
  <c r="BH63" i="3"/>
  <c r="BH64" i="3"/>
  <c r="BH65" i="3"/>
  <c r="BH66" i="3"/>
  <c r="BH67" i="3"/>
  <c r="BH68" i="3"/>
  <c r="BH69" i="3"/>
  <c r="BH70" i="3"/>
  <c r="BH71" i="3"/>
  <c r="BH72" i="3"/>
  <c r="BH73" i="3"/>
  <c r="BH74" i="3"/>
  <c r="BH75" i="3"/>
  <c r="BH76" i="3"/>
  <c r="BH77" i="3"/>
  <c r="BH78" i="3"/>
  <c r="BH79" i="3"/>
  <c r="BH80" i="3"/>
  <c r="BH81" i="3"/>
  <c r="BH82" i="3"/>
  <c r="BH83" i="3"/>
  <c r="BH84" i="3"/>
  <c r="BH85" i="3"/>
  <c r="BH86" i="3"/>
  <c r="BH87" i="3"/>
  <c r="BH88" i="3"/>
  <c r="BH89" i="3"/>
  <c r="BH90" i="3"/>
  <c r="BH91" i="3"/>
  <c r="BH92" i="3"/>
  <c r="BH93" i="3"/>
  <c r="BH94" i="3"/>
  <c r="BH95" i="3"/>
  <c r="BH96" i="3"/>
  <c r="BH97" i="3"/>
  <c r="BH98" i="3"/>
  <c r="BH99" i="3"/>
  <c r="BH100" i="3"/>
  <c r="BH101" i="3"/>
  <c r="BH102" i="3"/>
  <c r="BH103" i="3"/>
  <c r="BH104" i="3"/>
  <c r="BH105" i="3"/>
  <c r="BH106" i="3"/>
  <c r="BH107" i="3"/>
  <c r="BH108" i="3"/>
  <c r="BH109" i="3"/>
  <c r="BH110" i="3"/>
  <c r="BH111" i="3"/>
  <c r="BH112" i="3"/>
  <c r="BH113" i="3"/>
  <c r="BH114" i="3"/>
  <c r="BH115" i="3"/>
  <c r="BH116" i="3"/>
  <c r="BH117" i="3"/>
  <c r="BH118" i="3"/>
  <c r="BH119" i="3"/>
  <c r="BH120" i="3"/>
  <c r="BH121" i="3"/>
  <c r="BH122" i="3"/>
  <c r="BH123" i="3"/>
  <c r="BH124" i="3"/>
  <c r="BH125" i="3"/>
  <c r="BH126" i="3"/>
  <c r="BH127" i="3"/>
  <c r="BH128" i="3"/>
  <c r="BH129" i="3"/>
  <c r="BH130" i="3"/>
  <c r="BH131" i="3"/>
  <c r="BH132" i="3"/>
  <c r="BH133" i="3"/>
  <c r="BH134" i="3"/>
  <c r="BH135" i="3"/>
  <c r="BH136" i="3"/>
  <c r="BH137" i="3"/>
  <c r="BH138" i="3"/>
  <c r="BH139" i="3"/>
  <c r="BH140" i="3"/>
  <c r="BH141" i="3"/>
  <c r="BH142" i="3"/>
  <c r="BH143" i="3"/>
  <c r="BH144" i="3"/>
  <c r="BH145" i="3"/>
  <c r="BH146" i="3"/>
  <c r="BH147" i="3"/>
  <c r="BH148" i="3"/>
  <c r="BH149" i="3"/>
  <c r="BH150" i="3"/>
  <c r="BH151" i="3"/>
  <c r="BH152" i="3"/>
  <c r="BH153" i="3"/>
  <c r="BH154" i="3"/>
  <c r="BH155" i="3"/>
  <c r="BH156" i="3"/>
  <c r="BH157" i="3"/>
  <c r="BH158" i="3"/>
  <c r="BH159" i="3"/>
  <c r="BH160" i="3"/>
  <c r="BH161" i="3"/>
  <c r="BH162" i="3"/>
  <c r="BH163" i="3"/>
  <c r="BH164" i="3"/>
  <c r="BH165" i="3"/>
  <c r="BH166" i="3"/>
  <c r="BH167" i="3"/>
  <c r="BH168" i="3"/>
  <c r="BH169" i="3"/>
  <c r="BH170" i="3"/>
  <c r="BH171" i="3"/>
  <c r="BH172" i="3"/>
  <c r="BH173" i="3"/>
  <c r="BH174" i="3"/>
  <c r="BH175" i="3"/>
  <c r="BH176" i="3"/>
  <c r="BH177" i="3"/>
  <c r="BH178" i="3"/>
  <c r="BH179" i="3"/>
  <c r="BH180" i="3"/>
  <c r="BH181" i="3"/>
  <c r="BH182" i="3"/>
  <c r="BH183" i="3"/>
  <c r="BH184" i="3"/>
  <c r="BH185" i="3"/>
  <c r="BH186" i="3"/>
  <c r="BH187" i="3"/>
  <c r="BH188" i="3"/>
  <c r="BH189" i="3"/>
  <c r="BH190" i="3"/>
  <c r="BH191" i="3"/>
  <c r="BH192" i="3"/>
  <c r="BH193" i="3"/>
  <c r="BH194" i="3"/>
  <c r="BH195" i="3"/>
  <c r="BH196" i="3"/>
  <c r="BH197" i="3"/>
  <c r="BH198" i="3"/>
  <c r="BH199" i="3"/>
  <c r="BH200" i="3"/>
  <c r="BH201" i="3"/>
  <c r="BH202" i="3"/>
  <c r="BH203" i="3"/>
  <c r="BH204" i="3"/>
  <c r="BH205" i="3"/>
  <c r="BH206" i="3"/>
  <c r="BH207" i="3"/>
  <c r="BH208" i="3"/>
  <c r="BH209" i="3"/>
  <c r="BH210" i="3"/>
  <c r="BH211" i="3"/>
  <c r="BH212" i="3"/>
  <c r="BH213" i="3"/>
  <c r="BH214" i="3"/>
  <c r="BH215" i="3"/>
  <c r="BH216" i="3"/>
  <c r="BH217" i="3"/>
  <c r="BH218" i="3"/>
  <c r="BH219" i="3"/>
  <c r="BH220" i="3"/>
  <c r="BH221" i="3"/>
  <c r="BH222" i="3"/>
  <c r="BH223" i="3"/>
  <c r="BH224" i="3"/>
  <c r="BH225" i="3"/>
  <c r="BH226" i="3"/>
  <c r="BH227" i="3"/>
  <c r="BH228" i="3"/>
  <c r="BH229" i="3"/>
  <c r="BH230" i="3"/>
  <c r="BH231" i="3"/>
  <c r="BH232" i="3"/>
  <c r="BH233" i="3"/>
  <c r="BH234" i="3"/>
  <c r="BH235" i="3"/>
  <c r="BH236" i="3"/>
  <c r="BH237" i="3"/>
  <c r="BH238" i="3"/>
  <c r="BH239" i="3"/>
  <c r="BH240" i="3"/>
  <c r="BH241" i="3"/>
  <c r="BH242" i="3"/>
  <c r="BH243" i="3"/>
  <c r="BH244" i="3"/>
  <c r="BH245" i="3"/>
  <c r="BH246" i="3"/>
  <c r="BH247" i="3"/>
  <c r="BH248" i="3"/>
  <c r="BH249" i="3"/>
  <c r="BH250" i="3"/>
  <c r="BH251" i="3"/>
  <c r="BH252" i="3"/>
  <c r="BH253" i="3"/>
  <c r="BH254" i="3"/>
  <c r="BH255" i="3"/>
  <c r="BH256" i="3"/>
  <c r="BH257" i="3"/>
  <c r="BH258" i="3"/>
  <c r="BH259" i="3"/>
  <c r="BH260" i="3"/>
  <c r="BH261" i="3"/>
  <c r="BH262" i="3"/>
  <c r="BH263" i="3"/>
  <c r="BH264" i="3"/>
  <c r="BH265" i="3"/>
  <c r="BH266" i="3"/>
  <c r="BH267" i="3"/>
  <c r="BH268" i="3"/>
  <c r="BH269" i="3"/>
  <c r="BG11" i="3"/>
  <c r="BG12" i="3"/>
  <c r="BG13" i="3"/>
  <c r="BG14" i="3"/>
  <c r="BG15" i="3"/>
  <c r="BG16" i="3"/>
  <c r="BG17" i="3"/>
  <c r="BG18" i="3"/>
  <c r="BG19" i="3"/>
  <c r="BG20" i="3"/>
  <c r="BG21" i="3"/>
  <c r="BG22" i="3"/>
  <c r="BG23" i="3"/>
  <c r="BG24" i="3"/>
  <c r="BG25" i="3"/>
  <c r="BG26" i="3"/>
  <c r="BG27" i="3"/>
  <c r="BG28" i="3"/>
  <c r="BG29" i="3"/>
  <c r="BG30" i="3"/>
  <c r="BG31" i="3"/>
  <c r="BG32" i="3"/>
  <c r="BG33" i="3"/>
  <c r="BG34" i="3"/>
  <c r="BG35" i="3"/>
  <c r="BG36" i="3"/>
  <c r="BG37" i="3"/>
  <c r="BG38" i="3"/>
  <c r="BG39" i="3"/>
  <c r="BG40" i="3"/>
  <c r="BG41" i="3"/>
  <c r="BG42" i="3"/>
  <c r="BG43" i="3"/>
  <c r="BG44" i="3"/>
  <c r="BG45" i="3"/>
  <c r="BG46" i="3"/>
  <c r="BG47" i="3"/>
  <c r="BG48" i="3"/>
  <c r="BG49" i="3"/>
  <c r="BG50" i="3"/>
  <c r="BG51" i="3"/>
  <c r="BG52" i="3"/>
  <c r="BG53" i="3"/>
  <c r="BG54" i="3"/>
  <c r="BG55" i="3"/>
  <c r="BG56" i="3"/>
  <c r="BG57" i="3"/>
  <c r="BG58" i="3"/>
  <c r="BG59" i="3"/>
  <c r="BG60" i="3"/>
  <c r="BG61" i="3"/>
  <c r="BG62" i="3"/>
  <c r="BG63" i="3"/>
  <c r="BG64" i="3"/>
  <c r="BG65" i="3"/>
  <c r="BG66" i="3"/>
  <c r="BG67" i="3"/>
  <c r="BG68" i="3"/>
  <c r="BG69" i="3"/>
  <c r="BG70" i="3"/>
  <c r="BG71" i="3"/>
  <c r="BG72" i="3"/>
  <c r="BG73" i="3"/>
  <c r="BG74" i="3"/>
  <c r="BG75" i="3"/>
  <c r="BG76" i="3"/>
  <c r="BG77" i="3"/>
  <c r="BG78" i="3"/>
  <c r="BG79" i="3"/>
  <c r="BG80" i="3"/>
  <c r="BG81" i="3"/>
  <c r="BG82" i="3"/>
  <c r="BG83" i="3"/>
  <c r="BG84" i="3"/>
  <c r="BG85" i="3"/>
  <c r="BG86" i="3"/>
  <c r="BG87" i="3"/>
  <c r="BG88" i="3"/>
  <c r="BG89" i="3"/>
  <c r="BG90" i="3"/>
  <c r="BG91" i="3"/>
  <c r="BG92" i="3"/>
  <c r="BG93" i="3"/>
  <c r="BG94" i="3"/>
  <c r="BG95" i="3"/>
  <c r="BG96" i="3"/>
  <c r="BG97" i="3"/>
  <c r="BG98" i="3"/>
  <c r="BG99" i="3"/>
  <c r="BG100" i="3"/>
  <c r="BG101" i="3"/>
  <c r="BG102" i="3"/>
  <c r="BG103" i="3"/>
  <c r="BG104" i="3"/>
  <c r="BG105" i="3"/>
  <c r="BG106" i="3"/>
  <c r="BG107" i="3"/>
  <c r="BG108" i="3"/>
  <c r="BG109" i="3"/>
  <c r="BG110" i="3"/>
  <c r="BG111" i="3"/>
  <c r="BG112" i="3"/>
  <c r="BG113" i="3"/>
  <c r="BG114" i="3"/>
  <c r="BG115" i="3"/>
  <c r="BG116" i="3"/>
  <c r="BG117" i="3"/>
  <c r="BG118" i="3"/>
  <c r="BG119" i="3"/>
  <c r="BG120" i="3"/>
  <c r="BG121" i="3"/>
  <c r="BG122" i="3"/>
  <c r="BG123" i="3"/>
  <c r="BG124" i="3"/>
  <c r="BG125" i="3"/>
  <c r="BG126" i="3"/>
  <c r="BG127" i="3"/>
  <c r="BG128" i="3"/>
  <c r="BG129" i="3"/>
  <c r="BG130" i="3"/>
  <c r="BG131" i="3"/>
  <c r="BG132" i="3"/>
  <c r="BG133" i="3"/>
  <c r="BG134" i="3"/>
  <c r="BG135" i="3"/>
  <c r="BG136" i="3"/>
  <c r="BG137" i="3"/>
  <c r="BG138" i="3"/>
  <c r="BG139" i="3"/>
  <c r="BG140" i="3"/>
  <c r="BG141" i="3"/>
  <c r="BG142" i="3"/>
  <c r="BG143" i="3"/>
  <c r="BG144" i="3"/>
  <c r="BG145" i="3"/>
  <c r="BG146" i="3"/>
  <c r="BG147" i="3"/>
  <c r="BG148" i="3"/>
  <c r="BG149" i="3"/>
  <c r="BG150" i="3"/>
  <c r="BG151" i="3"/>
  <c r="BG152" i="3"/>
  <c r="BG153" i="3"/>
  <c r="BG154" i="3"/>
  <c r="BG155" i="3"/>
  <c r="BG156" i="3"/>
  <c r="BG157" i="3"/>
  <c r="BG158" i="3"/>
  <c r="BG159" i="3"/>
  <c r="BG160" i="3"/>
  <c r="BG161" i="3"/>
  <c r="BG162" i="3"/>
  <c r="BG163" i="3"/>
  <c r="BG164" i="3"/>
  <c r="BG165" i="3"/>
  <c r="BG166" i="3"/>
  <c r="BG167" i="3"/>
  <c r="BG168" i="3"/>
  <c r="BG169" i="3"/>
  <c r="BG170" i="3"/>
  <c r="BG171" i="3"/>
  <c r="BG172" i="3"/>
  <c r="BG173" i="3"/>
  <c r="BG174" i="3"/>
  <c r="BG175" i="3"/>
  <c r="BG176" i="3"/>
  <c r="BG177" i="3"/>
  <c r="BG178" i="3"/>
  <c r="BG179" i="3"/>
  <c r="BG180" i="3"/>
  <c r="BG181" i="3"/>
  <c r="BG182" i="3"/>
  <c r="BG183" i="3"/>
  <c r="BG184" i="3"/>
  <c r="BG185" i="3"/>
  <c r="BG186" i="3"/>
  <c r="BG187" i="3"/>
  <c r="BG188" i="3"/>
  <c r="BG189" i="3"/>
  <c r="BG190" i="3"/>
  <c r="BG191" i="3"/>
  <c r="BG192" i="3"/>
  <c r="BG193" i="3"/>
  <c r="BG194" i="3"/>
  <c r="BG195" i="3"/>
  <c r="BG196" i="3"/>
  <c r="BG197" i="3"/>
  <c r="BG198" i="3"/>
  <c r="BG199" i="3"/>
  <c r="BG200" i="3"/>
  <c r="BG201" i="3"/>
  <c r="BG202" i="3"/>
  <c r="BG203" i="3"/>
  <c r="BG204" i="3"/>
  <c r="BG205" i="3"/>
  <c r="BG206" i="3"/>
  <c r="BG207" i="3"/>
  <c r="BG208" i="3"/>
  <c r="BG209" i="3"/>
  <c r="BG210" i="3"/>
  <c r="BG211" i="3"/>
  <c r="BG212" i="3"/>
  <c r="BG213" i="3"/>
  <c r="BG214" i="3"/>
  <c r="BG215" i="3"/>
  <c r="BG216" i="3"/>
  <c r="BG217" i="3"/>
  <c r="BG218" i="3"/>
  <c r="BG219" i="3"/>
  <c r="BG220" i="3"/>
  <c r="BG221" i="3"/>
  <c r="BG222" i="3"/>
  <c r="BG223" i="3"/>
  <c r="BG224" i="3"/>
  <c r="BG225" i="3"/>
  <c r="BG226" i="3"/>
  <c r="BG227" i="3"/>
  <c r="BG228" i="3"/>
  <c r="BG229" i="3"/>
  <c r="BG230" i="3"/>
  <c r="BG231" i="3"/>
  <c r="BG232" i="3"/>
  <c r="BG233" i="3"/>
  <c r="BG234" i="3"/>
  <c r="BG235" i="3"/>
  <c r="BG236" i="3"/>
  <c r="BG237" i="3"/>
  <c r="BG238" i="3"/>
  <c r="BG239" i="3"/>
  <c r="BG240" i="3"/>
  <c r="BG241" i="3"/>
  <c r="BG242" i="3"/>
  <c r="BG243" i="3"/>
  <c r="BG244" i="3"/>
  <c r="BG245" i="3"/>
  <c r="BG246" i="3"/>
  <c r="BG247" i="3"/>
  <c r="BG248" i="3"/>
  <c r="BG249" i="3"/>
  <c r="BG250" i="3"/>
  <c r="BG251" i="3"/>
  <c r="BG252" i="3"/>
  <c r="BG253" i="3"/>
  <c r="BG254" i="3"/>
  <c r="BG255" i="3"/>
  <c r="BG256" i="3"/>
  <c r="BG257" i="3"/>
  <c r="BG258" i="3"/>
  <c r="BG259" i="3"/>
  <c r="BG260" i="3"/>
  <c r="BG261" i="3"/>
  <c r="BG262" i="3"/>
  <c r="BG263" i="3"/>
  <c r="BG264" i="3"/>
  <c r="BG265" i="3"/>
  <c r="BG266" i="3"/>
  <c r="BG267" i="3"/>
  <c r="BG268" i="3"/>
  <c r="BG269" i="3"/>
  <c r="BH10" i="3"/>
  <c r="BG4" i="3"/>
  <c r="BF11" i="3"/>
  <c r="BF13" i="3"/>
  <c r="BF14" i="3"/>
  <c r="BF15" i="3"/>
  <c r="BF18" i="3"/>
  <c r="BF19" i="3"/>
  <c r="BF20" i="3"/>
  <c r="BF21" i="3"/>
  <c r="BF22" i="3"/>
  <c r="BF23" i="3"/>
  <c r="BF24" i="3"/>
  <c r="BF25" i="3"/>
  <c r="BF26" i="3"/>
  <c r="BF27" i="3"/>
  <c r="BF28" i="3"/>
  <c r="BF29" i="3"/>
  <c r="BF30" i="3"/>
  <c r="BF31" i="3"/>
  <c r="BF32" i="3"/>
  <c r="BF34" i="3"/>
  <c r="BF35" i="3"/>
  <c r="BF36" i="3"/>
  <c r="BF37" i="3"/>
  <c r="BF38" i="3"/>
  <c r="BF40" i="3"/>
  <c r="BF42" i="3"/>
  <c r="BF43" i="3"/>
  <c r="BF44" i="3"/>
  <c r="BF45" i="3"/>
  <c r="BF48" i="3"/>
  <c r="BF49" i="3"/>
  <c r="BF53" i="3"/>
  <c r="BF55" i="3"/>
  <c r="BF56" i="3"/>
  <c r="BF57" i="3"/>
  <c r="BF58" i="3"/>
  <c r="BF59" i="3"/>
  <c r="BF60" i="3"/>
  <c r="BF62" i="3"/>
  <c r="BF64" i="3"/>
  <c r="BF65" i="3"/>
  <c r="BF66" i="3"/>
  <c r="BF67" i="3"/>
  <c r="BF68" i="3"/>
  <c r="BF70" i="3"/>
  <c r="BF72" i="3"/>
  <c r="BF74" i="3"/>
  <c r="BF75" i="3"/>
  <c r="BF76" i="3"/>
  <c r="BF77" i="3"/>
  <c r="BF78" i="3"/>
  <c r="BF79" i="3"/>
  <c r="BF80" i="3"/>
  <c r="BF81" i="3"/>
  <c r="BF82" i="3"/>
  <c r="BF84" i="3"/>
  <c r="BF86" i="3"/>
  <c r="BF88" i="3"/>
  <c r="BF90" i="3"/>
  <c r="BF91" i="3"/>
  <c r="BF93" i="3"/>
  <c r="BF94" i="3"/>
  <c r="BF95" i="3"/>
  <c r="BF96" i="3"/>
  <c r="BF97" i="3"/>
  <c r="BF100" i="3"/>
  <c r="BF101" i="3"/>
  <c r="BF102" i="3"/>
  <c r="BF103" i="3"/>
  <c r="BF104" i="3"/>
  <c r="BF107" i="3"/>
  <c r="BF108" i="3"/>
  <c r="BF109" i="3"/>
  <c r="BF110" i="3"/>
  <c r="BF112" i="3"/>
  <c r="BF114" i="3"/>
  <c r="BF115" i="3"/>
  <c r="BF116" i="3"/>
  <c r="BF118" i="3"/>
  <c r="BF119" i="3"/>
  <c r="BF120" i="3"/>
  <c r="BF122" i="3"/>
  <c r="BF125" i="3"/>
  <c r="BF126" i="3"/>
  <c r="BF127" i="3"/>
  <c r="BF128" i="3"/>
  <c r="BF130" i="3"/>
  <c r="BF133" i="3"/>
  <c r="BF134" i="3"/>
  <c r="BF135" i="3"/>
  <c r="BF136" i="3"/>
  <c r="BF137" i="3"/>
  <c r="BF138" i="3"/>
  <c r="BF139" i="3"/>
  <c r="BF141" i="3"/>
  <c r="BF143" i="3"/>
  <c r="BF144" i="3"/>
  <c r="BF145" i="3"/>
  <c r="BF146" i="3"/>
  <c r="BF147" i="3"/>
  <c r="BF148" i="3"/>
  <c r="BF150" i="3"/>
  <c r="BF151" i="3"/>
  <c r="BF152" i="3"/>
  <c r="BF153" i="3"/>
  <c r="BF154" i="3"/>
  <c r="BF157" i="3"/>
  <c r="BF158" i="3"/>
  <c r="BF159" i="3"/>
  <c r="BF160" i="3"/>
  <c r="BF161" i="3"/>
  <c r="BF163" i="3"/>
  <c r="BF164" i="3"/>
  <c r="BF165" i="3"/>
  <c r="BF166" i="3"/>
  <c r="BF168" i="3"/>
  <c r="BF169" i="3"/>
  <c r="BF170" i="3"/>
  <c r="BF172" i="3"/>
  <c r="BF173" i="3"/>
  <c r="BF174" i="3"/>
  <c r="BF175" i="3"/>
  <c r="BF176" i="3"/>
  <c r="BF177" i="3"/>
  <c r="BF179" i="3"/>
  <c r="BF180" i="3"/>
  <c r="BF181" i="3"/>
  <c r="BF182" i="3"/>
  <c r="BF183" i="3"/>
  <c r="BF184" i="3"/>
  <c r="BF185" i="3"/>
  <c r="BF186" i="3"/>
  <c r="BF187" i="3"/>
  <c r="BF188" i="3"/>
  <c r="BF189" i="3"/>
  <c r="BF190" i="3"/>
  <c r="BF191" i="3"/>
  <c r="BF192" i="3"/>
  <c r="BF193" i="3"/>
  <c r="BF195" i="3"/>
  <c r="BF196" i="3"/>
  <c r="BF198" i="3"/>
  <c r="BF199" i="3"/>
  <c r="BF201" i="3"/>
  <c r="BF202" i="3"/>
  <c r="BF203" i="3"/>
  <c r="BF204" i="3"/>
  <c r="BF206" i="3"/>
  <c r="BF207" i="3"/>
  <c r="BF208" i="3"/>
  <c r="BF209" i="3"/>
  <c r="BF210" i="3"/>
  <c r="BF211" i="3"/>
  <c r="BF214" i="3"/>
  <c r="BF215" i="3"/>
  <c r="BF216" i="3"/>
  <c r="BF217" i="3"/>
  <c r="BF218" i="3"/>
  <c r="BF219" i="3"/>
  <c r="BF220" i="3"/>
  <c r="BF221" i="3"/>
  <c r="BF222" i="3"/>
  <c r="BF225" i="3"/>
  <c r="BF226" i="3"/>
  <c r="BF227" i="3"/>
  <c r="BF228" i="3"/>
  <c r="BF229" i="3"/>
  <c r="BF230" i="3"/>
  <c r="BF231" i="3"/>
  <c r="BF233" i="3"/>
  <c r="BF234" i="3"/>
  <c r="BF235" i="3"/>
  <c r="BF236" i="3"/>
  <c r="BF237" i="3"/>
  <c r="BF238" i="3"/>
  <c r="BF239" i="3"/>
  <c r="BF240" i="3"/>
  <c r="BF241" i="3"/>
  <c r="BF242" i="3"/>
  <c r="BF243" i="3"/>
  <c r="BF245" i="3"/>
  <c r="BF248" i="3"/>
  <c r="BF249" i="3"/>
  <c r="BF250" i="3"/>
  <c r="BF251" i="3"/>
  <c r="BF253" i="3"/>
  <c r="BF254" i="3"/>
  <c r="BF255" i="3"/>
  <c r="BF256" i="3"/>
  <c r="BF257" i="3"/>
  <c r="BF258" i="3"/>
  <c r="BF259" i="3"/>
  <c r="BF261" i="3"/>
  <c r="BF263" i="3"/>
  <c r="BF266" i="3"/>
  <c r="BF268" i="3"/>
  <c r="BF269" i="3"/>
  <c r="BE11" i="3"/>
  <c r="BE12" i="3"/>
  <c r="BE14" i="3"/>
  <c r="BE15" i="3"/>
  <c r="BE16" i="3"/>
  <c r="BE17" i="3"/>
  <c r="BE18" i="3"/>
  <c r="BE19" i="3"/>
  <c r="BE21" i="3"/>
  <c r="BE22" i="3"/>
  <c r="BE23" i="3"/>
  <c r="BE24" i="3"/>
  <c r="BE26" i="3"/>
  <c r="BE27" i="3"/>
  <c r="BE28" i="3"/>
  <c r="BE30" i="3"/>
  <c r="BE31" i="3"/>
  <c r="BE33" i="3"/>
  <c r="BE34" i="3"/>
  <c r="BE35" i="3"/>
  <c r="BE36" i="3"/>
  <c r="BE37" i="3"/>
  <c r="BE38" i="3"/>
  <c r="BE39" i="3"/>
  <c r="BE40" i="3"/>
  <c r="BE42" i="3"/>
  <c r="BE43" i="3"/>
  <c r="BE44" i="3"/>
  <c r="BE45" i="3"/>
  <c r="BE46" i="3"/>
  <c r="BE47" i="3"/>
  <c r="BE48" i="3"/>
  <c r="BE49" i="3"/>
  <c r="BE52" i="3"/>
  <c r="BE53" i="3"/>
  <c r="BE54" i="3"/>
  <c r="BE56" i="3"/>
  <c r="BE57" i="3"/>
  <c r="BE58" i="3"/>
  <c r="BE59" i="3"/>
  <c r="BE60" i="3"/>
  <c r="BE62" i="3"/>
  <c r="BE63" i="3"/>
  <c r="BE64" i="3"/>
  <c r="BE66" i="3"/>
  <c r="BE67" i="3"/>
  <c r="BE68" i="3"/>
  <c r="BE69" i="3"/>
  <c r="BE70" i="3"/>
  <c r="BE71" i="3"/>
  <c r="BE74" i="3"/>
  <c r="BE75" i="3"/>
  <c r="BE76" i="3"/>
  <c r="BE77" i="3"/>
  <c r="BE78" i="3"/>
  <c r="BE79" i="3"/>
  <c r="BE81" i="3"/>
  <c r="BE82" i="3"/>
  <c r="BE83" i="3"/>
  <c r="BE84" i="3"/>
  <c r="BE86" i="3"/>
  <c r="BE88" i="3"/>
  <c r="BE89" i="3"/>
  <c r="BE92" i="3"/>
  <c r="BE93" i="3"/>
  <c r="BE94" i="3"/>
  <c r="BE96" i="3"/>
  <c r="BE97" i="3"/>
  <c r="BE98" i="3"/>
  <c r="BE99" i="3"/>
  <c r="BE100" i="3"/>
  <c r="BE101" i="3"/>
  <c r="BE102" i="3"/>
  <c r="BE103" i="3"/>
  <c r="BE104" i="3"/>
  <c r="BE105" i="3"/>
  <c r="BE106" i="3"/>
  <c r="BE107" i="3"/>
  <c r="BE108" i="3"/>
  <c r="BE109" i="3"/>
  <c r="BE110" i="3"/>
  <c r="BE112" i="3"/>
  <c r="BE113" i="3"/>
  <c r="BE114" i="3"/>
  <c r="BE116" i="3"/>
  <c r="BE117" i="3"/>
  <c r="BE118" i="3"/>
  <c r="BE119" i="3"/>
  <c r="BE120" i="3"/>
  <c r="BE121" i="3"/>
  <c r="BE122" i="3"/>
  <c r="BE123" i="3"/>
  <c r="BE125" i="3"/>
  <c r="BE126" i="3"/>
  <c r="BE127" i="3"/>
  <c r="BE128" i="3"/>
  <c r="BE130" i="3"/>
  <c r="BE132" i="3"/>
  <c r="BE133" i="3"/>
  <c r="BE134" i="3"/>
  <c r="BE135" i="3"/>
  <c r="BE137" i="3"/>
  <c r="BE139" i="3"/>
  <c r="BE140" i="3"/>
  <c r="BE141" i="3"/>
  <c r="BE143" i="3"/>
  <c r="BE145" i="3"/>
  <c r="BE146" i="3"/>
  <c r="BE149" i="3"/>
  <c r="BE150" i="3"/>
  <c r="BE151" i="3"/>
  <c r="BE154" i="3"/>
  <c r="BE155" i="3"/>
  <c r="BE156" i="3"/>
  <c r="BE158" i="3"/>
  <c r="BE160" i="3"/>
  <c r="BE162" i="3"/>
  <c r="BE164" i="3"/>
  <c r="BE166" i="3"/>
  <c r="BE167" i="3"/>
  <c r="BE168" i="3"/>
  <c r="BE169" i="3"/>
  <c r="BE171" i="3"/>
  <c r="BE172" i="3"/>
  <c r="BE173" i="3"/>
  <c r="BE174" i="3"/>
  <c r="BE175" i="3"/>
  <c r="BE176" i="3"/>
  <c r="BE177" i="3"/>
  <c r="BE179" i="3"/>
  <c r="BE180" i="3"/>
  <c r="BE181" i="3"/>
  <c r="BE183" i="3"/>
  <c r="BE184" i="3"/>
  <c r="BE185" i="3"/>
  <c r="BE187" i="3"/>
  <c r="BE188" i="3"/>
  <c r="BE189" i="3"/>
  <c r="BE191" i="3"/>
  <c r="BE192" i="3"/>
  <c r="BE193" i="3"/>
  <c r="BE194" i="3"/>
  <c r="BE195" i="3"/>
  <c r="BE196" i="3"/>
  <c r="BE197" i="3"/>
  <c r="BE198" i="3"/>
  <c r="BE199" i="3"/>
  <c r="BE200" i="3"/>
  <c r="BE201" i="3"/>
  <c r="BE202" i="3"/>
  <c r="BE203" i="3"/>
  <c r="BE204" i="3"/>
  <c r="BE205" i="3"/>
  <c r="BE207" i="3"/>
  <c r="BE208" i="3"/>
  <c r="BE209" i="3"/>
  <c r="BE210" i="3"/>
  <c r="BE212" i="3"/>
  <c r="BE213" i="3"/>
  <c r="BE214" i="3"/>
  <c r="BE215" i="3"/>
  <c r="BE216" i="3"/>
  <c r="BE219" i="3"/>
  <c r="BE220" i="3"/>
  <c r="BE222" i="3"/>
  <c r="BE223" i="3"/>
  <c r="BE224" i="3"/>
  <c r="BE225" i="3"/>
  <c r="BE226" i="3"/>
  <c r="BE227" i="3"/>
  <c r="BE228" i="3"/>
  <c r="BE229" i="3"/>
  <c r="BE231" i="3"/>
  <c r="BE232" i="3"/>
  <c r="BE234" i="3"/>
  <c r="BE235" i="3"/>
  <c r="BE236" i="3"/>
  <c r="BE237" i="3"/>
  <c r="BE239" i="3"/>
  <c r="BE240" i="3"/>
  <c r="BE241" i="3"/>
  <c r="BE242" i="3"/>
  <c r="BE243" i="3"/>
  <c r="BE244" i="3"/>
  <c r="BE245" i="3"/>
  <c r="BE248" i="3"/>
  <c r="BE250" i="3"/>
  <c r="BE251" i="3"/>
  <c r="BE252" i="3"/>
  <c r="BE253" i="3"/>
  <c r="BE254" i="3"/>
  <c r="BE255" i="3"/>
  <c r="BE256" i="3"/>
  <c r="BE258" i="3"/>
  <c r="BE260" i="3"/>
  <c r="BE262" i="3"/>
  <c r="BE263" i="3"/>
  <c r="BE265" i="3"/>
  <c r="BE266" i="3"/>
  <c r="BE268" i="3"/>
  <c r="BE269" i="3"/>
  <c r="BU10" i="3"/>
  <c r="BU4" i="3" s="1"/>
  <c r="BD11" i="3"/>
  <c r="BD12" i="3"/>
  <c r="BD13" i="3"/>
  <c r="BD14" i="3"/>
  <c r="BD15" i="3"/>
  <c r="BD16" i="3"/>
  <c r="BD17" i="3"/>
  <c r="BD18" i="3"/>
  <c r="BD19" i="3"/>
  <c r="BD20" i="3"/>
  <c r="BD21" i="3"/>
  <c r="BD22" i="3"/>
  <c r="BD23" i="3"/>
  <c r="BD24" i="3"/>
  <c r="BD25" i="3"/>
  <c r="BD26" i="3"/>
  <c r="BD27" i="3"/>
  <c r="BD28" i="3"/>
  <c r="BD29" i="3"/>
  <c r="BD30" i="3"/>
  <c r="BD31" i="3"/>
  <c r="BD32" i="3"/>
  <c r="BD33" i="3"/>
  <c r="BD34" i="3"/>
  <c r="BD35" i="3"/>
  <c r="BD36" i="3"/>
  <c r="BD37" i="3"/>
  <c r="BD38" i="3"/>
  <c r="BD39" i="3"/>
  <c r="BD40" i="3"/>
  <c r="BD41" i="3"/>
  <c r="BD42" i="3"/>
  <c r="BD43" i="3"/>
  <c r="BD44" i="3"/>
  <c r="BD45" i="3"/>
  <c r="BD46" i="3"/>
  <c r="BD47" i="3"/>
  <c r="BD48" i="3"/>
  <c r="BD49" i="3"/>
  <c r="BD50" i="3"/>
  <c r="BD51" i="3"/>
  <c r="BD52" i="3"/>
  <c r="BD53" i="3"/>
  <c r="BD54" i="3"/>
  <c r="BD55" i="3"/>
  <c r="BD56" i="3"/>
  <c r="BD57" i="3"/>
  <c r="BD58" i="3"/>
  <c r="BD59" i="3"/>
  <c r="BD60" i="3"/>
  <c r="BD61" i="3"/>
  <c r="BD62" i="3"/>
  <c r="BD63" i="3"/>
  <c r="BD64" i="3"/>
  <c r="BD65" i="3"/>
  <c r="BD66" i="3"/>
  <c r="BD67" i="3"/>
  <c r="BD68" i="3"/>
  <c r="BD69" i="3"/>
  <c r="BD70" i="3"/>
  <c r="BD71" i="3"/>
  <c r="BD72" i="3"/>
  <c r="BD73" i="3"/>
  <c r="BD74" i="3"/>
  <c r="BD75" i="3"/>
  <c r="BD76" i="3"/>
  <c r="BD77" i="3"/>
  <c r="BD78" i="3"/>
  <c r="BD79" i="3"/>
  <c r="BD80" i="3"/>
  <c r="BD81" i="3"/>
  <c r="BD82" i="3"/>
  <c r="BD83" i="3"/>
  <c r="BD84" i="3"/>
  <c r="BD85" i="3"/>
  <c r="BD86" i="3"/>
  <c r="BD87" i="3"/>
  <c r="BD88" i="3"/>
  <c r="BD89" i="3"/>
  <c r="BD90" i="3"/>
  <c r="BD91" i="3"/>
  <c r="BD92" i="3"/>
  <c r="BD93" i="3"/>
  <c r="BD94" i="3"/>
  <c r="BD95" i="3"/>
  <c r="BD96" i="3"/>
  <c r="BD97" i="3"/>
  <c r="BD98" i="3"/>
  <c r="BD99" i="3"/>
  <c r="BD100" i="3"/>
  <c r="BD101" i="3"/>
  <c r="BD102" i="3"/>
  <c r="BD103" i="3"/>
  <c r="BD104" i="3"/>
  <c r="BD105" i="3"/>
  <c r="BD106" i="3"/>
  <c r="BD107" i="3"/>
  <c r="BD108" i="3"/>
  <c r="BD109" i="3"/>
  <c r="BD110" i="3"/>
  <c r="BD111" i="3"/>
  <c r="BD112" i="3"/>
  <c r="BD113" i="3"/>
  <c r="BD114" i="3"/>
  <c r="BD115" i="3"/>
  <c r="BD116" i="3"/>
  <c r="BD117" i="3"/>
  <c r="BD118" i="3"/>
  <c r="BD119" i="3"/>
  <c r="BD120" i="3"/>
  <c r="BD121" i="3"/>
  <c r="BD122" i="3"/>
  <c r="BD123" i="3"/>
  <c r="BD124" i="3"/>
  <c r="BD125" i="3"/>
  <c r="BD126" i="3"/>
  <c r="BD127" i="3"/>
  <c r="BD128" i="3"/>
  <c r="BD129" i="3"/>
  <c r="BD130" i="3"/>
  <c r="BD131" i="3"/>
  <c r="BD132" i="3"/>
  <c r="BD133" i="3"/>
  <c r="BD134" i="3"/>
  <c r="BD135" i="3"/>
  <c r="BD136" i="3"/>
  <c r="BD137" i="3"/>
  <c r="BD138" i="3"/>
  <c r="BD139" i="3"/>
  <c r="BD140" i="3"/>
  <c r="BD141" i="3"/>
  <c r="BD142" i="3"/>
  <c r="BD143" i="3"/>
  <c r="BD144" i="3"/>
  <c r="BD145" i="3"/>
  <c r="BD146" i="3"/>
  <c r="BD147" i="3"/>
  <c r="BD148" i="3"/>
  <c r="BD149" i="3"/>
  <c r="BD150" i="3"/>
  <c r="BD151" i="3"/>
  <c r="BD152" i="3"/>
  <c r="BD153" i="3"/>
  <c r="BD154" i="3"/>
  <c r="BD155" i="3"/>
  <c r="BD156" i="3"/>
  <c r="BD157" i="3"/>
  <c r="BD158" i="3"/>
  <c r="BD159" i="3"/>
  <c r="BD160" i="3"/>
  <c r="BD161" i="3"/>
  <c r="BD162" i="3"/>
  <c r="BD163" i="3"/>
  <c r="BD164" i="3"/>
  <c r="BD165" i="3"/>
  <c r="BD166" i="3"/>
  <c r="BD167" i="3"/>
  <c r="BD168" i="3"/>
  <c r="BD169" i="3"/>
  <c r="BD170" i="3"/>
  <c r="BD171" i="3"/>
  <c r="BD172" i="3"/>
  <c r="BD173" i="3"/>
  <c r="BD174" i="3"/>
  <c r="BD175" i="3"/>
  <c r="BD176" i="3"/>
  <c r="BD177" i="3"/>
  <c r="BD178" i="3"/>
  <c r="BD179" i="3"/>
  <c r="BD180" i="3"/>
  <c r="BD181" i="3"/>
  <c r="BD182" i="3"/>
  <c r="BD183" i="3"/>
  <c r="BD184" i="3"/>
  <c r="BD185" i="3"/>
  <c r="BD186" i="3"/>
  <c r="BD187" i="3"/>
  <c r="BD188" i="3"/>
  <c r="BD189" i="3"/>
  <c r="BD190" i="3"/>
  <c r="BD191" i="3"/>
  <c r="BD192" i="3"/>
  <c r="BD193" i="3"/>
  <c r="BD194" i="3"/>
  <c r="BD195" i="3"/>
  <c r="BD196" i="3"/>
  <c r="BD197" i="3"/>
  <c r="BD198" i="3"/>
  <c r="BD199" i="3"/>
  <c r="BD200" i="3"/>
  <c r="BD201" i="3"/>
  <c r="BD202" i="3"/>
  <c r="BD203" i="3"/>
  <c r="BD204" i="3"/>
  <c r="BD205" i="3"/>
  <c r="BD206" i="3"/>
  <c r="BD207" i="3"/>
  <c r="BD208" i="3"/>
  <c r="BD209" i="3"/>
  <c r="BD210" i="3"/>
  <c r="BD211" i="3"/>
  <c r="BD212" i="3"/>
  <c r="BD213" i="3"/>
  <c r="BD214" i="3"/>
  <c r="BD215" i="3"/>
  <c r="BD216" i="3"/>
  <c r="BD217" i="3"/>
  <c r="BD218" i="3"/>
  <c r="BD219" i="3"/>
  <c r="BD220" i="3"/>
  <c r="BD221" i="3"/>
  <c r="BD222" i="3"/>
  <c r="BD223" i="3"/>
  <c r="BD224" i="3"/>
  <c r="BD225" i="3"/>
  <c r="BD226" i="3"/>
  <c r="BD227" i="3"/>
  <c r="BD228" i="3"/>
  <c r="BD229" i="3"/>
  <c r="BD230" i="3"/>
  <c r="BD231" i="3"/>
  <c r="BD232" i="3"/>
  <c r="BD233" i="3"/>
  <c r="BD234" i="3"/>
  <c r="BD235" i="3"/>
  <c r="BD236" i="3"/>
  <c r="BD237" i="3"/>
  <c r="BD238" i="3"/>
  <c r="BD239" i="3"/>
  <c r="BD240" i="3"/>
  <c r="BD241" i="3"/>
  <c r="BD242" i="3"/>
  <c r="BD243" i="3"/>
  <c r="BD244" i="3"/>
  <c r="BD245" i="3"/>
  <c r="BD246" i="3"/>
  <c r="BD247" i="3"/>
  <c r="BD248" i="3"/>
  <c r="BD249" i="3"/>
  <c r="BD250" i="3"/>
  <c r="BD251" i="3"/>
  <c r="BD252" i="3"/>
  <c r="BD253" i="3"/>
  <c r="BD254" i="3"/>
  <c r="BD255" i="3"/>
  <c r="BD256" i="3"/>
  <c r="BD257" i="3"/>
  <c r="BD258" i="3"/>
  <c r="BD259" i="3"/>
  <c r="BD260" i="3"/>
  <c r="BD261" i="3"/>
  <c r="BD262" i="3"/>
  <c r="BD263" i="3"/>
  <c r="BD264" i="3"/>
  <c r="BD265" i="3"/>
  <c r="BD266" i="3"/>
  <c r="BD267" i="3"/>
  <c r="BD268" i="3"/>
  <c r="BD269" i="3"/>
  <c r="BC11" i="3"/>
  <c r="BC12" i="3"/>
  <c r="BC13" i="3"/>
  <c r="BC14" i="3"/>
  <c r="BC15" i="3"/>
  <c r="BC16" i="3"/>
  <c r="BC17" i="3"/>
  <c r="BC18" i="3"/>
  <c r="BC19" i="3"/>
  <c r="BC20" i="3"/>
  <c r="BC21" i="3"/>
  <c r="BC22" i="3"/>
  <c r="BC23" i="3"/>
  <c r="BC24" i="3"/>
  <c r="BC25" i="3"/>
  <c r="BC26" i="3"/>
  <c r="BC27" i="3"/>
  <c r="BC28" i="3"/>
  <c r="BC29" i="3"/>
  <c r="BC30" i="3"/>
  <c r="BC31" i="3"/>
  <c r="BC32" i="3"/>
  <c r="BC33" i="3"/>
  <c r="BC34" i="3"/>
  <c r="BC35" i="3"/>
  <c r="BC36" i="3"/>
  <c r="BC37" i="3"/>
  <c r="BC38" i="3"/>
  <c r="BC39" i="3"/>
  <c r="BC40" i="3"/>
  <c r="BC41" i="3"/>
  <c r="BC42" i="3"/>
  <c r="BC43" i="3"/>
  <c r="BC44" i="3"/>
  <c r="BC45" i="3"/>
  <c r="BC46" i="3"/>
  <c r="BC47" i="3"/>
  <c r="BC48" i="3"/>
  <c r="BC49" i="3"/>
  <c r="BC50" i="3"/>
  <c r="BC51" i="3"/>
  <c r="BC52" i="3"/>
  <c r="BC53" i="3"/>
  <c r="BC54" i="3"/>
  <c r="BC55" i="3"/>
  <c r="BC56" i="3"/>
  <c r="BC57" i="3"/>
  <c r="BC58" i="3"/>
  <c r="BC59" i="3"/>
  <c r="BC60" i="3"/>
  <c r="BC61" i="3"/>
  <c r="BC62" i="3"/>
  <c r="BC63" i="3"/>
  <c r="BC64" i="3"/>
  <c r="BC65" i="3"/>
  <c r="BC66" i="3"/>
  <c r="BC67" i="3"/>
  <c r="BC68" i="3"/>
  <c r="BC69" i="3"/>
  <c r="BC70" i="3"/>
  <c r="BC71" i="3"/>
  <c r="BC72" i="3"/>
  <c r="BC73" i="3"/>
  <c r="BC74" i="3"/>
  <c r="BC75" i="3"/>
  <c r="BC76" i="3"/>
  <c r="BC77" i="3"/>
  <c r="BC78" i="3"/>
  <c r="BC79" i="3"/>
  <c r="BC80" i="3"/>
  <c r="BC81" i="3"/>
  <c r="BC82" i="3"/>
  <c r="BC83" i="3"/>
  <c r="BC84" i="3"/>
  <c r="BC85" i="3"/>
  <c r="BC86" i="3"/>
  <c r="BC87" i="3"/>
  <c r="BC88" i="3"/>
  <c r="BC89" i="3"/>
  <c r="BC90" i="3"/>
  <c r="BC91" i="3"/>
  <c r="BC92" i="3"/>
  <c r="BC93" i="3"/>
  <c r="BC94" i="3"/>
  <c r="BC95" i="3"/>
  <c r="BC96" i="3"/>
  <c r="BC97" i="3"/>
  <c r="BC98" i="3"/>
  <c r="BC99" i="3"/>
  <c r="BC100" i="3"/>
  <c r="BC101" i="3"/>
  <c r="BC102" i="3"/>
  <c r="BC103" i="3"/>
  <c r="BC104" i="3"/>
  <c r="BC105" i="3"/>
  <c r="BC106" i="3"/>
  <c r="BC107" i="3"/>
  <c r="BC108" i="3"/>
  <c r="BC109" i="3"/>
  <c r="BC110" i="3"/>
  <c r="BC111" i="3"/>
  <c r="BC112" i="3"/>
  <c r="BC113" i="3"/>
  <c r="BC114" i="3"/>
  <c r="BC115" i="3"/>
  <c r="BC116" i="3"/>
  <c r="BC117" i="3"/>
  <c r="BC118" i="3"/>
  <c r="BC119" i="3"/>
  <c r="BC120" i="3"/>
  <c r="BC121" i="3"/>
  <c r="BC122" i="3"/>
  <c r="BC123" i="3"/>
  <c r="BC124" i="3"/>
  <c r="BC125" i="3"/>
  <c r="BC126" i="3"/>
  <c r="BC127" i="3"/>
  <c r="BC128" i="3"/>
  <c r="BC129" i="3"/>
  <c r="BC130" i="3"/>
  <c r="BC131" i="3"/>
  <c r="BC132" i="3"/>
  <c r="BC133" i="3"/>
  <c r="BC134" i="3"/>
  <c r="BC135" i="3"/>
  <c r="BC136" i="3"/>
  <c r="BC137" i="3"/>
  <c r="BC138" i="3"/>
  <c r="BC139" i="3"/>
  <c r="BC140" i="3"/>
  <c r="BC141" i="3"/>
  <c r="BC142" i="3"/>
  <c r="BC143" i="3"/>
  <c r="BC144" i="3"/>
  <c r="BC145" i="3"/>
  <c r="BC146" i="3"/>
  <c r="BC147" i="3"/>
  <c r="BC148" i="3"/>
  <c r="BC149" i="3"/>
  <c r="BC150" i="3"/>
  <c r="BC151" i="3"/>
  <c r="BC152" i="3"/>
  <c r="BC153" i="3"/>
  <c r="BC154" i="3"/>
  <c r="BC155" i="3"/>
  <c r="BC156" i="3"/>
  <c r="BC157" i="3"/>
  <c r="BC158" i="3"/>
  <c r="BC159" i="3"/>
  <c r="BC160" i="3"/>
  <c r="BC161" i="3"/>
  <c r="BC162" i="3"/>
  <c r="BC163" i="3"/>
  <c r="BC164" i="3"/>
  <c r="BC165" i="3"/>
  <c r="BC166" i="3"/>
  <c r="BC167" i="3"/>
  <c r="BC168" i="3"/>
  <c r="BC169" i="3"/>
  <c r="BC170" i="3"/>
  <c r="BC171" i="3"/>
  <c r="BC172" i="3"/>
  <c r="BC173" i="3"/>
  <c r="BC174" i="3"/>
  <c r="BC175" i="3"/>
  <c r="BC176" i="3"/>
  <c r="BC177" i="3"/>
  <c r="BC178" i="3"/>
  <c r="BC179" i="3"/>
  <c r="BC180" i="3"/>
  <c r="BC181" i="3"/>
  <c r="BC182" i="3"/>
  <c r="BC183" i="3"/>
  <c r="BC184" i="3"/>
  <c r="BC185" i="3"/>
  <c r="BC186" i="3"/>
  <c r="BC187" i="3"/>
  <c r="BC188" i="3"/>
  <c r="BC189" i="3"/>
  <c r="BC190" i="3"/>
  <c r="BC191" i="3"/>
  <c r="BC192" i="3"/>
  <c r="BC193" i="3"/>
  <c r="BC194" i="3"/>
  <c r="BC195" i="3"/>
  <c r="BC196" i="3"/>
  <c r="BC197" i="3"/>
  <c r="BC198" i="3"/>
  <c r="BC199" i="3"/>
  <c r="BC200" i="3"/>
  <c r="BC201" i="3"/>
  <c r="BC202" i="3"/>
  <c r="BC203" i="3"/>
  <c r="BC204" i="3"/>
  <c r="BC205" i="3"/>
  <c r="BC206" i="3"/>
  <c r="BC207" i="3"/>
  <c r="BC208" i="3"/>
  <c r="BC209" i="3"/>
  <c r="BC210" i="3"/>
  <c r="BC211" i="3"/>
  <c r="BC212" i="3"/>
  <c r="BC213" i="3"/>
  <c r="BC214" i="3"/>
  <c r="BC215" i="3"/>
  <c r="BC216" i="3"/>
  <c r="BC217" i="3"/>
  <c r="BC218" i="3"/>
  <c r="BC219" i="3"/>
  <c r="BC220" i="3"/>
  <c r="BC221" i="3"/>
  <c r="BC222" i="3"/>
  <c r="BC223" i="3"/>
  <c r="BC224" i="3"/>
  <c r="BC225" i="3"/>
  <c r="BC226" i="3"/>
  <c r="BC227" i="3"/>
  <c r="BC228" i="3"/>
  <c r="BC229" i="3"/>
  <c r="BC230" i="3"/>
  <c r="BC231" i="3"/>
  <c r="BC232" i="3"/>
  <c r="BC233" i="3"/>
  <c r="BC234" i="3"/>
  <c r="BC235" i="3"/>
  <c r="BC236" i="3"/>
  <c r="BC237" i="3"/>
  <c r="BC238" i="3"/>
  <c r="BC239" i="3"/>
  <c r="BC240" i="3"/>
  <c r="BC241" i="3"/>
  <c r="BC242" i="3"/>
  <c r="BC243" i="3"/>
  <c r="BC244" i="3"/>
  <c r="BC245" i="3"/>
  <c r="BC246" i="3"/>
  <c r="BC247" i="3"/>
  <c r="BC248" i="3"/>
  <c r="BC249" i="3"/>
  <c r="BC250" i="3"/>
  <c r="BC251" i="3"/>
  <c r="BC252" i="3"/>
  <c r="BC253" i="3"/>
  <c r="BC254" i="3"/>
  <c r="BC255" i="3"/>
  <c r="BC256" i="3"/>
  <c r="BC257" i="3"/>
  <c r="BC258" i="3"/>
  <c r="BC259" i="3"/>
  <c r="BC260" i="3"/>
  <c r="BC261" i="3"/>
  <c r="BC262" i="3"/>
  <c r="BC263" i="3"/>
  <c r="BC264" i="3"/>
  <c r="BC265" i="3"/>
  <c r="BC266" i="3"/>
  <c r="BC267" i="3"/>
  <c r="BC268" i="3"/>
  <c r="BC269" i="3"/>
  <c r="BD10" i="3"/>
  <c r="BC10" i="3"/>
  <c r="BB12" i="3"/>
  <c r="BB15" i="3"/>
  <c r="BB16" i="3"/>
  <c r="BB17" i="3"/>
  <c r="BB18" i="3"/>
  <c r="BB19" i="3"/>
  <c r="BB20" i="3"/>
  <c r="BB21" i="3"/>
  <c r="BB22" i="3"/>
  <c r="BB23" i="3"/>
  <c r="BB24" i="3"/>
  <c r="BB25" i="3"/>
  <c r="BB26" i="3"/>
  <c r="BB27" i="3"/>
  <c r="BB29" i="3"/>
  <c r="BB33" i="3"/>
  <c r="BB34" i="3"/>
  <c r="BB35" i="3"/>
  <c r="BB36" i="3"/>
  <c r="BB37" i="3"/>
  <c r="BB39" i="3"/>
  <c r="BB40" i="3"/>
  <c r="BB41" i="3"/>
  <c r="BB43" i="3"/>
  <c r="BB44" i="3"/>
  <c r="BB46" i="3"/>
  <c r="BB47" i="3"/>
  <c r="BB48" i="3"/>
  <c r="BB50" i="3"/>
  <c r="BB51" i="3"/>
  <c r="BB52" i="3"/>
  <c r="BB53" i="3"/>
  <c r="BB54" i="3"/>
  <c r="BB55" i="3"/>
  <c r="BB56" i="3"/>
  <c r="BB58" i="3"/>
  <c r="BB61" i="3"/>
  <c r="BB63" i="3"/>
  <c r="BB64" i="3"/>
  <c r="BB65" i="3"/>
  <c r="BB67" i="3"/>
  <c r="BB69" i="3"/>
  <c r="BB71" i="3"/>
  <c r="BB72" i="3"/>
  <c r="BB73" i="3"/>
  <c r="BB74" i="3"/>
  <c r="BB75" i="3"/>
  <c r="BB76" i="3"/>
  <c r="BB77" i="3"/>
  <c r="BB78" i="3"/>
  <c r="BB79" i="3"/>
  <c r="BB80" i="3"/>
  <c r="BB81" i="3"/>
  <c r="BB82" i="3"/>
  <c r="BB83" i="3"/>
  <c r="BB85" i="3"/>
  <c r="BB87" i="3"/>
  <c r="BB88" i="3"/>
  <c r="BB89" i="3"/>
  <c r="BB90" i="3"/>
  <c r="BB91" i="3"/>
  <c r="BB92" i="3"/>
  <c r="BB93" i="3"/>
  <c r="BB94" i="3"/>
  <c r="BB98" i="3"/>
  <c r="BB99" i="3"/>
  <c r="BB100" i="3"/>
  <c r="BB102" i="3"/>
  <c r="BB103" i="3"/>
  <c r="BB104" i="3"/>
  <c r="BB105" i="3"/>
  <c r="BB106" i="3"/>
  <c r="BB107" i="3"/>
  <c r="BB108" i="3"/>
  <c r="BB110" i="3"/>
  <c r="BB111" i="3"/>
  <c r="BB112" i="3"/>
  <c r="BB113" i="3"/>
  <c r="BB115" i="3"/>
  <c r="BB116" i="3"/>
  <c r="BB117" i="3"/>
  <c r="BB118" i="3"/>
  <c r="BB120" i="3"/>
  <c r="BB121" i="3"/>
  <c r="BB122" i="3"/>
  <c r="BB123" i="3"/>
  <c r="BB124" i="3"/>
  <c r="BB128" i="3"/>
  <c r="BB129" i="3"/>
  <c r="BB130" i="3"/>
  <c r="BB131" i="3"/>
  <c r="BB132" i="3"/>
  <c r="BB133" i="3"/>
  <c r="BB134" i="3"/>
  <c r="BB135" i="3"/>
  <c r="BB136" i="3"/>
  <c r="BB138" i="3"/>
  <c r="BB139" i="3"/>
  <c r="BB140" i="3"/>
  <c r="BB141" i="3"/>
  <c r="BB142" i="3"/>
  <c r="BB143" i="3"/>
  <c r="BB144" i="3"/>
  <c r="BB145" i="3"/>
  <c r="BB146" i="3"/>
  <c r="BB148" i="3"/>
  <c r="BB149" i="3"/>
  <c r="BB150" i="3"/>
  <c r="BB151" i="3"/>
  <c r="BB152" i="3"/>
  <c r="BB153" i="3"/>
  <c r="BB155" i="3"/>
  <c r="BB156" i="3"/>
  <c r="BB157" i="3"/>
  <c r="BB158" i="3"/>
  <c r="BB160" i="3"/>
  <c r="BB161" i="3"/>
  <c r="BB162" i="3"/>
  <c r="BB163" i="3"/>
  <c r="BB164" i="3"/>
  <c r="BB166" i="3"/>
  <c r="BB167" i="3"/>
  <c r="BB168" i="3"/>
  <c r="BB169" i="3"/>
  <c r="BB170" i="3"/>
  <c r="BB171" i="3"/>
  <c r="BB173" i="3"/>
  <c r="BB174" i="3"/>
  <c r="BB175" i="3"/>
  <c r="BB177" i="3"/>
  <c r="BB178" i="3"/>
  <c r="BB179" i="3"/>
  <c r="BB180" i="3"/>
  <c r="BB181" i="3"/>
  <c r="BB182" i="3"/>
  <c r="BB184" i="3"/>
  <c r="BB185" i="3"/>
  <c r="BB186" i="3"/>
  <c r="BB189" i="3"/>
  <c r="BB190" i="3"/>
  <c r="BB192" i="3"/>
  <c r="BB193" i="3"/>
  <c r="BB194" i="3"/>
  <c r="BB195" i="3"/>
  <c r="BB196" i="3"/>
  <c r="BB197" i="3"/>
  <c r="BB198" i="3"/>
  <c r="BB200" i="3"/>
  <c r="BB201" i="3"/>
  <c r="BB202" i="3"/>
  <c r="BB203" i="3"/>
  <c r="BB204" i="3"/>
  <c r="BB205" i="3"/>
  <c r="BB206" i="3"/>
  <c r="BB207" i="3"/>
  <c r="BB209" i="3"/>
  <c r="BB210" i="3"/>
  <c r="BB211" i="3"/>
  <c r="BB212" i="3"/>
  <c r="BB213" i="3"/>
  <c r="BB215" i="3"/>
  <c r="BB216" i="3"/>
  <c r="BB217" i="3"/>
  <c r="BB218" i="3"/>
  <c r="BB219" i="3"/>
  <c r="BB221" i="3"/>
  <c r="BB222" i="3"/>
  <c r="BB223" i="3"/>
  <c r="BB224" i="3"/>
  <c r="BB225" i="3"/>
  <c r="BB226" i="3"/>
  <c r="BB227" i="3"/>
  <c r="BB228" i="3"/>
  <c r="BB229" i="3"/>
  <c r="BB230" i="3"/>
  <c r="BB231" i="3"/>
  <c r="BB232" i="3"/>
  <c r="BB233" i="3"/>
  <c r="BB234" i="3"/>
  <c r="BB237" i="3"/>
  <c r="BB239" i="3"/>
  <c r="BB240" i="3"/>
  <c r="BB241" i="3"/>
  <c r="BB242" i="3"/>
  <c r="BB243" i="3"/>
  <c r="BB244" i="3"/>
  <c r="BB245" i="3"/>
  <c r="BB246" i="3"/>
  <c r="BB247" i="3"/>
  <c r="BB248" i="3"/>
  <c r="BB250" i="3"/>
  <c r="BB251" i="3"/>
  <c r="BB252" i="3"/>
  <c r="BB253" i="3"/>
  <c r="BB254" i="3"/>
  <c r="BB255" i="3"/>
  <c r="BB256" i="3"/>
  <c r="BB257" i="3"/>
  <c r="BB259" i="3"/>
  <c r="BB260" i="3"/>
  <c r="BB261" i="3"/>
  <c r="BB262" i="3"/>
  <c r="BB263" i="3"/>
  <c r="BB264" i="3"/>
  <c r="BB265" i="3"/>
  <c r="BB267" i="3"/>
  <c r="BB268" i="3"/>
  <c r="BB269" i="3"/>
  <c r="BB10" i="3"/>
  <c r="BA11" i="3"/>
  <c r="BA12" i="3"/>
  <c r="BA13" i="3"/>
  <c r="BA14" i="3"/>
  <c r="BA15" i="3"/>
  <c r="BA16" i="3"/>
  <c r="BA17" i="3"/>
  <c r="BA19" i="3"/>
  <c r="BA20" i="3"/>
  <c r="BA22" i="3"/>
  <c r="BA25" i="3"/>
  <c r="BA26" i="3"/>
  <c r="BA28" i="3"/>
  <c r="BA29" i="3"/>
  <c r="BA30" i="3"/>
  <c r="BA31" i="3"/>
  <c r="BA32" i="3"/>
  <c r="BA36" i="3"/>
  <c r="BA39" i="3"/>
  <c r="BA41" i="3"/>
  <c r="BA42" i="3"/>
  <c r="BA44" i="3"/>
  <c r="BA45" i="3"/>
  <c r="BA46" i="3"/>
  <c r="BA47" i="3"/>
  <c r="BA50" i="3"/>
  <c r="BA51" i="3"/>
  <c r="BA53" i="3"/>
  <c r="BA54" i="3"/>
  <c r="BA55" i="3"/>
  <c r="BA56" i="3"/>
  <c r="BA57" i="3"/>
  <c r="BA59" i="3"/>
  <c r="BA61" i="3"/>
  <c r="BA63" i="3"/>
  <c r="BA64" i="3"/>
  <c r="BA65" i="3"/>
  <c r="BA66" i="3"/>
  <c r="BA69" i="3"/>
  <c r="BA71" i="3"/>
  <c r="BA72" i="3"/>
  <c r="BA73" i="3"/>
  <c r="BA77" i="3"/>
  <c r="BA78" i="3"/>
  <c r="BA79" i="3"/>
  <c r="BA80" i="3"/>
  <c r="BA82" i="3"/>
  <c r="BA83" i="3"/>
  <c r="BA84" i="3"/>
  <c r="BA85" i="3"/>
  <c r="BA86" i="3"/>
  <c r="BA87" i="3"/>
  <c r="BA88" i="3"/>
  <c r="BA89" i="3"/>
  <c r="BA90" i="3"/>
  <c r="BA91" i="3"/>
  <c r="BA92" i="3"/>
  <c r="BA93" i="3"/>
  <c r="BA95" i="3"/>
  <c r="BA96" i="3"/>
  <c r="BA97" i="3"/>
  <c r="BA99" i="3"/>
  <c r="BA100" i="3"/>
  <c r="BA103" i="3"/>
  <c r="BA104" i="3"/>
  <c r="BA106" i="3"/>
  <c r="BA109" i="3"/>
  <c r="BA111" i="3"/>
  <c r="BA112" i="3"/>
  <c r="BA114" i="3"/>
  <c r="BA115" i="3"/>
  <c r="BA116" i="3"/>
  <c r="BA119" i="3"/>
  <c r="BA120" i="3"/>
  <c r="BA122" i="3"/>
  <c r="BA123" i="3"/>
  <c r="BA124" i="3"/>
  <c r="BA125" i="3"/>
  <c r="BA128" i="3"/>
  <c r="BA129" i="3"/>
  <c r="BA131" i="3"/>
  <c r="BA133" i="3"/>
  <c r="BA135" i="3"/>
  <c r="BA136" i="3"/>
  <c r="BA138" i="3"/>
  <c r="BA140" i="3"/>
  <c r="BA141" i="3"/>
  <c r="BA142" i="3"/>
  <c r="BA143" i="3"/>
  <c r="BA144" i="3"/>
  <c r="BA145" i="3"/>
  <c r="BA147" i="3"/>
  <c r="BA148" i="3"/>
  <c r="BA150" i="3"/>
  <c r="BA152" i="3"/>
  <c r="BA153" i="3"/>
  <c r="BA155" i="3"/>
  <c r="BA156" i="3"/>
  <c r="BA157" i="3"/>
  <c r="BA158" i="3"/>
  <c r="BA159" i="3"/>
  <c r="BA160" i="3"/>
  <c r="BA161" i="3"/>
  <c r="BA162" i="3"/>
  <c r="BA163" i="3"/>
  <c r="BA164" i="3"/>
  <c r="BA165" i="3"/>
  <c r="BA167" i="3"/>
  <c r="BA168" i="3"/>
  <c r="BA169" i="3"/>
  <c r="BA170" i="3"/>
  <c r="BA171" i="3"/>
  <c r="BA174" i="3"/>
  <c r="BA175" i="3"/>
  <c r="BA177" i="3"/>
  <c r="BA178" i="3"/>
  <c r="BA179" i="3"/>
  <c r="BA180" i="3"/>
  <c r="BA181" i="3"/>
  <c r="BA182" i="3"/>
  <c r="BA183" i="3"/>
  <c r="BA185" i="3"/>
  <c r="BA186" i="3"/>
  <c r="BA187" i="3"/>
  <c r="BA188" i="3"/>
  <c r="BA189" i="3"/>
  <c r="BA190" i="3"/>
  <c r="BA192" i="3"/>
  <c r="BA193" i="3"/>
  <c r="BA195" i="3"/>
  <c r="BA196" i="3"/>
  <c r="BA199" i="3"/>
  <c r="BA200" i="3"/>
  <c r="BA202" i="3"/>
  <c r="BA204" i="3"/>
  <c r="BA205" i="3"/>
  <c r="BA206" i="3"/>
  <c r="BA208" i="3"/>
  <c r="BA211" i="3"/>
  <c r="BA212" i="3"/>
  <c r="BA213" i="3"/>
  <c r="BA214" i="3"/>
  <c r="BA215" i="3"/>
  <c r="BA216" i="3"/>
  <c r="BA217" i="3"/>
  <c r="BA218" i="3"/>
  <c r="BA219" i="3"/>
  <c r="BA221" i="3"/>
  <c r="BA222" i="3"/>
  <c r="BA225" i="3"/>
  <c r="BA226" i="3"/>
  <c r="BA227" i="3"/>
  <c r="BA228" i="3"/>
  <c r="BA229" i="3"/>
  <c r="BA230" i="3"/>
  <c r="BA233" i="3"/>
  <c r="BA234" i="3"/>
  <c r="BA236" i="3"/>
  <c r="BA237" i="3"/>
  <c r="BA238" i="3"/>
  <c r="BA239" i="3"/>
  <c r="BA240" i="3"/>
  <c r="BA241" i="3"/>
  <c r="BA242" i="3"/>
  <c r="BA243" i="3"/>
  <c r="BA245" i="3"/>
  <c r="BA246" i="3"/>
  <c r="BA247" i="3"/>
  <c r="BA248" i="3"/>
  <c r="BA249" i="3"/>
  <c r="BA252" i="3"/>
  <c r="BA254" i="3"/>
  <c r="BA255" i="3"/>
  <c r="BA256" i="3"/>
  <c r="BA257" i="3"/>
  <c r="BA258" i="3"/>
  <c r="BA259" i="3"/>
  <c r="BA260" i="3"/>
  <c r="BA261" i="3"/>
  <c r="BA262" i="3"/>
  <c r="BA263" i="3"/>
  <c r="BA264" i="3"/>
  <c r="BA266" i="3"/>
  <c r="BA267" i="3"/>
  <c r="BA268" i="3"/>
  <c r="AZ11" i="3"/>
  <c r="AZ12" i="3"/>
  <c r="AZ13" i="3"/>
  <c r="AZ14" i="3"/>
  <c r="AZ15" i="3"/>
  <c r="AZ16" i="3"/>
  <c r="AZ17" i="3"/>
  <c r="AZ18" i="3"/>
  <c r="AZ19" i="3"/>
  <c r="AZ20" i="3"/>
  <c r="AZ21" i="3"/>
  <c r="AZ22" i="3"/>
  <c r="AZ23" i="3"/>
  <c r="AZ24" i="3"/>
  <c r="AZ25" i="3"/>
  <c r="AZ26" i="3"/>
  <c r="AZ27" i="3"/>
  <c r="AZ28" i="3"/>
  <c r="AZ29" i="3"/>
  <c r="AZ30" i="3"/>
  <c r="AZ31" i="3"/>
  <c r="AZ32" i="3"/>
  <c r="AZ33" i="3"/>
  <c r="AZ34" i="3"/>
  <c r="AZ35" i="3"/>
  <c r="AZ36" i="3"/>
  <c r="AZ37" i="3"/>
  <c r="AZ38" i="3"/>
  <c r="AZ39" i="3"/>
  <c r="AZ40" i="3"/>
  <c r="AZ41" i="3"/>
  <c r="AZ42" i="3"/>
  <c r="AZ43" i="3"/>
  <c r="AZ44" i="3"/>
  <c r="AZ45" i="3"/>
  <c r="AZ46" i="3"/>
  <c r="AZ47" i="3"/>
  <c r="AZ48" i="3"/>
  <c r="AZ49" i="3"/>
  <c r="AZ50" i="3"/>
  <c r="AZ51" i="3"/>
  <c r="AZ52" i="3"/>
  <c r="AZ53" i="3"/>
  <c r="AZ54" i="3"/>
  <c r="AZ55" i="3"/>
  <c r="AZ56" i="3"/>
  <c r="AZ57" i="3"/>
  <c r="AZ58" i="3"/>
  <c r="AZ59" i="3"/>
  <c r="AZ60" i="3"/>
  <c r="AZ61" i="3"/>
  <c r="AZ62" i="3"/>
  <c r="AZ63" i="3"/>
  <c r="AZ64" i="3"/>
  <c r="AZ65" i="3"/>
  <c r="AZ66" i="3"/>
  <c r="AZ67" i="3"/>
  <c r="AZ68" i="3"/>
  <c r="AZ69" i="3"/>
  <c r="AZ70" i="3"/>
  <c r="AZ71" i="3"/>
  <c r="AZ72" i="3"/>
  <c r="AZ73" i="3"/>
  <c r="AZ74" i="3"/>
  <c r="AZ75" i="3"/>
  <c r="AZ76" i="3"/>
  <c r="AZ77" i="3"/>
  <c r="AZ78" i="3"/>
  <c r="AZ79" i="3"/>
  <c r="AZ80" i="3"/>
  <c r="AZ81" i="3"/>
  <c r="AZ82" i="3"/>
  <c r="AZ83" i="3"/>
  <c r="AZ84" i="3"/>
  <c r="AZ85" i="3"/>
  <c r="AZ86" i="3"/>
  <c r="AZ87" i="3"/>
  <c r="AZ88" i="3"/>
  <c r="AZ89" i="3"/>
  <c r="AZ90" i="3"/>
  <c r="AZ91" i="3"/>
  <c r="AZ92" i="3"/>
  <c r="AZ93" i="3"/>
  <c r="AZ94" i="3"/>
  <c r="AZ95" i="3"/>
  <c r="AZ96" i="3"/>
  <c r="AZ97" i="3"/>
  <c r="AZ98" i="3"/>
  <c r="AZ99" i="3"/>
  <c r="AZ100" i="3"/>
  <c r="AZ101" i="3"/>
  <c r="AZ102" i="3"/>
  <c r="AZ103" i="3"/>
  <c r="AZ104" i="3"/>
  <c r="AZ105" i="3"/>
  <c r="AZ106" i="3"/>
  <c r="AZ107" i="3"/>
  <c r="AZ108" i="3"/>
  <c r="AZ109" i="3"/>
  <c r="AZ110" i="3"/>
  <c r="AZ111" i="3"/>
  <c r="AZ112" i="3"/>
  <c r="AZ113" i="3"/>
  <c r="AZ114" i="3"/>
  <c r="AZ115" i="3"/>
  <c r="AZ116" i="3"/>
  <c r="AZ117" i="3"/>
  <c r="AZ118" i="3"/>
  <c r="AZ119" i="3"/>
  <c r="AZ120" i="3"/>
  <c r="AZ121" i="3"/>
  <c r="AZ122" i="3"/>
  <c r="AZ123" i="3"/>
  <c r="AZ124" i="3"/>
  <c r="AZ125" i="3"/>
  <c r="AZ126" i="3"/>
  <c r="AZ127" i="3"/>
  <c r="AZ128" i="3"/>
  <c r="AZ129" i="3"/>
  <c r="AZ130" i="3"/>
  <c r="AZ131" i="3"/>
  <c r="AZ132" i="3"/>
  <c r="AZ133" i="3"/>
  <c r="AZ134" i="3"/>
  <c r="AZ135" i="3"/>
  <c r="AZ136" i="3"/>
  <c r="AZ137" i="3"/>
  <c r="AZ138" i="3"/>
  <c r="AZ139" i="3"/>
  <c r="AZ140" i="3"/>
  <c r="AZ141" i="3"/>
  <c r="AZ142" i="3"/>
  <c r="AZ143" i="3"/>
  <c r="AZ144" i="3"/>
  <c r="AZ145" i="3"/>
  <c r="AZ146" i="3"/>
  <c r="AZ147" i="3"/>
  <c r="AZ148" i="3"/>
  <c r="AZ149" i="3"/>
  <c r="AZ150" i="3"/>
  <c r="AZ151" i="3"/>
  <c r="AZ152" i="3"/>
  <c r="AZ153" i="3"/>
  <c r="AZ154" i="3"/>
  <c r="AZ155" i="3"/>
  <c r="AZ156" i="3"/>
  <c r="AZ157" i="3"/>
  <c r="AZ158" i="3"/>
  <c r="AZ159" i="3"/>
  <c r="AZ160" i="3"/>
  <c r="AZ161" i="3"/>
  <c r="AZ162" i="3"/>
  <c r="AZ163" i="3"/>
  <c r="AZ164" i="3"/>
  <c r="AZ165" i="3"/>
  <c r="AZ166" i="3"/>
  <c r="AZ167" i="3"/>
  <c r="AZ168" i="3"/>
  <c r="AZ169" i="3"/>
  <c r="AZ170" i="3"/>
  <c r="AZ171" i="3"/>
  <c r="AZ172" i="3"/>
  <c r="AZ173" i="3"/>
  <c r="AZ174" i="3"/>
  <c r="AZ175" i="3"/>
  <c r="AZ176" i="3"/>
  <c r="AZ177" i="3"/>
  <c r="AZ178" i="3"/>
  <c r="AZ179" i="3"/>
  <c r="AZ180" i="3"/>
  <c r="AZ181" i="3"/>
  <c r="AZ182" i="3"/>
  <c r="AZ183" i="3"/>
  <c r="AZ184" i="3"/>
  <c r="AZ185" i="3"/>
  <c r="AZ186" i="3"/>
  <c r="AZ187" i="3"/>
  <c r="AZ188" i="3"/>
  <c r="AZ189" i="3"/>
  <c r="AZ190" i="3"/>
  <c r="AZ191" i="3"/>
  <c r="AZ192" i="3"/>
  <c r="AZ193" i="3"/>
  <c r="AZ194" i="3"/>
  <c r="AZ195" i="3"/>
  <c r="AZ196" i="3"/>
  <c r="AZ197" i="3"/>
  <c r="AZ198" i="3"/>
  <c r="AZ199" i="3"/>
  <c r="AZ200" i="3"/>
  <c r="AZ201" i="3"/>
  <c r="AZ202" i="3"/>
  <c r="AZ203" i="3"/>
  <c r="AZ204" i="3"/>
  <c r="AZ205" i="3"/>
  <c r="AZ206" i="3"/>
  <c r="AZ207" i="3"/>
  <c r="AZ208" i="3"/>
  <c r="AZ209" i="3"/>
  <c r="AZ210" i="3"/>
  <c r="AZ211" i="3"/>
  <c r="AZ212" i="3"/>
  <c r="AZ213" i="3"/>
  <c r="AZ214" i="3"/>
  <c r="AZ215" i="3"/>
  <c r="AZ216" i="3"/>
  <c r="AZ217" i="3"/>
  <c r="AZ218" i="3"/>
  <c r="AZ219" i="3"/>
  <c r="AZ220" i="3"/>
  <c r="AZ221" i="3"/>
  <c r="AZ222" i="3"/>
  <c r="AZ223" i="3"/>
  <c r="AZ224" i="3"/>
  <c r="AZ225" i="3"/>
  <c r="AZ226" i="3"/>
  <c r="AZ227" i="3"/>
  <c r="AZ228" i="3"/>
  <c r="AZ229" i="3"/>
  <c r="AZ230" i="3"/>
  <c r="AZ231" i="3"/>
  <c r="AZ232" i="3"/>
  <c r="AZ233" i="3"/>
  <c r="AZ234" i="3"/>
  <c r="AZ235" i="3"/>
  <c r="AZ236" i="3"/>
  <c r="AZ237" i="3"/>
  <c r="AZ238" i="3"/>
  <c r="AZ239" i="3"/>
  <c r="AZ240" i="3"/>
  <c r="AZ241" i="3"/>
  <c r="AZ242" i="3"/>
  <c r="AZ243" i="3"/>
  <c r="AZ244" i="3"/>
  <c r="AZ245" i="3"/>
  <c r="AZ246" i="3"/>
  <c r="AZ247" i="3"/>
  <c r="AZ248" i="3"/>
  <c r="AZ249" i="3"/>
  <c r="AZ250" i="3"/>
  <c r="AZ251" i="3"/>
  <c r="AZ252" i="3"/>
  <c r="AZ253" i="3"/>
  <c r="AZ254" i="3"/>
  <c r="AZ255" i="3"/>
  <c r="AZ256" i="3"/>
  <c r="AZ257" i="3"/>
  <c r="AZ258" i="3"/>
  <c r="AZ259" i="3"/>
  <c r="AZ260" i="3"/>
  <c r="AZ261" i="3"/>
  <c r="AZ262" i="3"/>
  <c r="AZ263" i="3"/>
  <c r="AZ264" i="3"/>
  <c r="AZ265" i="3"/>
  <c r="AZ266" i="3"/>
  <c r="AZ267" i="3"/>
  <c r="AZ268" i="3"/>
  <c r="AZ269" i="3"/>
  <c r="AZ10" i="3"/>
  <c r="AY11" i="3"/>
  <c r="AY12" i="3"/>
  <c r="AY13" i="3"/>
  <c r="AY14" i="3"/>
  <c r="AY15" i="3"/>
  <c r="AY16" i="3"/>
  <c r="AY17" i="3"/>
  <c r="AY18" i="3"/>
  <c r="AY19" i="3"/>
  <c r="AY20" i="3"/>
  <c r="AY21" i="3"/>
  <c r="AY22" i="3"/>
  <c r="AY23" i="3"/>
  <c r="AY24" i="3"/>
  <c r="AY25" i="3"/>
  <c r="AY26" i="3"/>
  <c r="AY27" i="3"/>
  <c r="AY28" i="3"/>
  <c r="AY29" i="3"/>
  <c r="AY30" i="3"/>
  <c r="AY31" i="3"/>
  <c r="AY32" i="3"/>
  <c r="AY33" i="3"/>
  <c r="AY34" i="3"/>
  <c r="AY35" i="3"/>
  <c r="AY36" i="3"/>
  <c r="AY37" i="3"/>
  <c r="AY38" i="3"/>
  <c r="AY39" i="3"/>
  <c r="AY40" i="3"/>
  <c r="AY41" i="3"/>
  <c r="AY42" i="3"/>
  <c r="AY43" i="3"/>
  <c r="AY44" i="3"/>
  <c r="AY45" i="3"/>
  <c r="AY46" i="3"/>
  <c r="AY47" i="3"/>
  <c r="AY48" i="3"/>
  <c r="AY49" i="3"/>
  <c r="AY50" i="3"/>
  <c r="AY51" i="3"/>
  <c r="AY52" i="3"/>
  <c r="AY53" i="3"/>
  <c r="AY54" i="3"/>
  <c r="AY55" i="3"/>
  <c r="AY56" i="3"/>
  <c r="AY57" i="3"/>
  <c r="AY58" i="3"/>
  <c r="AY59" i="3"/>
  <c r="AY60" i="3"/>
  <c r="AY61" i="3"/>
  <c r="AY62" i="3"/>
  <c r="AY63" i="3"/>
  <c r="AY64" i="3"/>
  <c r="AY65" i="3"/>
  <c r="AY66" i="3"/>
  <c r="AY67" i="3"/>
  <c r="AY68" i="3"/>
  <c r="AY69" i="3"/>
  <c r="AY70" i="3"/>
  <c r="AY71" i="3"/>
  <c r="AY72" i="3"/>
  <c r="AY73" i="3"/>
  <c r="AY74" i="3"/>
  <c r="AY75" i="3"/>
  <c r="AY76" i="3"/>
  <c r="AY77" i="3"/>
  <c r="AY78" i="3"/>
  <c r="AY79" i="3"/>
  <c r="AY80" i="3"/>
  <c r="AY81" i="3"/>
  <c r="AY82" i="3"/>
  <c r="AY83" i="3"/>
  <c r="AY84" i="3"/>
  <c r="AY85" i="3"/>
  <c r="AY86" i="3"/>
  <c r="AY87" i="3"/>
  <c r="AY88" i="3"/>
  <c r="AY89" i="3"/>
  <c r="AY90" i="3"/>
  <c r="AY91" i="3"/>
  <c r="AY92" i="3"/>
  <c r="AY93" i="3"/>
  <c r="AY94" i="3"/>
  <c r="AY95" i="3"/>
  <c r="AY96" i="3"/>
  <c r="AY97" i="3"/>
  <c r="AY98" i="3"/>
  <c r="AY99" i="3"/>
  <c r="AY100" i="3"/>
  <c r="AY101" i="3"/>
  <c r="AY102" i="3"/>
  <c r="AY103" i="3"/>
  <c r="AY104" i="3"/>
  <c r="AY105" i="3"/>
  <c r="AY106" i="3"/>
  <c r="AY107" i="3"/>
  <c r="AY108" i="3"/>
  <c r="AY109" i="3"/>
  <c r="AY110" i="3"/>
  <c r="AY111" i="3"/>
  <c r="AY112" i="3"/>
  <c r="AY113" i="3"/>
  <c r="AY114" i="3"/>
  <c r="AY115" i="3"/>
  <c r="AY116" i="3"/>
  <c r="AY117" i="3"/>
  <c r="AY118" i="3"/>
  <c r="AY119" i="3"/>
  <c r="AY120" i="3"/>
  <c r="AY121" i="3"/>
  <c r="AY122" i="3"/>
  <c r="AY123" i="3"/>
  <c r="AY124" i="3"/>
  <c r="AY125" i="3"/>
  <c r="AY126" i="3"/>
  <c r="AY127" i="3"/>
  <c r="AY128" i="3"/>
  <c r="AY129" i="3"/>
  <c r="AY130" i="3"/>
  <c r="AY131" i="3"/>
  <c r="AY132" i="3"/>
  <c r="AY133" i="3"/>
  <c r="AY134" i="3"/>
  <c r="AY135" i="3"/>
  <c r="AY136" i="3"/>
  <c r="AY137" i="3"/>
  <c r="AY138" i="3"/>
  <c r="AY139" i="3"/>
  <c r="AY140" i="3"/>
  <c r="AY141" i="3"/>
  <c r="AY142" i="3"/>
  <c r="AY143" i="3"/>
  <c r="AY144" i="3"/>
  <c r="AY145" i="3"/>
  <c r="AY146" i="3"/>
  <c r="AY147" i="3"/>
  <c r="AY148" i="3"/>
  <c r="AY149" i="3"/>
  <c r="AY150" i="3"/>
  <c r="AY151" i="3"/>
  <c r="AY152" i="3"/>
  <c r="AY153" i="3"/>
  <c r="AY154" i="3"/>
  <c r="AY155" i="3"/>
  <c r="AY156" i="3"/>
  <c r="AY157" i="3"/>
  <c r="AY158" i="3"/>
  <c r="AY159" i="3"/>
  <c r="AY160" i="3"/>
  <c r="AY161" i="3"/>
  <c r="AY162" i="3"/>
  <c r="AY163" i="3"/>
  <c r="AY164" i="3"/>
  <c r="AY165" i="3"/>
  <c r="AY166" i="3"/>
  <c r="AY167" i="3"/>
  <c r="AY168" i="3"/>
  <c r="AY169" i="3"/>
  <c r="AY170" i="3"/>
  <c r="AY171" i="3"/>
  <c r="AY172" i="3"/>
  <c r="AY173" i="3"/>
  <c r="AY174" i="3"/>
  <c r="AY175" i="3"/>
  <c r="AY176" i="3"/>
  <c r="AY177" i="3"/>
  <c r="AY178" i="3"/>
  <c r="AY179" i="3"/>
  <c r="AY180" i="3"/>
  <c r="AY181" i="3"/>
  <c r="AY182" i="3"/>
  <c r="AY183" i="3"/>
  <c r="AY184" i="3"/>
  <c r="AY185" i="3"/>
  <c r="AY186" i="3"/>
  <c r="AY187" i="3"/>
  <c r="AY188" i="3"/>
  <c r="AY189" i="3"/>
  <c r="AY190" i="3"/>
  <c r="AY191" i="3"/>
  <c r="AY192" i="3"/>
  <c r="AY193" i="3"/>
  <c r="AY194" i="3"/>
  <c r="AY195" i="3"/>
  <c r="AY196" i="3"/>
  <c r="AY197" i="3"/>
  <c r="AY198" i="3"/>
  <c r="AY199" i="3"/>
  <c r="AY200" i="3"/>
  <c r="AY201" i="3"/>
  <c r="AY202" i="3"/>
  <c r="AY203" i="3"/>
  <c r="AY204" i="3"/>
  <c r="AY205" i="3"/>
  <c r="AY206" i="3"/>
  <c r="AY207" i="3"/>
  <c r="AY208" i="3"/>
  <c r="AY209" i="3"/>
  <c r="AY210" i="3"/>
  <c r="AY211" i="3"/>
  <c r="AY212" i="3"/>
  <c r="AY213" i="3"/>
  <c r="AY214" i="3"/>
  <c r="AY215" i="3"/>
  <c r="AY216" i="3"/>
  <c r="AY217" i="3"/>
  <c r="AY218" i="3"/>
  <c r="AY219" i="3"/>
  <c r="AY220" i="3"/>
  <c r="AY221" i="3"/>
  <c r="AY222" i="3"/>
  <c r="AY223" i="3"/>
  <c r="AY224" i="3"/>
  <c r="AY225" i="3"/>
  <c r="AY226" i="3"/>
  <c r="AY227" i="3"/>
  <c r="AY228" i="3"/>
  <c r="AY229" i="3"/>
  <c r="AY230" i="3"/>
  <c r="AY231" i="3"/>
  <c r="AY232" i="3"/>
  <c r="AY233" i="3"/>
  <c r="AY234" i="3"/>
  <c r="AY235" i="3"/>
  <c r="AY236" i="3"/>
  <c r="AY237" i="3"/>
  <c r="AY238" i="3"/>
  <c r="AY239" i="3"/>
  <c r="AY240" i="3"/>
  <c r="AY241" i="3"/>
  <c r="AY242" i="3"/>
  <c r="AY243" i="3"/>
  <c r="AY244" i="3"/>
  <c r="AY245" i="3"/>
  <c r="AY246" i="3"/>
  <c r="AY247" i="3"/>
  <c r="AY248" i="3"/>
  <c r="AY249" i="3"/>
  <c r="AY250" i="3"/>
  <c r="AY251" i="3"/>
  <c r="AY252" i="3"/>
  <c r="AY253" i="3"/>
  <c r="AY254" i="3"/>
  <c r="AY255" i="3"/>
  <c r="AY256" i="3"/>
  <c r="AY257" i="3"/>
  <c r="AY258" i="3"/>
  <c r="AY259" i="3"/>
  <c r="AY260" i="3"/>
  <c r="AY261" i="3"/>
  <c r="AY262" i="3"/>
  <c r="AY263" i="3"/>
  <c r="AY264" i="3"/>
  <c r="AY265" i="3"/>
  <c r="AY266" i="3"/>
  <c r="AY267" i="3"/>
  <c r="AY268" i="3"/>
  <c r="AY269" i="3"/>
  <c r="AY10" i="3"/>
  <c r="AU10" i="3"/>
  <c r="AX11" i="3"/>
  <c r="AX12" i="3"/>
  <c r="AX13" i="3"/>
  <c r="AX14" i="3"/>
  <c r="AX15" i="3"/>
  <c r="AX16" i="3"/>
  <c r="AX17" i="3"/>
  <c r="AX23" i="3"/>
  <c r="AX26" i="3"/>
  <c r="AX27" i="3"/>
  <c r="AX28" i="3"/>
  <c r="AX30" i="3"/>
  <c r="AX31" i="3"/>
  <c r="AX32" i="3"/>
  <c r="AX33" i="3"/>
  <c r="AX38" i="3"/>
  <c r="AX39" i="3"/>
  <c r="AX40" i="3"/>
  <c r="AX41" i="3"/>
  <c r="AX42" i="3"/>
  <c r="AX45" i="3"/>
  <c r="AX46" i="3"/>
  <c r="AX47" i="3"/>
  <c r="AX49" i="3"/>
  <c r="AX50" i="3"/>
  <c r="AX51" i="3"/>
  <c r="AX52" i="3"/>
  <c r="AX53" i="3"/>
  <c r="AX54" i="3"/>
  <c r="AX56" i="3"/>
  <c r="AX57" i="3"/>
  <c r="AX58" i="3"/>
  <c r="AX59" i="3"/>
  <c r="AX60" i="3"/>
  <c r="AX61" i="3"/>
  <c r="AX62" i="3"/>
  <c r="AX63" i="3"/>
  <c r="AX65" i="3"/>
  <c r="AX66" i="3"/>
  <c r="AX68" i="3"/>
  <c r="AX69" i="3"/>
  <c r="AX70" i="3"/>
  <c r="AX71" i="3"/>
  <c r="AX73" i="3"/>
  <c r="AX74" i="3"/>
  <c r="AX75" i="3"/>
  <c r="AX77" i="3"/>
  <c r="AX79" i="3"/>
  <c r="AX81" i="3"/>
  <c r="AX83" i="3"/>
  <c r="AX84" i="3"/>
  <c r="AX85" i="3"/>
  <c r="AX86" i="3"/>
  <c r="AX87" i="3"/>
  <c r="AX88" i="3"/>
  <c r="AX89" i="3"/>
  <c r="AX91" i="3"/>
  <c r="AX92" i="3"/>
  <c r="AX94" i="3"/>
  <c r="AX95" i="3"/>
  <c r="AX96" i="3"/>
  <c r="AX97" i="3"/>
  <c r="AX98" i="3"/>
  <c r="AX99" i="3"/>
  <c r="AX101" i="3"/>
  <c r="AX102" i="3"/>
  <c r="AX103" i="3"/>
  <c r="AX104" i="3"/>
  <c r="AX105" i="3"/>
  <c r="AX106" i="3"/>
  <c r="AX107" i="3"/>
  <c r="AX109" i="3"/>
  <c r="AX110" i="3"/>
  <c r="AX111" i="3"/>
  <c r="AX113" i="3"/>
  <c r="AX114" i="3"/>
  <c r="AX115" i="3"/>
  <c r="AX116" i="3"/>
  <c r="AX117" i="3"/>
  <c r="AX118" i="3"/>
  <c r="AX119" i="3"/>
  <c r="AX121" i="3"/>
  <c r="AX122" i="3"/>
  <c r="AX123" i="3"/>
  <c r="AX124" i="3"/>
  <c r="AX125" i="3"/>
  <c r="AX126" i="3"/>
  <c r="AX127" i="3"/>
  <c r="AX129" i="3"/>
  <c r="AX130" i="3"/>
  <c r="AX131" i="3"/>
  <c r="AX132" i="3"/>
  <c r="AX135" i="3"/>
  <c r="AX136" i="3"/>
  <c r="AX137" i="3"/>
  <c r="AX138" i="3"/>
  <c r="AX139" i="3"/>
  <c r="AX140" i="3"/>
  <c r="AX141" i="3"/>
  <c r="AX142" i="3"/>
  <c r="AX145" i="3"/>
  <c r="AX146" i="3"/>
  <c r="AX147" i="3"/>
  <c r="AX149" i="3"/>
  <c r="AX152" i="3"/>
  <c r="AX154" i="3"/>
  <c r="AX155" i="3"/>
  <c r="AX156" i="3"/>
  <c r="AX157" i="3"/>
  <c r="AX159" i="3"/>
  <c r="AX160" i="3"/>
  <c r="AX161" i="3"/>
  <c r="AX162" i="3"/>
  <c r="AX164" i="3"/>
  <c r="AX165" i="3"/>
  <c r="AX166" i="3"/>
  <c r="AX167" i="3"/>
  <c r="AX168" i="3"/>
  <c r="AX169" i="3"/>
  <c r="AX170" i="3"/>
  <c r="AX171" i="3"/>
  <c r="AX172" i="3"/>
  <c r="AX174" i="3"/>
  <c r="AX175" i="3"/>
  <c r="AX176" i="3"/>
  <c r="AX177" i="3"/>
  <c r="AX178" i="3"/>
  <c r="AX179" i="3"/>
  <c r="AX181" i="3"/>
  <c r="AX183" i="3"/>
  <c r="AX185" i="3"/>
  <c r="AX187" i="3"/>
  <c r="AX188" i="3"/>
  <c r="AX191" i="3"/>
  <c r="AX192" i="3"/>
  <c r="AX193" i="3"/>
  <c r="AX194" i="3"/>
  <c r="AX195" i="3"/>
  <c r="AX196" i="3"/>
  <c r="AX197" i="3"/>
  <c r="AX198" i="3"/>
  <c r="AX199" i="3"/>
  <c r="AX200" i="3"/>
  <c r="AX202" i="3"/>
  <c r="AX204" i="3"/>
  <c r="AX205" i="3"/>
  <c r="AX206" i="3"/>
  <c r="AX208" i="3"/>
  <c r="AX209" i="3"/>
  <c r="AX210" i="3"/>
  <c r="AX212" i="3"/>
  <c r="AX213" i="3"/>
  <c r="AX214" i="3"/>
  <c r="AX217" i="3"/>
  <c r="AX218" i="3"/>
  <c r="AX220" i="3"/>
  <c r="AX223" i="3"/>
  <c r="AX224" i="3"/>
  <c r="AX226" i="3"/>
  <c r="AX229" i="3"/>
  <c r="AX231" i="3"/>
  <c r="AX232" i="3"/>
  <c r="AX233" i="3"/>
  <c r="AX234" i="3"/>
  <c r="AX235" i="3"/>
  <c r="AX236" i="3"/>
  <c r="AX238" i="3"/>
  <c r="AX239" i="3"/>
  <c r="AX240" i="3"/>
  <c r="AX241" i="3"/>
  <c r="AX243" i="3"/>
  <c r="AX244" i="3"/>
  <c r="AX245" i="3"/>
  <c r="AX246" i="3"/>
  <c r="AX247" i="3"/>
  <c r="AX249" i="3"/>
  <c r="AX252" i="3"/>
  <c r="AX256" i="3"/>
  <c r="AX257" i="3"/>
  <c r="AX258" i="3"/>
  <c r="AX259" i="3"/>
  <c r="AX260" i="3"/>
  <c r="AX261" i="3"/>
  <c r="AX262" i="3"/>
  <c r="AX263" i="3"/>
  <c r="AX264" i="3"/>
  <c r="AX265" i="3"/>
  <c r="AX266" i="3"/>
  <c r="AX267" i="3"/>
  <c r="AX268" i="3"/>
  <c r="AX269" i="3"/>
  <c r="AX10" i="3"/>
  <c r="AW10" i="3"/>
  <c r="AW11" i="3"/>
  <c r="AW13" i="3"/>
  <c r="AW15" i="3"/>
  <c r="AW16" i="3"/>
  <c r="AW18" i="3"/>
  <c r="AW19" i="3"/>
  <c r="AW20" i="3"/>
  <c r="AW21" i="3"/>
  <c r="AW22" i="3"/>
  <c r="AW23" i="3"/>
  <c r="AW24" i="3"/>
  <c r="AW25" i="3"/>
  <c r="AW27" i="3"/>
  <c r="AW28" i="3"/>
  <c r="AW29" i="3"/>
  <c r="AW30" i="3"/>
  <c r="AW32" i="3"/>
  <c r="AW33" i="3"/>
  <c r="AW34" i="3"/>
  <c r="AW35" i="3"/>
  <c r="AW37" i="3"/>
  <c r="AW38" i="3"/>
  <c r="AW39" i="3"/>
  <c r="AW40" i="3"/>
  <c r="AW41" i="3"/>
  <c r="AW42" i="3"/>
  <c r="AW43" i="3"/>
  <c r="AW44" i="3"/>
  <c r="AW45" i="3"/>
  <c r="AW46" i="3"/>
  <c r="AW48" i="3"/>
  <c r="AW49" i="3"/>
  <c r="AW50" i="3"/>
  <c r="AW51" i="3"/>
  <c r="AW52" i="3"/>
  <c r="AW55" i="3"/>
  <c r="AW58" i="3"/>
  <c r="AW59" i="3"/>
  <c r="AW60" i="3"/>
  <c r="AW61" i="3"/>
  <c r="AW62" i="3"/>
  <c r="AW63" i="3"/>
  <c r="AW64" i="3"/>
  <c r="AW65" i="3"/>
  <c r="AW66" i="3"/>
  <c r="AW67" i="3"/>
  <c r="AW68" i="3"/>
  <c r="AW69" i="3"/>
  <c r="AW70" i="3"/>
  <c r="AW71" i="3"/>
  <c r="AW72" i="3"/>
  <c r="AW73" i="3"/>
  <c r="AW74" i="3"/>
  <c r="AW75" i="3"/>
  <c r="AW76" i="3"/>
  <c r="AW78" i="3"/>
  <c r="AW80" i="3"/>
  <c r="AW81" i="3"/>
  <c r="AW82" i="3"/>
  <c r="AW85" i="3"/>
  <c r="AW86" i="3"/>
  <c r="AW87" i="3"/>
  <c r="AW90" i="3"/>
  <c r="AW91" i="3"/>
  <c r="AW93" i="3"/>
  <c r="AW94" i="3"/>
  <c r="AW95" i="3"/>
  <c r="AW96" i="3"/>
  <c r="AW97" i="3"/>
  <c r="AW98" i="3"/>
  <c r="AW100" i="3"/>
  <c r="AW101" i="3"/>
  <c r="AW102" i="3"/>
  <c r="AW105" i="3"/>
  <c r="AW106" i="3"/>
  <c r="AW107" i="3"/>
  <c r="AW108" i="3"/>
  <c r="AW110" i="3"/>
  <c r="AW111" i="3"/>
  <c r="AW113" i="3"/>
  <c r="AW115" i="3"/>
  <c r="AW117" i="3"/>
  <c r="AW118" i="3"/>
  <c r="AW121" i="3"/>
  <c r="AW122" i="3"/>
  <c r="AW123" i="3"/>
  <c r="AW124" i="3"/>
  <c r="AW125" i="3"/>
  <c r="AW126" i="3"/>
  <c r="AW127" i="3"/>
  <c r="AW129" i="3"/>
  <c r="AW130" i="3"/>
  <c r="AW131" i="3"/>
  <c r="AW132" i="3"/>
  <c r="AW133" i="3"/>
  <c r="AW134" i="3"/>
  <c r="AW136" i="3"/>
  <c r="AW137" i="3"/>
  <c r="AW138" i="3"/>
  <c r="AW139" i="3"/>
  <c r="AW142" i="3"/>
  <c r="AW144" i="3"/>
  <c r="AW145" i="3"/>
  <c r="AW146" i="3"/>
  <c r="AW147" i="3"/>
  <c r="AW148" i="3"/>
  <c r="AW149" i="3"/>
  <c r="AW151" i="3"/>
  <c r="AW152" i="3"/>
  <c r="AW153" i="3"/>
  <c r="AW154" i="3"/>
  <c r="AW155" i="3"/>
  <c r="AW156" i="3"/>
  <c r="AW157" i="3"/>
  <c r="AW158" i="3"/>
  <c r="AW159" i="3"/>
  <c r="AW160" i="3"/>
  <c r="AW161" i="3"/>
  <c r="AW162" i="3"/>
  <c r="AW163" i="3"/>
  <c r="AW164" i="3"/>
  <c r="AW165" i="3"/>
  <c r="AW166" i="3"/>
  <c r="AW168" i="3"/>
  <c r="AW169" i="3"/>
  <c r="AW170" i="3"/>
  <c r="AW171" i="3"/>
  <c r="AW172" i="3"/>
  <c r="AW173" i="3"/>
  <c r="AW176" i="3"/>
  <c r="AW177" i="3"/>
  <c r="AW178" i="3"/>
  <c r="AW180" i="3"/>
  <c r="AW182" i="3"/>
  <c r="AW183" i="3"/>
  <c r="AW184" i="3"/>
  <c r="AW185" i="3"/>
  <c r="AW186" i="3"/>
  <c r="AW187" i="3"/>
  <c r="AW190" i="3"/>
  <c r="AW191" i="3"/>
  <c r="AW192" i="3"/>
  <c r="AW194" i="3"/>
  <c r="AW195" i="3"/>
  <c r="AW197" i="3"/>
  <c r="AW198" i="3"/>
  <c r="AW199" i="3"/>
  <c r="AW200" i="3"/>
  <c r="AW201" i="3"/>
  <c r="AW203" i="3"/>
  <c r="AW205" i="3"/>
  <c r="AW206" i="3"/>
  <c r="AW207" i="3"/>
  <c r="AW208" i="3"/>
  <c r="AW209" i="3"/>
  <c r="AW210" i="3"/>
  <c r="AW211" i="3"/>
  <c r="AW213" i="3"/>
  <c r="AW215" i="3"/>
  <c r="AW217" i="3"/>
  <c r="AW218" i="3"/>
  <c r="AW219" i="3"/>
  <c r="AW220" i="3"/>
  <c r="AW221" i="3"/>
  <c r="AW223" i="3"/>
  <c r="AW224" i="3"/>
  <c r="AW225" i="3"/>
  <c r="AW227" i="3"/>
  <c r="AW228" i="3"/>
  <c r="AW229" i="3"/>
  <c r="AW230" i="3"/>
  <c r="AW231" i="3"/>
  <c r="AW232" i="3"/>
  <c r="AW233" i="3"/>
  <c r="AW235" i="3"/>
  <c r="AW236" i="3"/>
  <c r="AW237" i="3"/>
  <c r="AW238" i="3"/>
  <c r="AW240" i="3"/>
  <c r="AW244" i="3"/>
  <c r="AW246" i="3"/>
  <c r="AW247" i="3"/>
  <c r="AW249" i="3"/>
  <c r="AW250" i="3"/>
  <c r="AW251" i="3"/>
  <c r="AW252" i="3"/>
  <c r="AW253" i="3"/>
  <c r="AW254" i="3"/>
  <c r="AW255" i="3"/>
  <c r="AW256" i="3"/>
  <c r="AW257" i="3"/>
  <c r="AW258" i="3"/>
  <c r="AW259" i="3"/>
  <c r="AW260" i="3"/>
  <c r="AW261" i="3"/>
  <c r="AW264" i="3"/>
  <c r="AW265" i="3"/>
  <c r="AW266" i="3"/>
  <c r="AW267" i="3"/>
  <c r="AW268" i="3"/>
  <c r="AW269" i="3"/>
  <c r="AV11" i="3"/>
  <c r="AV12" i="3"/>
  <c r="AV13" i="3"/>
  <c r="AV14" i="3"/>
  <c r="AV15" i="3"/>
  <c r="AV16" i="3"/>
  <c r="AV17" i="3"/>
  <c r="AV18" i="3"/>
  <c r="AV19" i="3"/>
  <c r="AV20" i="3"/>
  <c r="AV21" i="3"/>
  <c r="AV22" i="3"/>
  <c r="AV23" i="3"/>
  <c r="AV24" i="3"/>
  <c r="AV25" i="3"/>
  <c r="AV26" i="3"/>
  <c r="AV27" i="3"/>
  <c r="AV28" i="3"/>
  <c r="AV29" i="3"/>
  <c r="AV30" i="3"/>
  <c r="AV31" i="3"/>
  <c r="AV32" i="3"/>
  <c r="AV33" i="3"/>
  <c r="AV34" i="3"/>
  <c r="AV35" i="3"/>
  <c r="AV36" i="3"/>
  <c r="AV37" i="3"/>
  <c r="AV38" i="3"/>
  <c r="AV39" i="3"/>
  <c r="AV40" i="3"/>
  <c r="AV41" i="3"/>
  <c r="AV42" i="3"/>
  <c r="AV43" i="3"/>
  <c r="AV44" i="3"/>
  <c r="AV45" i="3"/>
  <c r="AV46" i="3"/>
  <c r="AV47" i="3"/>
  <c r="AV48" i="3"/>
  <c r="AV49" i="3"/>
  <c r="AV50" i="3"/>
  <c r="AV51" i="3"/>
  <c r="AV52" i="3"/>
  <c r="AV53" i="3"/>
  <c r="AV54" i="3"/>
  <c r="AV55" i="3"/>
  <c r="AV56" i="3"/>
  <c r="AV57" i="3"/>
  <c r="AV58" i="3"/>
  <c r="AV59" i="3"/>
  <c r="AV60" i="3"/>
  <c r="AV61" i="3"/>
  <c r="AV62" i="3"/>
  <c r="AV63" i="3"/>
  <c r="AV64" i="3"/>
  <c r="AV65" i="3"/>
  <c r="AV66" i="3"/>
  <c r="AV67" i="3"/>
  <c r="AV68" i="3"/>
  <c r="AV69" i="3"/>
  <c r="AV70" i="3"/>
  <c r="AV71" i="3"/>
  <c r="AV72" i="3"/>
  <c r="AV73" i="3"/>
  <c r="AV74" i="3"/>
  <c r="AV75" i="3"/>
  <c r="AV76" i="3"/>
  <c r="AV77" i="3"/>
  <c r="AV78" i="3"/>
  <c r="AV79" i="3"/>
  <c r="AV80" i="3"/>
  <c r="AV81" i="3"/>
  <c r="AV82" i="3"/>
  <c r="AV83" i="3"/>
  <c r="AV84" i="3"/>
  <c r="AV85" i="3"/>
  <c r="AV86" i="3"/>
  <c r="AV87" i="3"/>
  <c r="AV88" i="3"/>
  <c r="AV89" i="3"/>
  <c r="AV90" i="3"/>
  <c r="AV91" i="3"/>
  <c r="AV92" i="3"/>
  <c r="AV93" i="3"/>
  <c r="AV94" i="3"/>
  <c r="AV95" i="3"/>
  <c r="AV96" i="3"/>
  <c r="AV97" i="3"/>
  <c r="AV98" i="3"/>
  <c r="AV99" i="3"/>
  <c r="AV100" i="3"/>
  <c r="AV101" i="3"/>
  <c r="AV102" i="3"/>
  <c r="AV103" i="3"/>
  <c r="AV104" i="3"/>
  <c r="AV105" i="3"/>
  <c r="AV106" i="3"/>
  <c r="AV107" i="3"/>
  <c r="AV108" i="3"/>
  <c r="AV109" i="3"/>
  <c r="AV110" i="3"/>
  <c r="AV111" i="3"/>
  <c r="AV112" i="3"/>
  <c r="AV113" i="3"/>
  <c r="AV114" i="3"/>
  <c r="AV115" i="3"/>
  <c r="AV116" i="3"/>
  <c r="AV117" i="3"/>
  <c r="AV118" i="3"/>
  <c r="AV119" i="3"/>
  <c r="AV120" i="3"/>
  <c r="AV121" i="3"/>
  <c r="AV122" i="3"/>
  <c r="AV123" i="3"/>
  <c r="AV124" i="3"/>
  <c r="AV125" i="3"/>
  <c r="AV126" i="3"/>
  <c r="AV127" i="3"/>
  <c r="AV128" i="3"/>
  <c r="AV129" i="3"/>
  <c r="AV130" i="3"/>
  <c r="AV131" i="3"/>
  <c r="AV132" i="3"/>
  <c r="AV133" i="3"/>
  <c r="AV134" i="3"/>
  <c r="AV135" i="3"/>
  <c r="AV136" i="3"/>
  <c r="AV137" i="3"/>
  <c r="AV138" i="3"/>
  <c r="AV139" i="3"/>
  <c r="AV140" i="3"/>
  <c r="AV141" i="3"/>
  <c r="AV142" i="3"/>
  <c r="AV143" i="3"/>
  <c r="AV144" i="3"/>
  <c r="AV145" i="3"/>
  <c r="AV146" i="3"/>
  <c r="AV147" i="3"/>
  <c r="AV148" i="3"/>
  <c r="AV149" i="3"/>
  <c r="AV150" i="3"/>
  <c r="AV151" i="3"/>
  <c r="AV152" i="3"/>
  <c r="AV153" i="3"/>
  <c r="AV154" i="3"/>
  <c r="AV155" i="3"/>
  <c r="AV156" i="3"/>
  <c r="AV157" i="3"/>
  <c r="AV158" i="3"/>
  <c r="AV159" i="3"/>
  <c r="AV160" i="3"/>
  <c r="AV161" i="3"/>
  <c r="AV162" i="3"/>
  <c r="AV163" i="3"/>
  <c r="AV164" i="3"/>
  <c r="AV165" i="3"/>
  <c r="AV166" i="3"/>
  <c r="AV167" i="3"/>
  <c r="AV168" i="3"/>
  <c r="AV169" i="3"/>
  <c r="AV170" i="3"/>
  <c r="AV171" i="3"/>
  <c r="AV172" i="3"/>
  <c r="AV173" i="3"/>
  <c r="AV174" i="3"/>
  <c r="AV175" i="3"/>
  <c r="AV176" i="3"/>
  <c r="AV177" i="3"/>
  <c r="AV178" i="3"/>
  <c r="AV179" i="3"/>
  <c r="AV180" i="3"/>
  <c r="AV181" i="3"/>
  <c r="AV182" i="3"/>
  <c r="AV183" i="3"/>
  <c r="AV184" i="3"/>
  <c r="AV185" i="3"/>
  <c r="AV186" i="3"/>
  <c r="AV187" i="3"/>
  <c r="AV188" i="3"/>
  <c r="AV189" i="3"/>
  <c r="AV190" i="3"/>
  <c r="AV191" i="3"/>
  <c r="AV192" i="3"/>
  <c r="AV193" i="3"/>
  <c r="AV194" i="3"/>
  <c r="AV195" i="3"/>
  <c r="AV196" i="3"/>
  <c r="AV197" i="3"/>
  <c r="AV198" i="3"/>
  <c r="AV199" i="3"/>
  <c r="AV200" i="3"/>
  <c r="AV201" i="3"/>
  <c r="AV202" i="3"/>
  <c r="AV203" i="3"/>
  <c r="AV204" i="3"/>
  <c r="AV205" i="3"/>
  <c r="AV206" i="3"/>
  <c r="AV207" i="3"/>
  <c r="AV208" i="3"/>
  <c r="AV209" i="3"/>
  <c r="AV210" i="3"/>
  <c r="AV211" i="3"/>
  <c r="AV212" i="3"/>
  <c r="AV213" i="3"/>
  <c r="AV214" i="3"/>
  <c r="AV215" i="3"/>
  <c r="AV216" i="3"/>
  <c r="AV217" i="3"/>
  <c r="AV218" i="3"/>
  <c r="AV219" i="3"/>
  <c r="AV220" i="3"/>
  <c r="AV221" i="3"/>
  <c r="AV222" i="3"/>
  <c r="AV223" i="3"/>
  <c r="AV224" i="3"/>
  <c r="AV225" i="3"/>
  <c r="AV226" i="3"/>
  <c r="AV227" i="3"/>
  <c r="AV228" i="3"/>
  <c r="AV229" i="3"/>
  <c r="AV230" i="3"/>
  <c r="AV231" i="3"/>
  <c r="AV232" i="3"/>
  <c r="AV233" i="3"/>
  <c r="AV234" i="3"/>
  <c r="AV235" i="3"/>
  <c r="AV236" i="3"/>
  <c r="AV237" i="3"/>
  <c r="AV238" i="3"/>
  <c r="AV239" i="3"/>
  <c r="AV240" i="3"/>
  <c r="AV241" i="3"/>
  <c r="AV242" i="3"/>
  <c r="AV243" i="3"/>
  <c r="AV244" i="3"/>
  <c r="AV245" i="3"/>
  <c r="AV246" i="3"/>
  <c r="AV247" i="3"/>
  <c r="AV248" i="3"/>
  <c r="AV249" i="3"/>
  <c r="AV250" i="3"/>
  <c r="AV251" i="3"/>
  <c r="AV252" i="3"/>
  <c r="AV253" i="3"/>
  <c r="AV254" i="3"/>
  <c r="AV255" i="3"/>
  <c r="AV256" i="3"/>
  <c r="AV257" i="3"/>
  <c r="AV258" i="3"/>
  <c r="AV259" i="3"/>
  <c r="AV260" i="3"/>
  <c r="AV261" i="3"/>
  <c r="AV262" i="3"/>
  <c r="AV263" i="3"/>
  <c r="AV264" i="3"/>
  <c r="AV265" i="3"/>
  <c r="AV266" i="3"/>
  <c r="AV267" i="3"/>
  <c r="AV268" i="3"/>
  <c r="AV269" i="3"/>
  <c r="AV10" i="3"/>
  <c r="AU11" i="3"/>
  <c r="AU12" i="3"/>
  <c r="AU13" i="3"/>
  <c r="AU14" i="3"/>
  <c r="AU15" i="3"/>
  <c r="AU16" i="3"/>
  <c r="AU17" i="3"/>
  <c r="AU18" i="3"/>
  <c r="AU19" i="3"/>
  <c r="AU20" i="3"/>
  <c r="AU21" i="3"/>
  <c r="AU22" i="3"/>
  <c r="AU23" i="3"/>
  <c r="AU24" i="3"/>
  <c r="AU25" i="3"/>
  <c r="AU26" i="3"/>
  <c r="AU27" i="3"/>
  <c r="AU28" i="3"/>
  <c r="AU29" i="3"/>
  <c r="AU30" i="3"/>
  <c r="AU31" i="3"/>
  <c r="AU32" i="3"/>
  <c r="AU33" i="3"/>
  <c r="AU34" i="3"/>
  <c r="AU35" i="3"/>
  <c r="AU36" i="3"/>
  <c r="AU37" i="3"/>
  <c r="AU38" i="3"/>
  <c r="AU39" i="3"/>
  <c r="AU40" i="3"/>
  <c r="AU41" i="3"/>
  <c r="AU42" i="3"/>
  <c r="AU43" i="3"/>
  <c r="AU44" i="3"/>
  <c r="AU45" i="3"/>
  <c r="AU46" i="3"/>
  <c r="AU47" i="3"/>
  <c r="AU48" i="3"/>
  <c r="AU49" i="3"/>
  <c r="AU50" i="3"/>
  <c r="AU51" i="3"/>
  <c r="AU52" i="3"/>
  <c r="AU53" i="3"/>
  <c r="AU54" i="3"/>
  <c r="AU55" i="3"/>
  <c r="AU56" i="3"/>
  <c r="AU57" i="3"/>
  <c r="AU58" i="3"/>
  <c r="AU59" i="3"/>
  <c r="AU60" i="3"/>
  <c r="AU61" i="3"/>
  <c r="AU62" i="3"/>
  <c r="AU63" i="3"/>
  <c r="AU64" i="3"/>
  <c r="AU65" i="3"/>
  <c r="AU66" i="3"/>
  <c r="AU67" i="3"/>
  <c r="AU68" i="3"/>
  <c r="AU69" i="3"/>
  <c r="AU70" i="3"/>
  <c r="AU71" i="3"/>
  <c r="AU72" i="3"/>
  <c r="AU73" i="3"/>
  <c r="AU74" i="3"/>
  <c r="AU75" i="3"/>
  <c r="AU76" i="3"/>
  <c r="AU77" i="3"/>
  <c r="AU78" i="3"/>
  <c r="AU79" i="3"/>
  <c r="AU80" i="3"/>
  <c r="AU81" i="3"/>
  <c r="AU82" i="3"/>
  <c r="AU83" i="3"/>
  <c r="AU84" i="3"/>
  <c r="AU85" i="3"/>
  <c r="AU86" i="3"/>
  <c r="AU87" i="3"/>
  <c r="AU88" i="3"/>
  <c r="AU89" i="3"/>
  <c r="AU90" i="3"/>
  <c r="AU91" i="3"/>
  <c r="AU92" i="3"/>
  <c r="AU93" i="3"/>
  <c r="AU94" i="3"/>
  <c r="AU95" i="3"/>
  <c r="AU96" i="3"/>
  <c r="AU97" i="3"/>
  <c r="AU98" i="3"/>
  <c r="AU99" i="3"/>
  <c r="AU100" i="3"/>
  <c r="AU101" i="3"/>
  <c r="AU102" i="3"/>
  <c r="AU103" i="3"/>
  <c r="AU104" i="3"/>
  <c r="AU105" i="3"/>
  <c r="AU106" i="3"/>
  <c r="AU107" i="3"/>
  <c r="AU108" i="3"/>
  <c r="AU109" i="3"/>
  <c r="AU110" i="3"/>
  <c r="AU111" i="3"/>
  <c r="AU112" i="3"/>
  <c r="AU113" i="3"/>
  <c r="AU114" i="3"/>
  <c r="AU115" i="3"/>
  <c r="AU116" i="3"/>
  <c r="AU117" i="3"/>
  <c r="AU118" i="3"/>
  <c r="AU119" i="3"/>
  <c r="AU120" i="3"/>
  <c r="AU121" i="3"/>
  <c r="AU122" i="3"/>
  <c r="AU123" i="3"/>
  <c r="AU124" i="3"/>
  <c r="AU125" i="3"/>
  <c r="AU126" i="3"/>
  <c r="AU127" i="3"/>
  <c r="AU128" i="3"/>
  <c r="AU129" i="3"/>
  <c r="AU130" i="3"/>
  <c r="AU131" i="3"/>
  <c r="AU132" i="3"/>
  <c r="AU133" i="3"/>
  <c r="AU134" i="3"/>
  <c r="AU135" i="3"/>
  <c r="AU136" i="3"/>
  <c r="AU137" i="3"/>
  <c r="AU138" i="3"/>
  <c r="AU139" i="3"/>
  <c r="AU140" i="3"/>
  <c r="AU141" i="3"/>
  <c r="AU142" i="3"/>
  <c r="AU143" i="3"/>
  <c r="AU144" i="3"/>
  <c r="AU145" i="3"/>
  <c r="AU146" i="3"/>
  <c r="AU147" i="3"/>
  <c r="AU148" i="3"/>
  <c r="AU149" i="3"/>
  <c r="AU150" i="3"/>
  <c r="AU151" i="3"/>
  <c r="AU152" i="3"/>
  <c r="AU153" i="3"/>
  <c r="AU154" i="3"/>
  <c r="AU155" i="3"/>
  <c r="AU156" i="3"/>
  <c r="AU157" i="3"/>
  <c r="AU158" i="3"/>
  <c r="AU159" i="3"/>
  <c r="AU160" i="3"/>
  <c r="AU161" i="3"/>
  <c r="AU162" i="3"/>
  <c r="AU163" i="3"/>
  <c r="AU164" i="3"/>
  <c r="AU165" i="3"/>
  <c r="AU166" i="3"/>
  <c r="AU167" i="3"/>
  <c r="AU168" i="3"/>
  <c r="AU169" i="3"/>
  <c r="AU170" i="3"/>
  <c r="AU171" i="3"/>
  <c r="AU172" i="3"/>
  <c r="AU173" i="3"/>
  <c r="AU174" i="3"/>
  <c r="AU175" i="3"/>
  <c r="AU176" i="3"/>
  <c r="AU177" i="3"/>
  <c r="AU178" i="3"/>
  <c r="AU179" i="3"/>
  <c r="AU180" i="3"/>
  <c r="AU181" i="3"/>
  <c r="AU182" i="3"/>
  <c r="AU183" i="3"/>
  <c r="AU184" i="3"/>
  <c r="AU185" i="3"/>
  <c r="AU186" i="3"/>
  <c r="AU187" i="3"/>
  <c r="AU188" i="3"/>
  <c r="AU189" i="3"/>
  <c r="AU190" i="3"/>
  <c r="AU191" i="3"/>
  <c r="AU192" i="3"/>
  <c r="AU193" i="3"/>
  <c r="AU194" i="3"/>
  <c r="AU195" i="3"/>
  <c r="AU196" i="3"/>
  <c r="AU197" i="3"/>
  <c r="AU198" i="3"/>
  <c r="AU199" i="3"/>
  <c r="AU200" i="3"/>
  <c r="AU201" i="3"/>
  <c r="AU202" i="3"/>
  <c r="AU203" i="3"/>
  <c r="AU204" i="3"/>
  <c r="AU205" i="3"/>
  <c r="AU206" i="3"/>
  <c r="AU207" i="3"/>
  <c r="AU208" i="3"/>
  <c r="AU209" i="3"/>
  <c r="AU210" i="3"/>
  <c r="AU211" i="3"/>
  <c r="AU212" i="3"/>
  <c r="AU213" i="3"/>
  <c r="AU214" i="3"/>
  <c r="AU215" i="3"/>
  <c r="AU216" i="3"/>
  <c r="AU217" i="3"/>
  <c r="AU218" i="3"/>
  <c r="AU219" i="3"/>
  <c r="AU220" i="3"/>
  <c r="AU221" i="3"/>
  <c r="AU222" i="3"/>
  <c r="AU223" i="3"/>
  <c r="AU224" i="3"/>
  <c r="AU225" i="3"/>
  <c r="AU226" i="3"/>
  <c r="AU227" i="3"/>
  <c r="AU228" i="3"/>
  <c r="AU229" i="3"/>
  <c r="AU230" i="3"/>
  <c r="AU231" i="3"/>
  <c r="AU232" i="3"/>
  <c r="AU233" i="3"/>
  <c r="AU234" i="3"/>
  <c r="AU235" i="3"/>
  <c r="AU236" i="3"/>
  <c r="AU237" i="3"/>
  <c r="AU238" i="3"/>
  <c r="AU239" i="3"/>
  <c r="AU240" i="3"/>
  <c r="AU241" i="3"/>
  <c r="AU242" i="3"/>
  <c r="AU243" i="3"/>
  <c r="AU244" i="3"/>
  <c r="AU245" i="3"/>
  <c r="AU246" i="3"/>
  <c r="AU247" i="3"/>
  <c r="AU248" i="3"/>
  <c r="AU249" i="3"/>
  <c r="AU250" i="3"/>
  <c r="AU251" i="3"/>
  <c r="AU252" i="3"/>
  <c r="AU253" i="3"/>
  <c r="AU254" i="3"/>
  <c r="AU255" i="3"/>
  <c r="AU256" i="3"/>
  <c r="AU257" i="3"/>
  <c r="AU258" i="3"/>
  <c r="AU259" i="3"/>
  <c r="AU260" i="3"/>
  <c r="AU261" i="3"/>
  <c r="AU262" i="3"/>
  <c r="AU263" i="3"/>
  <c r="AU264" i="3"/>
  <c r="AU265" i="3"/>
  <c r="AU266" i="3"/>
  <c r="AU267" i="3"/>
  <c r="AU268" i="3"/>
  <c r="AU269" i="3"/>
  <c r="AT11" i="3"/>
  <c r="AT12" i="3"/>
  <c r="AT13" i="3"/>
  <c r="AT14" i="3"/>
  <c r="AT16" i="3"/>
  <c r="AT17" i="3"/>
  <c r="AT18" i="3"/>
  <c r="AT19" i="3"/>
  <c r="AT20" i="3"/>
  <c r="AT21" i="3"/>
  <c r="AT22" i="3"/>
  <c r="AT24" i="3"/>
  <c r="AT25" i="3"/>
  <c r="AT28" i="3"/>
  <c r="AT29" i="3"/>
  <c r="AT30" i="3"/>
  <c r="AT31" i="3"/>
  <c r="AT32" i="3"/>
  <c r="AT33" i="3"/>
  <c r="AT34" i="3"/>
  <c r="AT35" i="3"/>
  <c r="AT36" i="3"/>
  <c r="AT37" i="3"/>
  <c r="AT38" i="3"/>
  <c r="AT39" i="3"/>
  <c r="AT41" i="3"/>
  <c r="AT42" i="3"/>
  <c r="AT43" i="3"/>
  <c r="AT44" i="3"/>
  <c r="AT45" i="3"/>
  <c r="AT46" i="3"/>
  <c r="AT47" i="3"/>
  <c r="AT48" i="3"/>
  <c r="AT49" i="3"/>
  <c r="AT50" i="3"/>
  <c r="AT51" i="3"/>
  <c r="AT52" i="3"/>
  <c r="AT54" i="3"/>
  <c r="AT55" i="3"/>
  <c r="AT57" i="3"/>
  <c r="AT59" i="3"/>
  <c r="AT60" i="3"/>
  <c r="AT61" i="3"/>
  <c r="AT62" i="3"/>
  <c r="AT63" i="3"/>
  <c r="AT64" i="3"/>
  <c r="AT66" i="3"/>
  <c r="AT67" i="3"/>
  <c r="AT68" i="3"/>
  <c r="AT69" i="3"/>
  <c r="AT70" i="3"/>
  <c r="AT71" i="3"/>
  <c r="AT72" i="3"/>
  <c r="AT73" i="3"/>
  <c r="AT76" i="3"/>
  <c r="AT78" i="3"/>
  <c r="AT80" i="3"/>
  <c r="AT82" i="3"/>
  <c r="AT83" i="3"/>
  <c r="AT84" i="3"/>
  <c r="AT85" i="3"/>
  <c r="AT86" i="3"/>
  <c r="AT87" i="3"/>
  <c r="AT89" i="3"/>
  <c r="AT90" i="3"/>
  <c r="AT92" i="3"/>
  <c r="AT93" i="3"/>
  <c r="AT95" i="3"/>
  <c r="AT96" i="3"/>
  <c r="AT97" i="3"/>
  <c r="AT98" i="3"/>
  <c r="AT99" i="3"/>
  <c r="AT100" i="3"/>
  <c r="AT101" i="3"/>
  <c r="AT105" i="3"/>
  <c r="AT106" i="3"/>
  <c r="AT108" i="3"/>
  <c r="AT109" i="3"/>
  <c r="AT111" i="3"/>
  <c r="AT112" i="3"/>
  <c r="AT113" i="3"/>
  <c r="AT114" i="3"/>
  <c r="AT117" i="3"/>
  <c r="AT119" i="3"/>
  <c r="AT120" i="3"/>
  <c r="AT121" i="3"/>
  <c r="AT123" i="3"/>
  <c r="AT124" i="3"/>
  <c r="AT125" i="3"/>
  <c r="AT126" i="3"/>
  <c r="AT127" i="3"/>
  <c r="AT128" i="3"/>
  <c r="AT129" i="3"/>
  <c r="AT131" i="3"/>
  <c r="AT132" i="3"/>
  <c r="AT133" i="3"/>
  <c r="AT134" i="3"/>
  <c r="AT137" i="3"/>
  <c r="AT140" i="3"/>
  <c r="AT142" i="3"/>
  <c r="AT143" i="3"/>
  <c r="AT144" i="3"/>
  <c r="AT147" i="3"/>
  <c r="AT148" i="3"/>
  <c r="AT149" i="3"/>
  <c r="AT150" i="3"/>
  <c r="AT151" i="3"/>
  <c r="AT153" i="3"/>
  <c r="AT154" i="3"/>
  <c r="AT155" i="3"/>
  <c r="AT156" i="3"/>
  <c r="AT158" i="3"/>
  <c r="AT159" i="3"/>
  <c r="AT162" i="3"/>
  <c r="AT163" i="3"/>
  <c r="AT165" i="3"/>
  <c r="AT167" i="3"/>
  <c r="AT171" i="3"/>
  <c r="AT172" i="3"/>
  <c r="AT173" i="3"/>
  <c r="AT176" i="3"/>
  <c r="AT178" i="3"/>
  <c r="AT180" i="3"/>
  <c r="AT182" i="3"/>
  <c r="AT183" i="3"/>
  <c r="AT184" i="3"/>
  <c r="AT186" i="3"/>
  <c r="AT187" i="3"/>
  <c r="AT188" i="3"/>
  <c r="AT189" i="3"/>
  <c r="AT190" i="3"/>
  <c r="AT191" i="3"/>
  <c r="AT194" i="3"/>
  <c r="AT197" i="3"/>
  <c r="AT199" i="3"/>
  <c r="AT200" i="3"/>
  <c r="AT201" i="3"/>
  <c r="AT203" i="3"/>
  <c r="AT205" i="3"/>
  <c r="AT207" i="3"/>
  <c r="AT208" i="3"/>
  <c r="AT211" i="3"/>
  <c r="AT212" i="3"/>
  <c r="AT213" i="3"/>
  <c r="AT214" i="3"/>
  <c r="AT215" i="3"/>
  <c r="AT216" i="3"/>
  <c r="AT219" i="3"/>
  <c r="AT220" i="3"/>
  <c r="AT221" i="3"/>
  <c r="AT222" i="3"/>
  <c r="AT223" i="3"/>
  <c r="AT224" i="3"/>
  <c r="AT225" i="3"/>
  <c r="AT227" i="3"/>
  <c r="AT228" i="3"/>
  <c r="AT230" i="3"/>
  <c r="AT232" i="3"/>
  <c r="AT235" i="3"/>
  <c r="AT236" i="3"/>
  <c r="AT237" i="3"/>
  <c r="AT238" i="3"/>
  <c r="AT242" i="3"/>
  <c r="AT244" i="3"/>
  <c r="AT246" i="3"/>
  <c r="AT247" i="3"/>
  <c r="AT248" i="3"/>
  <c r="AT249" i="3"/>
  <c r="AT250" i="3"/>
  <c r="AT251" i="3"/>
  <c r="AT252" i="3"/>
  <c r="AT253" i="3"/>
  <c r="AT254" i="3"/>
  <c r="AT255" i="3"/>
  <c r="AT258" i="3"/>
  <c r="AT260" i="3"/>
  <c r="AT262" i="3"/>
  <c r="AT264" i="3"/>
  <c r="AT265" i="3"/>
  <c r="AT266" i="3"/>
  <c r="AT267" i="3"/>
  <c r="AT10" i="3"/>
  <c r="AS12" i="3"/>
  <c r="AS13" i="3"/>
  <c r="AS14" i="3"/>
  <c r="AS17" i="3"/>
  <c r="AS18" i="3"/>
  <c r="AS20" i="3"/>
  <c r="AS21" i="3"/>
  <c r="AS23" i="3"/>
  <c r="AS24" i="3"/>
  <c r="AS25" i="3"/>
  <c r="AS26" i="3"/>
  <c r="AS27" i="3"/>
  <c r="AS29" i="3"/>
  <c r="AS31" i="3"/>
  <c r="AS32" i="3"/>
  <c r="AS33" i="3"/>
  <c r="AS34" i="3"/>
  <c r="AS35" i="3"/>
  <c r="AS36" i="3"/>
  <c r="AS37" i="3"/>
  <c r="AS38" i="3"/>
  <c r="AS40" i="3"/>
  <c r="AS41" i="3"/>
  <c r="AS43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60" i="3"/>
  <c r="AS61" i="3"/>
  <c r="AS62" i="3"/>
  <c r="AS65" i="3"/>
  <c r="AS67" i="3"/>
  <c r="AS68" i="3"/>
  <c r="AS70" i="3"/>
  <c r="AS72" i="3"/>
  <c r="AS73" i="3"/>
  <c r="AS74" i="3"/>
  <c r="AS75" i="3"/>
  <c r="AS76" i="3"/>
  <c r="AS77" i="3"/>
  <c r="AS79" i="3"/>
  <c r="AS80" i="3"/>
  <c r="AS81" i="3"/>
  <c r="AS83" i="3"/>
  <c r="AS84" i="3"/>
  <c r="AS85" i="3"/>
  <c r="AS87" i="3"/>
  <c r="AS88" i="3"/>
  <c r="AS89" i="3"/>
  <c r="AS90" i="3"/>
  <c r="AS91" i="3"/>
  <c r="AS92" i="3"/>
  <c r="AS94" i="3"/>
  <c r="AS95" i="3"/>
  <c r="AS98" i="3"/>
  <c r="AS99" i="3"/>
  <c r="AS101" i="3"/>
  <c r="AS102" i="3"/>
  <c r="AS103" i="3"/>
  <c r="AS104" i="3"/>
  <c r="AS105" i="3"/>
  <c r="AS107" i="3"/>
  <c r="AS108" i="3"/>
  <c r="AS109" i="3"/>
  <c r="AS110" i="3"/>
  <c r="AS111" i="3"/>
  <c r="AS112" i="3"/>
  <c r="AS113" i="3"/>
  <c r="AS114" i="3"/>
  <c r="AS115" i="3"/>
  <c r="AS116" i="3"/>
  <c r="AS117" i="3"/>
  <c r="AS118" i="3"/>
  <c r="AS119" i="3"/>
  <c r="AS120" i="3"/>
  <c r="AS121" i="3"/>
  <c r="AS124" i="3"/>
  <c r="AS126" i="3"/>
  <c r="AS127" i="3"/>
  <c r="AS128" i="3"/>
  <c r="AS129" i="3"/>
  <c r="AS130" i="3"/>
  <c r="AS131" i="3"/>
  <c r="AS132" i="3"/>
  <c r="AS134" i="3"/>
  <c r="AS135" i="3"/>
  <c r="AS136" i="3"/>
  <c r="AS137" i="3"/>
  <c r="AS138" i="3"/>
  <c r="AS139" i="3"/>
  <c r="AS140" i="3"/>
  <c r="AS141" i="3"/>
  <c r="AS142" i="3"/>
  <c r="AS143" i="3"/>
  <c r="AS144" i="3"/>
  <c r="AS146" i="3"/>
  <c r="AS147" i="3"/>
  <c r="AS148" i="3"/>
  <c r="AS149" i="3"/>
  <c r="AS150" i="3"/>
  <c r="AS151" i="3"/>
  <c r="AS152" i="3"/>
  <c r="AS153" i="3"/>
  <c r="AS154" i="3"/>
  <c r="AS157" i="3"/>
  <c r="AS159" i="3"/>
  <c r="AS161" i="3"/>
  <c r="AS163" i="3"/>
  <c r="AS165" i="3"/>
  <c r="AS166" i="3"/>
  <c r="AS167" i="3"/>
  <c r="AS170" i="3"/>
  <c r="AS172" i="3"/>
  <c r="AS173" i="3"/>
  <c r="AS174" i="3"/>
  <c r="AS175" i="3"/>
  <c r="AS176" i="3"/>
  <c r="AS178" i="3"/>
  <c r="AS179" i="3"/>
  <c r="AS181" i="3"/>
  <c r="AS182" i="3"/>
  <c r="AS184" i="3"/>
  <c r="AS186" i="3"/>
  <c r="AS188" i="3"/>
  <c r="AS189" i="3"/>
  <c r="AS190" i="3"/>
  <c r="AS191" i="3"/>
  <c r="AS193" i="3"/>
  <c r="AS194" i="3"/>
  <c r="AS196" i="3"/>
  <c r="AS197" i="3"/>
  <c r="AS198" i="3"/>
  <c r="AS201" i="3"/>
  <c r="AS202" i="3"/>
  <c r="AS203" i="3"/>
  <c r="AS204" i="3"/>
  <c r="AS206" i="3"/>
  <c r="AS207" i="3"/>
  <c r="AS209" i="3"/>
  <c r="AS210" i="3"/>
  <c r="AS211" i="3"/>
  <c r="AS212" i="3"/>
  <c r="AS214" i="3"/>
  <c r="AS216" i="3"/>
  <c r="AS217" i="3"/>
  <c r="AS218" i="3"/>
  <c r="AS220" i="3"/>
  <c r="AS221" i="3"/>
  <c r="AS222" i="3"/>
  <c r="AS223" i="3"/>
  <c r="AS224" i="3"/>
  <c r="AS226" i="3"/>
  <c r="AS230" i="3"/>
  <c r="AS231" i="3"/>
  <c r="AS232" i="3"/>
  <c r="AS233" i="3"/>
  <c r="AS234" i="3"/>
  <c r="AS235" i="3"/>
  <c r="AS238" i="3"/>
  <c r="AS239" i="3"/>
  <c r="AS241" i="3"/>
  <c r="AS242" i="3"/>
  <c r="AS243" i="3"/>
  <c r="AS244" i="3"/>
  <c r="AS245" i="3"/>
  <c r="AS246" i="3"/>
  <c r="AS247" i="3"/>
  <c r="AS248" i="3"/>
  <c r="AS249" i="3"/>
  <c r="AS250" i="3"/>
  <c r="AS251" i="3"/>
  <c r="AS253" i="3"/>
  <c r="AS257" i="3"/>
  <c r="AS259" i="3"/>
  <c r="AS261" i="3"/>
  <c r="AS262" i="3"/>
  <c r="AS263" i="3"/>
  <c r="AS264" i="3"/>
  <c r="AS265" i="3"/>
  <c r="AS267" i="3"/>
  <c r="AS269" i="3"/>
  <c r="AS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R27" i="3"/>
  <c r="AR28" i="3"/>
  <c r="AR29" i="3"/>
  <c r="AR30" i="3"/>
  <c r="AR31" i="3"/>
  <c r="AR32" i="3"/>
  <c r="AR33" i="3"/>
  <c r="AR34" i="3"/>
  <c r="AR35" i="3"/>
  <c r="AR36" i="3"/>
  <c r="AR37" i="3"/>
  <c r="AR38" i="3"/>
  <c r="AR39" i="3"/>
  <c r="AR40" i="3"/>
  <c r="AR41" i="3"/>
  <c r="AR42" i="3"/>
  <c r="AR43" i="3"/>
  <c r="AR44" i="3"/>
  <c r="AR45" i="3"/>
  <c r="AR46" i="3"/>
  <c r="AR47" i="3"/>
  <c r="AR48" i="3"/>
  <c r="AR49" i="3"/>
  <c r="AR50" i="3"/>
  <c r="AR51" i="3"/>
  <c r="AR52" i="3"/>
  <c r="AR53" i="3"/>
  <c r="AR54" i="3"/>
  <c r="AR55" i="3"/>
  <c r="AR56" i="3"/>
  <c r="AR57" i="3"/>
  <c r="AR58" i="3"/>
  <c r="AR59" i="3"/>
  <c r="AR60" i="3"/>
  <c r="AR61" i="3"/>
  <c r="AR62" i="3"/>
  <c r="AR63" i="3"/>
  <c r="AR64" i="3"/>
  <c r="AR65" i="3"/>
  <c r="AR66" i="3"/>
  <c r="AR67" i="3"/>
  <c r="AR68" i="3"/>
  <c r="AR69" i="3"/>
  <c r="AR70" i="3"/>
  <c r="AR71" i="3"/>
  <c r="AR72" i="3"/>
  <c r="AR73" i="3"/>
  <c r="AR74" i="3"/>
  <c r="AR75" i="3"/>
  <c r="AR76" i="3"/>
  <c r="AR77" i="3"/>
  <c r="AR78" i="3"/>
  <c r="AR79" i="3"/>
  <c r="AR80" i="3"/>
  <c r="AR81" i="3"/>
  <c r="AR82" i="3"/>
  <c r="AR83" i="3"/>
  <c r="AR84" i="3"/>
  <c r="AR85" i="3"/>
  <c r="AR86" i="3"/>
  <c r="AR87" i="3"/>
  <c r="AR88" i="3"/>
  <c r="AR89" i="3"/>
  <c r="AR90" i="3"/>
  <c r="AR91" i="3"/>
  <c r="AR92" i="3"/>
  <c r="AR93" i="3"/>
  <c r="AR94" i="3"/>
  <c r="AR95" i="3"/>
  <c r="AR96" i="3"/>
  <c r="AR97" i="3"/>
  <c r="AR98" i="3"/>
  <c r="AR99" i="3"/>
  <c r="AR100" i="3"/>
  <c r="AR101" i="3"/>
  <c r="AR102" i="3"/>
  <c r="AR103" i="3"/>
  <c r="AR104" i="3"/>
  <c r="AR105" i="3"/>
  <c r="AR106" i="3"/>
  <c r="AR107" i="3"/>
  <c r="AR108" i="3"/>
  <c r="AR109" i="3"/>
  <c r="AR110" i="3"/>
  <c r="AR111" i="3"/>
  <c r="AR112" i="3"/>
  <c r="AR113" i="3"/>
  <c r="AR114" i="3"/>
  <c r="AR115" i="3"/>
  <c r="AR116" i="3"/>
  <c r="AR117" i="3"/>
  <c r="AR118" i="3"/>
  <c r="AR119" i="3"/>
  <c r="AR120" i="3"/>
  <c r="AR121" i="3"/>
  <c r="AR122" i="3"/>
  <c r="AR123" i="3"/>
  <c r="AR124" i="3"/>
  <c r="AR125" i="3"/>
  <c r="AR126" i="3"/>
  <c r="AR127" i="3"/>
  <c r="AR128" i="3"/>
  <c r="AR129" i="3"/>
  <c r="AR130" i="3"/>
  <c r="AR131" i="3"/>
  <c r="AR132" i="3"/>
  <c r="AR133" i="3"/>
  <c r="AR134" i="3"/>
  <c r="AR135" i="3"/>
  <c r="AR136" i="3"/>
  <c r="AR137" i="3"/>
  <c r="AR138" i="3"/>
  <c r="AR139" i="3"/>
  <c r="AR140" i="3"/>
  <c r="AR141" i="3"/>
  <c r="AR142" i="3"/>
  <c r="AR143" i="3"/>
  <c r="AR144" i="3"/>
  <c r="AR145" i="3"/>
  <c r="AR146" i="3"/>
  <c r="AR147" i="3"/>
  <c r="AR148" i="3"/>
  <c r="AR149" i="3"/>
  <c r="AR150" i="3"/>
  <c r="AR151" i="3"/>
  <c r="AR152" i="3"/>
  <c r="AR153" i="3"/>
  <c r="AR154" i="3"/>
  <c r="AR155" i="3"/>
  <c r="AR156" i="3"/>
  <c r="AR157" i="3"/>
  <c r="AR158" i="3"/>
  <c r="AR159" i="3"/>
  <c r="AR160" i="3"/>
  <c r="AR161" i="3"/>
  <c r="AR162" i="3"/>
  <c r="AR163" i="3"/>
  <c r="AR164" i="3"/>
  <c r="AR165" i="3"/>
  <c r="AR166" i="3"/>
  <c r="AR167" i="3"/>
  <c r="AR168" i="3"/>
  <c r="AR169" i="3"/>
  <c r="AR170" i="3"/>
  <c r="AR171" i="3"/>
  <c r="AR172" i="3"/>
  <c r="AR173" i="3"/>
  <c r="AR174" i="3"/>
  <c r="AR175" i="3"/>
  <c r="AR176" i="3"/>
  <c r="AR177" i="3"/>
  <c r="AR178" i="3"/>
  <c r="AR179" i="3"/>
  <c r="AR180" i="3"/>
  <c r="AR181" i="3"/>
  <c r="AR182" i="3"/>
  <c r="AR183" i="3"/>
  <c r="AR184" i="3"/>
  <c r="AR185" i="3"/>
  <c r="AR186" i="3"/>
  <c r="AR187" i="3"/>
  <c r="AR188" i="3"/>
  <c r="AR189" i="3"/>
  <c r="AR190" i="3"/>
  <c r="AR191" i="3"/>
  <c r="AR192" i="3"/>
  <c r="AR193" i="3"/>
  <c r="AR194" i="3"/>
  <c r="AR195" i="3"/>
  <c r="AR196" i="3"/>
  <c r="AR197" i="3"/>
  <c r="AR198" i="3"/>
  <c r="AR199" i="3"/>
  <c r="AR200" i="3"/>
  <c r="AR201" i="3"/>
  <c r="AR202" i="3"/>
  <c r="AR203" i="3"/>
  <c r="AR204" i="3"/>
  <c r="AR205" i="3"/>
  <c r="AR206" i="3"/>
  <c r="AR207" i="3"/>
  <c r="AR208" i="3"/>
  <c r="AR209" i="3"/>
  <c r="AR210" i="3"/>
  <c r="AR211" i="3"/>
  <c r="AR212" i="3"/>
  <c r="AR213" i="3"/>
  <c r="AR214" i="3"/>
  <c r="AR215" i="3"/>
  <c r="AR216" i="3"/>
  <c r="AR217" i="3"/>
  <c r="AR218" i="3"/>
  <c r="AR219" i="3"/>
  <c r="AR220" i="3"/>
  <c r="AR221" i="3"/>
  <c r="AR222" i="3"/>
  <c r="AR223" i="3"/>
  <c r="AR224" i="3"/>
  <c r="AR225" i="3"/>
  <c r="AR226" i="3"/>
  <c r="AR227" i="3"/>
  <c r="AR228" i="3"/>
  <c r="AR229" i="3"/>
  <c r="AR230" i="3"/>
  <c r="AR231" i="3"/>
  <c r="AR232" i="3"/>
  <c r="AR233" i="3"/>
  <c r="AR234" i="3"/>
  <c r="AR235" i="3"/>
  <c r="AR236" i="3"/>
  <c r="AR237" i="3"/>
  <c r="AR238" i="3"/>
  <c r="AR239" i="3"/>
  <c r="AR240" i="3"/>
  <c r="AR241" i="3"/>
  <c r="AR242" i="3"/>
  <c r="AR243" i="3"/>
  <c r="AR244" i="3"/>
  <c r="AR245" i="3"/>
  <c r="AR246" i="3"/>
  <c r="AR247" i="3"/>
  <c r="AR248" i="3"/>
  <c r="AR249" i="3"/>
  <c r="AR250" i="3"/>
  <c r="AR251" i="3"/>
  <c r="AR252" i="3"/>
  <c r="AR253" i="3"/>
  <c r="AR254" i="3"/>
  <c r="AR255" i="3"/>
  <c r="AR256" i="3"/>
  <c r="AR257" i="3"/>
  <c r="AR258" i="3"/>
  <c r="AR259" i="3"/>
  <c r="AR260" i="3"/>
  <c r="AR261" i="3"/>
  <c r="AR262" i="3"/>
  <c r="AR263" i="3"/>
  <c r="AR264" i="3"/>
  <c r="AR265" i="3"/>
  <c r="AR266" i="3"/>
  <c r="AR267" i="3"/>
  <c r="AR268" i="3"/>
  <c r="AR269" i="3"/>
  <c r="AQ11" i="3"/>
  <c r="AQ12" i="3"/>
  <c r="AQ13" i="3"/>
  <c r="AQ14" i="3"/>
  <c r="AQ15" i="3"/>
  <c r="AQ16" i="3"/>
  <c r="AQ17" i="3"/>
  <c r="AQ18" i="3"/>
  <c r="AQ19" i="3"/>
  <c r="AQ20" i="3"/>
  <c r="AQ21" i="3"/>
  <c r="AQ22" i="3"/>
  <c r="AQ23" i="3"/>
  <c r="AQ24" i="3"/>
  <c r="AQ25" i="3"/>
  <c r="AQ26" i="3"/>
  <c r="AQ27" i="3"/>
  <c r="AQ28" i="3"/>
  <c r="AQ29" i="3"/>
  <c r="AQ30" i="3"/>
  <c r="AQ31" i="3"/>
  <c r="AQ32" i="3"/>
  <c r="AQ33" i="3"/>
  <c r="AQ34" i="3"/>
  <c r="AQ35" i="3"/>
  <c r="AQ36" i="3"/>
  <c r="AQ37" i="3"/>
  <c r="AQ38" i="3"/>
  <c r="AQ39" i="3"/>
  <c r="AQ40" i="3"/>
  <c r="AQ41" i="3"/>
  <c r="AQ42" i="3"/>
  <c r="AQ43" i="3"/>
  <c r="AQ44" i="3"/>
  <c r="AQ45" i="3"/>
  <c r="AQ46" i="3"/>
  <c r="AQ47" i="3"/>
  <c r="AQ48" i="3"/>
  <c r="AQ49" i="3"/>
  <c r="AQ50" i="3"/>
  <c r="AQ51" i="3"/>
  <c r="AQ52" i="3"/>
  <c r="AQ53" i="3"/>
  <c r="AQ54" i="3"/>
  <c r="AQ55" i="3"/>
  <c r="AQ56" i="3"/>
  <c r="AQ57" i="3"/>
  <c r="AQ58" i="3"/>
  <c r="AQ59" i="3"/>
  <c r="AQ60" i="3"/>
  <c r="AQ61" i="3"/>
  <c r="AQ62" i="3"/>
  <c r="AQ63" i="3"/>
  <c r="AQ64" i="3"/>
  <c r="AQ65" i="3"/>
  <c r="AQ66" i="3"/>
  <c r="AQ67" i="3"/>
  <c r="AQ68" i="3"/>
  <c r="AQ69" i="3"/>
  <c r="AQ70" i="3"/>
  <c r="AQ71" i="3"/>
  <c r="AQ72" i="3"/>
  <c r="AQ73" i="3"/>
  <c r="AQ74" i="3"/>
  <c r="AQ75" i="3"/>
  <c r="AQ76" i="3"/>
  <c r="AQ77" i="3"/>
  <c r="AQ78" i="3"/>
  <c r="AQ79" i="3"/>
  <c r="AQ80" i="3"/>
  <c r="AQ81" i="3"/>
  <c r="AQ82" i="3"/>
  <c r="AQ83" i="3"/>
  <c r="AQ84" i="3"/>
  <c r="AQ85" i="3"/>
  <c r="AQ86" i="3"/>
  <c r="AQ87" i="3"/>
  <c r="AQ88" i="3"/>
  <c r="AQ89" i="3"/>
  <c r="AQ90" i="3"/>
  <c r="AQ91" i="3"/>
  <c r="AQ92" i="3"/>
  <c r="AQ93" i="3"/>
  <c r="AQ94" i="3"/>
  <c r="AQ95" i="3"/>
  <c r="AQ96" i="3"/>
  <c r="AQ97" i="3"/>
  <c r="AQ98" i="3"/>
  <c r="AQ99" i="3"/>
  <c r="AQ100" i="3"/>
  <c r="AQ101" i="3"/>
  <c r="AQ102" i="3"/>
  <c r="AQ103" i="3"/>
  <c r="AQ104" i="3"/>
  <c r="AQ105" i="3"/>
  <c r="AQ106" i="3"/>
  <c r="AQ107" i="3"/>
  <c r="AQ108" i="3"/>
  <c r="AQ109" i="3"/>
  <c r="AQ110" i="3"/>
  <c r="AQ111" i="3"/>
  <c r="AQ112" i="3"/>
  <c r="AQ113" i="3"/>
  <c r="AQ114" i="3"/>
  <c r="AQ115" i="3"/>
  <c r="AQ116" i="3"/>
  <c r="AQ117" i="3"/>
  <c r="AQ118" i="3"/>
  <c r="AQ119" i="3"/>
  <c r="AQ120" i="3"/>
  <c r="AQ121" i="3"/>
  <c r="AQ122" i="3"/>
  <c r="AQ123" i="3"/>
  <c r="AQ124" i="3"/>
  <c r="AQ125" i="3"/>
  <c r="AQ126" i="3"/>
  <c r="AQ127" i="3"/>
  <c r="AQ128" i="3"/>
  <c r="AQ129" i="3"/>
  <c r="AQ130" i="3"/>
  <c r="AQ131" i="3"/>
  <c r="AQ132" i="3"/>
  <c r="AQ133" i="3"/>
  <c r="AQ134" i="3"/>
  <c r="AQ135" i="3"/>
  <c r="AQ136" i="3"/>
  <c r="AQ137" i="3"/>
  <c r="AQ138" i="3"/>
  <c r="AQ139" i="3"/>
  <c r="AQ140" i="3"/>
  <c r="AQ141" i="3"/>
  <c r="AQ142" i="3"/>
  <c r="AQ143" i="3"/>
  <c r="AQ144" i="3"/>
  <c r="AQ145" i="3"/>
  <c r="AQ146" i="3"/>
  <c r="AQ147" i="3"/>
  <c r="AQ148" i="3"/>
  <c r="AQ149" i="3"/>
  <c r="AQ150" i="3"/>
  <c r="AQ151" i="3"/>
  <c r="AQ152" i="3"/>
  <c r="AQ153" i="3"/>
  <c r="AQ154" i="3"/>
  <c r="AQ155" i="3"/>
  <c r="AQ156" i="3"/>
  <c r="AQ157" i="3"/>
  <c r="AQ158" i="3"/>
  <c r="AQ159" i="3"/>
  <c r="AQ160" i="3"/>
  <c r="AQ161" i="3"/>
  <c r="AQ162" i="3"/>
  <c r="AQ163" i="3"/>
  <c r="AQ164" i="3"/>
  <c r="AQ165" i="3"/>
  <c r="AQ166" i="3"/>
  <c r="AQ167" i="3"/>
  <c r="AQ168" i="3"/>
  <c r="AQ169" i="3"/>
  <c r="AQ170" i="3"/>
  <c r="AQ171" i="3"/>
  <c r="AQ172" i="3"/>
  <c r="AQ173" i="3"/>
  <c r="AQ174" i="3"/>
  <c r="AQ175" i="3"/>
  <c r="AQ176" i="3"/>
  <c r="AQ177" i="3"/>
  <c r="AQ178" i="3"/>
  <c r="AQ179" i="3"/>
  <c r="AQ180" i="3"/>
  <c r="AQ181" i="3"/>
  <c r="AQ182" i="3"/>
  <c r="AQ183" i="3"/>
  <c r="AQ184" i="3"/>
  <c r="AQ185" i="3"/>
  <c r="AQ186" i="3"/>
  <c r="AQ187" i="3"/>
  <c r="AQ188" i="3"/>
  <c r="AQ189" i="3"/>
  <c r="AQ190" i="3"/>
  <c r="AQ191" i="3"/>
  <c r="AQ192" i="3"/>
  <c r="AQ193" i="3"/>
  <c r="AQ194" i="3"/>
  <c r="AQ195" i="3"/>
  <c r="AQ196" i="3"/>
  <c r="AQ197" i="3"/>
  <c r="AQ198" i="3"/>
  <c r="AQ199" i="3"/>
  <c r="AQ200" i="3"/>
  <c r="AQ201" i="3"/>
  <c r="AQ202" i="3"/>
  <c r="AQ203" i="3"/>
  <c r="AQ204" i="3"/>
  <c r="AQ205" i="3"/>
  <c r="AQ206" i="3"/>
  <c r="AQ207" i="3"/>
  <c r="AQ208" i="3"/>
  <c r="AQ209" i="3"/>
  <c r="AQ210" i="3"/>
  <c r="AQ211" i="3"/>
  <c r="AQ212" i="3"/>
  <c r="AQ213" i="3"/>
  <c r="AQ214" i="3"/>
  <c r="AQ215" i="3"/>
  <c r="AQ216" i="3"/>
  <c r="AQ217" i="3"/>
  <c r="AQ218" i="3"/>
  <c r="AQ219" i="3"/>
  <c r="AQ220" i="3"/>
  <c r="AQ221" i="3"/>
  <c r="AQ222" i="3"/>
  <c r="AQ223" i="3"/>
  <c r="AQ224" i="3"/>
  <c r="AQ225" i="3"/>
  <c r="AQ226" i="3"/>
  <c r="AQ227" i="3"/>
  <c r="AQ228" i="3"/>
  <c r="AQ229" i="3"/>
  <c r="AQ230" i="3"/>
  <c r="AQ231" i="3"/>
  <c r="AQ232" i="3"/>
  <c r="AQ233" i="3"/>
  <c r="AQ234" i="3"/>
  <c r="AQ235" i="3"/>
  <c r="AQ236" i="3"/>
  <c r="AQ237" i="3"/>
  <c r="AQ238" i="3"/>
  <c r="AQ239" i="3"/>
  <c r="AQ240" i="3"/>
  <c r="AQ241" i="3"/>
  <c r="AQ242" i="3"/>
  <c r="AQ243" i="3"/>
  <c r="AQ244" i="3"/>
  <c r="AQ245" i="3"/>
  <c r="AQ246" i="3"/>
  <c r="AQ247" i="3"/>
  <c r="AQ248" i="3"/>
  <c r="AQ249" i="3"/>
  <c r="AQ250" i="3"/>
  <c r="AQ251" i="3"/>
  <c r="AQ252" i="3"/>
  <c r="AQ253" i="3"/>
  <c r="AQ254" i="3"/>
  <c r="AQ255" i="3"/>
  <c r="AQ256" i="3"/>
  <c r="AQ257" i="3"/>
  <c r="AQ258" i="3"/>
  <c r="AQ259" i="3"/>
  <c r="AQ260" i="3"/>
  <c r="AQ261" i="3"/>
  <c r="AQ262" i="3"/>
  <c r="AQ263" i="3"/>
  <c r="AQ264" i="3"/>
  <c r="AQ265" i="3"/>
  <c r="AQ266" i="3"/>
  <c r="AQ267" i="3"/>
  <c r="AQ268" i="3"/>
  <c r="AQ269" i="3"/>
  <c r="AQ10" i="3"/>
  <c r="AR10" i="3"/>
  <c r="AP11" i="3"/>
  <c r="AP13" i="3"/>
  <c r="AP14" i="3"/>
  <c r="AP15" i="3"/>
  <c r="AP18" i="3"/>
  <c r="AP19" i="3"/>
  <c r="AP20" i="3"/>
  <c r="AP21" i="3"/>
  <c r="AP22" i="3"/>
  <c r="AP23" i="3"/>
  <c r="AP24" i="3"/>
  <c r="AP25" i="3"/>
  <c r="AP26" i="3"/>
  <c r="AP27" i="3"/>
  <c r="AP28" i="3"/>
  <c r="AP29" i="3"/>
  <c r="AP30" i="3"/>
  <c r="AP31" i="3"/>
  <c r="AP32" i="3"/>
  <c r="AP34" i="3"/>
  <c r="AP35" i="3"/>
  <c r="AP36" i="3"/>
  <c r="AP37" i="3"/>
  <c r="AP38" i="3"/>
  <c r="AP40" i="3"/>
  <c r="AP42" i="3"/>
  <c r="AP43" i="3"/>
  <c r="AP44" i="3"/>
  <c r="AP45" i="3"/>
  <c r="AP48" i="3"/>
  <c r="AP49" i="3"/>
  <c r="AP53" i="3"/>
  <c r="AP55" i="3"/>
  <c r="AP56" i="3"/>
  <c r="AP57" i="3"/>
  <c r="AP58" i="3"/>
  <c r="AP59" i="3"/>
  <c r="AP60" i="3"/>
  <c r="AP62" i="3"/>
  <c r="AP64" i="3"/>
  <c r="AP65" i="3"/>
  <c r="AP66" i="3"/>
  <c r="AP67" i="3"/>
  <c r="AP68" i="3"/>
  <c r="AP70" i="3"/>
  <c r="AP72" i="3"/>
  <c r="AP74" i="3"/>
  <c r="AP75" i="3"/>
  <c r="AP76" i="3"/>
  <c r="AP77" i="3"/>
  <c r="AP78" i="3"/>
  <c r="AP79" i="3"/>
  <c r="AP80" i="3"/>
  <c r="AP81" i="3"/>
  <c r="AP82" i="3"/>
  <c r="AP84" i="3"/>
  <c r="AP86" i="3"/>
  <c r="AP88" i="3"/>
  <c r="AP90" i="3"/>
  <c r="AP91" i="3"/>
  <c r="AP93" i="3"/>
  <c r="AP94" i="3"/>
  <c r="AP95" i="3"/>
  <c r="AP96" i="3"/>
  <c r="AP97" i="3"/>
  <c r="AP100" i="3"/>
  <c r="AP101" i="3"/>
  <c r="AP102" i="3"/>
  <c r="AP103" i="3"/>
  <c r="AP104" i="3"/>
  <c r="AP107" i="3"/>
  <c r="AP108" i="3"/>
  <c r="AP109" i="3"/>
  <c r="AP110" i="3"/>
  <c r="AP112" i="3"/>
  <c r="AP114" i="3"/>
  <c r="AP115" i="3"/>
  <c r="AP116" i="3"/>
  <c r="AP118" i="3"/>
  <c r="AP119" i="3"/>
  <c r="AP120" i="3"/>
  <c r="AP122" i="3"/>
  <c r="AP125" i="3"/>
  <c r="AP126" i="3"/>
  <c r="AP127" i="3"/>
  <c r="AP128" i="3"/>
  <c r="AP130" i="3"/>
  <c r="AP133" i="3"/>
  <c r="AP134" i="3"/>
  <c r="AP135" i="3"/>
  <c r="AP136" i="3"/>
  <c r="AP137" i="3"/>
  <c r="AP138" i="3"/>
  <c r="AP139" i="3"/>
  <c r="AP141" i="3"/>
  <c r="AP143" i="3"/>
  <c r="AP144" i="3"/>
  <c r="AP145" i="3"/>
  <c r="AP146" i="3"/>
  <c r="AP147" i="3"/>
  <c r="AP148" i="3"/>
  <c r="AP150" i="3"/>
  <c r="AP151" i="3"/>
  <c r="AP152" i="3"/>
  <c r="AP153" i="3"/>
  <c r="AP154" i="3"/>
  <c r="AP157" i="3"/>
  <c r="AP158" i="3"/>
  <c r="AP159" i="3"/>
  <c r="AP160" i="3"/>
  <c r="AP161" i="3"/>
  <c r="AP163" i="3"/>
  <c r="AP164" i="3"/>
  <c r="AP165" i="3"/>
  <c r="AP166" i="3"/>
  <c r="AP168" i="3"/>
  <c r="AP169" i="3"/>
  <c r="AP170" i="3"/>
  <c r="AP172" i="3"/>
  <c r="AP173" i="3"/>
  <c r="AP174" i="3"/>
  <c r="AP175" i="3"/>
  <c r="AP176" i="3"/>
  <c r="AP177" i="3"/>
  <c r="AP179" i="3"/>
  <c r="AP180" i="3"/>
  <c r="AP181" i="3"/>
  <c r="AP182" i="3"/>
  <c r="AP183" i="3"/>
  <c r="AP184" i="3"/>
  <c r="AP185" i="3"/>
  <c r="AP186" i="3"/>
  <c r="AP187" i="3"/>
  <c r="AP188" i="3"/>
  <c r="AP189" i="3"/>
  <c r="AP190" i="3"/>
  <c r="AP191" i="3"/>
  <c r="AP192" i="3"/>
  <c r="AP193" i="3"/>
  <c r="AP195" i="3"/>
  <c r="AP196" i="3"/>
  <c r="AP198" i="3"/>
  <c r="AP199" i="3"/>
  <c r="AP201" i="3"/>
  <c r="AP202" i="3"/>
  <c r="AP203" i="3"/>
  <c r="AP204" i="3"/>
  <c r="AP206" i="3"/>
  <c r="AP207" i="3"/>
  <c r="AP208" i="3"/>
  <c r="AP209" i="3"/>
  <c r="AP210" i="3"/>
  <c r="AP211" i="3"/>
  <c r="AP214" i="3"/>
  <c r="AP215" i="3"/>
  <c r="AP216" i="3"/>
  <c r="AP217" i="3"/>
  <c r="AP218" i="3"/>
  <c r="AP219" i="3"/>
  <c r="AP220" i="3"/>
  <c r="AP221" i="3"/>
  <c r="AP222" i="3"/>
  <c r="AP225" i="3"/>
  <c r="AP226" i="3"/>
  <c r="AP227" i="3"/>
  <c r="AP228" i="3"/>
  <c r="AP229" i="3"/>
  <c r="AP230" i="3"/>
  <c r="AP231" i="3"/>
  <c r="AP233" i="3"/>
  <c r="AP234" i="3"/>
  <c r="AP235" i="3"/>
  <c r="AP236" i="3"/>
  <c r="AP237" i="3"/>
  <c r="AP238" i="3"/>
  <c r="AP239" i="3"/>
  <c r="AP240" i="3"/>
  <c r="AP241" i="3"/>
  <c r="AP242" i="3"/>
  <c r="AP243" i="3"/>
  <c r="AP245" i="3"/>
  <c r="AP248" i="3"/>
  <c r="AP249" i="3"/>
  <c r="AP250" i="3"/>
  <c r="AP251" i="3"/>
  <c r="AP253" i="3"/>
  <c r="AP254" i="3"/>
  <c r="AP255" i="3"/>
  <c r="AP256" i="3"/>
  <c r="AP257" i="3"/>
  <c r="AP258" i="3"/>
  <c r="AP259" i="3"/>
  <c r="AP261" i="3"/>
  <c r="AP263" i="3"/>
  <c r="AP266" i="3"/>
  <c r="AP268" i="3"/>
  <c r="AP269" i="3"/>
  <c r="AO11" i="3"/>
  <c r="AO12" i="3"/>
  <c r="AO14" i="3"/>
  <c r="AO15" i="3"/>
  <c r="AO16" i="3"/>
  <c r="AO17" i="3"/>
  <c r="AO18" i="3"/>
  <c r="AO19" i="3"/>
  <c r="AO21" i="3"/>
  <c r="AO22" i="3"/>
  <c r="AO23" i="3"/>
  <c r="AO24" i="3"/>
  <c r="AO26" i="3"/>
  <c r="AO27" i="3"/>
  <c r="AO28" i="3"/>
  <c r="AO30" i="3"/>
  <c r="AO31" i="3"/>
  <c r="AO33" i="3"/>
  <c r="AO34" i="3"/>
  <c r="AO35" i="3"/>
  <c r="AO36" i="3"/>
  <c r="AO37" i="3"/>
  <c r="AO38" i="3"/>
  <c r="AO39" i="3"/>
  <c r="AO40" i="3"/>
  <c r="AO42" i="3"/>
  <c r="AO43" i="3"/>
  <c r="AO44" i="3"/>
  <c r="AO45" i="3"/>
  <c r="AO46" i="3"/>
  <c r="AO47" i="3"/>
  <c r="AO48" i="3"/>
  <c r="AO49" i="3"/>
  <c r="AO52" i="3"/>
  <c r="AO53" i="3"/>
  <c r="AO54" i="3"/>
  <c r="AO56" i="3"/>
  <c r="AO57" i="3"/>
  <c r="AO58" i="3"/>
  <c r="AO59" i="3"/>
  <c r="AO60" i="3"/>
  <c r="AO62" i="3"/>
  <c r="AO63" i="3"/>
  <c r="AO64" i="3"/>
  <c r="AO66" i="3"/>
  <c r="AO67" i="3"/>
  <c r="AO68" i="3"/>
  <c r="AO69" i="3"/>
  <c r="AO70" i="3"/>
  <c r="AO71" i="3"/>
  <c r="AO74" i="3"/>
  <c r="AO75" i="3"/>
  <c r="AO76" i="3"/>
  <c r="AO77" i="3"/>
  <c r="AO78" i="3"/>
  <c r="AO79" i="3"/>
  <c r="AO81" i="3"/>
  <c r="AO82" i="3"/>
  <c r="AO83" i="3"/>
  <c r="AO84" i="3"/>
  <c r="AO86" i="3"/>
  <c r="AO88" i="3"/>
  <c r="AO89" i="3"/>
  <c r="AO92" i="3"/>
  <c r="AO93" i="3"/>
  <c r="AO94" i="3"/>
  <c r="AO96" i="3"/>
  <c r="AO97" i="3"/>
  <c r="AO98" i="3"/>
  <c r="AO99" i="3"/>
  <c r="AO100" i="3"/>
  <c r="AO101" i="3"/>
  <c r="AO102" i="3"/>
  <c r="AO103" i="3"/>
  <c r="AO104" i="3"/>
  <c r="AO105" i="3"/>
  <c r="AO106" i="3"/>
  <c r="AO107" i="3"/>
  <c r="AO108" i="3"/>
  <c r="AO109" i="3"/>
  <c r="AO110" i="3"/>
  <c r="AO112" i="3"/>
  <c r="AO113" i="3"/>
  <c r="AO114" i="3"/>
  <c r="AO116" i="3"/>
  <c r="AO117" i="3"/>
  <c r="AO118" i="3"/>
  <c r="AO119" i="3"/>
  <c r="AO120" i="3"/>
  <c r="AO121" i="3"/>
  <c r="AO122" i="3"/>
  <c r="AO123" i="3"/>
  <c r="AO125" i="3"/>
  <c r="AO126" i="3"/>
  <c r="AO127" i="3"/>
  <c r="AO128" i="3"/>
  <c r="AO130" i="3"/>
  <c r="AO132" i="3"/>
  <c r="AO133" i="3"/>
  <c r="AO134" i="3"/>
  <c r="AO135" i="3"/>
  <c r="AO137" i="3"/>
  <c r="AO139" i="3"/>
  <c r="AO140" i="3"/>
  <c r="AO141" i="3"/>
  <c r="AO143" i="3"/>
  <c r="AO145" i="3"/>
  <c r="AO146" i="3"/>
  <c r="AO149" i="3"/>
  <c r="AO150" i="3"/>
  <c r="AO151" i="3"/>
  <c r="AO154" i="3"/>
  <c r="AO155" i="3"/>
  <c r="AO156" i="3"/>
  <c r="AO158" i="3"/>
  <c r="AO160" i="3"/>
  <c r="AO162" i="3"/>
  <c r="AO164" i="3"/>
  <c r="AO166" i="3"/>
  <c r="AO167" i="3"/>
  <c r="AO168" i="3"/>
  <c r="AO169" i="3"/>
  <c r="AO171" i="3"/>
  <c r="AO172" i="3"/>
  <c r="AO173" i="3"/>
  <c r="AO174" i="3"/>
  <c r="AO175" i="3"/>
  <c r="AO176" i="3"/>
  <c r="AO177" i="3"/>
  <c r="AO179" i="3"/>
  <c r="AO180" i="3"/>
  <c r="AO181" i="3"/>
  <c r="AO183" i="3"/>
  <c r="AO184" i="3"/>
  <c r="AO185" i="3"/>
  <c r="AO187" i="3"/>
  <c r="AO188" i="3"/>
  <c r="AO189" i="3"/>
  <c r="AO191" i="3"/>
  <c r="AO192" i="3"/>
  <c r="AO193" i="3"/>
  <c r="AO194" i="3"/>
  <c r="AO195" i="3"/>
  <c r="AO196" i="3"/>
  <c r="AO197" i="3"/>
  <c r="AO198" i="3"/>
  <c r="AO199" i="3"/>
  <c r="AO200" i="3"/>
  <c r="AO201" i="3"/>
  <c r="AO202" i="3"/>
  <c r="AO203" i="3"/>
  <c r="AO204" i="3"/>
  <c r="AO205" i="3"/>
  <c r="AO207" i="3"/>
  <c r="AO208" i="3"/>
  <c r="AO209" i="3"/>
  <c r="AO210" i="3"/>
  <c r="AO212" i="3"/>
  <c r="AO213" i="3"/>
  <c r="AO214" i="3"/>
  <c r="AO215" i="3"/>
  <c r="AO216" i="3"/>
  <c r="AO219" i="3"/>
  <c r="AO220" i="3"/>
  <c r="AO222" i="3"/>
  <c r="AO223" i="3"/>
  <c r="AO224" i="3"/>
  <c r="AO225" i="3"/>
  <c r="AO226" i="3"/>
  <c r="AO227" i="3"/>
  <c r="AO228" i="3"/>
  <c r="AO229" i="3"/>
  <c r="AO231" i="3"/>
  <c r="AO232" i="3"/>
  <c r="AO234" i="3"/>
  <c r="AO235" i="3"/>
  <c r="AO236" i="3"/>
  <c r="AO237" i="3"/>
  <c r="AO239" i="3"/>
  <c r="AO240" i="3"/>
  <c r="AO241" i="3"/>
  <c r="AO242" i="3"/>
  <c r="AO243" i="3"/>
  <c r="AO244" i="3"/>
  <c r="AO245" i="3"/>
  <c r="AO248" i="3"/>
  <c r="AO250" i="3"/>
  <c r="AO251" i="3"/>
  <c r="AO252" i="3"/>
  <c r="AO253" i="3"/>
  <c r="AO254" i="3"/>
  <c r="AO255" i="3"/>
  <c r="AO256" i="3"/>
  <c r="AO258" i="3"/>
  <c r="AO260" i="3"/>
  <c r="AO262" i="3"/>
  <c r="AO263" i="3"/>
  <c r="AO265" i="3"/>
  <c r="AO266" i="3"/>
  <c r="AO268" i="3"/>
  <c r="AO269" i="3"/>
  <c r="AM14" i="2"/>
  <c r="AL14" i="2"/>
  <c r="AK14" i="2"/>
  <c r="AJ14" i="2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10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P11" i="3"/>
  <c r="Q11" i="3" s="1"/>
  <c r="T11" i="3" s="1"/>
  <c r="P12" i="3"/>
  <c r="Q12" i="3" s="1"/>
  <c r="T12" i="3" s="1"/>
  <c r="P13" i="3"/>
  <c r="Q13" i="3" s="1"/>
  <c r="T13" i="3" s="1"/>
  <c r="P14" i="3"/>
  <c r="Q14" i="3" s="1"/>
  <c r="T14" i="3" s="1"/>
  <c r="U14" i="3" s="1"/>
  <c r="P15" i="3"/>
  <c r="Q15" i="3" s="1"/>
  <c r="T15" i="3" s="1"/>
  <c r="U15" i="3" s="1"/>
  <c r="P16" i="3"/>
  <c r="Q16" i="3" s="1"/>
  <c r="T16" i="3" s="1"/>
  <c r="U16" i="3" s="1"/>
  <c r="P17" i="3"/>
  <c r="Q17" i="3" s="1"/>
  <c r="T17" i="3" s="1"/>
  <c r="U17" i="3" s="1"/>
  <c r="P18" i="3"/>
  <c r="Q18" i="3" s="1"/>
  <c r="T18" i="3" s="1"/>
  <c r="U18" i="3" s="1"/>
  <c r="P19" i="3"/>
  <c r="Q19" i="3" s="1"/>
  <c r="T19" i="3" s="1"/>
  <c r="P20" i="3"/>
  <c r="Q20" i="3" s="1"/>
  <c r="T20" i="3" s="1"/>
  <c r="P21" i="3"/>
  <c r="Q21" i="3" s="1"/>
  <c r="T21" i="3" s="1"/>
  <c r="P22" i="3"/>
  <c r="Q22" i="3" s="1"/>
  <c r="T22" i="3" s="1"/>
  <c r="U22" i="3" s="1"/>
  <c r="P23" i="3"/>
  <c r="Q23" i="3" s="1"/>
  <c r="T23" i="3" s="1"/>
  <c r="U23" i="3" s="1"/>
  <c r="P24" i="3"/>
  <c r="Q24" i="3" s="1"/>
  <c r="T24" i="3" s="1"/>
  <c r="U24" i="3" s="1"/>
  <c r="P25" i="3"/>
  <c r="Q25" i="3" s="1"/>
  <c r="T25" i="3" s="1"/>
  <c r="U25" i="3" s="1"/>
  <c r="P26" i="3"/>
  <c r="Q26" i="3" s="1"/>
  <c r="T26" i="3" s="1"/>
  <c r="U26" i="3" s="1"/>
  <c r="P27" i="3"/>
  <c r="Q27" i="3" s="1"/>
  <c r="T27" i="3" s="1"/>
  <c r="P28" i="3"/>
  <c r="Q28" i="3" s="1"/>
  <c r="T28" i="3" s="1"/>
  <c r="P29" i="3"/>
  <c r="Q29" i="3" s="1"/>
  <c r="T29" i="3" s="1"/>
  <c r="P30" i="3"/>
  <c r="Q30" i="3" s="1"/>
  <c r="T30" i="3" s="1"/>
  <c r="U30" i="3" s="1"/>
  <c r="P31" i="3"/>
  <c r="Q31" i="3" s="1"/>
  <c r="T31" i="3" s="1"/>
  <c r="P32" i="3"/>
  <c r="Q32" i="3" s="1"/>
  <c r="T32" i="3" s="1"/>
  <c r="U32" i="3" s="1"/>
  <c r="P33" i="3"/>
  <c r="Q33" i="3" s="1"/>
  <c r="T33" i="3" s="1"/>
  <c r="U33" i="3" s="1"/>
  <c r="P34" i="3"/>
  <c r="Q34" i="3" s="1"/>
  <c r="T34" i="3" s="1"/>
  <c r="U34" i="3" s="1"/>
  <c r="P35" i="3"/>
  <c r="Q35" i="3" s="1"/>
  <c r="T35" i="3" s="1"/>
  <c r="P36" i="3"/>
  <c r="Q36" i="3" s="1"/>
  <c r="T36" i="3" s="1"/>
  <c r="P37" i="3"/>
  <c r="Q37" i="3" s="1"/>
  <c r="T37" i="3" s="1"/>
  <c r="P38" i="3"/>
  <c r="Q38" i="3" s="1"/>
  <c r="T38" i="3" s="1"/>
  <c r="U38" i="3" s="1"/>
  <c r="P39" i="3"/>
  <c r="Q39" i="3" s="1"/>
  <c r="T39" i="3" s="1"/>
  <c r="U39" i="3" s="1"/>
  <c r="P40" i="3"/>
  <c r="Q40" i="3" s="1"/>
  <c r="T40" i="3" s="1"/>
  <c r="U40" i="3" s="1"/>
  <c r="P41" i="3"/>
  <c r="Q41" i="3" s="1"/>
  <c r="T41" i="3" s="1"/>
  <c r="U41" i="3" s="1"/>
  <c r="P42" i="3"/>
  <c r="Q42" i="3" s="1"/>
  <c r="T42" i="3" s="1"/>
  <c r="U42" i="3" s="1"/>
  <c r="P43" i="3"/>
  <c r="Q43" i="3" s="1"/>
  <c r="T43" i="3" s="1"/>
  <c r="P44" i="3"/>
  <c r="Q44" i="3" s="1"/>
  <c r="T44" i="3" s="1"/>
  <c r="P45" i="3"/>
  <c r="Q45" i="3" s="1"/>
  <c r="T45" i="3" s="1"/>
  <c r="P46" i="3"/>
  <c r="Q46" i="3" s="1"/>
  <c r="T46" i="3" s="1"/>
  <c r="U46" i="3" s="1"/>
  <c r="P47" i="3"/>
  <c r="Q47" i="3" s="1"/>
  <c r="T47" i="3" s="1"/>
  <c r="U47" i="3" s="1"/>
  <c r="P48" i="3"/>
  <c r="Q48" i="3" s="1"/>
  <c r="T48" i="3" s="1"/>
  <c r="U48" i="3" s="1"/>
  <c r="P49" i="3"/>
  <c r="Q49" i="3" s="1"/>
  <c r="T49" i="3" s="1"/>
  <c r="U49" i="3" s="1"/>
  <c r="P50" i="3"/>
  <c r="Q50" i="3" s="1"/>
  <c r="T50" i="3" s="1"/>
  <c r="U50" i="3" s="1"/>
  <c r="P51" i="3"/>
  <c r="Q51" i="3" s="1"/>
  <c r="T51" i="3" s="1"/>
  <c r="P52" i="3"/>
  <c r="Q52" i="3" s="1"/>
  <c r="T52" i="3" s="1"/>
  <c r="P53" i="3"/>
  <c r="Q53" i="3" s="1"/>
  <c r="T53" i="3" s="1"/>
  <c r="P54" i="3"/>
  <c r="Q54" i="3" s="1"/>
  <c r="T54" i="3" s="1"/>
  <c r="U54" i="3" s="1"/>
  <c r="P55" i="3"/>
  <c r="Q55" i="3" s="1"/>
  <c r="T55" i="3" s="1"/>
  <c r="U55" i="3" s="1"/>
  <c r="P56" i="3"/>
  <c r="Q56" i="3" s="1"/>
  <c r="T56" i="3" s="1"/>
  <c r="U56" i="3" s="1"/>
  <c r="P57" i="3"/>
  <c r="Q57" i="3" s="1"/>
  <c r="T57" i="3" s="1"/>
  <c r="U57" i="3" s="1"/>
  <c r="P58" i="3"/>
  <c r="Q58" i="3" s="1"/>
  <c r="T58" i="3" s="1"/>
  <c r="U58" i="3" s="1"/>
  <c r="P59" i="3"/>
  <c r="Q59" i="3" s="1"/>
  <c r="T59" i="3" s="1"/>
  <c r="P60" i="3"/>
  <c r="Q60" i="3" s="1"/>
  <c r="T60" i="3" s="1"/>
  <c r="P61" i="3"/>
  <c r="Q61" i="3" s="1"/>
  <c r="T61" i="3" s="1"/>
  <c r="P62" i="3"/>
  <c r="Q62" i="3" s="1"/>
  <c r="T62" i="3" s="1"/>
  <c r="U62" i="3" s="1"/>
  <c r="P63" i="3"/>
  <c r="Q63" i="3" s="1"/>
  <c r="T63" i="3" s="1"/>
  <c r="U63" i="3" s="1"/>
  <c r="P64" i="3"/>
  <c r="Q64" i="3" s="1"/>
  <c r="T64" i="3" s="1"/>
  <c r="U64" i="3" s="1"/>
  <c r="P65" i="3"/>
  <c r="Q65" i="3" s="1"/>
  <c r="T65" i="3" s="1"/>
  <c r="U65" i="3" s="1"/>
  <c r="P66" i="3"/>
  <c r="Q66" i="3" s="1"/>
  <c r="T66" i="3" s="1"/>
  <c r="U66" i="3" s="1"/>
  <c r="P67" i="3"/>
  <c r="Q67" i="3" s="1"/>
  <c r="T67" i="3" s="1"/>
  <c r="P68" i="3"/>
  <c r="Q68" i="3" s="1"/>
  <c r="T68" i="3" s="1"/>
  <c r="P69" i="3"/>
  <c r="Q69" i="3" s="1"/>
  <c r="T69" i="3" s="1"/>
  <c r="P70" i="3"/>
  <c r="Q70" i="3" s="1"/>
  <c r="T70" i="3" s="1"/>
  <c r="U70" i="3" s="1"/>
  <c r="P71" i="3"/>
  <c r="Q71" i="3" s="1"/>
  <c r="T71" i="3" s="1"/>
  <c r="U71" i="3" s="1"/>
  <c r="P72" i="3"/>
  <c r="Q72" i="3" s="1"/>
  <c r="T72" i="3" s="1"/>
  <c r="U72" i="3" s="1"/>
  <c r="P73" i="3"/>
  <c r="Q73" i="3" s="1"/>
  <c r="T73" i="3" s="1"/>
  <c r="U73" i="3" s="1"/>
  <c r="P74" i="3"/>
  <c r="Q74" i="3" s="1"/>
  <c r="T74" i="3" s="1"/>
  <c r="U74" i="3" s="1"/>
  <c r="P75" i="3"/>
  <c r="Q75" i="3" s="1"/>
  <c r="T75" i="3" s="1"/>
  <c r="P76" i="3"/>
  <c r="Q76" i="3" s="1"/>
  <c r="T76" i="3" s="1"/>
  <c r="P77" i="3"/>
  <c r="Q77" i="3" s="1"/>
  <c r="T77" i="3" s="1"/>
  <c r="P78" i="3"/>
  <c r="Q78" i="3" s="1"/>
  <c r="T78" i="3" s="1"/>
  <c r="U78" i="3" s="1"/>
  <c r="P79" i="3"/>
  <c r="Q79" i="3" s="1"/>
  <c r="T79" i="3" s="1"/>
  <c r="U79" i="3" s="1"/>
  <c r="P80" i="3"/>
  <c r="Q80" i="3" s="1"/>
  <c r="T80" i="3" s="1"/>
  <c r="U80" i="3" s="1"/>
  <c r="P81" i="3"/>
  <c r="Q81" i="3" s="1"/>
  <c r="T81" i="3" s="1"/>
  <c r="U81" i="3" s="1"/>
  <c r="P82" i="3"/>
  <c r="Q82" i="3" s="1"/>
  <c r="T82" i="3" s="1"/>
  <c r="U82" i="3" s="1"/>
  <c r="P83" i="3"/>
  <c r="Q83" i="3" s="1"/>
  <c r="T83" i="3" s="1"/>
  <c r="P84" i="3"/>
  <c r="Q84" i="3" s="1"/>
  <c r="T84" i="3" s="1"/>
  <c r="P85" i="3"/>
  <c r="Q85" i="3" s="1"/>
  <c r="T85" i="3" s="1"/>
  <c r="P86" i="3"/>
  <c r="Q86" i="3" s="1"/>
  <c r="T86" i="3" s="1"/>
  <c r="U86" i="3" s="1"/>
  <c r="P87" i="3"/>
  <c r="Q87" i="3" s="1"/>
  <c r="T87" i="3" s="1"/>
  <c r="U87" i="3" s="1"/>
  <c r="P88" i="3"/>
  <c r="Q88" i="3" s="1"/>
  <c r="T88" i="3" s="1"/>
  <c r="U88" i="3" s="1"/>
  <c r="P89" i="3"/>
  <c r="Q89" i="3" s="1"/>
  <c r="T89" i="3" s="1"/>
  <c r="U89" i="3" s="1"/>
  <c r="P90" i="3"/>
  <c r="Q90" i="3" s="1"/>
  <c r="T90" i="3" s="1"/>
  <c r="U90" i="3" s="1"/>
  <c r="P91" i="3"/>
  <c r="Q91" i="3" s="1"/>
  <c r="T91" i="3" s="1"/>
  <c r="P92" i="3"/>
  <c r="Q92" i="3" s="1"/>
  <c r="T92" i="3" s="1"/>
  <c r="P93" i="3"/>
  <c r="Q93" i="3" s="1"/>
  <c r="T93" i="3" s="1"/>
  <c r="P94" i="3"/>
  <c r="Q94" i="3" s="1"/>
  <c r="T94" i="3" s="1"/>
  <c r="U94" i="3" s="1"/>
  <c r="P95" i="3"/>
  <c r="Q95" i="3" s="1"/>
  <c r="T95" i="3" s="1"/>
  <c r="U95" i="3" s="1"/>
  <c r="P96" i="3"/>
  <c r="Q96" i="3" s="1"/>
  <c r="T96" i="3" s="1"/>
  <c r="U96" i="3" s="1"/>
  <c r="P97" i="3"/>
  <c r="Q97" i="3" s="1"/>
  <c r="T97" i="3" s="1"/>
  <c r="U97" i="3" s="1"/>
  <c r="P98" i="3"/>
  <c r="Q98" i="3" s="1"/>
  <c r="T98" i="3" s="1"/>
  <c r="U98" i="3" s="1"/>
  <c r="P99" i="3"/>
  <c r="Q99" i="3" s="1"/>
  <c r="T99" i="3" s="1"/>
  <c r="P100" i="3"/>
  <c r="Q100" i="3" s="1"/>
  <c r="T100" i="3" s="1"/>
  <c r="P101" i="3"/>
  <c r="Q101" i="3" s="1"/>
  <c r="T101" i="3" s="1"/>
  <c r="P102" i="3"/>
  <c r="Q102" i="3" s="1"/>
  <c r="T102" i="3" s="1"/>
  <c r="U102" i="3" s="1"/>
  <c r="P103" i="3"/>
  <c r="Q103" i="3" s="1"/>
  <c r="T103" i="3" s="1"/>
  <c r="U103" i="3" s="1"/>
  <c r="P104" i="3"/>
  <c r="Q104" i="3" s="1"/>
  <c r="T104" i="3" s="1"/>
  <c r="U104" i="3" s="1"/>
  <c r="P105" i="3"/>
  <c r="Q105" i="3" s="1"/>
  <c r="T105" i="3" s="1"/>
  <c r="U105" i="3" s="1"/>
  <c r="P106" i="3"/>
  <c r="Q106" i="3" s="1"/>
  <c r="T106" i="3" s="1"/>
  <c r="U106" i="3" s="1"/>
  <c r="P107" i="3"/>
  <c r="Q107" i="3" s="1"/>
  <c r="T107" i="3" s="1"/>
  <c r="P108" i="3"/>
  <c r="Q108" i="3" s="1"/>
  <c r="T108" i="3" s="1"/>
  <c r="P109" i="3"/>
  <c r="Q109" i="3" s="1"/>
  <c r="T109" i="3" s="1"/>
  <c r="P110" i="3"/>
  <c r="Q110" i="3" s="1"/>
  <c r="T110" i="3" s="1"/>
  <c r="U110" i="3" s="1"/>
  <c r="P111" i="3"/>
  <c r="Q111" i="3" s="1"/>
  <c r="T111" i="3" s="1"/>
  <c r="U111" i="3" s="1"/>
  <c r="P112" i="3"/>
  <c r="Q112" i="3" s="1"/>
  <c r="T112" i="3" s="1"/>
  <c r="U112" i="3" s="1"/>
  <c r="P113" i="3"/>
  <c r="Q113" i="3" s="1"/>
  <c r="T113" i="3" s="1"/>
  <c r="U113" i="3" s="1"/>
  <c r="P114" i="3"/>
  <c r="Q114" i="3" s="1"/>
  <c r="T114" i="3" s="1"/>
  <c r="U114" i="3" s="1"/>
  <c r="P115" i="3"/>
  <c r="Q115" i="3" s="1"/>
  <c r="T115" i="3" s="1"/>
  <c r="P116" i="3"/>
  <c r="Q116" i="3" s="1"/>
  <c r="T116" i="3" s="1"/>
  <c r="P117" i="3"/>
  <c r="Q117" i="3" s="1"/>
  <c r="T117" i="3" s="1"/>
  <c r="P118" i="3"/>
  <c r="Q118" i="3" s="1"/>
  <c r="T118" i="3" s="1"/>
  <c r="U118" i="3" s="1"/>
  <c r="P119" i="3"/>
  <c r="Q119" i="3" s="1"/>
  <c r="T119" i="3" s="1"/>
  <c r="U119" i="3" s="1"/>
  <c r="P120" i="3"/>
  <c r="Q120" i="3" s="1"/>
  <c r="T120" i="3" s="1"/>
  <c r="U120" i="3" s="1"/>
  <c r="P121" i="3"/>
  <c r="Q121" i="3" s="1"/>
  <c r="T121" i="3" s="1"/>
  <c r="U121" i="3" s="1"/>
  <c r="P122" i="3"/>
  <c r="Q122" i="3" s="1"/>
  <c r="T122" i="3" s="1"/>
  <c r="U122" i="3" s="1"/>
  <c r="P123" i="3"/>
  <c r="Q123" i="3" s="1"/>
  <c r="T123" i="3" s="1"/>
  <c r="P124" i="3"/>
  <c r="Q124" i="3" s="1"/>
  <c r="T124" i="3" s="1"/>
  <c r="P125" i="3"/>
  <c r="Q125" i="3" s="1"/>
  <c r="T125" i="3" s="1"/>
  <c r="P126" i="3"/>
  <c r="Q126" i="3" s="1"/>
  <c r="T126" i="3" s="1"/>
  <c r="U126" i="3" s="1"/>
  <c r="P127" i="3"/>
  <c r="Q127" i="3" s="1"/>
  <c r="T127" i="3" s="1"/>
  <c r="U127" i="3" s="1"/>
  <c r="P128" i="3"/>
  <c r="Q128" i="3" s="1"/>
  <c r="T128" i="3" s="1"/>
  <c r="U128" i="3" s="1"/>
  <c r="P129" i="3"/>
  <c r="Q129" i="3" s="1"/>
  <c r="T129" i="3" s="1"/>
  <c r="U129" i="3" s="1"/>
  <c r="P130" i="3"/>
  <c r="Q130" i="3" s="1"/>
  <c r="T130" i="3" s="1"/>
  <c r="U130" i="3" s="1"/>
  <c r="P131" i="3"/>
  <c r="Q131" i="3" s="1"/>
  <c r="T131" i="3" s="1"/>
  <c r="P132" i="3"/>
  <c r="Q132" i="3" s="1"/>
  <c r="T132" i="3" s="1"/>
  <c r="P133" i="3"/>
  <c r="Q133" i="3" s="1"/>
  <c r="T133" i="3" s="1"/>
  <c r="P134" i="3"/>
  <c r="Q134" i="3" s="1"/>
  <c r="T134" i="3" s="1"/>
  <c r="U134" i="3" s="1"/>
  <c r="P135" i="3"/>
  <c r="Q135" i="3" s="1"/>
  <c r="T135" i="3" s="1"/>
  <c r="U135" i="3" s="1"/>
  <c r="P136" i="3"/>
  <c r="Q136" i="3" s="1"/>
  <c r="T136" i="3" s="1"/>
  <c r="U136" i="3" s="1"/>
  <c r="P137" i="3"/>
  <c r="Q137" i="3" s="1"/>
  <c r="T137" i="3" s="1"/>
  <c r="U137" i="3" s="1"/>
  <c r="P138" i="3"/>
  <c r="Q138" i="3" s="1"/>
  <c r="T138" i="3" s="1"/>
  <c r="U138" i="3" s="1"/>
  <c r="P139" i="3"/>
  <c r="Q139" i="3" s="1"/>
  <c r="T139" i="3" s="1"/>
  <c r="P140" i="3"/>
  <c r="Q140" i="3" s="1"/>
  <c r="T140" i="3" s="1"/>
  <c r="P141" i="3"/>
  <c r="Q141" i="3" s="1"/>
  <c r="T141" i="3" s="1"/>
  <c r="P142" i="3"/>
  <c r="Q142" i="3" s="1"/>
  <c r="T142" i="3" s="1"/>
  <c r="U142" i="3" s="1"/>
  <c r="P143" i="3"/>
  <c r="Q143" i="3" s="1"/>
  <c r="T143" i="3" s="1"/>
  <c r="U143" i="3" s="1"/>
  <c r="P144" i="3"/>
  <c r="Q144" i="3" s="1"/>
  <c r="T144" i="3" s="1"/>
  <c r="U144" i="3" s="1"/>
  <c r="P145" i="3"/>
  <c r="Q145" i="3" s="1"/>
  <c r="T145" i="3" s="1"/>
  <c r="U145" i="3" s="1"/>
  <c r="P146" i="3"/>
  <c r="Q146" i="3" s="1"/>
  <c r="T146" i="3" s="1"/>
  <c r="U146" i="3" s="1"/>
  <c r="P147" i="3"/>
  <c r="Q147" i="3" s="1"/>
  <c r="T147" i="3" s="1"/>
  <c r="P148" i="3"/>
  <c r="Q148" i="3" s="1"/>
  <c r="T148" i="3" s="1"/>
  <c r="P149" i="3"/>
  <c r="Q149" i="3" s="1"/>
  <c r="T149" i="3" s="1"/>
  <c r="P150" i="3"/>
  <c r="Q150" i="3" s="1"/>
  <c r="T150" i="3" s="1"/>
  <c r="U150" i="3" s="1"/>
  <c r="P151" i="3"/>
  <c r="Q151" i="3" s="1"/>
  <c r="T151" i="3" s="1"/>
  <c r="U151" i="3" s="1"/>
  <c r="P152" i="3"/>
  <c r="Q152" i="3" s="1"/>
  <c r="T152" i="3" s="1"/>
  <c r="U152" i="3" s="1"/>
  <c r="P153" i="3"/>
  <c r="Q153" i="3" s="1"/>
  <c r="T153" i="3" s="1"/>
  <c r="U153" i="3" s="1"/>
  <c r="P154" i="3"/>
  <c r="Q154" i="3" s="1"/>
  <c r="T154" i="3" s="1"/>
  <c r="U154" i="3" s="1"/>
  <c r="P155" i="3"/>
  <c r="Q155" i="3" s="1"/>
  <c r="T155" i="3" s="1"/>
  <c r="P156" i="3"/>
  <c r="Q156" i="3" s="1"/>
  <c r="T156" i="3" s="1"/>
  <c r="P157" i="3"/>
  <c r="Q157" i="3" s="1"/>
  <c r="T157" i="3" s="1"/>
  <c r="P158" i="3"/>
  <c r="Q158" i="3" s="1"/>
  <c r="T158" i="3" s="1"/>
  <c r="U158" i="3" s="1"/>
  <c r="P159" i="3"/>
  <c r="Q159" i="3" s="1"/>
  <c r="T159" i="3" s="1"/>
  <c r="U159" i="3" s="1"/>
  <c r="P160" i="3"/>
  <c r="Q160" i="3" s="1"/>
  <c r="T160" i="3" s="1"/>
  <c r="U160" i="3" s="1"/>
  <c r="P161" i="3"/>
  <c r="Q161" i="3" s="1"/>
  <c r="T161" i="3" s="1"/>
  <c r="U161" i="3" s="1"/>
  <c r="P162" i="3"/>
  <c r="Q162" i="3" s="1"/>
  <c r="T162" i="3" s="1"/>
  <c r="U162" i="3" s="1"/>
  <c r="P163" i="3"/>
  <c r="Q163" i="3" s="1"/>
  <c r="T163" i="3" s="1"/>
  <c r="P164" i="3"/>
  <c r="Q164" i="3" s="1"/>
  <c r="T164" i="3" s="1"/>
  <c r="P165" i="3"/>
  <c r="Q165" i="3" s="1"/>
  <c r="T165" i="3" s="1"/>
  <c r="P166" i="3"/>
  <c r="Q166" i="3" s="1"/>
  <c r="T166" i="3" s="1"/>
  <c r="U166" i="3" s="1"/>
  <c r="P167" i="3"/>
  <c r="Q167" i="3" s="1"/>
  <c r="T167" i="3" s="1"/>
  <c r="U167" i="3" s="1"/>
  <c r="P168" i="3"/>
  <c r="Q168" i="3" s="1"/>
  <c r="T168" i="3" s="1"/>
  <c r="U168" i="3" s="1"/>
  <c r="P169" i="3"/>
  <c r="Q169" i="3" s="1"/>
  <c r="T169" i="3" s="1"/>
  <c r="U169" i="3" s="1"/>
  <c r="P170" i="3"/>
  <c r="Q170" i="3" s="1"/>
  <c r="T170" i="3" s="1"/>
  <c r="U170" i="3" s="1"/>
  <c r="P171" i="3"/>
  <c r="Q171" i="3" s="1"/>
  <c r="T171" i="3" s="1"/>
  <c r="P172" i="3"/>
  <c r="Q172" i="3" s="1"/>
  <c r="T172" i="3" s="1"/>
  <c r="P173" i="3"/>
  <c r="Q173" i="3" s="1"/>
  <c r="T173" i="3" s="1"/>
  <c r="P174" i="3"/>
  <c r="Q174" i="3" s="1"/>
  <c r="T174" i="3" s="1"/>
  <c r="U174" i="3" s="1"/>
  <c r="P175" i="3"/>
  <c r="Q175" i="3" s="1"/>
  <c r="T175" i="3" s="1"/>
  <c r="U175" i="3" s="1"/>
  <c r="P176" i="3"/>
  <c r="Q176" i="3" s="1"/>
  <c r="T176" i="3" s="1"/>
  <c r="U176" i="3" s="1"/>
  <c r="P177" i="3"/>
  <c r="Q177" i="3" s="1"/>
  <c r="T177" i="3" s="1"/>
  <c r="U177" i="3" s="1"/>
  <c r="P178" i="3"/>
  <c r="Q178" i="3" s="1"/>
  <c r="T178" i="3" s="1"/>
  <c r="U178" i="3" s="1"/>
  <c r="P179" i="3"/>
  <c r="Q179" i="3" s="1"/>
  <c r="T179" i="3" s="1"/>
  <c r="P180" i="3"/>
  <c r="Q180" i="3" s="1"/>
  <c r="T180" i="3" s="1"/>
  <c r="P181" i="3"/>
  <c r="Q181" i="3" s="1"/>
  <c r="T181" i="3" s="1"/>
  <c r="P182" i="3"/>
  <c r="Q182" i="3" s="1"/>
  <c r="T182" i="3" s="1"/>
  <c r="U182" i="3" s="1"/>
  <c r="P183" i="3"/>
  <c r="Q183" i="3" s="1"/>
  <c r="T183" i="3" s="1"/>
  <c r="U183" i="3" s="1"/>
  <c r="P184" i="3"/>
  <c r="Q184" i="3" s="1"/>
  <c r="T184" i="3" s="1"/>
  <c r="U184" i="3" s="1"/>
  <c r="P185" i="3"/>
  <c r="Q185" i="3" s="1"/>
  <c r="T185" i="3" s="1"/>
  <c r="U185" i="3" s="1"/>
  <c r="P186" i="3"/>
  <c r="Q186" i="3" s="1"/>
  <c r="T186" i="3" s="1"/>
  <c r="U186" i="3" s="1"/>
  <c r="P187" i="3"/>
  <c r="Q187" i="3" s="1"/>
  <c r="T187" i="3" s="1"/>
  <c r="P188" i="3"/>
  <c r="Q188" i="3" s="1"/>
  <c r="T188" i="3" s="1"/>
  <c r="P189" i="3"/>
  <c r="Q189" i="3" s="1"/>
  <c r="T189" i="3" s="1"/>
  <c r="P190" i="3"/>
  <c r="Q190" i="3" s="1"/>
  <c r="T190" i="3" s="1"/>
  <c r="U190" i="3" s="1"/>
  <c r="P191" i="3"/>
  <c r="Q191" i="3" s="1"/>
  <c r="T191" i="3" s="1"/>
  <c r="U191" i="3" s="1"/>
  <c r="P192" i="3"/>
  <c r="Q192" i="3" s="1"/>
  <c r="T192" i="3" s="1"/>
  <c r="U192" i="3" s="1"/>
  <c r="P193" i="3"/>
  <c r="Q193" i="3" s="1"/>
  <c r="T193" i="3" s="1"/>
  <c r="U193" i="3" s="1"/>
  <c r="P194" i="3"/>
  <c r="Q194" i="3" s="1"/>
  <c r="T194" i="3" s="1"/>
  <c r="U194" i="3" s="1"/>
  <c r="P195" i="3"/>
  <c r="Q195" i="3" s="1"/>
  <c r="T195" i="3" s="1"/>
  <c r="P196" i="3"/>
  <c r="Q196" i="3" s="1"/>
  <c r="T196" i="3" s="1"/>
  <c r="P197" i="3"/>
  <c r="Q197" i="3" s="1"/>
  <c r="T197" i="3" s="1"/>
  <c r="P198" i="3"/>
  <c r="Q198" i="3" s="1"/>
  <c r="T198" i="3" s="1"/>
  <c r="U198" i="3" s="1"/>
  <c r="P199" i="3"/>
  <c r="Q199" i="3" s="1"/>
  <c r="T199" i="3" s="1"/>
  <c r="U199" i="3" s="1"/>
  <c r="P200" i="3"/>
  <c r="Q200" i="3" s="1"/>
  <c r="T200" i="3" s="1"/>
  <c r="U200" i="3" s="1"/>
  <c r="P201" i="3"/>
  <c r="Q201" i="3" s="1"/>
  <c r="T201" i="3" s="1"/>
  <c r="U201" i="3" s="1"/>
  <c r="P202" i="3"/>
  <c r="Q202" i="3" s="1"/>
  <c r="T202" i="3" s="1"/>
  <c r="U202" i="3" s="1"/>
  <c r="P203" i="3"/>
  <c r="Q203" i="3" s="1"/>
  <c r="T203" i="3" s="1"/>
  <c r="P204" i="3"/>
  <c r="Q204" i="3" s="1"/>
  <c r="T204" i="3" s="1"/>
  <c r="P205" i="3"/>
  <c r="Q205" i="3" s="1"/>
  <c r="T205" i="3" s="1"/>
  <c r="P206" i="3"/>
  <c r="Q206" i="3" s="1"/>
  <c r="T206" i="3" s="1"/>
  <c r="U206" i="3" s="1"/>
  <c r="P207" i="3"/>
  <c r="Q207" i="3" s="1"/>
  <c r="T207" i="3" s="1"/>
  <c r="U207" i="3" s="1"/>
  <c r="P208" i="3"/>
  <c r="Q208" i="3" s="1"/>
  <c r="T208" i="3" s="1"/>
  <c r="U208" i="3" s="1"/>
  <c r="P209" i="3"/>
  <c r="Q209" i="3" s="1"/>
  <c r="T209" i="3" s="1"/>
  <c r="U209" i="3" s="1"/>
  <c r="P210" i="3"/>
  <c r="Q210" i="3" s="1"/>
  <c r="T210" i="3" s="1"/>
  <c r="U210" i="3" s="1"/>
  <c r="P211" i="3"/>
  <c r="Q211" i="3" s="1"/>
  <c r="T211" i="3" s="1"/>
  <c r="P212" i="3"/>
  <c r="Q212" i="3" s="1"/>
  <c r="T212" i="3" s="1"/>
  <c r="P213" i="3"/>
  <c r="Q213" i="3" s="1"/>
  <c r="T213" i="3" s="1"/>
  <c r="P214" i="3"/>
  <c r="Q214" i="3" s="1"/>
  <c r="T214" i="3" s="1"/>
  <c r="U214" i="3" s="1"/>
  <c r="P215" i="3"/>
  <c r="Q215" i="3" s="1"/>
  <c r="T215" i="3" s="1"/>
  <c r="U215" i="3" s="1"/>
  <c r="P216" i="3"/>
  <c r="Q216" i="3" s="1"/>
  <c r="T216" i="3" s="1"/>
  <c r="U216" i="3" s="1"/>
  <c r="P217" i="3"/>
  <c r="Q217" i="3" s="1"/>
  <c r="T217" i="3" s="1"/>
  <c r="U217" i="3" s="1"/>
  <c r="P218" i="3"/>
  <c r="Q218" i="3" s="1"/>
  <c r="T218" i="3" s="1"/>
  <c r="U218" i="3" s="1"/>
  <c r="P219" i="3"/>
  <c r="Q219" i="3" s="1"/>
  <c r="T219" i="3" s="1"/>
  <c r="P220" i="3"/>
  <c r="Q220" i="3" s="1"/>
  <c r="T220" i="3" s="1"/>
  <c r="P221" i="3"/>
  <c r="Q221" i="3" s="1"/>
  <c r="T221" i="3" s="1"/>
  <c r="P222" i="3"/>
  <c r="Q222" i="3" s="1"/>
  <c r="T222" i="3" s="1"/>
  <c r="U222" i="3" s="1"/>
  <c r="P223" i="3"/>
  <c r="Q223" i="3" s="1"/>
  <c r="T223" i="3" s="1"/>
  <c r="U223" i="3" s="1"/>
  <c r="P224" i="3"/>
  <c r="Q224" i="3" s="1"/>
  <c r="T224" i="3" s="1"/>
  <c r="U224" i="3" s="1"/>
  <c r="P225" i="3"/>
  <c r="Q225" i="3" s="1"/>
  <c r="T225" i="3" s="1"/>
  <c r="U225" i="3" s="1"/>
  <c r="P226" i="3"/>
  <c r="Q226" i="3" s="1"/>
  <c r="T226" i="3" s="1"/>
  <c r="U226" i="3" s="1"/>
  <c r="P227" i="3"/>
  <c r="Q227" i="3" s="1"/>
  <c r="T227" i="3" s="1"/>
  <c r="P228" i="3"/>
  <c r="Q228" i="3" s="1"/>
  <c r="T228" i="3" s="1"/>
  <c r="P229" i="3"/>
  <c r="Q229" i="3" s="1"/>
  <c r="T229" i="3" s="1"/>
  <c r="P230" i="3"/>
  <c r="Q230" i="3" s="1"/>
  <c r="T230" i="3" s="1"/>
  <c r="U230" i="3" s="1"/>
  <c r="P231" i="3"/>
  <c r="Q231" i="3" s="1"/>
  <c r="T231" i="3" s="1"/>
  <c r="U231" i="3" s="1"/>
  <c r="P232" i="3"/>
  <c r="Q232" i="3" s="1"/>
  <c r="T232" i="3" s="1"/>
  <c r="U232" i="3" s="1"/>
  <c r="P233" i="3"/>
  <c r="Q233" i="3" s="1"/>
  <c r="T233" i="3" s="1"/>
  <c r="U233" i="3" s="1"/>
  <c r="P234" i="3"/>
  <c r="Q234" i="3" s="1"/>
  <c r="T234" i="3" s="1"/>
  <c r="U234" i="3" s="1"/>
  <c r="P235" i="3"/>
  <c r="Q235" i="3" s="1"/>
  <c r="T235" i="3" s="1"/>
  <c r="P236" i="3"/>
  <c r="Q236" i="3" s="1"/>
  <c r="T236" i="3" s="1"/>
  <c r="P237" i="3"/>
  <c r="Q237" i="3" s="1"/>
  <c r="T237" i="3" s="1"/>
  <c r="P238" i="3"/>
  <c r="Q238" i="3" s="1"/>
  <c r="T238" i="3" s="1"/>
  <c r="U238" i="3" s="1"/>
  <c r="P239" i="3"/>
  <c r="Q239" i="3" s="1"/>
  <c r="T239" i="3" s="1"/>
  <c r="U239" i="3" s="1"/>
  <c r="P240" i="3"/>
  <c r="Q240" i="3" s="1"/>
  <c r="T240" i="3" s="1"/>
  <c r="U240" i="3" s="1"/>
  <c r="P241" i="3"/>
  <c r="Q241" i="3" s="1"/>
  <c r="T241" i="3" s="1"/>
  <c r="U241" i="3" s="1"/>
  <c r="P242" i="3"/>
  <c r="Q242" i="3" s="1"/>
  <c r="T242" i="3" s="1"/>
  <c r="U242" i="3" s="1"/>
  <c r="P243" i="3"/>
  <c r="Q243" i="3" s="1"/>
  <c r="T243" i="3" s="1"/>
  <c r="P244" i="3"/>
  <c r="Q244" i="3" s="1"/>
  <c r="T244" i="3" s="1"/>
  <c r="P245" i="3"/>
  <c r="Q245" i="3" s="1"/>
  <c r="T245" i="3" s="1"/>
  <c r="P246" i="3"/>
  <c r="Q246" i="3" s="1"/>
  <c r="T246" i="3" s="1"/>
  <c r="U246" i="3" s="1"/>
  <c r="P247" i="3"/>
  <c r="Q247" i="3" s="1"/>
  <c r="T247" i="3" s="1"/>
  <c r="U247" i="3" s="1"/>
  <c r="P248" i="3"/>
  <c r="Q248" i="3" s="1"/>
  <c r="T248" i="3" s="1"/>
  <c r="U248" i="3" s="1"/>
  <c r="P249" i="3"/>
  <c r="Q249" i="3" s="1"/>
  <c r="T249" i="3" s="1"/>
  <c r="U249" i="3" s="1"/>
  <c r="P250" i="3"/>
  <c r="Q250" i="3" s="1"/>
  <c r="T250" i="3" s="1"/>
  <c r="U250" i="3" s="1"/>
  <c r="P251" i="3"/>
  <c r="Q251" i="3" s="1"/>
  <c r="T251" i="3" s="1"/>
  <c r="P252" i="3"/>
  <c r="Q252" i="3" s="1"/>
  <c r="T252" i="3" s="1"/>
  <c r="P253" i="3"/>
  <c r="Q253" i="3" s="1"/>
  <c r="T253" i="3" s="1"/>
  <c r="P254" i="3"/>
  <c r="Q254" i="3" s="1"/>
  <c r="T254" i="3" s="1"/>
  <c r="U254" i="3" s="1"/>
  <c r="P255" i="3"/>
  <c r="Q255" i="3" s="1"/>
  <c r="T255" i="3" s="1"/>
  <c r="U255" i="3" s="1"/>
  <c r="P256" i="3"/>
  <c r="Q256" i="3" s="1"/>
  <c r="T256" i="3" s="1"/>
  <c r="U256" i="3" s="1"/>
  <c r="P257" i="3"/>
  <c r="Q257" i="3" s="1"/>
  <c r="T257" i="3" s="1"/>
  <c r="U257" i="3" s="1"/>
  <c r="P258" i="3"/>
  <c r="Q258" i="3" s="1"/>
  <c r="T258" i="3" s="1"/>
  <c r="U258" i="3" s="1"/>
  <c r="P259" i="3"/>
  <c r="Q259" i="3" s="1"/>
  <c r="T259" i="3" s="1"/>
  <c r="P260" i="3"/>
  <c r="Q260" i="3" s="1"/>
  <c r="T260" i="3" s="1"/>
  <c r="P261" i="3"/>
  <c r="Q261" i="3" s="1"/>
  <c r="T261" i="3" s="1"/>
  <c r="P262" i="3"/>
  <c r="Q262" i="3" s="1"/>
  <c r="T262" i="3" s="1"/>
  <c r="U262" i="3" s="1"/>
  <c r="P263" i="3"/>
  <c r="Q263" i="3" s="1"/>
  <c r="T263" i="3" s="1"/>
  <c r="U263" i="3" s="1"/>
  <c r="P264" i="3"/>
  <c r="Q264" i="3" s="1"/>
  <c r="T264" i="3" s="1"/>
  <c r="U264" i="3" s="1"/>
  <c r="P265" i="3"/>
  <c r="Q265" i="3" s="1"/>
  <c r="T265" i="3" s="1"/>
  <c r="U265" i="3" s="1"/>
  <c r="P266" i="3"/>
  <c r="Q266" i="3" s="1"/>
  <c r="T266" i="3" s="1"/>
  <c r="U266" i="3" s="1"/>
  <c r="P267" i="3"/>
  <c r="Q267" i="3" s="1"/>
  <c r="T267" i="3" s="1"/>
  <c r="P268" i="3"/>
  <c r="Q268" i="3" s="1"/>
  <c r="T268" i="3" s="1"/>
  <c r="P269" i="3"/>
  <c r="Q269" i="3" s="1"/>
  <c r="T269" i="3" s="1"/>
  <c r="AX6" i="6" l="1" a="1"/>
  <c r="AX6" i="6" s="1"/>
  <c r="AX4" i="6"/>
  <c r="AX5" i="6" s="1"/>
  <c r="AQ4" i="6"/>
  <c r="AQ5" i="6" s="1"/>
  <c r="AQ6" i="6" a="1"/>
  <c r="AQ6" i="6" s="1"/>
  <c r="AT4" i="6"/>
  <c r="AT5" i="6" s="1"/>
  <c r="AT6" i="6" a="1"/>
  <c r="AT6" i="6" s="1"/>
  <c r="AM6" i="6" a="1"/>
  <c r="AM6" i="6" s="1"/>
  <c r="AM4" i="6"/>
  <c r="AM5" i="6" s="1"/>
  <c r="AU4" i="6"/>
  <c r="AU5" i="6" s="1"/>
  <c r="AU6" i="6" a="1"/>
  <c r="AU6" i="6" s="1"/>
  <c r="AY6" i="6" a="1"/>
  <c r="AY6" i="6" s="1"/>
  <c r="AY4" i="6"/>
  <c r="AY5" i="6" s="1"/>
  <c r="AP6" i="6" a="1"/>
  <c r="AP6" i="6" s="1"/>
  <c r="AP4" i="6"/>
  <c r="AP5" i="6" s="1"/>
  <c r="AL6" i="6" a="1"/>
  <c r="AL6" i="6" s="1"/>
  <c r="AL4" i="6"/>
  <c r="AL5" i="6" s="1"/>
  <c r="AY5" i="8" a="1"/>
  <c r="AY5" i="8" s="1"/>
  <c r="BB3" i="8"/>
  <c r="BB4" i="8" s="1"/>
  <c r="BB5" i="8" a="1"/>
  <c r="BB5" i="8" s="1"/>
  <c r="AQ5" i="8" a="1"/>
  <c r="AQ5" i="8" s="1"/>
  <c r="AQ3" i="8"/>
  <c r="AQ4" i="8" s="1"/>
  <c r="AX3" i="8"/>
  <c r="AX4" i="8" s="1"/>
  <c r="AX5" i="8" a="1"/>
  <c r="AX5" i="8" s="1"/>
  <c r="AU3" i="8"/>
  <c r="AU4" i="8" s="1"/>
  <c r="AU5" i="8" a="1"/>
  <c r="AU5" i="8" s="1"/>
  <c r="BC5" i="8" a="1"/>
  <c r="BC5" i="8" s="1"/>
  <c r="BC3" i="8"/>
  <c r="BC4" i="8" s="1"/>
  <c r="AP5" i="8" a="1"/>
  <c r="AP5" i="8" s="1"/>
  <c r="AP3" i="8"/>
  <c r="AP4" i="8" s="1"/>
  <c r="AY3" i="8"/>
  <c r="AY4" i="8" s="1"/>
  <c r="AT5" i="8" a="1"/>
  <c r="AT5" i="8" s="1"/>
  <c r="AT3" i="8"/>
  <c r="AT4" i="8" s="1"/>
  <c r="BM6" i="3" a="1"/>
  <c r="BM6" i="3" s="1"/>
  <c r="BJ6" i="3" a="1"/>
  <c r="BJ6" i="3" s="1"/>
  <c r="CU3" i="4"/>
  <c r="AT3" i="4"/>
  <c r="AX3" i="4"/>
  <c r="CM3" i="4"/>
  <c r="BB3" i="4"/>
  <c r="CN3" i="4"/>
  <c r="AK270" i="4"/>
  <c r="AM270" i="4" s="1"/>
  <c r="AK269" i="4"/>
  <c r="AM269" i="4" s="1"/>
  <c r="DD3" i="4"/>
  <c r="BC3" i="4"/>
  <c r="BF3" i="4"/>
  <c r="CA3" i="4"/>
  <c r="CE3" i="4"/>
  <c r="AU3" i="4"/>
  <c r="BG3" i="4"/>
  <c r="CB3" i="4"/>
  <c r="CR3" i="4"/>
  <c r="CV3" i="4"/>
  <c r="AK273" i="4"/>
  <c r="AM273" i="4" s="1"/>
  <c r="AK272" i="4"/>
  <c r="AM272" i="4" s="1"/>
  <c r="CZ3" i="4"/>
  <c r="CY3" i="4"/>
  <c r="AY3" i="4"/>
  <c r="CJ3" i="4"/>
  <c r="AK271" i="4"/>
  <c r="AM271" i="4" s="1"/>
  <c r="CI3" i="4"/>
  <c r="CF3" i="4"/>
  <c r="DC3" i="4"/>
  <c r="AK268" i="4"/>
  <c r="AM268" i="4" s="1"/>
  <c r="AL273" i="4"/>
  <c r="AN273" i="4" s="1"/>
  <c r="BP273" i="4" s="1"/>
  <c r="AL270" i="4"/>
  <c r="AS270" i="4" s="1"/>
  <c r="AL272" i="4"/>
  <c r="AR272" i="4" s="1"/>
  <c r="AL271" i="4"/>
  <c r="BD271" i="4" s="1"/>
  <c r="AL269" i="4"/>
  <c r="AW269" i="4" s="1"/>
  <c r="AN268" i="4"/>
  <c r="BH268" i="4" s="1"/>
  <c r="AR268" i="4"/>
  <c r="BR3" i="4"/>
  <c r="BW3" i="4"/>
  <c r="BV3" i="4"/>
  <c r="BS3" i="4"/>
  <c r="BN3" i="4"/>
  <c r="BO3" i="4"/>
  <c r="BJ3" i="4"/>
  <c r="BK3" i="4"/>
  <c r="DM8" i="4"/>
  <c r="AL266" i="4"/>
  <c r="AN266" i="4" s="1"/>
  <c r="AL258" i="4"/>
  <c r="AN258" i="4" s="1"/>
  <c r="AL250" i="4"/>
  <c r="AN250" i="4" s="1"/>
  <c r="AL242" i="4"/>
  <c r="AL234" i="4"/>
  <c r="AN234" i="4" s="1"/>
  <c r="BU234" i="4" s="1"/>
  <c r="AL226" i="4"/>
  <c r="AN226" i="4" s="1"/>
  <c r="BQ226" i="4" s="1"/>
  <c r="AL218" i="4"/>
  <c r="AN218" i="4" s="1"/>
  <c r="AL210" i="4"/>
  <c r="AL202" i="4"/>
  <c r="AL194" i="4"/>
  <c r="AL186" i="4"/>
  <c r="AL178" i="4"/>
  <c r="AL170" i="4"/>
  <c r="AL162" i="4"/>
  <c r="AL154" i="4"/>
  <c r="AL146" i="4"/>
  <c r="AL138" i="4"/>
  <c r="AN138" i="4" s="1"/>
  <c r="AL130" i="4"/>
  <c r="AN130" i="4" s="1"/>
  <c r="AL122" i="4"/>
  <c r="AN122" i="4" s="1"/>
  <c r="AL114" i="4"/>
  <c r="AL106" i="4"/>
  <c r="AL98" i="4"/>
  <c r="AL90" i="4"/>
  <c r="AL82" i="4"/>
  <c r="AL74" i="4"/>
  <c r="AN74" i="4" s="1"/>
  <c r="AL66" i="4"/>
  <c r="AL58" i="4"/>
  <c r="AL50" i="4"/>
  <c r="AL42" i="4"/>
  <c r="AL34" i="4"/>
  <c r="AL26" i="4"/>
  <c r="AL18" i="4"/>
  <c r="AL10" i="4"/>
  <c r="AN10" i="4" s="1"/>
  <c r="AK245" i="4"/>
  <c r="AK117" i="4"/>
  <c r="AK253" i="4"/>
  <c r="AK53" i="4"/>
  <c r="AK45" i="4"/>
  <c r="AK29" i="4"/>
  <c r="AK181" i="4"/>
  <c r="AK157" i="4"/>
  <c r="AL252" i="4"/>
  <c r="AL228" i="4"/>
  <c r="AN228" i="4" s="1"/>
  <c r="AL204" i="4"/>
  <c r="AL180" i="4"/>
  <c r="AL156" i="4"/>
  <c r="AL132" i="4"/>
  <c r="AL108" i="4"/>
  <c r="AL84" i="4"/>
  <c r="AL60" i="4"/>
  <c r="AL36" i="4"/>
  <c r="AL28" i="4"/>
  <c r="AL267" i="4"/>
  <c r="AL259" i="4"/>
  <c r="AL251" i="4"/>
  <c r="AL243" i="4"/>
  <c r="AL235" i="4"/>
  <c r="AL227" i="4"/>
  <c r="AL219" i="4"/>
  <c r="AN219" i="4" s="1"/>
  <c r="AL211" i="4"/>
  <c r="AL203" i="4"/>
  <c r="AL195" i="4"/>
  <c r="AL187" i="4"/>
  <c r="AL179" i="4"/>
  <c r="AL171" i="4"/>
  <c r="AL163" i="4"/>
  <c r="AL155" i="4"/>
  <c r="AN155" i="4" s="1"/>
  <c r="BH155" i="4" s="1"/>
  <c r="AL147" i="4"/>
  <c r="AL139" i="4"/>
  <c r="AL131" i="4"/>
  <c r="AL123" i="4"/>
  <c r="AL115" i="4"/>
  <c r="AL107" i="4"/>
  <c r="AL99" i="4"/>
  <c r="AL91" i="4"/>
  <c r="AN91" i="4" s="1"/>
  <c r="BQ91" i="4" s="1"/>
  <c r="AL83" i="4"/>
  <c r="AK173" i="4"/>
  <c r="AK125" i="4"/>
  <c r="AL260" i="4"/>
  <c r="AL236" i="4"/>
  <c r="AL212" i="4"/>
  <c r="AL188" i="4"/>
  <c r="AL164" i="4"/>
  <c r="AL140" i="4"/>
  <c r="AL116" i="4"/>
  <c r="AL100" i="4"/>
  <c r="AL76" i="4"/>
  <c r="AL52" i="4"/>
  <c r="AL20" i="4"/>
  <c r="AK109" i="4"/>
  <c r="AL244" i="4"/>
  <c r="AL220" i="4"/>
  <c r="AL196" i="4"/>
  <c r="AL172" i="4"/>
  <c r="AL148" i="4"/>
  <c r="AL124" i="4"/>
  <c r="AL92" i="4"/>
  <c r="AL68" i="4"/>
  <c r="AL44" i="4"/>
  <c r="AL12" i="4"/>
  <c r="AK263" i="4"/>
  <c r="AK255" i="4"/>
  <c r="AK247" i="4"/>
  <c r="AK239" i="4"/>
  <c r="AK231" i="4"/>
  <c r="AK223" i="4"/>
  <c r="AK215" i="4"/>
  <c r="AK207" i="4"/>
  <c r="AK199" i="4"/>
  <c r="AK191" i="4"/>
  <c r="AK183" i="4"/>
  <c r="AK175" i="4"/>
  <c r="AK167" i="4"/>
  <c r="AK159" i="4"/>
  <c r="AK151" i="4"/>
  <c r="AK143" i="4"/>
  <c r="AK135" i="4"/>
  <c r="AK127" i="4"/>
  <c r="AK119" i="4"/>
  <c r="AK111" i="4"/>
  <c r="AK103" i="4"/>
  <c r="AK95" i="4"/>
  <c r="AK87" i="4"/>
  <c r="AK79" i="4"/>
  <c r="AK71" i="4"/>
  <c r="AK63" i="4"/>
  <c r="AK55" i="4"/>
  <c r="AK47" i="4"/>
  <c r="AK248" i="4"/>
  <c r="AK224" i="4"/>
  <c r="AK200" i="4"/>
  <c r="AK168" i="4"/>
  <c r="AK144" i="4"/>
  <c r="AK120" i="4"/>
  <c r="AK96" i="4"/>
  <c r="AK72" i="4"/>
  <c r="AK142" i="4"/>
  <c r="AK134" i="4"/>
  <c r="AK126" i="4"/>
  <c r="AK118" i="4"/>
  <c r="AK110" i="4"/>
  <c r="AK102" i="4"/>
  <c r="AK94" i="4"/>
  <c r="AK86" i="4"/>
  <c r="AK78" i="4"/>
  <c r="AK70" i="4"/>
  <c r="AK62" i="4"/>
  <c r="AK54" i="4"/>
  <c r="AK46" i="4"/>
  <c r="AK38" i="4"/>
  <c r="AK30" i="4"/>
  <c r="AK22" i="4"/>
  <c r="AK14" i="4"/>
  <c r="AK256" i="4"/>
  <c r="AK232" i="4"/>
  <c r="AK208" i="4"/>
  <c r="AK184" i="4"/>
  <c r="AK160" i="4"/>
  <c r="AK136" i="4"/>
  <c r="AK112" i="4"/>
  <c r="AK88" i="4"/>
  <c r="AK56" i="4"/>
  <c r="AL40" i="4"/>
  <c r="AK237" i="4"/>
  <c r="AK264" i="4"/>
  <c r="AK240" i="4"/>
  <c r="AK216" i="4"/>
  <c r="AK192" i="4"/>
  <c r="AK176" i="4"/>
  <c r="AK152" i="4"/>
  <c r="AK128" i="4"/>
  <c r="AK104" i="4"/>
  <c r="AK80" i="4"/>
  <c r="AK64" i="4"/>
  <c r="AK48" i="4"/>
  <c r="AL265" i="4"/>
  <c r="AL241" i="4"/>
  <c r="AL233" i="4"/>
  <c r="AL209" i="4"/>
  <c r="AL185" i="4"/>
  <c r="AL161" i="4"/>
  <c r="AL153" i="4"/>
  <c r="AL249" i="4"/>
  <c r="AL217" i="4"/>
  <c r="AL193" i="4"/>
  <c r="AL169" i="4"/>
  <c r="AL145" i="4"/>
  <c r="AK262" i="4"/>
  <c r="AK254" i="4"/>
  <c r="AK246" i="4"/>
  <c r="AK238" i="4"/>
  <c r="AK230" i="4"/>
  <c r="AK222" i="4"/>
  <c r="AK214" i="4"/>
  <c r="AK206" i="4"/>
  <c r="AK198" i="4"/>
  <c r="AK190" i="4"/>
  <c r="AK182" i="4"/>
  <c r="AK174" i="4"/>
  <c r="AK166" i="4"/>
  <c r="AK158" i="4"/>
  <c r="AK150" i="4"/>
  <c r="AL261" i="4"/>
  <c r="AK261" i="4"/>
  <c r="AL253" i="4"/>
  <c r="AL245" i="4"/>
  <c r="AL237" i="4"/>
  <c r="AL229" i="4"/>
  <c r="AK229" i="4"/>
  <c r="AL221" i="4"/>
  <c r="AL213" i="4"/>
  <c r="AK213" i="4"/>
  <c r="AL205" i="4"/>
  <c r="AK205" i="4"/>
  <c r="AL197" i="4"/>
  <c r="AK197" i="4"/>
  <c r="AL189" i="4"/>
  <c r="AL181" i="4"/>
  <c r="AL173" i="4"/>
  <c r="AL165" i="4"/>
  <c r="AK165" i="4"/>
  <c r="AL157" i="4"/>
  <c r="AL149" i="4"/>
  <c r="AK149" i="4"/>
  <c r="AL141" i="4"/>
  <c r="AK141" i="4"/>
  <c r="AL133" i="4"/>
  <c r="AK133" i="4"/>
  <c r="AL125" i="4"/>
  <c r="AL117" i="4"/>
  <c r="AL109" i="4"/>
  <c r="AL101" i="4"/>
  <c r="AK101" i="4"/>
  <c r="AL93" i="4"/>
  <c r="AL85" i="4"/>
  <c r="AK85" i="4"/>
  <c r="AL77" i="4"/>
  <c r="AK77" i="4"/>
  <c r="AL69" i="4"/>
  <c r="AK69" i="4"/>
  <c r="AL61" i="4"/>
  <c r="AL53" i="4"/>
  <c r="AL45" i="4"/>
  <c r="AL37" i="4"/>
  <c r="AK37" i="4"/>
  <c r="AL29" i="4"/>
  <c r="AL21" i="4"/>
  <c r="AK21" i="4"/>
  <c r="AL13" i="4"/>
  <c r="AK13" i="4"/>
  <c r="AK221" i="4"/>
  <c r="AK93" i="4"/>
  <c r="AL257" i="4"/>
  <c r="AL225" i="4"/>
  <c r="AL201" i="4"/>
  <c r="AL177" i="4"/>
  <c r="AL137" i="4"/>
  <c r="AK189" i="4"/>
  <c r="AK61" i="4"/>
  <c r="AL75" i="4"/>
  <c r="AL67" i="4"/>
  <c r="AL59" i="4"/>
  <c r="AL51" i="4"/>
  <c r="AL43" i="4"/>
  <c r="AL35" i="4"/>
  <c r="AL27" i="4"/>
  <c r="AL19" i="4"/>
  <c r="AL11" i="4"/>
  <c r="AL129" i="4"/>
  <c r="AL121" i="4"/>
  <c r="AL113" i="4"/>
  <c r="AL105" i="4"/>
  <c r="AL97" i="4"/>
  <c r="AL89" i="4"/>
  <c r="AL81" i="4"/>
  <c r="AL73" i="4"/>
  <c r="AL65" i="4"/>
  <c r="AL57" i="4"/>
  <c r="AL49" i="4"/>
  <c r="AL41" i="4"/>
  <c r="AL33" i="4"/>
  <c r="AL25" i="4"/>
  <c r="AL17" i="4"/>
  <c r="AL9" i="4"/>
  <c r="AK32" i="4"/>
  <c r="AK24" i="4"/>
  <c r="AK16" i="4"/>
  <c r="AK39" i="4"/>
  <c r="AK31" i="4"/>
  <c r="AK23" i="4"/>
  <c r="AK15" i="4"/>
  <c r="AL264" i="4"/>
  <c r="AL256" i="4"/>
  <c r="AL248" i="4"/>
  <c r="AL232" i="4"/>
  <c r="AL216" i="4"/>
  <c r="AL200" i="4"/>
  <c r="AL184" i="4"/>
  <c r="AL168" i="4"/>
  <c r="AL152" i="4"/>
  <c r="AL136" i="4"/>
  <c r="AL120" i="4"/>
  <c r="AL96" i="4"/>
  <c r="AL80" i="4"/>
  <c r="AL64" i="4"/>
  <c r="AL32" i="4"/>
  <c r="AK260" i="4"/>
  <c r="AK252" i="4"/>
  <c r="AK244" i="4"/>
  <c r="AK236" i="4"/>
  <c r="AK228" i="4"/>
  <c r="AK220" i="4"/>
  <c r="AK212" i="4"/>
  <c r="AK204" i="4"/>
  <c r="AK196" i="4"/>
  <c r="AK188" i="4"/>
  <c r="AK180" i="4"/>
  <c r="AK172" i="4"/>
  <c r="AK164" i="4"/>
  <c r="AK156" i="4"/>
  <c r="AK148" i="4"/>
  <c r="AK140" i="4"/>
  <c r="AK132" i="4"/>
  <c r="AK124" i="4"/>
  <c r="AK116" i="4"/>
  <c r="AK108" i="4"/>
  <c r="AK100" i="4"/>
  <c r="AK92" i="4"/>
  <c r="AK84" i="4"/>
  <c r="AK76" i="4"/>
  <c r="AK68" i="4"/>
  <c r="AK60" i="4"/>
  <c r="AK52" i="4"/>
  <c r="AK44" i="4"/>
  <c r="AK36" i="4"/>
  <c r="AK28" i="4"/>
  <c r="AK20" i="4"/>
  <c r="AK12" i="4"/>
  <c r="AL263" i="4"/>
  <c r="AL255" i="4"/>
  <c r="AL247" i="4"/>
  <c r="AL239" i="4"/>
  <c r="AL231" i="4"/>
  <c r="AL223" i="4"/>
  <c r="AL215" i="4"/>
  <c r="AL207" i="4"/>
  <c r="AL199" i="4"/>
  <c r="AL191" i="4"/>
  <c r="AL183" i="4"/>
  <c r="AL175" i="4"/>
  <c r="AL167" i="4"/>
  <c r="AL159" i="4"/>
  <c r="AL151" i="4"/>
  <c r="AL143" i="4"/>
  <c r="AL135" i="4"/>
  <c r="AL127" i="4"/>
  <c r="AL119" i="4"/>
  <c r="AL111" i="4"/>
  <c r="AL103" i="4"/>
  <c r="AL95" i="4"/>
  <c r="AL87" i="4"/>
  <c r="AL79" i="4"/>
  <c r="AL71" i="4"/>
  <c r="AL63" i="4"/>
  <c r="AL55" i="4"/>
  <c r="AL47" i="4"/>
  <c r="AL39" i="4"/>
  <c r="AL31" i="4"/>
  <c r="AL23" i="4"/>
  <c r="AL15" i="4"/>
  <c r="AL16" i="4"/>
  <c r="AK267" i="4"/>
  <c r="AK259" i="4"/>
  <c r="AK251" i="4"/>
  <c r="AK243" i="4"/>
  <c r="AK235" i="4"/>
  <c r="AK227" i="4"/>
  <c r="AK219" i="4"/>
  <c r="AK211" i="4"/>
  <c r="AK203" i="4"/>
  <c r="AK195" i="4"/>
  <c r="AK187" i="4"/>
  <c r="AK179" i="4"/>
  <c r="AK171" i="4"/>
  <c r="AK163" i="4"/>
  <c r="AK155" i="4"/>
  <c r="AK147" i="4"/>
  <c r="AK139" i="4"/>
  <c r="AK131" i="4"/>
  <c r="AK123" i="4"/>
  <c r="AK115" i="4"/>
  <c r="AK107" i="4"/>
  <c r="AK99" i="4"/>
  <c r="AK91" i="4"/>
  <c r="AK83" i="4"/>
  <c r="AK75" i="4"/>
  <c r="AK67" i="4"/>
  <c r="AK59" i="4"/>
  <c r="AK51" i="4"/>
  <c r="AK43" i="4"/>
  <c r="AK35" i="4"/>
  <c r="AK27" i="4"/>
  <c r="AK19" i="4"/>
  <c r="AK11" i="4"/>
  <c r="AL262" i="4"/>
  <c r="AL254" i="4"/>
  <c r="AL246" i="4"/>
  <c r="AL238" i="4"/>
  <c r="AL230" i="4"/>
  <c r="AL222" i="4"/>
  <c r="AL214" i="4"/>
  <c r="AL206" i="4"/>
  <c r="AL198" i="4"/>
  <c r="AL190" i="4"/>
  <c r="AL182" i="4"/>
  <c r="AL174" i="4"/>
  <c r="AL166" i="4"/>
  <c r="AL158" i="4"/>
  <c r="AL150" i="4"/>
  <c r="AL142" i="4"/>
  <c r="AL134" i="4"/>
  <c r="AL126" i="4"/>
  <c r="AL118" i="4"/>
  <c r="AL110" i="4"/>
  <c r="AL102" i="4"/>
  <c r="AL94" i="4"/>
  <c r="AL86" i="4"/>
  <c r="AL78" i="4"/>
  <c r="AL70" i="4"/>
  <c r="AL62" i="4"/>
  <c r="AL54" i="4"/>
  <c r="AL46" i="4"/>
  <c r="AL38" i="4"/>
  <c r="AL30" i="4"/>
  <c r="AL22" i="4"/>
  <c r="AL14" i="4"/>
  <c r="AL24" i="4"/>
  <c r="AK266" i="4"/>
  <c r="AK258" i="4"/>
  <c r="AK250" i="4"/>
  <c r="AK242" i="4"/>
  <c r="AK234" i="4"/>
  <c r="AK226" i="4"/>
  <c r="AK218" i="4"/>
  <c r="AK210" i="4"/>
  <c r="AK202" i="4"/>
  <c r="AK194" i="4"/>
  <c r="AK186" i="4"/>
  <c r="AK178" i="4"/>
  <c r="AK170" i="4"/>
  <c r="AK162" i="4"/>
  <c r="AK154" i="4"/>
  <c r="AK146" i="4"/>
  <c r="AK138" i="4"/>
  <c r="AK130" i="4"/>
  <c r="AK122" i="4"/>
  <c r="AK114" i="4"/>
  <c r="AK106" i="4"/>
  <c r="AK98" i="4"/>
  <c r="AK90" i="4"/>
  <c r="AK82" i="4"/>
  <c r="AK74" i="4"/>
  <c r="AK66" i="4"/>
  <c r="AK58" i="4"/>
  <c r="AK50" i="4"/>
  <c r="AK42" i="4"/>
  <c r="AK34" i="4"/>
  <c r="AK26" i="4"/>
  <c r="AK18" i="4"/>
  <c r="AL56" i="4"/>
  <c r="AK265" i="4"/>
  <c r="AK257" i="4"/>
  <c r="AK249" i="4"/>
  <c r="AK241" i="4"/>
  <c r="AK233" i="4"/>
  <c r="AK225" i="4"/>
  <c r="AK217" i="4"/>
  <c r="AK209" i="4"/>
  <c r="AK201" i="4"/>
  <c r="AK193" i="4"/>
  <c r="AK185" i="4"/>
  <c r="AK177" i="4"/>
  <c r="AK169" i="4"/>
  <c r="AK161" i="4"/>
  <c r="AK153" i="4"/>
  <c r="AK145" i="4"/>
  <c r="AK137" i="4"/>
  <c r="AK129" i="4"/>
  <c r="AK121" i="4"/>
  <c r="AK113" i="4"/>
  <c r="AK105" i="4"/>
  <c r="AK97" i="4"/>
  <c r="AK89" i="4"/>
  <c r="AK81" i="4"/>
  <c r="AK73" i="4"/>
  <c r="AK65" i="4"/>
  <c r="AK57" i="4"/>
  <c r="AK49" i="4"/>
  <c r="AK41" i="4"/>
  <c r="AK33" i="4"/>
  <c r="AK25" i="4"/>
  <c r="AK17" i="4"/>
  <c r="AL240" i="4"/>
  <c r="AL224" i="4"/>
  <c r="AL208" i="4"/>
  <c r="AL192" i="4"/>
  <c r="AL176" i="4"/>
  <c r="AL160" i="4"/>
  <c r="AL144" i="4"/>
  <c r="AL128" i="4"/>
  <c r="AL112" i="4"/>
  <c r="AL104" i="4"/>
  <c r="AL88" i="4"/>
  <c r="AL72" i="4"/>
  <c r="AL48" i="4"/>
  <c r="AK40" i="4"/>
  <c r="BH4" i="3"/>
  <c r="BL4" i="3"/>
  <c r="AL263" i="3"/>
  <c r="AT263" i="3" s="1"/>
  <c r="AL159" i="3"/>
  <c r="AO159" i="3" s="1"/>
  <c r="AL135" i="3"/>
  <c r="AT135" i="3" s="1"/>
  <c r="AL55" i="3"/>
  <c r="AO55" i="3" s="1"/>
  <c r="AL31" i="3"/>
  <c r="BB31" i="3" s="1"/>
  <c r="AV4" i="3"/>
  <c r="AR4" i="3"/>
  <c r="BK4" i="3"/>
  <c r="BC4" i="3"/>
  <c r="BO4" i="3"/>
  <c r="AY4" i="3"/>
  <c r="BD4" i="3"/>
  <c r="AQ4" i="3"/>
  <c r="AZ4" i="3"/>
  <c r="AU4" i="3"/>
  <c r="AL265" i="3"/>
  <c r="AL257" i="3"/>
  <c r="AL249" i="3"/>
  <c r="AL241" i="3"/>
  <c r="AL233" i="3"/>
  <c r="AL225" i="3"/>
  <c r="AL217" i="3"/>
  <c r="AL209" i="3"/>
  <c r="AL201" i="3"/>
  <c r="AL193" i="3"/>
  <c r="AL185" i="3"/>
  <c r="AL177" i="3"/>
  <c r="AL169" i="3"/>
  <c r="AL161" i="3"/>
  <c r="AL153" i="3"/>
  <c r="AL145" i="3"/>
  <c r="AL137" i="3"/>
  <c r="AL129" i="3"/>
  <c r="AO129" i="3" s="1"/>
  <c r="AL269" i="3"/>
  <c r="AL261" i="3"/>
  <c r="AL253" i="3"/>
  <c r="AL245" i="3"/>
  <c r="AL237" i="3"/>
  <c r="AL229" i="3"/>
  <c r="AL221" i="3"/>
  <c r="AL213" i="3"/>
  <c r="AL205" i="3"/>
  <c r="AL197" i="3"/>
  <c r="AL189" i="3"/>
  <c r="AL181" i="3"/>
  <c r="AL173" i="3"/>
  <c r="AL165" i="3"/>
  <c r="AL157" i="3"/>
  <c r="AL149" i="3"/>
  <c r="AL141" i="3"/>
  <c r="AL133" i="3"/>
  <c r="AL125" i="3"/>
  <c r="AL117" i="3"/>
  <c r="AL109" i="3"/>
  <c r="AL101" i="3"/>
  <c r="AL93" i="3"/>
  <c r="AL85" i="3"/>
  <c r="AL77" i="3"/>
  <c r="AL69" i="3"/>
  <c r="AL61" i="3"/>
  <c r="AL53" i="3"/>
  <c r="AL45" i="3"/>
  <c r="AL37" i="3"/>
  <c r="AL29" i="3"/>
  <c r="AL21" i="3"/>
  <c r="AL13" i="3"/>
  <c r="AL268" i="3"/>
  <c r="AL260" i="3"/>
  <c r="AL252" i="3"/>
  <c r="AL244" i="3"/>
  <c r="AL236" i="3"/>
  <c r="AL228" i="3"/>
  <c r="AL220" i="3"/>
  <c r="AL212" i="3"/>
  <c r="AL204" i="3"/>
  <c r="AL196" i="3"/>
  <c r="AL188" i="3"/>
  <c r="AL180" i="3"/>
  <c r="AL172" i="3"/>
  <c r="AL164" i="3"/>
  <c r="AL156" i="3"/>
  <c r="AL148" i="3"/>
  <c r="AL140" i="3"/>
  <c r="AL132" i="3"/>
  <c r="AL124" i="3"/>
  <c r="AO124" i="3" s="1"/>
  <c r="AL116" i="3"/>
  <c r="AL108" i="3"/>
  <c r="AL100" i="3"/>
  <c r="AL92" i="3"/>
  <c r="AL84" i="3"/>
  <c r="AL76" i="3"/>
  <c r="AL68" i="3"/>
  <c r="AL60" i="3"/>
  <c r="AL52" i="3"/>
  <c r="AL44" i="3"/>
  <c r="AL36" i="3"/>
  <c r="AL28" i="3"/>
  <c r="AL20" i="3"/>
  <c r="AL12" i="3"/>
  <c r="AL121" i="3"/>
  <c r="AL113" i="3"/>
  <c r="AL105" i="3"/>
  <c r="AL97" i="3"/>
  <c r="AL89" i="3"/>
  <c r="AL81" i="3"/>
  <c r="AL73" i="3"/>
  <c r="AL65" i="3"/>
  <c r="AL57" i="3"/>
  <c r="AL49" i="3"/>
  <c r="AL41" i="3"/>
  <c r="AL33" i="3"/>
  <c r="AL25" i="3"/>
  <c r="AL17" i="3"/>
  <c r="AL267" i="3"/>
  <c r="AL259" i="3"/>
  <c r="AL251" i="3"/>
  <c r="AL243" i="3"/>
  <c r="AL235" i="3"/>
  <c r="AL227" i="3"/>
  <c r="AL219" i="3"/>
  <c r="AL211" i="3"/>
  <c r="AL203" i="3"/>
  <c r="AL195" i="3"/>
  <c r="AL187" i="3"/>
  <c r="AL179" i="3"/>
  <c r="AL171" i="3"/>
  <c r="AL163" i="3"/>
  <c r="AL155" i="3"/>
  <c r="AL147" i="3"/>
  <c r="AL139" i="3"/>
  <c r="AL131" i="3"/>
  <c r="AL123" i="3"/>
  <c r="AL115" i="3"/>
  <c r="AL107" i="3"/>
  <c r="AL99" i="3"/>
  <c r="AL91" i="3"/>
  <c r="AL83" i="3"/>
  <c r="AL75" i="3"/>
  <c r="AL67" i="3"/>
  <c r="AL59" i="3"/>
  <c r="AL51" i="3"/>
  <c r="AL43" i="3"/>
  <c r="AL35" i="3"/>
  <c r="AL27" i="3"/>
  <c r="AL19" i="3"/>
  <c r="AL11" i="3"/>
  <c r="AL207" i="3"/>
  <c r="AL183" i="3"/>
  <c r="AL111" i="3"/>
  <c r="AL266" i="3"/>
  <c r="AL258" i="3"/>
  <c r="AL242" i="3"/>
  <c r="AL234" i="3"/>
  <c r="AL226" i="3"/>
  <c r="AL210" i="3"/>
  <c r="AL194" i="3"/>
  <c r="AL170" i="3"/>
  <c r="AL162" i="3"/>
  <c r="AL138" i="3"/>
  <c r="AL130" i="3"/>
  <c r="AL106" i="3"/>
  <c r="AL98" i="3"/>
  <c r="AL74" i="3"/>
  <c r="AL66" i="3"/>
  <c r="AL42" i="3"/>
  <c r="AL34" i="3"/>
  <c r="AL26" i="3"/>
  <c r="AL255" i="3"/>
  <c r="AL247" i="3"/>
  <c r="AL239" i="3"/>
  <c r="AL231" i="3"/>
  <c r="AL223" i="3"/>
  <c r="AL215" i="3"/>
  <c r="AL199" i="3"/>
  <c r="AL191" i="3"/>
  <c r="AL175" i="3"/>
  <c r="AL167" i="3"/>
  <c r="AL151" i="3"/>
  <c r="AL143" i="3"/>
  <c r="AL127" i="3"/>
  <c r="AL119" i="3"/>
  <c r="AL103" i="3"/>
  <c r="AL95" i="3"/>
  <c r="AL87" i="3"/>
  <c r="AL79" i="3"/>
  <c r="AL71" i="3"/>
  <c r="AL63" i="3"/>
  <c r="AL47" i="3"/>
  <c r="AL39" i="3"/>
  <c r="AL23" i="3"/>
  <c r="AL15" i="3"/>
  <c r="AL264" i="3"/>
  <c r="AL256" i="3"/>
  <c r="AL232" i="3"/>
  <c r="AL216" i="3"/>
  <c r="AL208" i="3"/>
  <c r="AL200" i="3"/>
  <c r="AL192" i="3"/>
  <c r="AL184" i="3"/>
  <c r="AL240" i="3"/>
  <c r="AK250" i="3"/>
  <c r="AM250" i="3" s="1"/>
  <c r="AK218" i="3"/>
  <c r="AM218" i="3" s="1"/>
  <c r="AK202" i="3"/>
  <c r="AM202" i="3" s="1"/>
  <c r="AK186" i="3"/>
  <c r="AM186" i="3" s="1"/>
  <c r="AK178" i="3"/>
  <c r="AM178" i="3" s="1"/>
  <c r="AK154" i="3"/>
  <c r="AM154" i="3" s="1"/>
  <c r="AK146" i="3"/>
  <c r="AM146" i="3" s="1"/>
  <c r="AK122" i="3"/>
  <c r="AM122" i="3" s="1"/>
  <c r="AK114" i="3"/>
  <c r="AM114" i="3" s="1"/>
  <c r="AK90" i="3"/>
  <c r="AM90" i="3" s="1"/>
  <c r="AK82" i="3"/>
  <c r="AM82" i="3" s="1"/>
  <c r="AK58" i="3"/>
  <c r="AM58" i="3" s="1"/>
  <c r="AK50" i="3"/>
  <c r="AM50" i="3" s="1"/>
  <c r="AK18" i="3"/>
  <c r="AM18" i="3" s="1"/>
  <c r="AK232" i="3"/>
  <c r="AM232" i="3" s="1"/>
  <c r="AK216" i="3"/>
  <c r="AM216" i="3" s="1"/>
  <c r="AK130" i="3"/>
  <c r="AM130" i="3" s="1"/>
  <c r="AK264" i="3"/>
  <c r="AM264" i="3" s="1"/>
  <c r="AK248" i="3"/>
  <c r="AM248" i="3" s="1"/>
  <c r="AK224" i="3"/>
  <c r="AM224" i="3" s="1"/>
  <c r="AK200" i="3"/>
  <c r="AM200" i="3" s="1"/>
  <c r="AK210" i="3"/>
  <c r="AM210" i="3" s="1"/>
  <c r="AK106" i="3"/>
  <c r="AM106" i="3" s="1"/>
  <c r="AL146" i="3"/>
  <c r="AL58" i="3"/>
  <c r="AK208" i="3"/>
  <c r="AM208" i="3" s="1"/>
  <c r="AK98" i="3"/>
  <c r="AM98" i="3" s="1"/>
  <c r="AL122" i="3"/>
  <c r="AK138" i="3"/>
  <c r="AM138" i="3" s="1"/>
  <c r="AL82" i="3"/>
  <c r="AK258" i="3"/>
  <c r="AM258" i="3" s="1"/>
  <c r="AK194" i="3"/>
  <c r="AM194" i="3" s="1"/>
  <c r="AK74" i="3"/>
  <c r="AM74" i="3" s="1"/>
  <c r="AL186" i="3"/>
  <c r="AK256" i="3"/>
  <c r="AM256" i="3" s="1"/>
  <c r="AK192" i="3"/>
  <c r="AM192" i="3" s="1"/>
  <c r="AK66" i="3"/>
  <c r="AM66" i="3" s="1"/>
  <c r="AL248" i="3"/>
  <c r="AK240" i="3"/>
  <c r="AM240" i="3" s="1"/>
  <c r="AK170" i="3"/>
  <c r="AM170" i="3" s="1"/>
  <c r="AK42" i="3"/>
  <c r="AM42" i="3" s="1"/>
  <c r="AL224" i="3"/>
  <c r="AL202" i="3"/>
  <c r="AL18" i="3"/>
  <c r="AK234" i="3"/>
  <c r="AM234" i="3" s="1"/>
  <c r="AK162" i="3"/>
  <c r="AM162" i="3" s="1"/>
  <c r="AK34" i="3"/>
  <c r="AM34" i="3" s="1"/>
  <c r="AL250" i="3"/>
  <c r="AK129" i="3"/>
  <c r="AM129" i="3" s="1"/>
  <c r="AK97" i="3"/>
  <c r="AM97" i="3" s="1"/>
  <c r="U261" i="3"/>
  <c r="AK261" i="3"/>
  <c r="AM261" i="3" s="1"/>
  <c r="U237" i="3"/>
  <c r="AK237" i="3"/>
  <c r="AM237" i="3" s="1"/>
  <c r="U213" i="3"/>
  <c r="AK213" i="3"/>
  <c r="AM213" i="3" s="1"/>
  <c r="U189" i="3"/>
  <c r="AK189" i="3"/>
  <c r="AM189" i="3" s="1"/>
  <c r="U165" i="3"/>
  <c r="AK165" i="3"/>
  <c r="AM165" i="3" s="1"/>
  <c r="U149" i="3"/>
  <c r="AK149" i="3"/>
  <c r="AM149" i="3" s="1"/>
  <c r="U117" i="3"/>
  <c r="AK117" i="3"/>
  <c r="AM117" i="3" s="1"/>
  <c r="U93" i="3"/>
  <c r="AK93" i="3"/>
  <c r="AM93" i="3" s="1"/>
  <c r="U77" i="3"/>
  <c r="AK77" i="3"/>
  <c r="AM77" i="3" s="1"/>
  <c r="U53" i="3"/>
  <c r="AK53" i="3"/>
  <c r="AM53" i="3" s="1"/>
  <c r="U45" i="3"/>
  <c r="AK45" i="3"/>
  <c r="AM45" i="3" s="1"/>
  <c r="U13" i="3"/>
  <c r="AK13" i="3"/>
  <c r="AM13" i="3" s="1"/>
  <c r="AL114" i="3"/>
  <c r="AK26" i="3"/>
  <c r="AM26" i="3" s="1"/>
  <c r="U268" i="3"/>
  <c r="AK268" i="3"/>
  <c r="AM268" i="3" s="1"/>
  <c r="U260" i="3"/>
  <c r="AK260" i="3"/>
  <c r="AM260" i="3" s="1"/>
  <c r="U252" i="3"/>
  <c r="AK252" i="3"/>
  <c r="AM252" i="3" s="1"/>
  <c r="U244" i="3"/>
  <c r="AK244" i="3"/>
  <c r="AM244" i="3" s="1"/>
  <c r="U236" i="3"/>
  <c r="AK236" i="3"/>
  <c r="AM236" i="3" s="1"/>
  <c r="U228" i="3"/>
  <c r="AK228" i="3"/>
  <c r="AM228" i="3" s="1"/>
  <c r="U220" i="3"/>
  <c r="AK220" i="3"/>
  <c r="AM220" i="3" s="1"/>
  <c r="U212" i="3"/>
  <c r="AK212" i="3"/>
  <c r="AM212" i="3" s="1"/>
  <c r="U204" i="3"/>
  <c r="AK204" i="3"/>
  <c r="AM204" i="3" s="1"/>
  <c r="U196" i="3"/>
  <c r="AK196" i="3"/>
  <c r="AM196" i="3" s="1"/>
  <c r="U188" i="3"/>
  <c r="AK188" i="3"/>
  <c r="AM188" i="3" s="1"/>
  <c r="U180" i="3"/>
  <c r="AK180" i="3"/>
  <c r="AM180" i="3" s="1"/>
  <c r="U172" i="3"/>
  <c r="AK172" i="3"/>
  <c r="AM172" i="3" s="1"/>
  <c r="U164" i="3"/>
  <c r="AK164" i="3"/>
  <c r="AM164" i="3" s="1"/>
  <c r="U156" i="3"/>
  <c r="AK156" i="3"/>
  <c r="AM156" i="3" s="1"/>
  <c r="U148" i="3"/>
  <c r="AK148" i="3"/>
  <c r="AM148" i="3" s="1"/>
  <c r="U140" i="3"/>
  <c r="AK140" i="3"/>
  <c r="AM140" i="3" s="1"/>
  <c r="U132" i="3"/>
  <c r="AK132" i="3"/>
  <c r="AM132" i="3" s="1"/>
  <c r="U124" i="3"/>
  <c r="AK124" i="3"/>
  <c r="AM124" i="3" s="1"/>
  <c r="U116" i="3"/>
  <c r="AK116" i="3"/>
  <c r="AM116" i="3" s="1"/>
  <c r="U108" i="3"/>
  <c r="AK108" i="3"/>
  <c r="AM108" i="3" s="1"/>
  <c r="U100" i="3"/>
  <c r="AK100" i="3"/>
  <c r="AM100" i="3" s="1"/>
  <c r="U92" i="3"/>
  <c r="AK92" i="3"/>
  <c r="AM92" i="3" s="1"/>
  <c r="U84" i="3"/>
  <c r="AK84" i="3"/>
  <c r="AM84" i="3" s="1"/>
  <c r="U76" i="3"/>
  <c r="AK76" i="3"/>
  <c r="AM76" i="3" s="1"/>
  <c r="U68" i="3"/>
  <c r="AK68" i="3"/>
  <c r="AM68" i="3" s="1"/>
  <c r="U60" i="3"/>
  <c r="AK60" i="3"/>
  <c r="AM60" i="3" s="1"/>
  <c r="U52" i="3"/>
  <c r="AK52" i="3"/>
  <c r="AM52" i="3" s="1"/>
  <c r="U44" i="3"/>
  <c r="AK44" i="3"/>
  <c r="AM44" i="3" s="1"/>
  <c r="U36" i="3"/>
  <c r="AK36" i="3"/>
  <c r="AM36" i="3" s="1"/>
  <c r="U28" i="3"/>
  <c r="AK28" i="3"/>
  <c r="AM28" i="3" s="1"/>
  <c r="U20" i="3"/>
  <c r="AK20" i="3"/>
  <c r="AM20" i="3" s="1"/>
  <c r="U12" i="3"/>
  <c r="AK12" i="3"/>
  <c r="AM12" i="3" s="1"/>
  <c r="AL176" i="3"/>
  <c r="AK176" i="3"/>
  <c r="AM176" i="3" s="1"/>
  <c r="AL168" i="3"/>
  <c r="AK168" i="3"/>
  <c r="AM168" i="3" s="1"/>
  <c r="AL160" i="3"/>
  <c r="AK160" i="3"/>
  <c r="AM160" i="3" s="1"/>
  <c r="AL152" i="3"/>
  <c r="AK152" i="3"/>
  <c r="AM152" i="3" s="1"/>
  <c r="AL144" i="3"/>
  <c r="AK144" i="3"/>
  <c r="AM144" i="3" s="1"/>
  <c r="AL136" i="3"/>
  <c r="AK136" i="3"/>
  <c r="AM136" i="3" s="1"/>
  <c r="AL128" i="3"/>
  <c r="AK128" i="3"/>
  <c r="AM128" i="3" s="1"/>
  <c r="AL120" i="3"/>
  <c r="AK120" i="3"/>
  <c r="AM120" i="3" s="1"/>
  <c r="AL112" i="3"/>
  <c r="AK112" i="3"/>
  <c r="AM112" i="3" s="1"/>
  <c r="AL104" i="3"/>
  <c r="AK104" i="3"/>
  <c r="AM104" i="3" s="1"/>
  <c r="AL96" i="3"/>
  <c r="AK96" i="3"/>
  <c r="AM96" i="3" s="1"/>
  <c r="AL88" i="3"/>
  <c r="AK88" i="3"/>
  <c r="AM88" i="3" s="1"/>
  <c r="AL80" i="3"/>
  <c r="AK80" i="3"/>
  <c r="AM80" i="3" s="1"/>
  <c r="AL72" i="3"/>
  <c r="AK72" i="3"/>
  <c r="AM72" i="3" s="1"/>
  <c r="AL64" i="3"/>
  <c r="AK64" i="3"/>
  <c r="AM64" i="3" s="1"/>
  <c r="AL56" i="3"/>
  <c r="AK56" i="3"/>
  <c r="AM56" i="3" s="1"/>
  <c r="AL48" i="3"/>
  <c r="AK48" i="3"/>
  <c r="AM48" i="3" s="1"/>
  <c r="AL40" i="3"/>
  <c r="AK40" i="3"/>
  <c r="AM40" i="3" s="1"/>
  <c r="AL32" i="3"/>
  <c r="AK32" i="3"/>
  <c r="AM32" i="3" s="1"/>
  <c r="AL24" i="3"/>
  <c r="AK24" i="3"/>
  <c r="AM24" i="3" s="1"/>
  <c r="AL16" i="3"/>
  <c r="AK16" i="3"/>
  <c r="AM16" i="3" s="1"/>
  <c r="AL154" i="3"/>
  <c r="AL90" i="3"/>
  <c r="AK266" i="3"/>
  <c r="AM266" i="3" s="1"/>
  <c r="AK225" i="3"/>
  <c r="AM225" i="3" s="1"/>
  <c r="AK184" i="3"/>
  <c r="AM184" i="3" s="1"/>
  <c r="AK153" i="3"/>
  <c r="AM153" i="3" s="1"/>
  <c r="AK121" i="3"/>
  <c r="AM121" i="3" s="1"/>
  <c r="AK89" i="3"/>
  <c r="AM89" i="3" s="1"/>
  <c r="AK57" i="3"/>
  <c r="AM57" i="3" s="1"/>
  <c r="AK25" i="3"/>
  <c r="AM25" i="3" s="1"/>
  <c r="AK217" i="3"/>
  <c r="AM217" i="3" s="1"/>
  <c r="AK257" i="3"/>
  <c r="AM257" i="3" s="1"/>
  <c r="AK193" i="3"/>
  <c r="AM193" i="3" s="1"/>
  <c r="AK169" i="3"/>
  <c r="AM169" i="3" s="1"/>
  <c r="AK137" i="3"/>
  <c r="AM137" i="3" s="1"/>
  <c r="AK105" i="3"/>
  <c r="AM105" i="3" s="1"/>
  <c r="AK73" i="3"/>
  <c r="AM73" i="3" s="1"/>
  <c r="AK41" i="3"/>
  <c r="AM41" i="3" s="1"/>
  <c r="U31" i="3"/>
  <c r="AK31" i="3"/>
  <c r="AM31" i="3" s="1"/>
  <c r="AK233" i="3"/>
  <c r="AM233" i="3" s="1"/>
  <c r="AL218" i="3"/>
  <c r="AK209" i="3"/>
  <c r="AM209" i="3" s="1"/>
  <c r="AK161" i="3"/>
  <c r="AM161" i="3" s="1"/>
  <c r="AK65" i="3"/>
  <c r="AM65" i="3" s="1"/>
  <c r="U253" i="3"/>
  <c r="AK253" i="3"/>
  <c r="AM253" i="3" s="1"/>
  <c r="U229" i="3"/>
  <c r="AK229" i="3"/>
  <c r="AM229" i="3" s="1"/>
  <c r="U205" i="3"/>
  <c r="AK205" i="3"/>
  <c r="AM205" i="3" s="1"/>
  <c r="U181" i="3"/>
  <c r="AK181" i="3"/>
  <c r="AM181" i="3" s="1"/>
  <c r="U157" i="3"/>
  <c r="AK157" i="3"/>
  <c r="AM157" i="3" s="1"/>
  <c r="U133" i="3"/>
  <c r="AK133" i="3"/>
  <c r="AM133" i="3" s="1"/>
  <c r="U109" i="3"/>
  <c r="AK109" i="3"/>
  <c r="AM109" i="3" s="1"/>
  <c r="U85" i="3"/>
  <c r="AK85" i="3"/>
  <c r="AM85" i="3" s="1"/>
  <c r="U61" i="3"/>
  <c r="AK61" i="3"/>
  <c r="AM61" i="3" s="1"/>
  <c r="U37" i="3"/>
  <c r="AK37" i="3"/>
  <c r="AM37" i="3" s="1"/>
  <c r="U21" i="3"/>
  <c r="AK21" i="3"/>
  <c r="AM21" i="3" s="1"/>
  <c r="AL178" i="3"/>
  <c r="AL50" i="3"/>
  <c r="AK249" i="3"/>
  <c r="AM249" i="3" s="1"/>
  <c r="AK226" i="3"/>
  <c r="AM226" i="3" s="1"/>
  <c r="AK185" i="3"/>
  <c r="AM185" i="3" s="1"/>
  <c r="U267" i="3"/>
  <c r="AK267" i="3"/>
  <c r="AM267" i="3" s="1"/>
  <c r="U259" i="3"/>
  <c r="AK259" i="3"/>
  <c r="AM259" i="3" s="1"/>
  <c r="U251" i="3"/>
  <c r="AK251" i="3"/>
  <c r="AM251" i="3" s="1"/>
  <c r="U243" i="3"/>
  <c r="AK243" i="3"/>
  <c r="AM243" i="3" s="1"/>
  <c r="U235" i="3"/>
  <c r="AK235" i="3"/>
  <c r="AM235" i="3" s="1"/>
  <c r="U227" i="3"/>
  <c r="AK227" i="3"/>
  <c r="AM227" i="3" s="1"/>
  <c r="U219" i="3"/>
  <c r="AK219" i="3"/>
  <c r="AM219" i="3" s="1"/>
  <c r="U211" i="3"/>
  <c r="AK211" i="3"/>
  <c r="AM211" i="3" s="1"/>
  <c r="U203" i="3"/>
  <c r="AK203" i="3"/>
  <c r="AM203" i="3" s="1"/>
  <c r="U195" i="3"/>
  <c r="AK195" i="3"/>
  <c r="AM195" i="3" s="1"/>
  <c r="U187" i="3"/>
  <c r="AK187" i="3"/>
  <c r="AM187" i="3" s="1"/>
  <c r="U179" i="3"/>
  <c r="AK179" i="3"/>
  <c r="AM179" i="3" s="1"/>
  <c r="U171" i="3"/>
  <c r="AK171" i="3"/>
  <c r="AM171" i="3" s="1"/>
  <c r="U163" i="3"/>
  <c r="AK163" i="3"/>
  <c r="AM163" i="3" s="1"/>
  <c r="U155" i="3"/>
  <c r="AK155" i="3"/>
  <c r="AM155" i="3" s="1"/>
  <c r="U147" i="3"/>
  <c r="AK147" i="3"/>
  <c r="AM147" i="3" s="1"/>
  <c r="U139" i="3"/>
  <c r="AK139" i="3"/>
  <c r="AM139" i="3" s="1"/>
  <c r="U131" i="3"/>
  <c r="AK131" i="3"/>
  <c r="AM131" i="3" s="1"/>
  <c r="U123" i="3"/>
  <c r="AK123" i="3"/>
  <c r="AM123" i="3" s="1"/>
  <c r="U115" i="3"/>
  <c r="AK115" i="3"/>
  <c r="AM115" i="3" s="1"/>
  <c r="U107" i="3"/>
  <c r="AK107" i="3"/>
  <c r="AM107" i="3" s="1"/>
  <c r="U99" i="3"/>
  <c r="AK99" i="3"/>
  <c r="AM99" i="3" s="1"/>
  <c r="U91" i="3"/>
  <c r="AK91" i="3"/>
  <c r="AM91" i="3" s="1"/>
  <c r="U83" i="3"/>
  <c r="AK83" i="3"/>
  <c r="AM83" i="3" s="1"/>
  <c r="U75" i="3"/>
  <c r="AK75" i="3"/>
  <c r="AM75" i="3" s="1"/>
  <c r="U67" i="3"/>
  <c r="AK67" i="3"/>
  <c r="AM67" i="3" s="1"/>
  <c r="U59" i="3"/>
  <c r="AK59" i="3"/>
  <c r="AM59" i="3" s="1"/>
  <c r="U51" i="3"/>
  <c r="AK51" i="3"/>
  <c r="AM51" i="3" s="1"/>
  <c r="U43" i="3"/>
  <c r="AK43" i="3"/>
  <c r="AM43" i="3" s="1"/>
  <c r="U35" i="3"/>
  <c r="AK35" i="3"/>
  <c r="AM35" i="3" s="1"/>
  <c r="U27" i="3"/>
  <c r="AK27" i="3"/>
  <c r="AM27" i="3" s="1"/>
  <c r="U19" i="3"/>
  <c r="AK19" i="3"/>
  <c r="AM19" i="3" s="1"/>
  <c r="U11" i="3"/>
  <c r="AM11" i="3"/>
  <c r="AK265" i="3"/>
  <c r="AM265" i="3" s="1"/>
  <c r="AK242" i="3"/>
  <c r="AM242" i="3" s="1"/>
  <c r="AK201" i="3"/>
  <c r="AM201" i="3" s="1"/>
  <c r="AK33" i="3"/>
  <c r="AM33" i="3" s="1"/>
  <c r="U269" i="3"/>
  <c r="AK269" i="3"/>
  <c r="AM269" i="3" s="1"/>
  <c r="U245" i="3"/>
  <c r="AK245" i="3"/>
  <c r="AM245" i="3" s="1"/>
  <c r="U221" i="3"/>
  <c r="AK221" i="3"/>
  <c r="AM221" i="3" s="1"/>
  <c r="U197" i="3"/>
  <c r="AK197" i="3"/>
  <c r="AM197" i="3" s="1"/>
  <c r="U173" i="3"/>
  <c r="AK173" i="3"/>
  <c r="AM173" i="3" s="1"/>
  <c r="U141" i="3"/>
  <c r="AK141" i="3"/>
  <c r="AM141" i="3" s="1"/>
  <c r="U125" i="3"/>
  <c r="AK125" i="3"/>
  <c r="AM125" i="3" s="1"/>
  <c r="U101" i="3"/>
  <c r="AK101" i="3"/>
  <c r="AM101" i="3" s="1"/>
  <c r="U69" i="3"/>
  <c r="AK69" i="3"/>
  <c r="AM69" i="3" s="1"/>
  <c r="U29" i="3"/>
  <c r="AK29" i="3"/>
  <c r="AM29" i="3" s="1"/>
  <c r="AL262" i="3"/>
  <c r="AK262" i="3"/>
  <c r="AM262" i="3" s="1"/>
  <c r="AK254" i="3"/>
  <c r="AM254" i="3" s="1"/>
  <c r="AL254" i="3"/>
  <c r="AL246" i="3"/>
  <c r="AK246" i="3"/>
  <c r="AM246" i="3" s="1"/>
  <c r="AL238" i="3"/>
  <c r="AK238" i="3"/>
  <c r="AM238" i="3" s="1"/>
  <c r="AK230" i="3"/>
  <c r="AM230" i="3" s="1"/>
  <c r="AL230" i="3"/>
  <c r="AL222" i="3"/>
  <c r="AK222" i="3"/>
  <c r="AM222" i="3" s="1"/>
  <c r="AK214" i="3"/>
  <c r="AM214" i="3" s="1"/>
  <c r="AL214" i="3"/>
  <c r="AL206" i="3"/>
  <c r="AK206" i="3"/>
  <c r="AM206" i="3" s="1"/>
  <c r="AL198" i="3"/>
  <c r="AK198" i="3"/>
  <c r="AM198" i="3" s="1"/>
  <c r="AK190" i="3"/>
  <c r="AM190" i="3" s="1"/>
  <c r="AL190" i="3"/>
  <c r="AL182" i="3"/>
  <c r="AK182" i="3"/>
  <c r="AM182" i="3" s="1"/>
  <c r="AL174" i="3"/>
  <c r="AK174" i="3"/>
  <c r="AM174" i="3" s="1"/>
  <c r="AK166" i="3"/>
  <c r="AM166" i="3" s="1"/>
  <c r="AL166" i="3"/>
  <c r="AL158" i="3"/>
  <c r="AK158" i="3"/>
  <c r="AM158" i="3" s="1"/>
  <c r="AL150" i="3"/>
  <c r="AK150" i="3"/>
  <c r="AM150" i="3" s="1"/>
  <c r="AK142" i="3"/>
  <c r="AM142" i="3" s="1"/>
  <c r="AL142" i="3"/>
  <c r="AL134" i="3"/>
  <c r="AK134" i="3"/>
  <c r="AM134" i="3" s="1"/>
  <c r="AL126" i="3"/>
  <c r="AK126" i="3"/>
  <c r="AM126" i="3" s="1"/>
  <c r="AK118" i="3"/>
  <c r="AM118" i="3" s="1"/>
  <c r="AL118" i="3"/>
  <c r="AL110" i="3"/>
  <c r="AK110" i="3"/>
  <c r="AM110" i="3" s="1"/>
  <c r="AL102" i="3"/>
  <c r="AK102" i="3"/>
  <c r="AM102" i="3" s="1"/>
  <c r="AK94" i="3"/>
  <c r="AM94" i="3" s="1"/>
  <c r="AL94" i="3"/>
  <c r="AL86" i="3"/>
  <c r="AK86" i="3"/>
  <c r="AM86" i="3" s="1"/>
  <c r="AL78" i="3"/>
  <c r="AK78" i="3"/>
  <c r="AM78" i="3" s="1"/>
  <c r="AK70" i="3"/>
  <c r="AM70" i="3" s="1"/>
  <c r="AL70" i="3"/>
  <c r="AL62" i="3"/>
  <c r="AK62" i="3"/>
  <c r="AM62" i="3" s="1"/>
  <c r="AL54" i="3"/>
  <c r="AK54" i="3"/>
  <c r="AM54" i="3" s="1"/>
  <c r="AL46" i="3"/>
  <c r="AK46" i="3"/>
  <c r="AM46" i="3" s="1"/>
  <c r="AL38" i="3"/>
  <c r="AK38" i="3"/>
  <c r="AM38" i="3" s="1"/>
  <c r="AL30" i="3"/>
  <c r="AK30" i="3"/>
  <c r="AM30" i="3" s="1"/>
  <c r="AK22" i="3"/>
  <c r="AM22" i="3" s="1"/>
  <c r="AL22" i="3"/>
  <c r="AL14" i="3"/>
  <c r="AK14" i="3"/>
  <c r="AM14" i="3" s="1"/>
  <c r="AK241" i="3"/>
  <c r="AM241" i="3" s="1"/>
  <c r="AK177" i="3"/>
  <c r="AM177" i="3" s="1"/>
  <c r="AK145" i="3"/>
  <c r="AM145" i="3" s="1"/>
  <c r="AK113" i="3"/>
  <c r="AM113" i="3" s="1"/>
  <c r="AK81" i="3"/>
  <c r="AM81" i="3" s="1"/>
  <c r="AK49" i="3"/>
  <c r="AM49" i="3" s="1"/>
  <c r="AK17" i="3"/>
  <c r="AM17" i="3" s="1"/>
  <c r="AK263" i="3"/>
  <c r="AM263" i="3" s="1"/>
  <c r="AK255" i="3"/>
  <c r="AM255" i="3" s="1"/>
  <c r="AK247" i="3"/>
  <c r="AM247" i="3" s="1"/>
  <c r="AK239" i="3"/>
  <c r="AM239" i="3" s="1"/>
  <c r="AK231" i="3"/>
  <c r="AM231" i="3" s="1"/>
  <c r="AK223" i="3"/>
  <c r="AM223" i="3" s="1"/>
  <c r="AK215" i="3"/>
  <c r="AM215" i="3" s="1"/>
  <c r="AK207" i="3"/>
  <c r="AM207" i="3" s="1"/>
  <c r="AK199" i="3"/>
  <c r="AM199" i="3" s="1"/>
  <c r="AK191" i="3"/>
  <c r="AM191" i="3" s="1"/>
  <c r="AK183" i="3"/>
  <c r="AM183" i="3" s="1"/>
  <c r="AK175" i="3"/>
  <c r="AM175" i="3" s="1"/>
  <c r="AK167" i="3"/>
  <c r="AM167" i="3" s="1"/>
  <c r="AK159" i="3"/>
  <c r="AM159" i="3" s="1"/>
  <c r="AK151" i="3"/>
  <c r="AM151" i="3" s="1"/>
  <c r="AK143" i="3"/>
  <c r="AM143" i="3" s="1"/>
  <c r="AK135" i="3"/>
  <c r="AM135" i="3" s="1"/>
  <c r="AK127" i="3"/>
  <c r="AM127" i="3" s="1"/>
  <c r="AK119" i="3"/>
  <c r="AM119" i="3" s="1"/>
  <c r="AK111" i="3"/>
  <c r="AM111" i="3" s="1"/>
  <c r="AK103" i="3"/>
  <c r="AM103" i="3" s="1"/>
  <c r="AK95" i="3"/>
  <c r="AM95" i="3" s="1"/>
  <c r="AK87" i="3"/>
  <c r="AM87" i="3" s="1"/>
  <c r="AK79" i="3"/>
  <c r="AM79" i="3" s="1"/>
  <c r="AK71" i="3"/>
  <c r="AM71" i="3" s="1"/>
  <c r="AK63" i="3"/>
  <c r="AM63" i="3" s="1"/>
  <c r="AK55" i="3"/>
  <c r="AM55" i="3" s="1"/>
  <c r="AK47" i="3"/>
  <c r="AM47" i="3" s="1"/>
  <c r="AK39" i="3"/>
  <c r="AM39" i="3" s="1"/>
  <c r="AK23" i="3"/>
  <c r="AM23" i="3" s="1"/>
  <c r="AK15" i="3"/>
  <c r="AM15" i="3" s="1"/>
  <c r="AL8" i="6" l="1"/>
  <c r="AL7" i="6"/>
  <c r="AM8" i="6"/>
  <c r="AM7" i="6"/>
  <c r="AP8" i="6"/>
  <c r="AP7" i="6"/>
  <c r="AT7" i="6"/>
  <c r="AT8" i="6"/>
  <c r="AY7" i="6"/>
  <c r="AY8" i="6"/>
  <c r="AQ8" i="6"/>
  <c r="AQ7" i="6"/>
  <c r="AX7" i="6"/>
  <c r="AX8" i="6"/>
  <c r="AU7" i="6"/>
  <c r="AU8" i="6"/>
  <c r="AV270" i="4"/>
  <c r="AN270" i="4"/>
  <c r="BL270" i="4" s="1"/>
  <c r="BQ273" i="4"/>
  <c r="BA273" i="4"/>
  <c r="AS272" i="4"/>
  <c r="AZ273" i="4"/>
  <c r="AN272" i="4"/>
  <c r="BI272" i="4" s="1"/>
  <c r="BA271" i="4"/>
  <c r="AN271" i="4"/>
  <c r="BT271" i="4" s="1"/>
  <c r="BQ268" i="4"/>
  <c r="AN269" i="4"/>
  <c r="BL269" i="4" s="1"/>
  <c r="AV269" i="4"/>
  <c r="AM180" i="4"/>
  <c r="CH180" i="4"/>
  <c r="BY180" i="4"/>
  <c r="AM83" i="4"/>
  <c r="BZ83" i="4"/>
  <c r="BY83" i="4"/>
  <c r="AM106" i="4"/>
  <c r="CH106" i="4"/>
  <c r="CK106" i="4"/>
  <c r="AM27" i="4"/>
  <c r="CH27" i="4"/>
  <c r="BY27" i="4"/>
  <c r="AM12" i="4"/>
  <c r="CG12" i="4"/>
  <c r="CL12" i="4"/>
  <c r="AM76" i="4"/>
  <c r="CC76" i="4"/>
  <c r="CH76" i="4"/>
  <c r="AM23" i="4"/>
  <c r="CH23" i="4"/>
  <c r="BY23" i="4"/>
  <c r="AM189" i="4"/>
  <c r="CK189" i="4"/>
  <c r="CL189" i="4"/>
  <c r="AM93" i="4"/>
  <c r="BY93" i="4"/>
  <c r="CL93" i="4"/>
  <c r="AM85" i="4"/>
  <c r="BY85" i="4"/>
  <c r="BZ85" i="4"/>
  <c r="AM133" i="4"/>
  <c r="CG133" i="4"/>
  <c r="CD133" i="4"/>
  <c r="AM213" i="4"/>
  <c r="CC213" i="4"/>
  <c r="CH213" i="4"/>
  <c r="AM261" i="4"/>
  <c r="CG261" i="4"/>
  <c r="CD261" i="4"/>
  <c r="AM198" i="4"/>
  <c r="CC198" i="4"/>
  <c r="BZ198" i="4"/>
  <c r="AM262" i="4"/>
  <c r="BY262" i="4"/>
  <c r="BZ262" i="4"/>
  <c r="AM104" i="4"/>
  <c r="BZ104" i="4"/>
  <c r="CC104" i="4"/>
  <c r="AM237" i="4"/>
  <c r="CG237" i="4"/>
  <c r="CD237" i="4"/>
  <c r="AM208" i="4"/>
  <c r="CD208" i="4"/>
  <c r="CK208" i="4"/>
  <c r="AM54" i="4"/>
  <c r="CD54" i="4"/>
  <c r="CG54" i="4"/>
  <c r="AM118" i="4"/>
  <c r="CH118" i="4"/>
  <c r="CG118" i="4"/>
  <c r="AM168" i="4"/>
  <c r="CD168" i="4"/>
  <c r="BY168" i="4"/>
  <c r="AM79" i="4"/>
  <c r="CD79" i="4"/>
  <c r="CK79" i="4"/>
  <c r="AM143" i="4"/>
  <c r="CD143" i="4"/>
  <c r="CC143" i="4"/>
  <c r="AM207" i="4"/>
  <c r="CD207" i="4"/>
  <c r="CK207" i="4"/>
  <c r="AM253" i="4"/>
  <c r="CC253" i="4"/>
  <c r="CH253" i="4"/>
  <c r="AM33" i="4"/>
  <c r="CH33" i="4"/>
  <c r="CK33" i="4"/>
  <c r="AM18" i="4"/>
  <c r="CH18" i="4"/>
  <c r="BY18" i="4"/>
  <c r="AM210" i="4"/>
  <c r="CG210" i="4"/>
  <c r="BZ210" i="4"/>
  <c r="AM67" i="4"/>
  <c r="CC67" i="4"/>
  <c r="BZ67" i="4"/>
  <c r="AM259" i="4"/>
  <c r="CD259" i="4"/>
  <c r="BY259" i="4"/>
  <c r="AM244" i="4"/>
  <c r="BY244" i="4"/>
  <c r="BZ244" i="4"/>
  <c r="AM32" i="4"/>
  <c r="CH32" i="4"/>
  <c r="CK32" i="4"/>
  <c r="AM238" i="4"/>
  <c r="CD238" i="4"/>
  <c r="CC238" i="4"/>
  <c r="AM48" i="4"/>
  <c r="BZ48" i="4"/>
  <c r="BY48" i="4"/>
  <c r="AM136" i="4"/>
  <c r="CD136" i="4"/>
  <c r="BY136" i="4"/>
  <c r="AM94" i="4"/>
  <c r="CL94" i="4"/>
  <c r="CC94" i="4"/>
  <c r="AM55" i="4"/>
  <c r="CL55" i="4"/>
  <c r="CG55" i="4"/>
  <c r="AM183" i="4"/>
  <c r="CD183" i="4"/>
  <c r="CC183" i="4"/>
  <c r="AM247" i="4"/>
  <c r="CL247" i="4"/>
  <c r="BY247" i="4"/>
  <c r="AM29" i="4"/>
  <c r="CG29" i="4"/>
  <c r="CL29" i="4"/>
  <c r="AM169" i="4"/>
  <c r="BZ169" i="4"/>
  <c r="CC169" i="4"/>
  <c r="AM90" i="4"/>
  <c r="CG90" i="4"/>
  <c r="BZ90" i="4"/>
  <c r="AM11" i="4"/>
  <c r="CP8" i="4" s="1"/>
  <c r="CL11" i="4"/>
  <c r="BY11" i="4"/>
  <c r="AM139" i="4"/>
  <c r="CG139" i="4"/>
  <c r="CD139" i="4"/>
  <c r="AM267" i="4"/>
  <c r="CK267" i="4"/>
  <c r="CD267" i="4"/>
  <c r="AM188" i="4"/>
  <c r="CH188" i="4"/>
  <c r="BY188" i="4"/>
  <c r="AM77" i="4"/>
  <c r="CG77" i="4"/>
  <c r="CD77" i="4"/>
  <c r="AM205" i="4"/>
  <c r="CK205" i="4"/>
  <c r="CH205" i="4"/>
  <c r="AM182" i="4"/>
  <c r="CH182" i="4"/>
  <c r="CK182" i="4"/>
  <c r="AM246" i="4"/>
  <c r="CH246" i="4"/>
  <c r="CG246" i="4"/>
  <c r="AM64" i="4"/>
  <c r="CL64" i="4"/>
  <c r="CC64" i="4"/>
  <c r="AM160" i="4"/>
  <c r="BZ160" i="4"/>
  <c r="CC160" i="4"/>
  <c r="AM102" i="4"/>
  <c r="CD102" i="4"/>
  <c r="CG102" i="4"/>
  <c r="AM120" i="4"/>
  <c r="CD120" i="4"/>
  <c r="CC120" i="4"/>
  <c r="AM127" i="4"/>
  <c r="BY127" i="4"/>
  <c r="BZ127" i="4"/>
  <c r="AM255" i="4"/>
  <c r="CD255" i="4"/>
  <c r="BY255" i="4"/>
  <c r="AM125" i="4"/>
  <c r="CK125" i="4"/>
  <c r="CL125" i="4"/>
  <c r="AM113" i="4"/>
  <c r="CD113" i="4"/>
  <c r="BY113" i="4"/>
  <c r="AM241" i="4"/>
  <c r="CD241" i="4"/>
  <c r="CG241" i="4"/>
  <c r="AM162" i="4"/>
  <c r="CD162" i="4"/>
  <c r="CC162" i="4"/>
  <c r="AM19" i="4"/>
  <c r="CK19" i="4"/>
  <c r="CH19" i="4"/>
  <c r="AM211" i="4"/>
  <c r="CC211" i="4"/>
  <c r="BZ211" i="4"/>
  <c r="AM68" i="4"/>
  <c r="CK68" i="4"/>
  <c r="CL68" i="4"/>
  <c r="AM196" i="4"/>
  <c r="CK196" i="4"/>
  <c r="CD196" i="4"/>
  <c r="AM61" i="4"/>
  <c r="CC61" i="4"/>
  <c r="BZ61" i="4"/>
  <c r="AM190" i="4"/>
  <c r="CD190" i="4"/>
  <c r="CC190" i="4"/>
  <c r="AM80" i="4"/>
  <c r="CH80" i="4"/>
  <c r="CC80" i="4"/>
  <c r="AM46" i="4"/>
  <c r="CH46" i="4"/>
  <c r="CK46" i="4"/>
  <c r="AM144" i="4"/>
  <c r="CD144" i="4"/>
  <c r="CK144" i="4"/>
  <c r="AM199" i="4"/>
  <c r="CH199" i="4"/>
  <c r="CK199" i="4"/>
  <c r="AM263" i="4"/>
  <c r="CK263" i="4"/>
  <c r="BZ263" i="4"/>
  <c r="AM121" i="4"/>
  <c r="BZ121" i="4"/>
  <c r="CC121" i="4"/>
  <c r="AM42" i="4"/>
  <c r="CH42" i="4"/>
  <c r="CC42" i="4"/>
  <c r="AM155" i="4"/>
  <c r="CD155" i="4"/>
  <c r="BY155" i="4"/>
  <c r="AM129" i="4"/>
  <c r="BZ129" i="4"/>
  <c r="BY129" i="4"/>
  <c r="AM50" i="4"/>
  <c r="BZ50" i="4"/>
  <c r="CK50" i="4"/>
  <c r="AM178" i="4"/>
  <c r="CH178" i="4"/>
  <c r="CC178" i="4"/>
  <c r="AM99" i="4"/>
  <c r="CK99" i="4"/>
  <c r="CL99" i="4"/>
  <c r="AM20" i="4"/>
  <c r="CC20" i="4"/>
  <c r="CH20" i="4"/>
  <c r="AM148" i="4"/>
  <c r="CG148" i="4"/>
  <c r="CH148" i="4"/>
  <c r="AM31" i="4"/>
  <c r="CK31" i="4"/>
  <c r="BZ31" i="4"/>
  <c r="BZ8" i="4"/>
  <c r="CK8" i="4"/>
  <c r="AM128" i="4"/>
  <c r="CD128" i="4"/>
  <c r="CK128" i="4"/>
  <c r="AM126" i="4"/>
  <c r="CH126" i="4"/>
  <c r="CG126" i="4"/>
  <c r="AM9" i="4"/>
  <c r="CL9" i="4"/>
  <c r="CC9" i="4"/>
  <c r="AM73" i="4"/>
  <c r="CD73" i="4"/>
  <c r="CK73" i="4"/>
  <c r="AM137" i="4"/>
  <c r="CD137" i="4"/>
  <c r="CK137" i="4"/>
  <c r="AM201" i="4"/>
  <c r="CH201" i="4"/>
  <c r="CK201" i="4"/>
  <c r="AM265" i="4"/>
  <c r="BZ265" i="4"/>
  <c r="BY265" i="4"/>
  <c r="AM58" i="4"/>
  <c r="CL58" i="4"/>
  <c r="CK58" i="4"/>
  <c r="AM122" i="4"/>
  <c r="BZ122" i="4"/>
  <c r="BY122" i="4"/>
  <c r="AM186" i="4"/>
  <c r="CG186" i="4"/>
  <c r="CL186" i="4"/>
  <c r="AM250" i="4"/>
  <c r="BZ250" i="4"/>
  <c r="CC250" i="4"/>
  <c r="AM43" i="4"/>
  <c r="CC43" i="4"/>
  <c r="CL43" i="4"/>
  <c r="AM107" i="4"/>
  <c r="CG107" i="4"/>
  <c r="CL107" i="4"/>
  <c r="AM171" i="4"/>
  <c r="CK171" i="4"/>
  <c r="CH171" i="4"/>
  <c r="AM235" i="4"/>
  <c r="CC235" i="4"/>
  <c r="CH235" i="4"/>
  <c r="AM28" i="4"/>
  <c r="CC28" i="4"/>
  <c r="CL28" i="4"/>
  <c r="AM92" i="4"/>
  <c r="CK92" i="4"/>
  <c r="CD92" i="4"/>
  <c r="AM156" i="4"/>
  <c r="CC156" i="4"/>
  <c r="CH156" i="4"/>
  <c r="AM220" i="4"/>
  <c r="CG220" i="4"/>
  <c r="CH220" i="4"/>
  <c r="AM39" i="4"/>
  <c r="BY39" i="4"/>
  <c r="BZ39" i="4"/>
  <c r="AM13" i="4"/>
  <c r="CC13" i="4"/>
  <c r="CD13" i="4"/>
  <c r="AM141" i="4"/>
  <c r="CG141" i="4"/>
  <c r="CH141" i="4"/>
  <c r="AM150" i="4"/>
  <c r="CD150" i="4"/>
  <c r="BY150" i="4"/>
  <c r="AM214" i="4"/>
  <c r="CH214" i="4"/>
  <c r="CG214" i="4"/>
  <c r="AM152" i="4"/>
  <c r="CL152" i="4"/>
  <c r="CK152" i="4"/>
  <c r="AM56" i="4"/>
  <c r="CD56" i="4"/>
  <c r="CK56" i="4"/>
  <c r="AM256" i="4"/>
  <c r="CL256" i="4"/>
  <c r="CC256" i="4"/>
  <c r="AM70" i="4"/>
  <c r="CH70" i="4"/>
  <c r="BY70" i="4"/>
  <c r="AM134" i="4"/>
  <c r="CD134" i="4"/>
  <c r="BY134" i="4"/>
  <c r="AM224" i="4"/>
  <c r="CD224" i="4"/>
  <c r="CG224" i="4"/>
  <c r="AM95" i="4"/>
  <c r="CL95" i="4"/>
  <c r="CC95" i="4"/>
  <c r="AM159" i="4"/>
  <c r="CD159" i="4"/>
  <c r="BY159" i="4"/>
  <c r="AM223" i="4"/>
  <c r="CH223" i="4"/>
  <c r="CC223" i="4"/>
  <c r="AM109" i="4"/>
  <c r="BY109" i="4"/>
  <c r="BZ109" i="4"/>
  <c r="AM245" i="4"/>
  <c r="BY245" i="4"/>
  <c r="BZ245" i="4"/>
  <c r="AM97" i="4"/>
  <c r="BZ97" i="4"/>
  <c r="CG97" i="4"/>
  <c r="AM225" i="4"/>
  <c r="CH225" i="4"/>
  <c r="CC225" i="4"/>
  <c r="AM82" i="4"/>
  <c r="CG82" i="4"/>
  <c r="CL82" i="4"/>
  <c r="AM131" i="4"/>
  <c r="CC131" i="4"/>
  <c r="CH131" i="4"/>
  <c r="AM116" i="4"/>
  <c r="CK116" i="4"/>
  <c r="CD116" i="4"/>
  <c r="AM105" i="4"/>
  <c r="CD105" i="4"/>
  <c r="CK105" i="4"/>
  <c r="AM233" i="4"/>
  <c r="CL233" i="4"/>
  <c r="CK233" i="4"/>
  <c r="AM154" i="4"/>
  <c r="BZ154" i="4"/>
  <c r="CC154" i="4"/>
  <c r="AM75" i="4"/>
  <c r="CG75" i="4"/>
  <c r="CD75" i="4"/>
  <c r="AM124" i="4"/>
  <c r="CK124" i="4"/>
  <c r="CL124" i="4"/>
  <c r="AM177" i="4"/>
  <c r="CD177" i="4"/>
  <c r="CG177" i="4"/>
  <c r="AM98" i="4"/>
  <c r="CH98" i="4"/>
  <c r="CC98" i="4"/>
  <c r="AM226" i="4"/>
  <c r="CH226" i="4"/>
  <c r="CC226" i="4"/>
  <c r="AM147" i="4"/>
  <c r="CK147" i="4"/>
  <c r="BZ147" i="4"/>
  <c r="AM132" i="4"/>
  <c r="CK132" i="4"/>
  <c r="CH132" i="4"/>
  <c r="AM165" i="4"/>
  <c r="CG165" i="4"/>
  <c r="BZ165" i="4"/>
  <c r="AM264" i="4"/>
  <c r="CL264" i="4"/>
  <c r="CC264" i="4"/>
  <c r="AM110" i="4"/>
  <c r="CH110" i="4"/>
  <c r="CG110" i="4"/>
  <c r="AM135" i="4"/>
  <c r="CL135" i="4"/>
  <c r="CK135" i="4"/>
  <c r="AM173" i="4"/>
  <c r="CG173" i="4"/>
  <c r="CD173" i="4"/>
  <c r="AM53" i="4"/>
  <c r="BY53" i="4"/>
  <c r="CH53" i="4"/>
  <c r="AM57" i="4"/>
  <c r="CL57" i="4"/>
  <c r="CC57" i="4"/>
  <c r="AM249" i="4"/>
  <c r="CH249" i="4"/>
  <c r="CK249" i="4"/>
  <c r="AM170" i="4"/>
  <c r="CL170" i="4"/>
  <c r="CK170" i="4"/>
  <c r="AM91" i="4"/>
  <c r="CC91" i="4"/>
  <c r="CH91" i="4"/>
  <c r="AM204" i="4"/>
  <c r="BY204" i="4"/>
  <c r="CD204" i="4"/>
  <c r="AM65" i="4"/>
  <c r="CH65" i="4"/>
  <c r="CK65" i="4"/>
  <c r="AM193" i="4"/>
  <c r="CD193" i="4"/>
  <c r="CC193" i="4"/>
  <c r="AM114" i="4"/>
  <c r="CG114" i="4"/>
  <c r="CD114" i="4"/>
  <c r="AM242" i="4"/>
  <c r="BZ242" i="4"/>
  <c r="CK242" i="4"/>
  <c r="AM35" i="4"/>
  <c r="CK35" i="4"/>
  <c r="CH35" i="4"/>
  <c r="AM163" i="4"/>
  <c r="BY163" i="4"/>
  <c r="CL163" i="4"/>
  <c r="AM84" i="4"/>
  <c r="CC84" i="4"/>
  <c r="CL84" i="4"/>
  <c r="AM212" i="4"/>
  <c r="CG212" i="4"/>
  <c r="CL212" i="4"/>
  <c r="AM221" i="4"/>
  <c r="CK221" i="4"/>
  <c r="BZ221" i="4"/>
  <c r="AM206" i="4"/>
  <c r="CL206" i="4"/>
  <c r="CC206" i="4"/>
  <c r="AM232" i="4"/>
  <c r="CD232" i="4"/>
  <c r="CG232" i="4"/>
  <c r="AM62" i="4"/>
  <c r="CH62" i="4"/>
  <c r="CC62" i="4"/>
  <c r="AM200" i="4"/>
  <c r="CD200" i="4"/>
  <c r="CG200" i="4"/>
  <c r="AM87" i="4"/>
  <c r="CG87" i="4"/>
  <c r="BZ87" i="4"/>
  <c r="AM151" i="4"/>
  <c r="CH151" i="4"/>
  <c r="BY151" i="4"/>
  <c r="AM215" i="4"/>
  <c r="CD215" i="4"/>
  <c r="BY215" i="4"/>
  <c r="AM117" i="4"/>
  <c r="CG117" i="4"/>
  <c r="CL117" i="4"/>
  <c r="AM17" i="4"/>
  <c r="CH17" i="4"/>
  <c r="CC17" i="4"/>
  <c r="AM81" i="4"/>
  <c r="BZ81" i="4"/>
  <c r="CG81" i="4"/>
  <c r="AM145" i="4"/>
  <c r="CL145" i="4"/>
  <c r="BY145" i="4"/>
  <c r="AM209" i="4"/>
  <c r="CH209" i="4"/>
  <c r="BY209" i="4"/>
  <c r="AM66" i="4"/>
  <c r="CL66" i="4"/>
  <c r="CK66" i="4"/>
  <c r="AM130" i="4"/>
  <c r="BZ130" i="4"/>
  <c r="CK130" i="4"/>
  <c r="AM194" i="4"/>
  <c r="CG194" i="4"/>
  <c r="CD194" i="4"/>
  <c r="AM258" i="4"/>
  <c r="BZ258" i="4"/>
  <c r="CC258" i="4"/>
  <c r="AM51" i="4"/>
  <c r="CG51" i="4"/>
  <c r="CD51" i="4"/>
  <c r="AM115" i="4"/>
  <c r="CK115" i="4"/>
  <c r="BZ115" i="4"/>
  <c r="AM179" i="4"/>
  <c r="CG179" i="4"/>
  <c r="CD179" i="4"/>
  <c r="AM243" i="4"/>
  <c r="CG243" i="4"/>
  <c r="CD243" i="4"/>
  <c r="AM36" i="4"/>
  <c r="CK36" i="4"/>
  <c r="CL36" i="4"/>
  <c r="AM100" i="4"/>
  <c r="CK100" i="4"/>
  <c r="CD100" i="4"/>
  <c r="AM164" i="4"/>
  <c r="CK164" i="4"/>
  <c r="CD164" i="4"/>
  <c r="AM228" i="4"/>
  <c r="CH228" i="4"/>
  <c r="BY228" i="4"/>
  <c r="AM16" i="4"/>
  <c r="CH16" i="4"/>
  <c r="CK16" i="4"/>
  <c r="AM101" i="4"/>
  <c r="CG101" i="4"/>
  <c r="CD101" i="4"/>
  <c r="AM229" i="4"/>
  <c r="CK229" i="4"/>
  <c r="CD229" i="4"/>
  <c r="AM158" i="4"/>
  <c r="CD158" i="4"/>
  <c r="CC158" i="4"/>
  <c r="AM222" i="4"/>
  <c r="CK222" i="4"/>
  <c r="BZ222" i="4"/>
  <c r="AM176" i="4"/>
  <c r="BZ176" i="4"/>
  <c r="BY176" i="4"/>
  <c r="AM88" i="4"/>
  <c r="CH88" i="4"/>
  <c r="BY88" i="4"/>
  <c r="AM14" i="4"/>
  <c r="CC14" i="4"/>
  <c r="BZ14" i="4"/>
  <c r="AM78" i="4"/>
  <c r="CH78" i="4"/>
  <c r="BY78" i="4"/>
  <c r="AM142" i="4"/>
  <c r="CH142" i="4"/>
  <c r="BY142" i="4"/>
  <c r="AM248" i="4"/>
  <c r="CH248" i="4"/>
  <c r="CK248" i="4"/>
  <c r="AM103" i="4"/>
  <c r="CK103" i="4"/>
  <c r="BZ103" i="4"/>
  <c r="AM167" i="4"/>
  <c r="CD167" i="4"/>
  <c r="CC167" i="4"/>
  <c r="AM231" i="4"/>
  <c r="CD231" i="4"/>
  <c r="BY231" i="4"/>
  <c r="AM157" i="4"/>
  <c r="BY157" i="4"/>
  <c r="CL157" i="4"/>
  <c r="AM161" i="4"/>
  <c r="CH161" i="4"/>
  <c r="BY161" i="4"/>
  <c r="AM146" i="4"/>
  <c r="CH146" i="4"/>
  <c r="BY146" i="4"/>
  <c r="AM195" i="4"/>
  <c r="CK195" i="4"/>
  <c r="BZ195" i="4"/>
  <c r="AM52" i="4"/>
  <c r="CG52" i="4"/>
  <c r="BZ52" i="4"/>
  <c r="AM174" i="4"/>
  <c r="CL174" i="4"/>
  <c r="CK174" i="4"/>
  <c r="AM216" i="4"/>
  <c r="CD216" i="4"/>
  <c r="BY216" i="4"/>
  <c r="AM30" i="4"/>
  <c r="CL30" i="4"/>
  <c r="BY30" i="4"/>
  <c r="AM96" i="4"/>
  <c r="BZ96" i="4"/>
  <c r="CK96" i="4"/>
  <c r="AM119" i="4"/>
  <c r="CK119" i="4"/>
  <c r="BZ119" i="4"/>
  <c r="AM41" i="4"/>
  <c r="CH41" i="4"/>
  <c r="CK41" i="4"/>
  <c r="AM26" i="4"/>
  <c r="CL26" i="4"/>
  <c r="CC26" i="4"/>
  <c r="AM218" i="4"/>
  <c r="CL218" i="4"/>
  <c r="CK218" i="4"/>
  <c r="AM203" i="4"/>
  <c r="CC203" i="4"/>
  <c r="BZ203" i="4"/>
  <c r="AM60" i="4"/>
  <c r="CK60" i="4"/>
  <c r="CL60" i="4"/>
  <c r="AM252" i="4"/>
  <c r="CC252" i="4"/>
  <c r="CH252" i="4"/>
  <c r="AM240" i="4"/>
  <c r="CH240" i="4"/>
  <c r="CG240" i="4"/>
  <c r="AM38" i="4"/>
  <c r="CD38" i="4"/>
  <c r="CK38" i="4"/>
  <c r="AM63" i="4"/>
  <c r="CD63" i="4"/>
  <c r="BY63" i="4"/>
  <c r="AM191" i="4"/>
  <c r="CD191" i="4"/>
  <c r="CG191" i="4"/>
  <c r="AM45" i="4"/>
  <c r="CG45" i="4"/>
  <c r="BZ45" i="4"/>
  <c r="AM49" i="4"/>
  <c r="BZ49" i="4"/>
  <c r="BY49" i="4"/>
  <c r="AM34" i="4"/>
  <c r="CG34" i="4"/>
  <c r="CH34" i="4"/>
  <c r="AM260" i="4"/>
  <c r="CG260" i="4"/>
  <c r="BZ260" i="4"/>
  <c r="AM15" i="4"/>
  <c r="CG15" i="4"/>
  <c r="BZ15" i="4"/>
  <c r="AM37" i="4"/>
  <c r="CC37" i="4"/>
  <c r="BZ37" i="4"/>
  <c r="AM254" i="4"/>
  <c r="CD254" i="4"/>
  <c r="CC254" i="4"/>
  <c r="AM184" i="4"/>
  <c r="CH184" i="4"/>
  <c r="BY184" i="4"/>
  <c r="AM71" i="4"/>
  <c r="BY71" i="4"/>
  <c r="BZ71" i="4"/>
  <c r="AM185" i="4"/>
  <c r="CL185" i="4"/>
  <c r="CC185" i="4"/>
  <c r="AM234" i="4"/>
  <c r="CL234" i="4"/>
  <c r="CC234" i="4"/>
  <c r="AM219" i="4"/>
  <c r="CH219" i="4"/>
  <c r="BY219" i="4"/>
  <c r="AM140" i="4"/>
  <c r="BY140" i="4"/>
  <c r="BZ140" i="4"/>
  <c r="AM257" i="4"/>
  <c r="CD257" i="4"/>
  <c r="BY257" i="4"/>
  <c r="AM227" i="4"/>
  <c r="CC227" i="4"/>
  <c r="CD227" i="4"/>
  <c r="AM40" i="4"/>
  <c r="CL40" i="4"/>
  <c r="CC40" i="4"/>
  <c r="AM25" i="4"/>
  <c r="CD25" i="4"/>
  <c r="CK25" i="4"/>
  <c r="AM89" i="4"/>
  <c r="CD89" i="4"/>
  <c r="BY89" i="4"/>
  <c r="AM153" i="4"/>
  <c r="BZ153" i="4"/>
  <c r="CC153" i="4"/>
  <c r="AM217" i="4"/>
  <c r="CH217" i="4"/>
  <c r="CC217" i="4"/>
  <c r="AM10" i="4"/>
  <c r="CG10" i="4"/>
  <c r="BZ10" i="4"/>
  <c r="AM74" i="4"/>
  <c r="CH74" i="4"/>
  <c r="CK74" i="4"/>
  <c r="AM138" i="4"/>
  <c r="CG138" i="4"/>
  <c r="BZ138" i="4"/>
  <c r="AM202" i="4"/>
  <c r="CG202" i="4"/>
  <c r="CD202" i="4"/>
  <c r="AM266" i="4"/>
  <c r="CC266" i="4"/>
  <c r="CD266" i="4"/>
  <c r="AM59" i="4"/>
  <c r="BZ59" i="4"/>
  <c r="BY59" i="4"/>
  <c r="AM123" i="4"/>
  <c r="CC123" i="4"/>
  <c r="CL123" i="4"/>
  <c r="AM187" i="4"/>
  <c r="CG187" i="4"/>
  <c r="CH187" i="4"/>
  <c r="AM251" i="4"/>
  <c r="CK251" i="4"/>
  <c r="CH251" i="4"/>
  <c r="AM44" i="4"/>
  <c r="CC44" i="4"/>
  <c r="BZ44" i="4"/>
  <c r="AM108" i="4"/>
  <c r="CK108" i="4"/>
  <c r="CD108" i="4"/>
  <c r="AM172" i="4"/>
  <c r="CG172" i="4"/>
  <c r="CD172" i="4"/>
  <c r="AM236" i="4"/>
  <c r="BY236" i="4"/>
  <c r="CL236" i="4"/>
  <c r="AM24" i="4"/>
  <c r="CD24" i="4"/>
  <c r="CG24" i="4"/>
  <c r="AM21" i="4"/>
  <c r="CK21" i="4"/>
  <c r="CD21" i="4"/>
  <c r="AM69" i="4"/>
  <c r="CC69" i="4"/>
  <c r="BZ69" i="4"/>
  <c r="AM149" i="4"/>
  <c r="CK149" i="4"/>
  <c r="CH149" i="4"/>
  <c r="AM197" i="4"/>
  <c r="CC197" i="4"/>
  <c r="CL197" i="4"/>
  <c r="AM166" i="4"/>
  <c r="CD166" i="4"/>
  <c r="CC166" i="4"/>
  <c r="AM230" i="4"/>
  <c r="CK230" i="4"/>
  <c r="BZ230" i="4"/>
  <c r="AM192" i="4"/>
  <c r="BZ192" i="4"/>
  <c r="CK192" i="4"/>
  <c r="AM112" i="4"/>
  <c r="CL112" i="4"/>
  <c r="CG112" i="4"/>
  <c r="AM22" i="4"/>
  <c r="CH22" i="4"/>
  <c r="CK22" i="4"/>
  <c r="AM86" i="4"/>
  <c r="CD86" i="4"/>
  <c r="CG86" i="4"/>
  <c r="AM72" i="4"/>
  <c r="CD72" i="4"/>
  <c r="CK72" i="4"/>
  <c r="AM47" i="4"/>
  <c r="CL47" i="4"/>
  <c r="CK47" i="4"/>
  <c r="AM111" i="4"/>
  <c r="CK111" i="4"/>
  <c r="BZ111" i="4"/>
  <c r="AM175" i="4"/>
  <c r="CD175" i="4"/>
  <c r="CC175" i="4"/>
  <c r="AM239" i="4"/>
  <c r="CD239" i="4"/>
  <c r="CG239" i="4"/>
  <c r="AM181" i="4"/>
  <c r="CC181" i="4"/>
  <c r="CL181" i="4"/>
  <c r="BT8" i="4"/>
  <c r="BT74" i="4"/>
  <c r="BQ74" i="4"/>
  <c r="BH219" i="4"/>
  <c r="BQ219" i="4"/>
  <c r="BI138" i="4"/>
  <c r="BP138" i="4"/>
  <c r="BT218" i="4"/>
  <c r="BU218" i="4"/>
  <c r="BH228" i="4"/>
  <c r="BQ228" i="4"/>
  <c r="BI130" i="4"/>
  <c r="BT130" i="4"/>
  <c r="BI10" i="4"/>
  <c r="BP10" i="4"/>
  <c r="BI122" i="4"/>
  <c r="BH122" i="4"/>
  <c r="AN24" i="4"/>
  <c r="BP24" i="4" s="1"/>
  <c r="AZ24" i="4"/>
  <c r="AW24" i="4"/>
  <c r="AN119" i="4"/>
  <c r="BD119" i="4"/>
  <c r="AS119" i="4"/>
  <c r="AN65" i="4"/>
  <c r="BD65" i="4"/>
  <c r="BA65" i="4"/>
  <c r="AN129" i="4"/>
  <c r="AS129" i="4"/>
  <c r="AR129" i="4"/>
  <c r="AN67" i="4"/>
  <c r="AS67" i="4"/>
  <c r="AV67" i="4"/>
  <c r="AN201" i="4"/>
  <c r="BD201" i="4"/>
  <c r="BA201" i="4"/>
  <c r="AN109" i="4"/>
  <c r="AR109" i="4"/>
  <c r="AS109" i="4"/>
  <c r="AN237" i="4"/>
  <c r="BP237" i="4" s="1"/>
  <c r="AW237" i="4"/>
  <c r="AZ237" i="4"/>
  <c r="AN249" i="4"/>
  <c r="BD249" i="4"/>
  <c r="BA249" i="4"/>
  <c r="BL91" i="4"/>
  <c r="BM91" i="4"/>
  <c r="AN196" i="4"/>
  <c r="BT196" i="4" s="1"/>
  <c r="AW196" i="4"/>
  <c r="BD196" i="4"/>
  <c r="BL226" i="4"/>
  <c r="BM226" i="4"/>
  <c r="AN100" i="4"/>
  <c r="BT100" i="4" s="1"/>
  <c r="AW100" i="4"/>
  <c r="BD100" i="4"/>
  <c r="AN131" i="4"/>
  <c r="BQ131" i="4" s="1"/>
  <c r="BA131" i="4"/>
  <c r="AV131" i="4"/>
  <c r="AN195" i="4"/>
  <c r="BD195" i="4"/>
  <c r="AS195" i="4"/>
  <c r="AN259" i="4"/>
  <c r="BH259" i="4" s="1"/>
  <c r="AW259" i="4"/>
  <c r="AR259" i="4"/>
  <c r="AN156" i="4"/>
  <c r="BQ156" i="4" s="1"/>
  <c r="BA156" i="4"/>
  <c r="AV156" i="4"/>
  <c r="AZ34" i="4"/>
  <c r="BA34" i="4"/>
  <c r="AN98" i="4"/>
  <c r="BQ98" i="4" s="1"/>
  <c r="AV98" i="4"/>
  <c r="BA98" i="4"/>
  <c r="AV162" i="4"/>
  <c r="AW162" i="4"/>
  <c r="AV226" i="4"/>
  <c r="BA226" i="4"/>
  <c r="AN72" i="4"/>
  <c r="BT72" i="4" s="1"/>
  <c r="BD72" i="4"/>
  <c r="AW72" i="4"/>
  <c r="AN192" i="4"/>
  <c r="BD192" i="4"/>
  <c r="AS192" i="4"/>
  <c r="AN14" i="4"/>
  <c r="AV14" i="4"/>
  <c r="AS14" i="4"/>
  <c r="AN78" i="4"/>
  <c r="BA78" i="4"/>
  <c r="AR78" i="4"/>
  <c r="AN142" i="4"/>
  <c r="BA142" i="4"/>
  <c r="AR142" i="4"/>
  <c r="AN206" i="4"/>
  <c r="BU206" i="4" s="1"/>
  <c r="BE206" i="4"/>
  <c r="AV206" i="4"/>
  <c r="AN63" i="4"/>
  <c r="BH63" i="4" s="1"/>
  <c r="AR63" i="4"/>
  <c r="AW63" i="4"/>
  <c r="AN127" i="4"/>
  <c r="AR127" i="4"/>
  <c r="AS127" i="4"/>
  <c r="AN191" i="4"/>
  <c r="BP191" i="4" s="1"/>
  <c r="AZ191" i="4"/>
  <c r="AW191" i="4"/>
  <c r="AN255" i="4"/>
  <c r="BH255" i="4" s="1"/>
  <c r="AW255" i="4"/>
  <c r="AR255" i="4"/>
  <c r="AN152" i="4"/>
  <c r="BD152" i="4"/>
  <c r="BE152" i="4"/>
  <c r="AN264" i="4"/>
  <c r="BU264" i="4" s="1"/>
  <c r="BE264" i="4"/>
  <c r="AV264" i="4"/>
  <c r="AN9" i="4"/>
  <c r="BU9" i="4" s="1"/>
  <c r="AV9" i="4"/>
  <c r="BE9" i="4"/>
  <c r="AN73" i="4"/>
  <c r="BT73" i="4" s="1"/>
  <c r="BD73" i="4"/>
  <c r="AW73" i="4"/>
  <c r="AN11" i="4"/>
  <c r="BE11" i="4"/>
  <c r="AR11" i="4"/>
  <c r="AN75" i="4"/>
  <c r="BP75" i="4" s="1"/>
  <c r="AW75" i="4"/>
  <c r="AZ75" i="4"/>
  <c r="AN225" i="4"/>
  <c r="BQ225" i="4" s="1"/>
  <c r="BA225" i="4"/>
  <c r="AV225" i="4"/>
  <c r="AN29" i="4"/>
  <c r="BE29" i="4"/>
  <c r="AZ29" i="4"/>
  <c r="AN117" i="4"/>
  <c r="BE117" i="4"/>
  <c r="AZ117" i="4"/>
  <c r="AN157" i="4"/>
  <c r="BE157" i="4"/>
  <c r="AR157" i="4"/>
  <c r="AN245" i="4"/>
  <c r="AR245" i="4"/>
  <c r="AS245" i="4"/>
  <c r="AN153" i="4"/>
  <c r="AV153" i="4"/>
  <c r="AS153" i="4"/>
  <c r="AN12" i="4"/>
  <c r="BE12" i="4"/>
  <c r="AZ12" i="4"/>
  <c r="AN220" i="4"/>
  <c r="BA220" i="4"/>
  <c r="AZ220" i="4"/>
  <c r="BL234" i="4"/>
  <c r="BM234" i="4"/>
  <c r="AN116" i="4"/>
  <c r="BT116" i="4" s="1"/>
  <c r="AW116" i="4"/>
  <c r="BD116" i="4"/>
  <c r="AN139" i="4"/>
  <c r="BP139" i="4" s="1"/>
  <c r="AW139" i="4"/>
  <c r="AZ139" i="4"/>
  <c r="AN203" i="4"/>
  <c r="AV203" i="4"/>
  <c r="AS203" i="4"/>
  <c r="AN267" i="4"/>
  <c r="BT267" i="4" s="1"/>
  <c r="AW267" i="4"/>
  <c r="BD267" i="4"/>
  <c r="AN180" i="4"/>
  <c r="BA180" i="4"/>
  <c r="AR180" i="4"/>
  <c r="AN42" i="4"/>
  <c r="BQ42" i="4" s="1"/>
  <c r="AV42" i="4"/>
  <c r="BA42" i="4"/>
  <c r="AN106" i="4"/>
  <c r="BD106" i="4"/>
  <c r="BA106" i="4"/>
  <c r="AN170" i="4"/>
  <c r="BD170" i="4"/>
  <c r="BE170" i="4"/>
  <c r="AV234" i="4"/>
  <c r="BE234" i="4"/>
  <c r="AN17" i="4"/>
  <c r="BQ17" i="4" s="1"/>
  <c r="AV17" i="4"/>
  <c r="BA17" i="4"/>
  <c r="AN77" i="4"/>
  <c r="BP77" i="4" s="1"/>
  <c r="AW77" i="4"/>
  <c r="AZ77" i="4"/>
  <c r="AN44" i="4"/>
  <c r="AS44" i="4"/>
  <c r="AV44" i="4"/>
  <c r="AN83" i="4"/>
  <c r="AS83" i="4"/>
  <c r="AR83" i="4"/>
  <c r="AN28" i="4"/>
  <c r="BU28" i="4" s="1"/>
  <c r="BE28" i="4"/>
  <c r="AV28" i="4"/>
  <c r="AN50" i="4"/>
  <c r="BD50" i="4"/>
  <c r="AS50" i="4"/>
  <c r="AN224" i="4"/>
  <c r="BP224" i="4" s="1"/>
  <c r="AZ224" i="4"/>
  <c r="AW224" i="4"/>
  <c r="AN158" i="4"/>
  <c r="AW158" i="4"/>
  <c r="AV158" i="4"/>
  <c r="AN207" i="4"/>
  <c r="BT207" i="4" s="1"/>
  <c r="BD207" i="4"/>
  <c r="AW207" i="4"/>
  <c r="AN25" i="4"/>
  <c r="BT25" i="4" s="1"/>
  <c r="BD25" i="4"/>
  <c r="AW25" i="4"/>
  <c r="AN164" i="4"/>
  <c r="BT164" i="4" s="1"/>
  <c r="AW164" i="4"/>
  <c r="BD164" i="4"/>
  <c r="AN48" i="4"/>
  <c r="AR48" i="4"/>
  <c r="AS48" i="4"/>
  <c r="AN134" i="4"/>
  <c r="BH134" i="4" s="1"/>
  <c r="AW134" i="4"/>
  <c r="AR134" i="4"/>
  <c r="AN136" i="4"/>
  <c r="BH136" i="4" s="1"/>
  <c r="AR136" i="4"/>
  <c r="AW136" i="4"/>
  <c r="AN149" i="4"/>
  <c r="BA149" i="4"/>
  <c r="BD149" i="4"/>
  <c r="AN150" i="4"/>
  <c r="BH150" i="4" s="1"/>
  <c r="AW150" i="4"/>
  <c r="AR150" i="4"/>
  <c r="AN135" i="4"/>
  <c r="BE135" i="4"/>
  <c r="BD135" i="4"/>
  <c r="AN81" i="4"/>
  <c r="AZ81" i="4"/>
  <c r="AS81" i="4"/>
  <c r="AN125" i="4"/>
  <c r="BE125" i="4"/>
  <c r="BD125" i="4"/>
  <c r="AN140" i="4"/>
  <c r="AS140" i="4"/>
  <c r="AR140" i="4"/>
  <c r="AN204" i="4"/>
  <c r="BH204" i="4" s="1"/>
  <c r="AW204" i="4"/>
  <c r="AR204" i="4"/>
  <c r="AN178" i="4"/>
  <c r="BQ178" i="4" s="1"/>
  <c r="AV178" i="4"/>
  <c r="BA178" i="4"/>
  <c r="AN94" i="4"/>
  <c r="BU94" i="4" s="1"/>
  <c r="BE94" i="4"/>
  <c r="AV94" i="4"/>
  <c r="AN15" i="4"/>
  <c r="AZ15" i="4"/>
  <c r="AS15" i="4"/>
  <c r="AN32" i="4"/>
  <c r="BD32" i="4"/>
  <c r="BA32" i="4"/>
  <c r="AN89" i="4"/>
  <c r="BH89" i="4" s="1"/>
  <c r="AW89" i="4"/>
  <c r="AR89" i="4"/>
  <c r="AN37" i="4"/>
  <c r="AV37" i="4"/>
  <c r="AS37" i="4"/>
  <c r="AN185" i="4"/>
  <c r="BU185" i="4" s="1"/>
  <c r="BE185" i="4"/>
  <c r="AV185" i="4"/>
  <c r="BA91" i="4"/>
  <c r="AV91" i="4"/>
  <c r="AN36" i="4"/>
  <c r="BE36" i="4"/>
  <c r="BD36" i="4"/>
  <c r="AN112" i="4"/>
  <c r="AZ112" i="4"/>
  <c r="BE112" i="4"/>
  <c r="AN102" i="4"/>
  <c r="BP102" i="4" s="1"/>
  <c r="AW102" i="4"/>
  <c r="AZ102" i="4"/>
  <c r="AN230" i="4"/>
  <c r="BD230" i="4"/>
  <c r="AS230" i="4"/>
  <c r="AN87" i="4"/>
  <c r="AZ87" i="4"/>
  <c r="AS87" i="4"/>
  <c r="AN215" i="4"/>
  <c r="BH215" i="4" s="1"/>
  <c r="AR215" i="4"/>
  <c r="AW215" i="4"/>
  <c r="AN64" i="4"/>
  <c r="BU64" i="4" s="1"/>
  <c r="AV64" i="4"/>
  <c r="BE64" i="4"/>
  <c r="AN200" i="4"/>
  <c r="BP200" i="4" s="1"/>
  <c r="AZ200" i="4"/>
  <c r="AW200" i="4"/>
  <c r="AN97" i="4"/>
  <c r="AZ97" i="4"/>
  <c r="AS97" i="4"/>
  <c r="AN35" i="4"/>
  <c r="BA35" i="4"/>
  <c r="BD35" i="4"/>
  <c r="AN45" i="4"/>
  <c r="AS45" i="4"/>
  <c r="AZ45" i="4"/>
  <c r="AN85" i="4"/>
  <c r="AR85" i="4"/>
  <c r="AS85" i="4"/>
  <c r="AN133" i="4"/>
  <c r="BP133" i="4" s="1"/>
  <c r="AW133" i="4"/>
  <c r="AZ133" i="4"/>
  <c r="AN173" i="4"/>
  <c r="BP173" i="4" s="1"/>
  <c r="AW173" i="4"/>
  <c r="AZ173" i="4"/>
  <c r="AN213" i="4"/>
  <c r="BQ213" i="4" s="1"/>
  <c r="BA213" i="4"/>
  <c r="AV213" i="4"/>
  <c r="AN261" i="4"/>
  <c r="BP261" i="4" s="1"/>
  <c r="AW261" i="4"/>
  <c r="AZ261" i="4"/>
  <c r="AN145" i="4"/>
  <c r="BE145" i="4"/>
  <c r="AR145" i="4"/>
  <c r="AN209" i="4"/>
  <c r="BA209" i="4"/>
  <c r="AR209" i="4"/>
  <c r="AN92" i="4"/>
  <c r="BT92" i="4" s="1"/>
  <c r="AW92" i="4"/>
  <c r="BD92" i="4"/>
  <c r="AN162" i="4"/>
  <c r="BL266" i="4"/>
  <c r="BM266" i="4"/>
  <c r="AN188" i="4"/>
  <c r="BA188" i="4"/>
  <c r="AR188" i="4"/>
  <c r="AN99" i="4"/>
  <c r="BE99" i="4"/>
  <c r="BD99" i="4"/>
  <c r="AN163" i="4"/>
  <c r="BE163" i="4"/>
  <c r="AR163" i="4"/>
  <c r="AN227" i="4"/>
  <c r="AW227" i="4"/>
  <c r="AV227" i="4"/>
  <c r="AN60" i="4"/>
  <c r="BE60" i="4"/>
  <c r="BD60" i="4"/>
  <c r="AN252" i="4"/>
  <c r="BQ252" i="4" s="1"/>
  <c r="BA252" i="4"/>
  <c r="AV252" i="4"/>
  <c r="BD66" i="4"/>
  <c r="BE66" i="4"/>
  <c r="BD130" i="4"/>
  <c r="AS130" i="4"/>
  <c r="AN194" i="4"/>
  <c r="BP194" i="4" s="1"/>
  <c r="AZ194" i="4"/>
  <c r="AW194" i="4"/>
  <c r="AV258" i="4"/>
  <c r="AS258" i="4"/>
  <c r="AN70" i="4"/>
  <c r="BA70" i="4"/>
  <c r="AR70" i="4"/>
  <c r="AN262" i="4"/>
  <c r="AR262" i="4"/>
  <c r="AS262" i="4"/>
  <c r="AN183" i="4"/>
  <c r="AW183" i="4"/>
  <c r="AV183" i="4"/>
  <c r="AN69" i="4"/>
  <c r="AV69" i="4"/>
  <c r="AS69" i="4"/>
  <c r="AN86" i="4"/>
  <c r="BP86" i="4" s="1"/>
  <c r="AW86" i="4"/>
  <c r="AZ86" i="4"/>
  <c r="AN71" i="4"/>
  <c r="AR71" i="4"/>
  <c r="AS71" i="4"/>
  <c r="AN205" i="4"/>
  <c r="BA205" i="4"/>
  <c r="BD205" i="4"/>
  <c r="AN244" i="4"/>
  <c r="AS244" i="4"/>
  <c r="AR244" i="4"/>
  <c r="BL250" i="4"/>
  <c r="BI250" i="4"/>
  <c r="BM250" i="4"/>
  <c r="AN211" i="4"/>
  <c r="AV211" i="4"/>
  <c r="AS211" i="4"/>
  <c r="AN114" i="4"/>
  <c r="BP114" i="4" s="1"/>
  <c r="AZ114" i="4"/>
  <c r="AW114" i="4"/>
  <c r="AN30" i="4"/>
  <c r="BE30" i="4"/>
  <c r="AR30" i="4"/>
  <c r="AN143" i="4"/>
  <c r="AW143" i="4"/>
  <c r="AV143" i="4"/>
  <c r="AN165" i="4"/>
  <c r="AZ165" i="4"/>
  <c r="AS165" i="4"/>
  <c r="BL258" i="4"/>
  <c r="BI258" i="4"/>
  <c r="BM258" i="4"/>
  <c r="BA219" i="4"/>
  <c r="AR219" i="4"/>
  <c r="BA228" i="4"/>
  <c r="AR228" i="4"/>
  <c r="BD58" i="4"/>
  <c r="BE58" i="4"/>
  <c r="AS122" i="4"/>
  <c r="AR122" i="4"/>
  <c r="AZ186" i="4"/>
  <c r="BE186" i="4"/>
  <c r="AN128" i="4"/>
  <c r="BT128" i="4" s="1"/>
  <c r="BD128" i="4"/>
  <c r="AW128" i="4"/>
  <c r="AN46" i="4"/>
  <c r="BA46" i="4"/>
  <c r="BD46" i="4"/>
  <c r="AN110" i="4"/>
  <c r="BA110" i="4"/>
  <c r="AZ110" i="4"/>
  <c r="AN174" i="4"/>
  <c r="BE174" i="4"/>
  <c r="BD174" i="4"/>
  <c r="AN238" i="4"/>
  <c r="AW238" i="4"/>
  <c r="AV238" i="4"/>
  <c r="AN31" i="4"/>
  <c r="BD31" i="4"/>
  <c r="AS31" i="4"/>
  <c r="AN95" i="4"/>
  <c r="BU95" i="4" s="1"/>
  <c r="AV95" i="4"/>
  <c r="BE95" i="4"/>
  <c r="AN159" i="4"/>
  <c r="BH159" i="4" s="1"/>
  <c r="AW159" i="4"/>
  <c r="AR159" i="4"/>
  <c r="AN223" i="4"/>
  <c r="BQ223" i="4" s="1"/>
  <c r="BA223" i="4"/>
  <c r="AV223" i="4"/>
  <c r="AN80" i="4"/>
  <c r="BQ80" i="4" s="1"/>
  <c r="AV80" i="4"/>
  <c r="BA80" i="4"/>
  <c r="AN216" i="4"/>
  <c r="BH216" i="4" s="1"/>
  <c r="AW216" i="4"/>
  <c r="AR216" i="4"/>
  <c r="AN41" i="4"/>
  <c r="BD41" i="4"/>
  <c r="BA41" i="4"/>
  <c r="AN105" i="4"/>
  <c r="BT105" i="4" s="1"/>
  <c r="BD105" i="4"/>
  <c r="AW105" i="4"/>
  <c r="AN43" i="4"/>
  <c r="BU43" i="4" s="1"/>
  <c r="BE43" i="4"/>
  <c r="AV43" i="4"/>
  <c r="BD8" i="4"/>
  <c r="AN53" i="4"/>
  <c r="BA53" i="4"/>
  <c r="AR53" i="4"/>
  <c r="AN93" i="4"/>
  <c r="BE93" i="4"/>
  <c r="AR93" i="4"/>
  <c r="AN181" i="4"/>
  <c r="BU181" i="4" s="1"/>
  <c r="BE181" i="4"/>
  <c r="AV181" i="4"/>
  <c r="AN221" i="4"/>
  <c r="AS221" i="4"/>
  <c r="BD221" i="4"/>
  <c r="AN169" i="4"/>
  <c r="AV169" i="4"/>
  <c r="AS169" i="4"/>
  <c r="AN233" i="4"/>
  <c r="BD233" i="4"/>
  <c r="BE233" i="4"/>
  <c r="AN124" i="4"/>
  <c r="BE124" i="4"/>
  <c r="BD124" i="4"/>
  <c r="AN34" i="4"/>
  <c r="AN186" i="4"/>
  <c r="AN20" i="4"/>
  <c r="BQ20" i="4" s="1"/>
  <c r="BA20" i="4"/>
  <c r="AV20" i="4"/>
  <c r="AN212" i="4"/>
  <c r="BE212" i="4"/>
  <c r="AZ212" i="4"/>
  <c r="AN107" i="4"/>
  <c r="BE107" i="4"/>
  <c r="AZ107" i="4"/>
  <c r="AN171" i="4"/>
  <c r="BA171" i="4"/>
  <c r="BD171" i="4"/>
  <c r="AN235" i="4"/>
  <c r="BQ235" i="4" s="1"/>
  <c r="BA235" i="4"/>
  <c r="AV235" i="4"/>
  <c r="AN84" i="4"/>
  <c r="BU84" i="4" s="1"/>
  <c r="BE84" i="4"/>
  <c r="AV84" i="4"/>
  <c r="AZ10" i="4"/>
  <c r="AS10" i="4"/>
  <c r="BD74" i="4"/>
  <c r="BA74" i="4"/>
  <c r="AZ138" i="4"/>
  <c r="AS138" i="4"/>
  <c r="AZ202" i="4"/>
  <c r="AW202" i="4"/>
  <c r="AW266" i="4"/>
  <c r="AV266" i="4"/>
  <c r="AN176" i="4"/>
  <c r="AR176" i="4"/>
  <c r="AS176" i="4"/>
  <c r="AN198" i="4"/>
  <c r="AV198" i="4"/>
  <c r="AS198" i="4"/>
  <c r="AN55" i="4"/>
  <c r="BE55" i="4"/>
  <c r="AZ55" i="4"/>
  <c r="AN21" i="4"/>
  <c r="BT21" i="4" s="1"/>
  <c r="AW21" i="4"/>
  <c r="BD21" i="4"/>
  <c r="AN88" i="4"/>
  <c r="AR88" i="4"/>
  <c r="BA88" i="4"/>
  <c r="AN22" i="4"/>
  <c r="BA22" i="4"/>
  <c r="BD22" i="4"/>
  <c r="AN16" i="4"/>
  <c r="BD16" i="4"/>
  <c r="BA16" i="4"/>
  <c r="AN199" i="4"/>
  <c r="BA199" i="4"/>
  <c r="BD199" i="4"/>
  <c r="AN19" i="4"/>
  <c r="BA19" i="4"/>
  <c r="BD19" i="4"/>
  <c r="AN161" i="4"/>
  <c r="BA161" i="4"/>
  <c r="AR161" i="4"/>
  <c r="AN147" i="4"/>
  <c r="BD147" i="4"/>
  <c r="AS147" i="4"/>
  <c r="AN242" i="4"/>
  <c r="BD242" i="4"/>
  <c r="AS242" i="4"/>
  <c r="AN240" i="4"/>
  <c r="AZ240" i="4"/>
  <c r="BA240" i="4"/>
  <c r="AN38" i="4"/>
  <c r="BT38" i="4" s="1"/>
  <c r="AW38" i="4"/>
  <c r="BD38" i="4"/>
  <c r="AN166" i="4"/>
  <c r="AW166" i="4"/>
  <c r="AV166" i="4"/>
  <c r="AN23" i="4"/>
  <c r="BA23" i="4"/>
  <c r="AR23" i="4"/>
  <c r="AN151" i="4"/>
  <c r="BA151" i="4"/>
  <c r="AR151" i="4"/>
  <c r="AN33" i="4"/>
  <c r="BD33" i="4"/>
  <c r="BA33" i="4"/>
  <c r="AN144" i="4"/>
  <c r="BT144" i="4" s="1"/>
  <c r="BD144" i="4"/>
  <c r="AW144" i="4"/>
  <c r="AN56" i="4"/>
  <c r="BT56" i="4" s="1"/>
  <c r="BD56" i="4"/>
  <c r="AW56" i="4"/>
  <c r="AN54" i="4"/>
  <c r="BP54" i="4" s="1"/>
  <c r="AW54" i="4"/>
  <c r="AZ54" i="4"/>
  <c r="AN118" i="4"/>
  <c r="BA118" i="4"/>
  <c r="AZ118" i="4"/>
  <c r="AN182" i="4"/>
  <c r="BA182" i="4"/>
  <c r="BD182" i="4"/>
  <c r="AN246" i="4"/>
  <c r="BA246" i="4"/>
  <c r="AZ246" i="4"/>
  <c r="AN39" i="4"/>
  <c r="AR39" i="4"/>
  <c r="AS39" i="4"/>
  <c r="AN103" i="4"/>
  <c r="AS103" i="4"/>
  <c r="BD103" i="4"/>
  <c r="AN167" i="4"/>
  <c r="AV167" i="4"/>
  <c r="AW167" i="4"/>
  <c r="AN231" i="4"/>
  <c r="BH231" i="4" s="1"/>
  <c r="AR231" i="4"/>
  <c r="AW231" i="4"/>
  <c r="AN96" i="4"/>
  <c r="BD96" i="4"/>
  <c r="AS96" i="4"/>
  <c r="AN232" i="4"/>
  <c r="BP232" i="4" s="1"/>
  <c r="AZ232" i="4"/>
  <c r="AW232" i="4"/>
  <c r="AN49" i="4"/>
  <c r="AS49" i="4"/>
  <c r="AR49" i="4"/>
  <c r="AN113" i="4"/>
  <c r="BH113" i="4" s="1"/>
  <c r="AW113" i="4"/>
  <c r="AR113" i="4"/>
  <c r="AN51" i="4"/>
  <c r="BP51" i="4" s="1"/>
  <c r="AW51" i="4"/>
  <c r="AZ51" i="4"/>
  <c r="AN137" i="4"/>
  <c r="BT137" i="4" s="1"/>
  <c r="BD137" i="4"/>
  <c r="AW137" i="4"/>
  <c r="AN13" i="4"/>
  <c r="AW13" i="4"/>
  <c r="AV13" i="4"/>
  <c r="AN61" i="4"/>
  <c r="AV61" i="4"/>
  <c r="AS61" i="4"/>
  <c r="AN141" i="4"/>
  <c r="BA141" i="4"/>
  <c r="AZ141" i="4"/>
  <c r="AN189" i="4"/>
  <c r="BE189" i="4"/>
  <c r="BD189" i="4"/>
  <c r="AN193" i="4"/>
  <c r="AW193" i="4"/>
  <c r="AV193" i="4"/>
  <c r="AN241" i="4"/>
  <c r="BP241" i="4" s="1"/>
  <c r="AZ241" i="4"/>
  <c r="AW241" i="4"/>
  <c r="AN148" i="4"/>
  <c r="BA148" i="4"/>
  <c r="AZ148" i="4"/>
  <c r="AN58" i="4"/>
  <c r="AN202" i="4"/>
  <c r="BP202" i="4" s="1"/>
  <c r="AN52" i="4"/>
  <c r="AZ52" i="4"/>
  <c r="AS52" i="4"/>
  <c r="AN236" i="4"/>
  <c r="BE236" i="4"/>
  <c r="AR236" i="4"/>
  <c r="AN115" i="4"/>
  <c r="BD115" i="4"/>
  <c r="AS115" i="4"/>
  <c r="AN179" i="4"/>
  <c r="BP179" i="4" s="1"/>
  <c r="AW179" i="4"/>
  <c r="AZ179" i="4"/>
  <c r="AN243" i="4"/>
  <c r="BP243" i="4" s="1"/>
  <c r="AW243" i="4"/>
  <c r="AZ243" i="4"/>
  <c r="AN108" i="4"/>
  <c r="BT108" i="4" s="1"/>
  <c r="AW108" i="4"/>
  <c r="BD108" i="4"/>
  <c r="AN18" i="4"/>
  <c r="AR18" i="4"/>
  <c r="BA18" i="4"/>
  <c r="AN82" i="4"/>
  <c r="AZ82" i="4"/>
  <c r="BE82" i="4"/>
  <c r="AN146" i="4"/>
  <c r="AR146" i="4"/>
  <c r="BA146" i="4"/>
  <c r="AN210" i="4"/>
  <c r="AZ210" i="4"/>
  <c r="AS210" i="4"/>
  <c r="AN247" i="4"/>
  <c r="BE247" i="4"/>
  <c r="AR247" i="4"/>
  <c r="AN256" i="4"/>
  <c r="BU256" i="4" s="1"/>
  <c r="BE256" i="4"/>
  <c r="AV256" i="4"/>
  <c r="AN197" i="4"/>
  <c r="BU197" i="4" s="1"/>
  <c r="BE197" i="4"/>
  <c r="AV197" i="4"/>
  <c r="AN208" i="4"/>
  <c r="BT208" i="4" s="1"/>
  <c r="BD208" i="4"/>
  <c r="AW208" i="4"/>
  <c r="AN214" i="4"/>
  <c r="BA214" i="4"/>
  <c r="AZ214" i="4"/>
  <c r="AN263" i="4"/>
  <c r="BD263" i="4"/>
  <c r="AS263" i="4"/>
  <c r="AN168" i="4"/>
  <c r="BH168" i="4" s="1"/>
  <c r="AW168" i="4"/>
  <c r="AR168" i="4"/>
  <c r="AN257" i="4"/>
  <c r="BH257" i="4" s="1"/>
  <c r="AW257" i="4"/>
  <c r="AR257" i="4"/>
  <c r="AN253" i="4"/>
  <c r="BQ253" i="4" s="1"/>
  <c r="BA253" i="4"/>
  <c r="AV253" i="4"/>
  <c r="AN104" i="4"/>
  <c r="AV104" i="4"/>
  <c r="AS104" i="4"/>
  <c r="AN222" i="4"/>
  <c r="BD222" i="4"/>
  <c r="AS222" i="4"/>
  <c r="AN79" i="4"/>
  <c r="BT79" i="4" s="1"/>
  <c r="AW79" i="4"/>
  <c r="BD79" i="4"/>
  <c r="AN184" i="4"/>
  <c r="AR184" i="4"/>
  <c r="BA184" i="4"/>
  <c r="AN27" i="4"/>
  <c r="BA27" i="4"/>
  <c r="AR27" i="4"/>
  <c r="BE68" i="4"/>
  <c r="BD68" i="4"/>
  <c r="AW155" i="4"/>
  <c r="AR155" i="4"/>
  <c r="AV250" i="4"/>
  <c r="AS250" i="4"/>
  <c r="AN160" i="4"/>
  <c r="AV160" i="4"/>
  <c r="AS160" i="4"/>
  <c r="AN62" i="4"/>
  <c r="BQ62" i="4" s="1"/>
  <c r="BA62" i="4"/>
  <c r="AV62" i="4"/>
  <c r="AN126" i="4"/>
  <c r="BA126" i="4"/>
  <c r="AZ126" i="4"/>
  <c r="AN190" i="4"/>
  <c r="AW190" i="4"/>
  <c r="AV190" i="4"/>
  <c r="AN254" i="4"/>
  <c r="AW254" i="4"/>
  <c r="AV254" i="4"/>
  <c r="AN47" i="4"/>
  <c r="BE47" i="4"/>
  <c r="BD47" i="4"/>
  <c r="AN111" i="4"/>
  <c r="BD111" i="4"/>
  <c r="AS111" i="4"/>
  <c r="AN175" i="4"/>
  <c r="AV175" i="4"/>
  <c r="AW175" i="4"/>
  <c r="AN239" i="4"/>
  <c r="BP239" i="4" s="1"/>
  <c r="AZ239" i="4"/>
  <c r="AW239" i="4"/>
  <c r="AN120" i="4"/>
  <c r="AW120" i="4"/>
  <c r="AV120" i="4"/>
  <c r="AN248" i="4"/>
  <c r="BD248" i="4"/>
  <c r="BA248" i="4"/>
  <c r="AN57" i="4"/>
  <c r="BU57" i="4" s="1"/>
  <c r="AV57" i="4"/>
  <c r="BE57" i="4"/>
  <c r="AN121" i="4"/>
  <c r="AV121" i="4"/>
  <c r="AS121" i="4"/>
  <c r="AN59" i="4"/>
  <c r="AS59" i="4"/>
  <c r="AR59" i="4"/>
  <c r="AN177" i="4"/>
  <c r="BP177" i="4" s="1"/>
  <c r="AZ177" i="4"/>
  <c r="AW177" i="4"/>
  <c r="AN101" i="4"/>
  <c r="BP101" i="4" s="1"/>
  <c r="AW101" i="4"/>
  <c r="AZ101" i="4"/>
  <c r="AN229" i="4"/>
  <c r="BT229" i="4" s="1"/>
  <c r="AW229" i="4"/>
  <c r="BD229" i="4"/>
  <c r="AN217" i="4"/>
  <c r="BQ217" i="4" s="1"/>
  <c r="BA217" i="4"/>
  <c r="AV217" i="4"/>
  <c r="AN265" i="4"/>
  <c r="AS265" i="4"/>
  <c r="AR265" i="4"/>
  <c r="AN40" i="4"/>
  <c r="BU40" i="4" s="1"/>
  <c r="BE40" i="4"/>
  <c r="AV40" i="4"/>
  <c r="AN68" i="4"/>
  <c r="AN172" i="4"/>
  <c r="BP172" i="4" s="1"/>
  <c r="AW172" i="4"/>
  <c r="AZ172" i="4"/>
  <c r="AN66" i="4"/>
  <c r="AN76" i="4"/>
  <c r="BQ76" i="4" s="1"/>
  <c r="BA76" i="4"/>
  <c r="AV76" i="4"/>
  <c r="AN260" i="4"/>
  <c r="AZ260" i="4"/>
  <c r="AS260" i="4"/>
  <c r="AN123" i="4"/>
  <c r="BU123" i="4" s="1"/>
  <c r="BE123" i="4"/>
  <c r="AV123" i="4"/>
  <c r="AN187" i="4"/>
  <c r="BA187" i="4"/>
  <c r="AZ187" i="4"/>
  <c r="AN251" i="4"/>
  <c r="BA251" i="4"/>
  <c r="BD251" i="4"/>
  <c r="AN132" i="4"/>
  <c r="BA132" i="4"/>
  <c r="BD132" i="4"/>
  <c r="AN26" i="4"/>
  <c r="BU26" i="4" s="1"/>
  <c r="AV26" i="4"/>
  <c r="BE26" i="4"/>
  <c r="AN90" i="4"/>
  <c r="AZ90" i="4"/>
  <c r="AS90" i="4"/>
  <c r="AN154" i="4"/>
  <c r="AV154" i="4"/>
  <c r="AS154" i="4"/>
  <c r="BD218" i="4"/>
  <c r="BE218" i="4"/>
  <c r="BB159" i="3"/>
  <c r="AW263" i="3"/>
  <c r="AW135" i="3"/>
  <c r="AX55" i="3"/>
  <c r="BM119" i="3"/>
  <c r="BR119" i="3"/>
  <c r="BR38" i="3"/>
  <c r="BQ38" i="3"/>
  <c r="BQ127" i="3"/>
  <c r="BR127" i="3"/>
  <c r="BI255" i="3"/>
  <c r="BN255" i="3"/>
  <c r="BJ181" i="3"/>
  <c r="BM181" i="3"/>
  <c r="BF73" i="3"/>
  <c r="BE73" i="3"/>
  <c r="BM57" i="3"/>
  <c r="BR57" i="3"/>
  <c r="BF129" i="3"/>
  <c r="BE129" i="3"/>
  <c r="BJ74" i="3"/>
  <c r="BQ74" i="3"/>
  <c r="BJ130" i="3"/>
  <c r="BQ130" i="3"/>
  <c r="BN250" i="3"/>
  <c r="BQ250" i="3"/>
  <c r="BI71" i="3"/>
  <c r="BF71" i="3"/>
  <c r="BM135" i="3"/>
  <c r="BJ135" i="3"/>
  <c r="BI199" i="3"/>
  <c r="BR199" i="3"/>
  <c r="BM263" i="3"/>
  <c r="BJ263" i="3"/>
  <c r="BR14" i="3"/>
  <c r="BM14" i="3"/>
  <c r="BF46" i="3"/>
  <c r="BI46" i="3"/>
  <c r="BI78" i="3"/>
  <c r="BN78" i="3"/>
  <c r="BQ110" i="3"/>
  <c r="BJ110" i="3"/>
  <c r="BM174" i="3"/>
  <c r="BJ174" i="3"/>
  <c r="BE206" i="3"/>
  <c r="BJ206" i="3"/>
  <c r="BE238" i="3"/>
  <c r="BR238" i="3"/>
  <c r="BF10" i="3"/>
  <c r="BF6" i="3" s="1" a="1"/>
  <c r="BF6" i="3" s="1"/>
  <c r="BQ6" i="3" a="1"/>
  <c r="BQ6" i="3" s="1"/>
  <c r="BR125" i="3"/>
  <c r="BI125" i="3"/>
  <c r="BE221" i="3"/>
  <c r="BN221" i="3"/>
  <c r="BN242" i="3"/>
  <c r="BM242" i="3"/>
  <c r="BN35" i="3"/>
  <c r="BQ35" i="3"/>
  <c r="BN67" i="3"/>
  <c r="BQ67" i="3"/>
  <c r="BF99" i="3"/>
  <c r="BM99" i="3"/>
  <c r="BE131" i="3"/>
  <c r="BF131" i="3"/>
  <c r="BE163" i="3"/>
  <c r="BN163" i="3"/>
  <c r="BJ195" i="3"/>
  <c r="BI195" i="3"/>
  <c r="BN227" i="3"/>
  <c r="BI227" i="3"/>
  <c r="BE259" i="3"/>
  <c r="BJ259" i="3"/>
  <c r="BJ161" i="3"/>
  <c r="BE161" i="3"/>
  <c r="BQ105" i="3"/>
  <c r="BF105" i="3"/>
  <c r="BM89" i="3"/>
  <c r="BF89" i="3"/>
  <c r="BI16" i="3"/>
  <c r="BF16" i="3"/>
  <c r="BQ48" i="3"/>
  <c r="BN48" i="3"/>
  <c r="BE80" i="3"/>
  <c r="BN80" i="3"/>
  <c r="BM112" i="3"/>
  <c r="BN112" i="3"/>
  <c r="BE144" i="3"/>
  <c r="BN144" i="3"/>
  <c r="BQ176" i="3"/>
  <c r="BR176" i="3"/>
  <c r="BN36" i="3"/>
  <c r="BM36" i="3"/>
  <c r="BR68" i="3"/>
  <c r="BQ68" i="3"/>
  <c r="BN100" i="3"/>
  <c r="BI100" i="3"/>
  <c r="BQ132" i="3"/>
  <c r="BF132" i="3"/>
  <c r="BJ164" i="3"/>
  <c r="BI164" i="3"/>
  <c r="BJ196" i="3"/>
  <c r="BM196" i="3"/>
  <c r="BN228" i="3"/>
  <c r="BI228" i="3"/>
  <c r="BI260" i="3"/>
  <c r="BF260" i="3"/>
  <c r="BR45" i="3"/>
  <c r="BI45" i="3"/>
  <c r="BQ117" i="3"/>
  <c r="BF117" i="3"/>
  <c r="BF213" i="3"/>
  <c r="BI213" i="3"/>
  <c r="BJ170" i="3"/>
  <c r="BE170" i="3"/>
  <c r="BQ194" i="3"/>
  <c r="BF194" i="3"/>
  <c r="BM216" i="3"/>
  <c r="BN216" i="3"/>
  <c r="BJ122" i="3"/>
  <c r="BI122" i="3"/>
  <c r="BN207" i="3"/>
  <c r="BQ207" i="3"/>
  <c r="BF142" i="3"/>
  <c r="BE142" i="3"/>
  <c r="BQ265" i="3"/>
  <c r="BF265" i="3"/>
  <c r="BN21" i="3"/>
  <c r="BQ21" i="3"/>
  <c r="BQ209" i="3"/>
  <c r="BJ209" i="3"/>
  <c r="BI240" i="3"/>
  <c r="BJ240" i="3"/>
  <c r="BI15" i="3"/>
  <c r="BJ15" i="3"/>
  <c r="BI215" i="3"/>
  <c r="BN215" i="3"/>
  <c r="BJ141" i="3"/>
  <c r="BM141" i="3"/>
  <c r="BN43" i="3"/>
  <c r="BQ43" i="3"/>
  <c r="BN203" i="3"/>
  <c r="BQ203" i="3"/>
  <c r="BQ24" i="3"/>
  <c r="BN24" i="3"/>
  <c r="BM88" i="3"/>
  <c r="BJ88" i="3"/>
  <c r="BM12" i="3"/>
  <c r="BF12" i="3"/>
  <c r="BN108" i="3"/>
  <c r="BQ108" i="3"/>
  <c r="BJ204" i="3"/>
  <c r="BM204" i="3"/>
  <c r="BJ53" i="3"/>
  <c r="BM53" i="3"/>
  <c r="BI162" i="3"/>
  <c r="BF162" i="3"/>
  <c r="BJ210" i="3"/>
  <c r="BQ210" i="3"/>
  <c r="BJ23" i="3"/>
  <c r="BQ23" i="3"/>
  <c r="BR95" i="3"/>
  <c r="BE95" i="3"/>
  <c r="BE159" i="3"/>
  <c r="BR159" i="3"/>
  <c r="BF223" i="3"/>
  <c r="BQ223" i="3"/>
  <c r="BQ81" i="3"/>
  <c r="BJ81" i="3"/>
  <c r="BN22" i="3"/>
  <c r="BI22" i="3"/>
  <c r="BQ118" i="3"/>
  <c r="BJ118" i="3"/>
  <c r="BR214" i="3"/>
  <c r="BM214" i="3"/>
  <c r="BN37" i="3"/>
  <c r="BQ37" i="3"/>
  <c r="BN133" i="3"/>
  <c r="BI133" i="3"/>
  <c r="BJ229" i="3"/>
  <c r="BI229" i="3"/>
  <c r="BE233" i="3"/>
  <c r="BJ233" i="3"/>
  <c r="BM193" i="3"/>
  <c r="BJ193" i="3"/>
  <c r="BQ184" i="3"/>
  <c r="BN184" i="3"/>
  <c r="BJ234" i="3"/>
  <c r="BM234" i="3"/>
  <c r="BI66" i="3"/>
  <c r="BR66" i="3"/>
  <c r="BJ138" i="3"/>
  <c r="BE138" i="3"/>
  <c r="BI200" i="3"/>
  <c r="BF200" i="3"/>
  <c r="BF50" i="3"/>
  <c r="BE50" i="3"/>
  <c r="BE178" i="3"/>
  <c r="BF178" i="3"/>
  <c r="AW31" i="3"/>
  <c r="BR109" i="3"/>
  <c r="BM109" i="3"/>
  <c r="BQ137" i="3"/>
  <c r="BR137" i="3"/>
  <c r="BI258" i="3"/>
  <c r="BR258" i="3"/>
  <c r="BJ146" i="3"/>
  <c r="BQ146" i="3"/>
  <c r="BF87" i="3"/>
  <c r="BE87" i="3"/>
  <c r="BQ49" i="3"/>
  <c r="BR49" i="3"/>
  <c r="BF54" i="3"/>
  <c r="BM54" i="3"/>
  <c r="BM150" i="3"/>
  <c r="BN150" i="3"/>
  <c r="BF246" i="3"/>
  <c r="BE246" i="3"/>
  <c r="BJ245" i="3"/>
  <c r="BM245" i="3"/>
  <c r="BJ75" i="3"/>
  <c r="BQ75" i="3"/>
  <c r="BF171" i="3"/>
  <c r="BI171" i="3"/>
  <c r="BE267" i="3"/>
  <c r="BF267" i="3"/>
  <c r="BN153" i="3"/>
  <c r="BE153" i="3"/>
  <c r="BM120" i="3"/>
  <c r="BN120" i="3"/>
  <c r="BN44" i="3"/>
  <c r="BI44" i="3"/>
  <c r="BM140" i="3"/>
  <c r="BF140" i="3"/>
  <c r="BR236" i="3"/>
  <c r="BI236" i="3"/>
  <c r="BQ149" i="3"/>
  <c r="BF149" i="3"/>
  <c r="BN18" i="3"/>
  <c r="BQ18" i="3"/>
  <c r="BI39" i="3"/>
  <c r="BF39" i="3"/>
  <c r="BM103" i="3"/>
  <c r="BJ103" i="3"/>
  <c r="BM167" i="3"/>
  <c r="BF167" i="3"/>
  <c r="BJ231" i="3"/>
  <c r="BQ231" i="3"/>
  <c r="BF113" i="3"/>
  <c r="BQ113" i="3"/>
  <c r="BR30" i="3"/>
  <c r="BI30" i="3"/>
  <c r="BR62" i="3"/>
  <c r="BQ62" i="3"/>
  <c r="BR126" i="3"/>
  <c r="BQ126" i="3"/>
  <c r="BN158" i="3"/>
  <c r="BI158" i="3"/>
  <c r="BM222" i="3"/>
  <c r="BN222" i="3"/>
  <c r="BI69" i="3"/>
  <c r="BF69" i="3"/>
  <c r="BN173" i="3"/>
  <c r="BQ173" i="3"/>
  <c r="BJ269" i="3"/>
  <c r="BQ269" i="3"/>
  <c r="BN19" i="3"/>
  <c r="BI19" i="3"/>
  <c r="BE51" i="3"/>
  <c r="BF51" i="3"/>
  <c r="BF83" i="3"/>
  <c r="BM83" i="3"/>
  <c r="BE115" i="3"/>
  <c r="BJ115" i="3"/>
  <c r="BR147" i="3"/>
  <c r="BE147" i="3"/>
  <c r="BJ179" i="3"/>
  <c r="BM179" i="3"/>
  <c r="BE211" i="3"/>
  <c r="BN211" i="3"/>
  <c r="BJ243" i="3"/>
  <c r="BM243" i="3"/>
  <c r="BI185" i="3"/>
  <c r="BJ185" i="3"/>
  <c r="BM31" i="3"/>
  <c r="BR31" i="3"/>
  <c r="BJ257" i="3"/>
  <c r="BE257" i="3"/>
  <c r="BI225" i="3"/>
  <c r="BN225" i="3"/>
  <c r="BR32" i="3"/>
  <c r="BE32" i="3"/>
  <c r="BI64" i="3"/>
  <c r="BN64" i="3"/>
  <c r="BI96" i="3"/>
  <c r="BR96" i="3"/>
  <c r="BM128" i="3"/>
  <c r="BN128" i="3"/>
  <c r="BI160" i="3"/>
  <c r="BJ160" i="3"/>
  <c r="BE20" i="3"/>
  <c r="BN20" i="3"/>
  <c r="BQ52" i="3"/>
  <c r="BF52" i="3"/>
  <c r="BR84" i="3"/>
  <c r="BM84" i="3"/>
  <c r="BJ116" i="3"/>
  <c r="BM116" i="3"/>
  <c r="BE148" i="3"/>
  <c r="BN148" i="3"/>
  <c r="BN180" i="3"/>
  <c r="BI180" i="3"/>
  <c r="BM212" i="3"/>
  <c r="BF212" i="3"/>
  <c r="BQ244" i="3"/>
  <c r="BF244" i="3"/>
  <c r="BJ26" i="3"/>
  <c r="BM26" i="3"/>
  <c r="BJ77" i="3"/>
  <c r="BM77" i="3"/>
  <c r="BR165" i="3"/>
  <c r="BE165" i="3"/>
  <c r="BE261" i="3"/>
  <c r="BJ261" i="3"/>
  <c r="BI192" i="3"/>
  <c r="BJ192" i="3"/>
  <c r="BQ224" i="3"/>
  <c r="BF224" i="3"/>
  <c r="BJ58" i="3"/>
  <c r="BQ58" i="3"/>
  <c r="BN186" i="3"/>
  <c r="BE186" i="3"/>
  <c r="BM143" i="3"/>
  <c r="BN143" i="3"/>
  <c r="BF205" i="3"/>
  <c r="BI205" i="3"/>
  <c r="BQ121" i="3"/>
  <c r="BF121" i="3"/>
  <c r="BN34" i="3"/>
  <c r="BQ34" i="3"/>
  <c r="BI106" i="3"/>
  <c r="BF106" i="3"/>
  <c r="BQ232" i="3"/>
  <c r="BF232" i="3"/>
  <c r="BN151" i="3"/>
  <c r="BQ151" i="3"/>
  <c r="BR86" i="3"/>
  <c r="BI86" i="3"/>
  <c r="BE182" i="3"/>
  <c r="BN182" i="3"/>
  <c r="BE29" i="3"/>
  <c r="BN29" i="3"/>
  <c r="BR11" i="3"/>
  <c r="BR6" i="3" s="1" a="1"/>
  <c r="BR6" i="3" s="1"/>
  <c r="BI11" i="3"/>
  <c r="BI6" i="3" s="1" a="1"/>
  <c r="BI6" i="3" s="1"/>
  <c r="BJ107" i="3"/>
  <c r="BQ107" i="3"/>
  <c r="BJ139" i="3"/>
  <c r="BQ139" i="3"/>
  <c r="BR235" i="3"/>
  <c r="BQ235" i="3"/>
  <c r="BI169" i="3"/>
  <c r="BJ169" i="3"/>
  <c r="BM56" i="3"/>
  <c r="BJ56" i="3"/>
  <c r="BE152" i="3"/>
  <c r="BJ152" i="3"/>
  <c r="BN76" i="3"/>
  <c r="BQ76" i="3"/>
  <c r="BR172" i="3"/>
  <c r="BQ172" i="3"/>
  <c r="BJ268" i="3"/>
  <c r="BI268" i="3"/>
  <c r="BN237" i="3"/>
  <c r="BI237" i="3"/>
  <c r="BQ154" i="3"/>
  <c r="BR154" i="3"/>
  <c r="BM47" i="3"/>
  <c r="BF47" i="3"/>
  <c r="BF111" i="3"/>
  <c r="BE111" i="3"/>
  <c r="BM175" i="3"/>
  <c r="BJ175" i="3"/>
  <c r="BM239" i="3"/>
  <c r="BJ239" i="3"/>
  <c r="BI145" i="3"/>
  <c r="BJ145" i="3"/>
  <c r="BQ94" i="3"/>
  <c r="BJ94" i="3"/>
  <c r="BE190" i="3"/>
  <c r="BN190" i="3"/>
  <c r="BI254" i="3"/>
  <c r="BN254" i="3"/>
  <c r="BJ226" i="3"/>
  <c r="BM226" i="3"/>
  <c r="BE61" i="3"/>
  <c r="BF61" i="3"/>
  <c r="BE157" i="3"/>
  <c r="BJ157" i="3"/>
  <c r="BN253" i="3"/>
  <c r="BQ253" i="3"/>
  <c r="BJ217" i="3"/>
  <c r="BE217" i="3"/>
  <c r="BI266" i="3"/>
  <c r="BR266" i="3"/>
  <c r="BI256" i="3"/>
  <c r="BJ256" i="3"/>
  <c r="BQ98" i="3"/>
  <c r="BF98" i="3"/>
  <c r="BM248" i="3"/>
  <c r="BN248" i="3"/>
  <c r="BN82" i="3"/>
  <c r="BI82" i="3"/>
  <c r="BJ202" i="3"/>
  <c r="BM202" i="3"/>
  <c r="BM79" i="3"/>
  <c r="BJ79" i="3"/>
  <c r="BN55" i="3"/>
  <c r="BE55" i="3"/>
  <c r="BI183" i="3"/>
  <c r="BR183" i="3"/>
  <c r="BI177" i="3"/>
  <c r="BJ177" i="3"/>
  <c r="BQ102" i="3"/>
  <c r="BJ102" i="3"/>
  <c r="BQ134" i="3"/>
  <c r="BN134" i="3"/>
  <c r="BQ198" i="3"/>
  <c r="BJ198" i="3"/>
  <c r="BF262" i="3"/>
  <c r="BM262" i="3"/>
  <c r="BR101" i="3"/>
  <c r="BQ101" i="3"/>
  <c r="BQ197" i="3"/>
  <c r="BF197" i="3"/>
  <c r="BQ33" i="3"/>
  <c r="BF33" i="3"/>
  <c r="BJ27" i="3"/>
  <c r="BQ27" i="3"/>
  <c r="BR59" i="3"/>
  <c r="BI59" i="3"/>
  <c r="BE91" i="3"/>
  <c r="BJ91" i="3"/>
  <c r="BF123" i="3"/>
  <c r="BI123" i="3"/>
  <c r="BF155" i="3"/>
  <c r="BI155" i="3"/>
  <c r="BR187" i="3"/>
  <c r="BI187" i="3"/>
  <c r="BN219" i="3"/>
  <c r="BI219" i="3"/>
  <c r="BN251" i="3"/>
  <c r="BQ251" i="3"/>
  <c r="BR249" i="3"/>
  <c r="BE249" i="3"/>
  <c r="BF41" i="3"/>
  <c r="BE41" i="3"/>
  <c r="BN25" i="3"/>
  <c r="BE25" i="3"/>
  <c r="BQ40" i="3"/>
  <c r="BJ40" i="3"/>
  <c r="BE72" i="3"/>
  <c r="BN72" i="3"/>
  <c r="BM104" i="3"/>
  <c r="BJ104" i="3"/>
  <c r="BE136" i="3"/>
  <c r="BJ136" i="3"/>
  <c r="BI168" i="3"/>
  <c r="BJ168" i="3"/>
  <c r="BR28" i="3"/>
  <c r="BI28" i="3"/>
  <c r="BR60" i="3"/>
  <c r="BQ60" i="3"/>
  <c r="BM92" i="3"/>
  <c r="BF92" i="3"/>
  <c r="BE124" i="3"/>
  <c r="BF124" i="3"/>
  <c r="BI156" i="3"/>
  <c r="BF156" i="3"/>
  <c r="BR188" i="3"/>
  <c r="BM188" i="3"/>
  <c r="BR220" i="3"/>
  <c r="BQ220" i="3"/>
  <c r="BI252" i="3"/>
  <c r="BF252" i="3"/>
  <c r="BR13" i="3"/>
  <c r="BE13" i="3"/>
  <c r="BN93" i="3"/>
  <c r="BI93" i="3"/>
  <c r="BN189" i="3"/>
  <c r="BM189" i="3"/>
  <c r="BI97" i="3"/>
  <c r="BR97" i="3"/>
  <c r="BI208" i="3"/>
  <c r="BR208" i="3"/>
  <c r="BF264" i="3"/>
  <c r="BE264" i="3"/>
  <c r="BN90" i="3"/>
  <c r="BE90" i="3"/>
  <c r="BJ218" i="3"/>
  <c r="BE218" i="3"/>
  <c r="BF17" i="3"/>
  <c r="BM17" i="3"/>
  <c r="BF247" i="3"/>
  <c r="BE247" i="3"/>
  <c r="BI63" i="3"/>
  <c r="BF63" i="3"/>
  <c r="BR191" i="3"/>
  <c r="BQ191" i="3"/>
  <c r="BM241" i="3"/>
  <c r="BJ241" i="3"/>
  <c r="BR70" i="3"/>
  <c r="BQ70" i="3"/>
  <c r="BQ166" i="3"/>
  <c r="BJ166" i="3"/>
  <c r="BE230" i="3"/>
  <c r="BN230" i="3"/>
  <c r="BQ201" i="3"/>
  <c r="BN201" i="3"/>
  <c r="BE85" i="3"/>
  <c r="BF85" i="3"/>
  <c r="BE65" i="3"/>
  <c r="BJ65" i="3"/>
  <c r="BI42" i="3"/>
  <c r="BR42" i="3"/>
  <c r="BM114" i="3"/>
  <c r="BR114" i="3"/>
  <c r="AP129" i="3"/>
  <c r="AT174" i="3"/>
  <c r="AW174" i="3"/>
  <c r="BA48" i="3"/>
  <c r="AX48" i="3"/>
  <c r="AW26" i="3"/>
  <c r="AT26" i="3"/>
  <c r="AP33" i="3"/>
  <c r="BA33" i="3"/>
  <c r="AO29" i="3"/>
  <c r="AX29" i="3"/>
  <c r="AT118" i="3"/>
  <c r="BA118" i="3"/>
  <c r="AP54" i="3"/>
  <c r="AW54" i="3"/>
  <c r="AS86" i="3"/>
  <c r="BB86" i="3"/>
  <c r="AX150" i="3"/>
  <c r="AW150" i="3"/>
  <c r="AO182" i="3"/>
  <c r="AX182" i="3"/>
  <c r="BA24" i="3"/>
  <c r="AX24" i="3"/>
  <c r="AT56" i="3"/>
  <c r="AW56" i="3"/>
  <c r="AT88" i="3"/>
  <c r="AW88" i="3"/>
  <c r="AX120" i="3"/>
  <c r="AW120" i="3"/>
  <c r="AO152" i="3"/>
  <c r="AT152" i="3"/>
  <c r="AP200" i="3"/>
  <c r="AS200" i="3"/>
  <c r="AP39" i="3"/>
  <c r="AS39" i="3"/>
  <c r="BB119" i="3"/>
  <c r="AW119" i="3"/>
  <c r="AX215" i="3"/>
  <c r="AS215" i="3"/>
  <c r="AS42" i="3"/>
  <c r="BB42" i="3"/>
  <c r="AO170" i="3"/>
  <c r="AT170" i="3"/>
  <c r="AO115" i="3"/>
  <c r="AT115" i="3"/>
  <c r="AW179" i="3"/>
  <c r="AT179" i="3"/>
  <c r="AW243" i="3"/>
  <c r="AT243" i="3"/>
  <c r="BA49" i="3"/>
  <c r="BB49" i="3"/>
  <c r="AP113" i="3"/>
  <c r="BA113" i="3"/>
  <c r="BB60" i="3"/>
  <c r="BA60" i="3"/>
  <c r="BB188" i="3"/>
  <c r="AW188" i="3"/>
  <c r="AP252" i="3"/>
  <c r="AS252" i="3"/>
  <c r="BB45" i="3"/>
  <c r="AS45" i="3"/>
  <c r="BB109" i="3"/>
  <c r="AW109" i="3"/>
  <c r="BA173" i="3"/>
  <c r="AX173" i="3"/>
  <c r="AX237" i="3"/>
  <c r="AS237" i="3"/>
  <c r="AO153" i="3"/>
  <c r="AX153" i="3"/>
  <c r="AO217" i="3"/>
  <c r="AT217" i="3"/>
  <c r="AT110" i="3"/>
  <c r="BA110" i="3"/>
  <c r="BA176" i="3"/>
  <c r="BB176" i="3"/>
  <c r="BA184" i="3"/>
  <c r="AX184" i="3"/>
  <c r="AS258" i="3"/>
  <c r="BB258" i="3"/>
  <c r="AX227" i="3"/>
  <c r="AS227" i="3"/>
  <c r="BA108" i="3"/>
  <c r="AX108" i="3"/>
  <c r="AX93" i="3"/>
  <c r="AS93" i="3"/>
  <c r="AP265" i="3"/>
  <c r="BA265" i="3"/>
  <c r="BB214" i="3"/>
  <c r="AW214" i="3"/>
  <c r="AX248" i="3"/>
  <c r="AW248" i="3"/>
  <c r="AT23" i="3"/>
  <c r="BA23" i="3"/>
  <c r="AT229" i="3"/>
  <c r="AS229" i="3"/>
  <c r="AT94" i="3"/>
  <c r="BA94" i="3"/>
  <c r="AO190" i="3"/>
  <c r="AX190" i="3"/>
  <c r="AX254" i="3"/>
  <c r="AS254" i="3"/>
  <c r="BA18" i="3"/>
  <c r="AX18" i="3"/>
  <c r="AS122" i="3"/>
  <c r="AT122" i="3"/>
  <c r="AS208" i="3"/>
  <c r="BB208" i="3"/>
  <c r="AP47" i="3"/>
  <c r="AW47" i="3"/>
  <c r="BB127" i="3"/>
  <c r="BA127" i="3"/>
  <c r="AP223" i="3"/>
  <c r="BA223" i="3"/>
  <c r="AS66" i="3"/>
  <c r="BB66" i="3"/>
  <c r="AP194" i="3"/>
  <c r="BA194" i="3"/>
  <c r="AS183" i="3"/>
  <c r="BB183" i="3"/>
  <c r="AS59" i="3"/>
  <c r="BB59" i="3"/>
  <c r="AP123" i="3"/>
  <c r="AS123" i="3"/>
  <c r="AS187" i="3"/>
  <c r="BB187" i="3"/>
  <c r="BA251" i="3"/>
  <c r="AX251" i="3"/>
  <c r="AW57" i="3"/>
  <c r="BB57" i="3"/>
  <c r="AP121" i="3"/>
  <c r="BA121" i="3"/>
  <c r="BB68" i="3"/>
  <c r="BA68" i="3"/>
  <c r="AP132" i="3"/>
  <c r="BA132" i="3"/>
  <c r="AT196" i="3"/>
  <c r="AW196" i="3"/>
  <c r="AP260" i="3"/>
  <c r="AS260" i="3"/>
  <c r="AT53" i="3"/>
  <c r="AW53" i="3"/>
  <c r="AP117" i="3"/>
  <c r="BA117" i="3"/>
  <c r="AT181" i="3"/>
  <c r="AW181" i="3"/>
  <c r="AT245" i="3"/>
  <c r="AW245" i="3"/>
  <c r="AO161" i="3"/>
  <c r="AT161" i="3"/>
  <c r="AX225" i="3"/>
  <c r="AS225" i="3"/>
  <c r="AP10" i="3"/>
  <c r="BA10" i="3"/>
  <c r="AP16" i="3"/>
  <c r="AS16" i="3"/>
  <c r="AS15" i="3"/>
  <c r="AT15" i="3"/>
  <c r="AO163" i="3"/>
  <c r="AX163" i="3"/>
  <c r="BA137" i="3"/>
  <c r="BB137" i="3"/>
  <c r="AO218" i="3"/>
  <c r="AT218" i="3"/>
  <c r="AT103" i="3"/>
  <c r="AW103" i="3"/>
  <c r="AS266" i="3"/>
  <c r="BB266" i="3"/>
  <c r="AP171" i="3"/>
  <c r="AS171" i="3"/>
  <c r="AT116" i="3"/>
  <c r="AW116" i="3"/>
  <c r="BA37" i="3"/>
  <c r="AX37" i="3"/>
  <c r="BA209" i="3"/>
  <c r="AT209" i="3"/>
  <c r="AS30" i="3"/>
  <c r="BB30" i="3"/>
  <c r="BB62" i="3"/>
  <c r="BA62" i="3"/>
  <c r="BB126" i="3"/>
  <c r="BA126" i="3"/>
  <c r="AX158" i="3"/>
  <c r="AS158" i="3"/>
  <c r="AX222" i="3"/>
  <c r="AW222" i="3"/>
  <c r="AO32" i="3"/>
  <c r="BB32" i="3"/>
  <c r="AX64" i="3"/>
  <c r="AS64" i="3"/>
  <c r="AS96" i="3"/>
  <c r="BB96" i="3"/>
  <c r="AX128" i="3"/>
  <c r="AW128" i="3"/>
  <c r="AS160" i="3"/>
  <c r="AT160" i="3"/>
  <c r="AW114" i="3"/>
  <c r="BB114" i="3"/>
  <c r="AW202" i="3"/>
  <c r="AT202" i="3"/>
  <c r="AX216" i="3"/>
  <c r="AW216" i="3"/>
  <c r="AP63" i="3"/>
  <c r="AS63" i="3"/>
  <c r="AX143" i="3"/>
  <c r="AW143" i="3"/>
  <c r="AT231" i="3"/>
  <c r="BA231" i="3"/>
  <c r="BA74" i="3"/>
  <c r="AT74" i="3"/>
  <c r="BA210" i="3"/>
  <c r="AT210" i="3"/>
  <c r="AX207" i="3"/>
  <c r="BA207" i="3"/>
  <c r="BA67" i="3"/>
  <c r="AX67" i="3"/>
  <c r="AS195" i="3"/>
  <c r="AT195" i="3"/>
  <c r="AO259" i="3"/>
  <c r="AT259" i="3"/>
  <c r="AO65" i="3"/>
  <c r="AT65" i="3"/>
  <c r="AP12" i="3"/>
  <c r="AW12" i="3"/>
  <c r="BA76" i="3"/>
  <c r="AX76" i="3"/>
  <c r="AP140" i="3"/>
  <c r="AW140" i="3"/>
  <c r="AT204" i="3"/>
  <c r="AW204" i="3"/>
  <c r="AT268" i="3"/>
  <c r="AS268" i="3"/>
  <c r="BB125" i="3"/>
  <c r="AS125" i="3"/>
  <c r="AW189" i="3"/>
  <c r="AX189" i="3"/>
  <c r="BA253" i="3"/>
  <c r="AX253" i="3"/>
  <c r="AS169" i="3"/>
  <c r="AT169" i="3"/>
  <c r="AO233" i="3"/>
  <c r="AT233" i="3"/>
  <c r="AP46" i="3"/>
  <c r="AS46" i="3"/>
  <c r="AO80" i="3"/>
  <c r="AX80" i="3"/>
  <c r="AO95" i="3"/>
  <c r="BB95" i="3"/>
  <c r="BA35" i="3"/>
  <c r="AX35" i="3"/>
  <c r="AX44" i="3"/>
  <c r="AS44" i="3"/>
  <c r="AO221" i="3"/>
  <c r="AX221" i="3"/>
  <c r="AX82" i="3"/>
  <c r="AS82" i="3"/>
  <c r="BA34" i="3"/>
  <c r="AX34" i="3"/>
  <c r="AS145" i="3"/>
  <c r="AT145" i="3"/>
  <c r="AO230" i="3"/>
  <c r="AX230" i="3"/>
  <c r="AO186" i="3"/>
  <c r="AX186" i="3"/>
  <c r="AP232" i="3"/>
  <c r="BA232" i="3"/>
  <c r="AP71" i="3"/>
  <c r="AS71" i="3"/>
  <c r="AX151" i="3"/>
  <c r="BA151" i="3"/>
  <c r="AT239" i="3"/>
  <c r="AW239" i="3"/>
  <c r="AP98" i="3"/>
  <c r="BA98" i="3"/>
  <c r="AW226" i="3"/>
  <c r="AT226" i="3"/>
  <c r="AS11" i="3"/>
  <c r="BB11" i="3"/>
  <c r="BA75" i="3"/>
  <c r="AT75" i="3"/>
  <c r="BA139" i="3"/>
  <c r="AT139" i="3"/>
  <c r="BA203" i="3"/>
  <c r="AX203" i="3"/>
  <c r="AO20" i="3"/>
  <c r="AX20" i="3"/>
  <c r="BB84" i="3"/>
  <c r="AW84" i="3"/>
  <c r="AO148" i="3"/>
  <c r="AX148" i="3"/>
  <c r="AP212" i="3"/>
  <c r="AW212" i="3"/>
  <c r="AP69" i="3"/>
  <c r="AS69" i="3"/>
  <c r="AX133" i="3"/>
  <c r="AS133" i="3"/>
  <c r="AP197" i="3"/>
  <c r="BA197" i="3"/>
  <c r="AO261" i="3"/>
  <c r="AT261" i="3"/>
  <c r="AS177" i="3"/>
  <c r="AT177" i="3"/>
  <c r="AW241" i="3"/>
  <c r="AT241" i="3"/>
  <c r="BB14" i="3"/>
  <c r="AW14" i="3"/>
  <c r="AO206" i="3"/>
  <c r="AT206" i="3"/>
  <c r="AX112" i="3"/>
  <c r="AW112" i="3"/>
  <c r="BB191" i="3"/>
  <c r="BA191" i="3"/>
  <c r="AP99" i="3"/>
  <c r="AW99" i="3"/>
  <c r="BB172" i="3"/>
  <c r="BA172" i="3"/>
  <c r="AX22" i="3"/>
  <c r="AS22" i="3"/>
  <c r="AS199" i="3"/>
  <c r="BB199" i="3"/>
  <c r="BA43" i="3"/>
  <c r="AX43" i="3"/>
  <c r="BA235" i="3"/>
  <c r="BB235" i="3"/>
  <c r="AP52" i="3"/>
  <c r="BA52" i="3"/>
  <c r="AX180" i="3"/>
  <c r="AS180" i="3"/>
  <c r="BB101" i="3"/>
  <c r="BA101" i="3"/>
  <c r="AO165" i="3"/>
  <c r="BB165" i="3"/>
  <c r="AO90" i="3"/>
  <c r="AX90" i="3"/>
  <c r="AP224" i="3"/>
  <c r="BA224" i="3"/>
  <c r="BB38" i="3"/>
  <c r="BA38" i="3"/>
  <c r="AT102" i="3"/>
  <c r="BA102" i="3"/>
  <c r="AX134" i="3"/>
  <c r="BA134" i="3"/>
  <c r="AT198" i="3"/>
  <c r="BA198" i="3"/>
  <c r="AP262" i="3"/>
  <c r="AW262" i="3"/>
  <c r="BA154" i="3"/>
  <c r="BB154" i="3"/>
  <c r="BA40" i="3"/>
  <c r="AT40" i="3"/>
  <c r="AO72" i="3"/>
  <c r="AX72" i="3"/>
  <c r="AT104" i="3"/>
  <c r="AW104" i="3"/>
  <c r="AO136" i="3"/>
  <c r="AT136" i="3"/>
  <c r="AS168" i="3"/>
  <c r="AT168" i="3"/>
  <c r="BA58" i="3"/>
  <c r="AT58" i="3"/>
  <c r="AS256" i="3"/>
  <c r="AT256" i="3"/>
  <c r="AT79" i="3"/>
  <c r="AW79" i="3"/>
  <c r="AP167" i="3"/>
  <c r="AW167" i="3"/>
  <c r="AP106" i="3"/>
  <c r="AS106" i="3"/>
  <c r="AW234" i="3"/>
  <c r="AT234" i="3"/>
  <c r="AX19" i="3"/>
  <c r="AS19" i="3"/>
  <c r="AP83" i="3"/>
  <c r="AW83" i="3"/>
  <c r="AO147" i="3"/>
  <c r="BB147" i="3"/>
  <c r="AO211" i="3"/>
  <c r="AX211" i="3"/>
  <c r="AP17" i="3"/>
  <c r="AW17" i="3"/>
  <c r="BA81" i="3"/>
  <c r="AT81" i="3"/>
  <c r="BB28" i="3"/>
  <c r="AS28" i="3"/>
  <c r="AP92" i="3"/>
  <c r="AW92" i="3"/>
  <c r="AP156" i="3"/>
  <c r="AS156" i="3"/>
  <c r="BB220" i="3"/>
  <c r="BA220" i="3"/>
  <c r="AO13" i="3"/>
  <c r="BB13" i="3"/>
  <c r="AT77" i="3"/>
  <c r="AW77" i="3"/>
  <c r="AT141" i="3"/>
  <c r="AW141" i="3"/>
  <c r="AP205" i="3"/>
  <c r="AS205" i="3"/>
  <c r="AT269" i="3"/>
  <c r="BA269" i="3"/>
  <c r="AS185" i="3"/>
  <c r="AT185" i="3"/>
  <c r="AO249" i="3"/>
  <c r="BB249" i="3"/>
  <c r="AX78" i="3"/>
  <c r="AS78" i="3"/>
  <c r="AO238" i="3"/>
  <c r="BB238" i="3"/>
  <c r="AO144" i="3"/>
  <c r="AX144" i="3"/>
  <c r="AO138" i="3"/>
  <c r="AT138" i="3"/>
  <c r="AS97" i="3"/>
  <c r="BB97" i="3"/>
  <c r="BB236" i="3"/>
  <c r="AS236" i="3"/>
  <c r="AO157" i="3"/>
  <c r="AT157" i="3"/>
  <c r="BA201" i="3"/>
  <c r="AX201" i="3"/>
  <c r="AS192" i="3"/>
  <c r="AT192" i="3"/>
  <c r="AP162" i="3"/>
  <c r="AS162" i="3"/>
  <c r="BA107" i="3"/>
  <c r="AT107" i="3"/>
  <c r="AP105" i="3"/>
  <c r="BA105" i="3"/>
  <c r="AP244" i="3"/>
  <c r="BA244" i="3"/>
  <c r="BB70" i="3"/>
  <c r="BA70" i="3"/>
  <c r="AT166" i="3"/>
  <c r="BA166" i="3"/>
  <c r="BA250" i="3"/>
  <c r="AX250" i="3"/>
  <c r="BA146" i="3"/>
  <c r="AT146" i="3"/>
  <c r="AS240" i="3"/>
  <c r="AT240" i="3"/>
  <c r="AT175" i="3"/>
  <c r="AW175" i="3"/>
  <c r="AX255" i="3"/>
  <c r="AS255" i="3"/>
  <c r="BA130" i="3"/>
  <c r="AT130" i="3"/>
  <c r="AW242" i="3"/>
  <c r="AX242" i="3"/>
  <c r="BA27" i="3"/>
  <c r="AT27" i="3"/>
  <c r="AO91" i="3"/>
  <c r="AT91" i="3"/>
  <c r="AP155" i="3"/>
  <c r="AS155" i="3"/>
  <c r="AX219" i="3"/>
  <c r="AS219" i="3"/>
  <c r="AO25" i="3"/>
  <c r="AX25" i="3"/>
  <c r="AP89" i="3"/>
  <c r="AW89" i="3"/>
  <c r="AW36" i="3"/>
  <c r="AX36" i="3"/>
  <c r="AX100" i="3"/>
  <c r="AS100" i="3"/>
  <c r="AT164" i="3"/>
  <c r="AS164" i="3"/>
  <c r="AX228" i="3"/>
  <c r="AS228" i="3"/>
  <c r="BA21" i="3"/>
  <c r="AX21" i="3"/>
  <c r="AP149" i="3"/>
  <c r="BA149" i="3"/>
  <c r="AP213" i="3"/>
  <c r="AS213" i="3"/>
  <c r="AW193" i="3"/>
  <c r="AT193" i="3"/>
  <c r="AO257" i="3"/>
  <c r="AT257" i="3"/>
  <c r="AO41" i="3"/>
  <c r="AP41" i="3"/>
  <c r="AO61" i="3"/>
  <c r="AP61" i="3"/>
  <c r="AP142" i="3"/>
  <c r="AO142" i="3"/>
  <c r="AP87" i="3"/>
  <c r="AO87" i="3"/>
  <c r="AP246" i="3"/>
  <c r="AO246" i="3"/>
  <c r="AP111" i="3"/>
  <c r="AO111" i="3"/>
  <c r="AO51" i="3"/>
  <c r="AP51" i="3"/>
  <c r="AP124" i="3"/>
  <c r="AP264" i="3"/>
  <c r="AO264" i="3"/>
  <c r="AO131" i="3"/>
  <c r="AP131" i="3"/>
  <c r="AO85" i="3"/>
  <c r="AP85" i="3"/>
  <c r="AO178" i="3"/>
  <c r="AP178" i="3"/>
  <c r="AO267" i="3"/>
  <c r="AP267" i="3"/>
  <c r="AO73" i="3"/>
  <c r="AP73" i="3"/>
  <c r="AO50" i="3"/>
  <c r="AP50" i="3"/>
  <c r="AP247" i="3"/>
  <c r="AO247" i="3"/>
  <c r="BI270" i="4" l="1"/>
  <c r="BM270" i="4"/>
  <c r="BH272" i="4"/>
  <c r="BQ271" i="4"/>
  <c r="BA3" i="4"/>
  <c r="BA4" i="4" s="1"/>
  <c r="BM269" i="4"/>
  <c r="AW3" i="4"/>
  <c r="AW4" i="4" s="1"/>
  <c r="BE3" i="4"/>
  <c r="BE4" i="4" s="1"/>
  <c r="AZ3" i="4"/>
  <c r="AZ4" i="4" s="1"/>
  <c r="AV3" i="4"/>
  <c r="AR3" i="4"/>
  <c r="AR4" i="4" s="1"/>
  <c r="BD3" i="4"/>
  <c r="AS3" i="4"/>
  <c r="AS4" i="4" s="1"/>
  <c r="AO4" i="3"/>
  <c r="AO5" i="3" s="1"/>
  <c r="CX22" i="4"/>
  <c r="DA22" i="4"/>
  <c r="CP222" i="4"/>
  <c r="DA222" i="4"/>
  <c r="DB163" i="4"/>
  <c r="CO163" i="4"/>
  <c r="DA170" i="4"/>
  <c r="DB170" i="4"/>
  <c r="CX220" i="4"/>
  <c r="CW220" i="4"/>
  <c r="CS9" i="4"/>
  <c r="DB9" i="4"/>
  <c r="CO155" i="4"/>
  <c r="CT155" i="4"/>
  <c r="CT190" i="4"/>
  <c r="CS190" i="4"/>
  <c r="CX246" i="4"/>
  <c r="CW246" i="4"/>
  <c r="CP48" i="4"/>
  <c r="CO48" i="4"/>
  <c r="DA208" i="4"/>
  <c r="CT208" i="4"/>
  <c r="CT239" i="4"/>
  <c r="CW239" i="4"/>
  <c r="DA192" i="4"/>
  <c r="CP192" i="4"/>
  <c r="DB236" i="4"/>
  <c r="CO236" i="4"/>
  <c r="CT266" i="4"/>
  <c r="CS266" i="4"/>
  <c r="DA25" i="4"/>
  <c r="CT25" i="4"/>
  <c r="CP71" i="4"/>
  <c r="CO71" i="4"/>
  <c r="CP45" i="4"/>
  <c r="CW45" i="4"/>
  <c r="DA218" i="4"/>
  <c r="DB218" i="4"/>
  <c r="CP52" i="4"/>
  <c r="CW52" i="4"/>
  <c r="DA248" i="4"/>
  <c r="CX248" i="4"/>
  <c r="CT229" i="4"/>
  <c r="DA229" i="4"/>
  <c r="CW179" i="4"/>
  <c r="CT179" i="4"/>
  <c r="CO145" i="4"/>
  <c r="DB145" i="4"/>
  <c r="CX62" i="4"/>
  <c r="CS62" i="4"/>
  <c r="DA242" i="4"/>
  <c r="CP242" i="4"/>
  <c r="CS57" i="4"/>
  <c r="DB57" i="4"/>
  <c r="DA147" i="4"/>
  <c r="CP147" i="4"/>
  <c r="DA105" i="4"/>
  <c r="CT105" i="4"/>
  <c r="CX223" i="4"/>
  <c r="CS223" i="4"/>
  <c r="DA152" i="4"/>
  <c r="DB152" i="4"/>
  <c r="DA92" i="4"/>
  <c r="CT92" i="4"/>
  <c r="CO122" i="4"/>
  <c r="CP122" i="4"/>
  <c r="DA128" i="4"/>
  <c r="CT128" i="4"/>
  <c r="CX148" i="4"/>
  <c r="CW148" i="4"/>
  <c r="CS121" i="4"/>
  <c r="CP121" i="4"/>
  <c r="DA196" i="4"/>
  <c r="CT196" i="4"/>
  <c r="CT255" i="4"/>
  <c r="CO255" i="4"/>
  <c r="CX205" i="4"/>
  <c r="DA205" i="4"/>
  <c r="DB29" i="4"/>
  <c r="CW29" i="4"/>
  <c r="DA32" i="4"/>
  <c r="CX32" i="4"/>
  <c r="CT207" i="4"/>
  <c r="DA207" i="4"/>
  <c r="CS104" i="4"/>
  <c r="CP104" i="4"/>
  <c r="DB189" i="4"/>
  <c r="DA189" i="4"/>
  <c r="CW34" i="4"/>
  <c r="CX34" i="4"/>
  <c r="DB60" i="4"/>
  <c r="DA60" i="4"/>
  <c r="CT216" i="4"/>
  <c r="CO216" i="4"/>
  <c r="DB36" i="4"/>
  <c r="DA36" i="4"/>
  <c r="DA66" i="4"/>
  <c r="DB66" i="4"/>
  <c r="CP245" i="4"/>
  <c r="CO245" i="4"/>
  <c r="CS250" i="4"/>
  <c r="CP250" i="4"/>
  <c r="CO113" i="4"/>
  <c r="CT113" i="4"/>
  <c r="CW90" i="4"/>
  <c r="CP90" i="4"/>
  <c r="DA33" i="4"/>
  <c r="CX33" i="4"/>
  <c r="CP85" i="4"/>
  <c r="CO85" i="4"/>
  <c r="DB47" i="4"/>
  <c r="DA47" i="4"/>
  <c r="DB197" i="4"/>
  <c r="CS197" i="4"/>
  <c r="CP44" i="4"/>
  <c r="CS44" i="4"/>
  <c r="DA74" i="4"/>
  <c r="CX74" i="4"/>
  <c r="CO257" i="4"/>
  <c r="CT257" i="4"/>
  <c r="CP37" i="4"/>
  <c r="CS37" i="4"/>
  <c r="CT38" i="4"/>
  <c r="DA38" i="4"/>
  <c r="CP119" i="4"/>
  <c r="DA119" i="4"/>
  <c r="CO161" i="4"/>
  <c r="CX161" i="4"/>
  <c r="CP14" i="4"/>
  <c r="CS14" i="4"/>
  <c r="CX228" i="4"/>
  <c r="CO228" i="4"/>
  <c r="CS258" i="4"/>
  <c r="CP258" i="4"/>
  <c r="DB117" i="4"/>
  <c r="CW117" i="4"/>
  <c r="CP221" i="4"/>
  <c r="DA221" i="4"/>
  <c r="DA65" i="4"/>
  <c r="CX65" i="4"/>
  <c r="DB135" i="4"/>
  <c r="DA135" i="4"/>
  <c r="CW177" i="4"/>
  <c r="CT177" i="4"/>
  <c r="CW82" i="4"/>
  <c r="DB82" i="4"/>
  <c r="CW224" i="4"/>
  <c r="CT224" i="4"/>
  <c r="CX141" i="4"/>
  <c r="CW141" i="4"/>
  <c r="CX171" i="4"/>
  <c r="DA171" i="4"/>
  <c r="DA201" i="4"/>
  <c r="CX201" i="4"/>
  <c r="CS178" i="4"/>
  <c r="CX178" i="4"/>
  <c r="DA144" i="4"/>
  <c r="CT144" i="4"/>
  <c r="CX19" i="4"/>
  <c r="DA19" i="4"/>
  <c r="CT102" i="4"/>
  <c r="CW102" i="4"/>
  <c r="DA267" i="4"/>
  <c r="CT267" i="4"/>
  <c r="DB55" i="4"/>
  <c r="CW55" i="4"/>
  <c r="CS67" i="4"/>
  <c r="CP67" i="4"/>
  <c r="CT168" i="4"/>
  <c r="CO168" i="4"/>
  <c r="CT261" i="4"/>
  <c r="CW261" i="4"/>
  <c r="DB12" i="4"/>
  <c r="CW12" i="4"/>
  <c r="CT175" i="4"/>
  <c r="CS175" i="4"/>
  <c r="CP230" i="4"/>
  <c r="DA230" i="4"/>
  <c r="CW172" i="4"/>
  <c r="CT172" i="4"/>
  <c r="CW202" i="4"/>
  <c r="CT202" i="4"/>
  <c r="CS40" i="4"/>
  <c r="DB40" i="4"/>
  <c r="CX184" i="4"/>
  <c r="CO184" i="4"/>
  <c r="CT191" i="4"/>
  <c r="CW191" i="4"/>
  <c r="CS26" i="4"/>
  <c r="DB26" i="4"/>
  <c r="DA195" i="4"/>
  <c r="CP195" i="4"/>
  <c r="CX142" i="4"/>
  <c r="CO142" i="4"/>
  <c r="CT101" i="4"/>
  <c r="CW101" i="4"/>
  <c r="DA115" i="4"/>
  <c r="CP115" i="4"/>
  <c r="CW81" i="4"/>
  <c r="CP81" i="4"/>
  <c r="CW232" i="4"/>
  <c r="CT232" i="4"/>
  <c r="CW114" i="4"/>
  <c r="CT114" i="4"/>
  <c r="CX53" i="4"/>
  <c r="CO53" i="4"/>
  <c r="CS226" i="4"/>
  <c r="CX226" i="4"/>
  <c r="DA116" i="4"/>
  <c r="CT116" i="4"/>
  <c r="CT159" i="4"/>
  <c r="CO159" i="4"/>
  <c r="CX214" i="4"/>
  <c r="CW214" i="4"/>
  <c r="DB28" i="4"/>
  <c r="CS28" i="4"/>
  <c r="DA58" i="4"/>
  <c r="DB58" i="4"/>
  <c r="CX20" i="4"/>
  <c r="CS20" i="4"/>
  <c r="CP263" i="4"/>
  <c r="DA263" i="4"/>
  <c r="DB68" i="4"/>
  <c r="DA68" i="4"/>
  <c r="CP127" i="4"/>
  <c r="CO127" i="4"/>
  <c r="CT77" i="4"/>
  <c r="CW77" i="4"/>
  <c r="DB247" i="4"/>
  <c r="CO247" i="4"/>
  <c r="CP244" i="4"/>
  <c r="CO244" i="4"/>
  <c r="CT143" i="4"/>
  <c r="CS143" i="4"/>
  <c r="CP262" i="4"/>
  <c r="CO262" i="4"/>
  <c r="CX23" i="4"/>
  <c r="CO23" i="4"/>
  <c r="DB123" i="4"/>
  <c r="CS123" i="4"/>
  <c r="CS234" i="4"/>
  <c r="DB234" i="4"/>
  <c r="CS154" i="4"/>
  <c r="CP154" i="4"/>
  <c r="CS256" i="4"/>
  <c r="DB256" i="4"/>
  <c r="DA72" i="4"/>
  <c r="CT72" i="4"/>
  <c r="CX149" i="4"/>
  <c r="DA149" i="4"/>
  <c r="CX251" i="4"/>
  <c r="DA251" i="4"/>
  <c r="CW10" i="4"/>
  <c r="CP10" i="4"/>
  <c r="CP140" i="4"/>
  <c r="CO140" i="4"/>
  <c r="CP15" i="4"/>
  <c r="CW15" i="4"/>
  <c r="CW240" i="4"/>
  <c r="CX240" i="4"/>
  <c r="DA96" i="4"/>
  <c r="CP96" i="4"/>
  <c r="DB157" i="4"/>
  <c r="CO157" i="4"/>
  <c r="CX88" i="4"/>
  <c r="CO88" i="4"/>
  <c r="DA164" i="4"/>
  <c r="CT164" i="4"/>
  <c r="CW194" i="4"/>
  <c r="CT194" i="4"/>
  <c r="CT215" i="4"/>
  <c r="CO215" i="4"/>
  <c r="DB212" i="4"/>
  <c r="CW212" i="4"/>
  <c r="CO204" i="4"/>
  <c r="CT204" i="4"/>
  <c r="CX110" i="4"/>
  <c r="CW110" i="4"/>
  <c r="DB124" i="4"/>
  <c r="DA124" i="4"/>
  <c r="CS225" i="4"/>
  <c r="CX225" i="4"/>
  <c r="CT134" i="4"/>
  <c r="CO134" i="4"/>
  <c r="CT13" i="4"/>
  <c r="CS13" i="4"/>
  <c r="DB107" i="4"/>
  <c r="CW107" i="4"/>
  <c r="DA137" i="4"/>
  <c r="CT137" i="4"/>
  <c r="DA50" i="4"/>
  <c r="CP50" i="4"/>
  <c r="CX46" i="4"/>
  <c r="DA46" i="4"/>
  <c r="CS162" i="4"/>
  <c r="CT162" i="4"/>
  <c r="CS160" i="4"/>
  <c r="CP160" i="4"/>
  <c r="CW139" i="4"/>
  <c r="CT139" i="4"/>
  <c r="DB94" i="4"/>
  <c r="CS94" i="4"/>
  <c r="CW210" i="4"/>
  <c r="CP210" i="4"/>
  <c r="CX118" i="4"/>
  <c r="CW118" i="4"/>
  <c r="CX213" i="4"/>
  <c r="CS213" i="4"/>
  <c r="CX27" i="4"/>
  <c r="CO27" i="4"/>
  <c r="DB181" i="4"/>
  <c r="CS181" i="4"/>
  <c r="CW112" i="4"/>
  <c r="DB112" i="4"/>
  <c r="CW24" i="4"/>
  <c r="CT24" i="4"/>
  <c r="CO59" i="4"/>
  <c r="CP59" i="4"/>
  <c r="CO89" i="4"/>
  <c r="CT89" i="4"/>
  <c r="CS185" i="4"/>
  <c r="DB185" i="4"/>
  <c r="CO49" i="4"/>
  <c r="CP49" i="4"/>
  <c r="CS203" i="4"/>
  <c r="CP203" i="4"/>
  <c r="DB174" i="4"/>
  <c r="DA174" i="4"/>
  <c r="CP103" i="4"/>
  <c r="DA103" i="4"/>
  <c r="CT158" i="4"/>
  <c r="CS158" i="4"/>
  <c r="CW243" i="4"/>
  <c r="CT243" i="4"/>
  <c r="CO209" i="4"/>
  <c r="CX209" i="4"/>
  <c r="CW200" i="4"/>
  <c r="CT200" i="4"/>
  <c r="CX35" i="4"/>
  <c r="DA35" i="4"/>
  <c r="DA249" i="4"/>
  <c r="CX249" i="4"/>
  <c r="CX132" i="4"/>
  <c r="DA132" i="4"/>
  <c r="DA233" i="4"/>
  <c r="DB233" i="4"/>
  <c r="CP109" i="4"/>
  <c r="CO109" i="4"/>
  <c r="DA56" i="4"/>
  <c r="CT56" i="4"/>
  <c r="CX156" i="4"/>
  <c r="CS156" i="4"/>
  <c r="CW186" i="4"/>
  <c r="DB186" i="4"/>
  <c r="CX126" i="4"/>
  <c r="CW126" i="4"/>
  <c r="CP31" i="4"/>
  <c r="DA31" i="4"/>
  <c r="CS42" i="4"/>
  <c r="CX42" i="4"/>
  <c r="CP61" i="4"/>
  <c r="CS61" i="4"/>
  <c r="DB125" i="4"/>
  <c r="DA125" i="4"/>
  <c r="CX182" i="4"/>
  <c r="DA182" i="4"/>
  <c r="CS169" i="4"/>
  <c r="CP169" i="4"/>
  <c r="CT238" i="4"/>
  <c r="CS238" i="4"/>
  <c r="CX253" i="4"/>
  <c r="CS253" i="4"/>
  <c r="CT237" i="4"/>
  <c r="CW237" i="4"/>
  <c r="DB93" i="4"/>
  <c r="CO93" i="4"/>
  <c r="CX180" i="4"/>
  <c r="CO180" i="4"/>
  <c r="CT21" i="4"/>
  <c r="DA21" i="4"/>
  <c r="CS153" i="4"/>
  <c r="CP153" i="4"/>
  <c r="CP87" i="4"/>
  <c r="CW87" i="4"/>
  <c r="CP111" i="4"/>
  <c r="DA111" i="4"/>
  <c r="CT166" i="4"/>
  <c r="CS166" i="4"/>
  <c r="DA108" i="4"/>
  <c r="CT108" i="4"/>
  <c r="CW138" i="4"/>
  <c r="CP138" i="4"/>
  <c r="CS227" i="4"/>
  <c r="CT227" i="4"/>
  <c r="CT254" i="4"/>
  <c r="CS254" i="4"/>
  <c r="CT63" i="4"/>
  <c r="CO63" i="4"/>
  <c r="DA41" i="4"/>
  <c r="CX41" i="4"/>
  <c r="CO146" i="4"/>
  <c r="CX146" i="4"/>
  <c r="CX78" i="4"/>
  <c r="CO78" i="4"/>
  <c r="DA16" i="4"/>
  <c r="CX16" i="4"/>
  <c r="CW51" i="4"/>
  <c r="CT51" i="4"/>
  <c r="CS17" i="4"/>
  <c r="CX17" i="4"/>
  <c r="DB206" i="4"/>
  <c r="CS206" i="4"/>
  <c r="CS193" i="4"/>
  <c r="CT193" i="4"/>
  <c r="CT173" i="4"/>
  <c r="CW173" i="4"/>
  <c r="CS98" i="4"/>
  <c r="CX98" i="4"/>
  <c r="CX131" i="4"/>
  <c r="CS131" i="4"/>
  <c r="DB95" i="4"/>
  <c r="CS95" i="4"/>
  <c r="CT150" i="4"/>
  <c r="CO150" i="4"/>
  <c r="CX235" i="4"/>
  <c r="CS235" i="4"/>
  <c r="CO265" i="4"/>
  <c r="CP265" i="4"/>
  <c r="DB99" i="4"/>
  <c r="DA99" i="4"/>
  <c r="CX199" i="4"/>
  <c r="DA199" i="4"/>
  <c r="CS211" i="4"/>
  <c r="CP211" i="4"/>
  <c r="CS120" i="4"/>
  <c r="CT120" i="4"/>
  <c r="CX188" i="4"/>
  <c r="CO188" i="4"/>
  <c r="CT183" i="4"/>
  <c r="CS183" i="4"/>
  <c r="CO259" i="4"/>
  <c r="CT259" i="4"/>
  <c r="CT79" i="4"/>
  <c r="DA79" i="4"/>
  <c r="CP198" i="4"/>
  <c r="CS198" i="4"/>
  <c r="CX76" i="4"/>
  <c r="CS76" i="4"/>
  <c r="DL8" i="4"/>
  <c r="CT167" i="4"/>
  <c r="CS167" i="4"/>
  <c r="CP165" i="4"/>
  <c r="CW165" i="4"/>
  <c r="CO83" i="4"/>
  <c r="CP83" i="4"/>
  <c r="CT86" i="4"/>
  <c r="CW86" i="4"/>
  <c r="CP69" i="4"/>
  <c r="CS69" i="4"/>
  <c r="CX187" i="4"/>
  <c r="CW187" i="4"/>
  <c r="CS217" i="4"/>
  <c r="CX217" i="4"/>
  <c r="CX219" i="4"/>
  <c r="CO219" i="4"/>
  <c r="CP260" i="4"/>
  <c r="CW260" i="4"/>
  <c r="CX252" i="4"/>
  <c r="CS252" i="4"/>
  <c r="DB30" i="4"/>
  <c r="CO30" i="4"/>
  <c r="CT231" i="4"/>
  <c r="CO231" i="4"/>
  <c r="CP176" i="4"/>
  <c r="CO176" i="4"/>
  <c r="DA100" i="4"/>
  <c r="CT100" i="4"/>
  <c r="DA130" i="4"/>
  <c r="CP130" i="4"/>
  <c r="CX151" i="4"/>
  <c r="CO151" i="4"/>
  <c r="DB84" i="4"/>
  <c r="CS84" i="4"/>
  <c r="CX91" i="4"/>
  <c r="CS91" i="4"/>
  <c r="CS264" i="4"/>
  <c r="DB264" i="4"/>
  <c r="CW75" i="4"/>
  <c r="CT75" i="4"/>
  <c r="CW97" i="4"/>
  <c r="CP97" i="4"/>
  <c r="CX70" i="4"/>
  <c r="CO70" i="4"/>
  <c r="CP39" i="4"/>
  <c r="CO39" i="4"/>
  <c r="DB43" i="4"/>
  <c r="CS43" i="4"/>
  <c r="DA73" i="4"/>
  <c r="CT73" i="4"/>
  <c r="CO129" i="4"/>
  <c r="CP129" i="4"/>
  <c r="CS80" i="4"/>
  <c r="CX80" i="4"/>
  <c r="CW241" i="4"/>
  <c r="CT241" i="4"/>
  <c r="CS64" i="4"/>
  <c r="DB64" i="4"/>
  <c r="DB11" i="4"/>
  <c r="CO11" i="4"/>
  <c r="CT136" i="4"/>
  <c r="CO136" i="4"/>
  <c r="CO18" i="4"/>
  <c r="CX18" i="4"/>
  <c r="CT54" i="4"/>
  <c r="CW54" i="4"/>
  <c r="CT133" i="4"/>
  <c r="CW133" i="4"/>
  <c r="DA106" i="4"/>
  <c r="CX106" i="4"/>
  <c r="CC5" i="4" a="1"/>
  <c r="CC5" i="4" s="1"/>
  <c r="CC3" i="4"/>
  <c r="CL5" i="4" a="1"/>
  <c r="CL5" i="4" s="1"/>
  <c r="CL3" i="4"/>
  <c r="CL4" i="4" s="1"/>
  <c r="BZ5" i="4" a="1"/>
  <c r="BZ5" i="4" s="1"/>
  <c r="CD5" i="4" a="1"/>
  <c r="CD5" i="4" s="1"/>
  <c r="CD3" i="4"/>
  <c r="CD4" i="4" s="1"/>
  <c r="BZ3" i="4"/>
  <c r="BZ4" i="4" s="1"/>
  <c r="CK3" i="4"/>
  <c r="CK4" i="4" s="1"/>
  <c r="CG5" i="4" a="1"/>
  <c r="CG5" i="4" s="1"/>
  <c r="CG3" i="4"/>
  <c r="CG4" i="4" s="1"/>
  <c r="CK5" i="4" a="1"/>
  <c r="CK5" i="4" s="1"/>
  <c r="CH3" i="4"/>
  <c r="CH4" i="4" s="1"/>
  <c r="CH5" i="4" a="1"/>
  <c r="CH5" i="4" s="1"/>
  <c r="BY3" i="4"/>
  <c r="BY4" i="4" s="1"/>
  <c r="BY5" i="4" a="1"/>
  <c r="BY5" i="4" s="1"/>
  <c r="BT47" i="4"/>
  <c r="BU47" i="4"/>
  <c r="BH27" i="4"/>
  <c r="BQ27" i="4"/>
  <c r="BI263" i="4"/>
  <c r="BT263" i="4"/>
  <c r="BP82" i="4"/>
  <c r="BU82" i="4"/>
  <c r="BT182" i="4"/>
  <c r="BQ182" i="4"/>
  <c r="BT16" i="4"/>
  <c r="BQ16" i="4"/>
  <c r="BP186" i="4"/>
  <c r="BU186" i="4"/>
  <c r="BH30" i="4"/>
  <c r="BU30" i="4"/>
  <c r="BU60" i="4"/>
  <c r="BT60" i="4"/>
  <c r="BH145" i="4"/>
  <c r="BU145" i="4"/>
  <c r="BI97" i="4"/>
  <c r="BP97" i="4"/>
  <c r="BU36" i="4"/>
  <c r="BT36" i="4"/>
  <c r="BU125" i="4"/>
  <c r="BT125" i="4"/>
  <c r="BU12" i="4"/>
  <c r="BP12" i="4"/>
  <c r="BH11" i="4"/>
  <c r="BU11" i="4"/>
  <c r="BI90" i="4"/>
  <c r="BP90" i="4"/>
  <c r="BT248" i="4"/>
  <c r="BQ248" i="4"/>
  <c r="BP126" i="4"/>
  <c r="BQ126" i="4"/>
  <c r="BI222" i="4"/>
  <c r="BT222" i="4"/>
  <c r="BI242" i="4"/>
  <c r="BT242" i="4"/>
  <c r="BU107" i="4"/>
  <c r="BP107" i="4"/>
  <c r="BP34" i="4"/>
  <c r="BQ34" i="4"/>
  <c r="BT41" i="4"/>
  <c r="BQ41" i="4"/>
  <c r="BU174" i="4"/>
  <c r="BT174" i="4"/>
  <c r="BH70" i="4"/>
  <c r="BQ70" i="4"/>
  <c r="BU99" i="4"/>
  <c r="BT99" i="4"/>
  <c r="BI15" i="4"/>
  <c r="BP15" i="4"/>
  <c r="BH157" i="4"/>
  <c r="BU157" i="4"/>
  <c r="BH78" i="4"/>
  <c r="BQ78" i="4"/>
  <c r="BI119" i="4"/>
  <c r="BT119" i="4"/>
  <c r="BT251" i="4"/>
  <c r="BQ251" i="4"/>
  <c r="BI210" i="4"/>
  <c r="BP210" i="4"/>
  <c r="BH236" i="4"/>
  <c r="BU236" i="4"/>
  <c r="BP148" i="4"/>
  <c r="BQ148" i="4"/>
  <c r="BH151" i="4"/>
  <c r="BQ151" i="4"/>
  <c r="BT19" i="4"/>
  <c r="BQ19" i="4"/>
  <c r="BI165" i="4"/>
  <c r="BP165" i="4"/>
  <c r="BI45" i="4"/>
  <c r="BP45" i="4"/>
  <c r="BI260" i="4"/>
  <c r="BP260" i="4"/>
  <c r="BU68" i="4"/>
  <c r="BT68" i="4"/>
  <c r="BH184" i="4"/>
  <c r="BQ184" i="4"/>
  <c r="BP214" i="4"/>
  <c r="BQ214" i="4"/>
  <c r="BH18" i="4"/>
  <c r="BQ18" i="4"/>
  <c r="BU189" i="4"/>
  <c r="BT189" i="4"/>
  <c r="BP118" i="4"/>
  <c r="BQ118" i="4"/>
  <c r="BT22" i="4"/>
  <c r="BQ22" i="4"/>
  <c r="BH93" i="4"/>
  <c r="BU93" i="4"/>
  <c r="BI31" i="4"/>
  <c r="BT31" i="4"/>
  <c r="BI81" i="4"/>
  <c r="BP81" i="4"/>
  <c r="BT170" i="4"/>
  <c r="BU170" i="4"/>
  <c r="BI147" i="4"/>
  <c r="BT147" i="4"/>
  <c r="BU55" i="4"/>
  <c r="BP55" i="4"/>
  <c r="BU212" i="4"/>
  <c r="BP212" i="4"/>
  <c r="BU124" i="4"/>
  <c r="BT124" i="4"/>
  <c r="BP110" i="4"/>
  <c r="BQ110" i="4"/>
  <c r="BH188" i="4"/>
  <c r="BQ188" i="4"/>
  <c r="BI87" i="4"/>
  <c r="BP87" i="4"/>
  <c r="BT149" i="4"/>
  <c r="BQ149" i="4"/>
  <c r="BH180" i="4"/>
  <c r="BQ180" i="4"/>
  <c r="BU117" i="4"/>
  <c r="BP117" i="4"/>
  <c r="BT152" i="4"/>
  <c r="BU152" i="4"/>
  <c r="BI195" i="4"/>
  <c r="BT195" i="4"/>
  <c r="BT249" i="4"/>
  <c r="BQ249" i="4"/>
  <c r="BP187" i="4"/>
  <c r="BQ187" i="4"/>
  <c r="BI111" i="4"/>
  <c r="BT111" i="4"/>
  <c r="BH146" i="4"/>
  <c r="BQ146" i="4"/>
  <c r="BI52" i="4"/>
  <c r="BP52" i="4"/>
  <c r="BP246" i="4"/>
  <c r="BQ246" i="4"/>
  <c r="BH23" i="4"/>
  <c r="BQ23" i="4"/>
  <c r="BT199" i="4"/>
  <c r="BQ199" i="4"/>
  <c r="BI221" i="4"/>
  <c r="BT221" i="4"/>
  <c r="BH209" i="4"/>
  <c r="BQ209" i="4"/>
  <c r="BT35" i="4"/>
  <c r="BQ35" i="4"/>
  <c r="BU112" i="4"/>
  <c r="BP112" i="4"/>
  <c r="BP220" i="4"/>
  <c r="BQ220" i="4"/>
  <c r="BT201" i="4"/>
  <c r="BQ201" i="4"/>
  <c r="BP141" i="4"/>
  <c r="BQ141" i="4"/>
  <c r="BI96" i="4"/>
  <c r="BT96" i="4"/>
  <c r="BQ240" i="4"/>
  <c r="BP240" i="4"/>
  <c r="BH88" i="4"/>
  <c r="BQ88" i="4"/>
  <c r="BT171" i="4"/>
  <c r="BQ171" i="4"/>
  <c r="BH53" i="4"/>
  <c r="BQ53" i="4"/>
  <c r="BH163" i="4"/>
  <c r="BU163" i="4"/>
  <c r="BT32" i="4"/>
  <c r="BQ32" i="4"/>
  <c r="BT135" i="4"/>
  <c r="BU135" i="4"/>
  <c r="BT106" i="4"/>
  <c r="BQ106" i="4"/>
  <c r="BH142" i="4"/>
  <c r="BQ142" i="4"/>
  <c r="BT65" i="4"/>
  <c r="BQ65" i="4"/>
  <c r="BT132" i="4"/>
  <c r="BQ132" i="4"/>
  <c r="BT66" i="4"/>
  <c r="BU66" i="4"/>
  <c r="BH247" i="4"/>
  <c r="BU247" i="4"/>
  <c r="BI115" i="4"/>
  <c r="BT115" i="4"/>
  <c r="BT58" i="4"/>
  <c r="BU58" i="4"/>
  <c r="BI103" i="4"/>
  <c r="BT103" i="4"/>
  <c r="BT33" i="4"/>
  <c r="BQ33" i="4"/>
  <c r="BH161" i="4"/>
  <c r="BQ161" i="4"/>
  <c r="BT233" i="4"/>
  <c r="BU233" i="4"/>
  <c r="BT46" i="4"/>
  <c r="BQ46" i="4"/>
  <c r="BT205" i="4"/>
  <c r="BQ205" i="4"/>
  <c r="BI230" i="4"/>
  <c r="BT230" i="4"/>
  <c r="BI50" i="4"/>
  <c r="BT50" i="4"/>
  <c r="BU29" i="4"/>
  <c r="BP29" i="4"/>
  <c r="BI192" i="4"/>
  <c r="BT192" i="4"/>
  <c r="BL123" i="4"/>
  <c r="BM123" i="4"/>
  <c r="BM198" i="4"/>
  <c r="BL198" i="4"/>
  <c r="BI198" i="4"/>
  <c r="BL20" i="4"/>
  <c r="BM20" i="4"/>
  <c r="BM17" i="4"/>
  <c r="BL17" i="4"/>
  <c r="BI265" i="4"/>
  <c r="BH265" i="4"/>
  <c r="BM197" i="4"/>
  <c r="BL197" i="4"/>
  <c r="BM175" i="4"/>
  <c r="BL175" i="4"/>
  <c r="BM61" i="4"/>
  <c r="BL61" i="4"/>
  <c r="BI61" i="4"/>
  <c r="BI8" i="4"/>
  <c r="BM95" i="4"/>
  <c r="BL95" i="4"/>
  <c r="BM69" i="4"/>
  <c r="BL69" i="4"/>
  <c r="BI69" i="4"/>
  <c r="BM37" i="4"/>
  <c r="BL37" i="4"/>
  <c r="BI37" i="4"/>
  <c r="BL44" i="4"/>
  <c r="BI44" i="4"/>
  <c r="BM44" i="4"/>
  <c r="BL67" i="4"/>
  <c r="BI67" i="4"/>
  <c r="BM67" i="4"/>
  <c r="BE5" i="4" a="1"/>
  <c r="BE5" i="4" s="1"/>
  <c r="BL131" i="4"/>
  <c r="BM131" i="4"/>
  <c r="BI121" i="4"/>
  <c r="BM121" i="4"/>
  <c r="BL121" i="4"/>
  <c r="BM254" i="4"/>
  <c r="BL254" i="4"/>
  <c r="BH39" i="4"/>
  <c r="BI39" i="4"/>
  <c r="BH176" i="4"/>
  <c r="BI176" i="4"/>
  <c r="BI169" i="4"/>
  <c r="BM169" i="4"/>
  <c r="BL169" i="4"/>
  <c r="BM158" i="4"/>
  <c r="BL158" i="4"/>
  <c r="BL42" i="4"/>
  <c r="BM42" i="4"/>
  <c r="BM264" i="4"/>
  <c r="BL264" i="4"/>
  <c r="BL98" i="4"/>
  <c r="BM98" i="4"/>
  <c r="BM238" i="4"/>
  <c r="BL238" i="4"/>
  <c r="BH262" i="4"/>
  <c r="BI262" i="4"/>
  <c r="BH245" i="4"/>
  <c r="BI245" i="4"/>
  <c r="BM9" i="4"/>
  <c r="BL9" i="4"/>
  <c r="BM166" i="4"/>
  <c r="BL166" i="4"/>
  <c r="BL84" i="4"/>
  <c r="BM84" i="4"/>
  <c r="BH85" i="4"/>
  <c r="BI85" i="4"/>
  <c r="BM120" i="4"/>
  <c r="BL120" i="4"/>
  <c r="BM62" i="4"/>
  <c r="BL62" i="4"/>
  <c r="BM104" i="4"/>
  <c r="BL104" i="4"/>
  <c r="BI104" i="4"/>
  <c r="BM256" i="4"/>
  <c r="BL256" i="4"/>
  <c r="AW5" i="4" a="1"/>
  <c r="AW5" i="4" s="1"/>
  <c r="BL235" i="4"/>
  <c r="BM235" i="4"/>
  <c r="BM223" i="4"/>
  <c r="BL223" i="4"/>
  <c r="BH71" i="4"/>
  <c r="BI71" i="4"/>
  <c r="BL28" i="4"/>
  <c r="BM28" i="4"/>
  <c r="BL203" i="4"/>
  <c r="BI203" i="4"/>
  <c r="BM203" i="4"/>
  <c r="BM225" i="4"/>
  <c r="BL225" i="4"/>
  <c r="AS5" i="4" a="1"/>
  <c r="AS5" i="4" s="1"/>
  <c r="BH109" i="4"/>
  <c r="BI109" i="4"/>
  <c r="BD5" i="4" a="1"/>
  <c r="BD5" i="4" s="1"/>
  <c r="BD4" i="4"/>
  <c r="BM213" i="4"/>
  <c r="BL213" i="4"/>
  <c r="BM64" i="4"/>
  <c r="BL64" i="4"/>
  <c r="AR5" i="4" a="1"/>
  <c r="AR5" i="4" s="1"/>
  <c r="BL156" i="4"/>
  <c r="BM156" i="4"/>
  <c r="BM193" i="4"/>
  <c r="BL193" i="4"/>
  <c r="BI49" i="4"/>
  <c r="BH49" i="4"/>
  <c r="BM181" i="4"/>
  <c r="BL181" i="4"/>
  <c r="BM80" i="4"/>
  <c r="BL80" i="4"/>
  <c r="BL162" i="4"/>
  <c r="BM162" i="4"/>
  <c r="BL178" i="4"/>
  <c r="BM178" i="4"/>
  <c r="BL26" i="4"/>
  <c r="BM26" i="4"/>
  <c r="BM217" i="4"/>
  <c r="BL217" i="4"/>
  <c r="BM13" i="4"/>
  <c r="BL13" i="4"/>
  <c r="BM167" i="4"/>
  <c r="BL167" i="4"/>
  <c r="BL43" i="4"/>
  <c r="BM43" i="4"/>
  <c r="BM183" i="4"/>
  <c r="BL183" i="4"/>
  <c r="BL227" i="4"/>
  <c r="BM227" i="4"/>
  <c r="BI153" i="4"/>
  <c r="BM153" i="4"/>
  <c r="BL153" i="4"/>
  <c r="BM206" i="4"/>
  <c r="BL206" i="4"/>
  <c r="BI129" i="4"/>
  <c r="BH129" i="4"/>
  <c r="BL154" i="4"/>
  <c r="BI154" i="4"/>
  <c r="BM154" i="4"/>
  <c r="BM40" i="4"/>
  <c r="BL40" i="4"/>
  <c r="BM94" i="4"/>
  <c r="BL94" i="4"/>
  <c r="BM14" i="4"/>
  <c r="BL14" i="4"/>
  <c r="BI14" i="4"/>
  <c r="BI59" i="4"/>
  <c r="BH59" i="4"/>
  <c r="BL211" i="4"/>
  <c r="BI211" i="4"/>
  <c r="BM211" i="4"/>
  <c r="BL76" i="4"/>
  <c r="BM76" i="4"/>
  <c r="BM57" i="4"/>
  <c r="BL57" i="4"/>
  <c r="BM190" i="4"/>
  <c r="BL190" i="4"/>
  <c r="AZ5" i="4" a="1"/>
  <c r="AZ5" i="4" s="1"/>
  <c r="BI244" i="4"/>
  <c r="BH244" i="4"/>
  <c r="BM160" i="4"/>
  <c r="BL160" i="4"/>
  <c r="BI160" i="4"/>
  <c r="BM253" i="4"/>
  <c r="BL253" i="4"/>
  <c r="BA5" i="4" a="1"/>
  <c r="BA5" i="4" s="1"/>
  <c r="BM143" i="4"/>
  <c r="BL143" i="4"/>
  <c r="BL252" i="4"/>
  <c r="BM252" i="4"/>
  <c r="BM185" i="4"/>
  <c r="BL185" i="4"/>
  <c r="BI140" i="4"/>
  <c r="BH140" i="4"/>
  <c r="BH48" i="4"/>
  <c r="BI48" i="4"/>
  <c r="BI83" i="4"/>
  <c r="BH83" i="4"/>
  <c r="AV5" i="4" a="1"/>
  <c r="AV5" i="4" s="1"/>
  <c r="BH127" i="4"/>
  <c r="BI127" i="4"/>
  <c r="BR4" i="3"/>
  <c r="BR5" i="3" s="1"/>
  <c r="BQ4" i="3"/>
  <c r="BQ5" i="3" s="1"/>
  <c r="BM4" i="3"/>
  <c r="BM5" i="3" s="1"/>
  <c r="BI4" i="3"/>
  <c r="BI5" i="3" s="1"/>
  <c r="BF4" i="3"/>
  <c r="BF5" i="3" s="1"/>
  <c r="BN4" i="3"/>
  <c r="BN5" i="3" s="1"/>
  <c r="BJ4" i="3"/>
  <c r="BJ5" i="3" s="1"/>
  <c r="AW6" i="3" a="1"/>
  <c r="AW6" i="3" s="1"/>
  <c r="BA4" i="3"/>
  <c r="BA5" i="3" s="1"/>
  <c r="BB6" i="3" a="1"/>
  <c r="BB6" i="3" s="1"/>
  <c r="AW4" i="3"/>
  <c r="AW5" i="3" s="1"/>
  <c r="AX6" i="3" a="1"/>
  <c r="AX6" i="3" s="1"/>
  <c r="AX4" i="3"/>
  <c r="AX5" i="3" s="1"/>
  <c r="BA6" i="3" a="1"/>
  <c r="BA6" i="3" s="1"/>
  <c r="AP6" i="3" a="1"/>
  <c r="AP6" i="3" s="1"/>
  <c r="BB4" i="3"/>
  <c r="BB5" i="3" s="1"/>
  <c r="AT6" i="3" a="1"/>
  <c r="AT6" i="3" s="1"/>
  <c r="AT4" i="3"/>
  <c r="AT5" i="3" s="1"/>
  <c r="AS6" i="3" a="1"/>
  <c r="AS6" i="3" s="1"/>
  <c r="AP4" i="3"/>
  <c r="AP5" i="3" s="1"/>
  <c r="AS4" i="3"/>
  <c r="AS5" i="3" s="1"/>
  <c r="AO6" i="3" a="1"/>
  <c r="AO6" i="3" s="1"/>
  <c r="CX5" i="4" l="1" a="1"/>
  <c r="CX5" i="4" s="1"/>
  <c r="CT5" i="4" a="1"/>
  <c r="CT5" i="4" s="1"/>
  <c r="CW5" i="4" a="1"/>
  <c r="CW5" i="4" s="1"/>
  <c r="DB5" i="4" a="1"/>
  <c r="DB5" i="4" s="1"/>
  <c r="DA5" i="4" a="1"/>
  <c r="DA5" i="4" s="1"/>
  <c r="CS5" i="4" a="1"/>
  <c r="CS5" i="4" s="1"/>
  <c r="CP5" i="4" a="1"/>
  <c r="CP5" i="4" s="1"/>
  <c r="CX3" i="4"/>
  <c r="CX4" i="4" s="1"/>
  <c r="CW3" i="4"/>
  <c r="CW4" i="4" s="1"/>
  <c r="CT3" i="4"/>
  <c r="CT4" i="4" s="1"/>
  <c r="DA3" i="4"/>
  <c r="DA4" i="4" s="1"/>
  <c r="CS3" i="4"/>
  <c r="CP3" i="4"/>
  <c r="CP4" i="4" s="1"/>
  <c r="DB3" i="4"/>
  <c r="DB4" i="4" s="1"/>
  <c r="BZ7" i="4"/>
  <c r="BZ6" i="4"/>
  <c r="BY6" i="4"/>
  <c r="BY7" i="4"/>
  <c r="CD7" i="4"/>
  <c r="CD6" i="4"/>
  <c r="CL7" i="4"/>
  <c r="CL6" i="4"/>
  <c r="CH7" i="4"/>
  <c r="CH6" i="4"/>
  <c r="CG6" i="4"/>
  <c r="CG7" i="4"/>
  <c r="CC6" i="4"/>
  <c r="CC7" i="4"/>
  <c r="CC4" i="4"/>
  <c r="CK7" i="4"/>
  <c r="CK6" i="4"/>
  <c r="BP5" i="4" a="1"/>
  <c r="BP5" i="4" s="1"/>
  <c r="BP3" i="4"/>
  <c r="BP4" i="4" s="1"/>
  <c r="BU3" i="4"/>
  <c r="BU4" i="4" s="1"/>
  <c r="BU5" i="4" a="1"/>
  <c r="BU5" i="4" s="1"/>
  <c r="BQ3" i="4"/>
  <c r="BQ4" i="4" s="1"/>
  <c r="BQ5" i="4" a="1"/>
  <c r="BQ5" i="4" s="1"/>
  <c r="BT5" i="4" a="1"/>
  <c r="BT5" i="4" s="1"/>
  <c r="BT3" i="4"/>
  <c r="BT4" i="4" s="1"/>
  <c r="BH3" i="4"/>
  <c r="BH4" i="4" s="1"/>
  <c r="AW7" i="4"/>
  <c r="AW6" i="4"/>
  <c r="BL5" i="4" a="1"/>
  <c r="BL5" i="4" s="1"/>
  <c r="BL3" i="4"/>
  <c r="BL4" i="4" s="1"/>
  <c r="BM5" i="4" a="1"/>
  <c r="BM5" i="4" s="1"/>
  <c r="BM3" i="4"/>
  <c r="BM4" i="4" s="1"/>
  <c r="BI3" i="4"/>
  <c r="BI4" i="4" s="1"/>
  <c r="AS7" i="4"/>
  <c r="AS6" i="4"/>
  <c r="BH5" i="4" a="1"/>
  <c r="BH5" i="4" s="1"/>
  <c r="AV7" i="4"/>
  <c r="AV6" i="4"/>
  <c r="AV4" i="4"/>
  <c r="AR7" i="4"/>
  <c r="AR6" i="4"/>
  <c r="BI5" i="4" a="1"/>
  <c r="BI5" i="4" s="1"/>
  <c r="BA7" i="4"/>
  <c r="BA6" i="4"/>
  <c r="AZ7" i="4"/>
  <c r="AZ6" i="4"/>
  <c r="BE7" i="4"/>
  <c r="BE6" i="4"/>
  <c r="BD7" i="4"/>
  <c r="BD6" i="4"/>
  <c r="BF8" i="3"/>
  <c r="BF7" i="3"/>
  <c r="BI7" i="3"/>
  <c r="BI8" i="3"/>
  <c r="AO7" i="3"/>
  <c r="BR8" i="3"/>
  <c r="BR7" i="3"/>
  <c r="BJ8" i="3"/>
  <c r="BJ7" i="3"/>
  <c r="BQ8" i="3"/>
  <c r="BQ7" i="3"/>
  <c r="BN7" i="3"/>
  <c r="BN8" i="3"/>
  <c r="BM8" i="3"/>
  <c r="BM7" i="3"/>
  <c r="AX7" i="3"/>
  <c r="AX8" i="3"/>
  <c r="AS7" i="3"/>
  <c r="AS8" i="3"/>
  <c r="AT7" i="3"/>
  <c r="AT8" i="3"/>
  <c r="AW7" i="3"/>
  <c r="AW8" i="3"/>
  <c r="BB8" i="3"/>
  <c r="BB7" i="3"/>
  <c r="BA8" i="3"/>
  <c r="BA7" i="3"/>
  <c r="AO8" i="3"/>
  <c r="AP8" i="3"/>
  <c r="AP7" i="3"/>
  <c r="DB7" i="4" l="1"/>
  <c r="DB6" i="4"/>
  <c r="CT6" i="4"/>
  <c r="CT7" i="4"/>
  <c r="CS4" i="4"/>
  <c r="CS7" i="4"/>
  <c r="CS6" i="4"/>
  <c r="CW7" i="4"/>
  <c r="CW6" i="4"/>
  <c r="CP6" i="4"/>
  <c r="CP7" i="4"/>
  <c r="CX6" i="4"/>
  <c r="CX7" i="4"/>
  <c r="DA7" i="4"/>
  <c r="DA6" i="4"/>
  <c r="CO7" i="4"/>
  <c r="CO6" i="4"/>
  <c r="BP7" i="4"/>
  <c r="BP6" i="4"/>
  <c r="BU7" i="4"/>
  <c r="BU6" i="4"/>
  <c r="BQ7" i="4"/>
  <c r="BQ6" i="4"/>
  <c r="BT7" i="4"/>
  <c r="BT6" i="4"/>
  <c r="BH7" i="4"/>
  <c r="BI7" i="4"/>
  <c r="BI6" i="4"/>
  <c r="BH6" i="4"/>
  <c r="BM6" i="4"/>
  <c r="BM7" i="4"/>
  <c r="BL6" i="4"/>
  <c r="BL7" i="4"/>
  <c r="Y10" i="1"/>
  <c r="AC14" i="2" l="1"/>
  <c r="AK15" i="2"/>
  <c r="S14" i="2"/>
  <c r="R14" i="2"/>
  <c r="Q14" i="2"/>
  <c r="P14" i="2"/>
  <c r="AO14" i="2"/>
  <c r="U14" i="2"/>
  <c r="CP10" i="1"/>
  <c r="CP11" i="1"/>
  <c r="CP12" i="1"/>
  <c r="CP13" i="1"/>
  <c r="CP14" i="1"/>
  <c r="CP15" i="1"/>
  <c r="CP16" i="1"/>
  <c r="CP17" i="1"/>
  <c r="CP18" i="1"/>
  <c r="CP19" i="1"/>
  <c r="CP20" i="1"/>
  <c r="CP21" i="1"/>
  <c r="CP22" i="1"/>
  <c r="CP23" i="1"/>
  <c r="CP24" i="1"/>
  <c r="CP25" i="1"/>
  <c r="CP26" i="1"/>
  <c r="CP27" i="1"/>
  <c r="CP28" i="1"/>
  <c r="CP29" i="1"/>
  <c r="CP30" i="1"/>
  <c r="CP31" i="1"/>
  <c r="CP32" i="1"/>
  <c r="CP33" i="1"/>
  <c r="CP34" i="1"/>
  <c r="CP35" i="1"/>
  <c r="CP36" i="1"/>
  <c r="CP37" i="1"/>
  <c r="CP38" i="1"/>
  <c r="CP39" i="1"/>
  <c r="CP40" i="1"/>
  <c r="CP41" i="1"/>
  <c r="CP42" i="1"/>
  <c r="CP43" i="1"/>
  <c r="CP44" i="1"/>
  <c r="CP45" i="1"/>
  <c r="CP46" i="1"/>
  <c r="CP47" i="1"/>
  <c r="CP48" i="1"/>
  <c r="CP49" i="1"/>
  <c r="CP50" i="1"/>
  <c r="CP51" i="1"/>
  <c r="CP52" i="1"/>
  <c r="CP53" i="1"/>
  <c r="CP54" i="1"/>
  <c r="CP55" i="1"/>
  <c r="CP56" i="1"/>
  <c r="CP57" i="1"/>
  <c r="CP58" i="1"/>
  <c r="CP59" i="1"/>
  <c r="CP60" i="1"/>
  <c r="CP61" i="1"/>
  <c r="CP62" i="1"/>
  <c r="CP63" i="1"/>
  <c r="CP64" i="1"/>
  <c r="CP65" i="1"/>
  <c r="CP66" i="1"/>
  <c r="CP67" i="1"/>
  <c r="CP68" i="1"/>
  <c r="CP69" i="1"/>
  <c r="CP70" i="1"/>
  <c r="CP71" i="1"/>
  <c r="CP72" i="1"/>
  <c r="CP73" i="1"/>
  <c r="CP74" i="1"/>
  <c r="CP75" i="1"/>
  <c r="CP76" i="1"/>
  <c r="CP77" i="1"/>
  <c r="CP78" i="1"/>
  <c r="CP9" i="1"/>
  <c r="CO10" i="1"/>
  <c r="CO11" i="1"/>
  <c r="CO12" i="1"/>
  <c r="CO13" i="1"/>
  <c r="CO14" i="1"/>
  <c r="CO15" i="1"/>
  <c r="CO16" i="1"/>
  <c r="CO17" i="1"/>
  <c r="CO18" i="1"/>
  <c r="CO19" i="1"/>
  <c r="CO20" i="1"/>
  <c r="CO21" i="1"/>
  <c r="CO22" i="1"/>
  <c r="CO23" i="1"/>
  <c r="CO24" i="1"/>
  <c r="CO25" i="1"/>
  <c r="CO26" i="1"/>
  <c r="CO27" i="1"/>
  <c r="CO28" i="1"/>
  <c r="CO29" i="1"/>
  <c r="CO30" i="1"/>
  <c r="CO31" i="1"/>
  <c r="CO32" i="1"/>
  <c r="CO33" i="1"/>
  <c r="CO34" i="1"/>
  <c r="CO35" i="1"/>
  <c r="CO36" i="1"/>
  <c r="CO37" i="1"/>
  <c r="CO38" i="1"/>
  <c r="CO39" i="1"/>
  <c r="CO40" i="1"/>
  <c r="CO41" i="1"/>
  <c r="CO42" i="1"/>
  <c r="CO43" i="1"/>
  <c r="CO44" i="1"/>
  <c r="CO45" i="1"/>
  <c r="CO46" i="1"/>
  <c r="CO47" i="1"/>
  <c r="CO48" i="1"/>
  <c r="CO49" i="1"/>
  <c r="CO50" i="1"/>
  <c r="CO51" i="1"/>
  <c r="CO52" i="1"/>
  <c r="CO53" i="1"/>
  <c r="CO54" i="1"/>
  <c r="CO55" i="1"/>
  <c r="CO56" i="1"/>
  <c r="CO57" i="1"/>
  <c r="CO58" i="1"/>
  <c r="CO59" i="1"/>
  <c r="CO60" i="1"/>
  <c r="CO61" i="1"/>
  <c r="CO62" i="1"/>
  <c r="CO63" i="1"/>
  <c r="CO64" i="1"/>
  <c r="CO65" i="1"/>
  <c r="CO66" i="1"/>
  <c r="CO67" i="1"/>
  <c r="CO68" i="1"/>
  <c r="CO69" i="1"/>
  <c r="CO70" i="1"/>
  <c r="CO71" i="1"/>
  <c r="CO72" i="1"/>
  <c r="CO73" i="1"/>
  <c r="CO74" i="1"/>
  <c r="CO75" i="1"/>
  <c r="CO76" i="1"/>
  <c r="CO77" i="1"/>
  <c r="CO78" i="1"/>
  <c r="CO9" i="1"/>
  <c r="CN11" i="1"/>
  <c r="CN14" i="1"/>
  <c r="CN15" i="1"/>
  <c r="CN16" i="1"/>
  <c r="CN17" i="1"/>
  <c r="CN18" i="1"/>
  <c r="CN19" i="1"/>
  <c r="CN20" i="1"/>
  <c r="CN21" i="1"/>
  <c r="CN22" i="1"/>
  <c r="CN23" i="1"/>
  <c r="CN24" i="1"/>
  <c r="CN25" i="1"/>
  <c r="CN26" i="1"/>
  <c r="CN28" i="1"/>
  <c r="CN32" i="1"/>
  <c r="CN33" i="1"/>
  <c r="CN34" i="1"/>
  <c r="CN35" i="1"/>
  <c r="CN36" i="1"/>
  <c r="CN38" i="1"/>
  <c r="CN39" i="1"/>
  <c r="CN40" i="1"/>
  <c r="CN42" i="1"/>
  <c r="CN43" i="1"/>
  <c r="CN45" i="1"/>
  <c r="CN46" i="1"/>
  <c r="CN47" i="1"/>
  <c r="CN49" i="1"/>
  <c r="CN50" i="1"/>
  <c r="CN51" i="1"/>
  <c r="CN52" i="1"/>
  <c r="CN53" i="1"/>
  <c r="CN54" i="1"/>
  <c r="CN55" i="1"/>
  <c r="CN57" i="1"/>
  <c r="CN60" i="1"/>
  <c r="CN62" i="1"/>
  <c r="CN63" i="1"/>
  <c r="CN64" i="1"/>
  <c r="CN66" i="1"/>
  <c r="CN68" i="1"/>
  <c r="CN70" i="1"/>
  <c r="CN71" i="1"/>
  <c r="CN72" i="1"/>
  <c r="CN73" i="1"/>
  <c r="CN74" i="1"/>
  <c r="CN75" i="1"/>
  <c r="CN76" i="1"/>
  <c r="CN77" i="1"/>
  <c r="CN78" i="1"/>
  <c r="CN9" i="1"/>
  <c r="CM10" i="1"/>
  <c r="CM11" i="1"/>
  <c r="CM12" i="1"/>
  <c r="CM13" i="1"/>
  <c r="CM14" i="1"/>
  <c r="CM15" i="1"/>
  <c r="CM16" i="1"/>
  <c r="CM18" i="1"/>
  <c r="CM19" i="1"/>
  <c r="CM21" i="1"/>
  <c r="CM24" i="1"/>
  <c r="CM25" i="1"/>
  <c r="CM27" i="1"/>
  <c r="CM28" i="1"/>
  <c r="CM29" i="1"/>
  <c r="CM30" i="1"/>
  <c r="CM31" i="1"/>
  <c r="CM35" i="1"/>
  <c r="CM38" i="1"/>
  <c r="CM40" i="1"/>
  <c r="CM41" i="1"/>
  <c r="CM43" i="1"/>
  <c r="CM44" i="1"/>
  <c r="CM45" i="1"/>
  <c r="CM46" i="1"/>
  <c r="CM49" i="1"/>
  <c r="CM50" i="1"/>
  <c r="CM52" i="1"/>
  <c r="CM53" i="1"/>
  <c r="CM54" i="1"/>
  <c r="CM55" i="1"/>
  <c r="CM56" i="1"/>
  <c r="CM58" i="1"/>
  <c r="CM60" i="1"/>
  <c r="CM62" i="1"/>
  <c r="CM63" i="1"/>
  <c r="CM64" i="1"/>
  <c r="CM65" i="1"/>
  <c r="CM68" i="1"/>
  <c r="CM70" i="1"/>
  <c r="CM71" i="1"/>
  <c r="CM72" i="1"/>
  <c r="CM76" i="1"/>
  <c r="CM77" i="1"/>
  <c r="CM78" i="1"/>
  <c r="CJ9" i="1"/>
  <c r="CL10" i="1"/>
  <c r="CL11" i="1"/>
  <c r="CL12" i="1"/>
  <c r="CL13" i="1"/>
  <c r="CL14" i="1"/>
  <c r="CL15" i="1"/>
  <c r="CL16" i="1"/>
  <c r="CL17" i="1"/>
  <c r="CL18" i="1"/>
  <c r="CL19" i="1"/>
  <c r="CL20" i="1"/>
  <c r="CL21" i="1"/>
  <c r="CL22" i="1"/>
  <c r="CL23" i="1"/>
  <c r="CL24" i="1"/>
  <c r="CL25" i="1"/>
  <c r="CL26" i="1"/>
  <c r="CL27" i="1"/>
  <c r="CL28" i="1"/>
  <c r="CL29" i="1"/>
  <c r="CL30" i="1"/>
  <c r="CL31" i="1"/>
  <c r="CL32" i="1"/>
  <c r="CL33" i="1"/>
  <c r="CL34" i="1"/>
  <c r="CL35" i="1"/>
  <c r="CL36" i="1"/>
  <c r="CL37" i="1"/>
  <c r="CL38" i="1"/>
  <c r="CL39" i="1"/>
  <c r="CL40" i="1"/>
  <c r="CL41" i="1"/>
  <c r="CL42" i="1"/>
  <c r="CL43" i="1"/>
  <c r="CL44" i="1"/>
  <c r="CL45" i="1"/>
  <c r="CL46" i="1"/>
  <c r="CL47" i="1"/>
  <c r="CL48" i="1"/>
  <c r="CL49" i="1"/>
  <c r="CL50" i="1"/>
  <c r="CL51" i="1"/>
  <c r="CL52" i="1"/>
  <c r="CL53" i="1"/>
  <c r="CL54" i="1"/>
  <c r="CL55" i="1"/>
  <c r="CL56" i="1"/>
  <c r="CL57" i="1"/>
  <c r="CL58" i="1"/>
  <c r="CL59" i="1"/>
  <c r="CL60" i="1"/>
  <c r="CL61" i="1"/>
  <c r="CL62" i="1"/>
  <c r="CL63" i="1"/>
  <c r="CL64" i="1"/>
  <c r="CL65" i="1"/>
  <c r="CL66" i="1"/>
  <c r="CL67" i="1"/>
  <c r="CL68" i="1"/>
  <c r="CL69" i="1"/>
  <c r="CL70" i="1"/>
  <c r="CL71" i="1"/>
  <c r="CL72" i="1"/>
  <c r="CL73" i="1"/>
  <c r="CL74" i="1"/>
  <c r="CL75" i="1"/>
  <c r="CL76" i="1"/>
  <c r="CL77" i="1"/>
  <c r="CL78" i="1"/>
  <c r="CL9" i="1"/>
  <c r="CK10" i="1"/>
  <c r="CK11" i="1"/>
  <c r="CK12" i="1"/>
  <c r="CK13" i="1"/>
  <c r="CK14" i="1"/>
  <c r="CK15" i="1"/>
  <c r="CK16" i="1"/>
  <c r="CK17" i="1"/>
  <c r="CK18" i="1"/>
  <c r="CK19" i="1"/>
  <c r="CK20" i="1"/>
  <c r="CK21" i="1"/>
  <c r="CK22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0" i="1"/>
  <c r="CK41" i="1"/>
  <c r="CK42" i="1"/>
  <c r="CK43" i="1"/>
  <c r="CK44" i="1"/>
  <c r="CK45" i="1"/>
  <c r="CK46" i="1"/>
  <c r="CK47" i="1"/>
  <c r="CK48" i="1"/>
  <c r="CK49" i="1"/>
  <c r="CK50" i="1"/>
  <c r="CK51" i="1"/>
  <c r="CK52" i="1"/>
  <c r="CK53" i="1"/>
  <c r="CK54" i="1"/>
  <c r="CK55" i="1"/>
  <c r="CK56" i="1"/>
  <c r="CK57" i="1"/>
  <c r="CK58" i="1"/>
  <c r="CK59" i="1"/>
  <c r="CK60" i="1"/>
  <c r="CK61" i="1"/>
  <c r="CK62" i="1"/>
  <c r="CK63" i="1"/>
  <c r="CK64" i="1"/>
  <c r="CK65" i="1"/>
  <c r="CK66" i="1"/>
  <c r="CK67" i="1"/>
  <c r="CK68" i="1"/>
  <c r="CK69" i="1"/>
  <c r="CK70" i="1"/>
  <c r="CK71" i="1"/>
  <c r="CK72" i="1"/>
  <c r="CK73" i="1"/>
  <c r="CK74" i="1"/>
  <c r="CK75" i="1"/>
  <c r="CK76" i="1"/>
  <c r="CK77" i="1"/>
  <c r="CK78" i="1"/>
  <c r="CK9" i="1"/>
  <c r="CJ10" i="1"/>
  <c r="CJ11" i="1"/>
  <c r="CJ12" i="1"/>
  <c r="CJ13" i="1"/>
  <c r="CJ14" i="1"/>
  <c r="CJ15" i="1"/>
  <c r="CJ16" i="1"/>
  <c r="CJ22" i="1"/>
  <c r="CJ25" i="1"/>
  <c r="CJ26" i="1"/>
  <c r="CJ27" i="1"/>
  <c r="CJ29" i="1"/>
  <c r="CJ30" i="1"/>
  <c r="CJ31" i="1"/>
  <c r="CJ32" i="1"/>
  <c r="CJ37" i="1"/>
  <c r="CJ38" i="1"/>
  <c r="CJ39" i="1"/>
  <c r="CJ40" i="1"/>
  <c r="CJ41" i="1"/>
  <c r="CJ44" i="1"/>
  <c r="CJ45" i="1"/>
  <c r="CJ46" i="1"/>
  <c r="CJ48" i="1"/>
  <c r="CJ49" i="1"/>
  <c r="CJ50" i="1"/>
  <c r="CJ51" i="1"/>
  <c r="CJ52" i="1"/>
  <c r="CJ53" i="1"/>
  <c r="CJ55" i="1"/>
  <c r="CJ56" i="1"/>
  <c r="CJ57" i="1"/>
  <c r="CJ58" i="1"/>
  <c r="CJ59" i="1"/>
  <c r="CJ60" i="1"/>
  <c r="CJ61" i="1"/>
  <c r="CJ62" i="1"/>
  <c r="CJ64" i="1"/>
  <c r="CJ65" i="1"/>
  <c r="CJ67" i="1"/>
  <c r="CJ68" i="1"/>
  <c r="CJ69" i="1"/>
  <c r="CJ70" i="1"/>
  <c r="CJ72" i="1"/>
  <c r="CJ73" i="1"/>
  <c r="CJ74" i="1"/>
  <c r="CJ76" i="1"/>
  <c r="CJ78" i="1"/>
  <c r="CF9" i="1"/>
  <c r="CG9" i="1"/>
  <c r="CI10" i="1"/>
  <c r="CI12" i="1"/>
  <c r="CI14" i="1"/>
  <c r="CI15" i="1"/>
  <c r="CI17" i="1"/>
  <c r="CI18" i="1"/>
  <c r="CI19" i="1"/>
  <c r="CI20" i="1"/>
  <c r="CI21" i="1"/>
  <c r="CI22" i="1"/>
  <c r="CI23" i="1"/>
  <c r="CI24" i="1"/>
  <c r="CI26" i="1"/>
  <c r="CI27" i="1"/>
  <c r="CI28" i="1"/>
  <c r="CI29" i="1"/>
  <c r="CI31" i="1"/>
  <c r="CI32" i="1"/>
  <c r="CI33" i="1"/>
  <c r="CI34" i="1"/>
  <c r="CI36" i="1"/>
  <c r="CI37" i="1"/>
  <c r="CI38" i="1"/>
  <c r="CI39" i="1"/>
  <c r="CI40" i="1"/>
  <c r="CI41" i="1"/>
  <c r="CI42" i="1"/>
  <c r="CI43" i="1"/>
  <c r="CI44" i="1"/>
  <c r="CI45" i="1"/>
  <c r="CI47" i="1"/>
  <c r="CI48" i="1"/>
  <c r="CI49" i="1"/>
  <c r="CI50" i="1"/>
  <c r="CI51" i="1"/>
  <c r="CI54" i="1"/>
  <c r="CI57" i="1"/>
  <c r="CI58" i="1"/>
  <c r="CI59" i="1"/>
  <c r="CI60" i="1"/>
  <c r="CI61" i="1"/>
  <c r="CI62" i="1"/>
  <c r="CI63" i="1"/>
  <c r="CI64" i="1"/>
  <c r="CI65" i="1"/>
  <c r="CI66" i="1"/>
  <c r="CI67" i="1"/>
  <c r="CI68" i="1"/>
  <c r="CI69" i="1"/>
  <c r="CI70" i="1"/>
  <c r="CI71" i="1"/>
  <c r="CI72" i="1"/>
  <c r="CI73" i="1"/>
  <c r="CI74" i="1"/>
  <c r="CI75" i="1"/>
  <c r="CI77" i="1"/>
  <c r="CI9" i="1"/>
  <c r="CH10" i="1"/>
  <c r="CH11" i="1"/>
  <c r="CH12" i="1"/>
  <c r="CH13" i="1"/>
  <c r="CH14" i="1"/>
  <c r="CH15" i="1"/>
  <c r="CH16" i="1"/>
  <c r="CH17" i="1"/>
  <c r="CH18" i="1"/>
  <c r="CH19" i="1"/>
  <c r="CH20" i="1"/>
  <c r="CH21" i="1"/>
  <c r="CH22" i="1"/>
  <c r="CH23" i="1"/>
  <c r="CH24" i="1"/>
  <c r="CH25" i="1"/>
  <c r="CH26" i="1"/>
  <c r="CH27" i="1"/>
  <c r="CH28" i="1"/>
  <c r="CH29" i="1"/>
  <c r="CH30" i="1"/>
  <c r="CH31" i="1"/>
  <c r="CH32" i="1"/>
  <c r="CH33" i="1"/>
  <c r="CH34" i="1"/>
  <c r="CH35" i="1"/>
  <c r="CH36" i="1"/>
  <c r="CH37" i="1"/>
  <c r="CH38" i="1"/>
  <c r="CH39" i="1"/>
  <c r="CH40" i="1"/>
  <c r="CH41" i="1"/>
  <c r="CH42" i="1"/>
  <c r="CH43" i="1"/>
  <c r="CH44" i="1"/>
  <c r="CH45" i="1"/>
  <c r="CH46" i="1"/>
  <c r="CH47" i="1"/>
  <c r="CH48" i="1"/>
  <c r="CH49" i="1"/>
  <c r="CH50" i="1"/>
  <c r="CH51" i="1"/>
  <c r="CH52" i="1"/>
  <c r="CH53" i="1"/>
  <c r="CH54" i="1"/>
  <c r="CH55" i="1"/>
  <c r="CH56" i="1"/>
  <c r="CH57" i="1"/>
  <c r="CH58" i="1"/>
  <c r="CH59" i="1"/>
  <c r="CH60" i="1"/>
  <c r="CH61" i="1"/>
  <c r="CH62" i="1"/>
  <c r="CH63" i="1"/>
  <c r="CH64" i="1"/>
  <c r="CH65" i="1"/>
  <c r="CH66" i="1"/>
  <c r="CH67" i="1"/>
  <c r="CH68" i="1"/>
  <c r="CH69" i="1"/>
  <c r="CH70" i="1"/>
  <c r="CH71" i="1"/>
  <c r="CH72" i="1"/>
  <c r="CH73" i="1"/>
  <c r="CH74" i="1"/>
  <c r="CH75" i="1"/>
  <c r="CH76" i="1"/>
  <c r="CH77" i="1"/>
  <c r="CH78" i="1"/>
  <c r="CH9" i="1"/>
  <c r="CG10" i="1"/>
  <c r="CG11" i="1"/>
  <c r="CG12" i="1"/>
  <c r="CG13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G50" i="1"/>
  <c r="CG51" i="1"/>
  <c r="CG52" i="1"/>
  <c r="CG53" i="1"/>
  <c r="CG54" i="1"/>
  <c r="CG55" i="1"/>
  <c r="CG56" i="1"/>
  <c r="CG57" i="1"/>
  <c r="CG58" i="1"/>
  <c r="CG59" i="1"/>
  <c r="CG60" i="1"/>
  <c r="CG61" i="1"/>
  <c r="CG62" i="1"/>
  <c r="CG63" i="1"/>
  <c r="CG64" i="1"/>
  <c r="CG65" i="1"/>
  <c r="CG66" i="1"/>
  <c r="CG67" i="1"/>
  <c r="CG68" i="1"/>
  <c r="CG69" i="1"/>
  <c r="CG70" i="1"/>
  <c r="CG71" i="1"/>
  <c r="CG72" i="1"/>
  <c r="CG73" i="1"/>
  <c r="CG74" i="1"/>
  <c r="CG75" i="1"/>
  <c r="CG76" i="1"/>
  <c r="CG77" i="1"/>
  <c r="CG78" i="1"/>
  <c r="CF10" i="1"/>
  <c r="CF11" i="1"/>
  <c r="CF12" i="1"/>
  <c r="CF13" i="1"/>
  <c r="CF15" i="1"/>
  <c r="CF16" i="1"/>
  <c r="CF17" i="1"/>
  <c r="CF18" i="1"/>
  <c r="CF19" i="1"/>
  <c r="CF20" i="1"/>
  <c r="CF21" i="1"/>
  <c r="CF23" i="1"/>
  <c r="CF24" i="1"/>
  <c r="CF27" i="1"/>
  <c r="CF28" i="1"/>
  <c r="CF29" i="1"/>
  <c r="CF30" i="1"/>
  <c r="CF31" i="1"/>
  <c r="CF32" i="1"/>
  <c r="CF33" i="1"/>
  <c r="CF34" i="1"/>
  <c r="CF35" i="1"/>
  <c r="CF36" i="1"/>
  <c r="CF37" i="1"/>
  <c r="CF38" i="1"/>
  <c r="CF40" i="1"/>
  <c r="CF41" i="1"/>
  <c r="CF42" i="1"/>
  <c r="CF43" i="1"/>
  <c r="CF44" i="1"/>
  <c r="CF45" i="1"/>
  <c r="CF46" i="1"/>
  <c r="CF47" i="1"/>
  <c r="CF48" i="1"/>
  <c r="CF49" i="1"/>
  <c r="CF50" i="1"/>
  <c r="CF51" i="1"/>
  <c r="CF53" i="1"/>
  <c r="CF54" i="1"/>
  <c r="CF56" i="1"/>
  <c r="CF58" i="1"/>
  <c r="CF59" i="1"/>
  <c r="CF60" i="1"/>
  <c r="CF61" i="1"/>
  <c r="CF62" i="1"/>
  <c r="CF63" i="1"/>
  <c r="CF65" i="1"/>
  <c r="CF66" i="1"/>
  <c r="CF67" i="1"/>
  <c r="CF68" i="1"/>
  <c r="CF69" i="1"/>
  <c r="CF70" i="1"/>
  <c r="CF71" i="1"/>
  <c r="CF72" i="1"/>
  <c r="CF75" i="1"/>
  <c r="CF77" i="1"/>
  <c r="CE11" i="1"/>
  <c r="CE12" i="1"/>
  <c r="CE13" i="1"/>
  <c r="CE16" i="1"/>
  <c r="CE17" i="1"/>
  <c r="CE19" i="1"/>
  <c r="CE20" i="1"/>
  <c r="CE22" i="1"/>
  <c r="CE23" i="1"/>
  <c r="CE24" i="1"/>
  <c r="CE25" i="1"/>
  <c r="CE26" i="1"/>
  <c r="CE28" i="1"/>
  <c r="CE30" i="1"/>
  <c r="CE31" i="1"/>
  <c r="CE32" i="1"/>
  <c r="CE33" i="1"/>
  <c r="CE34" i="1"/>
  <c r="CE35" i="1"/>
  <c r="CE36" i="1"/>
  <c r="CE37" i="1"/>
  <c r="CE39" i="1"/>
  <c r="CE40" i="1"/>
  <c r="CE42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9" i="1"/>
  <c r="CE60" i="1"/>
  <c r="CE61" i="1"/>
  <c r="CE64" i="1"/>
  <c r="CE66" i="1"/>
  <c r="CE67" i="1"/>
  <c r="CE69" i="1"/>
  <c r="CE71" i="1"/>
  <c r="CE72" i="1"/>
  <c r="CE73" i="1"/>
  <c r="CE74" i="1"/>
  <c r="CE75" i="1"/>
  <c r="CE76" i="1"/>
  <c r="CE78" i="1"/>
  <c r="CE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C50" i="1"/>
  <c r="CC51" i="1"/>
  <c r="CC52" i="1"/>
  <c r="CC53" i="1"/>
  <c r="CC54" i="1"/>
  <c r="CC55" i="1"/>
  <c r="CC56" i="1"/>
  <c r="CC57" i="1"/>
  <c r="CC58" i="1"/>
  <c r="CC59" i="1"/>
  <c r="CC60" i="1"/>
  <c r="CC61" i="1"/>
  <c r="CC62" i="1"/>
  <c r="CC63" i="1"/>
  <c r="CC64" i="1"/>
  <c r="CC65" i="1"/>
  <c r="CC66" i="1"/>
  <c r="CC67" i="1"/>
  <c r="CC68" i="1"/>
  <c r="CC69" i="1"/>
  <c r="CC70" i="1"/>
  <c r="CC71" i="1"/>
  <c r="CC72" i="1"/>
  <c r="CC73" i="1"/>
  <c r="CC74" i="1"/>
  <c r="CC75" i="1"/>
  <c r="CC76" i="1"/>
  <c r="CC77" i="1"/>
  <c r="CC78" i="1"/>
  <c r="CC9" i="1"/>
  <c r="CB10" i="1"/>
  <c r="CB12" i="1"/>
  <c r="CB13" i="1"/>
  <c r="CB14" i="1"/>
  <c r="CB17" i="1"/>
  <c r="CB18" i="1"/>
  <c r="CB19" i="1"/>
  <c r="CB20" i="1"/>
  <c r="CB21" i="1"/>
  <c r="CB22" i="1"/>
  <c r="CB23" i="1"/>
  <c r="CB24" i="1"/>
  <c r="CB25" i="1"/>
  <c r="CB26" i="1"/>
  <c r="CB27" i="1"/>
  <c r="CB28" i="1"/>
  <c r="CB29" i="1"/>
  <c r="CB30" i="1"/>
  <c r="CB31" i="1"/>
  <c r="CB33" i="1"/>
  <c r="CB34" i="1"/>
  <c r="CB35" i="1"/>
  <c r="CB36" i="1"/>
  <c r="CB37" i="1"/>
  <c r="CB39" i="1"/>
  <c r="CB41" i="1"/>
  <c r="CB42" i="1"/>
  <c r="CB43" i="1"/>
  <c r="CB44" i="1"/>
  <c r="CB47" i="1"/>
  <c r="CB48" i="1"/>
  <c r="CB52" i="1"/>
  <c r="CB54" i="1"/>
  <c r="CB55" i="1"/>
  <c r="CB56" i="1"/>
  <c r="CB57" i="1"/>
  <c r="CB58" i="1"/>
  <c r="CB59" i="1"/>
  <c r="CB61" i="1"/>
  <c r="CB63" i="1"/>
  <c r="CB64" i="1"/>
  <c r="CB65" i="1"/>
  <c r="CB66" i="1"/>
  <c r="CB67" i="1"/>
  <c r="CB69" i="1"/>
  <c r="CB71" i="1"/>
  <c r="CB73" i="1"/>
  <c r="CB74" i="1"/>
  <c r="CB75" i="1"/>
  <c r="CB76" i="1"/>
  <c r="CB77" i="1"/>
  <c r="CB78" i="1"/>
  <c r="CA10" i="1"/>
  <c r="CA11" i="1"/>
  <c r="CA13" i="1"/>
  <c r="CA14" i="1"/>
  <c r="CA15" i="1"/>
  <c r="CA16" i="1"/>
  <c r="CA17" i="1"/>
  <c r="CA18" i="1"/>
  <c r="CA20" i="1"/>
  <c r="CA21" i="1"/>
  <c r="CA22" i="1"/>
  <c r="CA23" i="1"/>
  <c r="CA25" i="1"/>
  <c r="CA26" i="1"/>
  <c r="CA27" i="1"/>
  <c r="CA29" i="1"/>
  <c r="CA30" i="1"/>
  <c r="CA32" i="1"/>
  <c r="CA33" i="1"/>
  <c r="CA34" i="1"/>
  <c r="CA35" i="1"/>
  <c r="CA36" i="1"/>
  <c r="CA37" i="1"/>
  <c r="CA38" i="1"/>
  <c r="CA39" i="1"/>
  <c r="CA41" i="1"/>
  <c r="CA42" i="1"/>
  <c r="CA43" i="1"/>
  <c r="CA44" i="1"/>
  <c r="CA45" i="1"/>
  <c r="CA46" i="1"/>
  <c r="CA47" i="1"/>
  <c r="CA48" i="1"/>
  <c r="CA51" i="1"/>
  <c r="CA52" i="1"/>
  <c r="CA53" i="1"/>
  <c r="CA55" i="1"/>
  <c r="CA56" i="1"/>
  <c r="CA57" i="1"/>
  <c r="CA58" i="1"/>
  <c r="CA59" i="1"/>
  <c r="CA61" i="1"/>
  <c r="CA62" i="1"/>
  <c r="CA63" i="1"/>
  <c r="CA65" i="1"/>
  <c r="CA66" i="1"/>
  <c r="CA67" i="1"/>
  <c r="CA68" i="1"/>
  <c r="CA69" i="1"/>
  <c r="CA70" i="1"/>
  <c r="CA73" i="1"/>
  <c r="CA74" i="1"/>
  <c r="CA75" i="1"/>
  <c r="CA76" i="1"/>
  <c r="CA77" i="1"/>
  <c r="CA78" i="1"/>
  <c r="CA9" i="1"/>
  <c r="Q10" i="1"/>
  <c r="R10" i="1" s="1"/>
  <c r="P11" i="1"/>
  <c r="Q11" i="1" s="1"/>
  <c r="R11" i="1" s="1"/>
  <c r="P12" i="1"/>
  <c r="Q12" i="1" s="1"/>
  <c r="R12" i="1" s="1"/>
  <c r="P13" i="1"/>
  <c r="Q13" i="1" s="1"/>
  <c r="R13" i="1" s="1"/>
  <c r="P14" i="1"/>
  <c r="Q14" i="1" s="1"/>
  <c r="R14" i="1" s="1"/>
  <c r="P15" i="1"/>
  <c r="Q15" i="1" s="1"/>
  <c r="R15" i="1" s="1"/>
  <c r="P16" i="1"/>
  <c r="Q16" i="1" s="1"/>
  <c r="R16" i="1" s="1"/>
  <c r="P17" i="1"/>
  <c r="Q17" i="1" s="1"/>
  <c r="R17" i="1" s="1"/>
  <c r="P18" i="1"/>
  <c r="Q18" i="1" s="1"/>
  <c r="R18" i="1" s="1"/>
  <c r="P19" i="1"/>
  <c r="Q19" i="1" s="1"/>
  <c r="R19" i="1" s="1"/>
  <c r="P20" i="1"/>
  <c r="Q20" i="1" s="1"/>
  <c r="R20" i="1" s="1"/>
  <c r="P21" i="1"/>
  <c r="Q21" i="1" s="1"/>
  <c r="R21" i="1" s="1"/>
  <c r="P22" i="1"/>
  <c r="Q22" i="1" s="1"/>
  <c r="R22" i="1" s="1"/>
  <c r="P23" i="1"/>
  <c r="Q23" i="1" s="1"/>
  <c r="R23" i="1" s="1"/>
  <c r="P24" i="1"/>
  <c r="Q24" i="1" s="1"/>
  <c r="R24" i="1" s="1"/>
  <c r="P25" i="1"/>
  <c r="Q25" i="1" s="1"/>
  <c r="R25" i="1" s="1"/>
  <c r="P26" i="1"/>
  <c r="Q26" i="1" s="1"/>
  <c r="R26" i="1" s="1"/>
  <c r="P27" i="1"/>
  <c r="Q27" i="1" s="1"/>
  <c r="R27" i="1" s="1"/>
  <c r="P28" i="1"/>
  <c r="Q28" i="1" s="1"/>
  <c r="R28" i="1" s="1"/>
  <c r="P29" i="1"/>
  <c r="Q29" i="1" s="1"/>
  <c r="R29" i="1" s="1"/>
  <c r="P30" i="1"/>
  <c r="Q30" i="1" s="1"/>
  <c r="R30" i="1" s="1"/>
  <c r="P31" i="1"/>
  <c r="Q31" i="1" s="1"/>
  <c r="R31" i="1" s="1"/>
  <c r="P32" i="1"/>
  <c r="Q32" i="1" s="1"/>
  <c r="R32" i="1" s="1"/>
  <c r="P33" i="1"/>
  <c r="Q33" i="1" s="1"/>
  <c r="R33" i="1" s="1"/>
  <c r="P34" i="1"/>
  <c r="Q34" i="1" s="1"/>
  <c r="R34" i="1" s="1"/>
  <c r="P35" i="1"/>
  <c r="Q35" i="1" s="1"/>
  <c r="R35" i="1" s="1"/>
  <c r="P36" i="1"/>
  <c r="Q36" i="1" s="1"/>
  <c r="R36" i="1" s="1"/>
  <c r="P37" i="1"/>
  <c r="Q37" i="1" s="1"/>
  <c r="R37" i="1" s="1"/>
  <c r="P38" i="1"/>
  <c r="Q38" i="1" s="1"/>
  <c r="R38" i="1" s="1"/>
  <c r="P39" i="1"/>
  <c r="Q39" i="1" s="1"/>
  <c r="R39" i="1" s="1"/>
  <c r="P40" i="1"/>
  <c r="Q40" i="1" s="1"/>
  <c r="R40" i="1" s="1"/>
  <c r="P41" i="1"/>
  <c r="Q41" i="1" s="1"/>
  <c r="R41" i="1" s="1"/>
  <c r="P42" i="1"/>
  <c r="Q42" i="1" s="1"/>
  <c r="R42" i="1" s="1"/>
  <c r="P43" i="1"/>
  <c r="Q43" i="1" s="1"/>
  <c r="R43" i="1" s="1"/>
  <c r="P44" i="1"/>
  <c r="Q44" i="1" s="1"/>
  <c r="R44" i="1" s="1"/>
  <c r="P45" i="1"/>
  <c r="Q45" i="1" s="1"/>
  <c r="R45" i="1" s="1"/>
  <c r="P46" i="1"/>
  <c r="Q46" i="1" s="1"/>
  <c r="R46" i="1" s="1"/>
  <c r="P47" i="1"/>
  <c r="Q47" i="1" s="1"/>
  <c r="R47" i="1" s="1"/>
  <c r="P48" i="1"/>
  <c r="Q48" i="1" s="1"/>
  <c r="R48" i="1" s="1"/>
  <c r="P49" i="1"/>
  <c r="Q49" i="1" s="1"/>
  <c r="R49" i="1" s="1"/>
  <c r="P50" i="1"/>
  <c r="Q50" i="1" s="1"/>
  <c r="R50" i="1" s="1"/>
  <c r="P51" i="1"/>
  <c r="Q51" i="1" s="1"/>
  <c r="R51" i="1" s="1"/>
  <c r="P52" i="1"/>
  <c r="Q52" i="1" s="1"/>
  <c r="R52" i="1" s="1"/>
  <c r="P53" i="1"/>
  <c r="Q53" i="1" s="1"/>
  <c r="R53" i="1" s="1"/>
  <c r="P54" i="1"/>
  <c r="Q54" i="1" s="1"/>
  <c r="R54" i="1" s="1"/>
  <c r="P55" i="1"/>
  <c r="Q55" i="1" s="1"/>
  <c r="R55" i="1" s="1"/>
  <c r="P56" i="1"/>
  <c r="Q56" i="1" s="1"/>
  <c r="R56" i="1" s="1"/>
  <c r="P57" i="1"/>
  <c r="Q57" i="1" s="1"/>
  <c r="R57" i="1" s="1"/>
  <c r="P58" i="1"/>
  <c r="Q58" i="1" s="1"/>
  <c r="R58" i="1" s="1"/>
  <c r="P59" i="1"/>
  <c r="Q59" i="1" s="1"/>
  <c r="R59" i="1" s="1"/>
  <c r="P60" i="1"/>
  <c r="Q60" i="1" s="1"/>
  <c r="R60" i="1" s="1"/>
  <c r="P61" i="1"/>
  <c r="Q61" i="1" s="1"/>
  <c r="R61" i="1" s="1"/>
  <c r="P62" i="1"/>
  <c r="Q62" i="1" s="1"/>
  <c r="R62" i="1" s="1"/>
  <c r="P63" i="1"/>
  <c r="Q63" i="1" s="1"/>
  <c r="R63" i="1" s="1"/>
  <c r="P64" i="1"/>
  <c r="Q64" i="1" s="1"/>
  <c r="R64" i="1" s="1"/>
  <c r="P65" i="1"/>
  <c r="Q65" i="1" s="1"/>
  <c r="R65" i="1" s="1"/>
  <c r="P66" i="1"/>
  <c r="Q66" i="1" s="1"/>
  <c r="R66" i="1" s="1"/>
  <c r="P67" i="1"/>
  <c r="Q67" i="1" s="1"/>
  <c r="R67" i="1" s="1"/>
  <c r="P68" i="1"/>
  <c r="Q68" i="1" s="1"/>
  <c r="R68" i="1" s="1"/>
  <c r="P69" i="1"/>
  <c r="Q69" i="1" s="1"/>
  <c r="R69" i="1" s="1"/>
  <c r="P70" i="1"/>
  <c r="Q70" i="1" s="1"/>
  <c r="R70" i="1" s="1"/>
  <c r="P71" i="1"/>
  <c r="Q71" i="1" s="1"/>
  <c r="R71" i="1" s="1"/>
  <c r="P72" i="1"/>
  <c r="Q72" i="1" s="1"/>
  <c r="R72" i="1" s="1"/>
  <c r="P73" i="1"/>
  <c r="Q73" i="1" s="1"/>
  <c r="R73" i="1" s="1"/>
  <c r="P74" i="1"/>
  <c r="Q74" i="1" s="1"/>
  <c r="R74" i="1" s="1"/>
  <c r="P75" i="1"/>
  <c r="Q75" i="1" s="1"/>
  <c r="R75" i="1" s="1"/>
  <c r="P76" i="1"/>
  <c r="Q76" i="1" s="1"/>
  <c r="R76" i="1" s="1"/>
  <c r="P77" i="1"/>
  <c r="Q77" i="1" s="1"/>
  <c r="R77" i="1" s="1"/>
  <c r="P78" i="1"/>
  <c r="Q78" i="1" s="1"/>
  <c r="R78" i="1" s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X11" i="1"/>
  <c r="BX14" i="1"/>
  <c r="BX15" i="1"/>
  <c r="BX16" i="1"/>
  <c r="BX17" i="1"/>
  <c r="BX18" i="1"/>
  <c r="BX19" i="1"/>
  <c r="BX20" i="1"/>
  <c r="BX21" i="1"/>
  <c r="BX22" i="1"/>
  <c r="BX23" i="1"/>
  <c r="BX24" i="1"/>
  <c r="BX25" i="1"/>
  <c r="BX26" i="1"/>
  <c r="BX28" i="1"/>
  <c r="BX32" i="1"/>
  <c r="BX33" i="1"/>
  <c r="BX34" i="1"/>
  <c r="BX35" i="1"/>
  <c r="BX36" i="1"/>
  <c r="BX38" i="1"/>
  <c r="BX39" i="1"/>
  <c r="BX40" i="1"/>
  <c r="BX42" i="1"/>
  <c r="BX43" i="1"/>
  <c r="BX45" i="1"/>
  <c r="BX46" i="1"/>
  <c r="BX47" i="1"/>
  <c r="BX49" i="1"/>
  <c r="BX50" i="1"/>
  <c r="BX51" i="1"/>
  <c r="BX52" i="1"/>
  <c r="BX53" i="1"/>
  <c r="BX54" i="1"/>
  <c r="BX55" i="1"/>
  <c r="BX57" i="1"/>
  <c r="BX60" i="1"/>
  <c r="BX62" i="1"/>
  <c r="BX63" i="1"/>
  <c r="BX64" i="1"/>
  <c r="BX66" i="1"/>
  <c r="BX68" i="1"/>
  <c r="BX70" i="1"/>
  <c r="BX71" i="1"/>
  <c r="BX72" i="1"/>
  <c r="BX73" i="1"/>
  <c r="BX74" i="1"/>
  <c r="BX75" i="1"/>
  <c r="BX76" i="1"/>
  <c r="BX77" i="1"/>
  <c r="BX78" i="1"/>
  <c r="BX9" i="1"/>
  <c r="BW10" i="1"/>
  <c r="BW11" i="1"/>
  <c r="BW12" i="1"/>
  <c r="BW13" i="1"/>
  <c r="BW14" i="1"/>
  <c r="BW15" i="1"/>
  <c r="BW16" i="1"/>
  <c r="BW18" i="1"/>
  <c r="BW19" i="1"/>
  <c r="BW21" i="1"/>
  <c r="BW24" i="1"/>
  <c r="BW25" i="1"/>
  <c r="BW27" i="1"/>
  <c r="BW28" i="1"/>
  <c r="BW29" i="1"/>
  <c r="BW30" i="1"/>
  <c r="BW31" i="1"/>
  <c r="BW35" i="1"/>
  <c r="BW38" i="1"/>
  <c r="BW40" i="1"/>
  <c r="BW41" i="1"/>
  <c r="BW43" i="1"/>
  <c r="BW44" i="1"/>
  <c r="BW45" i="1"/>
  <c r="BW46" i="1"/>
  <c r="BW49" i="1"/>
  <c r="BW50" i="1"/>
  <c r="BW52" i="1"/>
  <c r="BW53" i="1"/>
  <c r="BW54" i="1"/>
  <c r="BW55" i="1"/>
  <c r="BW56" i="1"/>
  <c r="BW58" i="1"/>
  <c r="BW60" i="1"/>
  <c r="BW62" i="1"/>
  <c r="BW63" i="1"/>
  <c r="BW64" i="1"/>
  <c r="BW65" i="1"/>
  <c r="BW68" i="1"/>
  <c r="BW70" i="1"/>
  <c r="BW71" i="1"/>
  <c r="BW72" i="1"/>
  <c r="BW76" i="1"/>
  <c r="BW77" i="1"/>
  <c r="BW78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V50" i="1"/>
  <c r="BV51" i="1"/>
  <c r="BV52" i="1"/>
  <c r="BV53" i="1"/>
  <c r="BV54" i="1"/>
  <c r="BV55" i="1"/>
  <c r="BV56" i="1"/>
  <c r="BV57" i="1"/>
  <c r="BV58" i="1"/>
  <c r="BV59" i="1"/>
  <c r="BV60" i="1"/>
  <c r="BV61" i="1"/>
  <c r="BV62" i="1"/>
  <c r="BV63" i="1"/>
  <c r="BV64" i="1"/>
  <c r="BV65" i="1"/>
  <c r="BV66" i="1"/>
  <c r="BV67" i="1"/>
  <c r="BV68" i="1"/>
  <c r="BV69" i="1"/>
  <c r="BV70" i="1"/>
  <c r="BV71" i="1"/>
  <c r="BV72" i="1"/>
  <c r="BV73" i="1"/>
  <c r="BV74" i="1"/>
  <c r="BV75" i="1"/>
  <c r="BV76" i="1"/>
  <c r="BV77" i="1"/>
  <c r="BV78" i="1"/>
  <c r="BV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9" i="1"/>
  <c r="BT10" i="1"/>
  <c r="BT11" i="1"/>
  <c r="BT12" i="1"/>
  <c r="BT13" i="1"/>
  <c r="BT14" i="1"/>
  <c r="BT15" i="1"/>
  <c r="BT16" i="1"/>
  <c r="BT22" i="1"/>
  <c r="BT25" i="1"/>
  <c r="BT26" i="1"/>
  <c r="BT27" i="1"/>
  <c r="BT29" i="1"/>
  <c r="BT30" i="1"/>
  <c r="BT31" i="1"/>
  <c r="BT32" i="1"/>
  <c r="BT37" i="1"/>
  <c r="BT38" i="1"/>
  <c r="BT39" i="1"/>
  <c r="BT40" i="1"/>
  <c r="BT41" i="1"/>
  <c r="BT44" i="1"/>
  <c r="BT45" i="1"/>
  <c r="BT46" i="1"/>
  <c r="BT48" i="1"/>
  <c r="BT49" i="1"/>
  <c r="BT50" i="1"/>
  <c r="BT51" i="1"/>
  <c r="BT52" i="1"/>
  <c r="BT53" i="1"/>
  <c r="BT55" i="1"/>
  <c r="BT56" i="1"/>
  <c r="BT57" i="1"/>
  <c r="BT58" i="1"/>
  <c r="BT59" i="1"/>
  <c r="BT60" i="1"/>
  <c r="BT61" i="1"/>
  <c r="BT62" i="1"/>
  <c r="BT64" i="1"/>
  <c r="BT65" i="1"/>
  <c r="BT67" i="1"/>
  <c r="BT68" i="1"/>
  <c r="BT69" i="1"/>
  <c r="BT70" i="1"/>
  <c r="BT72" i="1"/>
  <c r="BT73" i="1"/>
  <c r="BT74" i="1"/>
  <c r="BT76" i="1"/>
  <c r="BT78" i="1"/>
  <c r="BT9" i="1"/>
  <c r="BS10" i="1"/>
  <c r="BS12" i="1"/>
  <c r="BS14" i="1"/>
  <c r="BS15" i="1"/>
  <c r="BS17" i="1"/>
  <c r="BS18" i="1"/>
  <c r="BS19" i="1"/>
  <c r="BS20" i="1"/>
  <c r="BS21" i="1"/>
  <c r="BS22" i="1"/>
  <c r="BS23" i="1"/>
  <c r="BS24" i="1"/>
  <c r="BS26" i="1"/>
  <c r="BS27" i="1"/>
  <c r="BS28" i="1"/>
  <c r="BS29" i="1"/>
  <c r="BS31" i="1"/>
  <c r="BS32" i="1"/>
  <c r="BS33" i="1"/>
  <c r="BS34" i="1"/>
  <c r="BS36" i="1"/>
  <c r="BS37" i="1"/>
  <c r="BS38" i="1"/>
  <c r="BS39" i="1"/>
  <c r="BS40" i="1"/>
  <c r="BS41" i="1"/>
  <c r="BS42" i="1"/>
  <c r="BS43" i="1"/>
  <c r="BS44" i="1"/>
  <c r="BS45" i="1"/>
  <c r="BS47" i="1"/>
  <c r="BS48" i="1"/>
  <c r="BS49" i="1"/>
  <c r="BS50" i="1"/>
  <c r="BS51" i="1"/>
  <c r="BS54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7" i="1"/>
  <c r="BS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R50" i="1"/>
  <c r="BR51" i="1"/>
  <c r="BR52" i="1"/>
  <c r="BR53" i="1"/>
  <c r="BR54" i="1"/>
  <c r="BR55" i="1"/>
  <c r="BR56" i="1"/>
  <c r="BR57" i="1"/>
  <c r="BR58" i="1"/>
  <c r="BR59" i="1"/>
  <c r="BR60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9" i="1"/>
  <c r="BP10" i="1"/>
  <c r="BP11" i="1"/>
  <c r="BP12" i="1"/>
  <c r="BP13" i="1"/>
  <c r="BP15" i="1"/>
  <c r="BP16" i="1"/>
  <c r="BP17" i="1"/>
  <c r="BP18" i="1"/>
  <c r="BP19" i="1"/>
  <c r="BP20" i="1"/>
  <c r="BP21" i="1"/>
  <c r="BP23" i="1"/>
  <c r="BP24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3" i="1"/>
  <c r="BP54" i="1"/>
  <c r="BP56" i="1"/>
  <c r="BP58" i="1"/>
  <c r="BP59" i="1"/>
  <c r="BP60" i="1"/>
  <c r="BP61" i="1"/>
  <c r="BP62" i="1"/>
  <c r="BP63" i="1"/>
  <c r="BP65" i="1"/>
  <c r="BP66" i="1"/>
  <c r="BP67" i="1"/>
  <c r="BP68" i="1"/>
  <c r="BP69" i="1"/>
  <c r="BP70" i="1"/>
  <c r="BP71" i="1"/>
  <c r="BP72" i="1"/>
  <c r="BP75" i="1"/>
  <c r="BP77" i="1"/>
  <c r="BP9" i="1"/>
  <c r="BO11" i="1"/>
  <c r="BO12" i="1"/>
  <c r="BO13" i="1"/>
  <c r="BO16" i="1"/>
  <c r="BO17" i="1"/>
  <c r="BO19" i="1"/>
  <c r="BO20" i="1"/>
  <c r="BO22" i="1"/>
  <c r="BO23" i="1"/>
  <c r="BO24" i="1"/>
  <c r="BO25" i="1"/>
  <c r="BO26" i="1"/>
  <c r="BO28" i="1"/>
  <c r="BO30" i="1"/>
  <c r="BO31" i="1"/>
  <c r="BO32" i="1"/>
  <c r="BO33" i="1"/>
  <c r="BO34" i="1"/>
  <c r="BO35" i="1"/>
  <c r="BO36" i="1"/>
  <c r="BO37" i="1"/>
  <c r="BO39" i="1"/>
  <c r="BO40" i="1"/>
  <c r="BO42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9" i="1"/>
  <c r="BO60" i="1"/>
  <c r="BO61" i="1"/>
  <c r="BO64" i="1"/>
  <c r="BO66" i="1"/>
  <c r="BO67" i="1"/>
  <c r="BO69" i="1"/>
  <c r="BO71" i="1"/>
  <c r="BO72" i="1"/>
  <c r="BO73" i="1"/>
  <c r="BO74" i="1"/>
  <c r="BO75" i="1"/>
  <c r="BO76" i="1"/>
  <c r="BO78" i="1"/>
  <c r="BO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N9" i="1"/>
  <c r="BM9" i="1"/>
  <c r="BK10" i="1"/>
  <c r="BK11" i="1"/>
  <c r="BK13" i="1"/>
  <c r="BK14" i="1"/>
  <c r="BK15" i="1"/>
  <c r="BK16" i="1"/>
  <c r="BK17" i="1"/>
  <c r="BK18" i="1"/>
  <c r="BK20" i="1"/>
  <c r="BK21" i="1"/>
  <c r="BK22" i="1"/>
  <c r="BK23" i="1"/>
  <c r="BK25" i="1"/>
  <c r="BK26" i="1"/>
  <c r="BK27" i="1"/>
  <c r="BK29" i="1"/>
  <c r="BK30" i="1"/>
  <c r="BK32" i="1"/>
  <c r="BK33" i="1"/>
  <c r="BK34" i="1"/>
  <c r="BK35" i="1"/>
  <c r="BK36" i="1"/>
  <c r="BK37" i="1"/>
  <c r="BK38" i="1"/>
  <c r="BK39" i="1"/>
  <c r="BK41" i="1"/>
  <c r="BK42" i="1"/>
  <c r="BK43" i="1"/>
  <c r="BK44" i="1"/>
  <c r="BK45" i="1"/>
  <c r="BK46" i="1"/>
  <c r="BK47" i="1"/>
  <c r="BK48" i="1"/>
  <c r="BK51" i="1"/>
  <c r="BK52" i="1"/>
  <c r="BK53" i="1"/>
  <c r="BK55" i="1"/>
  <c r="BK56" i="1"/>
  <c r="BK57" i="1"/>
  <c r="BK58" i="1"/>
  <c r="BK59" i="1"/>
  <c r="BK61" i="1"/>
  <c r="BK62" i="1"/>
  <c r="BK63" i="1"/>
  <c r="BK65" i="1"/>
  <c r="BK66" i="1"/>
  <c r="BK67" i="1"/>
  <c r="BK68" i="1"/>
  <c r="BK69" i="1"/>
  <c r="BK70" i="1"/>
  <c r="BK73" i="1"/>
  <c r="BK74" i="1"/>
  <c r="BK75" i="1"/>
  <c r="BK76" i="1"/>
  <c r="BK77" i="1"/>
  <c r="BK78" i="1"/>
  <c r="BF9" i="1"/>
  <c r="BJ10" i="1"/>
  <c r="BJ11" i="1"/>
  <c r="BJ12" i="1"/>
  <c r="BJ13" i="1"/>
  <c r="BJ14" i="1"/>
  <c r="BJ15" i="1"/>
  <c r="BJ16" i="1"/>
  <c r="BJ17" i="1"/>
  <c r="BJ18" i="1"/>
  <c r="BJ19" i="1"/>
  <c r="BJ20" i="1"/>
  <c r="BJ21" i="1"/>
  <c r="BJ22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J50" i="1"/>
  <c r="BJ51" i="1"/>
  <c r="BJ52" i="1"/>
  <c r="BJ53" i="1"/>
  <c r="BJ54" i="1"/>
  <c r="BJ55" i="1"/>
  <c r="BJ56" i="1"/>
  <c r="BJ57" i="1"/>
  <c r="BJ58" i="1"/>
  <c r="BJ59" i="1"/>
  <c r="BJ60" i="1"/>
  <c r="BJ61" i="1"/>
  <c r="BJ62" i="1"/>
  <c r="BJ63" i="1"/>
  <c r="BJ64" i="1"/>
  <c r="BJ65" i="1"/>
  <c r="BJ66" i="1"/>
  <c r="BJ67" i="1"/>
  <c r="BJ68" i="1"/>
  <c r="BJ69" i="1"/>
  <c r="BJ70" i="1"/>
  <c r="BJ71" i="1"/>
  <c r="BJ72" i="1"/>
  <c r="BJ73" i="1"/>
  <c r="BJ74" i="1"/>
  <c r="BJ75" i="1"/>
  <c r="BJ76" i="1"/>
  <c r="BJ77" i="1"/>
  <c r="BJ78" i="1"/>
  <c r="BJ9" i="1"/>
  <c r="BI10" i="1"/>
  <c r="BI11" i="1"/>
  <c r="BL11" i="1" s="1"/>
  <c r="BI12" i="1"/>
  <c r="BL12" i="1" s="1"/>
  <c r="BI13" i="1"/>
  <c r="BL13" i="1" s="1"/>
  <c r="BI14" i="1"/>
  <c r="BL14" i="1" s="1"/>
  <c r="BI15" i="1"/>
  <c r="BL15" i="1" s="1"/>
  <c r="BI16" i="1"/>
  <c r="BL16" i="1" s="1"/>
  <c r="BI17" i="1"/>
  <c r="BI18" i="1"/>
  <c r="BL18" i="1" s="1"/>
  <c r="BI19" i="1"/>
  <c r="BL19" i="1" s="1"/>
  <c r="BI20" i="1"/>
  <c r="BI21" i="1"/>
  <c r="BL21" i="1" s="1"/>
  <c r="BI22" i="1"/>
  <c r="BI23" i="1"/>
  <c r="BI24" i="1"/>
  <c r="BL24" i="1" s="1"/>
  <c r="BI25" i="1"/>
  <c r="BL25" i="1" s="1"/>
  <c r="BI26" i="1"/>
  <c r="BI27" i="1"/>
  <c r="BL27" i="1" s="1"/>
  <c r="BI28" i="1"/>
  <c r="BL28" i="1" s="1"/>
  <c r="BI29" i="1"/>
  <c r="BL29" i="1" s="1"/>
  <c r="BI30" i="1"/>
  <c r="BL30" i="1" s="1"/>
  <c r="BI31" i="1"/>
  <c r="BL31" i="1" s="1"/>
  <c r="BI32" i="1"/>
  <c r="BI33" i="1"/>
  <c r="BI34" i="1"/>
  <c r="BI35" i="1"/>
  <c r="BL35" i="1" s="1"/>
  <c r="BI36" i="1"/>
  <c r="BI37" i="1"/>
  <c r="BI38" i="1"/>
  <c r="BL38" i="1" s="1"/>
  <c r="BI39" i="1"/>
  <c r="BI40" i="1"/>
  <c r="BL40" i="1" s="1"/>
  <c r="BI41" i="1"/>
  <c r="BL41" i="1" s="1"/>
  <c r="BI42" i="1"/>
  <c r="BI43" i="1"/>
  <c r="BL43" i="1" s="1"/>
  <c r="BI44" i="1"/>
  <c r="BL44" i="1" s="1"/>
  <c r="BI45" i="1"/>
  <c r="BL45" i="1" s="1"/>
  <c r="BI46" i="1"/>
  <c r="BL46" i="1" s="1"/>
  <c r="BI47" i="1"/>
  <c r="BI48" i="1"/>
  <c r="BI49" i="1"/>
  <c r="BL49" i="1" s="1"/>
  <c r="BI50" i="1"/>
  <c r="BL50" i="1" s="1"/>
  <c r="BI51" i="1"/>
  <c r="BI52" i="1"/>
  <c r="BL52" i="1" s="1"/>
  <c r="BI53" i="1"/>
  <c r="BL53" i="1" s="1"/>
  <c r="BI54" i="1"/>
  <c r="BL54" i="1" s="1"/>
  <c r="BI55" i="1"/>
  <c r="BL55" i="1" s="1"/>
  <c r="BI56" i="1"/>
  <c r="BL56" i="1" s="1"/>
  <c r="BI57" i="1"/>
  <c r="BI58" i="1"/>
  <c r="BL58" i="1" s="1"/>
  <c r="BI59" i="1"/>
  <c r="BI60" i="1"/>
  <c r="BL60" i="1" s="1"/>
  <c r="BI61" i="1"/>
  <c r="BI62" i="1"/>
  <c r="BL62" i="1" s="1"/>
  <c r="BI63" i="1"/>
  <c r="BL63" i="1" s="1"/>
  <c r="BI64" i="1"/>
  <c r="BL64" i="1" s="1"/>
  <c r="BI65" i="1"/>
  <c r="BL65" i="1" s="1"/>
  <c r="BI66" i="1"/>
  <c r="BI67" i="1"/>
  <c r="BI68" i="1"/>
  <c r="BL68" i="1" s="1"/>
  <c r="BI69" i="1"/>
  <c r="BI70" i="1"/>
  <c r="BL70" i="1" s="1"/>
  <c r="BI71" i="1"/>
  <c r="BL71" i="1" s="1"/>
  <c r="BI72" i="1"/>
  <c r="BL72" i="1" s="1"/>
  <c r="BI73" i="1"/>
  <c r="BI74" i="1"/>
  <c r="BI75" i="1"/>
  <c r="BI76" i="1"/>
  <c r="BL76" i="1" s="1"/>
  <c r="BI77" i="1"/>
  <c r="BL77" i="1" s="1"/>
  <c r="BI78" i="1"/>
  <c r="BL78" i="1" s="1"/>
  <c r="BI9" i="1"/>
  <c r="BH11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8" i="1"/>
  <c r="BH32" i="1"/>
  <c r="BH33" i="1"/>
  <c r="BH34" i="1"/>
  <c r="BH35" i="1"/>
  <c r="BH36" i="1"/>
  <c r="BH38" i="1"/>
  <c r="BH39" i="1"/>
  <c r="BH40" i="1"/>
  <c r="BH42" i="1"/>
  <c r="BH43" i="1"/>
  <c r="BH45" i="1"/>
  <c r="BH46" i="1"/>
  <c r="BH47" i="1"/>
  <c r="BH49" i="1"/>
  <c r="BH50" i="1"/>
  <c r="BH51" i="1"/>
  <c r="BH52" i="1"/>
  <c r="BH53" i="1"/>
  <c r="BH54" i="1"/>
  <c r="BH55" i="1"/>
  <c r="BH57" i="1"/>
  <c r="BH60" i="1"/>
  <c r="BH62" i="1"/>
  <c r="BH63" i="1"/>
  <c r="BH64" i="1"/>
  <c r="BH66" i="1"/>
  <c r="BH68" i="1"/>
  <c r="BH70" i="1"/>
  <c r="BH71" i="1"/>
  <c r="BH72" i="1"/>
  <c r="BH73" i="1"/>
  <c r="BH74" i="1"/>
  <c r="BH75" i="1"/>
  <c r="BH76" i="1"/>
  <c r="BH77" i="1"/>
  <c r="BH78" i="1"/>
  <c r="BG10" i="1"/>
  <c r="BG11" i="1"/>
  <c r="BG12" i="1"/>
  <c r="BG13" i="1"/>
  <c r="BG14" i="1"/>
  <c r="BG15" i="1"/>
  <c r="BG16" i="1"/>
  <c r="BG18" i="1"/>
  <c r="BG19" i="1"/>
  <c r="BG21" i="1"/>
  <c r="BG24" i="1"/>
  <c r="BG25" i="1"/>
  <c r="BG27" i="1"/>
  <c r="BG28" i="1"/>
  <c r="BG29" i="1"/>
  <c r="BG30" i="1"/>
  <c r="BG31" i="1"/>
  <c r="BG35" i="1"/>
  <c r="BG38" i="1"/>
  <c r="BG40" i="1"/>
  <c r="BG41" i="1"/>
  <c r="BG43" i="1"/>
  <c r="BG44" i="1"/>
  <c r="BG45" i="1"/>
  <c r="BG46" i="1"/>
  <c r="BG49" i="1"/>
  <c r="BG50" i="1"/>
  <c r="BG52" i="1"/>
  <c r="BG53" i="1"/>
  <c r="BG54" i="1"/>
  <c r="BG55" i="1"/>
  <c r="BG56" i="1"/>
  <c r="BG58" i="1"/>
  <c r="BG60" i="1"/>
  <c r="BG62" i="1"/>
  <c r="BG63" i="1"/>
  <c r="BG64" i="1"/>
  <c r="BG65" i="1"/>
  <c r="BG68" i="1"/>
  <c r="BG70" i="1"/>
  <c r="BG71" i="1"/>
  <c r="BG72" i="1"/>
  <c r="BG76" i="1"/>
  <c r="BG77" i="1"/>
  <c r="BG78" i="1"/>
  <c r="BH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9" i="1"/>
  <c r="BD10" i="1"/>
  <c r="BD11" i="1"/>
  <c r="BD12" i="1"/>
  <c r="BD13" i="1"/>
  <c r="BD14" i="1"/>
  <c r="BD15" i="1"/>
  <c r="BD16" i="1"/>
  <c r="BD22" i="1"/>
  <c r="BD25" i="1"/>
  <c r="BD26" i="1"/>
  <c r="BD27" i="1"/>
  <c r="BD29" i="1"/>
  <c r="BD30" i="1"/>
  <c r="BD31" i="1"/>
  <c r="BD32" i="1"/>
  <c r="BD37" i="1"/>
  <c r="BD38" i="1"/>
  <c r="BD39" i="1"/>
  <c r="BD40" i="1"/>
  <c r="BD41" i="1"/>
  <c r="BD44" i="1"/>
  <c r="BD45" i="1"/>
  <c r="BD46" i="1"/>
  <c r="BD48" i="1"/>
  <c r="BD49" i="1"/>
  <c r="BD50" i="1"/>
  <c r="BD51" i="1"/>
  <c r="BD52" i="1"/>
  <c r="BD53" i="1"/>
  <c r="BD55" i="1"/>
  <c r="BD56" i="1"/>
  <c r="BD57" i="1"/>
  <c r="BD58" i="1"/>
  <c r="BD59" i="1"/>
  <c r="BD60" i="1"/>
  <c r="BD61" i="1"/>
  <c r="BD62" i="1"/>
  <c r="BD64" i="1"/>
  <c r="BD65" i="1"/>
  <c r="BD67" i="1"/>
  <c r="BD68" i="1"/>
  <c r="BD69" i="1"/>
  <c r="BD70" i="1"/>
  <c r="BD72" i="1"/>
  <c r="BD73" i="1"/>
  <c r="BD74" i="1"/>
  <c r="BD76" i="1"/>
  <c r="BD78" i="1"/>
  <c r="BC10" i="1"/>
  <c r="BC12" i="1"/>
  <c r="BC14" i="1"/>
  <c r="BC15" i="1"/>
  <c r="BC17" i="1"/>
  <c r="BC18" i="1"/>
  <c r="BC19" i="1"/>
  <c r="BC20" i="1"/>
  <c r="BC21" i="1"/>
  <c r="BC22" i="1"/>
  <c r="BC23" i="1"/>
  <c r="BC24" i="1"/>
  <c r="BC26" i="1"/>
  <c r="BC27" i="1"/>
  <c r="BC28" i="1"/>
  <c r="BC29" i="1"/>
  <c r="BC31" i="1"/>
  <c r="BC32" i="1"/>
  <c r="BC33" i="1"/>
  <c r="BC34" i="1"/>
  <c r="BC36" i="1"/>
  <c r="BC37" i="1"/>
  <c r="BC38" i="1"/>
  <c r="BC39" i="1"/>
  <c r="BC40" i="1"/>
  <c r="BC41" i="1"/>
  <c r="BC42" i="1"/>
  <c r="BC43" i="1"/>
  <c r="BC44" i="1"/>
  <c r="BC45" i="1"/>
  <c r="BC47" i="1"/>
  <c r="BC48" i="1"/>
  <c r="BC49" i="1"/>
  <c r="BC50" i="1"/>
  <c r="BC51" i="1"/>
  <c r="BC54" i="1"/>
  <c r="BC57" i="1"/>
  <c r="BC58" i="1"/>
  <c r="BC59" i="1"/>
  <c r="BC60" i="1"/>
  <c r="BC61" i="1"/>
  <c r="BC62" i="1"/>
  <c r="BC63" i="1"/>
  <c r="BC64" i="1"/>
  <c r="BC65" i="1"/>
  <c r="BC66" i="1"/>
  <c r="BC67" i="1"/>
  <c r="BC68" i="1"/>
  <c r="BC69" i="1"/>
  <c r="BC70" i="1"/>
  <c r="BC71" i="1"/>
  <c r="BC72" i="1"/>
  <c r="BC73" i="1"/>
  <c r="BC74" i="1"/>
  <c r="BC75" i="1"/>
  <c r="BC77" i="1"/>
  <c r="BD9" i="1"/>
  <c r="BC9" i="1"/>
  <c r="BB78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9" i="1"/>
  <c r="AZ10" i="1"/>
  <c r="AZ11" i="1"/>
  <c r="AZ12" i="1"/>
  <c r="AZ13" i="1"/>
  <c r="AZ15" i="1"/>
  <c r="AZ16" i="1"/>
  <c r="AZ17" i="1"/>
  <c r="AZ18" i="1"/>
  <c r="AZ19" i="1"/>
  <c r="AZ20" i="1"/>
  <c r="AZ21" i="1"/>
  <c r="AZ23" i="1"/>
  <c r="AZ24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3" i="1"/>
  <c r="AZ54" i="1"/>
  <c r="AZ56" i="1"/>
  <c r="AZ58" i="1"/>
  <c r="AZ59" i="1"/>
  <c r="AZ60" i="1"/>
  <c r="AZ61" i="1"/>
  <c r="AZ62" i="1"/>
  <c r="AZ63" i="1"/>
  <c r="AZ65" i="1"/>
  <c r="AZ66" i="1"/>
  <c r="AZ67" i="1"/>
  <c r="AZ68" i="1"/>
  <c r="AZ69" i="1"/>
  <c r="AZ70" i="1"/>
  <c r="AZ71" i="1"/>
  <c r="AZ72" i="1"/>
  <c r="AZ75" i="1"/>
  <c r="AZ77" i="1"/>
  <c r="AZ9" i="1"/>
  <c r="AY11" i="1"/>
  <c r="AY12" i="1"/>
  <c r="AY13" i="1"/>
  <c r="AY16" i="1"/>
  <c r="AY17" i="1"/>
  <c r="AY19" i="1"/>
  <c r="AY20" i="1"/>
  <c r="AY22" i="1"/>
  <c r="AY23" i="1"/>
  <c r="AY24" i="1"/>
  <c r="AY25" i="1"/>
  <c r="AY26" i="1"/>
  <c r="AY28" i="1"/>
  <c r="AY30" i="1"/>
  <c r="AY31" i="1"/>
  <c r="AY32" i="1"/>
  <c r="AY33" i="1"/>
  <c r="AY34" i="1"/>
  <c r="AY35" i="1"/>
  <c r="AY36" i="1"/>
  <c r="AY37" i="1"/>
  <c r="AY39" i="1"/>
  <c r="AY40" i="1"/>
  <c r="AY42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9" i="1"/>
  <c r="AY60" i="1"/>
  <c r="AY61" i="1"/>
  <c r="AY64" i="1"/>
  <c r="AY66" i="1"/>
  <c r="AY67" i="1"/>
  <c r="AY69" i="1"/>
  <c r="AY71" i="1"/>
  <c r="AY72" i="1"/>
  <c r="AY73" i="1"/>
  <c r="AY74" i="1"/>
  <c r="AY75" i="1"/>
  <c r="AY76" i="1"/>
  <c r="AY78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V10" i="1"/>
  <c r="AV12" i="1"/>
  <c r="AV13" i="1"/>
  <c r="AV14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3" i="1"/>
  <c r="AV34" i="1"/>
  <c r="AV35" i="1"/>
  <c r="AV36" i="1"/>
  <c r="AV37" i="1"/>
  <c r="AV39" i="1"/>
  <c r="AV41" i="1"/>
  <c r="AV42" i="1"/>
  <c r="AV43" i="1"/>
  <c r="AV44" i="1"/>
  <c r="AV47" i="1"/>
  <c r="AV48" i="1"/>
  <c r="AV52" i="1"/>
  <c r="AV54" i="1"/>
  <c r="AV55" i="1"/>
  <c r="AV56" i="1"/>
  <c r="AV57" i="1"/>
  <c r="AV58" i="1"/>
  <c r="AV59" i="1"/>
  <c r="AV61" i="1"/>
  <c r="AV63" i="1"/>
  <c r="AV64" i="1"/>
  <c r="AV65" i="1"/>
  <c r="AV66" i="1"/>
  <c r="AV67" i="1"/>
  <c r="AV69" i="1"/>
  <c r="AV71" i="1"/>
  <c r="AV73" i="1"/>
  <c r="AV74" i="1"/>
  <c r="AV75" i="1"/>
  <c r="AV76" i="1"/>
  <c r="AV77" i="1"/>
  <c r="AV78" i="1"/>
  <c r="AU10" i="1"/>
  <c r="AU11" i="1"/>
  <c r="AU13" i="1"/>
  <c r="AU14" i="1"/>
  <c r="AU15" i="1"/>
  <c r="AU16" i="1"/>
  <c r="AU17" i="1"/>
  <c r="AU18" i="1"/>
  <c r="AU20" i="1"/>
  <c r="AU21" i="1"/>
  <c r="AU22" i="1"/>
  <c r="AU23" i="1"/>
  <c r="AU25" i="1"/>
  <c r="AU26" i="1"/>
  <c r="AU27" i="1"/>
  <c r="AU29" i="1"/>
  <c r="AU30" i="1"/>
  <c r="AU32" i="1"/>
  <c r="AU33" i="1"/>
  <c r="AU34" i="1"/>
  <c r="AU35" i="1"/>
  <c r="AU36" i="1"/>
  <c r="AU37" i="1"/>
  <c r="AU38" i="1"/>
  <c r="AU39" i="1"/>
  <c r="AU41" i="1"/>
  <c r="AU42" i="1"/>
  <c r="AU43" i="1"/>
  <c r="AU44" i="1"/>
  <c r="AU45" i="1"/>
  <c r="AU46" i="1"/>
  <c r="AU47" i="1"/>
  <c r="AU48" i="1"/>
  <c r="AU51" i="1"/>
  <c r="AU52" i="1"/>
  <c r="AU53" i="1"/>
  <c r="AU55" i="1"/>
  <c r="AU56" i="1"/>
  <c r="AU57" i="1"/>
  <c r="AU58" i="1"/>
  <c r="AU59" i="1"/>
  <c r="AU61" i="1"/>
  <c r="AU62" i="1"/>
  <c r="AU63" i="1"/>
  <c r="AU65" i="1"/>
  <c r="AU66" i="1"/>
  <c r="AU67" i="1"/>
  <c r="AU68" i="1"/>
  <c r="AU69" i="1"/>
  <c r="AU70" i="1"/>
  <c r="AU73" i="1"/>
  <c r="AU74" i="1"/>
  <c r="AU75" i="1"/>
  <c r="AU76" i="1"/>
  <c r="AU77" i="1"/>
  <c r="AU78" i="1"/>
  <c r="BT15" i="2"/>
  <c r="BT16" i="2"/>
  <c r="BT17" i="2"/>
  <c r="BT18" i="2"/>
  <c r="BT19" i="2"/>
  <c r="BT20" i="2"/>
  <c r="BT21" i="2"/>
  <c r="BT22" i="2"/>
  <c r="BT23" i="2"/>
  <c r="BT24" i="2"/>
  <c r="BT25" i="2"/>
  <c r="BT26" i="2"/>
  <c r="BT27" i="2"/>
  <c r="BT28" i="2"/>
  <c r="BT29" i="2"/>
  <c r="BT30" i="2"/>
  <c r="BT31" i="2"/>
  <c r="BT32" i="2"/>
  <c r="BT33" i="2"/>
  <c r="BT34" i="2"/>
  <c r="BT35" i="2"/>
  <c r="BT36" i="2"/>
  <c r="BT37" i="2"/>
  <c r="BT38" i="2"/>
  <c r="BT39" i="2"/>
  <c r="BT40" i="2"/>
  <c r="BT41" i="2"/>
  <c r="BT42" i="2"/>
  <c r="BT43" i="2"/>
  <c r="BT44" i="2"/>
  <c r="BT45" i="2"/>
  <c r="BT46" i="2"/>
  <c r="BT47" i="2"/>
  <c r="BT48" i="2"/>
  <c r="BT49" i="2"/>
  <c r="BT50" i="2"/>
  <c r="BT51" i="2"/>
  <c r="BT52" i="2"/>
  <c r="BT53" i="2"/>
  <c r="BT54" i="2"/>
  <c r="BT55" i="2"/>
  <c r="BT56" i="2"/>
  <c r="BT57" i="2"/>
  <c r="BT58" i="2"/>
  <c r="BT59" i="2"/>
  <c r="BT60" i="2"/>
  <c r="BT61" i="2"/>
  <c r="BT62" i="2"/>
  <c r="BT63" i="2"/>
  <c r="BT64" i="2"/>
  <c r="BT65" i="2"/>
  <c r="BT66" i="2"/>
  <c r="BT67" i="2"/>
  <c r="BT68" i="2"/>
  <c r="BT69" i="2"/>
  <c r="BT70" i="2"/>
  <c r="BT71" i="2"/>
  <c r="BT72" i="2"/>
  <c r="BT73" i="2"/>
  <c r="BT74" i="2"/>
  <c r="BT75" i="2"/>
  <c r="BT76" i="2"/>
  <c r="BT77" i="2"/>
  <c r="BT78" i="2"/>
  <c r="BT79" i="2"/>
  <c r="BT80" i="2"/>
  <c r="BT81" i="2"/>
  <c r="BT82" i="2"/>
  <c r="BT83" i="2"/>
  <c r="BT14" i="2"/>
  <c r="BT4" i="2" s="1"/>
  <c r="BS15" i="2"/>
  <c r="BS16" i="2"/>
  <c r="BS17" i="2"/>
  <c r="BS18" i="2"/>
  <c r="BS19" i="2"/>
  <c r="BS20" i="2"/>
  <c r="BS21" i="2"/>
  <c r="BS22" i="2"/>
  <c r="BS23" i="2"/>
  <c r="BS24" i="2"/>
  <c r="BS25" i="2"/>
  <c r="BS26" i="2"/>
  <c r="BS27" i="2"/>
  <c r="BS28" i="2"/>
  <c r="BS29" i="2"/>
  <c r="BS30" i="2"/>
  <c r="BS31" i="2"/>
  <c r="BS32" i="2"/>
  <c r="BS33" i="2"/>
  <c r="BS34" i="2"/>
  <c r="BS35" i="2"/>
  <c r="BS36" i="2"/>
  <c r="BS37" i="2"/>
  <c r="BS38" i="2"/>
  <c r="BS39" i="2"/>
  <c r="BS40" i="2"/>
  <c r="BS41" i="2"/>
  <c r="BS42" i="2"/>
  <c r="BS43" i="2"/>
  <c r="BS44" i="2"/>
  <c r="BS45" i="2"/>
  <c r="BS46" i="2"/>
  <c r="BS47" i="2"/>
  <c r="BS48" i="2"/>
  <c r="BS49" i="2"/>
  <c r="BS50" i="2"/>
  <c r="BS51" i="2"/>
  <c r="BS52" i="2"/>
  <c r="BS53" i="2"/>
  <c r="BS54" i="2"/>
  <c r="BS55" i="2"/>
  <c r="BS56" i="2"/>
  <c r="BS57" i="2"/>
  <c r="BS58" i="2"/>
  <c r="BS59" i="2"/>
  <c r="BS60" i="2"/>
  <c r="BS61" i="2"/>
  <c r="BS62" i="2"/>
  <c r="BS63" i="2"/>
  <c r="BS64" i="2"/>
  <c r="BS65" i="2"/>
  <c r="BS66" i="2"/>
  <c r="BS67" i="2"/>
  <c r="BS68" i="2"/>
  <c r="BS69" i="2"/>
  <c r="BS70" i="2"/>
  <c r="BS71" i="2"/>
  <c r="BS72" i="2"/>
  <c r="BS73" i="2"/>
  <c r="BS74" i="2"/>
  <c r="BS75" i="2"/>
  <c r="BS76" i="2"/>
  <c r="BS77" i="2"/>
  <c r="BS78" i="2"/>
  <c r="BS79" i="2"/>
  <c r="BS80" i="2"/>
  <c r="BS81" i="2"/>
  <c r="BS82" i="2"/>
  <c r="BS83" i="2"/>
  <c r="BS14" i="2"/>
  <c r="BS4" i="2" s="1"/>
  <c r="BR16" i="2"/>
  <c r="BR19" i="2"/>
  <c r="BR20" i="2"/>
  <c r="BR21" i="2"/>
  <c r="BR22" i="2"/>
  <c r="BR23" i="2"/>
  <c r="BR24" i="2"/>
  <c r="BR25" i="2"/>
  <c r="BR26" i="2"/>
  <c r="BR27" i="2"/>
  <c r="BR28" i="2"/>
  <c r="BR29" i="2"/>
  <c r="BR30" i="2"/>
  <c r="BR31" i="2"/>
  <c r="BR33" i="2"/>
  <c r="BR37" i="2"/>
  <c r="BR38" i="2"/>
  <c r="BR39" i="2"/>
  <c r="BR40" i="2"/>
  <c r="BR41" i="2"/>
  <c r="BR43" i="2"/>
  <c r="BR44" i="2"/>
  <c r="BR45" i="2"/>
  <c r="BR47" i="2"/>
  <c r="BR48" i="2"/>
  <c r="BR50" i="2"/>
  <c r="BR51" i="2"/>
  <c r="BR52" i="2"/>
  <c r="BR54" i="2"/>
  <c r="BR55" i="2"/>
  <c r="BR56" i="2"/>
  <c r="BR57" i="2"/>
  <c r="BR58" i="2"/>
  <c r="BR59" i="2"/>
  <c r="BR60" i="2"/>
  <c r="BR62" i="2"/>
  <c r="BR65" i="2"/>
  <c r="BR67" i="2"/>
  <c r="BR68" i="2"/>
  <c r="BR69" i="2"/>
  <c r="BR71" i="2"/>
  <c r="BR73" i="2"/>
  <c r="BR75" i="2"/>
  <c r="BR76" i="2"/>
  <c r="BR77" i="2"/>
  <c r="BR78" i="2"/>
  <c r="BR79" i="2"/>
  <c r="BR80" i="2"/>
  <c r="BR81" i="2"/>
  <c r="BR82" i="2"/>
  <c r="BR83" i="2"/>
  <c r="BQ15" i="2"/>
  <c r="BQ16" i="2"/>
  <c r="BQ17" i="2"/>
  <c r="BQ18" i="2"/>
  <c r="BQ19" i="2"/>
  <c r="BQ20" i="2"/>
  <c r="BQ21" i="2"/>
  <c r="BQ23" i="2"/>
  <c r="BQ24" i="2"/>
  <c r="BQ26" i="2"/>
  <c r="BQ29" i="2"/>
  <c r="BQ30" i="2"/>
  <c r="BQ32" i="2"/>
  <c r="BQ33" i="2"/>
  <c r="BQ34" i="2"/>
  <c r="BQ35" i="2"/>
  <c r="BQ36" i="2"/>
  <c r="BQ40" i="2"/>
  <c r="BQ43" i="2"/>
  <c r="BQ45" i="2"/>
  <c r="BQ46" i="2"/>
  <c r="BQ48" i="2"/>
  <c r="BQ49" i="2"/>
  <c r="BQ50" i="2"/>
  <c r="BQ51" i="2"/>
  <c r="BQ54" i="2"/>
  <c r="BQ55" i="2"/>
  <c r="BQ57" i="2"/>
  <c r="BQ58" i="2"/>
  <c r="BQ59" i="2"/>
  <c r="BQ60" i="2"/>
  <c r="BQ61" i="2"/>
  <c r="BQ63" i="2"/>
  <c r="BQ65" i="2"/>
  <c r="BQ67" i="2"/>
  <c r="BQ68" i="2"/>
  <c r="BQ69" i="2"/>
  <c r="BQ70" i="2"/>
  <c r="BQ73" i="2"/>
  <c r="BQ75" i="2"/>
  <c r="BQ76" i="2"/>
  <c r="BQ77" i="2"/>
  <c r="BQ81" i="2"/>
  <c r="BQ82" i="2"/>
  <c r="BQ83" i="2"/>
  <c r="BR14" i="2"/>
  <c r="BP15" i="2"/>
  <c r="BP16" i="2"/>
  <c r="BP17" i="2"/>
  <c r="BP18" i="2"/>
  <c r="BP19" i="2"/>
  <c r="BP20" i="2"/>
  <c r="BP21" i="2"/>
  <c r="BP22" i="2"/>
  <c r="BP23" i="2"/>
  <c r="BP24" i="2"/>
  <c r="BP25" i="2"/>
  <c r="BP26" i="2"/>
  <c r="BP27" i="2"/>
  <c r="BP28" i="2"/>
  <c r="BP29" i="2"/>
  <c r="BP30" i="2"/>
  <c r="BP31" i="2"/>
  <c r="BP32" i="2"/>
  <c r="BP33" i="2"/>
  <c r="BP34" i="2"/>
  <c r="BP35" i="2"/>
  <c r="BP36" i="2"/>
  <c r="BP37" i="2"/>
  <c r="BP38" i="2"/>
  <c r="BP39" i="2"/>
  <c r="BP40" i="2"/>
  <c r="BP41" i="2"/>
  <c r="BP42" i="2"/>
  <c r="BP43" i="2"/>
  <c r="BP44" i="2"/>
  <c r="BP45" i="2"/>
  <c r="BP46" i="2"/>
  <c r="BP47" i="2"/>
  <c r="BP48" i="2"/>
  <c r="BP49" i="2"/>
  <c r="BP50" i="2"/>
  <c r="BP51" i="2"/>
  <c r="BP52" i="2"/>
  <c r="BP53" i="2"/>
  <c r="BP54" i="2"/>
  <c r="BP55" i="2"/>
  <c r="BP56" i="2"/>
  <c r="BP57" i="2"/>
  <c r="BP58" i="2"/>
  <c r="BP59" i="2"/>
  <c r="BP60" i="2"/>
  <c r="BP61" i="2"/>
  <c r="BP62" i="2"/>
  <c r="BP63" i="2"/>
  <c r="BP64" i="2"/>
  <c r="BP65" i="2"/>
  <c r="BP66" i="2"/>
  <c r="BP67" i="2"/>
  <c r="BP68" i="2"/>
  <c r="BP69" i="2"/>
  <c r="BP70" i="2"/>
  <c r="BP71" i="2"/>
  <c r="BP72" i="2"/>
  <c r="BP73" i="2"/>
  <c r="BP74" i="2"/>
  <c r="BP75" i="2"/>
  <c r="BP76" i="2"/>
  <c r="BP77" i="2"/>
  <c r="BP78" i="2"/>
  <c r="BP79" i="2"/>
  <c r="BP80" i="2"/>
  <c r="BP81" i="2"/>
  <c r="BP82" i="2"/>
  <c r="BP83" i="2"/>
  <c r="BO15" i="2"/>
  <c r="BO16" i="2"/>
  <c r="BO17" i="2"/>
  <c r="BO18" i="2"/>
  <c r="BO19" i="2"/>
  <c r="BO20" i="2"/>
  <c r="BO21" i="2"/>
  <c r="BO22" i="2"/>
  <c r="BO23" i="2"/>
  <c r="BO24" i="2"/>
  <c r="BO25" i="2"/>
  <c r="BO26" i="2"/>
  <c r="BO27" i="2"/>
  <c r="BO28" i="2"/>
  <c r="BO29" i="2"/>
  <c r="BO30" i="2"/>
  <c r="BO31" i="2"/>
  <c r="BO32" i="2"/>
  <c r="BO33" i="2"/>
  <c r="BO34" i="2"/>
  <c r="BO35" i="2"/>
  <c r="BO36" i="2"/>
  <c r="BO37" i="2"/>
  <c r="BO38" i="2"/>
  <c r="BO39" i="2"/>
  <c r="BO40" i="2"/>
  <c r="BO41" i="2"/>
  <c r="BO42" i="2"/>
  <c r="BO43" i="2"/>
  <c r="BO44" i="2"/>
  <c r="BO45" i="2"/>
  <c r="BO46" i="2"/>
  <c r="BO47" i="2"/>
  <c r="BO48" i="2"/>
  <c r="BO49" i="2"/>
  <c r="BO50" i="2"/>
  <c r="BO51" i="2"/>
  <c r="BO52" i="2"/>
  <c r="BO53" i="2"/>
  <c r="BO54" i="2"/>
  <c r="BO55" i="2"/>
  <c r="BO56" i="2"/>
  <c r="BO57" i="2"/>
  <c r="BO58" i="2"/>
  <c r="BO59" i="2"/>
  <c r="BO60" i="2"/>
  <c r="BO61" i="2"/>
  <c r="BO62" i="2"/>
  <c r="BO63" i="2"/>
  <c r="BO64" i="2"/>
  <c r="BO65" i="2"/>
  <c r="BO66" i="2"/>
  <c r="BO67" i="2"/>
  <c r="BO68" i="2"/>
  <c r="BO69" i="2"/>
  <c r="BO70" i="2"/>
  <c r="BO71" i="2"/>
  <c r="BO72" i="2"/>
  <c r="BO73" i="2"/>
  <c r="BO74" i="2"/>
  <c r="BO75" i="2"/>
  <c r="BO76" i="2"/>
  <c r="BO77" i="2"/>
  <c r="BO78" i="2"/>
  <c r="BO79" i="2"/>
  <c r="BO80" i="2"/>
  <c r="BO81" i="2"/>
  <c r="BO82" i="2"/>
  <c r="BO83" i="2"/>
  <c r="BP14" i="2"/>
  <c r="BO14" i="2"/>
  <c r="BN15" i="2"/>
  <c r="BN16" i="2"/>
  <c r="BN17" i="2"/>
  <c r="BN18" i="2"/>
  <c r="BN19" i="2"/>
  <c r="BN20" i="2"/>
  <c r="BN21" i="2"/>
  <c r="BN27" i="2"/>
  <c r="BN30" i="2"/>
  <c r="BN31" i="2"/>
  <c r="BN32" i="2"/>
  <c r="BN34" i="2"/>
  <c r="BN35" i="2"/>
  <c r="BN36" i="2"/>
  <c r="BN37" i="2"/>
  <c r="BN42" i="2"/>
  <c r="BN43" i="2"/>
  <c r="BN44" i="2"/>
  <c r="BN45" i="2"/>
  <c r="BN46" i="2"/>
  <c r="BN49" i="2"/>
  <c r="BN50" i="2"/>
  <c r="BN51" i="2"/>
  <c r="BN53" i="2"/>
  <c r="BN54" i="2"/>
  <c r="BN55" i="2"/>
  <c r="BN56" i="2"/>
  <c r="BN57" i="2"/>
  <c r="BN58" i="2"/>
  <c r="BN60" i="2"/>
  <c r="BN61" i="2"/>
  <c r="BN62" i="2"/>
  <c r="BN63" i="2"/>
  <c r="BN64" i="2"/>
  <c r="BN65" i="2"/>
  <c r="BN66" i="2"/>
  <c r="BN67" i="2"/>
  <c r="BN69" i="2"/>
  <c r="BN70" i="2"/>
  <c r="BN72" i="2"/>
  <c r="BN73" i="2"/>
  <c r="BN74" i="2"/>
  <c r="BN75" i="2"/>
  <c r="BN77" i="2"/>
  <c r="BN78" i="2"/>
  <c r="BN79" i="2"/>
  <c r="BN81" i="2"/>
  <c r="BN83" i="2"/>
  <c r="BN14" i="2"/>
  <c r="BM15" i="2"/>
  <c r="BM17" i="2"/>
  <c r="BM19" i="2"/>
  <c r="BM20" i="2"/>
  <c r="BM22" i="2"/>
  <c r="BM23" i="2"/>
  <c r="BM24" i="2"/>
  <c r="BM25" i="2"/>
  <c r="BM26" i="2"/>
  <c r="BM27" i="2"/>
  <c r="BM28" i="2"/>
  <c r="BM29" i="2"/>
  <c r="BM31" i="2"/>
  <c r="BM32" i="2"/>
  <c r="BM33" i="2"/>
  <c r="BM34" i="2"/>
  <c r="BM36" i="2"/>
  <c r="BM37" i="2"/>
  <c r="BM38" i="2"/>
  <c r="BM39" i="2"/>
  <c r="BM41" i="2"/>
  <c r="BM42" i="2"/>
  <c r="BM43" i="2"/>
  <c r="BM44" i="2"/>
  <c r="BM45" i="2"/>
  <c r="BM46" i="2"/>
  <c r="BM47" i="2"/>
  <c r="BM48" i="2"/>
  <c r="BM49" i="2"/>
  <c r="BM50" i="2"/>
  <c r="BM52" i="2"/>
  <c r="BM53" i="2"/>
  <c r="BM54" i="2"/>
  <c r="BM55" i="2"/>
  <c r="BM56" i="2"/>
  <c r="BM59" i="2"/>
  <c r="BM62" i="2"/>
  <c r="BM63" i="2"/>
  <c r="BM64" i="2"/>
  <c r="BM65" i="2"/>
  <c r="BM66" i="2"/>
  <c r="BM67" i="2"/>
  <c r="BM68" i="2"/>
  <c r="BM69" i="2"/>
  <c r="BM70" i="2"/>
  <c r="BM71" i="2"/>
  <c r="BM72" i="2"/>
  <c r="BM73" i="2"/>
  <c r="BM74" i="2"/>
  <c r="BM75" i="2"/>
  <c r="BM76" i="2"/>
  <c r="BM77" i="2"/>
  <c r="BM78" i="2"/>
  <c r="BM79" i="2"/>
  <c r="BM80" i="2"/>
  <c r="BM82" i="2"/>
  <c r="BM14" i="2"/>
  <c r="BL15" i="2"/>
  <c r="BL16" i="2"/>
  <c r="BL17" i="2"/>
  <c r="BL18" i="2"/>
  <c r="BL19" i="2"/>
  <c r="BL20" i="2"/>
  <c r="BL21" i="2"/>
  <c r="BL22" i="2"/>
  <c r="BL23" i="2"/>
  <c r="BL24" i="2"/>
  <c r="BL25" i="2"/>
  <c r="BL26" i="2"/>
  <c r="BL27" i="2"/>
  <c r="BL28" i="2"/>
  <c r="BL29" i="2"/>
  <c r="BL30" i="2"/>
  <c r="BL31" i="2"/>
  <c r="BL32" i="2"/>
  <c r="BL33" i="2"/>
  <c r="BL34" i="2"/>
  <c r="BL35" i="2"/>
  <c r="BL36" i="2"/>
  <c r="BL37" i="2"/>
  <c r="BL38" i="2"/>
  <c r="BL39" i="2"/>
  <c r="BL40" i="2"/>
  <c r="BL41" i="2"/>
  <c r="BL42" i="2"/>
  <c r="BL43" i="2"/>
  <c r="BL44" i="2"/>
  <c r="BL45" i="2"/>
  <c r="BL46" i="2"/>
  <c r="BL47" i="2"/>
  <c r="BL48" i="2"/>
  <c r="BL49" i="2"/>
  <c r="BL50" i="2"/>
  <c r="BL51" i="2"/>
  <c r="BL52" i="2"/>
  <c r="BL53" i="2"/>
  <c r="BL54" i="2"/>
  <c r="BL55" i="2"/>
  <c r="BL56" i="2"/>
  <c r="BL57" i="2"/>
  <c r="BL58" i="2"/>
  <c r="BL59" i="2"/>
  <c r="BL60" i="2"/>
  <c r="BL61" i="2"/>
  <c r="BL62" i="2"/>
  <c r="BL63" i="2"/>
  <c r="BL64" i="2"/>
  <c r="BL65" i="2"/>
  <c r="BL66" i="2"/>
  <c r="BL67" i="2"/>
  <c r="BL68" i="2"/>
  <c r="BL69" i="2"/>
  <c r="BL70" i="2"/>
  <c r="BL71" i="2"/>
  <c r="BL72" i="2"/>
  <c r="BL73" i="2"/>
  <c r="BL74" i="2"/>
  <c r="BL75" i="2"/>
  <c r="BL76" i="2"/>
  <c r="BL77" i="2"/>
  <c r="BL78" i="2"/>
  <c r="BL79" i="2"/>
  <c r="BL80" i="2"/>
  <c r="BL81" i="2"/>
  <c r="BL82" i="2"/>
  <c r="BL83" i="2"/>
  <c r="BK15" i="2"/>
  <c r="BK16" i="2"/>
  <c r="BK17" i="2"/>
  <c r="BK18" i="2"/>
  <c r="BK19" i="2"/>
  <c r="BK20" i="2"/>
  <c r="BK21" i="2"/>
  <c r="BK22" i="2"/>
  <c r="BK23" i="2"/>
  <c r="BK24" i="2"/>
  <c r="BK25" i="2"/>
  <c r="BK26" i="2"/>
  <c r="BK27" i="2"/>
  <c r="BK28" i="2"/>
  <c r="BK29" i="2"/>
  <c r="BK30" i="2"/>
  <c r="BK31" i="2"/>
  <c r="BK32" i="2"/>
  <c r="BK33" i="2"/>
  <c r="BK34" i="2"/>
  <c r="BK35" i="2"/>
  <c r="BK36" i="2"/>
  <c r="BK37" i="2"/>
  <c r="BK38" i="2"/>
  <c r="BK39" i="2"/>
  <c r="BK40" i="2"/>
  <c r="BK41" i="2"/>
  <c r="BK42" i="2"/>
  <c r="BK43" i="2"/>
  <c r="BK44" i="2"/>
  <c r="BK45" i="2"/>
  <c r="BK46" i="2"/>
  <c r="BK47" i="2"/>
  <c r="BK48" i="2"/>
  <c r="BK49" i="2"/>
  <c r="BK50" i="2"/>
  <c r="BK51" i="2"/>
  <c r="BK52" i="2"/>
  <c r="BK53" i="2"/>
  <c r="BK54" i="2"/>
  <c r="BK55" i="2"/>
  <c r="BK56" i="2"/>
  <c r="BK57" i="2"/>
  <c r="BK58" i="2"/>
  <c r="BK59" i="2"/>
  <c r="BK60" i="2"/>
  <c r="BK61" i="2"/>
  <c r="BK62" i="2"/>
  <c r="BK63" i="2"/>
  <c r="BK64" i="2"/>
  <c r="BK65" i="2"/>
  <c r="BK66" i="2"/>
  <c r="BK67" i="2"/>
  <c r="BK68" i="2"/>
  <c r="BK69" i="2"/>
  <c r="BK70" i="2"/>
  <c r="BK71" i="2"/>
  <c r="BK72" i="2"/>
  <c r="BK73" i="2"/>
  <c r="BK74" i="2"/>
  <c r="BK75" i="2"/>
  <c r="BK76" i="2"/>
  <c r="BK77" i="2"/>
  <c r="BK78" i="2"/>
  <c r="BK79" i="2"/>
  <c r="BK80" i="2"/>
  <c r="BK81" i="2"/>
  <c r="BK82" i="2"/>
  <c r="BK83" i="2"/>
  <c r="BL14" i="2"/>
  <c r="BK14" i="2"/>
  <c r="BJ15" i="2"/>
  <c r="BJ16" i="2"/>
  <c r="BJ17" i="2"/>
  <c r="BJ18" i="2"/>
  <c r="BJ20" i="2"/>
  <c r="BJ21" i="2"/>
  <c r="BJ22" i="2"/>
  <c r="BJ23" i="2"/>
  <c r="BJ24" i="2"/>
  <c r="BJ25" i="2"/>
  <c r="BJ26" i="2"/>
  <c r="BJ28" i="2"/>
  <c r="BJ29" i="2"/>
  <c r="BJ32" i="2"/>
  <c r="BJ33" i="2"/>
  <c r="BJ34" i="2"/>
  <c r="BJ35" i="2"/>
  <c r="BJ36" i="2"/>
  <c r="BJ37" i="2"/>
  <c r="BJ38" i="2"/>
  <c r="BJ39" i="2"/>
  <c r="BJ40" i="2"/>
  <c r="BJ41" i="2"/>
  <c r="BJ42" i="2"/>
  <c r="BJ43" i="2"/>
  <c r="BJ45" i="2"/>
  <c r="BJ46" i="2"/>
  <c r="BJ47" i="2"/>
  <c r="BJ48" i="2"/>
  <c r="BJ49" i="2"/>
  <c r="BJ50" i="2"/>
  <c r="BJ51" i="2"/>
  <c r="BJ52" i="2"/>
  <c r="BJ53" i="2"/>
  <c r="BJ54" i="2"/>
  <c r="BJ55" i="2"/>
  <c r="BJ56" i="2"/>
  <c r="BJ58" i="2"/>
  <c r="BJ59" i="2"/>
  <c r="BJ61" i="2"/>
  <c r="BJ63" i="2"/>
  <c r="BJ64" i="2"/>
  <c r="BJ65" i="2"/>
  <c r="BJ66" i="2"/>
  <c r="BJ67" i="2"/>
  <c r="BJ68" i="2"/>
  <c r="BJ70" i="2"/>
  <c r="BJ71" i="2"/>
  <c r="BJ72" i="2"/>
  <c r="BJ73" i="2"/>
  <c r="BJ74" i="2"/>
  <c r="BJ75" i="2"/>
  <c r="BJ76" i="2"/>
  <c r="BJ77" i="2"/>
  <c r="BJ80" i="2"/>
  <c r="BJ82" i="2"/>
  <c r="BJ14" i="2"/>
  <c r="BI16" i="2"/>
  <c r="BI17" i="2"/>
  <c r="BI18" i="2"/>
  <c r="BI21" i="2"/>
  <c r="BI22" i="2"/>
  <c r="BI24" i="2"/>
  <c r="BI25" i="2"/>
  <c r="BI27" i="2"/>
  <c r="BI28" i="2"/>
  <c r="BI29" i="2"/>
  <c r="BI30" i="2"/>
  <c r="BI31" i="2"/>
  <c r="BI33" i="2"/>
  <c r="BI35" i="2"/>
  <c r="BI36" i="2"/>
  <c r="BI37" i="2"/>
  <c r="BI38" i="2"/>
  <c r="BI39" i="2"/>
  <c r="BI40" i="2"/>
  <c r="BI41" i="2"/>
  <c r="BI42" i="2"/>
  <c r="BI44" i="2"/>
  <c r="BI45" i="2"/>
  <c r="BI47" i="2"/>
  <c r="BI51" i="2"/>
  <c r="BI52" i="2"/>
  <c r="BI53" i="2"/>
  <c r="BI54" i="2"/>
  <c r="BI55" i="2"/>
  <c r="BI56" i="2"/>
  <c r="BI57" i="2"/>
  <c r="BI58" i="2"/>
  <c r="BI59" i="2"/>
  <c r="BI60" i="2"/>
  <c r="BI61" i="2"/>
  <c r="BI62" i="2"/>
  <c r="BI64" i="2"/>
  <c r="BI65" i="2"/>
  <c r="BI66" i="2"/>
  <c r="BI69" i="2"/>
  <c r="BI71" i="2"/>
  <c r="BI72" i="2"/>
  <c r="BI74" i="2"/>
  <c r="BI76" i="2"/>
  <c r="BI77" i="2"/>
  <c r="BI78" i="2"/>
  <c r="BI79" i="2"/>
  <c r="BI80" i="2"/>
  <c r="BI81" i="2"/>
  <c r="BI83" i="2"/>
  <c r="BI14" i="2"/>
  <c r="BH15" i="2"/>
  <c r="BH16" i="2"/>
  <c r="BH17" i="2"/>
  <c r="BH18" i="2"/>
  <c r="BH19" i="2"/>
  <c r="BH20" i="2"/>
  <c r="BH21" i="2"/>
  <c r="BH22" i="2"/>
  <c r="BH23" i="2"/>
  <c r="BH24" i="2"/>
  <c r="BH25" i="2"/>
  <c r="BH26" i="2"/>
  <c r="BH27" i="2"/>
  <c r="BH28" i="2"/>
  <c r="BH29" i="2"/>
  <c r="BH30" i="2"/>
  <c r="BH31" i="2"/>
  <c r="BH32" i="2"/>
  <c r="BH33" i="2"/>
  <c r="BH34" i="2"/>
  <c r="BH35" i="2"/>
  <c r="BH36" i="2"/>
  <c r="BH37" i="2"/>
  <c r="BH38" i="2"/>
  <c r="BH39" i="2"/>
  <c r="BH40" i="2"/>
  <c r="BH41" i="2"/>
  <c r="BH42" i="2"/>
  <c r="BH43" i="2"/>
  <c r="BH44" i="2"/>
  <c r="BH45" i="2"/>
  <c r="BH46" i="2"/>
  <c r="BH47" i="2"/>
  <c r="BH48" i="2"/>
  <c r="BH49" i="2"/>
  <c r="BH50" i="2"/>
  <c r="BH51" i="2"/>
  <c r="BH52" i="2"/>
  <c r="BH53" i="2"/>
  <c r="BH54" i="2"/>
  <c r="BH55" i="2"/>
  <c r="BH56" i="2"/>
  <c r="BH57" i="2"/>
  <c r="BH58" i="2"/>
  <c r="BH59" i="2"/>
  <c r="BH60" i="2"/>
  <c r="BH61" i="2"/>
  <c r="BH62" i="2"/>
  <c r="BH63" i="2"/>
  <c r="BH64" i="2"/>
  <c r="BH65" i="2"/>
  <c r="BH66" i="2"/>
  <c r="BH67" i="2"/>
  <c r="BH68" i="2"/>
  <c r="BH69" i="2"/>
  <c r="BH70" i="2"/>
  <c r="BH71" i="2"/>
  <c r="BH72" i="2"/>
  <c r="BH73" i="2"/>
  <c r="BH74" i="2"/>
  <c r="BH75" i="2"/>
  <c r="BH76" i="2"/>
  <c r="BH77" i="2"/>
  <c r="BH78" i="2"/>
  <c r="BH79" i="2"/>
  <c r="BH80" i="2"/>
  <c r="BH81" i="2"/>
  <c r="BH82" i="2"/>
  <c r="BH83" i="2"/>
  <c r="BG15" i="2"/>
  <c r="BG16" i="2"/>
  <c r="BG17" i="2"/>
  <c r="BG18" i="2"/>
  <c r="BG19" i="2"/>
  <c r="BG20" i="2"/>
  <c r="BG21" i="2"/>
  <c r="BG22" i="2"/>
  <c r="BG23" i="2"/>
  <c r="BG24" i="2"/>
  <c r="BG25" i="2"/>
  <c r="BG26" i="2"/>
  <c r="BG27" i="2"/>
  <c r="BG28" i="2"/>
  <c r="BG29" i="2"/>
  <c r="BG30" i="2"/>
  <c r="BG31" i="2"/>
  <c r="BG32" i="2"/>
  <c r="BG33" i="2"/>
  <c r="BG34" i="2"/>
  <c r="BG35" i="2"/>
  <c r="BG36" i="2"/>
  <c r="BG37" i="2"/>
  <c r="BG38" i="2"/>
  <c r="BG39" i="2"/>
  <c r="BG40" i="2"/>
  <c r="BG41" i="2"/>
  <c r="BG42" i="2"/>
  <c r="BG43" i="2"/>
  <c r="BG44" i="2"/>
  <c r="BG45" i="2"/>
  <c r="BG46" i="2"/>
  <c r="BG47" i="2"/>
  <c r="BG48" i="2"/>
  <c r="BG49" i="2"/>
  <c r="BG50" i="2"/>
  <c r="BG51" i="2"/>
  <c r="BG52" i="2"/>
  <c r="BG53" i="2"/>
  <c r="BG54" i="2"/>
  <c r="BG55" i="2"/>
  <c r="BG56" i="2"/>
  <c r="BG57" i="2"/>
  <c r="BG58" i="2"/>
  <c r="BG59" i="2"/>
  <c r="BG60" i="2"/>
  <c r="BG61" i="2"/>
  <c r="BG62" i="2"/>
  <c r="BG63" i="2"/>
  <c r="BG64" i="2"/>
  <c r="BG65" i="2"/>
  <c r="BG66" i="2"/>
  <c r="BG67" i="2"/>
  <c r="BG68" i="2"/>
  <c r="BG69" i="2"/>
  <c r="BG70" i="2"/>
  <c r="BG71" i="2"/>
  <c r="BG72" i="2"/>
  <c r="BG73" i="2"/>
  <c r="BG74" i="2"/>
  <c r="BG75" i="2"/>
  <c r="BG76" i="2"/>
  <c r="BG77" i="2"/>
  <c r="BG78" i="2"/>
  <c r="BG79" i="2"/>
  <c r="BG80" i="2"/>
  <c r="BG81" i="2"/>
  <c r="BG82" i="2"/>
  <c r="BG83" i="2"/>
  <c r="BH14" i="2"/>
  <c r="BG14" i="2"/>
  <c r="BG4" i="2" s="1"/>
  <c r="BF15" i="2"/>
  <c r="BF17" i="2"/>
  <c r="BF18" i="2"/>
  <c r="BF19" i="2"/>
  <c r="BF22" i="2"/>
  <c r="BF23" i="2"/>
  <c r="BF24" i="2"/>
  <c r="BF25" i="2"/>
  <c r="BF26" i="2"/>
  <c r="BF27" i="2"/>
  <c r="BF28" i="2"/>
  <c r="BF29" i="2"/>
  <c r="BF30" i="2"/>
  <c r="BF31" i="2"/>
  <c r="BF32" i="2"/>
  <c r="BF33" i="2"/>
  <c r="BF34" i="2"/>
  <c r="BF35" i="2"/>
  <c r="BF36" i="2"/>
  <c r="BF38" i="2"/>
  <c r="BF39" i="2"/>
  <c r="BF40" i="2"/>
  <c r="BF41" i="2"/>
  <c r="BF42" i="2"/>
  <c r="BF44" i="2"/>
  <c r="BF46" i="2"/>
  <c r="BF47" i="2"/>
  <c r="BF48" i="2"/>
  <c r="BF49" i="2"/>
  <c r="BF52" i="2"/>
  <c r="BF53" i="2"/>
  <c r="BF57" i="2"/>
  <c r="BF59" i="2"/>
  <c r="BF60" i="2"/>
  <c r="BF61" i="2"/>
  <c r="BF62" i="2"/>
  <c r="BF63" i="2"/>
  <c r="BF64" i="2"/>
  <c r="BF66" i="2"/>
  <c r="BF68" i="2"/>
  <c r="BF69" i="2"/>
  <c r="BF70" i="2"/>
  <c r="BF71" i="2"/>
  <c r="BF72" i="2"/>
  <c r="BF74" i="2"/>
  <c r="BF76" i="2"/>
  <c r="BF78" i="2"/>
  <c r="BF79" i="2"/>
  <c r="BF80" i="2"/>
  <c r="BF81" i="2"/>
  <c r="BF82" i="2"/>
  <c r="BF83" i="2"/>
  <c r="BE15" i="2"/>
  <c r="BE16" i="2"/>
  <c r="BE18" i="2"/>
  <c r="BE19" i="2"/>
  <c r="BE20" i="2"/>
  <c r="BE21" i="2"/>
  <c r="BE22" i="2"/>
  <c r="BE23" i="2"/>
  <c r="BE25" i="2"/>
  <c r="BE26" i="2"/>
  <c r="BE27" i="2"/>
  <c r="BE28" i="2"/>
  <c r="BE30" i="2"/>
  <c r="BE31" i="2"/>
  <c r="BE32" i="2"/>
  <c r="BE34" i="2"/>
  <c r="BE35" i="2"/>
  <c r="BE37" i="2"/>
  <c r="BE38" i="2"/>
  <c r="BE39" i="2"/>
  <c r="BE40" i="2"/>
  <c r="BE41" i="2"/>
  <c r="BE42" i="2"/>
  <c r="BE43" i="2"/>
  <c r="BE44" i="2"/>
  <c r="BE46" i="2"/>
  <c r="BE47" i="2"/>
  <c r="BE48" i="2"/>
  <c r="BE49" i="2"/>
  <c r="BE50" i="2"/>
  <c r="BE51" i="2"/>
  <c r="BE52" i="2"/>
  <c r="BE53" i="2"/>
  <c r="BE56" i="2"/>
  <c r="BE57" i="2"/>
  <c r="BE58" i="2"/>
  <c r="BE60" i="2"/>
  <c r="BE61" i="2"/>
  <c r="BE62" i="2"/>
  <c r="BE63" i="2"/>
  <c r="BE64" i="2"/>
  <c r="BE66" i="2"/>
  <c r="BE67" i="2"/>
  <c r="BE68" i="2"/>
  <c r="BE70" i="2"/>
  <c r="BE71" i="2"/>
  <c r="BE72" i="2"/>
  <c r="BE73" i="2"/>
  <c r="BE74" i="2"/>
  <c r="BE75" i="2"/>
  <c r="BE78" i="2"/>
  <c r="BE79" i="2"/>
  <c r="BE80" i="2"/>
  <c r="BE81" i="2"/>
  <c r="BE82" i="2"/>
  <c r="BE83" i="2"/>
  <c r="BE14" i="2"/>
  <c r="BD15" i="2"/>
  <c r="BD16" i="2"/>
  <c r="BD17" i="2"/>
  <c r="BD18" i="2"/>
  <c r="BD19" i="2"/>
  <c r="BD20" i="2"/>
  <c r="BD21" i="2"/>
  <c r="BD22" i="2"/>
  <c r="BD23" i="2"/>
  <c r="BD24" i="2"/>
  <c r="BD25" i="2"/>
  <c r="BD26" i="2"/>
  <c r="BD27" i="2"/>
  <c r="BD28" i="2"/>
  <c r="BD29" i="2"/>
  <c r="BD30" i="2"/>
  <c r="BD31" i="2"/>
  <c r="BD32" i="2"/>
  <c r="BD33" i="2"/>
  <c r="BD34" i="2"/>
  <c r="BD35" i="2"/>
  <c r="BD36" i="2"/>
  <c r="BD37" i="2"/>
  <c r="BD38" i="2"/>
  <c r="BD39" i="2"/>
  <c r="BD40" i="2"/>
  <c r="BD41" i="2"/>
  <c r="BD42" i="2"/>
  <c r="BD43" i="2"/>
  <c r="BD44" i="2"/>
  <c r="BD45" i="2"/>
  <c r="BD46" i="2"/>
  <c r="BD47" i="2"/>
  <c r="BD48" i="2"/>
  <c r="BD49" i="2"/>
  <c r="BD50" i="2"/>
  <c r="BD51" i="2"/>
  <c r="BD52" i="2"/>
  <c r="BD53" i="2"/>
  <c r="BD54" i="2"/>
  <c r="BD55" i="2"/>
  <c r="BD56" i="2"/>
  <c r="BD57" i="2"/>
  <c r="BD58" i="2"/>
  <c r="BD59" i="2"/>
  <c r="BD60" i="2"/>
  <c r="BD61" i="2"/>
  <c r="BD62" i="2"/>
  <c r="BD63" i="2"/>
  <c r="BD64" i="2"/>
  <c r="BD65" i="2"/>
  <c r="BD66" i="2"/>
  <c r="BD67" i="2"/>
  <c r="BD68" i="2"/>
  <c r="BD69" i="2"/>
  <c r="BD70" i="2"/>
  <c r="BD71" i="2"/>
  <c r="BD72" i="2"/>
  <c r="BD73" i="2"/>
  <c r="BD74" i="2"/>
  <c r="BD75" i="2"/>
  <c r="BD76" i="2"/>
  <c r="BD77" i="2"/>
  <c r="BD78" i="2"/>
  <c r="BD79" i="2"/>
  <c r="BD80" i="2"/>
  <c r="BD81" i="2"/>
  <c r="BD82" i="2"/>
  <c r="BD83" i="2"/>
  <c r="BC15" i="2"/>
  <c r="BC16" i="2"/>
  <c r="BC17" i="2"/>
  <c r="BC18" i="2"/>
  <c r="BC19" i="2"/>
  <c r="BC20" i="2"/>
  <c r="BC21" i="2"/>
  <c r="BC22" i="2"/>
  <c r="BC23" i="2"/>
  <c r="BC24" i="2"/>
  <c r="BC25" i="2"/>
  <c r="BC26" i="2"/>
  <c r="BC27" i="2"/>
  <c r="BC28" i="2"/>
  <c r="BC29" i="2"/>
  <c r="BC30" i="2"/>
  <c r="BC31" i="2"/>
  <c r="BC32" i="2"/>
  <c r="BC33" i="2"/>
  <c r="BC34" i="2"/>
  <c r="BC35" i="2"/>
  <c r="BC36" i="2"/>
  <c r="BC37" i="2"/>
  <c r="BC38" i="2"/>
  <c r="BC39" i="2"/>
  <c r="BC40" i="2"/>
  <c r="BC41" i="2"/>
  <c r="BC42" i="2"/>
  <c r="BC43" i="2"/>
  <c r="BC44" i="2"/>
  <c r="BC45" i="2"/>
  <c r="BC46" i="2"/>
  <c r="BC47" i="2"/>
  <c r="BC48" i="2"/>
  <c r="BC49" i="2"/>
  <c r="BC50" i="2"/>
  <c r="BC51" i="2"/>
  <c r="BC52" i="2"/>
  <c r="BC53" i="2"/>
  <c r="BC54" i="2"/>
  <c r="BC55" i="2"/>
  <c r="BC56" i="2"/>
  <c r="BC57" i="2"/>
  <c r="BC58" i="2"/>
  <c r="BC59" i="2"/>
  <c r="BC60" i="2"/>
  <c r="BC61" i="2"/>
  <c r="BC62" i="2"/>
  <c r="BC63" i="2"/>
  <c r="BC64" i="2"/>
  <c r="BC65" i="2"/>
  <c r="BC66" i="2"/>
  <c r="BC67" i="2"/>
  <c r="BC68" i="2"/>
  <c r="BC69" i="2"/>
  <c r="BC70" i="2"/>
  <c r="BC71" i="2"/>
  <c r="BC72" i="2"/>
  <c r="BC73" i="2"/>
  <c r="BC74" i="2"/>
  <c r="BC75" i="2"/>
  <c r="BC76" i="2"/>
  <c r="BC77" i="2"/>
  <c r="BC78" i="2"/>
  <c r="BC79" i="2"/>
  <c r="BC80" i="2"/>
  <c r="BC81" i="2"/>
  <c r="BC82" i="2"/>
  <c r="BC83" i="2"/>
  <c r="BD14" i="2"/>
  <c r="BD4" i="2" s="1"/>
  <c r="BC14" i="2"/>
  <c r="BC4" i="2" s="1"/>
  <c r="BB16" i="2"/>
  <c r="BB19" i="2"/>
  <c r="BB20" i="2"/>
  <c r="BB21" i="2"/>
  <c r="BB22" i="2"/>
  <c r="BB23" i="2"/>
  <c r="BB24" i="2"/>
  <c r="BB25" i="2"/>
  <c r="BB26" i="2"/>
  <c r="BB27" i="2"/>
  <c r="BB28" i="2"/>
  <c r="BB29" i="2"/>
  <c r="BB30" i="2"/>
  <c r="BB31" i="2"/>
  <c r="BB33" i="2"/>
  <c r="BB37" i="2"/>
  <c r="BB38" i="2"/>
  <c r="BB39" i="2"/>
  <c r="BB40" i="2"/>
  <c r="BB41" i="2"/>
  <c r="BB43" i="2"/>
  <c r="BB44" i="2"/>
  <c r="BB45" i="2"/>
  <c r="BB47" i="2"/>
  <c r="BB48" i="2"/>
  <c r="BB50" i="2"/>
  <c r="BB51" i="2"/>
  <c r="BB52" i="2"/>
  <c r="BB54" i="2"/>
  <c r="BB55" i="2"/>
  <c r="BB56" i="2"/>
  <c r="BB57" i="2"/>
  <c r="BB58" i="2"/>
  <c r="BB59" i="2"/>
  <c r="BB60" i="2"/>
  <c r="BB62" i="2"/>
  <c r="BB65" i="2"/>
  <c r="BB67" i="2"/>
  <c r="BB68" i="2"/>
  <c r="BB69" i="2"/>
  <c r="BB71" i="2"/>
  <c r="BB73" i="2"/>
  <c r="BB75" i="2"/>
  <c r="BB76" i="2"/>
  <c r="BB77" i="2"/>
  <c r="BB78" i="2"/>
  <c r="BB79" i="2"/>
  <c r="BB80" i="2"/>
  <c r="BB81" i="2"/>
  <c r="BB82" i="2"/>
  <c r="BB83" i="2"/>
  <c r="BA15" i="2"/>
  <c r="BA16" i="2"/>
  <c r="BA17" i="2"/>
  <c r="BA18" i="2"/>
  <c r="BA19" i="2"/>
  <c r="BA20" i="2"/>
  <c r="BA21" i="2"/>
  <c r="BA23" i="2"/>
  <c r="BA24" i="2"/>
  <c r="BA26" i="2"/>
  <c r="BA29" i="2"/>
  <c r="BA30" i="2"/>
  <c r="BA32" i="2"/>
  <c r="BA33" i="2"/>
  <c r="BA34" i="2"/>
  <c r="BA35" i="2"/>
  <c r="BA36" i="2"/>
  <c r="BA40" i="2"/>
  <c r="BA43" i="2"/>
  <c r="BA45" i="2"/>
  <c r="BA46" i="2"/>
  <c r="BA48" i="2"/>
  <c r="BA49" i="2"/>
  <c r="BA50" i="2"/>
  <c r="BA51" i="2"/>
  <c r="BA54" i="2"/>
  <c r="BA55" i="2"/>
  <c r="BA57" i="2"/>
  <c r="BA58" i="2"/>
  <c r="BA59" i="2"/>
  <c r="BA60" i="2"/>
  <c r="BA61" i="2"/>
  <c r="BA63" i="2"/>
  <c r="BA65" i="2"/>
  <c r="BA67" i="2"/>
  <c r="BA68" i="2"/>
  <c r="BA69" i="2"/>
  <c r="BA70" i="2"/>
  <c r="BA73" i="2"/>
  <c r="BA75" i="2"/>
  <c r="BA76" i="2"/>
  <c r="BA77" i="2"/>
  <c r="BA81" i="2"/>
  <c r="BA82" i="2"/>
  <c r="BA83" i="2"/>
  <c r="BB14" i="2"/>
  <c r="AZ15" i="2"/>
  <c r="AZ16" i="2"/>
  <c r="AZ17" i="2"/>
  <c r="AZ18" i="2"/>
  <c r="AZ19" i="2"/>
  <c r="AZ20" i="2"/>
  <c r="AZ21" i="2"/>
  <c r="AZ22" i="2"/>
  <c r="AZ23" i="2"/>
  <c r="AZ24" i="2"/>
  <c r="AZ25" i="2"/>
  <c r="AZ26" i="2"/>
  <c r="AZ27" i="2"/>
  <c r="AZ28" i="2"/>
  <c r="AZ29" i="2"/>
  <c r="AZ30" i="2"/>
  <c r="AZ31" i="2"/>
  <c r="AZ32" i="2"/>
  <c r="AZ33" i="2"/>
  <c r="AZ34" i="2"/>
  <c r="AZ35" i="2"/>
  <c r="AZ36" i="2"/>
  <c r="AZ37" i="2"/>
  <c r="AZ38" i="2"/>
  <c r="AZ39" i="2"/>
  <c r="AZ40" i="2"/>
  <c r="AZ41" i="2"/>
  <c r="AZ42" i="2"/>
  <c r="AZ43" i="2"/>
  <c r="AZ44" i="2"/>
  <c r="AZ45" i="2"/>
  <c r="AZ46" i="2"/>
  <c r="AZ47" i="2"/>
  <c r="AZ48" i="2"/>
  <c r="AZ49" i="2"/>
  <c r="AZ50" i="2"/>
  <c r="AZ51" i="2"/>
  <c r="AZ52" i="2"/>
  <c r="AZ53" i="2"/>
  <c r="AZ54" i="2"/>
  <c r="AZ55" i="2"/>
  <c r="AZ56" i="2"/>
  <c r="AZ57" i="2"/>
  <c r="AZ58" i="2"/>
  <c r="AZ59" i="2"/>
  <c r="AZ60" i="2"/>
  <c r="AZ61" i="2"/>
  <c r="AZ62" i="2"/>
  <c r="AZ63" i="2"/>
  <c r="AZ64" i="2"/>
  <c r="AZ65" i="2"/>
  <c r="AZ66" i="2"/>
  <c r="AZ67" i="2"/>
  <c r="AZ68" i="2"/>
  <c r="AZ69" i="2"/>
  <c r="AZ70" i="2"/>
  <c r="AZ71" i="2"/>
  <c r="AZ72" i="2"/>
  <c r="AZ73" i="2"/>
  <c r="AZ74" i="2"/>
  <c r="AZ75" i="2"/>
  <c r="AZ76" i="2"/>
  <c r="AZ77" i="2"/>
  <c r="AZ78" i="2"/>
  <c r="AZ79" i="2"/>
  <c r="AZ80" i="2"/>
  <c r="AZ81" i="2"/>
  <c r="AZ82" i="2"/>
  <c r="AZ83" i="2"/>
  <c r="AY15" i="2"/>
  <c r="AY16" i="2"/>
  <c r="AY17" i="2"/>
  <c r="AY18" i="2"/>
  <c r="AY19" i="2"/>
  <c r="AY20" i="2"/>
  <c r="AY21" i="2"/>
  <c r="AY22" i="2"/>
  <c r="AY23" i="2"/>
  <c r="AY24" i="2"/>
  <c r="AY25" i="2"/>
  <c r="AY26" i="2"/>
  <c r="AY27" i="2"/>
  <c r="AY28" i="2"/>
  <c r="AY29" i="2"/>
  <c r="AY30" i="2"/>
  <c r="AY31" i="2"/>
  <c r="AY32" i="2"/>
  <c r="AY33" i="2"/>
  <c r="AY34" i="2"/>
  <c r="AY35" i="2"/>
  <c r="AY36" i="2"/>
  <c r="AY37" i="2"/>
  <c r="AY38" i="2"/>
  <c r="AY39" i="2"/>
  <c r="AY40" i="2"/>
  <c r="AY41" i="2"/>
  <c r="AY42" i="2"/>
  <c r="AY43" i="2"/>
  <c r="AY44" i="2"/>
  <c r="AY45" i="2"/>
  <c r="AY46" i="2"/>
  <c r="AY47" i="2"/>
  <c r="AY48" i="2"/>
  <c r="AY49" i="2"/>
  <c r="AY50" i="2"/>
  <c r="AY51" i="2"/>
  <c r="AY52" i="2"/>
  <c r="AY53" i="2"/>
  <c r="AY54" i="2"/>
  <c r="AY55" i="2"/>
  <c r="AY56" i="2"/>
  <c r="AY57" i="2"/>
  <c r="AY58" i="2"/>
  <c r="AY59" i="2"/>
  <c r="AY60" i="2"/>
  <c r="AY61" i="2"/>
  <c r="AY62" i="2"/>
  <c r="AY63" i="2"/>
  <c r="AY64" i="2"/>
  <c r="AY65" i="2"/>
  <c r="AY66" i="2"/>
  <c r="AY67" i="2"/>
  <c r="AY68" i="2"/>
  <c r="AY69" i="2"/>
  <c r="AY70" i="2"/>
  <c r="AY71" i="2"/>
  <c r="AY72" i="2"/>
  <c r="AY73" i="2"/>
  <c r="AY74" i="2"/>
  <c r="AY75" i="2"/>
  <c r="AY76" i="2"/>
  <c r="AY77" i="2"/>
  <c r="AY78" i="2"/>
  <c r="AY79" i="2"/>
  <c r="AY80" i="2"/>
  <c r="AY81" i="2"/>
  <c r="AY82" i="2"/>
  <c r="AY83" i="2"/>
  <c r="AZ14" i="2"/>
  <c r="AY14" i="2"/>
  <c r="AX15" i="2"/>
  <c r="AX16" i="2"/>
  <c r="AX17" i="2"/>
  <c r="AX18" i="2"/>
  <c r="AX19" i="2"/>
  <c r="AX20" i="2"/>
  <c r="AX21" i="2"/>
  <c r="AX27" i="2"/>
  <c r="AX30" i="2"/>
  <c r="AX31" i="2"/>
  <c r="AX32" i="2"/>
  <c r="AX34" i="2"/>
  <c r="AX35" i="2"/>
  <c r="AX36" i="2"/>
  <c r="AX37" i="2"/>
  <c r="AX42" i="2"/>
  <c r="AX43" i="2"/>
  <c r="AX44" i="2"/>
  <c r="AX45" i="2"/>
  <c r="AX46" i="2"/>
  <c r="AX49" i="2"/>
  <c r="AX50" i="2"/>
  <c r="AX51" i="2"/>
  <c r="AX53" i="2"/>
  <c r="AX54" i="2"/>
  <c r="AX55" i="2"/>
  <c r="AX56" i="2"/>
  <c r="AX57" i="2"/>
  <c r="AX58" i="2"/>
  <c r="AX60" i="2"/>
  <c r="AX61" i="2"/>
  <c r="AX62" i="2"/>
  <c r="AX63" i="2"/>
  <c r="AX64" i="2"/>
  <c r="AX65" i="2"/>
  <c r="AX66" i="2"/>
  <c r="AX67" i="2"/>
  <c r="AX69" i="2"/>
  <c r="AX70" i="2"/>
  <c r="AX72" i="2"/>
  <c r="AX73" i="2"/>
  <c r="AX74" i="2"/>
  <c r="AX75" i="2"/>
  <c r="AX77" i="2"/>
  <c r="AX78" i="2"/>
  <c r="AX79" i="2"/>
  <c r="AX81" i="2"/>
  <c r="AX83" i="2"/>
  <c r="AW15" i="2"/>
  <c r="AW17" i="2"/>
  <c r="AW19" i="2"/>
  <c r="AW20" i="2"/>
  <c r="AW22" i="2"/>
  <c r="AW23" i="2"/>
  <c r="AW24" i="2"/>
  <c r="AW25" i="2"/>
  <c r="AW26" i="2"/>
  <c r="AW27" i="2"/>
  <c r="AW28" i="2"/>
  <c r="AW29" i="2"/>
  <c r="AW31" i="2"/>
  <c r="AW32" i="2"/>
  <c r="AW33" i="2"/>
  <c r="AW34" i="2"/>
  <c r="AW36" i="2"/>
  <c r="AW37" i="2"/>
  <c r="AW38" i="2"/>
  <c r="AW39" i="2"/>
  <c r="AW41" i="2"/>
  <c r="AW42" i="2"/>
  <c r="AW43" i="2"/>
  <c r="AW44" i="2"/>
  <c r="AW45" i="2"/>
  <c r="AW46" i="2"/>
  <c r="AW47" i="2"/>
  <c r="AW48" i="2"/>
  <c r="AW49" i="2"/>
  <c r="AW50" i="2"/>
  <c r="AW52" i="2"/>
  <c r="AW53" i="2"/>
  <c r="AW54" i="2"/>
  <c r="AW55" i="2"/>
  <c r="AW56" i="2"/>
  <c r="AW59" i="2"/>
  <c r="AW62" i="2"/>
  <c r="AW63" i="2"/>
  <c r="AW64" i="2"/>
  <c r="AW65" i="2"/>
  <c r="AW66" i="2"/>
  <c r="AW67" i="2"/>
  <c r="AW68" i="2"/>
  <c r="AW69" i="2"/>
  <c r="AW70" i="2"/>
  <c r="AW71" i="2"/>
  <c r="AW72" i="2"/>
  <c r="AW73" i="2"/>
  <c r="AW74" i="2"/>
  <c r="AW75" i="2"/>
  <c r="AW76" i="2"/>
  <c r="AW77" i="2"/>
  <c r="AW78" i="2"/>
  <c r="AW79" i="2"/>
  <c r="AW80" i="2"/>
  <c r="AW82" i="2"/>
  <c r="AX14" i="2"/>
  <c r="AW14" i="2"/>
  <c r="AV15" i="2"/>
  <c r="AV16" i="2"/>
  <c r="AV17" i="2"/>
  <c r="AV18" i="2"/>
  <c r="AV19" i="2"/>
  <c r="AV20" i="2"/>
  <c r="AV21" i="2"/>
  <c r="AV22" i="2"/>
  <c r="AV23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U15" i="2"/>
  <c r="AU16" i="2"/>
  <c r="AU17" i="2"/>
  <c r="AU18" i="2"/>
  <c r="AU19" i="2"/>
  <c r="AU20" i="2"/>
  <c r="AU21" i="2"/>
  <c r="AU22" i="2"/>
  <c r="AU23" i="2"/>
  <c r="AU24" i="2"/>
  <c r="AU25" i="2"/>
  <c r="AU26" i="2"/>
  <c r="AU27" i="2"/>
  <c r="AU28" i="2"/>
  <c r="AU29" i="2"/>
  <c r="AU30" i="2"/>
  <c r="AU31" i="2"/>
  <c r="AU32" i="2"/>
  <c r="AU33" i="2"/>
  <c r="AU34" i="2"/>
  <c r="AU35" i="2"/>
  <c r="AU36" i="2"/>
  <c r="AU37" i="2"/>
  <c r="AU38" i="2"/>
  <c r="AU39" i="2"/>
  <c r="AU40" i="2"/>
  <c r="AU41" i="2"/>
  <c r="AU42" i="2"/>
  <c r="AU43" i="2"/>
  <c r="AU44" i="2"/>
  <c r="AU45" i="2"/>
  <c r="AU46" i="2"/>
  <c r="AU47" i="2"/>
  <c r="AU48" i="2"/>
  <c r="AU49" i="2"/>
  <c r="AU50" i="2"/>
  <c r="AU51" i="2"/>
  <c r="AU52" i="2"/>
  <c r="AU53" i="2"/>
  <c r="AU54" i="2"/>
  <c r="AU55" i="2"/>
  <c r="AU56" i="2"/>
  <c r="AU57" i="2"/>
  <c r="AU58" i="2"/>
  <c r="AU59" i="2"/>
  <c r="AU60" i="2"/>
  <c r="AU61" i="2"/>
  <c r="AU62" i="2"/>
  <c r="AU63" i="2"/>
  <c r="AU64" i="2"/>
  <c r="AU65" i="2"/>
  <c r="AU66" i="2"/>
  <c r="AU67" i="2"/>
  <c r="AU68" i="2"/>
  <c r="AU69" i="2"/>
  <c r="AU70" i="2"/>
  <c r="AU71" i="2"/>
  <c r="AU72" i="2"/>
  <c r="AU73" i="2"/>
  <c r="AU74" i="2"/>
  <c r="AU75" i="2"/>
  <c r="AU76" i="2"/>
  <c r="AU77" i="2"/>
  <c r="AU78" i="2"/>
  <c r="AU79" i="2"/>
  <c r="AU80" i="2"/>
  <c r="AU81" i="2"/>
  <c r="AU82" i="2"/>
  <c r="AU83" i="2"/>
  <c r="AV14" i="2"/>
  <c r="AU14" i="2"/>
  <c r="AT15" i="2"/>
  <c r="AT16" i="2"/>
  <c r="AT17" i="2"/>
  <c r="AT18" i="2"/>
  <c r="AT20" i="2"/>
  <c r="AT21" i="2"/>
  <c r="AT22" i="2"/>
  <c r="AT23" i="2"/>
  <c r="AT24" i="2"/>
  <c r="AT25" i="2"/>
  <c r="AT26" i="2"/>
  <c r="AT28" i="2"/>
  <c r="AT29" i="2"/>
  <c r="AT32" i="2"/>
  <c r="AT33" i="2"/>
  <c r="AT34" i="2"/>
  <c r="AT35" i="2"/>
  <c r="AT36" i="2"/>
  <c r="AT37" i="2"/>
  <c r="AT38" i="2"/>
  <c r="AT39" i="2"/>
  <c r="AT40" i="2"/>
  <c r="AT41" i="2"/>
  <c r="AT42" i="2"/>
  <c r="AT43" i="2"/>
  <c r="AT45" i="2"/>
  <c r="AT46" i="2"/>
  <c r="AT47" i="2"/>
  <c r="AT48" i="2"/>
  <c r="AT49" i="2"/>
  <c r="AT50" i="2"/>
  <c r="AT51" i="2"/>
  <c r="AT52" i="2"/>
  <c r="AT53" i="2"/>
  <c r="AT54" i="2"/>
  <c r="AT55" i="2"/>
  <c r="AT56" i="2"/>
  <c r="AT58" i="2"/>
  <c r="AT59" i="2"/>
  <c r="AT61" i="2"/>
  <c r="AT63" i="2"/>
  <c r="AT64" i="2"/>
  <c r="AT65" i="2"/>
  <c r="AT66" i="2"/>
  <c r="AT67" i="2"/>
  <c r="AT68" i="2"/>
  <c r="AT70" i="2"/>
  <c r="AT71" i="2"/>
  <c r="AT72" i="2"/>
  <c r="AT73" i="2"/>
  <c r="AT74" i="2"/>
  <c r="AT75" i="2"/>
  <c r="AT76" i="2"/>
  <c r="AT77" i="2"/>
  <c r="AT80" i="2"/>
  <c r="AT82" i="2"/>
  <c r="AT14" i="2"/>
  <c r="AS14" i="2"/>
  <c r="AS16" i="2"/>
  <c r="AS17" i="2"/>
  <c r="AS18" i="2"/>
  <c r="AS21" i="2"/>
  <c r="AS22" i="2"/>
  <c r="AS24" i="2"/>
  <c r="AS25" i="2"/>
  <c r="AS27" i="2"/>
  <c r="AS28" i="2"/>
  <c r="AS29" i="2"/>
  <c r="AS30" i="2"/>
  <c r="AS31" i="2"/>
  <c r="AS33" i="2"/>
  <c r="AS35" i="2"/>
  <c r="AS36" i="2"/>
  <c r="AS37" i="2"/>
  <c r="AS38" i="2"/>
  <c r="AS39" i="2"/>
  <c r="AS40" i="2"/>
  <c r="AS41" i="2"/>
  <c r="AS42" i="2"/>
  <c r="AS44" i="2"/>
  <c r="AS45" i="2"/>
  <c r="AS47" i="2"/>
  <c r="AS51" i="2"/>
  <c r="AS52" i="2"/>
  <c r="AS53" i="2"/>
  <c r="AS54" i="2"/>
  <c r="AS55" i="2"/>
  <c r="AS56" i="2"/>
  <c r="AS57" i="2"/>
  <c r="AS58" i="2"/>
  <c r="AS59" i="2"/>
  <c r="AS60" i="2"/>
  <c r="AS61" i="2"/>
  <c r="AS62" i="2"/>
  <c r="AS64" i="2"/>
  <c r="AS65" i="2"/>
  <c r="AS66" i="2"/>
  <c r="AS69" i="2"/>
  <c r="AS71" i="2"/>
  <c r="AS72" i="2"/>
  <c r="AS74" i="2"/>
  <c r="AS76" i="2"/>
  <c r="AS77" i="2"/>
  <c r="AS78" i="2"/>
  <c r="AS79" i="2"/>
  <c r="AS80" i="2"/>
  <c r="AS81" i="2"/>
  <c r="AS83" i="2"/>
  <c r="AR15" i="2"/>
  <c r="AR16" i="2"/>
  <c r="AR17" i="2"/>
  <c r="AR18" i="2"/>
  <c r="AR19" i="2"/>
  <c r="AR20" i="2"/>
  <c r="AR21" i="2"/>
  <c r="AR22" i="2"/>
  <c r="AR23" i="2"/>
  <c r="AR24" i="2"/>
  <c r="AR25" i="2"/>
  <c r="AR26" i="2"/>
  <c r="AR27" i="2"/>
  <c r="AR28" i="2"/>
  <c r="AR29" i="2"/>
  <c r="AR30" i="2"/>
  <c r="AR31" i="2"/>
  <c r="AR32" i="2"/>
  <c r="AR33" i="2"/>
  <c r="AR34" i="2"/>
  <c r="AR35" i="2"/>
  <c r="AR36" i="2"/>
  <c r="AR37" i="2"/>
  <c r="AR38" i="2"/>
  <c r="AR39" i="2"/>
  <c r="AR40" i="2"/>
  <c r="AR41" i="2"/>
  <c r="AR42" i="2"/>
  <c r="AR43" i="2"/>
  <c r="AR44" i="2"/>
  <c r="AR45" i="2"/>
  <c r="AR46" i="2"/>
  <c r="AR47" i="2"/>
  <c r="AR48" i="2"/>
  <c r="AR49" i="2"/>
  <c r="AR50" i="2"/>
  <c r="AR51" i="2"/>
  <c r="AR52" i="2"/>
  <c r="AR53" i="2"/>
  <c r="AR54" i="2"/>
  <c r="AR55" i="2"/>
  <c r="AR56" i="2"/>
  <c r="AR57" i="2"/>
  <c r="AR58" i="2"/>
  <c r="AR59" i="2"/>
  <c r="AR60" i="2"/>
  <c r="AR61" i="2"/>
  <c r="AR62" i="2"/>
  <c r="AR63" i="2"/>
  <c r="AR64" i="2"/>
  <c r="AR65" i="2"/>
  <c r="AR66" i="2"/>
  <c r="AR67" i="2"/>
  <c r="AR68" i="2"/>
  <c r="AR69" i="2"/>
  <c r="AR70" i="2"/>
  <c r="AR71" i="2"/>
  <c r="AR72" i="2"/>
  <c r="AR73" i="2"/>
  <c r="AR74" i="2"/>
  <c r="AR75" i="2"/>
  <c r="AR76" i="2"/>
  <c r="AR77" i="2"/>
  <c r="AR78" i="2"/>
  <c r="AR79" i="2"/>
  <c r="AR80" i="2"/>
  <c r="AR81" i="2"/>
  <c r="AR82" i="2"/>
  <c r="AR83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62" i="2"/>
  <c r="AQ63" i="2"/>
  <c r="AQ64" i="2"/>
  <c r="AQ65" i="2"/>
  <c r="AQ66" i="2"/>
  <c r="AQ67" i="2"/>
  <c r="AQ68" i="2"/>
  <c r="AQ69" i="2"/>
  <c r="AQ70" i="2"/>
  <c r="AQ71" i="2"/>
  <c r="AQ72" i="2"/>
  <c r="AQ73" i="2"/>
  <c r="AQ74" i="2"/>
  <c r="AQ75" i="2"/>
  <c r="AQ76" i="2"/>
  <c r="AQ77" i="2"/>
  <c r="AQ78" i="2"/>
  <c r="AQ79" i="2"/>
  <c r="AQ80" i="2"/>
  <c r="AQ81" i="2"/>
  <c r="AQ82" i="2"/>
  <c r="AQ83" i="2"/>
  <c r="AR14" i="2"/>
  <c r="AQ14" i="2"/>
  <c r="AP15" i="2"/>
  <c r="AP17" i="2"/>
  <c r="AP18" i="2"/>
  <c r="AP19" i="2"/>
  <c r="AP22" i="2"/>
  <c r="AP23" i="2"/>
  <c r="AP24" i="2"/>
  <c r="AP25" i="2"/>
  <c r="AP26" i="2"/>
  <c r="AP27" i="2"/>
  <c r="AP28" i="2"/>
  <c r="AP29" i="2"/>
  <c r="AP30" i="2"/>
  <c r="AP31" i="2"/>
  <c r="AP32" i="2"/>
  <c r="AP33" i="2"/>
  <c r="AP34" i="2"/>
  <c r="AP35" i="2"/>
  <c r="AP36" i="2"/>
  <c r="AP38" i="2"/>
  <c r="AP39" i="2"/>
  <c r="AP40" i="2"/>
  <c r="AP41" i="2"/>
  <c r="AP42" i="2"/>
  <c r="AP44" i="2"/>
  <c r="AP46" i="2"/>
  <c r="AP47" i="2"/>
  <c r="AP48" i="2"/>
  <c r="AP49" i="2"/>
  <c r="AP52" i="2"/>
  <c r="AP53" i="2"/>
  <c r="AP57" i="2"/>
  <c r="AP59" i="2"/>
  <c r="AP60" i="2"/>
  <c r="AP61" i="2"/>
  <c r="AP62" i="2"/>
  <c r="AP63" i="2"/>
  <c r="AP64" i="2"/>
  <c r="AP66" i="2"/>
  <c r="AP68" i="2"/>
  <c r="AP69" i="2"/>
  <c r="AP70" i="2"/>
  <c r="AP71" i="2"/>
  <c r="AP72" i="2"/>
  <c r="AP74" i="2"/>
  <c r="AP76" i="2"/>
  <c r="AP78" i="2"/>
  <c r="AP79" i="2"/>
  <c r="AP80" i="2"/>
  <c r="AP81" i="2"/>
  <c r="AP82" i="2"/>
  <c r="AP83" i="2"/>
  <c r="AO15" i="2"/>
  <c r="AO16" i="2"/>
  <c r="AO18" i="2"/>
  <c r="AO19" i="2"/>
  <c r="AO20" i="2"/>
  <c r="AO21" i="2"/>
  <c r="AO22" i="2"/>
  <c r="AO23" i="2"/>
  <c r="AO25" i="2"/>
  <c r="AO26" i="2"/>
  <c r="AO27" i="2"/>
  <c r="AO28" i="2"/>
  <c r="AO30" i="2"/>
  <c r="AO31" i="2"/>
  <c r="AO32" i="2"/>
  <c r="AO34" i="2"/>
  <c r="AO35" i="2"/>
  <c r="AO37" i="2"/>
  <c r="AO38" i="2"/>
  <c r="AO39" i="2"/>
  <c r="AO40" i="2"/>
  <c r="AO41" i="2"/>
  <c r="AO42" i="2"/>
  <c r="AO43" i="2"/>
  <c r="AO44" i="2"/>
  <c r="AO46" i="2"/>
  <c r="AO47" i="2"/>
  <c r="AO48" i="2"/>
  <c r="AO49" i="2"/>
  <c r="AO50" i="2"/>
  <c r="AO51" i="2"/>
  <c r="AO52" i="2"/>
  <c r="AO53" i="2"/>
  <c r="AO56" i="2"/>
  <c r="AO57" i="2"/>
  <c r="AO58" i="2"/>
  <c r="AO60" i="2"/>
  <c r="AO61" i="2"/>
  <c r="AO62" i="2"/>
  <c r="AO63" i="2"/>
  <c r="AO64" i="2"/>
  <c r="AO66" i="2"/>
  <c r="AO67" i="2"/>
  <c r="AO68" i="2"/>
  <c r="AO70" i="2"/>
  <c r="AO71" i="2"/>
  <c r="AO72" i="2"/>
  <c r="AO73" i="2"/>
  <c r="AO74" i="2"/>
  <c r="AO75" i="2"/>
  <c r="AO78" i="2"/>
  <c r="AO79" i="2"/>
  <c r="AO80" i="2"/>
  <c r="AO81" i="2"/>
  <c r="AO82" i="2"/>
  <c r="AO83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14" i="2"/>
  <c r="AC15" i="2"/>
  <c r="AJ15" i="2" s="1"/>
  <c r="AC16" i="2"/>
  <c r="AJ16" i="2" s="1"/>
  <c r="AC17" i="2"/>
  <c r="AJ17" i="2" s="1"/>
  <c r="AC18" i="2"/>
  <c r="AJ18" i="2" s="1"/>
  <c r="AC19" i="2"/>
  <c r="AJ19" i="2" s="1"/>
  <c r="AC20" i="2"/>
  <c r="AJ20" i="2" s="1"/>
  <c r="AC21" i="2"/>
  <c r="AJ21" i="2" s="1"/>
  <c r="AC22" i="2"/>
  <c r="AJ22" i="2" s="1"/>
  <c r="AC23" i="2"/>
  <c r="AJ23" i="2" s="1"/>
  <c r="AC24" i="2"/>
  <c r="AJ24" i="2" s="1"/>
  <c r="AC25" i="2"/>
  <c r="AJ25" i="2" s="1"/>
  <c r="AC26" i="2"/>
  <c r="AJ26" i="2" s="1"/>
  <c r="AC27" i="2"/>
  <c r="AJ27" i="2" s="1"/>
  <c r="AC28" i="2"/>
  <c r="AJ28" i="2" s="1"/>
  <c r="AC29" i="2"/>
  <c r="AJ29" i="2" s="1"/>
  <c r="AC30" i="2"/>
  <c r="AJ30" i="2" s="1"/>
  <c r="AC31" i="2"/>
  <c r="AJ31" i="2" s="1"/>
  <c r="AC32" i="2"/>
  <c r="AJ32" i="2" s="1"/>
  <c r="AC33" i="2"/>
  <c r="AJ33" i="2" s="1"/>
  <c r="AC34" i="2"/>
  <c r="AJ34" i="2" s="1"/>
  <c r="AC35" i="2"/>
  <c r="AJ35" i="2" s="1"/>
  <c r="AC36" i="2"/>
  <c r="AJ36" i="2" s="1"/>
  <c r="AC37" i="2"/>
  <c r="AJ37" i="2" s="1"/>
  <c r="AC38" i="2"/>
  <c r="AJ38" i="2" s="1"/>
  <c r="AC39" i="2"/>
  <c r="AJ39" i="2" s="1"/>
  <c r="AC40" i="2"/>
  <c r="AJ40" i="2" s="1"/>
  <c r="AC41" i="2"/>
  <c r="AJ41" i="2" s="1"/>
  <c r="AC42" i="2"/>
  <c r="AJ42" i="2" s="1"/>
  <c r="AC43" i="2"/>
  <c r="AJ43" i="2" s="1"/>
  <c r="AC44" i="2"/>
  <c r="AJ44" i="2" s="1"/>
  <c r="AC45" i="2"/>
  <c r="AJ45" i="2" s="1"/>
  <c r="AC46" i="2"/>
  <c r="AJ46" i="2" s="1"/>
  <c r="AC47" i="2"/>
  <c r="AJ47" i="2" s="1"/>
  <c r="AC48" i="2"/>
  <c r="AJ48" i="2" s="1"/>
  <c r="AC49" i="2"/>
  <c r="AJ49" i="2" s="1"/>
  <c r="AC50" i="2"/>
  <c r="AJ50" i="2" s="1"/>
  <c r="AC51" i="2"/>
  <c r="AJ51" i="2" s="1"/>
  <c r="AC52" i="2"/>
  <c r="AJ52" i="2" s="1"/>
  <c r="AC53" i="2"/>
  <c r="AJ53" i="2" s="1"/>
  <c r="AC54" i="2"/>
  <c r="AJ54" i="2" s="1"/>
  <c r="AC55" i="2"/>
  <c r="AJ55" i="2" s="1"/>
  <c r="AC56" i="2"/>
  <c r="AJ56" i="2" s="1"/>
  <c r="AC57" i="2"/>
  <c r="AJ57" i="2" s="1"/>
  <c r="AC58" i="2"/>
  <c r="AJ58" i="2" s="1"/>
  <c r="AC59" i="2"/>
  <c r="AJ59" i="2" s="1"/>
  <c r="AC60" i="2"/>
  <c r="AJ60" i="2" s="1"/>
  <c r="AC61" i="2"/>
  <c r="AJ61" i="2" s="1"/>
  <c r="AC62" i="2"/>
  <c r="AJ62" i="2" s="1"/>
  <c r="AC63" i="2"/>
  <c r="AJ63" i="2" s="1"/>
  <c r="AC64" i="2"/>
  <c r="AJ64" i="2" s="1"/>
  <c r="AC65" i="2"/>
  <c r="AJ65" i="2" s="1"/>
  <c r="AC66" i="2"/>
  <c r="AJ66" i="2" s="1"/>
  <c r="AC67" i="2"/>
  <c r="AJ67" i="2" s="1"/>
  <c r="AC68" i="2"/>
  <c r="AJ68" i="2" s="1"/>
  <c r="AC69" i="2"/>
  <c r="AJ69" i="2" s="1"/>
  <c r="AC70" i="2"/>
  <c r="AJ70" i="2" s="1"/>
  <c r="AC71" i="2"/>
  <c r="AJ71" i="2" s="1"/>
  <c r="AC72" i="2"/>
  <c r="AJ72" i="2" s="1"/>
  <c r="AC73" i="2"/>
  <c r="AJ73" i="2" s="1"/>
  <c r="AC74" i="2"/>
  <c r="AJ74" i="2" s="1"/>
  <c r="AC75" i="2"/>
  <c r="AJ75" i="2" s="1"/>
  <c r="AC76" i="2"/>
  <c r="AJ76" i="2" s="1"/>
  <c r="AC77" i="2"/>
  <c r="AJ77" i="2" s="1"/>
  <c r="AC78" i="2"/>
  <c r="AJ78" i="2" s="1"/>
  <c r="AC79" i="2"/>
  <c r="AJ79" i="2" s="1"/>
  <c r="AC80" i="2"/>
  <c r="AJ80" i="2" s="1"/>
  <c r="AC81" i="2"/>
  <c r="AJ81" i="2" s="1"/>
  <c r="AC82" i="2"/>
  <c r="AJ82" i="2" s="1"/>
  <c r="AC83" i="2"/>
  <c r="AJ83" i="2" s="1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P15" i="2"/>
  <c r="Q15" i="2" s="1"/>
  <c r="R15" i="2" s="1"/>
  <c r="S15" i="2" s="1"/>
  <c r="P16" i="2"/>
  <c r="Q16" i="2" s="1"/>
  <c r="R16" i="2" s="1"/>
  <c r="S16" i="2" s="1"/>
  <c r="P17" i="2"/>
  <c r="Q17" i="2" s="1"/>
  <c r="R17" i="2" s="1"/>
  <c r="S17" i="2" s="1"/>
  <c r="P18" i="2"/>
  <c r="Q18" i="2" s="1"/>
  <c r="R18" i="2" s="1"/>
  <c r="S18" i="2" s="1"/>
  <c r="P19" i="2"/>
  <c r="Q19" i="2" s="1"/>
  <c r="R19" i="2" s="1"/>
  <c r="S19" i="2" s="1"/>
  <c r="P20" i="2"/>
  <c r="Q20" i="2" s="1"/>
  <c r="R20" i="2" s="1"/>
  <c r="S20" i="2" s="1"/>
  <c r="P21" i="2"/>
  <c r="Q21" i="2" s="1"/>
  <c r="R21" i="2" s="1"/>
  <c r="S21" i="2" s="1"/>
  <c r="P22" i="2"/>
  <c r="Q22" i="2" s="1"/>
  <c r="R22" i="2" s="1"/>
  <c r="S22" i="2" s="1"/>
  <c r="P23" i="2"/>
  <c r="Q23" i="2" s="1"/>
  <c r="R23" i="2" s="1"/>
  <c r="S23" i="2" s="1"/>
  <c r="P24" i="2"/>
  <c r="Q24" i="2" s="1"/>
  <c r="R24" i="2" s="1"/>
  <c r="S24" i="2" s="1"/>
  <c r="P25" i="2"/>
  <c r="Q25" i="2" s="1"/>
  <c r="R25" i="2" s="1"/>
  <c r="S25" i="2" s="1"/>
  <c r="P26" i="2"/>
  <c r="Q26" i="2" s="1"/>
  <c r="R26" i="2" s="1"/>
  <c r="S26" i="2" s="1"/>
  <c r="P27" i="2"/>
  <c r="Q27" i="2" s="1"/>
  <c r="R27" i="2" s="1"/>
  <c r="S27" i="2" s="1"/>
  <c r="P28" i="2"/>
  <c r="Q28" i="2" s="1"/>
  <c r="R28" i="2" s="1"/>
  <c r="S28" i="2" s="1"/>
  <c r="P29" i="2"/>
  <c r="Q29" i="2" s="1"/>
  <c r="R29" i="2" s="1"/>
  <c r="S29" i="2" s="1"/>
  <c r="P30" i="2"/>
  <c r="Q30" i="2" s="1"/>
  <c r="R30" i="2" s="1"/>
  <c r="S30" i="2" s="1"/>
  <c r="P31" i="2"/>
  <c r="Q31" i="2" s="1"/>
  <c r="R31" i="2" s="1"/>
  <c r="S31" i="2" s="1"/>
  <c r="P32" i="2"/>
  <c r="Q32" i="2" s="1"/>
  <c r="R32" i="2" s="1"/>
  <c r="S32" i="2" s="1"/>
  <c r="P33" i="2"/>
  <c r="Q33" i="2" s="1"/>
  <c r="R33" i="2" s="1"/>
  <c r="S33" i="2" s="1"/>
  <c r="P34" i="2"/>
  <c r="Q34" i="2" s="1"/>
  <c r="R34" i="2" s="1"/>
  <c r="S34" i="2" s="1"/>
  <c r="P35" i="2"/>
  <c r="Q35" i="2" s="1"/>
  <c r="R35" i="2" s="1"/>
  <c r="S35" i="2" s="1"/>
  <c r="P36" i="2"/>
  <c r="Q36" i="2" s="1"/>
  <c r="R36" i="2" s="1"/>
  <c r="S36" i="2" s="1"/>
  <c r="P37" i="2"/>
  <c r="Q37" i="2" s="1"/>
  <c r="R37" i="2" s="1"/>
  <c r="S37" i="2" s="1"/>
  <c r="P38" i="2"/>
  <c r="Q38" i="2" s="1"/>
  <c r="R38" i="2" s="1"/>
  <c r="S38" i="2" s="1"/>
  <c r="P39" i="2"/>
  <c r="Q39" i="2" s="1"/>
  <c r="R39" i="2" s="1"/>
  <c r="S39" i="2" s="1"/>
  <c r="P40" i="2"/>
  <c r="Q40" i="2" s="1"/>
  <c r="R40" i="2" s="1"/>
  <c r="S40" i="2" s="1"/>
  <c r="P41" i="2"/>
  <c r="Q41" i="2" s="1"/>
  <c r="R41" i="2" s="1"/>
  <c r="S41" i="2" s="1"/>
  <c r="P42" i="2"/>
  <c r="Q42" i="2" s="1"/>
  <c r="R42" i="2" s="1"/>
  <c r="S42" i="2" s="1"/>
  <c r="P43" i="2"/>
  <c r="Q43" i="2" s="1"/>
  <c r="R43" i="2" s="1"/>
  <c r="S43" i="2" s="1"/>
  <c r="P44" i="2"/>
  <c r="Q44" i="2" s="1"/>
  <c r="R44" i="2" s="1"/>
  <c r="S44" i="2" s="1"/>
  <c r="P45" i="2"/>
  <c r="Q45" i="2" s="1"/>
  <c r="R45" i="2" s="1"/>
  <c r="S45" i="2" s="1"/>
  <c r="P46" i="2"/>
  <c r="Q46" i="2" s="1"/>
  <c r="R46" i="2" s="1"/>
  <c r="S46" i="2" s="1"/>
  <c r="P47" i="2"/>
  <c r="Q47" i="2" s="1"/>
  <c r="R47" i="2" s="1"/>
  <c r="S47" i="2" s="1"/>
  <c r="P48" i="2"/>
  <c r="Q48" i="2" s="1"/>
  <c r="R48" i="2" s="1"/>
  <c r="S48" i="2" s="1"/>
  <c r="P49" i="2"/>
  <c r="Q49" i="2" s="1"/>
  <c r="R49" i="2" s="1"/>
  <c r="S49" i="2" s="1"/>
  <c r="P50" i="2"/>
  <c r="Q50" i="2" s="1"/>
  <c r="R50" i="2" s="1"/>
  <c r="S50" i="2" s="1"/>
  <c r="P51" i="2"/>
  <c r="Q51" i="2" s="1"/>
  <c r="R51" i="2" s="1"/>
  <c r="S51" i="2" s="1"/>
  <c r="P52" i="2"/>
  <c r="Q52" i="2" s="1"/>
  <c r="R52" i="2" s="1"/>
  <c r="S52" i="2" s="1"/>
  <c r="P53" i="2"/>
  <c r="Q53" i="2" s="1"/>
  <c r="R53" i="2" s="1"/>
  <c r="S53" i="2" s="1"/>
  <c r="P54" i="2"/>
  <c r="Q54" i="2" s="1"/>
  <c r="R54" i="2" s="1"/>
  <c r="S54" i="2" s="1"/>
  <c r="P55" i="2"/>
  <c r="Q55" i="2" s="1"/>
  <c r="R55" i="2" s="1"/>
  <c r="S55" i="2" s="1"/>
  <c r="P56" i="2"/>
  <c r="Q56" i="2" s="1"/>
  <c r="R56" i="2" s="1"/>
  <c r="S56" i="2" s="1"/>
  <c r="P57" i="2"/>
  <c r="Q57" i="2" s="1"/>
  <c r="R57" i="2" s="1"/>
  <c r="S57" i="2" s="1"/>
  <c r="P58" i="2"/>
  <c r="Q58" i="2" s="1"/>
  <c r="R58" i="2" s="1"/>
  <c r="S58" i="2" s="1"/>
  <c r="P59" i="2"/>
  <c r="Q59" i="2" s="1"/>
  <c r="R59" i="2" s="1"/>
  <c r="S59" i="2" s="1"/>
  <c r="P60" i="2"/>
  <c r="Q60" i="2" s="1"/>
  <c r="R60" i="2" s="1"/>
  <c r="S60" i="2" s="1"/>
  <c r="P61" i="2"/>
  <c r="Q61" i="2" s="1"/>
  <c r="R61" i="2" s="1"/>
  <c r="S61" i="2" s="1"/>
  <c r="P62" i="2"/>
  <c r="Q62" i="2" s="1"/>
  <c r="R62" i="2" s="1"/>
  <c r="S62" i="2" s="1"/>
  <c r="P63" i="2"/>
  <c r="Q63" i="2" s="1"/>
  <c r="R63" i="2" s="1"/>
  <c r="S63" i="2" s="1"/>
  <c r="P64" i="2"/>
  <c r="Q64" i="2" s="1"/>
  <c r="R64" i="2" s="1"/>
  <c r="S64" i="2" s="1"/>
  <c r="P65" i="2"/>
  <c r="Q65" i="2" s="1"/>
  <c r="R65" i="2" s="1"/>
  <c r="S65" i="2" s="1"/>
  <c r="P66" i="2"/>
  <c r="Q66" i="2" s="1"/>
  <c r="R66" i="2" s="1"/>
  <c r="S66" i="2" s="1"/>
  <c r="P67" i="2"/>
  <c r="Q67" i="2" s="1"/>
  <c r="R67" i="2" s="1"/>
  <c r="S67" i="2" s="1"/>
  <c r="P68" i="2"/>
  <c r="Q68" i="2" s="1"/>
  <c r="R68" i="2" s="1"/>
  <c r="S68" i="2" s="1"/>
  <c r="P69" i="2"/>
  <c r="Q69" i="2" s="1"/>
  <c r="R69" i="2" s="1"/>
  <c r="S69" i="2" s="1"/>
  <c r="P70" i="2"/>
  <c r="Q70" i="2" s="1"/>
  <c r="R70" i="2" s="1"/>
  <c r="S70" i="2" s="1"/>
  <c r="P71" i="2"/>
  <c r="Q71" i="2" s="1"/>
  <c r="R71" i="2" s="1"/>
  <c r="S71" i="2" s="1"/>
  <c r="P72" i="2"/>
  <c r="Q72" i="2" s="1"/>
  <c r="R72" i="2" s="1"/>
  <c r="S72" i="2" s="1"/>
  <c r="P73" i="2"/>
  <c r="Q73" i="2" s="1"/>
  <c r="R73" i="2" s="1"/>
  <c r="S73" i="2" s="1"/>
  <c r="P74" i="2"/>
  <c r="Q74" i="2" s="1"/>
  <c r="R74" i="2" s="1"/>
  <c r="S74" i="2" s="1"/>
  <c r="P75" i="2"/>
  <c r="Q75" i="2" s="1"/>
  <c r="R75" i="2" s="1"/>
  <c r="S75" i="2" s="1"/>
  <c r="P76" i="2"/>
  <c r="Q76" i="2" s="1"/>
  <c r="R76" i="2" s="1"/>
  <c r="S76" i="2" s="1"/>
  <c r="P77" i="2"/>
  <c r="Q77" i="2" s="1"/>
  <c r="R77" i="2" s="1"/>
  <c r="S77" i="2" s="1"/>
  <c r="P78" i="2"/>
  <c r="Q78" i="2" s="1"/>
  <c r="R78" i="2" s="1"/>
  <c r="S78" i="2" s="1"/>
  <c r="P79" i="2"/>
  <c r="Q79" i="2" s="1"/>
  <c r="R79" i="2" s="1"/>
  <c r="S79" i="2" s="1"/>
  <c r="P80" i="2"/>
  <c r="Q80" i="2" s="1"/>
  <c r="R80" i="2" s="1"/>
  <c r="S80" i="2" s="1"/>
  <c r="P81" i="2"/>
  <c r="Q81" i="2" s="1"/>
  <c r="R81" i="2" s="1"/>
  <c r="S81" i="2" s="1"/>
  <c r="P82" i="2"/>
  <c r="Q82" i="2" s="1"/>
  <c r="R82" i="2" s="1"/>
  <c r="S82" i="2" s="1"/>
  <c r="P83" i="2"/>
  <c r="Q83" i="2" s="1"/>
  <c r="R83" i="2" s="1"/>
  <c r="S83" i="2" s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9" i="1"/>
  <c r="Y11" i="1"/>
  <c r="AC11" i="1" s="1"/>
  <c r="Y12" i="1"/>
  <c r="AC12" i="1" s="1"/>
  <c r="AN12" i="1" s="1"/>
  <c r="CN12" i="1" s="1"/>
  <c r="Y13" i="1"/>
  <c r="AC13" i="1" s="1"/>
  <c r="Y14" i="1"/>
  <c r="AC14" i="1" s="1"/>
  <c r="Y15" i="1"/>
  <c r="AC15" i="1" s="1"/>
  <c r="Y16" i="1"/>
  <c r="AC16" i="1" s="1"/>
  <c r="Y17" i="1"/>
  <c r="AC17" i="1" s="1"/>
  <c r="Y18" i="1"/>
  <c r="AC18" i="1" s="1"/>
  <c r="Y19" i="1"/>
  <c r="AC19" i="1" s="1"/>
  <c r="Y20" i="1"/>
  <c r="AC20" i="1" s="1"/>
  <c r="AN20" i="1" s="1"/>
  <c r="CJ20" i="1" s="1"/>
  <c r="Y21" i="1"/>
  <c r="AC21" i="1" s="1"/>
  <c r="AN21" i="1" s="1"/>
  <c r="CE21" i="1" s="1"/>
  <c r="Y22" i="1"/>
  <c r="AC22" i="1" s="1"/>
  <c r="Y23" i="1"/>
  <c r="AC23" i="1" s="1"/>
  <c r="AN23" i="1" s="1"/>
  <c r="CM23" i="1" s="1"/>
  <c r="Y24" i="1"/>
  <c r="AC24" i="1" s="1"/>
  <c r="Y25" i="1"/>
  <c r="AC25" i="1" s="1"/>
  <c r="Y26" i="1"/>
  <c r="AC26" i="1" s="1"/>
  <c r="Y27" i="1"/>
  <c r="AC27" i="1" s="1"/>
  <c r="Y28" i="1"/>
  <c r="AC28" i="1" s="1"/>
  <c r="Y29" i="1"/>
  <c r="AC29" i="1" s="1"/>
  <c r="AN29" i="1" s="1"/>
  <c r="CE29" i="1" s="1"/>
  <c r="Y30" i="1"/>
  <c r="AC30" i="1" s="1"/>
  <c r="Y31" i="1"/>
  <c r="AC31" i="1" s="1"/>
  <c r="AN31" i="1" s="1"/>
  <c r="CA31" i="1" s="1"/>
  <c r="Y32" i="1"/>
  <c r="AC32" i="1" s="1"/>
  <c r="Y33" i="1"/>
  <c r="AC33" i="1" s="1"/>
  <c r="Y34" i="1"/>
  <c r="AC34" i="1" s="1"/>
  <c r="Y35" i="1"/>
  <c r="AC35" i="1" s="1"/>
  <c r="Y36" i="1"/>
  <c r="AC36" i="1" s="1"/>
  <c r="AN36" i="1" s="1"/>
  <c r="CJ36" i="1" s="1"/>
  <c r="Y37" i="1"/>
  <c r="AC37" i="1" s="1"/>
  <c r="AN37" i="1" s="1"/>
  <c r="CM37" i="1" s="1"/>
  <c r="Y38" i="1"/>
  <c r="AC38" i="1" s="1"/>
  <c r="Y39" i="1"/>
  <c r="AC39" i="1" s="1"/>
  <c r="AN39" i="1" s="1"/>
  <c r="CM39" i="1" s="1"/>
  <c r="Y40" i="1"/>
  <c r="AC40" i="1" s="1"/>
  <c r="Y41" i="1"/>
  <c r="AC41" i="1" s="1"/>
  <c r="Y42" i="1"/>
  <c r="AC42" i="1" s="1"/>
  <c r="Y43" i="1"/>
  <c r="AC43" i="1" s="1"/>
  <c r="Y44" i="1"/>
  <c r="AC44" i="1" s="1"/>
  <c r="AN44" i="1" s="1"/>
  <c r="CN44" i="1" s="1"/>
  <c r="Y45" i="1"/>
  <c r="AC45" i="1" s="1"/>
  <c r="AN45" i="1" s="1"/>
  <c r="CE45" i="1" s="1"/>
  <c r="Y46" i="1"/>
  <c r="AC46" i="1" s="1"/>
  <c r="Y47" i="1"/>
  <c r="AC47" i="1" s="1"/>
  <c r="AN47" i="1" s="1"/>
  <c r="CM47" i="1" s="1"/>
  <c r="Y48" i="1"/>
  <c r="AC48" i="1" s="1"/>
  <c r="Y49" i="1"/>
  <c r="AC49" i="1" s="1"/>
  <c r="Y50" i="1"/>
  <c r="AC50" i="1" s="1"/>
  <c r="Y51" i="1"/>
  <c r="AC51" i="1" s="1"/>
  <c r="Y52" i="1"/>
  <c r="AC52" i="1" s="1"/>
  <c r="AN52" i="1" s="1"/>
  <c r="CI52" i="1" s="1"/>
  <c r="Y53" i="1"/>
  <c r="AC53" i="1" s="1"/>
  <c r="AN53" i="1" s="1"/>
  <c r="CI53" i="1" s="1"/>
  <c r="Y54" i="1"/>
  <c r="AC54" i="1" s="1"/>
  <c r="Y55" i="1"/>
  <c r="AC55" i="1" s="1"/>
  <c r="AN55" i="1" s="1"/>
  <c r="CI55" i="1" s="1"/>
  <c r="Y56" i="1"/>
  <c r="AC56" i="1" s="1"/>
  <c r="Y57" i="1"/>
  <c r="AC57" i="1" s="1"/>
  <c r="Y58" i="1"/>
  <c r="AC58" i="1" s="1"/>
  <c r="Y59" i="1"/>
  <c r="AC59" i="1" s="1"/>
  <c r="Y60" i="1"/>
  <c r="AC60" i="1" s="1"/>
  <c r="Y61" i="1"/>
  <c r="AC61" i="1" s="1"/>
  <c r="AN61" i="1" s="1"/>
  <c r="CM61" i="1" s="1"/>
  <c r="Y62" i="1"/>
  <c r="AC62" i="1" s="1"/>
  <c r="Y63" i="1"/>
  <c r="AC63" i="1" s="1"/>
  <c r="AN63" i="1" s="1"/>
  <c r="CE63" i="1" s="1"/>
  <c r="Y64" i="1"/>
  <c r="AC64" i="1" s="1"/>
  <c r="Y65" i="1"/>
  <c r="AC65" i="1" s="1"/>
  <c r="Y66" i="1"/>
  <c r="AC66" i="1" s="1"/>
  <c r="Y67" i="1"/>
  <c r="AC67" i="1" s="1"/>
  <c r="Y68" i="1"/>
  <c r="AC68" i="1" s="1"/>
  <c r="AN68" i="1" s="1"/>
  <c r="CB68" i="1" s="1"/>
  <c r="Y69" i="1"/>
  <c r="AC69" i="1" s="1"/>
  <c r="AN69" i="1" s="1"/>
  <c r="CM69" i="1" s="1"/>
  <c r="Y70" i="1"/>
  <c r="AC70" i="1" s="1"/>
  <c r="Y71" i="1"/>
  <c r="AC71" i="1" s="1"/>
  <c r="AN71" i="1" s="1"/>
  <c r="CA71" i="1" s="1"/>
  <c r="Y72" i="1"/>
  <c r="AC72" i="1" s="1"/>
  <c r="Y73" i="1"/>
  <c r="AC73" i="1" s="1"/>
  <c r="Y74" i="1"/>
  <c r="AC74" i="1" s="1"/>
  <c r="Y75" i="1"/>
  <c r="AC75" i="1" s="1"/>
  <c r="Y76" i="1"/>
  <c r="AC76" i="1" s="1"/>
  <c r="AN76" i="1" s="1"/>
  <c r="CI76" i="1" s="1"/>
  <c r="Y77" i="1"/>
  <c r="AC77" i="1" s="1"/>
  <c r="AN77" i="1" s="1"/>
  <c r="CE77" i="1" s="1"/>
  <c r="Y78" i="1"/>
  <c r="AC78" i="1" s="1"/>
  <c r="CO3" i="1" l="1"/>
  <c r="AN72" i="1"/>
  <c r="CA72" i="1" s="1"/>
  <c r="AN64" i="1"/>
  <c r="CA64" i="1" s="1"/>
  <c r="AN56" i="1"/>
  <c r="CN56" i="1" s="1"/>
  <c r="AN48" i="1"/>
  <c r="CM48" i="1" s="1"/>
  <c r="AN40" i="1"/>
  <c r="CA40" i="1" s="1"/>
  <c r="AN32" i="1"/>
  <c r="CM32" i="1" s="1"/>
  <c r="AN24" i="1"/>
  <c r="CA24" i="1" s="1"/>
  <c r="AN16" i="1"/>
  <c r="CI16" i="1" s="1"/>
  <c r="AN78" i="1"/>
  <c r="CI78" i="1" s="1"/>
  <c r="AN70" i="1"/>
  <c r="CE70" i="1" s="1"/>
  <c r="AN62" i="1"/>
  <c r="CE62" i="1" s="1"/>
  <c r="AN46" i="1"/>
  <c r="CI46" i="1" s="1"/>
  <c r="AN38" i="1"/>
  <c r="CE38" i="1" s="1"/>
  <c r="AN30" i="1"/>
  <c r="CN30" i="1" s="1"/>
  <c r="AN14" i="1"/>
  <c r="CE14" i="1" s="1"/>
  <c r="AN15" i="1"/>
  <c r="CE15" i="1" s="1"/>
  <c r="AN13" i="1"/>
  <c r="CN13" i="1" s="1"/>
  <c r="BH4" i="2"/>
  <c r="BK4" i="2"/>
  <c r="BL4" i="2"/>
  <c r="BO4" i="2"/>
  <c r="BP4" i="2"/>
  <c r="CM9" i="1"/>
  <c r="CC3" i="1"/>
  <c r="CD3" i="1"/>
  <c r="CG3" i="1"/>
  <c r="CH3" i="1"/>
  <c r="CL3" i="1"/>
  <c r="CM36" i="1"/>
  <c r="CE68" i="1"/>
  <c r="CE44" i="1"/>
  <c r="CA12" i="1"/>
  <c r="CM20" i="1"/>
  <c r="AN73" i="1"/>
  <c r="AN65" i="1"/>
  <c r="AN57" i="1"/>
  <c r="AN49" i="1"/>
  <c r="AN41" i="1"/>
  <c r="AN33" i="1"/>
  <c r="AN25" i="1"/>
  <c r="AN17" i="1"/>
  <c r="CF64" i="1"/>
  <c r="CB72" i="1"/>
  <c r="CB40" i="1"/>
  <c r="CB32" i="1"/>
  <c r="CB16" i="1"/>
  <c r="CF55" i="1"/>
  <c r="CF39" i="1"/>
  <c r="CI56" i="1"/>
  <c r="CJ71" i="1"/>
  <c r="CJ63" i="1"/>
  <c r="CJ47" i="1"/>
  <c r="CJ23" i="1"/>
  <c r="CN48" i="1"/>
  <c r="CB15" i="1"/>
  <c r="CF78" i="1"/>
  <c r="CN31" i="1"/>
  <c r="CB70" i="1"/>
  <c r="CB62" i="1"/>
  <c r="CB46" i="1"/>
  <c r="CJ77" i="1"/>
  <c r="CJ21" i="1"/>
  <c r="CB53" i="1"/>
  <c r="CB45" i="1"/>
  <c r="CF76" i="1"/>
  <c r="CF52" i="1"/>
  <c r="CI13" i="1"/>
  <c r="CN69" i="1"/>
  <c r="CN61" i="1"/>
  <c r="CN37" i="1"/>
  <c r="CN29" i="1"/>
  <c r="CP3" i="1"/>
  <c r="CK3" i="1"/>
  <c r="AN75" i="1"/>
  <c r="AN67" i="1"/>
  <c r="AN59" i="1"/>
  <c r="AN51" i="1"/>
  <c r="AN43" i="1"/>
  <c r="AN35" i="1"/>
  <c r="AN27" i="1"/>
  <c r="AN19" i="1"/>
  <c r="AN74" i="1"/>
  <c r="AN66" i="1"/>
  <c r="AN58" i="1"/>
  <c r="AN50" i="1"/>
  <c r="AN42" i="1"/>
  <c r="AN34" i="1"/>
  <c r="AN26" i="1"/>
  <c r="AN18" i="1"/>
  <c r="AN54" i="1"/>
  <c r="AN22" i="1"/>
  <c r="AN60" i="1"/>
  <c r="AN28" i="1"/>
  <c r="BL48" i="1"/>
  <c r="BL32" i="1"/>
  <c r="BL57" i="1"/>
  <c r="BL36" i="1"/>
  <c r="BL20" i="1"/>
  <c r="BL73" i="1"/>
  <c r="BL33" i="1"/>
  <c r="BL17" i="1"/>
  <c r="BL22" i="1"/>
  <c r="BL69" i="1"/>
  <c r="BL61" i="1"/>
  <c r="BL37" i="1"/>
  <c r="BL75" i="1"/>
  <c r="BL67" i="1"/>
  <c r="BL59" i="1"/>
  <c r="BL51" i="1"/>
  <c r="BL74" i="1"/>
  <c r="BL66" i="1"/>
  <c r="BL42" i="1"/>
  <c r="BL34" i="1"/>
  <c r="BL26" i="1"/>
  <c r="AW3" i="1"/>
  <c r="BL47" i="1"/>
  <c r="BL39" i="1"/>
  <c r="BL23" i="1"/>
  <c r="BI3" i="1"/>
  <c r="BL10" i="1"/>
  <c r="BV3" i="1"/>
  <c r="BN3" i="1"/>
  <c r="BR3" i="1"/>
  <c r="BY3" i="1"/>
  <c r="BJ3" i="1"/>
  <c r="BU3" i="1"/>
  <c r="BB3" i="1"/>
  <c r="BM3" i="1"/>
  <c r="BF3" i="1"/>
  <c r="BQ3" i="1"/>
  <c r="BZ3" i="1"/>
  <c r="AX3" i="1"/>
  <c r="BA3" i="1"/>
  <c r="BE3" i="1"/>
  <c r="AO73" i="1"/>
  <c r="AO65" i="1"/>
  <c r="AO57" i="1"/>
  <c r="AO49" i="1"/>
  <c r="AO41" i="1"/>
  <c r="AO33" i="1"/>
  <c r="AO25" i="1"/>
  <c r="AO17" i="1"/>
  <c r="AO76" i="1"/>
  <c r="AO68" i="1"/>
  <c r="AO60" i="1"/>
  <c r="AP60" i="1" s="1"/>
  <c r="BK60" i="1" s="1"/>
  <c r="AO52" i="1"/>
  <c r="AP52" i="1" s="1"/>
  <c r="AO44" i="1"/>
  <c r="AO36" i="1"/>
  <c r="AO28" i="1"/>
  <c r="AO20" i="1"/>
  <c r="AO12" i="1"/>
  <c r="AO75" i="1"/>
  <c r="AO67" i="1"/>
  <c r="AO59" i="1"/>
  <c r="AO51" i="1"/>
  <c r="AO43" i="1"/>
  <c r="AO35" i="1"/>
  <c r="AO27" i="1"/>
  <c r="AO19" i="1"/>
  <c r="AO11" i="1"/>
  <c r="AO77" i="1"/>
  <c r="AO69" i="1"/>
  <c r="AO61" i="1"/>
  <c r="AO53" i="1"/>
  <c r="AO45" i="1"/>
  <c r="AO37" i="1"/>
  <c r="AO29" i="1"/>
  <c r="AO21" i="1"/>
  <c r="AO13" i="1"/>
  <c r="AO74" i="1"/>
  <c r="AO66" i="1"/>
  <c r="AO58" i="1"/>
  <c r="AO50" i="1"/>
  <c r="AO42" i="1"/>
  <c r="AO34" i="1"/>
  <c r="AO26" i="1"/>
  <c r="AO18" i="1"/>
  <c r="AO10" i="1"/>
  <c r="AO72" i="1"/>
  <c r="AO64" i="1"/>
  <c r="AO56" i="1"/>
  <c r="AO48" i="1"/>
  <c r="AO40" i="1"/>
  <c r="AO32" i="1"/>
  <c r="AO24" i="1"/>
  <c r="AO16" i="1"/>
  <c r="AO71" i="1"/>
  <c r="AO63" i="1"/>
  <c r="AO55" i="1"/>
  <c r="AO47" i="1"/>
  <c r="AO39" i="1"/>
  <c r="AO31" i="1"/>
  <c r="AO23" i="1"/>
  <c r="AO15" i="1"/>
  <c r="AO78" i="1"/>
  <c r="AO70" i="1"/>
  <c r="AO62" i="1"/>
  <c r="AO54" i="1"/>
  <c r="AO46" i="1"/>
  <c r="AO38" i="1"/>
  <c r="AO30" i="1"/>
  <c r="AO22" i="1"/>
  <c r="AO14" i="1"/>
  <c r="AL68" i="2"/>
  <c r="AS68" i="2" s="1"/>
  <c r="AV4" i="2"/>
  <c r="AZ4" i="2"/>
  <c r="AU4" i="2"/>
  <c r="AY4" i="2"/>
  <c r="AK63" i="2"/>
  <c r="AM63" i="2" s="1"/>
  <c r="AL81" i="2"/>
  <c r="AL73" i="2"/>
  <c r="AL57" i="2"/>
  <c r="AL49" i="2"/>
  <c r="AL33" i="2"/>
  <c r="AL25" i="2"/>
  <c r="AL17" i="2"/>
  <c r="AQ4" i="2"/>
  <c r="AL82" i="2"/>
  <c r="AL74" i="2"/>
  <c r="AL58" i="2"/>
  <c r="AL50" i="2"/>
  <c r="AL34" i="2"/>
  <c r="AL26" i="2"/>
  <c r="AL18" i="2"/>
  <c r="AL80" i="2"/>
  <c r="AL64" i="2"/>
  <c r="AL56" i="2"/>
  <c r="AL16" i="2"/>
  <c r="AR4" i="2"/>
  <c r="AL75" i="2"/>
  <c r="AL59" i="2"/>
  <c r="AL35" i="2"/>
  <c r="AL19" i="2"/>
  <c r="AL83" i="2"/>
  <c r="AL51" i="2"/>
  <c r="AL27" i="2"/>
  <c r="AL78" i="2"/>
  <c r="AL70" i="2"/>
  <c r="AL62" i="2"/>
  <c r="AL54" i="2"/>
  <c r="AL46" i="2"/>
  <c r="AL38" i="2"/>
  <c r="AL30" i="2"/>
  <c r="AL22" i="2"/>
  <c r="AK40" i="2"/>
  <c r="AM40" i="2" s="1"/>
  <c r="AL77" i="2"/>
  <c r="AL69" i="2"/>
  <c r="AL61" i="2"/>
  <c r="AL53" i="2"/>
  <c r="AL45" i="2"/>
  <c r="AL37" i="2"/>
  <c r="AL29" i="2"/>
  <c r="AL21" i="2"/>
  <c r="AK71" i="2"/>
  <c r="AM71" i="2" s="1"/>
  <c r="AK25" i="2"/>
  <c r="AM25" i="2" s="1"/>
  <c r="AL40" i="2"/>
  <c r="AL32" i="2"/>
  <c r="AL72" i="2"/>
  <c r="AL24" i="2"/>
  <c r="AL79" i="2"/>
  <c r="AL63" i="2"/>
  <c r="AK41" i="2"/>
  <c r="AM41" i="2" s="1"/>
  <c r="AL76" i="2"/>
  <c r="AL60" i="2"/>
  <c r="AL52" i="2"/>
  <c r="AL44" i="2"/>
  <c r="AL36" i="2"/>
  <c r="AL28" i="2"/>
  <c r="AL20" i="2"/>
  <c r="AK65" i="2"/>
  <c r="AM65" i="2" s="1"/>
  <c r="AK24" i="2"/>
  <c r="AM24" i="2" s="1"/>
  <c r="AK48" i="2"/>
  <c r="AM48" i="2" s="1"/>
  <c r="AL48" i="2"/>
  <c r="AK47" i="2"/>
  <c r="AM47" i="2" s="1"/>
  <c r="AL71" i="2"/>
  <c r="AL55" i="2"/>
  <c r="AK64" i="2"/>
  <c r="AM64" i="2" s="1"/>
  <c r="AK23" i="2"/>
  <c r="AM23" i="2" s="1"/>
  <c r="AL42" i="2"/>
  <c r="AL66" i="2"/>
  <c r="AL41" i="2"/>
  <c r="AL67" i="2"/>
  <c r="AK80" i="2"/>
  <c r="AM80" i="2" s="1"/>
  <c r="AK57" i="2"/>
  <c r="AM57" i="2" s="1"/>
  <c r="AK39" i="2"/>
  <c r="AM39" i="2" s="1"/>
  <c r="AK16" i="2"/>
  <c r="AM16" i="2" s="1"/>
  <c r="AK79" i="2"/>
  <c r="AM79" i="2" s="1"/>
  <c r="AK56" i="2"/>
  <c r="AM56" i="2" s="1"/>
  <c r="AK33" i="2"/>
  <c r="AM33" i="2" s="1"/>
  <c r="AM15" i="2"/>
  <c r="AL65" i="2"/>
  <c r="AK81" i="2"/>
  <c r="AM81" i="2" s="1"/>
  <c r="AK17" i="2"/>
  <c r="AM17" i="2" s="1"/>
  <c r="AL47" i="2"/>
  <c r="AL39" i="2"/>
  <c r="AL31" i="2"/>
  <c r="AL23" i="2"/>
  <c r="AL15" i="2"/>
  <c r="AK73" i="2"/>
  <c r="AM73" i="2" s="1"/>
  <c r="AK55" i="2"/>
  <c r="AM55" i="2" s="1"/>
  <c r="AK32" i="2"/>
  <c r="AM32" i="2" s="1"/>
  <c r="AL43" i="2"/>
  <c r="AK72" i="2"/>
  <c r="AM72" i="2" s="1"/>
  <c r="AK49" i="2"/>
  <c r="AM49" i="2" s="1"/>
  <c r="AK31" i="2"/>
  <c r="AM31" i="2" s="1"/>
  <c r="AK78" i="2"/>
  <c r="AM78" i="2" s="1"/>
  <c r="AK70" i="2"/>
  <c r="AM70" i="2" s="1"/>
  <c r="AK62" i="2"/>
  <c r="AM62" i="2" s="1"/>
  <c r="AK54" i="2"/>
  <c r="AM54" i="2" s="1"/>
  <c r="AK46" i="2"/>
  <c r="AM46" i="2" s="1"/>
  <c r="AK38" i="2"/>
  <c r="AM38" i="2" s="1"/>
  <c r="AK30" i="2"/>
  <c r="AM30" i="2" s="1"/>
  <c r="AK22" i="2"/>
  <c r="AM22" i="2" s="1"/>
  <c r="AK76" i="2"/>
  <c r="AM76" i="2" s="1"/>
  <c r="AK68" i="2"/>
  <c r="AM68" i="2" s="1"/>
  <c r="AK60" i="2"/>
  <c r="AM60" i="2" s="1"/>
  <c r="AK52" i="2"/>
  <c r="AM52" i="2" s="1"/>
  <c r="AK44" i="2"/>
  <c r="AM44" i="2" s="1"/>
  <c r="AK36" i="2"/>
  <c r="AM36" i="2" s="1"/>
  <c r="AK28" i="2"/>
  <c r="AM28" i="2" s="1"/>
  <c r="AK20" i="2"/>
  <c r="AM20" i="2" s="1"/>
  <c r="AK61" i="2"/>
  <c r="AM61" i="2" s="1"/>
  <c r="AK45" i="2"/>
  <c r="AM45" i="2" s="1"/>
  <c r="AK29" i="2"/>
  <c r="AM29" i="2" s="1"/>
  <c r="AK21" i="2"/>
  <c r="AM21" i="2" s="1"/>
  <c r="AK83" i="2"/>
  <c r="AM83" i="2" s="1"/>
  <c r="AK75" i="2"/>
  <c r="AM75" i="2" s="1"/>
  <c r="AK67" i="2"/>
  <c r="AM67" i="2" s="1"/>
  <c r="AK59" i="2"/>
  <c r="AM59" i="2" s="1"/>
  <c r="AK51" i="2"/>
  <c r="AM51" i="2" s="1"/>
  <c r="AK43" i="2"/>
  <c r="AM43" i="2" s="1"/>
  <c r="AK35" i="2"/>
  <c r="AM35" i="2" s="1"/>
  <c r="AK27" i="2"/>
  <c r="AM27" i="2" s="1"/>
  <c r="AK19" i="2"/>
  <c r="AM19" i="2" s="1"/>
  <c r="AK77" i="2"/>
  <c r="AM77" i="2" s="1"/>
  <c r="AK69" i="2"/>
  <c r="AM69" i="2" s="1"/>
  <c r="AK53" i="2"/>
  <c r="AM53" i="2" s="1"/>
  <c r="AK37" i="2"/>
  <c r="AM37" i="2" s="1"/>
  <c r="AK82" i="2"/>
  <c r="AM82" i="2" s="1"/>
  <c r="AK74" i="2"/>
  <c r="AM74" i="2" s="1"/>
  <c r="AK66" i="2"/>
  <c r="AM66" i="2" s="1"/>
  <c r="AK58" i="2"/>
  <c r="AM58" i="2" s="1"/>
  <c r="AK50" i="2"/>
  <c r="AM50" i="2" s="1"/>
  <c r="AK42" i="2"/>
  <c r="AM42" i="2" s="1"/>
  <c r="AK34" i="2"/>
  <c r="AM34" i="2" s="1"/>
  <c r="AK26" i="2"/>
  <c r="AM26" i="2" s="1"/>
  <c r="AK18" i="2"/>
  <c r="AM18" i="2" s="1"/>
  <c r="CJ24" i="1" l="1"/>
  <c r="CF14" i="1"/>
  <c r="CI30" i="1"/>
  <c r="CB38" i="1"/>
  <c r="BG9" i="1"/>
  <c r="CB9" i="1"/>
  <c r="CE41" i="1"/>
  <c r="CN41" i="1"/>
  <c r="CA54" i="1"/>
  <c r="CJ54" i="1"/>
  <c r="CJ66" i="1"/>
  <c r="CM66" i="1"/>
  <c r="CN59" i="1"/>
  <c r="CM59" i="1"/>
  <c r="CA49" i="1"/>
  <c r="CB49" i="1"/>
  <c r="CN58" i="1"/>
  <c r="CE58" i="1"/>
  <c r="CN10" i="1"/>
  <c r="CE10" i="1"/>
  <c r="CF74" i="1"/>
  <c r="CM74" i="1"/>
  <c r="CN67" i="1"/>
  <c r="CM67" i="1"/>
  <c r="CF57" i="1"/>
  <c r="CM57" i="1"/>
  <c r="CM22" i="1"/>
  <c r="CF22" i="1"/>
  <c r="CB51" i="1"/>
  <c r="CM51" i="1"/>
  <c r="CJ18" i="1"/>
  <c r="CE18" i="1"/>
  <c r="CI11" i="1"/>
  <c r="CB11" i="1"/>
  <c r="CJ75" i="1"/>
  <c r="CM75" i="1"/>
  <c r="CE65" i="1"/>
  <c r="CN65" i="1"/>
  <c r="CF26" i="1"/>
  <c r="CM26" i="1"/>
  <c r="CJ19" i="1"/>
  <c r="CA19" i="1"/>
  <c r="CF73" i="1"/>
  <c r="CM73" i="1"/>
  <c r="CJ34" i="1"/>
  <c r="CM34" i="1"/>
  <c r="CN27" i="1"/>
  <c r="CE27" i="1"/>
  <c r="CJ17" i="1"/>
  <c r="CM17" i="1"/>
  <c r="CJ28" i="1"/>
  <c r="CA28" i="1"/>
  <c r="CJ42" i="1"/>
  <c r="CM42" i="1"/>
  <c r="CI35" i="1"/>
  <c r="CJ35" i="1"/>
  <c r="CF25" i="1"/>
  <c r="CI25" i="1"/>
  <c r="CA60" i="1"/>
  <c r="CB60" i="1"/>
  <c r="CB50" i="1"/>
  <c r="CA50" i="1"/>
  <c r="CJ43" i="1"/>
  <c r="CE43" i="1"/>
  <c r="CJ33" i="1"/>
  <c r="CM33" i="1"/>
  <c r="BS52" i="1"/>
  <c r="BP52" i="1"/>
  <c r="AP14" i="1"/>
  <c r="AY14" i="1"/>
  <c r="AZ14" i="1"/>
  <c r="AP78" i="1"/>
  <c r="BC78" i="1"/>
  <c r="AZ78" i="1"/>
  <c r="AP63" i="1"/>
  <c r="AY63" i="1"/>
  <c r="BD63" i="1"/>
  <c r="AP64" i="1"/>
  <c r="AU64" i="1"/>
  <c r="AZ64" i="1"/>
  <c r="AP58" i="1"/>
  <c r="BH58" i="1"/>
  <c r="AY58" i="1"/>
  <c r="AP21" i="1"/>
  <c r="BD21" i="1"/>
  <c r="AY21" i="1"/>
  <c r="AP11" i="1"/>
  <c r="BS11" i="1" s="1"/>
  <c r="AV11" i="1"/>
  <c r="BC11" i="1"/>
  <c r="AP75" i="1"/>
  <c r="BG75" i="1"/>
  <c r="BD75" i="1"/>
  <c r="AY68" i="1"/>
  <c r="AV68" i="1"/>
  <c r="AP65" i="1"/>
  <c r="BH65" i="1"/>
  <c r="AY65" i="1"/>
  <c r="AP22" i="1"/>
  <c r="BG22" i="1"/>
  <c r="AZ22" i="1"/>
  <c r="AP71" i="1"/>
  <c r="AU71" i="1"/>
  <c r="BD71" i="1"/>
  <c r="AP72" i="1"/>
  <c r="BK72" i="1" s="1"/>
  <c r="AU72" i="1"/>
  <c r="AV72" i="1"/>
  <c r="AP66" i="1"/>
  <c r="BD66" i="1"/>
  <c r="BG66" i="1"/>
  <c r="AP29" i="1"/>
  <c r="AY29" i="1"/>
  <c r="BH29" i="1"/>
  <c r="AP19" i="1"/>
  <c r="BD19" i="1"/>
  <c r="AU19" i="1"/>
  <c r="BH12" i="1"/>
  <c r="AU12" i="1"/>
  <c r="AP76" i="1"/>
  <c r="AZ76" i="1"/>
  <c r="BC76" i="1"/>
  <c r="AP73" i="1"/>
  <c r="BG73" i="1"/>
  <c r="AZ73" i="1"/>
  <c r="AP30" i="1"/>
  <c r="BC30" i="1"/>
  <c r="BH30" i="1"/>
  <c r="AP15" i="1"/>
  <c r="BO15" i="1" s="1"/>
  <c r="AY15" i="1"/>
  <c r="AV15" i="1"/>
  <c r="AP16" i="1"/>
  <c r="BS16" i="1" s="1"/>
  <c r="BC16" i="1"/>
  <c r="AV16" i="1"/>
  <c r="AP10" i="1"/>
  <c r="BH10" i="1"/>
  <c r="AY10" i="1"/>
  <c r="AP74" i="1"/>
  <c r="BG74" i="1"/>
  <c r="AZ74" i="1"/>
  <c r="AP37" i="1"/>
  <c r="BG37" i="1"/>
  <c r="BH37" i="1"/>
  <c r="AP27" i="1"/>
  <c r="BH27" i="1"/>
  <c r="AY27" i="1"/>
  <c r="AP20" i="1"/>
  <c r="BG20" i="1"/>
  <c r="BD20" i="1"/>
  <c r="AP17" i="1"/>
  <c r="BD17" i="1"/>
  <c r="BG17" i="1"/>
  <c r="AP38" i="1"/>
  <c r="BO38" i="1" s="1"/>
  <c r="AY38" i="1"/>
  <c r="AV38" i="1"/>
  <c r="AP23" i="1"/>
  <c r="BG23" i="1"/>
  <c r="BD23" i="1"/>
  <c r="AP24" i="1"/>
  <c r="AU24" i="1"/>
  <c r="BD24" i="1"/>
  <c r="AP18" i="1"/>
  <c r="BD18" i="1"/>
  <c r="AY18" i="1"/>
  <c r="AP12" i="1"/>
  <c r="AP45" i="1"/>
  <c r="BO45" i="1" s="1"/>
  <c r="AY45" i="1"/>
  <c r="AV45" i="1"/>
  <c r="AP35" i="1"/>
  <c r="BD35" i="1"/>
  <c r="BC35" i="1"/>
  <c r="AP28" i="1"/>
  <c r="BD28" i="1"/>
  <c r="AU28" i="1"/>
  <c r="AP25" i="1"/>
  <c r="BC25" i="1"/>
  <c r="AZ25" i="1"/>
  <c r="AP46" i="1"/>
  <c r="BS46" i="1" s="1"/>
  <c r="AV46" i="1"/>
  <c r="BC46" i="1"/>
  <c r="AP31" i="1"/>
  <c r="AU31" i="1"/>
  <c r="BH31" i="1"/>
  <c r="AP32" i="1"/>
  <c r="BW32" i="1" s="1"/>
  <c r="AV32" i="1"/>
  <c r="BG32" i="1"/>
  <c r="AP26" i="1"/>
  <c r="BG26" i="1"/>
  <c r="AZ26" i="1"/>
  <c r="AP53" i="1"/>
  <c r="BS53" i="1" s="1"/>
  <c r="BC53" i="1"/>
  <c r="AV53" i="1"/>
  <c r="AP43" i="1"/>
  <c r="BD43" i="1"/>
  <c r="AY43" i="1"/>
  <c r="AP36" i="1"/>
  <c r="BG36" i="1"/>
  <c r="BD36" i="1"/>
  <c r="AP33" i="1"/>
  <c r="BD33" i="1"/>
  <c r="BG33" i="1"/>
  <c r="AP54" i="1"/>
  <c r="AU54" i="1"/>
  <c r="BD54" i="1"/>
  <c r="AP39" i="1"/>
  <c r="AZ39" i="1"/>
  <c r="BG39" i="1"/>
  <c r="AP40" i="1"/>
  <c r="BK40" i="1" s="1"/>
  <c r="AU40" i="1"/>
  <c r="AV40" i="1"/>
  <c r="AP34" i="1"/>
  <c r="BD34" i="1"/>
  <c r="BG34" i="1"/>
  <c r="AP61" i="1"/>
  <c r="BG61" i="1"/>
  <c r="BH61" i="1"/>
  <c r="AP51" i="1"/>
  <c r="BW51" i="1" s="1"/>
  <c r="BG51" i="1"/>
  <c r="AV51" i="1"/>
  <c r="AP44" i="1"/>
  <c r="BH44" i="1"/>
  <c r="AY44" i="1"/>
  <c r="AP41" i="1"/>
  <c r="BH41" i="1"/>
  <c r="AY41" i="1"/>
  <c r="AP62" i="1"/>
  <c r="BO62" i="1" s="1"/>
  <c r="AY62" i="1"/>
  <c r="AV62" i="1"/>
  <c r="AP47" i="1"/>
  <c r="BG47" i="1"/>
  <c r="BD47" i="1"/>
  <c r="AP48" i="1"/>
  <c r="BH48" i="1"/>
  <c r="BG48" i="1"/>
  <c r="AP42" i="1"/>
  <c r="BD42" i="1"/>
  <c r="BG42" i="1"/>
  <c r="AP68" i="1"/>
  <c r="BO68" i="1" s="1"/>
  <c r="AP69" i="1"/>
  <c r="BG69" i="1"/>
  <c r="BH69" i="1"/>
  <c r="AP59" i="1"/>
  <c r="BG59" i="1"/>
  <c r="BH59" i="1"/>
  <c r="AZ52" i="1"/>
  <c r="BC52" i="1"/>
  <c r="AP49" i="1"/>
  <c r="BK49" i="1" s="1"/>
  <c r="AV49" i="1"/>
  <c r="AU49" i="1"/>
  <c r="AP70" i="1"/>
  <c r="BO70" i="1" s="1"/>
  <c r="AY70" i="1"/>
  <c r="AV70" i="1"/>
  <c r="AP55" i="1"/>
  <c r="AZ55" i="1"/>
  <c r="BC55" i="1"/>
  <c r="AP56" i="1"/>
  <c r="BH56" i="1"/>
  <c r="BC56" i="1"/>
  <c r="AP50" i="1"/>
  <c r="BK50" i="1" s="1"/>
  <c r="AU50" i="1"/>
  <c r="AV50" i="1"/>
  <c r="AP13" i="1"/>
  <c r="BC13" i="1"/>
  <c r="BH13" i="1"/>
  <c r="AP77" i="1"/>
  <c r="BD77" i="1"/>
  <c r="AY77" i="1"/>
  <c r="AP67" i="1"/>
  <c r="BG67" i="1"/>
  <c r="BH67" i="1"/>
  <c r="AV60" i="1"/>
  <c r="AU60" i="1"/>
  <c r="AP57" i="1"/>
  <c r="BG57" i="1"/>
  <c r="AZ57" i="1"/>
  <c r="BI34" i="2"/>
  <c r="BR34" i="2"/>
  <c r="BR53" i="2"/>
  <c r="BQ53" i="2"/>
  <c r="BN59" i="2"/>
  <c r="BE59" i="2"/>
  <c r="BF20" i="2"/>
  <c r="BI20" i="2"/>
  <c r="BN22" i="2"/>
  <c r="BQ22" i="2"/>
  <c r="BJ31" i="2"/>
  <c r="BQ31" i="2"/>
  <c r="BI15" i="2"/>
  <c r="BR15" i="2"/>
  <c r="BN47" i="2"/>
  <c r="BQ47" i="2"/>
  <c r="BQ42" i="2"/>
  <c r="BR42" i="2"/>
  <c r="BJ69" i="2"/>
  <c r="BE69" i="2"/>
  <c r="BF67" i="2"/>
  <c r="BI67" i="2"/>
  <c r="BN28" i="2"/>
  <c r="BQ28" i="2"/>
  <c r="BJ30" i="2"/>
  <c r="BM30" i="2"/>
  <c r="BI49" i="2"/>
  <c r="BR49" i="2"/>
  <c r="BE33" i="2"/>
  <c r="BN33" i="2"/>
  <c r="BI50" i="2"/>
  <c r="BF50" i="2"/>
  <c r="BF77" i="2"/>
  <c r="BE77" i="2"/>
  <c r="BF75" i="2"/>
  <c r="BI75" i="2"/>
  <c r="BR36" i="2"/>
  <c r="BE36" i="2"/>
  <c r="BN38" i="2"/>
  <c r="BQ38" i="2"/>
  <c r="BQ72" i="2"/>
  <c r="BR72" i="2"/>
  <c r="BQ56" i="2"/>
  <c r="BF56" i="2"/>
  <c r="BI48" i="2"/>
  <c r="BN48" i="2"/>
  <c r="BI63" i="2"/>
  <c r="BR63" i="2"/>
  <c r="BM58" i="2"/>
  <c r="BF58" i="2"/>
  <c r="BJ19" i="2"/>
  <c r="BI19" i="2"/>
  <c r="BJ83" i="2"/>
  <c r="BM83" i="2"/>
  <c r="BJ44" i="2"/>
  <c r="BQ44" i="2"/>
  <c r="BR46" i="2"/>
  <c r="BI46" i="2"/>
  <c r="BJ79" i="2"/>
  <c r="BQ79" i="2"/>
  <c r="BE24" i="2"/>
  <c r="BN24" i="2"/>
  <c r="BQ66" i="2"/>
  <c r="BR66" i="2"/>
  <c r="BQ27" i="2"/>
  <c r="BJ27" i="2"/>
  <c r="BF21" i="2"/>
  <c r="BM21" i="2"/>
  <c r="BN52" i="2"/>
  <c r="BQ52" i="2"/>
  <c r="BF54" i="2"/>
  <c r="BE54" i="2"/>
  <c r="BI32" i="2"/>
  <c r="BR32" i="2"/>
  <c r="BM16" i="2"/>
  <c r="BF16" i="2"/>
  <c r="BI23" i="2"/>
  <c r="BN23" i="2"/>
  <c r="BE65" i="2"/>
  <c r="BF65" i="2"/>
  <c r="BQ25" i="2"/>
  <c r="BN25" i="2"/>
  <c r="BQ74" i="2"/>
  <c r="BR74" i="2"/>
  <c r="BR35" i="2"/>
  <c r="BM35" i="2"/>
  <c r="BN29" i="2"/>
  <c r="BE29" i="2"/>
  <c r="BJ60" i="2"/>
  <c r="BM60" i="2"/>
  <c r="BJ62" i="2"/>
  <c r="BQ62" i="2"/>
  <c r="BF55" i="2"/>
  <c r="BE55" i="2"/>
  <c r="BE17" i="2"/>
  <c r="BR17" i="2"/>
  <c r="BN39" i="2"/>
  <c r="BQ39" i="2"/>
  <c r="BQ64" i="2"/>
  <c r="BR64" i="2"/>
  <c r="BQ41" i="2"/>
  <c r="BN41" i="2"/>
  <c r="BN71" i="2"/>
  <c r="BQ71" i="2"/>
  <c r="BM18" i="2"/>
  <c r="BR18" i="2"/>
  <c r="BI82" i="2"/>
  <c r="BN82" i="2"/>
  <c r="BF43" i="2"/>
  <c r="BI43" i="2"/>
  <c r="BF45" i="2"/>
  <c r="BE45" i="2"/>
  <c r="BN68" i="2"/>
  <c r="BI68" i="2"/>
  <c r="BR70" i="2"/>
  <c r="BI70" i="2"/>
  <c r="BI73" i="2"/>
  <c r="BF73" i="2"/>
  <c r="BM81" i="2"/>
  <c r="BJ81" i="2"/>
  <c r="BM57" i="2"/>
  <c r="BJ57" i="2"/>
  <c r="BM40" i="2"/>
  <c r="BN40" i="2"/>
  <c r="AX68" i="2"/>
  <c r="BI26" i="2"/>
  <c r="BN26" i="2"/>
  <c r="BF37" i="2"/>
  <c r="BQ37" i="2"/>
  <c r="BF51" i="2"/>
  <c r="BM51" i="2"/>
  <c r="BR61" i="2"/>
  <c r="BM61" i="2"/>
  <c r="BN76" i="2"/>
  <c r="BE76" i="2"/>
  <c r="BJ78" i="2"/>
  <c r="BQ78" i="2"/>
  <c r="BF14" i="2"/>
  <c r="BQ14" i="2"/>
  <c r="BQ80" i="2"/>
  <c r="BN80" i="2"/>
  <c r="AX38" i="2"/>
  <c r="BA38" i="2"/>
  <c r="AX71" i="2"/>
  <c r="BA71" i="2"/>
  <c r="AO36" i="2"/>
  <c r="BB36" i="2"/>
  <c r="AT79" i="2"/>
  <c r="BA79" i="2"/>
  <c r="AX22" i="2"/>
  <c r="BA22" i="2"/>
  <c r="AT27" i="2"/>
  <c r="BA27" i="2"/>
  <c r="AS15" i="2"/>
  <c r="BB15" i="2"/>
  <c r="AT44" i="2"/>
  <c r="BA44" i="2"/>
  <c r="AP37" i="2"/>
  <c r="BA37" i="2"/>
  <c r="AP56" i="2"/>
  <c r="BA56" i="2"/>
  <c r="BA74" i="2"/>
  <c r="BB74" i="2"/>
  <c r="AX39" i="2"/>
  <c r="BA39" i="2"/>
  <c r="BA42" i="2"/>
  <c r="BB42" i="2"/>
  <c r="AW61" i="2"/>
  <c r="BB61" i="2"/>
  <c r="AW35" i="2"/>
  <c r="BB35" i="2"/>
  <c r="AW18" i="2"/>
  <c r="BB18" i="2"/>
  <c r="AO17" i="2"/>
  <c r="BB17" i="2"/>
  <c r="AX52" i="2"/>
  <c r="BA52" i="2"/>
  <c r="BB72" i="2"/>
  <c r="BA72" i="2"/>
  <c r="AX47" i="2"/>
  <c r="BA47" i="2"/>
  <c r="AP14" i="2"/>
  <c r="BA14" i="2"/>
  <c r="AT62" i="2"/>
  <c r="BA62" i="2"/>
  <c r="AX25" i="2"/>
  <c r="BA25" i="2"/>
  <c r="AX41" i="2"/>
  <c r="BA41" i="2"/>
  <c r="BB64" i="2"/>
  <c r="BA64" i="2"/>
  <c r="AX80" i="2"/>
  <c r="BA80" i="2"/>
  <c r="AS70" i="2"/>
  <c r="BB70" i="2"/>
  <c r="AS34" i="2"/>
  <c r="BB34" i="2"/>
  <c r="AT31" i="2"/>
  <c r="BA31" i="2"/>
  <c r="BA66" i="2"/>
  <c r="BB66" i="2"/>
  <c r="AS32" i="2"/>
  <c r="BB32" i="2"/>
  <c r="BA53" i="2"/>
  <c r="BB53" i="2"/>
  <c r="AS46" i="2"/>
  <c r="BB46" i="2"/>
  <c r="AX28" i="2"/>
  <c r="BA28" i="2"/>
  <c r="AS63" i="2"/>
  <c r="BB63" i="2"/>
  <c r="AT78" i="2"/>
  <c r="BA78" i="2"/>
  <c r="AS49" i="2"/>
  <c r="BB49" i="2"/>
  <c r="AP51" i="2"/>
  <c r="AW51" i="2"/>
  <c r="AP43" i="2"/>
  <c r="AS43" i="2"/>
  <c r="AO76" i="2"/>
  <c r="AX76" i="2"/>
  <c r="AW40" i="2"/>
  <c r="AX40" i="2"/>
  <c r="AT30" i="2"/>
  <c r="AW30" i="2"/>
  <c r="AO69" i="2"/>
  <c r="AT69" i="2"/>
  <c r="AO59" i="2"/>
  <c r="AX59" i="2"/>
  <c r="AS26" i="2"/>
  <c r="AX26" i="2"/>
  <c r="AO24" i="2"/>
  <c r="AX24" i="2"/>
  <c r="AW81" i="2"/>
  <c r="AT81" i="2"/>
  <c r="AP20" i="2"/>
  <c r="AS20" i="2"/>
  <c r="AP75" i="2"/>
  <c r="AS75" i="2"/>
  <c r="AO33" i="2"/>
  <c r="AX33" i="2"/>
  <c r="AP67" i="2"/>
  <c r="AS67" i="2"/>
  <c r="AP73" i="2"/>
  <c r="AS73" i="2"/>
  <c r="AS23" i="2"/>
  <c r="AX23" i="2"/>
  <c r="AS48" i="2"/>
  <c r="AX48" i="2"/>
  <c r="AT83" i="2"/>
  <c r="AW83" i="2"/>
  <c r="AS82" i="2"/>
  <c r="AX82" i="2"/>
  <c r="AW60" i="2"/>
  <c r="AT60" i="2"/>
  <c r="AP21" i="2"/>
  <c r="AW21" i="2"/>
  <c r="AP50" i="2"/>
  <c r="AS50" i="2"/>
  <c r="AT19" i="2"/>
  <c r="AS19" i="2"/>
  <c r="AO29" i="2"/>
  <c r="AX29" i="2"/>
  <c r="AP16" i="2"/>
  <c r="AW16" i="2"/>
  <c r="AP58" i="2"/>
  <c r="AW58" i="2"/>
  <c r="AW57" i="2"/>
  <c r="AT57" i="2"/>
  <c r="AP54" i="2"/>
  <c r="AO54" i="2"/>
  <c r="AO45" i="2"/>
  <c r="AP45" i="2"/>
  <c r="AO77" i="2"/>
  <c r="AP77" i="2"/>
  <c r="AO65" i="2"/>
  <c r="AP65" i="2"/>
  <c r="AP55" i="2"/>
  <c r="AO55" i="2"/>
  <c r="CF5" i="1" l="1" a="1"/>
  <c r="CF5" i="1" s="1"/>
  <c r="CB5" i="1" a="1"/>
  <c r="CB5" i="1" s="1"/>
  <c r="CB3" i="1"/>
  <c r="CB4" i="1" s="1"/>
  <c r="CJ5" i="1" a="1"/>
  <c r="CJ5" i="1" s="1"/>
  <c r="CJ3" i="1"/>
  <c r="CJ4" i="1" s="1"/>
  <c r="CA5" i="1" a="1"/>
  <c r="CA5" i="1" s="1"/>
  <c r="CA3" i="1"/>
  <c r="CA4" i="1" s="1"/>
  <c r="CF3" i="1"/>
  <c r="CF4" i="1" s="1"/>
  <c r="CN3" i="1"/>
  <c r="CN4" i="1" s="1"/>
  <c r="CN5" i="1" a="1"/>
  <c r="CN5" i="1" s="1"/>
  <c r="CI5" i="1" a="1"/>
  <c r="CI5" i="1" s="1"/>
  <c r="CI3" i="1"/>
  <c r="CI4" i="1" s="1"/>
  <c r="CM5" i="1" a="1"/>
  <c r="CM5" i="1" s="1"/>
  <c r="CM3" i="1"/>
  <c r="CM4" i="1" s="1"/>
  <c r="CE5" i="1" a="1"/>
  <c r="CE5" i="1" s="1"/>
  <c r="CE3" i="1"/>
  <c r="CE4" i="1" s="1"/>
  <c r="AU5" i="1" a="1"/>
  <c r="AU5" i="1" s="1"/>
  <c r="BW57" i="1"/>
  <c r="BP57" i="1"/>
  <c r="BO77" i="1"/>
  <c r="BT77" i="1"/>
  <c r="BO43" i="1"/>
  <c r="BT43" i="1"/>
  <c r="BS35" i="1"/>
  <c r="BT35" i="1"/>
  <c r="AY5" i="1" a="1"/>
  <c r="AY5" i="1" s="1"/>
  <c r="BW22" i="1"/>
  <c r="BP22" i="1"/>
  <c r="BW75" i="1"/>
  <c r="BT75" i="1"/>
  <c r="BX56" i="1"/>
  <c r="BS56" i="1"/>
  <c r="BX48" i="1"/>
  <c r="BW48" i="1"/>
  <c r="BO27" i="1"/>
  <c r="BX27" i="1"/>
  <c r="BH5" i="1" a="1"/>
  <c r="BH5" i="1" s="1"/>
  <c r="BS76" i="1"/>
  <c r="BP76" i="1"/>
  <c r="BO29" i="1"/>
  <c r="BX29" i="1"/>
  <c r="BC5" i="1" a="1"/>
  <c r="BC5" i="1" s="1"/>
  <c r="BO58" i="1"/>
  <c r="BX58" i="1"/>
  <c r="BT71" i="1"/>
  <c r="BK71" i="1"/>
  <c r="BS13" i="1"/>
  <c r="BX13" i="1"/>
  <c r="BW17" i="1"/>
  <c r="BT17" i="1"/>
  <c r="BS30" i="1"/>
  <c r="BX30" i="1"/>
  <c r="BG5" i="1" a="1"/>
  <c r="BG5" i="1" s="1"/>
  <c r="BO65" i="1"/>
  <c r="BX65" i="1"/>
  <c r="AZ5" i="1" a="1"/>
  <c r="AZ5" i="1" s="1"/>
  <c r="BP55" i="1"/>
  <c r="BS55" i="1"/>
  <c r="BT47" i="1"/>
  <c r="BW47" i="1"/>
  <c r="BP39" i="1"/>
  <c r="BW39" i="1"/>
  <c r="BX31" i="1"/>
  <c r="BK31" i="1"/>
  <c r="BX12" i="1"/>
  <c r="BW37" i="1"/>
  <c r="BX37" i="1"/>
  <c r="BW66" i="1"/>
  <c r="BT66" i="1"/>
  <c r="AV5" i="1" a="1"/>
  <c r="AV5" i="1" s="1"/>
  <c r="BP64" i="1"/>
  <c r="BK64" i="1"/>
  <c r="BD5" i="1" a="1"/>
  <c r="BD5" i="1" s="1"/>
  <c r="BO10" i="1"/>
  <c r="BX10" i="1"/>
  <c r="BW67" i="1"/>
  <c r="BX67" i="1"/>
  <c r="BO44" i="1"/>
  <c r="BX44" i="1"/>
  <c r="BW36" i="1"/>
  <c r="BT36" i="1"/>
  <c r="BK28" i="1"/>
  <c r="BT28" i="1"/>
  <c r="BT23" i="1"/>
  <c r="BW23" i="1"/>
  <c r="BW9" i="1"/>
  <c r="BO14" i="1"/>
  <c r="BP14" i="1"/>
  <c r="BW69" i="1"/>
  <c r="BX69" i="1"/>
  <c r="BO41" i="1"/>
  <c r="BX41" i="1"/>
  <c r="BW33" i="1"/>
  <c r="BT33" i="1"/>
  <c r="BS25" i="1"/>
  <c r="BP25" i="1"/>
  <c r="BT24" i="1"/>
  <c r="BK24" i="1"/>
  <c r="BS78" i="1"/>
  <c r="BP78" i="1"/>
  <c r="BW42" i="1"/>
  <c r="BT42" i="1"/>
  <c r="BW34" i="1"/>
  <c r="BT34" i="1"/>
  <c r="BW26" i="1"/>
  <c r="BP26" i="1"/>
  <c r="BW20" i="1"/>
  <c r="BT20" i="1"/>
  <c r="BW73" i="1"/>
  <c r="BP73" i="1"/>
  <c r="BT19" i="1"/>
  <c r="BK19" i="1"/>
  <c r="BO21" i="1"/>
  <c r="BT21" i="1"/>
  <c r="BW61" i="1"/>
  <c r="BX61" i="1"/>
  <c r="BW59" i="1"/>
  <c r="BX59" i="1"/>
  <c r="BK54" i="1"/>
  <c r="BT54" i="1"/>
  <c r="BO18" i="1"/>
  <c r="BT18" i="1"/>
  <c r="BW74" i="1"/>
  <c r="BP74" i="1"/>
  <c r="BT63" i="1"/>
  <c r="BO63" i="1"/>
  <c r="AY3" i="1"/>
  <c r="AY4" i="1" s="1"/>
  <c r="BH3" i="1"/>
  <c r="BH4" i="1" s="1"/>
  <c r="BC3" i="1"/>
  <c r="BC4" i="1" s="1"/>
  <c r="BD3" i="1"/>
  <c r="BD4" i="1" s="1"/>
  <c r="AU3" i="1"/>
  <c r="AU4" i="1" s="1"/>
  <c r="BG3" i="1"/>
  <c r="BG4" i="1" s="1"/>
  <c r="AZ3" i="1"/>
  <c r="AZ4" i="1" s="1"/>
  <c r="AV3" i="1"/>
  <c r="AV4" i="1" s="1"/>
  <c r="AP6" i="2" a="1"/>
  <c r="AP6" i="2" s="1"/>
  <c r="AO6" i="2" a="1"/>
  <c r="AO6" i="2" s="1"/>
  <c r="AX6" i="2" a="1"/>
  <c r="AX6" i="2" s="1"/>
  <c r="BA6" i="2" a="1"/>
  <c r="BA6" i="2" s="1"/>
  <c r="BB6" i="2" a="1"/>
  <c r="BB6" i="2" s="1"/>
  <c r="AS6" i="2" a="1"/>
  <c r="AS6" i="2" s="1"/>
  <c r="AT6" i="2" a="1"/>
  <c r="AT6" i="2" s="1"/>
  <c r="AW6" i="2" a="1"/>
  <c r="AW6" i="2" s="1"/>
  <c r="BE4" i="2"/>
  <c r="BE5" i="2" s="1"/>
  <c r="BR4" i="2"/>
  <c r="BR5" i="2" s="1"/>
  <c r="BI4" i="2"/>
  <c r="BI5" i="2" s="1"/>
  <c r="BQ4" i="2"/>
  <c r="BQ5" i="2" s="1"/>
  <c r="BM4" i="2"/>
  <c r="BM5" i="2" s="1"/>
  <c r="BF4" i="2"/>
  <c r="BF5" i="2" s="1"/>
  <c r="BJ4" i="2"/>
  <c r="BJ5" i="2" s="1"/>
  <c r="BN4" i="2"/>
  <c r="BN5" i="2" s="1"/>
  <c r="AS4" i="2"/>
  <c r="AS5" i="2" s="1"/>
  <c r="BB4" i="2"/>
  <c r="BB5" i="2" s="1"/>
  <c r="BA4" i="2"/>
  <c r="BA5" i="2" s="1"/>
  <c r="AO4" i="2"/>
  <c r="AO5" i="2" s="1"/>
  <c r="AW4" i="2"/>
  <c r="AW5" i="2" s="1"/>
  <c r="AX4" i="2"/>
  <c r="AX5" i="2" s="1"/>
  <c r="AT4" i="2"/>
  <c r="AT5" i="2" s="1"/>
  <c r="AP4" i="2"/>
  <c r="AP5" i="2" s="1"/>
  <c r="AY7" i="1" l="1"/>
  <c r="AY6" i="1"/>
  <c r="AV7" i="1"/>
  <c r="AV6" i="1"/>
  <c r="AZ7" i="1"/>
  <c r="AZ6" i="1"/>
  <c r="BG7" i="1"/>
  <c r="BG6" i="1"/>
  <c r="BH7" i="1"/>
  <c r="BH6" i="1"/>
  <c r="AU6" i="1"/>
  <c r="AU7" i="1"/>
  <c r="BD7" i="1"/>
  <c r="BD6" i="1"/>
  <c r="BC6" i="1"/>
  <c r="BC7" i="1"/>
  <c r="BS3" i="1"/>
  <c r="BS4" i="1" s="1"/>
  <c r="BL5" i="1" a="1"/>
  <c r="BL5" i="1" s="1"/>
  <c r="BL3" i="1"/>
  <c r="BL4" i="1" s="1"/>
  <c r="BS5" i="1" a="1"/>
  <c r="BS5" i="1" s="1"/>
  <c r="BW3" i="1"/>
  <c r="BW4" i="1" s="1"/>
  <c r="BX3" i="1"/>
  <c r="BX4" i="1" s="1"/>
  <c r="BX5" i="1" a="1"/>
  <c r="BX5" i="1" s="1"/>
  <c r="BO3" i="1"/>
  <c r="BO4" i="1" s="1"/>
  <c r="BO5" i="1" a="1"/>
  <c r="BO5" i="1" s="1"/>
  <c r="BP5" i="1" a="1"/>
  <c r="BP5" i="1" s="1"/>
  <c r="BP3" i="1"/>
  <c r="BP4" i="1" s="1"/>
  <c r="BK3" i="1"/>
  <c r="BK4" i="1" s="1"/>
  <c r="BK5" i="1" a="1"/>
  <c r="BK5" i="1" s="1"/>
  <c r="BW5" i="1" a="1"/>
  <c r="BW5" i="1" s="1"/>
  <c r="BT3" i="1"/>
  <c r="BT4" i="1" s="1"/>
  <c r="BT5" i="1" a="1"/>
  <c r="BT5" i="1" s="1"/>
  <c r="AX8" i="2"/>
  <c r="AX7" i="2"/>
  <c r="AW7" i="2"/>
  <c r="AW8" i="2"/>
  <c r="BA8" i="2"/>
  <c r="BA7" i="2"/>
  <c r="AP8" i="2"/>
  <c r="AP7" i="2"/>
  <c r="AT7" i="2"/>
  <c r="AT8" i="2"/>
  <c r="AO7" i="2"/>
  <c r="AO8" i="2"/>
  <c r="BB8" i="2"/>
  <c r="BB7" i="2"/>
  <c r="AS8" i="2"/>
  <c r="AS7" i="2"/>
  <c r="BT7" i="1" l="1"/>
  <c r="BT6" i="1"/>
  <c r="BX7" i="1"/>
  <c r="BX6" i="1"/>
  <c r="BW7" i="1"/>
  <c r="BW6" i="1"/>
  <c r="BK6" i="1"/>
  <c r="BK7" i="1"/>
  <c r="BP7" i="1"/>
  <c r="BP6" i="1"/>
  <c r="BL7" i="1"/>
  <c r="BL6" i="1"/>
  <c r="BO7" i="1"/>
  <c r="BO6" i="1"/>
  <c r="BS7" i="1"/>
  <c r="BS6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<sst xmlns="http://schemas.openxmlformats.org/spreadsheetml/2006/main" count="46546" uniqueCount="5846">
  <si>
    <t>ObjectType</t>
  </si>
  <si>
    <t>cameraPositionStart</t>
  </si>
  <si>
    <t>cameraRotationStart</t>
  </si>
  <si>
    <t>cameraPositionWhenClicked</t>
  </si>
  <si>
    <t>cameraRotationWhenClicked</t>
  </si>
  <si>
    <t>distance</t>
  </si>
  <si>
    <t xml:space="preserve"> objectPosition</t>
  </si>
  <si>
    <t>distortionVector</t>
  </si>
  <si>
    <t>scalingFactor</t>
  </si>
  <si>
    <t>ArowAppearTime</t>
  </si>
  <si>
    <t xml:space="preserve"> InteractionTime</t>
  </si>
  <si>
    <t>HQuadrant</t>
  </si>
  <si>
    <t>VQuadrant</t>
  </si>
  <si>
    <t>AlphaHLoD</t>
  </si>
  <si>
    <t>BetaVLoD</t>
  </si>
  <si>
    <t>Color</t>
  </si>
  <si>
    <t>M</t>
  </si>
  <si>
    <t>RGBA(0.032</t>
  </si>
  <si>
    <t xml:space="preserve"> 1.000)</t>
  </si>
  <si>
    <t>RGBA(0.457</t>
  </si>
  <si>
    <t>C</t>
  </si>
  <si>
    <t>RGBA(0.320</t>
  </si>
  <si>
    <t>S</t>
  </si>
  <si>
    <t>RGBA(0.730</t>
  </si>
  <si>
    <t>RGBA(0.828</t>
  </si>
  <si>
    <t>RGBA(0.489</t>
  </si>
  <si>
    <t>RGBA(0.063</t>
  </si>
  <si>
    <t>RGBA(0.374</t>
  </si>
  <si>
    <t>RGBA(0.629</t>
  </si>
  <si>
    <t>RGBA(0.614</t>
  </si>
  <si>
    <t>RGBA(0.215</t>
  </si>
  <si>
    <t>RGBA(0.588</t>
  </si>
  <si>
    <t>RGBA(0.480</t>
  </si>
  <si>
    <t>RGBA(0.517</t>
  </si>
  <si>
    <t>RGBA(0.363</t>
  </si>
  <si>
    <t>RGBA(0.638</t>
  </si>
  <si>
    <t>RGBA(0.323</t>
  </si>
  <si>
    <t>RGBA(0.970</t>
  </si>
  <si>
    <t>RGBA(0.199</t>
  </si>
  <si>
    <t>RGBA(0.316</t>
  </si>
  <si>
    <t>RGBA(0.009</t>
  </si>
  <si>
    <t>RGBA(0.712</t>
  </si>
  <si>
    <t>RGBA(0.435</t>
  </si>
  <si>
    <t>RGBA(0.917</t>
  </si>
  <si>
    <t>RGBA(0.868</t>
  </si>
  <si>
    <t>RGBA(0.242</t>
  </si>
  <si>
    <t>RGBA(0.148</t>
  </si>
  <si>
    <t>RGBA(0.978</t>
  </si>
  <si>
    <t>RGBA(0.509</t>
  </si>
  <si>
    <t>RGBA(0.979</t>
  </si>
  <si>
    <t>RGBA(0.338</t>
  </si>
  <si>
    <t>RGBA(0.077</t>
  </si>
  <si>
    <t>RGBA(0.790</t>
  </si>
  <si>
    <t>RGBA(0.873</t>
  </si>
  <si>
    <t>RGBA(0.437</t>
  </si>
  <si>
    <t>RGBA(0.993</t>
  </si>
  <si>
    <t>RGBA(0.600</t>
  </si>
  <si>
    <t>RGBA(0.573</t>
  </si>
  <si>
    <t>RGBA(0.276</t>
  </si>
  <si>
    <t>RGBA(0.604</t>
  </si>
  <si>
    <t>RGBA(0.414</t>
  </si>
  <si>
    <t>RGBA(0.506</t>
  </si>
  <si>
    <t>RGBA(0.841</t>
  </si>
  <si>
    <t>RGBA(0.416</t>
  </si>
  <si>
    <t>RGBA(0.919</t>
  </si>
  <si>
    <t>RGBA(0.401</t>
  </si>
  <si>
    <t>RGBA(0.936</t>
  </si>
  <si>
    <t>RGBA(0.746</t>
  </si>
  <si>
    <t>RGBA(0.636</t>
  </si>
  <si>
    <t>RGBA(0.981</t>
  </si>
  <si>
    <t>RGBA(0.402</t>
  </si>
  <si>
    <t>RGBA(0.163</t>
  </si>
  <si>
    <t>RGBA(0.708</t>
  </si>
  <si>
    <t>RGBA(0.359</t>
  </si>
  <si>
    <t>RGBA(0.565</t>
  </si>
  <si>
    <t>RGBA(0.601</t>
  </si>
  <si>
    <t>RGBA(0.743</t>
  </si>
  <si>
    <t>RGBA(0.619</t>
  </si>
  <si>
    <t>RGBA(0.927</t>
  </si>
  <si>
    <t>RGBA(0.420</t>
  </si>
  <si>
    <t>RGBA(0.592</t>
  </si>
  <si>
    <t>RGBA(0.545</t>
  </si>
  <si>
    <t>RGBA(0.741</t>
  </si>
  <si>
    <t>RGBA(0.004</t>
  </si>
  <si>
    <t>RGBA(0.804</t>
  </si>
  <si>
    <t>RGBA(0.214</t>
  </si>
  <si>
    <t>RGBA(0.891</t>
  </si>
  <si>
    <t>RGBA(0.409</t>
  </si>
  <si>
    <t>-0.05505</t>
  </si>
  <si>
    <t>1.584259</t>
  </si>
  <si>
    <t>-0.11134</t>
  </si>
  <si>
    <t>0.007196</t>
  </si>
  <si>
    <t>-0.02674</t>
  </si>
  <si>
    <t>0.030986</t>
  </si>
  <si>
    <t>0.999136</t>
  </si>
  <si>
    <t>2.574157</t>
  </si>
  <si>
    <t>-0.04329</t>
  </si>
  <si>
    <t>1.673248</t>
  </si>
  <si>
    <t>2.572751</t>
  </si>
  <si>
    <t>0.495252</t>
  </si>
  <si>
    <t>0.422465</t>
  </si>
  <si>
    <t>0.459001</t>
  </si>
  <si>
    <t>0.341664</t>
  </si>
  <si>
    <t>81.74596</t>
  </si>
  <si>
    <t>85.11005</t>
  </si>
  <si>
    <t>0.03306</t>
  </si>
  <si>
    <t>2.104621</t>
  </si>
  <si>
    <t>RGBA(0.872</t>
  </si>
  <si>
    <t>0.101</t>
  </si>
  <si>
    <t>0.593</t>
  </si>
  <si>
    <t>-0.03643</t>
  </si>
  <si>
    <t>1.585184</t>
  </si>
  <si>
    <t>-0.11709</t>
  </si>
  <si>
    <t>0.01802</t>
  </si>
  <si>
    <t>-0.05111</t>
  </si>
  <si>
    <t>-0.032</t>
  </si>
  <si>
    <t>0.998018</t>
  </si>
  <si>
    <t>0.90293</t>
  </si>
  <si>
    <t>1.59299</t>
  </si>
  <si>
    <t>0.138163</t>
  </si>
  <si>
    <t>-0.01205</t>
  </si>
  <si>
    <t>-0.87611</t>
  </si>
  <si>
    <t>-0.0199</t>
  </si>
  <si>
    <t>0.481545</t>
  </si>
  <si>
    <t>0.300279</t>
  </si>
  <si>
    <t>0.028255</t>
  </si>
  <si>
    <t>1.672522</t>
  </si>
  <si>
    <t>-0.39701</t>
  </si>
  <si>
    <t>0.436554</t>
  </si>
  <si>
    <t>0.424402</t>
  </si>
  <si>
    <t>0.495258</t>
  </si>
  <si>
    <t>0.483215</t>
  </si>
  <si>
    <t>86.64008</t>
  </si>
  <si>
    <t>97.98058</t>
  </si>
  <si>
    <t>2.771252</t>
  </si>
  <si>
    <t>0.933354</t>
  </si>
  <si>
    <t>RGBA(0.174</t>
  </si>
  <si>
    <t>0.916</t>
  </si>
  <si>
    <t>0.226</t>
  </si>
  <si>
    <t>0.375501</t>
  </si>
  <si>
    <t>1.598477</t>
  </si>
  <si>
    <t>0.138827</t>
  </si>
  <si>
    <t>0.031007</t>
  </si>
  <si>
    <t>-0.90767</t>
  </si>
  <si>
    <t>-0.02234</t>
  </si>
  <si>
    <t>0.417938</t>
  </si>
  <si>
    <t>0.335721</t>
  </si>
  <si>
    <t>1.635246</t>
  </si>
  <si>
    <t>-0.03303</t>
  </si>
  <si>
    <t>-0.30077</t>
  </si>
  <si>
    <t>-0.25656</t>
  </si>
  <si>
    <t>-0.05231</t>
  </si>
  <si>
    <t>0.917049</t>
  </si>
  <si>
    <t>5.045412</t>
  </si>
  <si>
    <t>-1.69921</t>
  </si>
  <si>
    <t>4.926759</t>
  </si>
  <si>
    <t>3.312829</t>
  </si>
  <si>
    <t>0.47411</t>
  </si>
  <si>
    <t>0.426687</t>
  </si>
  <si>
    <t>0.492653</t>
  </si>
  <si>
    <t>0.483044</t>
  </si>
  <si>
    <t>99.50598</t>
  </si>
  <si>
    <t>102.383</t>
  </si>
  <si>
    <t>0.890419</t>
  </si>
  <si>
    <t>2.128215</t>
  </si>
  <si>
    <t>RGBA(0.286</t>
  </si>
  <si>
    <t>0.628</t>
  </si>
  <si>
    <t>0.853</t>
  </si>
  <si>
    <t>0.355687</t>
  </si>
  <si>
    <t>1.632363</t>
  </si>
  <si>
    <t>0.004903</t>
  </si>
  <si>
    <t>-0.24097</t>
  </si>
  <si>
    <t>-0.28776</t>
  </si>
  <si>
    <t>-0.05777</t>
  </si>
  <si>
    <t>0.925088</t>
  </si>
  <si>
    <t>0.245194</t>
  </si>
  <si>
    <t>1.608872</t>
  </si>
  <si>
    <t>-0.127</t>
  </si>
  <si>
    <t>0.026671</t>
  </si>
  <si>
    <t>-0.83931</t>
  </si>
  <si>
    <t>-0.05507</t>
  </si>
  <si>
    <t>-0.5402</t>
  </si>
  <si>
    <t>2.96916</t>
  </si>
  <si>
    <t>2.745115</t>
  </si>
  <si>
    <t>2.318755</t>
  </si>
  <si>
    <t>-1.61849</t>
  </si>
  <si>
    <t>0.417083</t>
  </si>
  <si>
    <t>0.439273</t>
  </si>
  <si>
    <t>0.480272</t>
  </si>
  <si>
    <t>0.389825</t>
  </si>
  <si>
    <t>103.9078</t>
  </si>
  <si>
    <t>108.5075</t>
  </si>
  <si>
    <t>2.149277</t>
  </si>
  <si>
    <t>0.27973</t>
  </si>
  <si>
    <t>RGBA(0.877</t>
  </si>
  <si>
    <t>0.328</t>
  </si>
  <si>
    <t>0.414</t>
  </si>
  <si>
    <t>0.257413</t>
  </si>
  <si>
    <t>1.609383</t>
  </si>
  <si>
    <t>-0.1213</t>
  </si>
  <si>
    <t>0.02366</t>
  </si>
  <si>
    <t>-0.7692</t>
  </si>
  <si>
    <t>-0.03774</t>
  </si>
  <si>
    <t>-0.63745</t>
  </si>
  <si>
    <t>0.47837</t>
  </si>
  <si>
    <t>1.598291</t>
  </si>
  <si>
    <t>0.013461</t>
  </si>
  <si>
    <t>-0.03357</t>
  </si>
  <si>
    <t>-0.72249</t>
  </si>
  <si>
    <t>-0.01348</t>
  </si>
  <si>
    <t>0.690433</t>
  </si>
  <si>
    <t>4.24695</t>
  </si>
  <si>
    <t>-3.9407</t>
  </si>
  <si>
    <t>2.25158</t>
  </si>
  <si>
    <t>-0.12806</t>
  </si>
  <si>
    <t>0.459996</t>
  </si>
  <si>
    <t>0.408517</t>
  </si>
  <si>
    <t>0.462808</t>
  </si>
  <si>
    <t>0.42158</t>
  </si>
  <si>
    <t>110.0105</t>
  </si>
  <si>
    <t>115.4423</t>
  </si>
  <si>
    <t>1.572386</t>
  </si>
  <si>
    <t>2.989796</t>
  </si>
  <si>
    <t>RGBA(0.425</t>
  </si>
  <si>
    <t>0.247</t>
  </si>
  <si>
    <t>0.457</t>
  </si>
  <si>
    <t>0.400975</t>
  </si>
  <si>
    <t>1.601808</t>
  </si>
  <si>
    <t>0.061272</t>
  </si>
  <si>
    <t>-0.02218</t>
  </si>
  <si>
    <t>-0.70607</t>
  </si>
  <si>
    <t>-0.02326</t>
  </si>
  <si>
    <t>0.70741</t>
  </si>
  <si>
    <t>0.251211</t>
  </si>
  <si>
    <t>1.607472</t>
  </si>
  <si>
    <t>0.211684</t>
  </si>
  <si>
    <t>-0.04256</t>
  </si>
  <si>
    <t>0.141849</t>
  </si>
  <si>
    <t>-0.00324</t>
  </si>
  <si>
    <t>0.988968</t>
  </si>
  <si>
    <t>2.893837</t>
  </si>
  <si>
    <t>1.11233</t>
  </si>
  <si>
    <t>2.029363</t>
  </si>
  <si>
    <t>2.833539</t>
  </si>
  <si>
    <t>0.484473</t>
  </si>
  <si>
    <t>0.408749</t>
  </si>
  <si>
    <t>0.471342</t>
  </si>
  <si>
    <t>0.489336</t>
  </si>
  <si>
    <t>116.9746</t>
  </si>
  <si>
    <t>120.9126</t>
  </si>
  <si>
    <t>0.290887</t>
  </si>
  <si>
    <t>0.541187</t>
  </si>
  <si>
    <t>RGBA(0.030</t>
  </si>
  <si>
    <t>0.819</t>
  </si>
  <si>
    <t>0.724</t>
  </si>
  <si>
    <t>0.24002</t>
  </si>
  <si>
    <t>1.608733</t>
  </si>
  <si>
    <t>0.227485</t>
  </si>
  <si>
    <t>-0.0362</t>
  </si>
  <si>
    <t>0.159903</t>
  </si>
  <si>
    <t>-0.00321</t>
  </si>
  <si>
    <t>0.986464</t>
  </si>
  <si>
    <t>0.284752</t>
  </si>
  <si>
    <t>1.624186</t>
  </si>
  <si>
    <t>0.046258</t>
  </si>
  <si>
    <t>-0.16778</t>
  </si>
  <si>
    <t>-0.61017</t>
  </si>
  <si>
    <t>-0.10392</t>
  </si>
  <si>
    <t>0.767293</t>
  </si>
  <si>
    <t>4.54923</t>
  </si>
  <si>
    <t>-3.58282</t>
  </si>
  <si>
    <t>3.94249</t>
  </si>
  <si>
    <t>1.02435</t>
  </si>
  <si>
    <t>0.437644</t>
  </si>
  <si>
    <t>0.47161</t>
  </si>
  <si>
    <t>0.443424</t>
  </si>
  <si>
    <t>0.472255</t>
  </si>
  <si>
    <t>122.4375</t>
  </si>
  <si>
    <t>126.4424</t>
  </si>
  <si>
    <t>1.394723</t>
  </si>
  <si>
    <t>2.593504</t>
  </si>
  <si>
    <t>RGBA(0.011</t>
  </si>
  <si>
    <t>0.483</t>
  </si>
  <si>
    <t>0.234316</t>
  </si>
  <si>
    <t>1.622554</t>
  </si>
  <si>
    <t>0.079251</t>
  </si>
  <si>
    <t>-0.1261</t>
  </si>
  <si>
    <t>-0.59569</t>
  </si>
  <si>
    <t>-0.099</t>
  </si>
  <si>
    <t>0.787055</t>
  </si>
  <si>
    <t>0.264092</t>
  </si>
  <si>
    <t>1.600759</t>
  </si>
  <si>
    <t>0.138265</t>
  </si>
  <si>
    <t>-0.01512</t>
  </si>
  <si>
    <t>0.099051</t>
  </si>
  <si>
    <t>-0.0002</t>
  </si>
  <si>
    <t>0.994968</t>
  </si>
  <si>
    <t>4.050187</t>
  </si>
  <si>
    <t>1.225908</t>
  </si>
  <si>
    <t>1.774699</t>
  </si>
  <si>
    <t>4.00323</t>
  </si>
  <si>
    <t>0.485261</t>
  </si>
  <si>
    <t>0.479522</t>
  </si>
  <si>
    <t>0.472771</t>
  </si>
  <si>
    <t>0.310031</t>
  </si>
  <si>
    <t>127.9701</t>
  </si>
  <si>
    <t>132.3089</t>
  </si>
  <si>
    <t>0.250297</t>
  </si>
  <si>
    <t>0.152248</t>
  </si>
  <si>
    <t>RGBA(0.429</t>
  </si>
  <si>
    <t>0.963</t>
  </si>
  <si>
    <t>0.905</t>
  </si>
  <si>
    <t>0.215945</t>
  </si>
  <si>
    <t>1.601039</t>
  </si>
  <si>
    <t>0.161439</t>
  </si>
  <si>
    <t>-0.02396</t>
  </si>
  <si>
    <t>0.072372</t>
  </si>
  <si>
    <t>-0.00024</t>
  </si>
  <si>
    <t>0.99709</t>
  </si>
  <si>
    <t>0.024359</t>
  </si>
  <si>
    <t>1.638837</t>
  </si>
  <si>
    <t>0.092316</t>
  </si>
  <si>
    <t>0.158557</t>
  </si>
  <si>
    <t>-0.8378</t>
  </si>
  <si>
    <t>-0.34105</t>
  </si>
  <si>
    <t>-0.39576</t>
  </si>
  <si>
    <t>4.922525</t>
  </si>
  <si>
    <t>2.07666</t>
  </si>
  <si>
    <t>5.496387</t>
  </si>
  <si>
    <t>-2.20399</t>
  </si>
  <si>
    <t>0.417103</t>
  </si>
  <si>
    <t>0.414949</t>
  </si>
  <si>
    <t>0.438491</t>
  </si>
  <si>
    <t>0.460564</t>
  </si>
  <si>
    <t>133.8385</t>
  </si>
  <si>
    <t>138.571</t>
  </si>
  <si>
    <t>2.072057</t>
  </si>
  <si>
    <t>1.125167</t>
  </si>
  <si>
    <t>0.651</t>
  </si>
  <si>
    <t>0.898</t>
  </si>
  <si>
    <t>0.128373</t>
  </si>
  <si>
    <t>1.616765</t>
  </si>
  <si>
    <t>0.047406</t>
  </si>
  <si>
    <t>-0.05121</t>
  </si>
  <si>
    <t>0.634435</t>
  </si>
  <si>
    <t>0.08314</t>
  </si>
  <si>
    <t>0.766784</t>
  </si>
  <si>
    <t>0.310642</t>
  </si>
  <si>
    <t>1.596403</t>
  </si>
  <si>
    <t>-0.01068</t>
  </si>
  <si>
    <t>-0.02578</t>
  </si>
  <si>
    <t>-0.76528</t>
  </si>
  <si>
    <t>-0.00659</t>
  </si>
  <si>
    <t>-0.64315</t>
  </si>
  <si>
    <t>5.009942</t>
  </si>
  <si>
    <t>5.05753</t>
  </si>
  <si>
    <t>1.808374</t>
  </si>
  <si>
    <t>-0.82793</t>
  </si>
  <si>
    <t>0.492538</t>
  </si>
  <si>
    <t>0.444544</t>
  </si>
  <si>
    <t>0.436728</t>
  </si>
  <si>
    <t>0.30105</t>
  </si>
  <si>
    <t>140.1026</t>
  </si>
  <si>
    <t>148.6432</t>
  </si>
  <si>
    <t>1.746418</t>
  </si>
  <si>
    <t>0.038853</t>
  </si>
  <si>
    <t>RGBA(0.022</t>
  </si>
  <si>
    <t>0.236</t>
  </si>
  <si>
    <t>0.52</t>
  </si>
  <si>
    <t>0.282621</t>
  </si>
  <si>
    <t>1.591563</t>
  </si>
  <si>
    <t>-0.08329</t>
  </si>
  <si>
    <t>-0.0653</t>
  </si>
  <si>
    <t>-0.77371</t>
  </si>
  <si>
    <t>-0.00961</t>
  </si>
  <si>
    <t>-0.63009</t>
  </si>
  <si>
    <t>0.28194</t>
  </si>
  <si>
    <t>1.626883</t>
  </si>
  <si>
    <t>0.098775</t>
  </si>
  <si>
    <t>-0.19631</t>
  </si>
  <si>
    <t>-0.03498</t>
  </si>
  <si>
    <t>-0.00787</t>
  </si>
  <si>
    <t>0.979886</t>
  </si>
  <si>
    <t>4.648878</t>
  </si>
  <si>
    <t>0.187203</t>
  </si>
  <si>
    <t>3.373212</t>
  </si>
  <si>
    <t>4.209576</t>
  </si>
  <si>
    <t>0.42244</t>
  </si>
  <si>
    <t>0.420809</t>
  </si>
  <si>
    <t>0.44189</t>
  </si>
  <si>
    <t>0.491092</t>
  </si>
  <si>
    <t>150.1696</t>
  </si>
  <si>
    <t>157.6373</t>
  </si>
  <si>
    <t>0.393899</t>
  </si>
  <si>
    <t>1.624301</t>
  </si>
  <si>
    <t>RGBA(0.492</t>
  </si>
  <si>
    <t>0.258</t>
  </si>
  <si>
    <t>0.015</t>
  </si>
  <si>
    <t>0.283235</t>
  </si>
  <si>
    <t>1.621807</t>
  </si>
  <si>
    <t>0.116578</t>
  </si>
  <si>
    <t>-0.15128</t>
  </si>
  <si>
    <t>-0.01578</t>
  </si>
  <si>
    <t>-0.03638</t>
  </si>
  <si>
    <t>0.987696</t>
  </si>
  <si>
    <t>0.198373</t>
  </si>
  <si>
    <t>1.625059</t>
  </si>
  <si>
    <t>-0.05217</t>
  </si>
  <si>
    <t>-0.20557</t>
  </si>
  <si>
    <t>0.063166</t>
  </si>
  <si>
    <t>0.049278</t>
  </si>
  <si>
    <t>0.975357</t>
  </si>
  <si>
    <t>2.978976</t>
  </si>
  <si>
    <t>0.603903</t>
  </si>
  <si>
    <t>3.028093</t>
  </si>
  <si>
    <t>2.723076</t>
  </si>
  <si>
    <t>0.489014</t>
  </si>
  <si>
    <t>0.42147</t>
  </si>
  <si>
    <t>0.450941</t>
  </si>
  <si>
    <t>0.353221</t>
  </si>
  <si>
    <t>159.1692</t>
  </si>
  <si>
    <t>163.1057</t>
  </si>
  <si>
    <t>0.505434</t>
  </si>
  <si>
    <t>1.346605</t>
  </si>
  <si>
    <t>RGBA(0.082</t>
  </si>
  <si>
    <t>0.441</t>
  </si>
  <si>
    <t>0.706</t>
  </si>
  <si>
    <t>0.195336</t>
  </si>
  <si>
    <t>1.626976</t>
  </si>
  <si>
    <t>0.043708</t>
  </si>
  <si>
    <t>-0.14847</t>
  </si>
  <si>
    <t>0.049741</t>
  </si>
  <si>
    <t>0.008651</t>
  </si>
  <si>
    <t>0.987627</t>
  </si>
  <si>
    <t>0.123746</t>
  </si>
  <si>
    <t>1.631526</t>
  </si>
  <si>
    <t>0.037145</t>
  </si>
  <si>
    <t>0.182163</t>
  </si>
  <si>
    <t>-0.78977</t>
  </si>
  <si>
    <t>-0.14996</t>
  </si>
  <si>
    <t>-0.56621</t>
  </si>
  <si>
    <t>2.951745</t>
  </si>
  <si>
    <t>2.279409</t>
  </si>
  <si>
    <t>3.157977</t>
  </si>
  <si>
    <t>-1.37948</t>
  </si>
  <si>
    <t>0.448808</t>
  </si>
  <si>
    <t>0.401215</t>
  </si>
  <si>
    <t>0.417163</t>
  </si>
  <si>
    <t>0.381759</t>
  </si>
  <si>
    <t>164.6356</t>
  </si>
  <si>
    <t>168.3748</t>
  </si>
  <si>
    <t>2.073906</t>
  </si>
  <si>
    <t>0.633585</t>
  </si>
  <si>
    <t>RGBA(0.705</t>
  </si>
  <si>
    <t>0.94</t>
  </si>
  <si>
    <t>0.129</t>
  </si>
  <si>
    <t>0.207595</t>
  </si>
  <si>
    <t>1.620776</t>
  </si>
  <si>
    <t>0.045754</t>
  </si>
  <si>
    <t>-0.12623</t>
  </si>
  <si>
    <t>0.454504</t>
  </si>
  <si>
    <t>0.047197</t>
  </si>
  <si>
    <t>0.880491</t>
  </si>
  <si>
    <t>0.405075</t>
  </si>
  <si>
    <t>1.625072</t>
  </si>
  <si>
    <t>-0.03569</t>
  </si>
  <si>
    <t>-0.3108</t>
  </si>
  <si>
    <t>-0.32443</t>
  </si>
  <si>
    <t>-0.11121</t>
  </si>
  <si>
    <t>0.886444</t>
  </si>
  <si>
    <t>1.834225</t>
  </si>
  <si>
    <t>-0.31651</t>
  </si>
  <si>
    <t>3.011768</t>
  </si>
  <si>
    <t>1.120386</t>
  </si>
  <si>
    <t>0.401871</t>
  </si>
  <si>
    <t>0.433103</t>
  </si>
  <si>
    <t>0.448259</t>
  </si>
  <si>
    <t>0.307688</t>
  </si>
  <si>
    <t>169.9046</t>
  </si>
  <si>
    <t>173.9751</t>
  </si>
  <si>
    <t>0.944833</t>
  </si>
  <si>
    <t>1.931133</t>
  </si>
  <si>
    <t>RGBA(0.453</t>
  </si>
  <si>
    <t>0.241</t>
  </si>
  <si>
    <t>0.827</t>
  </si>
  <si>
    <t>0.202887</t>
  </si>
  <si>
    <t>1.615992</t>
  </si>
  <si>
    <t>0.046536</t>
  </si>
  <si>
    <t>-0.06134</t>
  </si>
  <si>
    <t>0.114081</t>
  </si>
  <si>
    <t>0.038059</t>
  </si>
  <si>
    <t>0.990846</t>
  </si>
  <si>
    <t>0.27876</t>
  </si>
  <si>
    <t>1.603358</t>
  </si>
  <si>
    <t>0.050012</t>
  </si>
  <si>
    <t>0.036931</t>
  </si>
  <si>
    <t>-0.98407</t>
  </si>
  <si>
    <t>-0.07942</t>
  </si>
  <si>
    <t>-0.15471</t>
  </si>
  <si>
    <t>3.670063</t>
  </si>
  <si>
    <t>0.295434</t>
  </si>
  <si>
    <t>2.432669</t>
  </si>
  <si>
    <t>-3.53031</t>
  </si>
  <si>
    <t>0.451279</t>
  </si>
  <si>
    <t>0.434901</t>
  </si>
  <si>
    <t>0.422181</t>
  </si>
  <si>
    <t>0.447653</t>
  </si>
  <si>
    <t>175.5037</t>
  </si>
  <si>
    <t>180.1075</t>
  </si>
  <si>
    <t>2.915729</t>
  </si>
  <si>
    <t>1.457956</t>
  </si>
  <si>
    <t>RGBA(0.078</t>
  </si>
  <si>
    <t>0.498</t>
  </si>
  <si>
    <t>0.831</t>
  </si>
  <si>
    <t>0.31547</t>
  </si>
  <si>
    <t>1.597114</t>
  </si>
  <si>
    <t>0.032241</t>
  </si>
  <si>
    <t>-0.05253</t>
  </si>
  <si>
    <t>-0.93743</t>
  </si>
  <si>
    <t>-0.10718</t>
  </si>
  <si>
    <t>-0.32708</t>
  </si>
  <si>
    <t>0.269808</t>
  </si>
  <si>
    <t>1.602191</t>
  </si>
  <si>
    <t>0.062342</t>
  </si>
  <si>
    <t>0.020255</t>
  </si>
  <si>
    <t>-0.00771</t>
  </si>
  <si>
    <t>0.02058</t>
  </si>
  <si>
    <t>0.999553</t>
  </si>
  <si>
    <t>4.781407</t>
  </si>
  <si>
    <t>0.29887</t>
  </si>
  <si>
    <t>1.610941</t>
  </si>
  <si>
    <t>0.485283</t>
  </si>
  <si>
    <t>0.435591</t>
  </si>
  <si>
    <t>0.455002</t>
  </si>
  <si>
    <t>0.411744</t>
  </si>
  <si>
    <t>181.6076</t>
  </si>
  <si>
    <t>186.575</t>
  </si>
  <si>
    <t>0.004519</t>
  </si>
  <si>
    <t>2.447065</t>
  </si>
  <si>
    <t>RGBA(0.648</t>
  </si>
  <si>
    <t>0.883</t>
  </si>
  <si>
    <t>0.281325</t>
  </si>
  <si>
    <t>1.594907</t>
  </si>
  <si>
    <t>0.072027</t>
  </si>
  <si>
    <t>0.056742</t>
  </si>
  <si>
    <t>-6.89E-05</t>
  </si>
  <si>
    <t>0.015398</t>
  </si>
  <si>
    <t>0.99827</t>
  </si>
  <si>
    <t>0.280772</t>
  </si>
  <si>
    <t>1.619882</t>
  </si>
  <si>
    <t>-0.04029</t>
  </si>
  <si>
    <t>-0.16057</t>
  </si>
  <si>
    <t>-0.58492</t>
  </si>
  <si>
    <t>-0.04996</t>
  </si>
  <si>
    <t>0.793464</t>
  </si>
  <si>
    <t>5.800658</t>
  </si>
  <si>
    <t>-4.76309</t>
  </si>
  <si>
    <t>4.13789</t>
  </si>
  <si>
    <t>1.389126</t>
  </si>
  <si>
    <t>0.412777</t>
  </si>
  <si>
    <t>0.457288</t>
  </si>
  <si>
    <t>0.437246</t>
  </si>
  <si>
    <t>0.448159</t>
  </si>
  <si>
    <t>188.1071</t>
  </si>
  <si>
    <t>193.6394</t>
  </si>
  <si>
    <t>1.341738</t>
  </si>
  <si>
    <t>2.674655</t>
  </si>
  <si>
    <t>RGBA(0.642</t>
  </si>
  <si>
    <t>0.211</t>
  </si>
  <si>
    <t>0.813</t>
  </si>
  <si>
    <t>0.28324</t>
  </si>
  <si>
    <t>1.62158</t>
  </si>
  <si>
    <t>-0.00416</t>
  </si>
  <si>
    <t>-0.1237</t>
  </si>
  <si>
    <t>-0.5731</t>
  </si>
  <si>
    <t>-0.10406</t>
  </si>
  <si>
    <t>0.803381</t>
  </si>
  <si>
    <t>0.743703</t>
  </si>
  <si>
    <t>1.630159</t>
  </si>
  <si>
    <t>-0.05098</t>
  </si>
  <si>
    <t>-0.16643</t>
  </si>
  <si>
    <t>-0.60746</t>
  </si>
  <si>
    <t>-0.13331</t>
  </si>
  <si>
    <t>0.765193</t>
  </si>
  <si>
    <t>5.930318</t>
  </si>
  <si>
    <t>-4.33135</t>
  </si>
  <si>
    <t>5.076713</t>
  </si>
  <si>
    <t>1.387347</t>
  </si>
  <si>
    <t>0.452258</t>
  </si>
  <si>
    <t>0.462889</t>
  </si>
  <si>
    <t>0.472144</t>
  </si>
  <si>
    <t>0.422085</t>
  </si>
  <si>
    <t>195.141</t>
  </si>
  <si>
    <t>209.0403</t>
  </si>
  <si>
    <t>1.333944</t>
  </si>
  <si>
    <t>2.498898</t>
  </si>
  <si>
    <t>RGBA(0.236</t>
  </si>
  <si>
    <t>0.747</t>
  </si>
  <si>
    <t>0.549</t>
  </si>
  <si>
    <t>0.709026</t>
  </si>
  <si>
    <t>1.625149</t>
  </si>
  <si>
    <t>-0.02712</t>
  </si>
  <si>
    <t>-0.1218</t>
  </si>
  <si>
    <t>-0.6066</t>
  </si>
  <si>
    <t>-0.10565</t>
  </si>
  <si>
    <t>0.778488</t>
  </si>
  <si>
    <t>0.846298</t>
  </si>
  <si>
    <t>1.59796</t>
  </si>
  <si>
    <t>0.033266</t>
  </si>
  <si>
    <t>-0.02551</t>
  </si>
  <si>
    <t>-0.99413</t>
  </si>
  <si>
    <t>-0.01194</t>
  </si>
  <si>
    <t>-0.1045</t>
  </si>
  <si>
    <t>5.519642</t>
  </si>
  <si>
    <t>1.838729</t>
  </si>
  <si>
    <t>2.113724</t>
  </si>
  <si>
    <t>-5.40778</t>
  </si>
  <si>
    <t>0.416055</t>
  </si>
  <si>
    <t>0.446332</t>
  </si>
  <si>
    <t>0.491475</t>
  </si>
  <si>
    <t>0.399418</t>
  </si>
  <si>
    <t>210.5705</t>
  </si>
  <si>
    <t>217.3059</t>
  </si>
  <si>
    <t>2.916712</t>
  </si>
  <si>
    <t>0.408189</t>
  </si>
  <si>
    <t>RGBA(0.313</t>
  </si>
  <si>
    <t>0.55</t>
  </si>
  <si>
    <t>0.555</t>
  </si>
  <si>
    <t>0.83652</t>
  </si>
  <si>
    <t>1.600907</t>
  </si>
  <si>
    <t>0.020691</t>
  </si>
  <si>
    <t>-0.01788</t>
  </si>
  <si>
    <t>-0.99485</t>
  </si>
  <si>
    <t>-0.01948</t>
  </si>
  <si>
    <t>-0.09789</t>
  </si>
  <si>
    <t>0.675145</t>
  </si>
  <si>
    <t>1.624359</t>
  </si>
  <si>
    <t>0.057979</t>
  </si>
  <si>
    <t>0.078911</t>
  </si>
  <si>
    <t>-0.85591</t>
  </si>
  <si>
    <t>-0.13962</t>
  </si>
  <si>
    <t>-0.49162</t>
  </si>
  <si>
    <t>5.689287</t>
  </si>
  <si>
    <t>5.093778</t>
  </si>
  <si>
    <t>4.341846</t>
  </si>
  <si>
    <t>-2.57372</t>
  </si>
  <si>
    <t>0.421215</t>
  </si>
  <si>
    <t>0.412937</t>
  </si>
  <si>
    <t>0.422654</t>
  </si>
  <si>
    <t>0.311577</t>
  </si>
  <si>
    <t>218.8372</t>
  </si>
  <si>
    <t>239.98</t>
  </si>
  <si>
    <t>2.044312</t>
  </si>
  <si>
    <t>0.572024</t>
  </si>
  <si>
    <t>RGBA(0.094</t>
  </si>
  <si>
    <t>0.893</t>
  </si>
  <si>
    <t>0.476</t>
  </si>
  <si>
    <t>0.699228</t>
  </si>
  <si>
    <t>1.622759</t>
  </si>
  <si>
    <t>0.053003</t>
  </si>
  <si>
    <t>0.083449</t>
  </si>
  <si>
    <t>-0.8592</t>
  </si>
  <si>
    <t>-0.13015</t>
  </si>
  <si>
    <t>-0.48773</t>
  </si>
  <si>
    <t>1.659999</t>
  </si>
  <si>
    <t>1.620972</t>
  </si>
  <si>
    <t>0.292176</t>
  </si>
  <si>
    <t>-0.2855</t>
  </si>
  <si>
    <t>-0.68227</t>
  </si>
  <si>
    <t>-0.3188</t>
  </si>
  <si>
    <t>0.592767</t>
  </si>
  <si>
    <t>2.931499</t>
  </si>
  <si>
    <t>-0.16734</t>
  </si>
  <si>
    <t>4.423202</t>
  </si>
  <si>
    <t>0.069168</t>
  </si>
  <si>
    <t>0.446145</t>
  </si>
  <si>
    <t>0.470519</t>
  </si>
  <si>
    <t>0.460751</t>
  </si>
  <si>
    <t>0.453918</t>
  </si>
  <si>
    <t>241.5049</t>
  </si>
  <si>
    <t>266.5766</t>
  </si>
  <si>
    <t>1.565282</t>
  </si>
  <si>
    <t>1.870891</t>
  </si>
  <si>
    <t>0.997</t>
  </si>
  <si>
    <t>0.107</t>
  </si>
  <si>
    <t>1.082354</t>
  </si>
  <si>
    <t>1.599681</t>
  </si>
  <si>
    <t>0.307646</t>
  </si>
  <si>
    <t>0.0192</t>
  </si>
  <si>
    <t>-0.68513</t>
  </si>
  <si>
    <t>-0.04168</t>
  </si>
  <si>
    <t>0.72697</t>
  </si>
  <si>
    <t>0.772046</t>
  </si>
  <si>
    <t>1.615495</t>
  </si>
  <si>
    <t>0.183048</t>
  </si>
  <si>
    <t>-0.04336</t>
  </si>
  <si>
    <t>-0.97472</t>
  </si>
  <si>
    <t>-0.12675</t>
  </si>
  <si>
    <t>0.178826</t>
  </si>
  <si>
    <t>3.493303</t>
  </si>
  <si>
    <t>-0.46633</t>
  </si>
  <si>
    <t>2.528269</t>
  </si>
  <si>
    <t>-2.68275</t>
  </si>
  <si>
    <t>0.428046</t>
  </si>
  <si>
    <t>0.45706</t>
  </si>
  <si>
    <t>0.43623</t>
  </si>
  <si>
    <t>0.486762</t>
  </si>
  <si>
    <t>268.1126</t>
  </si>
  <si>
    <t>271.7749</t>
  </si>
  <si>
    <t>2.59835</t>
  </si>
  <si>
    <t>2.601468</t>
  </si>
  <si>
    <t>RGBA(0.525</t>
  </si>
  <si>
    <t>0.582</t>
  </si>
  <si>
    <t>0.29</t>
  </si>
  <si>
    <t>0.732913</t>
  </si>
  <si>
    <t>1.614481</t>
  </si>
  <si>
    <t>0.126628</t>
  </si>
  <si>
    <t>-0.03551</t>
  </si>
  <si>
    <t>-0.97778</t>
  </si>
  <si>
    <t>-0.10898</t>
  </si>
  <si>
    <t>0.175522</t>
  </si>
  <si>
    <t>0.716171</t>
  </si>
  <si>
    <t>1.582136</t>
  </si>
  <si>
    <t>0.349394</t>
  </si>
  <si>
    <t>-0.04145</t>
  </si>
  <si>
    <t>-0.97942</t>
  </si>
  <si>
    <t>-0.19678</t>
  </si>
  <si>
    <t>-0.01733</t>
  </si>
  <si>
    <t>0.409222</t>
  </si>
  <si>
    <t>0.759543</t>
  </si>
  <si>
    <t>1.811153</t>
  </si>
  <si>
    <t>-0.23125</t>
  </si>
  <si>
    <t>0.441869</t>
  </si>
  <si>
    <t>0.44549</t>
  </si>
  <si>
    <t>0.46519</t>
  </si>
  <si>
    <t>0.351436</t>
  </si>
  <si>
    <t>273.3062</t>
  </si>
  <si>
    <t>276.3137</t>
  </si>
  <si>
    <t>2.635248</t>
  </si>
  <si>
    <t>1.43621</t>
  </si>
  <si>
    <t>RGBA(0.933</t>
  </si>
  <si>
    <t>0.28</t>
  </si>
  <si>
    <t>0.966</t>
  </si>
  <si>
    <t>0.708055</t>
  </si>
  <si>
    <t>1.609191</t>
  </si>
  <si>
    <t>0.115721</t>
  </si>
  <si>
    <t>0.004046</t>
  </si>
  <si>
    <t>-0.99588</t>
  </si>
  <si>
    <t>-0.08028</t>
  </si>
  <si>
    <t>0.042073</t>
  </si>
  <si>
    <t>0.601757</t>
  </si>
  <si>
    <t>1.629655</t>
  </si>
  <si>
    <t>-0.14363</t>
  </si>
  <si>
    <t>-0.42144</t>
  </si>
  <si>
    <t>0.259396</t>
  </si>
  <si>
    <t>0.048317</t>
  </si>
  <si>
    <t>0.867621</t>
  </si>
  <si>
    <t>0.476621</t>
  </si>
  <si>
    <t>0.90163</t>
  </si>
  <si>
    <t>2.038507</t>
  </si>
  <si>
    <t>0.042345</t>
  </si>
  <si>
    <t>0.451757</t>
  </si>
  <si>
    <t>0.485591</t>
  </si>
  <si>
    <t>0.445014</t>
  </si>
  <si>
    <t>0.446572</t>
  </si>
  <si>
    <t>277.8391</t>
  </si>
  <si>
    <t>284.1751</t>
  </si>
  <si>
    <t>1.725361</t>
  </si>
  <si>
    <t>1.147201</t>
  </si>
  <si>
    <t>RGBA(0.213</t>
  </si>
  <si>
    <t>0.713</t>
  </si>
  <si>
    <t>0.036</t>
  </si>
  <si>
    <t>0.60656</t>
  </si>
  <si>
    <t>1.613782</t>
  </si>
  <si>
    <t>0.046716</t>
  </si>
  <si>
    <t>-0.05775</t>
  </si>
  <si>
    <t>-0.04182</t>
  </si>
  <si>
    <t>-0.00446</t>
  </si>
  <si>
    <t>0.997445</t>
  </si>
  <si>
    <t>0.447431</t>
  </si>
  <si>
    <t>1.634735</t>
  </si>
  <si>
    <t>0.167951</t>
  </si>
  <si>
    <t>0.10468</t>
  </si>
  <si>
    <t>-0.88352</t>
  </si>
  <si>
    <t>-0.36837</t>
  </si>
  <si>
    <t>-0.2697</t>
  </si>
  <si>
    <t>5.170815</t>
  </si>
  <si>
    <t>1.944891</t>
  </si>
  <si>
    <t>5.746065</t>
  </si>
  <si>
    <t>-2.75871</t>
  </si>
  <si>
    <t>0.414058</t>
  </si>
  <si>
    <t>0.469695</t>
  </si>
  <si>
    <t>0.421893</t>
  </si>
  <si>
    <t>0.438275</t>
  </si>
  <si>
    <t>285.7063</t>
  </si>
  <si>
    <t>290.8384</t>
  </si>
  <si>
    <t>2.144267</t>
  </si>
  <si>
    <t>1.257585</t>
  </si>
  <si>
    <t>RGBA(0.052</t>
  </si>
  <si>
    <t>0.684</t>
  </si>
  <si>
    <t>0.57</t>
  </si>
  <si>
    <t>0.551974</t>
  </si>
  <si>
    <t>1.606418</t>
  </si>
  <si>
    <t>0.024824</t>
  </si>
  <si>
    <t>0.027013</t>
  </si>
  <si>
    <t>-0.76783</t>
  </si>
  <si>
    <t>0.014778</t>
  </si>
  <si>
    <t>-0.63992</t>
  </si>
  <si>
    <t>0.515152</t>
  </si>
  <si>
    <t>1.604953</t>
  </si>
  <si>
    <t>-0.01661</t>
  </si>
  <si>
    <t>-0.00849</t>
  </si>
  <si>
    <t>-0.98739</t>
  </si>
  <si>
    <t>-4.04E-05</t>
  </si>
  <si>
    <t>-0.15806</t>
  </si>
  <si>
    <t>4.44987</t>
  </si>
  <si>
    <t>1.277442</t>
  </si>
  <si>
    <t>1.722339</t>
  </si>
  <si>
    <t>-4.36398</t>
  </si>
  <si>
    <t>0.472068</t>
  </si>
  <si>
    <t>0.415482</t>
  </si>
  <si>
    <t>0.467631</t>
  </si>
  <si>
    <t>0.446524</t>
  </si>
  <si>
    <t>292.3714</t>
  </si>
  <si>
    <t>298.0381</t>
  </si>
  <si>
    <t>2.975734</t>
  </si>
  <si>
    <t>0.158448</t>
  </si>
  <si>
    <t>RGBA(0.763</t>
  </si>
  <si>
    <t>0.281</t>
  </si>
  <si>
    <t>0.137</t>
  </si>
  <si>
    <t>0.482361</t>
  </si>
  <si>
    <t>1.605808</t>
  </si>
  <si>
    <t>-0.00909</t>
  </si>
  <si>
    <t>0.00221</t>
  </si>
  <si>
    <t>-0.98112</t>
  </si>
  <si>
    <t>0.001762</t>
  </si>
  <si>
    <t>-0.19337</t>
  </si>
  <si>
    <t>0.571657</t>
  </si>
  <si>
    <t>1.627846</t>
  </si>
  <si>
    <t>0.064341</t>
  </si>
  <si>
    <t>-0.16164</t>
  </si>
  <si>
    <t>0.345495</t>
  </si>
  <si>
    <t>0.0396</t>
  </si>
  <si>
    <t>0.923547</t>
  </si>
  <si>
    <t>2.210323</t>
  </si>
  <si>
    <t>2.079381</t>
  </si>
  <si>
    <t>2.31147</t>
  </si>
  <si>
    <t>1.346305</t>
  </si>
  <si>
    <t>0.448316</t>
  </si>
  <si>
    <t>0.487616</t>
  </si>
  <si>
    <t>0.429888</t>
  </si>
  <si>
    <t>0.428</t>
  </si>
  <si>
    <t>299.5717</t>
  </si>
  <si>
    <t>303.5413</t>
  </si>
  <si>
    <t>0.910676</t>
  </si>
  <si>
    <t>0.416066</t>
  </si>
  <si>
    <t>RGBA(0.017</t>
  </si>
  <si>
    <t>0.199</t>
  </si>
  <si>
    <t>0.063</t>
  </si>
  <si>
    <t>0.605656</t>
  </si>
  <si>
    <t>1.614886</t>
  </si>
  <si>
    <t>0.092902</t>
  </si>
  <si>
    <t>-0.0748</t>
  </si>
  <si>
    <t>0.365149</t>
  </si>
  <si>
    <t>-0.01038</t>
  </si>
  <si>
    <t>0.927881</t>
  </si>
  <si>
    <t>0.438892</t>
  </si>
  <si>
    <t>1.599886</t>
  </si>
  <si>
    <t>0.003662</t>
  </si>
  <si>
    <t>0.003401</t>
  </si>
  <si>
    <t>-0.99975</t>
  </si>
  <si>
    <t>-0.00492</t>
  </si>
  <si>
    <t>-0.02175</t>
  </si>
  <si>
    <t>3.826621</t>
  </si>
  <si>
    <t>0.606401</t>
  </si>
  <si>
    <t>1.622508</t>
  </si>
  <si>
    <t>-3.73371</t>
  </si>
  <si>
    <t>0.466045</t>
  </si>
  <si>
    <t>0.465238</t>
  </si>
  <si>
    <t>0.405875</t>
  </si>
  <si>
    <t>0.419074</t>
  </si>
  <si>
    <t>305.0689</t>
  </si>
  <si>
    <t>312.1722</t>
  </si>
  <si>
    <t>3.139591</t>
  </si>
  <si>
    <t>1.473296</t>
  </si>
  <si>
    <t>RGBA(0.775</t>
  </si>
  <si>
    <t>0.738</t>
  </si>
  <si>
    <t>0.26</t>
  </si>
  <si>
    <t>0.437202</t>
  </si>
  <si>
    <t>1.599101</t>
  </si>
  <si>
    <t>-0.00644</t>
  </si>
  <si>
    <t>-0.00847</t>
  </si>
  <si>
    <t>-0.9994</t>
  </si>
  <si>
    <t>0.009403</t>
  </si>
  <si>
    <t>-0.03233</t>
  </si>
  <si>
    <t>0.436387</t>
  </si>
  <si>
    <t>1.621179</t>
  </si>
  <si>
    <t>0.042687</t>
  </si>
  <si>
    <t>-0.00545</t>
  </si>
  <si>
    <t>-0.9911</t>
  </si>
  <si>
    <t>-0.13179</t>
  </si>
  <si>
    <t>0.018054</t>
  </si>
  <si>
    <t>2.444204</t>
  </si>
  <si>
    <t>0.237665</t>
  </si>
  <si>
    <t>2.519461</t>
  </si>
  <si>
    <t>-2.26194</t>
  </si>
  <si>
    <t>0.4978</t>
  </si>
  <si>
    <t>0.403051</t>
  </si>
  <si>
    <t>0.435643</t>
  </si>
  <si>
    <t>0.427826</t>
  </si>
  <si>
    <t>313.6752</t>
  </si>
  <si>
    <t>316.9757</t>
  </si>
  <si>
    <t>2.746064</t>
  </si>
  <si>
    <t>1.784295</t>
  </si>
  <si>
    <t>RGBA(0.684</t>
  </si>
  <si>
    <t>0.802</t>
  </si>
  <si>
    <t>0.794</t>
  </si>
  <si>
    <t>0.442232</t>
  </si>
  <si>
    <t>1.619079</t>
  </si>
  <si>
    <t>0.033045</t>
  </si>
  <si>
    <t>-0.00693</t>
  </si>
  <si>
    <t>-0.99277</t>
  </si>
  <si>
    <t>-0.1192</t>
  </si>
  <si>
    <t>0.012436</t>
  </si>
  <si>
    <t>0.325458</t>
  </si>
  <si>
    <t>1.604384</t>
  </si>
  <si>
    <t>0.051954</t>
  </si>
  <si>
    <t>0.054029</t>
  </si>
  <si>
    <t>-0.81703</t>
  </si>
  <si>
    <t>-0.0391</t>
  </si>
  <si>
    <t>0.572731</t>
  </si>
  <si>
    <t>4.139856</t>
  </si>
  <si>
    <t>-3.59356</t>
  </si>
  <si>
    <t>1.671256</t>
  </si>
  <si>
    <t>-0.88787</t>
  </si>
  <si>
    <t>0.492134</t>
  </si>
  <si>
    <t>0.493112</t>
  </si>
  <si>
    <t>0.417771</t>
  </si>
  <si>
    <t>0.382028</t>
  </si>
  <si>
    <t>318.5081</t>
  </si>
  <si>
    <t>324.6729</t>
  </si>
  <si>
    <t>1.795123</t>
  </si>
  <si>
    <t>3.128665</t>
  </si>
  <si>
    <t>RGBA(0.044</t>
  </si>
  <si>
    <t>0.11</t>
  </si>
  <si>
    <t>0.112</t>
  </si>
  <si>
    <t>0.345081</t>
  </si>
  <si>
    <t>1.607034</t>
  </si>
  <si>
    <t>0.00938</t>
  </si>
  <si>
    <t>-0.0345</t>
  </si>
  <si>
    <t>-0.86362</t>
  </si>
  <si>
    <t>-0.00065</t>
  </si>
  <si>
    <t>0.502966</t>
  </si>
  <si>
    <t>0.443588</t>
  </si>
  <si>
    <t>1.641778</t>
  </si>
  <si>
    <t>0.073011</t>
  </si>
  <si>
    <t>0.032154</t>
  </si>
  <si>
    <t>-0.9502</t>
  </si>
  <si>
    <t>-0.27226</t>
  </si>
  <si>
    <t>-0.14818</t>
  </si>
  <si>
    <t>1.081051</t>
  </si>
  <si>
    <t>0.692682</t>
  </si>
  <si>
    <t>2.262704</t>
  </si>
  <si>
    <t>-0.77671</t>
  </si>
  <si>
    <t>0.489382</t>
  </si>
  <si>
    <t>0.466537</t>
  </si>
  <si>
    <t>0.477951</t>
  </si>
  <si>
    <t>0.306609</t>
  </si>
  <si>
    <t>326.1769</t>
  </si>
  <si>
    <t>331.4405</t>
  </si>
  <si>
    <t>2.384966</t>
  </si>
  <si>
    <t>1.083323</t>
  </si>
  <si>
    <t>0.1</t>
  </si>
  <si>
    <t>0.566</t>
  </si>
  <si>
    <t>0.47697</t>
  </si>
  <si>
    <t>1.606461</t>
  </si>
  <si>
    <t>0.004413</t>
  </si>
  <si>
    <t>-0.01465</t>
  </si>
  <si>
    <t>-0.94554</t>
  </si>
  <si>
    <t>-0.02083</t>
  </si>
  <si>
    <t>-0.32452</t>
  </si>
  <si>
    <t>0.28109</t>
  </si>
  <si>
    <t>1.59322</t>
  </si>
  <si>
    <t>0.072012</t>
  </si>
  <si>
    <t>0.040774</t>
  </si>
  <si>
    <t>0.040066</t>
  </si>
  <si>
    <t>0.033496</t>
  </si>
  <si>
    <t>0.997803</t>
  </si>
  <si>
    <t>4.329514</t>
  </si>
  <si>
    <t>0.52587</t>
  </si>
  <si>
    <t>1.648415</t>
  </si>
  <si>
    <t>4.333447</t>
  </si>
  <si>
    <t>0.471837</t>
  </si>
  <si>
    <t>0.462022</t>
  </si>
  <si>
    <t>0.429438</t>
  </si>
  <si>
    <t>0.342852</t>
  </si>
  <si>
    <t>332.97</t>
  </si>
  <si>
    <t>340.7845</t>
  </si>
  <si>
    <t>0.014882</t>
  </si>
  <si>
    <t>0.709091</t>
  </si>
  <si>
    <t>RGBA(0.392</t>
  </si>
  <si>
    <t>0.387</t>
  </si>
  <si>
    <t>0.39</t>
  </si>
  <si>
    <t>0.294345</t>
  </si>
  <si>
    <t>1.59606</t>
  </si>
  <si>
    <t>0.054024</t>
  </si>
  <si>
    <t>0.028748</t>
  </si>
  <si>
    <t>0.050993</t>
  </si>
  <si>
    <t>-0.01133</t>
  </si>
  <si>
    <t>0.998221</t>
  </si>
  <si>
    <t>0.62681</t>
  </si>
  <si>
    <t>1.628914</t>
  </si>
  <si>
    <t>0.001646</t>
  </si>
  <si>
    <t>-0.20688</t>
  </si>
  <si>
    <t>-0.62038</t>
  </si>
  <si>
    <t>-0.14637</t>
  </si>
  <si>
    <t>0.742226</t>
  </si>
  <si>
    <t>0.758642</t>
  </si>
  <si>
    <t>-0.2179</t>
  </si>
  <si>
    <t>2.15344</t>
  </si>
  <si>
    <t>0.004371</t>
  </si>
  <si>
    <t>0.44321</t>
  </si>
  <si>
    <t>0.404324</t>
  </si>
  <si>
    <t>0.407598</t>
  </si>
  <si>
    <t>0.384461</t>
  </si>
  <si>
    <t>342.3162</t>
  </si>
  <si>
    <t>348.0437</t>
  </si>
  <si>
    <t>1.636293</t>
  </si>
  <si>
    <t>2.314025</t>
  </si>
  <si>
    <t>RGBA(0.304</t>
  </si>
  <si>
    <t>0.224</t>
  </si>
  <si>
    <t>0.266</t>
  </si>
  <si>
    <t>0.536438</t>
  </si>
  <si>
    <t>1.614204</t>
  </si>
  <si>
    <t>0.062868</t>
  </si>
  <si>
    <t>-0.06896</t>
  </si>
  <si>
    <t>-0.46091</t>
  </si>
  <si>
    <t>-0.05806</t>
  </si>
  <si>
    <t>0.882854</t>
  </si>
  <si>
    <t>0.662741</t>
  </si>
  <si>
    <t>1.60955</t>
  </si>
  <si>
    <t>0.141517</t>
  </si>
  <si>
    <t>-0.04339</t>
  </si>
  <si>
    <t>-0.96951</t>
  </si>
  <si>
    <t>-0.18493</t>
  </si>
  <si>
    <t>-0.1548</t>
  </si>
  <si>
    <t>1.313306</t>
  </si>
  <si>
    <t>1.250029</t>
  </si>
  <si>
    <t>2.196824</t>
  </si>
  <si>
    <t>-0.87314</t>
  </si>
  <si>
    <t>0.470406</t>
  </si>
  <si>
    <t>0.434753</t>
  </si>
  <si>
    <t>0.444978</t>
  </si>
  <si>
    <t>0.356784</t>
  </si>
  <si>
    <t>349.5738</t>
  </si>
  <si>
    <t>356.3779</t>
  </si>
  <si>
    <t>2.364154</t>
  </si>
  <si>
    <t>0.684698</t>
  </si>
  <si>
    <t>RGBA(0.639</t>
  </si>
  <si>
    <t>0.641636</t>
  </si>
  <si>
    <t>1.595579</t>
  </si>
  <si>
    <t>0.099718</t>
  </si>
  <si>
    <t>0.010456</t>
  </si>
  <si>
    <t>-0.99764</t>
  </si>
  <si>
    <t>-0.05153</t>
  </si>
  <si>
    <t>-0.04424</t>
  </si>
  <si>
    <t>0.579522</t>
  </si>
  <si>
    <t>1.605059</t>
  </si>
  <si>
    <t>0.050277</t>
  </si>
  <si>
    <t>-0.09472</t>
  </si>
  <si>
    <t>-0.81436</t>
  </si>
  <si>
    <t>-0.05686</t>
  </si>
  <si>
    <t>0.56975</t>
  </si>
  <si>
    <t>2.315509</t>
  </si>
  <si>
    <t>-1.47731</t>
  </si>
  <si>
    <t>2.021461</t>
  </si>
  <si>
    <t>-0.73111</t>
  </si>
  <si>
    <t>0.480985</t>
  </si>
  <si>
    <t>0.422363</t>
  </si>
  <si>
    <t>0.447529</t>
  </si>
  <si>
    <t>0.330127</t>
  </si>
  <si>
    <t>357.9076</t>
  </si>
  <si>
    <t>360.7745</t>
  </si>
  <si>
    <t>1.937788</t>
  </si>
  <si>
    <t>2.943248</t>
  </si>
  <si>
    <t>RGBA(0.729</t>
  </si>
  <si>
    <t>0.545</t>
  </si>
  <si>
    <t>0.663</t>
  </si>
  <si>
    <t>0.481395</t>
  </si>
  <si>
    <t>1.602054</t>
  </si>
  <si>
    <t>0.058869</t>
  </si>
  <si>
    <t>0.012661</t>
  </si>
  <si>
    <t>-0.39204</t>
  </si>
  <si>
    <t>-0.01962</t>
  </si>
  <si>
    <t>0.919653</t>
  </si>
  <si>
    <t>0.556264</t>
  </si>
  <si>
    <t>1.627199</t>
  </si>
  <si>
    <t>0.044403</t>
  </si>
  <si>
    <t>-0.13183</t>
  </si>
  <si>
    <t>-0.08319</t>
  </si>
  <si>
    <t>-0.02021</t>
  </si>
  <si>
    <t>0.987569</t>
  </si>
  <si>
    <t>0.779337</t>
  </si>
  <si>
    <t>0.532322</t>
  </si>
  <si>
    <t>1.894713</t>
  </si>
  <si>
    <t>0.779371</t>
  </si>
  <si>
    <t>0.417231</t>
  </si>
  <si>
    <t>0.417655</t>
  </si>
  <si>
    <t>0.41844</t>
  </si>
  <si>
    <t>0.334102</t>
  </si>
  <si>
    <t>362.3081</t>
  </si>
  <si>
    <t>365.1089</t>
  </si>
  <si>
    <t>0.391057</t>
  </si>
  <si>
    <t>1.398506</t>
  </si>
  <si>
    <t>0.84</t>
  </si>
  <si>
    <t>0.397</t>
  </si>
  <si>
    <t>0.538247</t>
  </si>
  <si>
    <t>1.614007</t>
  </si>
  <si>
    <t>0.100706</t>
  </si>
  <si>
    <t>-0.05534</t>
  </si>
  <si>
    <t>-0.16835</t>
  </si>
  <si>
    <t>-0.0067</t>
  </si>
  <si>
    <t>0.98415</t>
  </si>
  <si>
    <t>1.003645</t>
  </si>
  <si>
    <t>1.620509</t>
  </si>
  <si>
    <t>0.46921</t>
  </si>
  <si>
    <t>-0.0549</t>
  </si>
  <si>
    <t>-0.9439</t>
  </si>
  <si>
    <t>-0.32353</t>
  </si>
  <si>
    <t>0.036905</t>
  </si>
  <si>
    <t>1.174817</t>
  </si>
  <si>
    <t>0.903143</t>
  </si>
  <si>
    <t>2.572088</t>
  </si>
  <si>
    <t>-0.47299</t>
  </si>
  <si>
    <t>0.464903</t>
  </si>
  <si>
    <t>0.449213</t>
  </si>
  <si>
    <t>0.419488</t>
  </si>
  <si>
    <t>0.469562</t>
  </si>
  <si>
    <t>366.6395</t>
  </si>
  <si>
    <t>374.7774</t>
  </si>
  <si>
    <t>2.08097</t>
  </si>
  <si>
    <t>1.206897</t>
  </si>
  <si>
    <t>RGBA(0.291</t>
  </si>
  <si>
    <t>0.742</t>
  </si>
  <si>
    <t>0.639</t>
  </si>
  <si>
    <t>0.748966</t>
  </si>
  <si>
    <t>1.616073</t>
  </si>
  <si>
    <t>0.317228</t>
  </si>
  <si>
    <t>-0.05478</t>
  </si>
  <si>
    <t>-0.9662</t>
  </si>
  <si>
    <t>-0.22336</t>
  </si>
  <si>
    <t>0.116467</t>
  </si>
  <si>
    <t>0.978123</t>
  </si>
  <si>
    <t>1.593114</t>
  </si>
  <si>
    <t>0.138423</t>
  </si>
  <si>
    <t>-0.05024</t>
  </si>
  <si>
    <t>-0.995</t>
  </si>
  <si>
    <t>-0.03941</t>
  </si>
  <si>
    <t>-0.07679</t>
  </si>
  <si>
    <t>5.210196</t>
  </si>
  <si>
    <t>1.560222</t>
  </si>
  <si>
    <t>2.142754</t>
  </si>
  <si>
    <t>-4.8024</t>
  </si>
  <si>
    <t>0.41449</t>
  </si>
  <si>
    <t>0.474617</t>
  </si>
  <si>
    <t>0.43904</t>
  </si>
  <si>
    <t>0.452809</t>
  </si>
  <si>
    <t>376.3046</t>
  </si>
  <si>
    <t>380.5073</t>
  </si>
  <si>
    <t>2.954868</t>
  </si>
  <si>
    <t>0.575825</t>
  </si>
  <si>
    <t>0.214</t>
  </si>
  <si>
    <t>0.778</t>
  </si>
  <si>
    <t>0.957725</t>
  </si>
  <si>
    <t>1.586035</t>
  </si>
  <si>
    <t>0.139372</t>
  </si>
  <si>
    <t>0.019641</t>
  </si>
  <si>
    <t>-0.0125</t>
  </si>
  <si>
    <t>-0.06459</t>
  </si>
  <si>
    <t>1.026642</t>
  </si>
  <si>
    <t>1.606846</t>
  </si>
  <si>
    <t>0.303095</t>
  </si>
  <si>
    <t>-0.03793</t>
  </si>
  <si>
    <t>-0.92666</t>
  </si>
  <si>
    <t>-0.37033</t>
  </si>
  <si>
    <t>-0.05214</t>
  </si>
  <si>
    <t>5.282633</t>
  </si>
  <si>
    <t>1.461977</t>
  </si>
  <si>
    <t>5.277505</t>
  </si>
  <si>
    <t>-3.60562</t>
  </si>
  <si>
    <t>0.457452</t>
  </si>
  <si>
    <t>0.405513</t>
  </si>
  <si>
    <t>0.446558</t>
  </si>
  <si>
    <t>0.377117</t>
  </si>
  <si>
    <t>382.0061</t>
  </si>
  <si>
    <t>384.7394</t>
  </si>
  <si>
    <t>2.358771</t>
  </si>
  <si>
    <t>1.435037</t>
  </si>
  <si>
    <t>RGBA(0.411</t>
  </si>
  <si>
    <t>0.164</t>
  </si>
  <si>
    <t>0.338</t>
  </si>
  <si>
    <t>0.877911</t>
  </si>
  <si>
    <t>1.632271</t>
  </si>
  <si>
    <t>0.189975</t>
  </si>
  <si>
    <t>0.001086</t>
  </si>
  <si>
    <t>-0.95931</t>
  </si>
  <si>
    <t>-0.27879</t>
  </si>
  <si>
    <t>-0.04466</t>
  </si>
  <si>
    <t>0.801416</t>
  </si>
  <si>
    <t>1.634053</t>
  </si>
  <si>
    <t>0.151654</t>
  </si>
  <si>
    <t>-0.0987</t>
  </si>
  <si>
    <t>-0.89401</t>
  </si>
  <si>
    <t>-0.21083</t>
  </si>
  <si>
    <t>0.382834</t>
  </si>
  <si>
    <t>4.979331</t>
  </si>
  <si>
    <t>-2.49186</t>
  </si>
  <si>
    <t>4.362575</t>
  </si>
  <si>
    <t>-2.25621</t>
  </si>
  <si>
    <t>0.485632</t>
  </si>
  <si>
    <t>0.413184</t>
  </si>
  <si>
    <t>0.444229</t>
  </si>
  <si>
    <t>0.342506</t>
  </si>
  <si>
    <t>386.2735</t>
  </si>
  <si>
    <t>389.9749</t>
  </si>
  <si>
    <t>2.084341</t>
  </si>
  <si>
    <t>2.460642</t>
  </si>
  <si>
    <t>RGBA(0.860</t>
  </si>
  <si>
    <t>0.014</t>
  </si>
  <si>
    <t>0.622437</t>
  </si>
  <si>
    <t>1.619347</t>
  </si>
  <si>
    <t>0.160991</t>
  </si>
  <si>
    <t>-0.02473</t>
  </si>
  <si>
    <t>-0.84622</t>
  </si>
  <si>
    <t>-0.17196</t>
  </si>
  <si>
    <t>0.503713</t>
  </si>
  <si>
    <t>1.143062</t>
  </si>
  <si>
    <t>1.563622</t>
  </si>
  <si>
    <t>0.162488</t>
  </si>
  <si>
    <t>-0.358</t>
  </si>
  <si>
    <t>-0.7439</t>
  </si>
  <si>
    <t>-0.40006</t>
  </si>
  <si>
    <t>0.397988</t>
  </si>
  <si>
    <t>2.992907</t>
  </si>
  <si>
    <t>0.084352</t>
  </si>
  <si>
    <t>4.468285</t>
  </si>
  <si>
    <t>-0.58164</t>
  </si>
  <si>
    <t>0.430767</t>
  </si>
  <si>
    <t>0.400577</t>
  </si>
  <si>
    <t>0.458524</t>
  </si>
  <si>
    <t>0.337377</t>
  </si>
  <si>
    <t>391.5036</t>
  </si>
  <si>
    <t>398.577</t>
  </si>
  <si>
    <t>1.821547</t>
  </si>
  <si>
    <t>1.757469</t>
  </si>
  <si>
    <t>RGBA(0.744</t>
  </si>
  <si>
    <t>0.599</t>
  </si>
  <si>
    <t>0.674</t>
  </si>
  <si>
    <t>0.513214</t>
  </si>
  <si>
    <t>1.627802</t>
  </si>
  <si>
    <t>0.12488</t>
  </si>
  <si>
    <t>0.048895</t>
  </si>
  <si>
    <t>-0.92875</t>
  </si>
  <si>
    <t>-0.14346</t>
  </si>
  <si>
    <t>0.338317</t>
  </si>
  <si>
    <t>0.712922</t>
  </si>
  <si>
    <t>1.609108</t>
  </si>
  <si>
    <t>-0.09568</t>
  </si>
  <si>
    <t>0.030052</t>
  </si>
  <si>
    <t>-0.94356</t>
  </si>
  <si>
    <t>-0.04004</t>
  </si>
  <si>
    <t>-0.32739</t>
  </si>
  <si>
    <t>2.171218</t>
  </si>
  <si>
    <t>1.838768</t>
  </si>
  <si>
    <t>-2.23377</t>
  </si>
  <si>
    <t>0.474932</t>
  </si>
  <si>
    <t>0.480604</t>
  </si>
  <si>
    <t>0.441047</t>
  </si>
  <si>
    <t>0.370225</t>
  </si>
  <si>
    <t>400.1026</t>
  </si>
  <si>
    <t>403.6069</t>
  </si>
  <si>
    <t>2.52511</t>
  </si>
  <si>
    <t>0.126561</t>
  </si>
  <si>
    <t>RGBA(0.795</t>
  </si>
  <si>
    <t>0.358</t>
  </si>
  <si>
    <t>0.229</t>
  </si>
  <si>
    <t>0.696645</t>
  </si>
  <si>
    <t>1.605973</t>
  </si>
  <si>
    <t>-0.08942</t>
  </si>
  <si>
    <t>0.044297</t>
  </si>
  <si>
    <t>-0.94999</t>
  </si>
  <si>
    <t>-0.01742</t>
  </si>
  <si>
    <t>-0.30862</t>
  </si>
  <si>
    <t>0.587754</t>
  </si>
  <si>
    <t>1.623272</t>
  </si>
  <si>
    <t>-0.0339</t>
  </si>
  <si>
    <t>-0.3119</t>
  </si>
  <si>
    <t>0.207675</t>
  </si>
  <si>
    <t>0.140719</t>
  </si>
  <si>
    <t>0.916401</t>
  </si>
  <si>
    <t>2.379704</t>
  </si>
  <si>
    <t>5.307317</t>
  </si>
  <si>
    <t>3.326227</t>
  </si>
  <si>
    <t>0.466671</t>
  </si>
  <si>
    <t>0.432797</t>
  </si>
  <si>
    <t>0.468053</t>
  </si>
  <si>
    <t>0.341362</t>
  </si>
  <si>
    <t>405.1375</t>
  </si>
  <si>
    <t>411.5111</t>
  </si>
  <si>
    <t>0.872111</t>
  </si>
  <si>
    <t>1.144028</t>
  </si>
  <si>
    <t>RGBA(0.326</t>
  </si>
  <si>
    <t>0.601</t>
  </si>
  <si>
    <t>0.453</t>
  </si>
  <si>
    <t>0.654388</t>
  </si>
  <si>
    <t>1.628622</t>
  </si>
  <si>
    <t>0.016256</t>
  </si>
  <si>
    <t>-0.18588</t>
  </si>
  <si>
    <t>0.303024</t>
  </si>
  <si>
    <t>0.042603</t>
  </si>
  <si>
    <t>0.933708</t>
  </si>
  <si>
    <t>0.643776</t>
  </si>
  <si>
    <t>1.618396</t>
  </si>
  <si>
    <t>0.013324</t>
  </si>
  <si>
    <t>-0.13216</t>
  </si>
  <si>
    <t>0.589295</t>
  </si>
  <si>
    <t>0.098379</t>
  </si>
  <si>
    <t>0.79094</t>
  </si>
  <si>
    <t>3.376882</t>
  </si>
  <si>
    <t>3.617519</t>
  </si>
  <si>
    <t>3.020627</t>
  </si>
  <si>
    <t>0.844211</t>
  </si>
  <si>
    <t>0.415933</t>
  </si>
  <si>
    <t>0.4738</t>
  </si>
  <si>
    <t>0.440763</t>
  </si>
  <si>
    <t>0.469771</t>
  </si>
  <si>
    <t>413.0376</t>
  </si>
  <si>
    <t>415.6758</t>
  </si>
  <si>
    <t>1.323088</t>
  </si>
  <si>
    <t>0.439176</t>
  </si>
  <si>
    <t>RGBA(0.403</t>
  </si>
  <si>
    <t>0.117</t>
  </si>
  <si>
    <t>0.468</t>
  </si>
  <si>
    <t>0.682265</t>
  </si>
  <si>
    <t>1.618929</t>
  </si>
  <si>
    <t>0.014392</t>
  </si>
  <si>
    <t>-0.10659</t>
  </si>
  <si>
    <t>0.613668</t>
  </si>
  <si>
    <t>0.069234</t>
  </si>
  <si>
    <t>0.779267</t>
  </si>
  <si>
    <t>0.626184</t>
  </si>
  <si>
    <t>1.613509</t>
  </si>
  <si>
    <t>-0.00094</t>
  </si>
  <si>
    <t>-0.08419</t>
  </si>
  <si>
    <t>0.227915</t>
  </si>
  <si>
    <t>0.023975</t>
  </si>
  <si>
    <t>0.969739</t>
  </si>
  <si>
    <t>2.791754</t>
  </si>
  <si>
    <t>1.831954</t>
  </si>
  <si>
    <t>2.019776</t>
  </si>
  <si>
    <t>2.526648</t>
  </si>
  <si>
    <t>0.405962</t>
  </si>
  <si>
    <t>0.434979</t>
  </si>
  <si>
    <t>0.424679</t>
  </si>
  <si>
    <t>0.344127</t>
  </si>
  <si>
    <t>417.2044</t>
  </si>
  <si>
    <t>420.6806</t>
  </si>
  <si>
    <t>0.451292</t>
  </si>
  <si>
    <t>0.335478</t>
  </si>
  <si>
    <t>RGBA(0.138</t>
  </si>
  <si>
    <t>0.673</t>
  </si>
  <si>
    <t>0.664545</t>
  </si>
  <si>
    <t>1.615604</t>
  </si>
  <si>
    <t>0.012596</t>
  </si>
  <si>
    <t>-0.09064</t>
  </si>
  <si>
    <t>0.248098</t>
  </si>
  <si>
    <t>0.022226</t>
  </si>
  <si>
    <t>0.964229</t>
  </si>
  <si>
    <t>0.738274</t>
  </si>
  <si>
    <t>1.606588</t>
  </si>
  <si>
    <t>0.11568</t>
  </si>
  <si>
    <t>-0.06374</t>
  </si>
  <si>
    <t>-0.57206</t>
  </si>
  <si>
    <t>-0.02658</t>
  </si>
  <si>
    <t>0.8173</t>
  </si>
  <si>
    <t>4.058169</t>
  </si>
  <si>
    <t>-2.92947</t>
  </si>
  <si>
    <t>2.554199</t>
  </si>
  <si>
    <t>1.64686</t>
  </si>
  <si>
    <t>0.453136</t>
  </si>
  <si>
    <t>0.430442</t>
  </si>
  <si>
    <t>0.431811</t>
  </si>
  <si>
    <t>0.477179</t>
  </si>
  <si>
    <t>422.2041</t>
  </si>
  <si>
    <t>427.9778</t>
  </si>
  <si>
    <t>1.156321</t>
  </si>
  <si>
    <t>2.886143</t>
  </si>
  <si>
    <t>RGBA(0.520</t>
  </si>
  <si>
    <t>0.536</t>
  </si>
  <si>
    <t>0.718006</t>
  </si>
  <si>
    <t>1.604481</t>
  </si>
  <si>
    <t>0.127569</t>
  </si>
  <si>
    <t>-0.0346</t>
  </si>
  <si>
    <t>-0.55754</t>
  </si>
  <si>
    <t>-0.01725</t>
  </si>
  <si>
    <t>0.829249</t>
  </si>
  <si>
    <t>0.616343</t>
  </si>
  <si>
    <t>1.603295</t>
  </si>
  <si>
    <t>0.055957</t>
  </si>
  <si>
    <t>-0.0573</t>
  </si>
  <si>
    <t>-0.9461</t>
  </si>
  <si>
    <t>-0.0083</t>
  </si>
  <si>
    <t>0.318663</t>
  </si>
  <si>
    <t>2.477156</t>
  </si>
  <si>
    <t>-0.9383</t>
  </si>
  <si>
    <t>1.643579</t>
  </si>
  <si>
    <t>-1.71401</t>
  </si>
  <si>
    <t>0.456669</t>
  </si>
  <si>
    <t>0.431151</t>
  </si>
  <si>
    <t>0.48184</t>
  </si>
  <si>
    <t>429.5156</t>
  </si>
  <si>
    <t>432.88</t>
  </si>
  <si>
    <t>2.408975</t>
  </si>
  <si>
    <t>3.117992</t>
  </si>
  <si>
    <t>RGBA(0.456</t>
  </si>
  <si>
    <t>0.619</t>
  </si>
  <si>
    <t>0.608615</t>
  </si>
  <si>
    <t>1.60041</t>
  </si>
  <si>
    <t>0.063471</t>
  </si>
  <si>
    <t>-0.03245</t>
  </si>
  <si>
    <t>-0.94847</t>
  </si>
  <si>
    <t>-0.02078</t>
  </si>
  <si>
    <t>0.314521</t>
  </si>
  <si>
    <t>0.676734</t>
  </si>
  <si>
    <t>1.592628</t>
  </si>
  <si>
    <t>0.0688</t>
  </si>
  <si>
    <t>-0.06122</t>
  </si>
  <si>
    <t>-0.99561</t>
  </si>
  <si>
    <t>0.009168</t>
  </si>
  <si>
    <t>0.070172</t>
  </si>
  <si>
    <t>4.106368</t>
  </si>
  <si>
    <t>0.260792</t>
  </si>
  <si>
    <t>1.886426</t>
  </si>
  <si>
    <t>-4.01813</t>
  </si>
  <si>
    <t>0.428802</t>
  </si>
  <si>
    <t>0.405092</t>
  </si>
  <si>
    <t>0.403859</t>
  </si>
  <si>
    <t>0.468398</t>
  </si>
  <si>
    <t>434.4088</t>
  </si>
  <si>
    <t>437.7423</t>
  </si>
  <si>
    <t>3.031708</t>
  </si>
  <si>
    <t>2.453399</t>
  </si>
  <si>
    <t>0.944</t>
  </si>
  <si>
    <t>0.442</t>
  </si>
  <si>
    <t>0.66025</t>
  </si>
  <si>
    <t>1.589157</t>
  </si>
  <si>
    <t>0.073782</t>
  </si>
  <si>
    <t>0.011576</t>
  </si>
  <si>
    <t>-0.99612</t>
  </si>
  <si>
    <t>0.029185</t>
  </si>
  <si>
    <t>0.082163</t>
  </si>
  <si>
    <t>0.64559</t>
  </si>
  <si>
    <t>1.625311</t>
  </si>
  <si>
    <t>0.143034</t>
  </si>
  <si>
    <t>-0.12881</t>
  </si>
  <si>
    <t>-0.88277</t>
  </si>
  <si>
    <t>-0.22633</t>
  </si>
  <si>
    <t>0.391032</t>
  </si>
  <si>
    <t>1.031345</t>
  </si>
  <si>
    <t>0.131571</t>
  </si>
  <si>
    <t>2.311327</t>
  </si>
  <si>
    <t>-0.4387</t>
  </si>
  <si>
    <t>0.454907</t>
  </si>
  <si>
    <t>0.455589</t>
  </si>
  <si>
    <t>0.490713</t>
  </si>
  <si>
    <t>0.430029</t>
  </si>
  <si>
    <t>439.2762</t>
  </si>
  <si>
    <t>443.4076</t>
  </si>
  <si>
    <t>2.090831</t>
  </si>
  <si>
    <t>2.202723</t>
  </si>
  <si>
    <t>RGBA(0.068</t>
  </si>
  <si>
    <t>0.285</t>
  </si>
  <si>
    <t>0.452</t>
  </si>
  <si>
    <t>0.597595</t>
  </si>
  <si>
    <t>1.618282</t>
  </si>
  <si>
    <t>0.100491</t>
  </si>
  <si>
    <t>-0.0714</t>
  </si>
  <si>
    <t>-0.93312</t>
  </si>
  <si>
    <t>-0.1267</t>
  </si>
  <si>
    <t>0.328848</t>
  </si>
  <si>
    <t>0.601256</t>
  </si>
  <si>
    <t>1.605626</t>
  </si>
  <si>
    <t>0.119871</t>
  </si>
  <si>
    <t>-0.05751</t>
  </si>
  <si>
    <t>0.243982</t>
  </si>
  <si>
    <t>-0.00843</t>
  </si>
  <si>
    <t>0.968036</t>
  </si>
  <si>
    <t>1.992737</t>
  </si>
  <si>
    <t>1.600857</t>
  </si>
  <si>
    <t>1.820898</t>
  </si>
  <si>
    <t>1.81029</t>
  </si>
  <si>
    <t>0.467664</t>
  </si>
  <si>
    <t>0.494773</t>
  </si>
  <si>
    <t>0.404471</t>
  </si>
  <si>
    <t>0.347224</t>
  </si>
  <si>
    <t>444.9404</t>
  </si>
  <si>
    <t>449.8758</t>
  </si>
  <si>
    <t>0.539403</t>
  </si>
  <si>
    <t>0.199276</t>
  </si>
  <si>
    <t>RGBA(0.350</t>
  </si>
  <si>
    <t>0.907</t>
  </si>
  <si>
    <t>0.551</t>
  </si>
  <si>
    <t>0.034401</t>
  </si>
  <si>
    <t>1.640797</t>
  </si>
  <si>
    <t>-0.06114</t>
  </si>
  <si>
    <t>0.014939</t>
  </si>
  <si>
    <t>-0.99827</t>
  </si>
  <si>
    <t>0.005109</t>
  </si>
  <si>
    <t>-0.05664</t>
  </si>
  <si>
    <t>3.932651</t>
  </si>
  <si>
    <t>0.321342</t>
  </si>
  <si>
    <t>1.987217</t>
  </si>
  <si>
    <t>-3.90033</t>
  </si>
  <si>
    <t>0.471744</t>
  </si>
  <si>
    <t>0.410901</t>
  </si>
  <si>
    <t>0.447718</t>
  </si>
  <si>
    <t>0.354954</t>
  </si>
  <si>
    <t>230.3952</t>
  </si>
  <si>
    <t>240.8569</t>
  </si>
  <si>
    <t>3.01329</t>
  </si>
  <si>
    <t>0.878102</t>
  </si>
  <si>
    <t>RGBA(0.097</t>
  </si>
  <si>
    <t>0.071</t>
  </si>
  <si>
    <t>0.041927</t>
  </si>
  <si>
    <t>1.647264</t>
  </si>
  <si>
    <t>-0.06556</t>
  </si>
  <si>
    <t>0.002827</t>
  </si>
  <si>
    <t>-0.99059</t>
  </si>
  <si>
    <t>0.020212</t>
  </si>
  <si>
    <t>-0.13534</t>
  </si>
  <si>
    <t>0.16797</t>
  </si>
  <si>
    <t>1.648427</t>
  </si>
  <si>
    <t>0.027319</t>
  </si>
  <si>
    <t>0.043712</t>
  </si>
  <si>
    <t>0.108067</t>
  </si>
  <si>
    <t>-0.00281</t>
  </si>
  <si>
    <t>0.993178</t>
  </si>
  <si>
    <t>2.035648</t>
  </si>
  <si>
    <t>0.679581</t>
  </si>
  <si>
    <t>1.742034</t>
  </si>
  <si>
    <t>1.865318</t>
  </si>
  <si>
    <t>0.420263</t>
  </si>
  <si>
    <t>0.421221</t>
  </si>
  <si>
    <t>0.447325</t>
  </si>
  <si>
    <t>0.320778</t>
  </si>
  <si>
    <t>242.3876</t>
  </si>
  <si>
    <t>248.3917</t>
  </si>
  <si>
    <t>0.322232</t>
  </si>
  <si>
    <t>0.147544</t>
  </si>
  <si>
    <t>RGBA(0.562</t>
  </si>
  <si>
    <t>0.146</t>
  </si>
  <si>
    <t>0.533</t>
  </si>
  <si>
    <t>0.132214</t>
  </si>
  <si>
    <t>1.647078</t>
  </si>
  <si>
    <t>0.032069</t>
  </si>
  <si>
    <t>0.013216</t>
  </si>
  <si>
    <t>-0.34101</t>
  </si>
  <si>
    <t>0.007715</t>
  </si>
  <si>
    <t>0.939936</t>
  </si>
  <si>
    <t>0.115033</t>
  </si>
  <si>
    <t>1.654059</t>
  </si>
  <si>
    <t>-0.14277</t>
  </si>
  <si>
    <t>0.006788</t>
  </si>
  <si>
    <t>-0.94731</t>
  </si>
  <si>
    <t>0.024219</t>
  </si>
  <si>
    <t>-0.31932</t>
  </si>
  <si>
    <t>2.152512</t>
  </si>
  <si>
    <t>1.204544</t>
  </si>
  <si>
    <t>1.740707</t>
  </si>
  <si>
    <t>-1.83197</t>
  </si>
  <si>
    <t>0.480706</t>
  </si>
  <si>
    <t>0.454795</t>
  </si>
  <si>
    <t>0.490327</t>
  </si>
  <si>
    <t>0.47977</t>
  </si>
  <si>
    <t>249.9201</t>
  </si>
  <si>
    <t>254.726</t>
  </si>
  <si>
    <t>2.617911</t>
  </si>
  <si>
    <t>0.087093</t>
  </si>
  <si>
    <t>RGBA(0.237</t>
  </si>
  <si>
    <t>0.493</t>
  </si>
  <si>
    <t>0.175231</t>
  </si>
  <si>
    <t>1.648339</t>
  </si>
  <si>
    <t>0.015556</t>
  </si>
  <si>
    <t>0.030129</t>
  </si>
  <si>
    <t>0.493497</t>
  </si>
  <si>
    <t>-0.01012</t>
  </si>
  <si>
    <t>0.869167</t>
  </si>
  <si>
    <t>-0.04216</t>
  </si>
  <si>
    <t>1.675576</t>
  </si>
  <si>
    <t>0.117577</t>
  </si>
  <si>
    <t>-0.52429</t>
  </si>
  <si>
    <t>-0.03895</t>
  </si>
  <si>
    <t>-0.10123</t>
  </si>
  <si>
    <t>0.844601</t>
  </si>
  <si>
    <t>1.052</t>
  </si>
  <si>
    <t>0.069965</t>
  </si>
  <si>
    <t>2.42418</t>
  </si>
  <si>
    <t>0.71819</t>
  </si>
  <si>
    <t>0.494527</t>
  </si>
  <si>
    <t>0.41924</t>
  </si>
  <si>
    <t>0.421038</t>
  </si>
  <si>
    <t>0.407494</t>
  </si>
  <si>
    <t>256.2546</t>
  </si>
  <si>
    <t>276.726</t>
  </si>
  <si>
    <t>0.839409</t>
  </si>
  <si>
    <t>1.705653</t>
  </si>
  <si>
    <t>RGBA(0.305</t>
  </si>
  <si>
    <t>0.681</t>
  </si>
  <si>
    <t>-0.1052</t>
  </si>
  <si>
    <t>1.654028</t>
  </si>
  <si>
    <t>0.349855</t>
  </si>
  <si>
    <t>0.011454</t>
  </si>
  <si>
    <t>-0.07956</t>
  </si>
  <si>
    <t>-0.00356</t>
  </si>
  <si>
    <t>0.996758</t>
  </si>
  <si>
    <t>0.028425</t>
  </si>
  <si>
    <t>1.623466</t>
  </si>
  <si>
    <t>-0.5924</t>
  </si>
  <si>
    <t>-0.01812</t>
  </si>
  <si>
    <t>-0.97083</t>
  </si>
  <si>
    <t>-0.20111</t>
  </si>
  <si>
    <t>0.12929</t>
  </si>
  <si>
    <t>5.814728</t>
  </si>
  <si>
    <t>-1.24031</t>
  </si>
  <si>
    <t>4.040838</t>
  </si>
  <si>
    <t>-4.82794</t>
  </si>
  <si>
    <t>0.471019</t>
  </si>
  <si>
    <t>0.457426</t>
  </si>
  <si>
    <t>0.444001</t>
  </si>
  <si>
    <t>0.338802</t>
  </si>
  <si>
    <t>278.2585</t>
  </si>
  <si>
    <t>344.3916</t>
  </si>
  <si>
    <t>2.660796</t>
  </si>
  <si>
    <t>2.019981</t>
  </si>
  <si>
    <t>RGBA(0.289</t>
  </si>
  <si>
    <t>0.993</t>
  </si>
  <si>
    <t>0.163127</t>
  </si>
  <si>
    <t>1.669341</t>
  </si>
  <si>
    <t>-0.56363</t>
  </si>
  <si>
    <t>0.015023</t>
  </si>
  <si>
    <t>-0.92886</t>
  </si>
  <si>
    <t>-0.13394</t>
  </si>
  <si>
    <t>-0.34503</t>
  </si>
  <si>
    <t>0.095832</t>
  </si>
  <si>
    <t>1.685617</t>
  </si>
  <si>
    <t>0.005529</t>
  </si>
  <si>
    <t>0.034485</t>
  </si>
  <si>
    <t>-0.89592</t>
  </si>
  <si>
    <t>-0.43666</t>
  </si>
  <si>
    <t>-0.07396</t>
  </si>
  <si>
    <t>4.914833</t>
  </si>
  <si>
    <t>0.255386</t>
  </si>
  <si>
    <t>5.731654</t>
  </si>
  <si>
    <t>-3.32854</t>
  </si>
  <si>
    <t>0.485717</t>
  </si>
  <si>
    <t>0.413728</t>
  </si>
  <si>
    <t>0.427117</t>
  </si>
  <si>
    <t>0.423838</t>
  </si>
  <si>
    <t>345.9292</t>
  </si>
  <si>
    <t>357.191</t>
  </si>
  <si>
    <t>2.168279</t>
  </si>
  <si>
    <t>1.548089</t>
  </si>
  <si>
    <t>RGBA(0.516</t>
  </si>
  <si>
    <t>0.806</t>
  </si>
  <si>
    <t>0.109</t>
  </si>
  <si>
    <t>0.127623</t>
  </si>
  <si>
    <t>1.653942</t>
  </si>
  <si>
    <t>-0.10701</t>
  </si>
  <si>
    <t>-0.04092</t>
  </si>
  <si>
    <t>-0.95213</t>
  </si>
  <si>
    <t>-0.02067</t>
  </si>
  <si>
    <t>-0.30223</t>
  </si>
  <si>
    <t>0.092918</t>
  </si>
  <si>
    <t>1.674035</t>
  </si>
  <si>
    <t>0.000229</t>
  </si>
  <si>
    <t>-0.18464</t>
  </si>
  <si>
    <t>0.14431</t>
  </si>
  <si>
    <t>-0.01688</t>
  </si>
  <si>
    <t>0.972008</t>
  </si>
  <si>
    <t>1.000473</t>
  </si>
  <si>
    <t>0.354234</t>
  </si>
  <si>
    <t>1.96936</t>
  </si>
  <si>
    <t>0.814998</t>
  </si>
  <si>
    <t>0.427007</t>
  </si>
  <si>
    <t>0.487089</t>
  </si>
  <si>
    <t>0.470309</t>
  </si>
  <si>
    <t>0.393875</t>
  </si>
  <si>
    <t>358.7245</t>
  </si>
  <si>
    <t>363.9245</t>
  </si>
  <si>
    <t>0.398677</t>
  </si>
  <si>
    <t>0.947797</t>
  </si>
  <si>
    <t>RGBA(0.898</t>
  </si>
  <si>
    <t>0.606</t>
  </si>
  <si>
    <t>0.003968</t>
  </si>
  <si>
    <t>1.650863</t>
  </si>
  <si>
    <t>0.170779</t>
  </si>
  <si>
    <t>0.033675</t>
  </si>
  <si>
    <t>0.013269</t>
  </si>
  <si>
    <t>0.993912</t>
  </si>
  <si>
    <t>-0.07065</t>
  </si>
  <si>
    <t>1.659101</t>
  </si>
  <si>
    <t>-0.01124</t>
  </si>
  <si>
    <t>-0.00196</t>
  </si>
  <si>
    <t>-0.96251</t>
  </si>
  <si>
    <t>-0.03488</t>
  </si>
  <si>
    <t>0.269</t>
  </si>
  <si>
    <t>5.270524</t>
  </si>
  <si>
    <t>-2.98714</t>
  </si>
  <si>
    <t>2.36543</t>
  </si>
  <si>
    <t>-4.10953</t>
  </si>
  <si>
    <t>0.447977</t>
  </si>
  <si>
    <t>0.460384</t>
  </si>
  <si>
    <t>0.444895</t>
  </si>
  <si>
    <t>0.44386</t>
  </si>
  <si>
    <t>365.4251</t>
  </si>
  <si>
    <t>370.5948</t>
  </si>
  <si>
    <t>2.518577</t>
  </si>
  <si>
    <t>2.907091</t>
  </si>
  <si>
    <t>RGBA(0.265</t>
  </si>
  <si>
    <t>0.323</t>
  </si>
  <si>
    <t>0.888</t>
  </si>
  <si>
    <t>0.011244</t>
  </si>
  <si>
    <t>1.664056</t>
  </si>
  <si>
    <t>-0.06981</t>
  </si>
  <si>
    <t>-0.99818</t>
  </si>
  <si>
    <t>-0.05744</t>
  </si>
  <si>
    <t>-0.01074</t>
  </si>
  <si>
    <t>0.116035</t>
  </si>
  <si>
    <t>1.67145</t>
  </si>
  <si>
    <t>0.054182</t>
  </si>
  <si>
    <t>-0.22652</t>
  </si>
  <si>
    <t>-0.03582</t>
  </si>
  <si>
    <t>0.018763</t>
  </si>
  <si>
    <t>0.973166</t>
  </si>
  <si>
    <t>0.824666</t>
  </si>
  <si>
    <t>0.064305</t>
  </si>
  <si>
    <t>1.979694</t>
  </si>
  <si>
    <t>0.690213</t>
  </si>
  <si>
    <t>0.40276</t>
  </si>
  <si>
    <t>0.49843</t>
  </si>
  <si>
    <t>0.442577</t>
  </si>
  <si>
    <t>0.492912</t>
  </si>
  <si>
    <t>372.1209</t>
  </si>
  <si>
    <t>389.2246</t>
  </si>
  <si>
    <t>0.398587</t>
  </si>
  <si>
    <t>1.404246</t>
  </si>
  <si>
    <t>RGBA(0.720</t>
  </si>
  <si>
    <t>0.758</t>
  </si>
  <si>
    <t>0.733</t>
  </si>
  <si>
    <t>0.086979</t>
  </si>
  <si>
    <t>1.661304</t>
  </si>
  <si>
    <t>0.190125</t>
  </si>
  <si>
    <t>-0.05378</t>
  </si>
  <si>
    <t>0.014843</t>
  </si>
  <si>
    <t>0.015581</t>
  </si>
  <si>
    <t>0.998321</t>
  </si>
  <si>
    <t>0.174001</t>
  </si>
  <si>
    <t>1.67653</t>
  </si>
  <si>
    <t>0.195922</t>
  </si>
  <si>
    <t>0.033726</t>
  </si>
  <si>
    <t>-0.94575</t>
  </si>
  <si>
    <t>-0.21262</t>
  </si>
  <si>
    <t>-0.24332</t>
  </si>
  <si>
    <t>3.474694</t>
  </si>
  <si>
    <t>1.539269</t>
  </si>
  <si>
    <t>3.445477</t>
  </si>
  <si>
    <t>-2.41392</t>
  </si>
  <si>
    <t>0.411535</t>
  </si>
  <si>
    <t>0.40676</t>
  </si>
  <si>
    <t>0.42755</t>
  </si>
  <si>
    <t>0.373024</t>
  </si>
  <si>
    <t>390.7547</t>
  </si>
  <si>
    <t>398.2895</t>
  </si>
  <si>
    <t>2.418001</t>
  </si>
  <si>
    <t>0.887586</t>
  </si>
  <si>
    <t>RGBA(0.412</t>
  </si>
  <si>
    <t>0.875</t>
  </si>
  <si>
    <t>0.731</t>
  </si>
  <si>
    <t>0.214499</t>
  </si>
  <si>
    <t>1.665301</t>
  </si>
  <si>
    <t>0.132567</t>
  </si>
  <si>
    <t>0.037595</t>
  </si>
  <si>
    <t>-0.8234</t>
  </si>
  <si>
    <t>-0.05694</t>
  </si>
  <si>
    <t>-0.56334</t>
  </si>
  <si>
    <t>0.186815</t>
  </si>
  <si>
    <t>1.660954</t>
  </si>
  <si>
    <t>0.086649</t>
  </si>
  <si>
    <t>0.042216</t>
  </si>
  <si>
    <t>-0.82209</t>
  </si>
  <si>
    <t>-0.00129</t>
  </si>
  <si>
    <t>-0.56778</t>
  </si>
  <si>
    <t>4.376077</t>
  </si>
  <si>
    <t>4.224772</t>
  </si>
  <si>
    <t>2.382999</t>
  </si>
  <si>
    <t>-1.46514</t>
  </si>
  <si>
    <t>0.451283</t>
  </si>
  <si>
    <t>0.492341</t>
  </si>
  <si>
    <t>0.490475</t>
  </si>
  <si>
    <t>0.441032</t>
  </si>
  <si>
    <t>399.8223</t>
  </si>
  <si>
    <t>401.9568</t>
  </si>
  <si>
    <t>1.944537</t>
  </si>
  <si>
    <t>0.17709</t>
  </si>
  <si>
    <t>RGBA(0.752</t>
  </si>
  <si>
    <t>0.659</t>
  </si>
  <si>
    <t>0.173623</t>
  </si>
  <si>
    <t>1.663354</t>
  </si>
  <si>
    <t>0.105157</t>
  </si>
  <si>
    <t>-0.03799</t>
  </si>
  <si>
    <t>0.606201</t>
  </si>
  <si>
    <t>0.070616</t>
  </si>
  <si>
    <t>0.791259</t>
  </si>
  <si>
    <t>0.071758</t>
  </si>
  <si>
    <t>1.690215</t>
  </si>
  <si>
    <t>0.163439</t>
  </si>
  <si>
    <t>0.282218</t>
  </si>
  <si>
    <t>-0.7352</t>
  </si>
  <si>
    <t>-0.39193</t>
  </si>
  <si>
    <t>-0.47564</t>
  </si>
  <si>
    <t>3.110073</t>
  </si>
  <si>
    <t>4.458991</t>
  </si>
  <si>
    <t>-0.4598</t>
  </si>
  <si>
    <t>0.444563</t>
  </si>
  <si>
    <t>0.476157</t>
  </si>
  <si>
    <t>0.403691</t>
  </si>
  <si>
    <t>0.366906</t>
  </si>
  <si>
    <t>403.4878</t>
  </si>
  <si>
    <t>407.8905</t>
  </si>
  <si>
    <t>1.753464</t>
  </si>
  <si>
    <t>1.153297</t>
  </si>
  <si>
    <t>RGBA(0.245</t>
  </si>
  <si>
    <t>0.119</t>
  </si>
  <si>
    <t>0.592</t>
  </si>
  <si>
    <t>0.225945</t>
  </si>
  <si>
    <t>1.671921</t>
  </si>
  <si>
    <t>0.151645</t>
  </si>
  <si>
    <t>-0.01933</t>
  </si>
  <si>
    <t>0.614122</t>
  </si>
  <si>
    <t>0.101915</t>
  </si>
  <si>
    <t>0.782365</t>
  </si>
  <si>
    <t>0.064774</t>
  </si>
  <si>
    <t>1.616223</t>
  </si>
  <si>
    <t>-0.02347</t>
  </si>
  <si>
    <t>-0.0527</t>
  </si>
  <si>
    <t>0.192211</t>
  </si>
  <si>
    <t>0.001162</t>
  </si>
  <si>
    <t>0.979937</t>
  </si>
  <si>
    <t>0.31706</t>
  </si>
  <si>
    <t>0.282126</t>
  </si>
  <si>
    <t>1.686931</t>
  </si>
  <si>
    <t>0.463326</t>
  </si>
  <si>
    <t>0.427113</t>
  </si>
  <si>
    <t>0.468906</t>
  </si>
  <si>
    <t>0.444753</t>
  </si>
  <si>
    <t>0.383664</t>
  </si>
  <si>
    <t>409.3882</t>
  </si>
  <si>
    <t>412.6231</t>
  </si>
  <si>
    <t>0.184453</t>
  </si>
  <si>
    <t>0.261085</t>
  </si>
  <si>
    <t>RGBA(0.261</t>
  </si>
  <si>
    <t>0.825</t>
  </si>
  <si>
    <t>0.781</t>
  </si>
  <si>
    <t>0.109954</t>
  </si>
  <si>
    <t>1.66272</t>
  </si>
  <si>
    <t>0.171854</t>
  </si>
  <si>
    <t>-0.04688</t>
  </si>
  <si>
    <t>0.123175</t>
  </si>
  <si>
    <t>0.007902</t>
  </si>
  <si>
    <t>0.991245</t>
  </si>
  <si>
    <t>0.040803</t>
  </si>
  <si>
    <t>1.679907</t>
  </si>
  <si>
    <t>0.344971</t>
  </si>
  <si>
    <t>-0.12149</t>
  </si>
  <si>
    <t>-0.84468</t>
  </si>
  <si>
    <t>-0.4941</t>
  </si>
  <si>
    <t>0.166188</t>
  </si>
  <si>
    <t>1.063338</t>
  </si>
  <si>
    <t>-0.12437</t>
  </si>
  <si>
    <t>2.658553</t>
  </si>
  <si>
    <t>-0.11814</t>
  </si>
  <si>
    <t>0.417061</t>
  </si>
  <si>
    <t>0.477247</t>
  </si>
  <si>
    <t>0.482335</t>
  </si>
  <si>
    <t>0.413226</t>
  </si>
  <si>
    <t>414.1573</t>
  </si>
  <si>
    <t>421.171</t>
  </si>
  <si>
    <t>1.847021</t>
  </si>
  <si>
    <t>1.801893</t>
  </si>
  <si>
    <t>0.63</t>
  </si>
  <si>
    <t>0.903</t>
  </si>
  <si>
    <t>-0.01925</t>
  </si>
  <si>
    <t>1.651819</t>
  </si>
  <si>
    <t>0.134555</t>
  </si>
  <si>
    <t>-0.03688</t>
  </si>
  <si>
    <t>-0.94246</t>
  </si>
  <si>
    <t>0.060738</t>
  </si>
  <si>
    <t>0.326683</t>
  </si>
  <si>
    <t>0.092779</t>
  </si>
  <si>
    <t>0.360953</t>
  </si>
  <si>
    <t>-0.26218</t>
  </si>
  <si>
    <t>-0.04669</t>
  </si>
  <si>
    <t>-0.07009</t>
  </si>
  <si>
    <t>0.961338</t>
  </si>
  <si>
    <t>4.567211</t>
  </si>
  <si>
    <t>-0.10032</t>
  </si>
  <si>
    <t>4.428081</t>
  </si>
  <si>
    <t>3.760189</t>
  </si>
  <si>
    <t>0.440402</t>
  </si>
  <si>
    <t>0.401336</t>
  </si>
  <si>
    <t>0.47693</t>
  </si>
  <si>
    <t>0.316921</t>
  </si>
  <si>
    <t>422.6859</t>
  </si>
  <si>
    <t>432.2703</t>
  </si>
  <si>
    <t>0.653699</t>
  </si>
  <si>
    <t>1.599991</t>
  </si>
  <si>
    <t>RGBA(0.501</t>
  </si>
  <si>
    <t>0.801</t>
  </si>
  <si>
    <t>0.094664</t>
  </si>
  <si>
    <t>1.665743</t>
  </si>
  <si>
    <t>0.475419</t>
  </si>
  <si>
    <t>-0.11208</t>
  </si>
  <si>
    <t>-0.0749</t>
  </si>
  <si>
    <t>-0.06706</t>
  </si>
  <si>
    <t>0.988601</t>
  </si>
  <si>
    <t>-0.04922</t>
  </si>
  <si>
    <t>1.684524</t>
  </si>
  <si>
    <t>0.491218</t>
  </si>
  <si>
    <t>-0.23885</t>
  </si>
  <si>
    <t>0.537163</t>
  </si>
  <si>
    <t>0.173519</t>
  </si>
  <si>
    <t>0.790124</t>
  </si>
  <si>
    <t>3.913463</t>
  </si>
  <si>
    <t>2.681917</t>
  </si>
  <si>
    <t>4.31215</t>
  </si>
  <si>
    <t>1.747366</t>
  </si>
  <si>
    <t>0.417977</t>
  </si>
  <si>
    <t>0.423222</t>
  </si>
  <si>
    <t>0.451282</t>
  </si>
  <si>
    <t>0.496565</t>
  </si>
  <si>
    <t>433.77</t>
  </si>
  <si>
    <t>438.5877</t>
  </si>
  <si>
    <t>1.239765</t>
  </si>
  <si>
    <t>0.7967</t>
  </si>
  <si>
    <t>RGBA(0.428</t>
  </si>
  <si>
    <t>0.436</t>
  </si>
  <si>
    <t>0.584</t>
  </si>
  <si>
    <t>-0.01359</t>
  </si>
  <si>
    <t>1.668415</t>
  </si>
  <si>
    <t>0.517367</t>
  </si>
  <si>
    <t>0.1162</t>
  </si>
  <si>
    <t>-0.78537</t>
  </si>
  <si>
    <t>-0.08445</t>
  </si>
  <si>
    <t>-0.60213</t>
  </si>
  <si>
    <t>0.013093</t>
  </si>
  <si>
    <t>1.673025</t>
  </si>
  <si>
    <t>0.336644</t>
  </si>
  <si>
    <t>0.013836</t>
  </si>
  <si>
    <t>-0.95901</t>
  </si>
  <si>
    <t>-0.17188</t>
  </si>
  <si>
    <t>-0.22485</t>
  </si>
  <si>
    <t>5.698103</t>
  </si>
  <si>
    <t>2.192011</t>
  </si>
  <si>
    <t>4.058592</t>
  </si>
  <si>
    <t>-4.16139</t>
  </si>
  <si>
    <t>0.468553</t>
  </si>
  <si>
    <t>0.433022</t>
  </si>
  <si>
    <t>0.449959</t>
  </si>
  <si>
    <t>0.450847</t>
  </si>
  <si>
    <t>440.0869</t>
  </si>
  <si>
    <t>444.9738</t>
  </si>
  <si>
    <t>2.534146</t>
  </si>
  <si>
    <t>0.82554</t>
  </si>
  <si>
    <t>0.998</t>
  </si>
  <si>
    <t>0.772</t>
  </si>
  <si>
    <t>0.007311</t>
  </si>
  <si>
    <t>1.672964</t>
  </si>
  <si>
    <t>0.356939</t>
  </si>
  <si>
    <t>0.029776</t>
  </si>
  <si>
    <t>-0.96444</t>
  </si>
  <si>
    <t>-0.15691</t>
  </si>
  <si>
    <t>-0.21059</t>
  </si>
  <si>
    <t>0.053096</t>
  </si>
  <si>
    <t>1.573737</t>
  </si>
  <si>
    <t>0.547065</t>
  </si>
  <si>
    <t>0.066122</t>
  </si>
  <si>
    <t>-0.32499</t>
  </si>
  <si>
    <t>-0.16715</t>
  </si>
  <si>
    <t>0.928478</t>
  </si>
  <si>
    <t>4.860454</t>
  </si>
  <si>
    <t>-2.89705</t>
  </si>
  <si>
    <t>1.904335</t>
  </si>
  <si>
    <t>4.247334</t>
  </si>
  <si>
    <t>0.496453</t>
  </si>
  <si>
    <t>0.434676</t>
  </si>
  <si>
    <t>0.447778</t>
  </si>
  <si>
    <t>0.321716</t>
  </si>
  <si>
    <t>446.4868</t>
  </si>
  <si>
    <t>460.6575</t>
  </si>
  <si>
    <t>0.642804</t>
  </si>
  <si>
    <t>3.062097</t>
  </si>
  <si>
    <t>RGBA(0.651</t>
  </si>
  <si>
    <t>0.692</t>
  </si>
  <si>
    <t>-0.09648</t>
  </si>
  <si>
    <t>1.657769</t>
  </si>
  <si>
    <t>0.383995</t>
  </si>
  <si>
    <t>-0.02607</t>
  </si>
  <si>
    <t>-0.32322</t>
  </si>
  <si>
    <t>-0.03794</t>
  </si>
  <si>
    <t>0.945204</t>
  </si>
  <si>
    <t>-0.00355</t>
  </si>
  <si>
    <t>1.679433</t>
  </si>
  <si>
    <t>0.277832</t>
  </si>
  <si>
    <t>-0.20296</t>
  </si>
  <si>
    <t>-0.26629</t>
  </si>
  <si>
    <t>-0.02012</t>
  </si>
  <si>
    <t>0.942069</t>
  </si>
  <si>
    <t>1.993064</t>
  </si>
  <si>
    <t>-0.89768</t>
  </si>
  <si>
    <t>2.505382</t>
  </si>
  <si>
    <t>2.000144</t>
  </si>
  <si>
    <t>0.476731</t>
  </si>
  <si>
    <t>0.445221</t>
  </si>
  <si>
    <t>0.45639</t>
  </si>
  <si>
    <t>0.353241</t>
  </si>
  <si>
    <t>462.1686</t>
  </si>
  <si>
    <t>465.8707</t>
  </si>
  <si>
    <t>0.625131</t>
  </si>
  <si>
    <t>2.328051</t>
  </si>
  <si>
    <t>0.223</t>
  </si>
  <si>
    <t>0.253</t>
  </si>
  <si>
    <t>-0.01986</t>
  </si>
  <si>
    <t>1.67662</t>
  </si>
  <si>
    <t>0.343428</t>
  </si>
  <si>
    <t>-0.18196</t>
  </si>
  <si>
    <t>-0.25714</t>
  </si>
  <si>
    <t>-0.02104</t>
  </si>
  <si>
    <t>0.948856</t>
  </si>
  <si>
    <t>0.052618</t>
  </si>
  <si>
    <t>1.609105</t>
  </si>
  <si>
    <t>0.308391</t>
  </si>
  <si>
    <t>0.081904</t>
  </si>
  <si>
    <t>-0.92096</t>
  </si>
  <si>
    <t>0.037808</t>
  </si>
  <si>
    <t>-0.37906</t>
  </si>
  <si>
    <t>5.297457</t>
  </si>
  <si>
    <t>3.527219</t>
  </si>
  <si>
    <t>1.912237</t>
  </si>
  <si>
    <t>-3.58414</t>
  </si>
  <si>
    <t>0.474632</t>
  </si>
  <si>
    <t>0.415004</t>
  </si>
  <si>
    <t>0.43425</t>
  </si>
  <si>
    <t>0.440286</t>
  </si>
  <si>
    <t>467.3864</t>
  </si>
  <si>
    <t>484.6548</t>
  </si>
  <si>
    <t>2.40596</t>
  </si>
  <si>
    <t>0.066328</t>
  </si>
  <si>
    <t>RGBA(0.701</t>
  </si>
  <si>
    <t>0.348</t>
  </si>
  <si>
    <t>0.461</t>
  </si>
  <si>
    <t>0.128763</t>
  </si>
  <si>
    <t>1.663953</t>
  </si>
  <si>
    <t>0.349096</t>
  </si>
  <si>
    <t>0.024017</t>
  </si>
  <si>
    <t>-0.94537</t>
  </si>
  <si>
    <t>-0.05029</t>
  </si>
  <si>
    <t>-0.32121</t>
  </si>
  <si>
    <t>0.167776</t>
  </si>
  <si>
    <t>1.679084</t>
  </si>
  <si>
    <t>0.556313</t>
  </si>
  <si>
    <t>-0.02656</t>
  </si>
  <si>
    <t>-0.85194</t>
  </si>
  <si>
    <t>-0.50631</t>
  </si>
  <si>
    <t>0.130939</t>
  </si>
  <si>
    <t>3.794014</t>
  </si>
  <si>
    <t>-0.26397</t>
  </si>
  <si>
    <t>5.041701</t>
  </si>
  <si>
    <t>-1.3335</t>
  </si>
  <si>
    <t>0.450448</t>
  </si>
  <si>
    <t>0.472533</t>
  </si>
  <si>
    <t>0.407088</t>
  </si>
  <si>
    <t>0.342068</t>
  </si>
  <si>
    <t>486.1559</t>
  </si>
  <si>
    <t>489.4855</t>
  </si>
  <si>
    <t>2.030281</t>
  </si>
  <si>
    <t>1.686546</t>
  </si>
  <si>
    <t>RGBA(0.356</t>
  </si>
  <si>
    <t>0.686</t>
  </si>
  <si>
    <t>0.629</t>
  </si>
  <si>
    <t>0.030196</t>
  </si>
  <si>
    <t>1.671829</t>
  </si>
  <si>
    <t>0.309831</t>
  </si>
  <si>
    <t>-0.014</t>
  </si>
  <si>
    <t>-0.90293</t>
  </si>
  <si>
    <t>-0.16271</t>
  </si>
  <si>
    <t>0.397556</t>
  </si>
  <si>
    <t>0.059714</t>
  </si>
  <si>
    <t>1.65666</t>
  </si>
  <si>
    <t>0.347965</t>
  </si>
  <si>
    <t>0.008362</t>
  </si>
  <si>
    <t>-0.98655</t>
  </si>
  <si>
    <t>-0.13742</t>
  </si>
  <si>
    <t>0.088082</t>
  </si>
  <si>
    <t>0.710202</t>
  </si>
  <si>
    <t>-0.08676</t>
  </si>
  <si>
    <t>1.812036</t>
  </si>
  <si>
    <t>-0.3765</t>
  </si>
  <si>
    <t>0.480471</t>
  </si>
  <si>
    <t>0.454931</t>
  </si>
  <si>
    <t>0.443021</t>
  </si>
  <si>
    <t>0.418481</t>
  </si>
  <si>
    <t>490.9883</t>
  </si>
  <si>
    <t>493.8643</t>
  </si>
  <si>
    <t>2.881582</t>
  </si>
  <si>
    <t>2.266039</t>
  </si>
  <si>
    <t>RGBA(0.111</t>
  </si>
  <si>
    <t>0.5</t>
  </si>
  <si>
    <t>0.591</t>
  </si>
  <si>
    <t>0.12622</t>
  </si>
  <si>
    <t>1.662029</t>
  </si>
  <si>
    <t>0.195373</t>
  </si>
  <si>
    <t>0.002542</t>
  </si>
  <si>
    <t>-0.98495</t>
  </si>
  <si>
    <t>-0.04657</t>
  </si>
  <si>
    <t>-0.16645</t>
  </si>
  <si>
    <t>0.103251</t>
  </si>
  <si>
    <t>1.669677</t>
  </si>
  <si>
    <t>0.330476</t>
  </si>
  <si>
    <t>-0.26288</t>
  </si>
  <si>
    <t>0.148138</t>
  </si>
  <si>
    <t>-0.02967</t>
  </si>
  <si>
    <t>0.952928</t>
  </si>
  <si>
    <t>5.308895</t>
  </si>
  <si>
    <t>1.584076</t>
  </si>
  <si>
    <t>3.970535</t>
  </si>
  <si>
    <t>4.748373</t>
  </si>
  <si>
    <t>0.419056</t>
  </si>
  <si>
    <t>0.407127</t>
  </si>
  <si>
    <t>0.434474</t>
  </si>
  <si>
    <t>0.403115</t>
  </si>
  <si>
    <t>495.3902</t>
  </si>
  <si>
    <t>507.1256</t>
  </si>
  <si>
    <t>0.540177</t>
  </si>
  <si>
    <t>1.007526</t>
  </si>
  <si>
    <t>RGBA(0.953</t>
  </si>
  <si>
    <t>0.654</t>
  </si>
  <si>
    <t>0.103</t>
  </si>
  <si>
    <t>0.071971</t>
  </si>
  <si>
    <t>1.669871</t>
  </si>
  <si>
    <t>0.405109</t>
  </si>
  <si>
    <t>-0.17633</t>
  </si>
  <si>
    <t>0.195222</t>
  </si>
  <si>
    <t>0.012847</t>
  </si>
  <si>
    <t>0.964692</t>
  </si>
  <si>
    <t>0.013082</t>
  </si>
  <si>
    <t>1.662886</t>
  </si>
  <si>
    <t>0.483822</t>
  </si>
  <si>
    <t>-0.08358</t>
  </si>
  <si>
    <t>-0.06846</t>
  </si>
  <si>
    <t>-0.02498</t>
  </si>
  <si>
    <t>0.993833</t>
  </si>
  <si>
    <t>5.857863</t>
  </si>
  <si>
    <t>-0.71709</t>
  </si>
  <si>
    <t>2.996768</t>
  </si>
  <si>
    <t>6.055886</t>
  </si>
  <si>
    <t>0.419908</t>
  </si>
  <si>
    <t>0.475608</t>
  </si>
  <si>
    <t>0.463295</t>
  </si>
  <si>
    <t>0.438316</t>
  </si>
  <si>
    <t>508.6255</t>
  </si>
  <si>
    <t>512.3907</t>
  </si>
  <si>
    <t>0.266691</t>
  </si>
  <si>
    <t>2.107284</t>
  </si>
  <si>
    <t>RGBA(0.123</t>
  </si>
  <si>
    <t>0.289</t>
  </si>
  <si>
    <t>0.163</t>
  </si>
  <si>
    <t>-0.09917</t>
  </si>
  <si>
    <t>1.664284</t>
  </si>
  <si>
    <t>0.505933</t>
  </si>
  <si>
    <t>-0.11022</t>
  </si>
  <si>
    <t>-0.28994</t>
  </si>
  <si>
    <t>-0.02876</t>
  </si>
  <si>
    <t>0.950242</t>
  </si>
  <si>
    <t>-0.05597</t>
  </si>
  <si>
    <t>1.659506</t>
  </si>
  <si>
    <t>0.383351</t>
  </si>
  <si>
    <t>-0.00958</t>
  </si>
  <si>
    <t>-0.95001</t>
  </si>
  <si>
    <t>-0.06568</t>
  </si>
  <si>
    <t>0.305076</t>
  </si>
  <si>
    <t>3.627217</t>
  </si>
  <si>
    <t>-2.0819</t>
  </si>
  <si>
    <t>2.402293</t>
  </si>
  <si>
    <t>-2.4404</t>
  </si>
  <si>
    <t>0.407657</t>
  </si>
  <si>
    <t>0.456005</t>
  </si>
  <si>
    <t>0.434877</t>
  </si>
  <si>
    <t>0.349395</t>
  </si>
  <si>
    <t>513.9235</t>
  </si>
  <si>
    <t>518.1893</t>
  </si>
  <si>
    <t>2.518853</t>
  </si>
  <si>
    <t>2.785262</t>
  </si>
  <si>
    <t>RGBA(0.089</t>
  </si>
  <si>
    <t>0.31</t>
  </si>
  <si>
    <t>0.972</t>
  </si>
  <si>
    <t>-0.03239</t>
  </si>
  <si>
    <t>1.659536</t>
  </si>
  <si>
    <t>0.280781</t>
  </si>
  <si>
    <t>-0.01328</t>
  </si>
  <si>
    <t>-0.98933</t>
  </si>
  <si>
    <t>-0.09025</t>
  </si>
  <si>
    <t>0.113565</t>
  </si>
  <si>
    <t>-0.1468</t>
  </si>
  <si>
    <t>1.680001</t>
  </si>
  <si>
    <t>0.385819</t>
  </si>
  <si>
    <t>-0.21683</t>
  </si>
  <si>
    <t>0.479213</t>
  </si>
  <si>
    <t>0.149722</t>
  </si>
  <si>
    <t>0.837212</t>
  </si>
  <si>
    <t>3.754259</t>
  </si>
  <si>
    <t>2.545916</t>
  </si>
  <si>
    <t>3.867805</t>
  </si>
  <si>
    <t>1.884014</t>
  </si>
  <si>
    <t>0.404857</t>
  </si>
  <si>
    <t>0.43201</t>
  </si>
  <si>
    <t>0.471382</t>
  </si>
  <si>
    <t>0.39501</t>
  </si>
  <si>
    <t>519.6905</t>
  </si>
  <si>
    <t>525.39</t>
  </si>
  <si>
    <t>1.129575</t>
  </si>
  <si>
    <t>0.708244</t>
  </si>
  <si>
    <t>RGBA(0.515</t>
  </si>
  <si>
    <t>0.647</t>
  </si>
  <si>
    <t>0.325</t>
  </si>
  <si>
    <t>-0.02855</t>
  </si>
  <si>
    <t>1.663616</t>
  </si>
  <si>
    <t>0.35329</t>
  </si>
  <si>
    <t>-0.08736</t>
  </si>
  <si>
    <t>0.376596</t>
  </si>
  <si>
    <t>0.03484</t>
  </si>
  <si>
    <t>0.921591</t>
  </si>
  <si>
    <t>-0.06372</t>
  </si>
  <si>
    <t>1.659808</t>
  </si>
  <si>
    <t>0.406032</t>
  </si>
  <si>
    <t>-0.03615</t>
  </si>
  <si>
    <t>0.584152</t>
  </si>
  <si>
    <t>0.020383</t>
  </si>
  <si>
    <t>0.810583</t>
  </si>
  <si>
    <t>3.279565</t>
  </si>
  <si>
    <t>3.02008</t>
  </si>
  <si>
    <t>2.284111</t>
  </si>
  <si>
    <t>1.390781</t>
  </si>
  <si>
    <t>0.46718</t>
  </si>
  <si>
    <t>0.457136</t>
  </si>
  <si>
    <t>0.44093</t>
  </si>
  <si>
    <t>0.335094</t>
  </si>
  <si>
    <t>526.922</t>
  </si>
  <si>
    <t>529.7252</t>
  </si>
  <si>
    <t>1.248917</t>
  </si>
  <si>
    <t>0.20079</t>
  </si>
  <si>
    <t>RGBA(0.728</t>
  </si>
  <si>
    <t>0.196</t>
  </si>
  <si>
    <t>0.023</t>
  </si>
  <si>
    <t>-0.06107</t>
  </si>
  <si>
    <t>1.664769</t>
  </si>
  <si>
    <t>0.388777</t>
  </si>
  <si>
    <t>0.051098</t>
  </si>
  <si>
    <t>-0.77055</t>
  </si>
  <si>
    <t>-0.05193</t>
  </si>
  <si>
    <t>-0.6332</t>
  </si>
  <si>
    <t>-0.13133</t>
  </si>
  <si>
    <t>1.675843</t>
  </si>
  <si>
    <t>0.395926</t>
  </si>
  <si>
    <t>-0.20119</t>
  </si>
  <si>
    <t>0.061386</t>
  </si>
  <si>
    <t>0.015236</t>
  </si>
  <si>
    <t>0.977508</t>
  </si>
  <si>
    <t>4.395733</t>
  </si>
  <si>
    <t>0.566762</t>
  </si>
  <si>
    <t>3.78494</t>
  </si>
  <si>
    <t>4.18788</t>
  </si>
  <si>
    <t>0.48172</t>
  </si>
  <si>
    <t>0.423013</t>
  </si>
  <si>
    <t>0.44061</t>
  </si>
  <si>
    <t>0.330329</t>
  </si>
  <si>
    <t>531.2571</t>
  </si>
  <si>
    <t>535.2918</t>
  </si>
  <si>
    <t>0.527098</t>
  </si>
  <si>
    <t>1.282901</t>
  </si>
  <si>
    <t>RGBA(0.362</t>
  </si>
  <si>
    <t>0.501</t>
  </si>
  <si>
    <t>0.465</t>
  </si>
  <si>
    <t>-0.10755</t>
  </si>
  <si>
    <t>1.671942</t>
  </si>
  <si>
    <t>0.463905</t>
  </si>
  <si>
    <t>-0.1509</t>
  </si>
  <si>
    <t>-0.01864</t>
  </si>
  <si>
    <t>0.038716</t>
  </si>
  <si>
    <t>0.987614</t>
  </si>
  <si>
    <t>-0.06993</t>
  </si>
  <si>
    <t>1.687249</t>
  </si>
  <si>
    <t>0.33321</t>
  </si>
  <si>
    <t>-0.39089</t>
  </si>
  <si>
    <t>-0.11428</t>
  </si>
  <si>
    <t>-0.08613</t>
  </si>
  <si>
    <t>0.909246</t>
  </si>
  <si>
    <t>2.563275</t>
  </si>
  <si>
    <t>-0.42416</t>
  </si>
  <si>
    <t>3.570348</t>
  </si>
  <si>
    <t>2.156888</t>
  </si>
  <si>
    <t>0.417215</t>
  </si>
  <si>
    <t>0.499361</t>
  </si>
  <si>
    <t>0.46299</t>
  </si>
  <si>
    <t>0.344051</t>
  </si>
  <si>
    <t>536.8226</t>
  </si>
  <si>
    <t>539.8604</t>
  </si>
  <si>
    <t>0.849343</t>
  </si>
  <si>
    <t>1.736049</t>
  </si>
  <si>
    <t>RGBA(0.875</t>
  </si>
  <si>
    <t>0.994</t>
  </si>
  <si>
    <t>0.636</t>
  </si>
  <si>
    <t>-0.1203</t>
  </si>
  <si>
    <t>1.660916</t>
  </si>
  <si>
    <t>0.473152</t>
  </si>
  <si>
    <t>-0.03812</t>
  </si>
  <si>
    <t>-0.1074</t>
  </si>
  <si>
    <t>0.009198</t>
  </si>
  <si>
    <t>0.993442</t>
  </si>
  <si>
    <t>-0.11349</t>
  </si>
  <si>
    <t>1.663684</t>
  </si>
  <si>
    <t>0.402952</t>
  </si>
  <si>
    <t>-0.05328</t>
  </si>
  <si>
    <t>-0.14114</t>
  </si>
  <si>
    <t>0.006454</t>
  </si>
  <si>
    <t>0.988534</t>
  </si>
  <si>
    <t>4.106992</t>
  </si>
  <si>
    <t>-1.22306</t>
  </si>
  <si>
    <t>2.452355</t>
  </si>
  <si>
    <t>4.349354</t>
  </si>
  <si>
    <t>0.431443</t>
  </si>
  <si>
    <t>0.466207</t>
  </si>
  <si>
    <t>0.495131</t>
  </si>
  <si>
    <t>0.439075</t>
  </si>
  <si>
    <t>541.3882</t>
  </si>
  <si>
    <t>543.5245</t>
  </si>
  <si>
    <t>0.336834</t>
  </si>
  <si>
    <t>2.51909</t>
  </si>
  <si>
    <t>RGBA(0.003</t>
  </si>
  <si>
    <t>0.409</t>
  </si>
  <si>
    <t>0.034</t>
  </si>
  <si>
    <t>-0.12006</t>
  </si>
  <si>
    <t>1.662542</t>
  </si>
  <si>
    <t>0.450233</t>
  </si>
  <si>
    <t>-0.04796</t>
  </si>
  <si>
    <t>-0.1169</t>
  </si>
  <si>
    <t>0.015207</t>
  </si>
  <si>
    <t>0.991868</t>
  </si>
  <si>
    <t>-0.11119</t>
  </si>
  <si>
    <t>1.656756</t>
  </si>
  <si>
    <t>0.090517</t>
  </si>
  <si>
    <t>-0.6149</t>
  </si>
  <si>
    <t>-0.00152</t>
  </si>
  <si>
    <t>-0.01836</t>
  </si>
  <si>
    <t>0.788394</t>
  </si>
  <si>
    <t>2.858421</t>
  </si>
  <si>
    <t>0.205181</t>
  </si>
  <si>
    <t>4.484875</t>
  </si>
  <si>
    <t>0.765237</t>
  </si>
  <si>
    <t>0.410966</t>
  </si>
  <si>
    <t>0.434941</t>
  </si>
  <si>
    <t>0.409646</t>
  </si>
  <si>
    <t>0.481519</t>
  </si>
  <si>
    <t>545.0572</t>
  </si>
  <si>
    <t>555.6905</t>
  </si>
  <si>
    <t>1.46037</t>
  </si>
  <si>
    <t>1.456065</t>
  </si>
  <si>
    <t>RGBA(0.417</t>
  </si>
  <si>
    <t>0.23</t>
  </si>
  <si>
    <t>0.225</t>
  </si>
  <si>
    <t>-0.02274</t>
  </si>
  <si>
    <t>1.632573</t>
  </si>
  <si>
    <t>0.42846</t>
  </si>
  <si>
    <t>0.089797</t>
  </si>
  <si>
    <t>0.458645</t>
  </si>
  <si>
    <t>-0.05988</t>
  </si>
  <si>
    <t>0.882041</t>
  </si>
  <si>
    <t>-0.11087</t>
  </si>
  <si>
    <t>1.669838</t>
  </si>
  <si>
    <t>0.446485</t>
  </si>
  <si>
    <t>-0.08802</t>
  </si>
  <si>
    <t>0.170446</t>
  </si>
  <si>
    <t>0.006884</t>
  </si>
  <si>
    <t>0.981404</t>
  </si>
  <si>
    <t>2.434328</t>
  </si>
  <si>
    <t>0.536995</t>
  </si>
  <si>
    <t>2.265633</t>
  </si>
  <si>
    <t>2.711415</t>
  </si>
  <si>
    <t>0.416587</t>
  </si>
  <si>
    <t>0.455197</t>
  </si>
  <si>
    <t>0.45985</t>
  </si>
  <si>
    <t>0.46868</t>
  </si>
  <si>
    <t>557.2377</t>
  </si>
  <si>
    <t>561.3282</t>
  </si>
  <si>
    <t>0.354507</t>
  </si>
  <si>
    <t>0.846798</t>
  </si>
  <si>
    <t>0.858</t>
  </si>
  <si>
    <t>0.683</t>
  </si>
  <si>
    <t>-0.15523</t>
  </si>
  <si>
    <t>1.666174</t>
  </si>
  <si>
    <t>0.445125</t>
  </si>
  <si>
    <t>-0.08133</t>
  </si>
  <si>
    <t>0.214455</t>
  </si>
  <si>
    <t>0.009582</t>
  </si>
  <si>
    <t>0.973295</t>
  </si>
  <si>
    <t>-0.10652</t>
  </si>
  <si>
    <t>1.666559</t>
  </si>
  <si>
    <t>0.437081</t>
  </si>
  <si>
    <t>-0.07029</t>
  </si>
  <si>
    <t>0.586049</t>
  </si>
  <si>
    <t>0.027513</t>
  </si>
  <si>
    <t>0.806752</t>
  </si>
  <si>
    <t>2.003682</t>
  </si>
  <si>
    <t>1.705739</t>
  </si>
  <si>
    <t>2.171835</t>
  </si>
  <si>
    <t>0.989049</t>
  </si>
  <si>
    <t>0.407844</t>
  </si>
  <si>
    <t>0.498852</t>
  </si>
  <si>
    <t>0.456483</t>
  </si>
  <si>
    <t>0.420681</t>
  </si>
  <si>
    <t>562.8377</t>
  </si>
  <si>
    <t>565.2064</t>
  </si>
  <si>
    <t>1.295884</t>
  </si>
  <si>
    <t>0.265314</t>
  </si>
  <si>
    <t>RGBA(0.421</t>
  </si>
  <si>
    <t>0.447</t>
  </si>
  <si>
    <t>0.821</t>
  </si>
  <si>
    <t>-0.09112</t>
  </si>
  <si>
    <t>1.659539</t>
  </si>
  <si>
    <t>0.338652</t>
  </si>
  <si>
    <t>0.059863</t>
  </si>
  <si>
    <t>-0.88057</t>
  </si>
  <si>
    <t>-0.01495</t>
  </si>
  <si>
    <t>-0.46988</t>
  </si>
  <si>
    <t>-0.08356</t>
  </si>
  <si>
    <t>1.670778</t>
  </si>
  <si>
    <t>0.453653</t>
  </si>
  <si>
    <t>-0.13222</t>
  </si>
  <si>
    <t>-0.17354</t>
  </si>
  <si>
    <t>-0.03692</t>
  </si>
  <si>
    <t>0.975213</t>
  </si>
  <si>
    <t>2.210795</t>
  </si>
  <si>
    <t>-0.7894</t>
  </si>
  <si>
    <t>2.405543</t>
  </si>
  <si>
    <t>2.299137</t>
  </si>
  <si>
    <t>0.413116</t>
  </si>
  <si>
    <t>0.40809</t>
  </si>
  <si>
    <t>0.412131</t>
  </si>
  <si>
    <t>0.341869</t>
  </si>
  <si>
    <t>566.7198</t>
  </si>
  <si>
    <t>572.6684</t>
  </si>
  <si>
    <t>0.480468</t>
  </si>
  <si>
    <t>2.32316</t>
  </si>
  <si>
    <t>RGBA(0.874</t>
  </si>
  <si>
    <t>0.47</t>
  </si>
  <si>
    <t>0.622</t>
  </si>
  <si>
    <t>-0.09474</t>
  </si>
  <si>
    <t>1.661678</t>
  </si>
  <si>
    <t>0.510254</t>
  </si>
  <si>
    <t>-0.06726</t>
  </si>
  <si>
    <t>-0.139</t>
  </si>
  <si>
    <t>-0.00112</t>
  </si>
  <si>
    <t>0.988006</t>
  </si>
  <si>
    <t>-0.06784</t>
  </si>
  <si>
    <t>1.677699</t>
  </si>
  <si>
    <t>0.412505</t>
  </si>
  <si>
    <t>-0.20388</t>
  </si>
  <si>
    <t>0.240248</t>
  </si>
  <si>
    <t>-0.00648</t>
  </si>
  <si>
    <t>0.949036</t>
  </si>
  <si>
    <t>5.870878</t>
  </si>
  <si>
    <t>4.713733</t>
  </si>
  <si>
    <t>4.651147</t>
  </si>
  <si>
    <t>0.406712</t>
  </si>
  <si>
    <t>0.454703</t>
  </si>
  <si>
    <t>0.462554</t>
  </si>
  <si>
    <t>0.438851</t>
  </si>
  <si>
    <t>574.1696</t>
  </si>
  <si>
    <t>579.3228</t>
  </si>
  <si>
    <t>0.787911</t>
  </si>
  <si>
    <t>0.823247</t>
  </si>
  <si>
    <t>RGBA(0.851</t>
  </si>
  <si>
    <t>0.248</t>
  </si>
  <si>
    <t>0.565</t>
  </si>
  <si>
    <t>-0.06728</t>
  </si>
  <si>
    <t>1.674112</t>
  </si>
  <si>
    <t>0.47107</t>
  </si>
  <si>
    <t>-0.14388</t>
  </si>
  <si>
    <t>0.199588</t>
  </si>
  <si>
    <t>-0.00067</t>
  </si>
  <si>
    <t>0.969259</t>
  </si>
  <si>
    <t>0.205229</t>
  </si>
  <si>
    <t>1.54074</t>
  </si>
  <si>
    <t>0.460935</t>
  </si>
  <si>
    <t>-0.02764</t>
  </si>
  <si>
    <t>-0.26772</t>
  </si>
  <si>
    <t>-0.27152</t>
  </si>
  <si>
    <t>0.924034</t>
  </si>
  <si>
    <t>5.951949</t>
  </si>
  <si>
    <t>-2.63185</t>
  </si>
  <si>
    <t>3.471166</t>
  </si>
  <si>
    <t>5.53262</t>
  </si>
  <si>
    <t>0.404682</t>
  </si>
  <si>
    <t>0.429695</t>
  </si>
  <si>
    <t>0.471326</t>
  </si>
  <si>
    <t>0.305376</t>
  </si>
  <si>
    <t>580.8369</t>
  </si>
  <si>
    <t>593.3236</t>
  </si>
  <si>
    <t>0.554047</t>
  </si>
  <si>
    <t>2.530381</t>
  </si>
  <si>
    <t>0.055</t>
  </si>
  <si>
    <t>-0.04881</t>
  </si>
  <si>
    <t>1.655279</t>
  </si>
  <si>
    <t>0.43058</t>
  </si>
  <si>
    <t>-0.09197</t>
  </si>
  <si>
    <t>-0.09252</t>
  </si>
  <si>
    <t>0.040931</t>
  </si>
  <si>
    <t>0.990609</t>
  </si>
  <si>
    <t>0.049292</t>
  </si>
  <si>
    <t>1.676005</t>
  </si>
  <si>
    <t>0.374027</t>
  </si>
  <si>
    <t>0.021691</t>
  </si>
  <si>
    <t>-0.96925</t>
  </si>
  <si>
    <t>-0.20064</t>
  </si>
  <si>
    <t>-0.14079</t>
  </si>
  <si>
    <t>3.884127</t>
  </si>
  <si>
    <t>1.065771</t>
  </si>
  <si>
    <t>3.463135</t>
  </si>
  <si>
    <t>-2.82147</t>
  </si>
  <si>
    <t>0.479385</t>
  </si>
  <si>
    <t>0.446119</t>
  </si>
  <si>
    <t>0.478801</t>
  </si>
  <si>
    <t>0.418385</t>
  </si>
  <si>
    <t>594.8389</t>
  </si>
  <si>
    <t>602.4734</t>
  </si>
  <si>
    <t>2.563059</t>
  </si>
  <si>
    <t>1.018316</t>
  </si>
  <si>
    <t>RGBA(0.159</t>
  </si>
  <si>
    <t>0.866</t>
  </si>
  <si>
    <t>0.908</t>
  </si>
  <si>
    <t>-0.01333</t>
  </si>
  <si>
    <t>1.662461</t>
  </si>
  <si>
    <t>0.29753</t>
  </si>
  <si>
    <t>-0.02081</t>
  </si>
  <si>
    <t>-0.94872</t>
  </si>
  <si>
    <t>-0.1135</t>
  </si>
  <si>
    <t>0.294313</t>
  </si>
  <si>
    <t>0.059876</t>
  </si>
  <si>
    <t>1.677511</t>
  </si>
  <si>
    <t>0.128275</t>
  </si>
  <si>
    <t>0.098504</t>
  </si>
  <si>
    <t>-0.86464</t>
  </si>
  <si>
    <t>-0.1983</t>
  </si>
  <si>
    <t>-0.45098</t>
  </si>
  <si>
    <t>3.272061</t>
  </si>
  <si>
    <t>2.085378</t>
  </si>
  <si>
    <t>3.159137</t>
  </si>
  <si>
    <t>-1.71785</t>
  </si>
  <si>
    <t>0.448638</t>
  </si>
  <si>
    <t>0.410426</t>
  </si>
  <si>
    <t>0.468621</t>
  </si>
  <si>
    <t>0.486989</t>
  </si>
  <si>
    <t>603.9869</t>
  </si>
  <si>
    <t>614.3711</t>
  </si>
  <si>
    <t>2.234369</t>
  </si>
  <si>
    <t>0.619491</t>
  </si>
  <si>
    <t>RGBA(0.667</t>
  </si>
  <si>
    <t>0.088</t>
  </si>
  <si>
    <t>0.502</t>
  </si>
  <si>
    <t>0.149765</t>
  </si>
  <si>
    <t>1.654601</t>
  </si>
  <si>
    <t>0.132109</t>
  </si>
  <si>
    <t>0.007649</t>
  </si>
  <si>
    <t>-0.83845</t>
  </si>
  <si>
    <t>-0.02914</t>
  </si>
  <si>
    <t>-0.54414</t>
  </si>
  <si>
    <t>0.018891</t>
  </si>
  <si>
    <t>1.680466</t>
  </si>
  <si>
    <t>0.093146</t>
  </si>
  <si>
    <t>-0.47249</t>
  </si>
  <si>
    <t>0.218089</t>
  </si>
  <si>
    <t>0.128335</t>
  </si>
  <si>
    <t>0.84423</t>
  </si>
  <si>
    <t>1.187162</t>
  </si>
  <si>
    <t>0.360245</t>
  </si>
  <si>
    <t>2.704935</t>
  </si>
  <si>
    <t>0.643821</t>
  </si>
  <si>
    <t>0.412526</t>
  </si>
  <si>
    <t>0.483296</t>
  </si>
  <si>
    <t>0.474</t>
  </si>
  <si>
    <t>0.421338</t>
  </si>
  <si>
    <t>615.8868</t>
  </si>
  <si>
    <t>621.0759</t>
  </si>
  <si>
    <t>1.125153</t>
  </si>
  <si>
    <t>1.373023</t>
  </si>
  <si>
    <t>RGBA(0.372</t>
  </si>
  <si>
    <t>0.335</t>
  </si>
  <si>
    <t>0.612</t>
  </si>
  <si>
    <t>0.061442</t>
  </si>
  <si>
    <t>1.640448</t>
  </si>
  <si>
    <t>0.303433</t>
  </si>
  <si>
    <t>0.09239</t>
  </si>
  <si>
    <t>0.164094</t>
  </si>
  <si>
    <t>0.040079</t>
  </si>
  <si>
    <t>0.98129</t>
  </si>
  <si>
    <t>0.114291</t>
  </si>
  <si>
    <t>1.667745</t>
  </si>
  <si>
    <t>-0.13659</t>
  </si>
  <si>
    <t>-0.46457</t>
  </si>
  <si>
    <t>-0.2518</t>
  </si>
  <si>
    <t>-0.28314</t>
  </si>
  <si>
    <t>0.800377</t>
  </si>
  <si>
    <t>1.585311</t>
  </si>
  <si>
    <t>0.1695</t>
  </si>
  <si>
    <t>3.190765</t>
  </si>
  <si>
    <t>0.616568</t>
  </si>
  <si>
    <t>0.425086</t>
  </si>
  <si>
    <t>0.434305</t>
  </si>
  <si>
    <t>0.42614</t>
  </si>
  <si>
    <t>0.486202</t>
  </si>
  <si>
    <t>622.587</t>
  </si>
  <si>
    <t>636.9874</t>
  </si>
  <si>
    <t>1.371966</t>
  </si>
  <si>
    <t>1.501208</t>
  </si>
  <si>
    <t>RGBA(0.829</t>
  </si>
  <si>
    <t>0.615</t>
  </si>
  <si>
    <t>0.256</t>
  </si>
  <si>
    <t>-0.06599</t>
  </si>
  <si>
    <t>1.668737</t>
  </si>
  <si>
    <t>0.006762</t>
  </si>
  <si>
    <t>-0.1112</t>
  </si>
  <si>
    <t>-0.36577</t>
  </si>
  <si>
    <t>-0.03816</t>
  </si>
  <si>
    <t>0.923249</t>
  </si>
  <si>
    <t>0.042486</t>
  </si>
  <si>
    <t>1.551917</t>
  </si>
  <si>
    <t>0.267435</t>
  </si>
  <si>
    <t>-0.13577</t>
  </si>
  <si>
    <t>0.008201</t>
  </si>
  <si>
    <t>-0.10733</t>
  </si>
  <si>
    <t>0.984874</t>
  </si>
  <si>
    <t>5.141532</t>
  </si>
  <si>
    <t>-0.09912</t>
  </si>
  <si>
    <t>3.250555</t>
  </si>
  <si>
    <t>4.835265</t>
  </si>
  <si>
    <t>0.493364</t>
  </si>
  <si>
    <t>0.462625</t>
  </si>
  <si>
    <t>0.446737</t>
  </si>
  <si>
    <t>0.414793</t>
  </si>
  <si>
    <t>638.5026</t>
  </si>
  <si>
    <t>654.1698</t>
  </si>
  <si>
    <t>0.321396</t>
  </si>
  <si>
    <t>1.531929</t>
  </si>
  <si>
    <t>RGBA(0.894</t>
  </si>
  <si>
    <t>0.769</t>
  </si>
  <si>
    <t>0.71</t>
  </si>
  <si>
    <t>-0.09921</t>
  </si>
  <si>
    <t>1.670576</t>
  </si>
  <si>
    <t>0.144544</t>
  </si>
  <si>
    <t>-0.10459</t>
  </si>
  <si>
    <t>0.111633</t>
  </si>
  <si>
    <t>-0.01481</t>
  </si>
  <si>
    <t>0.988119</t>
  </si>
  <si>
    <t>-0.03849</t>
  </si>
  <si>
    <t>1.666926</t>
  </si>
  <si>
    <t>0.139165</t>
  </si>
  <si>
    <t>-0.09149</t>
  </si>
  <si>
    <t>0.657605</t>
  </si>
  <si>
    <t>0.039601</t>
  </si>
  <si>
    <t>0.746738</t>
  </si>
  <si>
    <t>2.850854</t>
  </si>
  <si>
    <t>2.639996</t>
  </si>
  <si>
    <t>2.419854</t>
  </si>
  <si>
    <t>0.394951</t>
  </si>
  <si>
    <t>0.453657</t>
  </si>
  <si>
    <t>0.471838</t>
  </si>
  <si>
    <t>0.46948</t>
  </si>
  <si>
    <t>0.336332</t>
  </si>
  <si>
    <t>655.6877</t>
  </si>
  <si>
    <t>659.9046</t>
  </si>
  <si>
    <t>1.482847</t>
  </si>
  <si>
    <t>0.267007</t>
  </si>
  <si>
    <t>0.829</t>
  </si>
  <si>
    <t>-0.00729</t>
  </si>
  <si>
    <t>1.664216</t>
  </si>
  <si>
    <t>0.152677</t>
  </si>
  <si>
    <t>-0.08114</t>
  </si>
  <si>
    <t>0.697699</t>
  </si>
  <si>
    <t>0.043218</t>
  </si>
  <si>
    <t>0.710469</t>
  </si>
  <si>
    <t>0.055841</t>
  </si>
  <si>
    <t>1.650548</t>
  </si>
  <si>
    <t>0.043729</t>
  </si>
  <si>
    <t>0.040142</t>
  </si>
  <si>
    <t>-0.93815</t>
  </si>
  <si>
    <t>-0.05213</t>
  </si>
  <si>
    <t>0.339909</t>
  </si>
  <si>
    <t>5.931861</t>
  </si>
  <si>
    <t>-3.47398</t>
  </si>
  <si>
    <t>2.695879</t>
  </si>
  <si>
    <t>-4.54889</t>
  </si>
  <si>
    <t>0.499792</t>
  </si>
  <si>
    <t>0.481017</t>
  </si>
  <si>
    <t>0.410276</t>
  </si>
  <si>
    <t>0.402514</t>
  </si>
  <si>
    <t>661.4036</t>
  </si>
  <si>
    <t>670.7596</t>
  </si>
  <si>
    <t>2.48585</t>
  </si>
  <si>
    <t>2.852346</t>
  </si>
  <si>
    <t>0.082</t>
  </si>
  <si>
    <t>0.503</t>
  </si>
  <si>
    <t>0.048715</t>
  </si>
  <si>
    <t>1.654102</t>
  </si>
  <si>
    <t>-0.02057</t>
  </si>
  <si>
    <t>-0.01809</t>
  </si>
  <si>
    <t>-0.83351</t>
  </si>
  <si>
    <t>-0.04027</t>
  </si>
  <si>
    <t>0.550737</t>
  </si>
  <si>
    <t>0.076863</t>
  </si>
  <si>
    <t>1.654753</t>
  </si>
  <si>
    <t>0.022932</t>
  </si>
  <si>
    <t>0.01251</t>
  </si>
  <si>
    <t>-0.998</t>
  </si>
  <si>
    <t>-0.02825</t>
  </si>
  <si>
    <t>0.055196</t>
  </si>
  <si>
    <t>1.161513</t>
  </si>
  <si>
    <t>0.020869</t>
  </si>
  <si>
    <t>1.731844</t>
  </si>
  <si>
    <t>-1.17914</t>
  </si>
  <si>
    <t>0.438175</t>
  </si>
  <si>
    <t>0.417643</t>
  </si>
  <si>
    <t>0.442333</t>
  </si>
  <si>
    <t>0.479869</t>
  </si>
  <si>
    <t>672.27</t>
  </si>
  <si>
    <t>684.7879</t>
  </si>
  <si>
    <t>3.070437</t>
  </si>
  <si>
    <t>1.914742</t>
  </si>
  <si>
    <t>0.559</t>
  </si>
  <si>
    <t>0.091047</t>
  </si>
  <si>
    <t>1.658933</t>
  </si>
  <si>
    <t>0.008712</t>
  </si>
  <si>
    <t>-0.00244</t>
  </si>
  <si>
    <t>-0.99204</t>
  </si>
  <si>
    <t>-0.06148</t>
  </si>
  <si>
    <t>0.109895</t>
  </si>
  <si>
    <t>-0.30191</t>
  </si>
  <si>
    <t>1.682492</t>
  </si>
  <si>
    <t>1.304213</t>
  </si>
  <si>
    <t>0.080539</t>
  </si>
  <si>
    <t>-0.86202</t>
  </si>
  <si>
    <t>-0.47915</t>
  </si>
  <si>
    <t>-0.14443</t>
  </si>
  <si>
    <t>2.778723</t>
  </si>
  <si>
    <t>0.196867</t>
  </si>
  <si>
    <t>4.427493</t>
  </si>
  <si>
    <t>-0.20384</t>
  </si>
  <si>
    <t>0.402963</t>
  </si>
  <si>
    <t>0.419509</t>
  </si>
  <si>
    <t>0.445572</t>
  </si>
  <si>
    <t>0.443593</t>
  </si>
  <si>
    <t>686.3082</t>
  </si>
  <si>
    <t>705.9564</t>
  </si>
  <si>
    <t>1.647365</t>
  </si>
  <si>
    <t>1.532593</t>
  </si>
  <si>
    <t>RGBA(0.034</t>
  </si>
  <si>
    <t>0.288</t>
  </si>
  <si>
    <t>0.041</t>
  </si>
  <si>
    <t>-0.32241</t>
  </si>
  <si>
    <t>1.667188</t>
  </si>
  <si>
    <t>1.062675</t>
  </si>
  <si>
    <t>0.03022</t>
  </si>
  <si>
    <t>-0.98736</t>
  </si>
  <si>
    <t>-0.08952</t>
  </si>
  <si>
    <t>-0.12729</t>
  </si>
  <si>
    <t>-0.33976</t>
  </si>
  <si>
    <t>1.688153</t>
  </si>
  <si>
    <t>1.165256</t>
  </si>
  <si>
    <t>0.198813</t>
  </si>
  <si>
    <t>-0.86063</t>
  </si>
  <si>
    <t>-0.33389</t>
  </si>
  <si>
    <t>-0.3291</t>
  </si>
  <si>
    <t>1.777291</t>
  </si>
  <si>
    <t>0.374135</t>
  </si>
  <si>
    <t>3.023944</t>
  </si>
  <si>
    <t>0.150097</t>
  </si>
  <si>
    <t>0.460796</t>
  </si>
  <si>
    <t>0.487764</t>
  </si>
  <si>
    <t>0.429935</t>
  </si>
  <si>
    <t>0.46005</t>
  </si>
  <si>
    <t>707.4568</t>
  </si>
  <si>
    <t>710.6635</t>
  </si>
  <si>
    <t>2.110015</t>
  </si>
  <si>
    <t>1.096492</t>
  </si>
  <si>
    <t>RGBA(0.155</t>
  </si>
  <si>
    <t>0.773</t>
  </si>
  <si>
    <t>0.73</t>
  </si>
  <si>
    <t>-0.27016</t>
  </si>
  <si>
    <t>1.66035</t>
  </si>
  <si>
    <t>1.081581</t>
  </si>
  <si>
    <t>0.002093</t>
  </si>
  <si>
    <t>-0.94114</t>
  </si>
  <si>
    <t>0.001524</t>
  </si>
  <si>
    <t>-0.338</t>
  </si>
  <si>
    <t>-0.25887</t>
  </si>
  <si>
    <t>1.662344</t>
  </si>
  <si>
    <t>1.010464</t>
  </si>
  <si>
    <t>0.000792</t>
  </si>
  <si>
    <t>-0.99357</t>
  </si>
  <si>
    <t>-0.00602</t>
  </si>
  <si>
    <t>0.113087</t>
  </si>
  <si>
    <t>2.218199</t>
  </si>
  <si>
    <t>-0.6054</t>
  </si>
  <si>
    <t>1.71176</t>
  </si>
  <si>
    <t>-1.11054</t>
  </si>
  <si>
    <t>0.468595</t>
  </si>
  <si>
    <t>0.425367</t>
  </si>
  <si>
    <t>0.452345</t>
  </si>
  <si>
    <t>0.424031</t>
  </si>
  <si>
    <t>712.1862</t>
  </si>
  <si>
    <t>715.5897</t>
  </si>
  <si>
    <t>2.988094</t>
  </si>
  <si>
    <t>2.989425</t>
  </si>
  <si>
    <t>RGBA(0.341</t>
  </si>
  <si>
    <t>0.718</t>
  </si>
  <si>
    <t>0.504</t>
  </si>
  <si>
    <t>-0.25369</t>
  </si>
  <si>
    <t>1.658849</t>
  </si>
  <si>
    <t>0.805648</t>
  </si>
  <si>
    <t>-0.01182</t>
  </si>
  <si>
    <t>-0.91122</t>
  </si>
  <si>
    <t>-0.01816</t>
  </si>
  <si>
    <t>0.411351</t>
  </si>
  <si>
    <t>-0.06733</t>
  </si>
  <si>
    <t>1.676123</t>
  </si>
  <si>
    <t>0.066278</t>
  </si>
  <si>
    <t>-0.53264</t>
  </si>
  <si>
    <t>0.005933</t>
  </si>
  <si>
    <t>-0.05796</t>
  </si>
  <si>
    <t>0.844332</t>
  </si>
  <si>
    <t>4.939896</t>
  </si>
  <si>
    <t>0.22627</t>
  </si>
  <si>
    <t>6.363431</t>
  </si>
  <si>
    <t>2.233625</t>
  </si>
  <si>
    <t>0.426594</t>
  </si>
  <si>
    <t>0.422449</t>
  </si>
  <si>
    <t>0.434355</t>
  </si>
  <si>
    <t>0.455742</t>
  </si>
  <si>
    <t>717.1248</t>
  </si>
  <si>
    <t>723.4289</t>
  </si>
  <si>
    <t>1.277541</t>
  </si>
  <si>
    <t>1.469129</t>
  </si>
  <si>
    <t>RGBA(0.656</t>
  </si>
  <si>
    <t>0.556</t>
  </si>
  <si>
    <t>0.255</t>
  </si>
  <si>
    <t>-0.11369</t>
  </si>
  <si>
    <t>1.655544</t>
  </si>
  <si>
    <t>0.277223</t>
  </si>
  <si>
    <t>0.026276</t>
  </si>
  <si>
    <t>-0.01415</t>
  </si>
  <si>
    <t>0.051314</t>
  </si>
  <si>
    <t>0.998237</t>
  </si>
  <si>
    <t>-0.08418</t>
  </si>
  <si>
    <t>1.658872</t>
  </si>
  <si>
    <t>0.217091</t>
  </si>
  <si>
    <t>-0.00361</t>
  </si>
  <si>
    <t>0.024336</t>
  </si>
  <si>
    <t>-0.00033</t>
  </si>
  <si>
    <t>0.999697</t>
  </si>
  <si>
    <t>2.444521</t>
  </si>
  <si>
    <t>0.074421</t>
  </si>
  <si>
    <t>1.809998</t>
  </si>
  <si>
    <t>2.709596</t>
  </si>
  <si>
    <t>0.415671</t>
  </si>
  <si>
    <t>0.469304</t>
  </si>
  <si>
    <t>0.443378</t>
  </si>
  <si>
    <t>0.326994</t>
  </si>
  <si>
    <t>724.9554</t>
  </si>
  <si>
    <t>727.1302</t>
  </si>
  <si>
    <t>0.099734</t>
  </si>
  <si>
    <t>0.687457</t>
  </si>
  <si>
    <t>RGBA(0.071</t>
  </si>
  <si>
    <t>0.871</t>
  </si>
  <si>
    <t>0.006</t>
  </si>
  <si>
    <t>-0.08614</t>
  </si>
  <si>
    <t>1.667349</t>
  </si>
  <si>
    <t>0.232236</t>
  </si>
  <si>
    <t>-0.09006</t>
  </si>
  <si>
    <t>0.207094</t>
  </si>
  <si>
    <t>-0.00569</t>
  </si>
  <si>
    <t>0.97415</t>
  </si>
  <si>
    <t>-0.17271</t>
  </si>
  <si>
    <t>1.679458</t>
  </si>
  <si>
    <t>0.173872</t>
  </si>
  <si>
    <t>0.395249</t>
  </si>
  <si>
    <t>-0.58817</t>
  </si>
  <si>
    <t>-0.18211</t>
  </si>
  <si>
    <t>-0.68166</t>
  </si>
  <si>
    <t>1.070141</t>
  </si>
  <si>
    <t>0.568058</t>
  </si>
  <si>
    <t>2.50574</t>
  </si>
  <si>
    <t>0.112532</t>
  </si>
  <si>
    <t>0.42619</t>
  </si>
  <si>
    <t>0.431885</t>
  </si>
  <si>
    <t>0.495872</t>
  </si>
  <si>
    <t>0.380674</t>
  </si>
  <si>
    <t>728.6591</t>
  </si>
  <si>
    <t>733.1581</t>
  </si>
  <si>
    <t>1.682889</t>
  </si>
  <si>
    <t>0.908182</t>
  </si>
  <si>
    <t>RGBA(0.460</t>
  </si>
  <si>
    <t>0.32</t>
  </si>
  <si>
    <t>0.702</t>
  </si>
  <si>
    <t>-0.18974</t>
  </si>
  <si>
    <t>1.666404</t>
  </si>
  <si>
    <t>-0.24642</t>
  </si>
  <si>
    <t>-0.25484</t>
  </si>
  <si>
    <t>-0.13229</t>
  </si>
  <si>
    <t>-0.06428</t>
  </si>
  <si>
    <t>0.955731</t>
  </si>
  <si>
    <t>0.853608</t>
  </si>
  <si>
    <t>-0.35641</t>
  </si>
  <si>
    <t>2.169185</t>
  </si>
  <si>
    <t>0.526922</t>
  </si>
  <si>
    <t>0.481816</t>
  </si>
  <si>
    <t>0.488065</t>
  </si>
  <si>
    <t>0.436119</t>
  </si>
  <si>
    <t>0.355038</t>
  </si>
  <si>
    <t>213.1354</t>
  </si>
  <si>
    <t>221.6259</t>
  </si>
  <si>
    <t>0.905506</t>
  </si>
  <si>
    <t>2.130241</t>
  </si>
  <si>
    <t>RGBA(0.497</t>
  </si>
  <si>
    <t>0.271</t>
  </si>
  <si>
    <t>0.25</t>
  </si>
  <si>
    <t>-0.27348</t>
  </si>
  <si>
    <t>1.664584</t>
  </si>
  <si>
    <t>-0.28055</t>
  </si>
  <si>
    <t>-0.16073</t>
  </si>
  <si>
    <t>-0.01776</t>
  </si>
  <si>
    <t>0.006716</t>
  </si>
  <si>
    <t>0.986816</t>
  </si>
  <si>
    <t>-0.35272</t>
  </si>
  <si>
    <t>1.661548</t>
  </si>
  <si>
    <t>-0.50906</t>
  </si>
  <si>
    <t>0.174119</t>
  </si>
  <si>
    <t>-0.88585</t>
  </si>
  <si>
    <t>-0.20348</t>
  </si>
  <si>
    <t>-0.37888</t>
  </si>
  <si>
    <t>4.385212</t>
  </si>
  <si>
    <t>1.921966</t>
  </si>
  <si>
    <t>4.192301</t>
  </si>
  <si>
    <t>-3.11265</t>
  </si>
  <si>
    <t>0.480696</t>
  </si>
  <si>
    <t>0.454894</t>
  </si>
  <si>
    <t>0.39078</t>
  </si>
  <si>
    <t>223.1687</t>
  </si>
  <si>
    <t>231.8595</t>
  </si>
  <si>
    <t>2.272903</t>
  </si>
  <si>
    <t>0.855631</t>
  </si>
  <si>
    <t>RGBA(0.808</t>
  </si>
  <si>
    <t>0.272</t>
  </si>
  <si>
    <t>0.246</t>
  </si>
  <si>
    <t>-0.2906</t>
  </si>
  <si>
    <t>1.621901</t>
  </si>
  <si>
    <t>-0.52128</t>
  </si>
  <si>
    <t>-0.03574</t>
  </si>
  <si>
    <t>-0.85339</t>
  </si>
  <si>
    <t>0.109221</t>
  </si>
  <si>
    <t>-0.50845</t>
  </si>
  <si>
    <t>-0.30022</t>
  </si>
  <si>
    <t>1.670514</t>
  </si>
  <si>
    <t>-0.38439</t>
  </si>
  <si>
    <t>-0.2791</t>
  </si>
  <si>
    <t>-0.03056</t>
  </si>
  <si>
    <t>-0.01053</t>
  </si>
  <si>
    <t>0.959718</t>
  </si>
  <si>
    <t>4.090121</t>
  </si>
  <si>
    <t>-0.50169</t>
  </si>
  <si>
    <t>3.895549</t>
  </si>
  <si>
    <t>2.872107</t>
  </si>
  <si>
    <t>0.453816</t>
  </si>
  <si>
    <t>0.452392</t>
  </si>
  <si>
    <t>0.450348</t>
  </si>
  <si>
    <t>0.383037</t>
  </si>
  <si>
    <t>233.3917</t>
  </si>
  <si>
    <t>238.6565</t>
  </si>
  <si>
    <t>0.592309</t>
  </si>
  <si>
    <t>1.663372</t>
  </si>
  <si>
    <t>RGBA(0.552</t>
  </si>
  <si>
    <t>-0.30118</t>
  </si>
  <si>
    <t>1.613099</t>
  </si>
  <si>
    <t>-0.3839</t>
  </si>
  <si>
    <t>0.196103</t>
  </si>
  <si>
    <t>0.06773</t>
  </si>
  <si>
    <t>-0.01291</t>
  </si>
  <si>
    <t>0.978156</t>
  </si>
  <si>
    <t>0.008932</t>
  </si>
  <si>
    <t>1.663788</t>
  </si>
  <si>
    <t>-0.28544</t>
  </si>
  <si>
    <t>-0.15424</t>
  </si>
  <si>
    <t>-0.67418</t>
  </si>
  <si>
    <t>-0.16662</t>
  </si>
  <si>
    <t>0.702797</t>
  </si>
  <si>
    <t>1.339659</t>
  </si>
  <si>
    <t>-1.32209</t>
  </si>
  <si>
    <t>2.436684</t>
  </si>
  <si>
    <t>-0.11162</t>
  </si>
  <si>
    <t>0.433812</t>
  </si>
  <si>
    <t>0.493848</t>
  </si>
  <si>
    <t>0.419205</t>
  </si>
  <si>
    <t>0.41044</t>
  </si>
  <si>
    <t>240.1664</t>
  </si>
  <si>
    <t>245.9936</t>
  </si>
  <si>
    <t>1.366128</t>
  </si>
  <si>
    <t>2.46277</t>
  </si>
  <si>
    <t>RGBA(0.635</t>
  </si>
  <si>
    <t>0.018</t>
  </si>
  <si>
    <t>-0.08812</t>
  </si>
  <si>
    <t>1.584223</t>
  </si>
  <si>
    <t>-0.35197</t>
  </si>
  <si>
    <t>0.195868</t>
  </si>
  <si>
    <t>-0.72347</t>
  </si>
  <si>
    <t>0.208891</t>
  </si>
  <si>
    <t>0.62817</t>
  </si>
  <si>
    <t>0.013266</t>
  </si>
  <si>
    <t>1.660852</t>
  </si>
  <si>
    <t>-0.37895</t>
  </si>
  <si>
    <t>-0.02773</t>
  </si>
  <si>
    <t>-0.98836</t>
  </si>
  <si>
    <t>-0.10348</t>
  </si>
  <si>
    <t>0.108011</t>
  </si>
  <si>
    <t>2.877704</t>
  </si>
  <si>
    <t>-0.57338</t>
  </si>
  <si>
    <t>2.566231</t>
  </si>
  <si>
    <t>-3.01305</t>
  </si>
  <si>
    <t>0.473785</t>
  </si>
  <si>
    <t>0.471831</t>
  </si>
  <si>
    <t>0.478243</t>
  </si>
  <si>
    <t>0.388878</t>
  </si>
  <si>
    <t>247.5229</t>
  </si>
  <si>
    <t>253.4568</t>
  </si>
  <si>
    <t>2.751108</t>
  </si>
  <si>
    <t>2.029752</t>
  </si>
  <si>
    <t>RGBA(0.006</t>
  </si>
  <si>
    <t>0.531</t>
  </si>
  <si>
    <t>0.833</t>
  </si>
  <si>
    <t>-0.01357</t>
  </si>
  <si>
    <t>1.588964</t>
  </si>
  <si>
    <t>-0.43217</t>
  </si>
  <si>
    <t>0.033714</t>
  </si>
  <si>
    <t>-0.95843</t>
  </si>
  <si>
    <t>0.271226</t>
  </si>
  <si>
    <t>0.081913</t>
  </si>
  <si>
    <t>-0.09914</t>
  </si>
  <si>
    <t>1.66763</t>
  </si>
  <si>
    <t>-0.49201</t>
  </si>
  <si>
    <t>-0.21681</t>
  </si>
  <si>
    <t>0.256039</t>
  </si>
  <si>
    <t>0.023808</t>
  </si>
  <si>
    <t>0.941738</t>
  </si>
  <si>
    <t>5.762571</t>
  </si>
  <si>
    <t>2.636178</t>
  </si>
  <si>
    <t>4.757626</t>
  </si>
  <si>
    <t>3.585995</t>
  </si>
  <si>
    <t>0.423175</t>
  </si>
  <si>
    <t>0.42291</t>
  </si>
  <si>
    <t>0.460375</t>
  </si>
  <si>
    <t>0.319049</t>
  </si>
  <si>
    <t>254.9956</t>
  </si>
  <si>
    <t>265.3883</t>
  </si>
  <si>
    <t>0.799191</t>
  </si>
  <si>
    <t>0.874348</t>
  </si>
  <si>
    <t>RGBA(0.185</t>
  </si>
  <si>
    <t>0.666</t>
  </si>
  <si>
    <t>0.138</t>
  </si>
  <si>
    <t>-0.06392</t>
  </si>
  <si>
    <t>1.639704</t>
  </si>
  <si>
    <t>-0.49413</t>
  </si>
  <si>
    <t>0.01557</t>
  </si>
  <si>
    <t>0.512421</t>
  </si>
  <si>
    <t>-0.02527</t>
  </si>
  <si>
    <t>0.858222</t>
  </si>
  <si>
    <t>0.070532</t>
  </si>
  <si>
    <t>1.67081</t>
  </si>
  <si>
    <t>-0.36874</t>
  </si>
  <si>
    <t>-0.19568</t>
  </si>
  <si>
    <t>-0.23131</t>
  </si>
  <si>
    <t>-0.07499</t>
  </si>
  <si>
    <t>0.950045</t>
  </si>
  <si>
    <t>1.626401</t>
  </si>
  <si>
    <t>-0.46711</t>
  </si>
  <si>
    <t>2.362699</t>
  </si>
  <si>
    <t>0.905829</t>
  </si>
  <si>
    <t>0.407606</t>
  </si>
  <si>
    <t>0.466155</t>
  </si>
  <si>
    <t>0.477209</t>
  </si>
  <si>
    <t>0.379314</t>
  </si>
  <si>
    <t>266.923</t>
  </si>
  <si>
    <t>271.9884</t>
  </si>
  <si>
    <t>0.53401</t>
  </si>
  <si>
    <t>2.079507</t>
  </si>
  <si>
    <t>RGBA(0.495</t>
  </si>
  <si>
    <t>-0.05586</t>
  </si>
  <si>
    <t>1.627672</t>
  </si>
  <si>
    <t>-0.3624</t>
  </si>
  <si>
    <t>0.101309</t>
  </si>
  <si>
    <t>-0.5131</t>
  </si>
  <si>
    <t>0.069737</t>
  </si>
  <si>
    <t>0.849473</t>
  </si>
  <si>
    <t>-0.03097</t>
  </si>
  <si>
    <t>1.667187</t>
  </si>
  <si>
    <t>-0.36793</t>
  </si>
  <si>
    <t>-0.168</t>
  </si>
  <si>
    <t>-0.38381</t>
  </si>
  <si>
    <t>-0.0477</t>
  </si>
  <si>
    <t>0.906747</t>
  </si>
  <si>
    <t>4.963182</t>
  </si>
  <si>
    <t>-3.2239</t>
  </si>
  <si>
    <t>3.637708</t>
  </si>
  <si>
    <t>2.886677</t>
  </si>
  <si>
    <t>0.430165</t>
  </si>
  <si>
    <t>0.49008</t>
  </si>
  <si>
    <t>0.439185</t>
  </si>
  <si>
    <t>0.389151</t>
  </si>
  <si>
    <t>273.4949</t>
  </si>
  <si>
    <t>276.9253</t>
  </si>
  <si>
    <t>0.857096</t>
  </si>
  <si>
    <t>2.57621</t>
  </si>
  <si>
    <t>RGBA(0.857</t>
  </si>
  <si>
    <t>0.194</t>
  </si>
  <si>
    <t>0.202</t>
  </si>
  <si>
    <t>1.612022</t>
  </si>
  <si>
    <t>-0.30999</t>
  </si>
  <si>
    <t>0.196475</t>
  </si>
  <si>
    <t>-0.24951</t>
  </si>
  <si>
    <t>0.041875</t>
  </si>
  <si>
    <t>0.947306</t>
  </si>
  <si>
    <t>0.21068</t>
  </si>
  <si>
    <t>1.667962</t>
  </si>
  <si>
    <t>-0.31902</t>
  </si>
  <si>
    <t>-0.15935</t>
  </si>
  <si>
    <t>-0.75613</t>
  </si>
  <si>
    <t>-0.18417</t>
  </si>
  <si>
    <t>0.607414</t>
  </si>
  <si>
    <t>4.442297</t>
  </si>
  <si>
    <t>-3.50045</t>
  </si>
  <si>
    <t>4.279166</t>
  </si>
  <si>
    <t>-1.01284</t>
  </si>
  <si>
    <t>0.48571</t>
  </si>
  <si>
    <t>0.407059</t>
  </si>
  <si>
    <t>0.446893</t>
  </si>
  <si>
    <t>0.393729</t>
  </si>
  <si>
    <t>278.4632</t>
  </si>
  <si>
    <t>284.3269</t>
  </si>
  <si>
    <t>1.729683</t>
  </si>
  <si>
    <t>2.487982</t>
  </si>
  <si>
    <t>RGBA(0.349</t>
  </si>
  <si>
    <t>0.182</t>
  </si>
  <si>
    <t>0.146923</t>
  </si>
  <si>
    <t>1.635331</t>
  </si>
  <si>
    <t>-0.34252</t>
  </si>
  <si>
    <t>0.017842</t>
  </si>
  <si>
    <t>-0.85482</t>
  </si>
  <si>
    <t>0.060205</t>
  </si>
  <si>
    <t>0.515116</t>
  </si>
  <si>
    <t>0.462958</t>
  </si>
  <si>
    <t>1.64644</t>
  </si>
  <si>
    <t>-0.42698</t>
  </si>
  <si>
    <t>-0.29903</t>
  </si>
  <si>
    <t>-0.57903</t>
  </si>
  <si>
    <t>-0.27488</t>
  </si>
  <si>
    <t>0.706926</t>
  </si>
  <si>
    <t>1.406386</t>
  </si>
  <si>
    <t>-0.42878</t>
  </si>
  <si>
    <t>2.917678</t>
  </si>
  <si>
    <t>-0.38807</t>
  </si>
  <si>
    <t>0.423341</t>
  </si>
  <si>
    <t>0.482516</t>
  </si>
  <si>
    <t>0.450767</t>
  </si>
  <si>
    <t>0.340706</t>
  </si>
  <si>
    <t>285.8574</t>
  </si>
  <si>
    <t>296.0684</t>
  </si>
  <si>
    <t>1.603189</t>
  </si>
  <si>
    <t>1.992772</t>
  </si>
  <si>
    <t>RGBA(0.885</t>
  </si>
  <si>
    <t>0.741</t>
  </si>
  <si>
    <t>0.6</t>
  </si>
  <si>
    <t>0.194673</t>
  </si>
  <si>
    <t>1.638631</t>
  </si>
  <si>
    <t>-0.43753</t>
  </si>
  <si>
    <t>0.050607</t>
  </si>
  <si>
    <t>-0.57551</t>
  </si>
  <si>
    <t>0.024947</t>
  </si>
  <si>
    <t>0.815847</t>
  </si>
  <si>
    <t>0.152346</t>
  </si>
  <si>
    <t>1.657602</t>
  </si>
  <si>
    <t>-0.48677</t>
  </si>
  <si>
    <t>-0.07555</t>
  </si>
  <si>
    <t>-0.01896</t>
  </si>
  <si>
    <t>-0.02195</t>
  </si>
  <si>
    <t>0.996721</t>
  </si>
  <si>
    <t>4.594709</t>
  </si>
  <si>
    <t>0.049225</t>
  </si>
  <si>
    <t>2.906363</t>
  </si>
  <si>
    <t>3.976426</t>
  </si>
  <si>
    <t>0.488096</t>
  </si>
  <si>
    <t>0.450163</t>
  </si>
  <si>
    <t>0.489337</t>
  </si>
  <si>
    <t>0.46209</t>
  </si>
  <si>
    <t>297.5886</t>
  </si>
  <si>
    <t>302.6589</t>
  </si>
  <si>
    <t>0.281421</t>
  </si>
  <si>
    <t>1.685027</t>
  </si>
  <si>
    <t>RGBA(0.558</t>
  </si>
  <si>
    <t>0.709</t>
  </si>
  <si>
    <t>0.154235</t>
  </si>
  <si>
    <t>1.614661</t>
  </si>
  <si>
    <t>-0.45093</t>
  </si>
  <si>
    <t>0.191517</t>
  </si>
  <si>
    <t>0.019538</t>
  </si>
  <si>
    <t>-0.0186</t>
  </si>
  <si>
    <t>0.981119</t>
  </si>
  <si>
    <t>0.575177</t>
  </si>
  <si>
    <t>1.646752</t>
  </si>
  <si>
    <t>-0.50213</t>
  </si>
  <si>
    <t>-0.02103</t>
  </si>
  <si>
    <t>-0.9857</t>
  </si>
  <si>
    <t>-0.04033</t>
  </si>
  <si>
    <t>0.162227</t>
  </si>
  <si>
    <t>5.612876</t>
  </si>
  <si>
    <t>-1.10919</t>
  </si>
  <si>
    <t>2.419517</t>
  </si>
  <si>
    <t>-5.86021</t>
  </si>
  <si>
    <t>0.429674</t>
  </si>
  <si>
    <t>0.470288</t>
  </si>
  <si>
    <t>0.446235</t>
  </si>
  <si>
    <t>0.402231</t>
  </si>
  <si>
    <t>304.1742</t>
  </si>
  <si>
    <t>313.7219</t>
  </si>
  <si>
    <t>2.87143</t>
  </si>
  <si>
    <t>2.57438</t>
  </si>
  <si>
    <t>0.421</t>
  </si>
  <si>
    <t>0.529131</t>
  </si>
  <si>
    <t>1.592232</t>
  </si>
  <si>
    <t>-0.54201</t>
  </si>
  <si>
    <t>0.009842</t>
  </si>
  <si>
    <t>-0.96218</t>
  </si>
  <si>
    <t>0.267308</t>
  </si>
  <si>
    <t>0.051639</t>
  </si>
  <si>
    <t>0.161711</t>
  </si>
  <si>
    <t>1.674574</t>
  </si>
  <si>
    <t>-0.63276</t>
  </si>
  <si>
    <t>-0.35174</t>
  </si>
  <si>
    <t>0.280532</t>
  </si>
  <si>
    <t>0.098588</t>
  </si>
  <si>
    <t>0.887615</t>
  </si>
  <si>
    <t>1.785647</t>
  </si>
  <si>
    <t>0.966834</t>
  </si>
  <si>
    <t>3.12939</t>
  </si>
  <si>
    <t>0.25429</t>
  </si>
  <si>
    <t>0.476872</t>
  </si>
  <si>
    <t>0.402234</t>
  </si>
  <si>
    <t>0.410475</t>
  </si>
  <si>
    <t>0.420845</t>
  </si>
  <si>
    <t>315.2369</t>
  </si>
  <si>
    <t>321.5214</t>
  </si>
  <si>
    <t>1.108566</t>
  </si>
  <si>
    <t>1.29339</t>
  </si>
  <si>
    <t>RGBA(0.627</t>
  </si>
  <si>
    <t>0.509</t>
  </si>
  <si>
    <t>0.224407</t>
  </si>
  <si>
    <t>1.629067</t>
  </si>
  <si>
    <t>-0.52443</t>
  </si>
  <si>
    <t>0.104693</t>
  </si>
  <si>
    <t>0.295055</t>
  </si>
  <si>
    <t>0.94874</t>
  </si>
  <si>
    <t>0.205389</t>
  </si>
  <si>
    <t>1.676833</t>
  </si>
  <si>
    <t>-0.63646</t>
  </si>
  <si>
    <t>0.242373</t>
  </si>
  <si>
    <t>-0.71839</t>
  </si>
  <si>
    <t>-0.23922</t>
  </si>
  <si>
    <t>-0.60659</t>
  </si>
  <si>
    <t>4.969122</t>
  </si>
  <si>
    <t>3.507241</t>
  </si>
  <si>
    <t>5.244916</t>
  </si>
  <si>
    <t>-1.44139</t>
  </si>
  <si>
    <t>0.403872</t>
  </si>
  <si>
    <t>0.467699</t>
  </si>
  <si>
    <t>0.485494</t>
  </si>
  <si>
    <t>0.485783</t>
  </si>
  <si>
    <t>323.0237</t>
  </si>
  <si>
    <t>329.5608</t>
  </si>
  <si>
    <t>1.756391</t>
  </si>
  <si>
    <t>0.833633</t>
  </si>
  <si>
    <t>RGBA(0.135</t>
  </si>
  <si>
    <t>0.81</t>
  </si>
  <si>
    <t>0.287</t>
  </si>
  <si>
    <t>0.295726</t>
  </si>
  <si>
    <t>1.63511</t>
  </si>
  <si>
    <t>-0.63193</t>
  </si>
  <si>
    <t>0.060453</t>
  </si>
  <si>
    <t>0.687745</t>
  </si>
  <si>
    <t>-0.06025</t>
  </si>
  <si>
    <t>0.720918</t>
  </si>
  <si>
    <t>0.534972</t>
  </si>
  <si>
    <t>1.647749</t>
  </si>
  <si>
    <t>-0.6712</t>
  </si>
  <si>
    <t>0.028318</t>
  </si>
  <si>
    <t>-0.99042</t>
  </si>
  <si>
    <t>-0.01409</t>
  </si>
  <si>
    <t>0.134431</t>
  </si>
  <si>
    <t>0.742828</t>
  </si>
  <si>
    <t>0.384097</t>
  </si>
  <si>
    <t>1.66614</t>
  </si>
  <si>
    <t>-1.36883</t>
  </si>
  <si>
    <t>0.441197</t>
  </si>
  <si>
    <t>0.462879</t>
  </si>
  <si>
    <t>0.499489</t>
  </si>
  <si>
    <t>0.449393</t>
  </si>
  <si>
    <t>331.0633</t>
  </si>
  <si>
    <t>335.824</t>
  </si>
  <si>
    <t>3.01517</t>
  </si>
  <si>
    <t>0.337677</t>
  </si>
  <si>
    <t>RGBA(0.404</t>
  </si>
  <si>
    <t>0.572</t>
  </si>
  <si>
    <t>0.841</t>
  </si>
  <si>
    <t>0.54416</t>
  </si>
  <si>
    <t>1.644736</t>
  </si>
  <si>
    <t>-0.70962</t>
  </si>
  <si>
    <t>-0.01983</t>
  </si>
  <si>
    <t>-0.9457</t>
  </si>
  <si>
    <t>-0.00322</t>
  </si>
  <si>
    <t>-0.32442</t>
  </si>
  <si>
    <t>0.352331</t>
  </si>
  <si>
    <t>1.680688</t>
  </si>
  <si>
    <t>-0.91742</t>
  </si>
  <si>
    <t>-0.36589</t>
  </si>
  <si>
    <t>0.191396</t>
  </si>
  <si>
    <t>0.055514</t>
  </si>
  <si>
    <t>0.909073</t>
  </si>
  <si>
    <t>1.855388</t>
  </si>
  <si>
    <t>1.051229</t>
  </si>
  <si>
    <t>3.169033</t>
  </si>
  <si>
    <t>0.218744</t>
  </si>
  <si>
    <t>0.424638</t>
  </si>
  <si>
    <t>0.470058</t>
  </si>
  <si>
    <t>0.4129</t>
  </si>
  <si>
    <t>0.436573</t>
  </si>
  <si>
    <t>337.3534</t>
  </si>
  <si>
    <t>343.4247</t>
  </si>
  <si>
    <t>1.046779</t>
  </si>
  <si>
    <t>1.249654</t>
  </si>
  <si>
    <t>RGBA(0.767</t>
  </si>
  <si>
    <t>0.383</t>
  </si>
  <si>
    <t>0.351285</t>
  </si>
  <si>
    <t>1.649287</t>
  </si>
  <si>
    <t>-0.79497</t>
  </si>
  <si>
    <t>0.034457</t>
  </si>
  <si>
    <t>0.114607</t>
  </si>
  <si>
    <t>-0.00156</t>
  </si>
  <si>
    <t>0.992812</t>
  </si>
  <si>
    <t>-0.11806</t>
  </si>
  <si>
    <t>1.671763</t>
  </si>
  <si>
    <t>-0.82396</t>
  </si>
  <si>
    <t>-0.15615</t>
  </si>
  <si>
    <t>0.671126</t>
  </si>
  <si>
    <t>0.158696</t>
  </si>
  <si>
    <t>0.707122</t>
  </si>
  <si>
    <t>0.461523</t>
  </si>
  <si>
    <t>0.62919</t>
  </si>
  <si>
    <t>2.01629</t>
  </si>
  <si>
    <t>-0.82784</t>
  </si>
  <si>
    <t>0.495702</t>
  </si>
  <si>
    <t>0.401216</t>
  </si>
  <si>
    <t>0.403753</t>
  </si>
  <si>
    <t>0.438324</t>
  </si>
  <si>
    <t>344.9568</t>
  </si>
  <si>
    <t>351.0248</t>
  </si>
  <si>
    <t>1.642072</t>
  </si>
  <si>
    <t>0.922686</t>
  </si>
  <si>
    <t>RGBA(0.504</t>
  </si>
  <si>
    <t>0.928</t>
  </si>
  <si>
    <t>1.65902</t>
  </si>
  <si>
    <t>-0.82281</t>
  </si>
  <si>
    <t>-0.1212</t>
  </si>
  <si>
    <t>0.339493</t>
  </si>
  <si>
    <t>0.069687</t>
  </si>
  <si>
    <t>0.93016</t>
  </si>
  <si>
    <t>0.396848</t>
  </si>
  <si>
    <t>1.640319</t>
  </si>
  <si>
    <t>-0.59563</t>
  </si>
  <si>
    <t>0.002134</t>
  </si>
  <si>
    <t>-0.9696</t>
  </si>
  <si>
    <t>0.018668</t>
  </si>
  <si>
    <t>-0.24398</t>
  </si>
  <si>
    <t>5.509921</t>
  </si>
  <si>
    <t>2.735072</t>
  </si>
  <si>
    <t>2.082987</t>
  </si>
  <si>
    <t>-5.58191</t>
  </si>
  <si>
    <t>0.40536</t>
  </si>
  <si>
    <t>0.41446</t>
  </si>
  <si>
    <t>0.426443</t>
  </si>
  <si>
    <t>0.349897</t>
  </si>
  <si>
    <t>352.5541</t>
  </si>
  <si>
    <t>361.6552</t>
  </si>
  <si>
    <t>2.613427</t>
  </si>
  <si>
    <t>0.153286</t>
  </si>
  <si>
    <t>RGBA(0.115</t>
  </si>
  <si>
    <t>0.91</t>
  </si>
  <si>
    <t>0.523</t>
  </si>
  <si>
    <t>0.476549</t>
  </si>
  <si>
    <t>1.611484</t>
  </si>
  <si>
    <t>-0.58815</t>
  </si>
  <si>
    <t>-0.09145</t>
  </si>
  <si>
    <t>-0.80631</t>
  </si>
  <si>
    <t>0.131699</t>
  </si>
  <si>
    <t>-0.56935</t>
  </si>
  <si>
    <t>0.375966</t>
  </si>
  <si>
    <t>1.660756</t>
  </si>
  <si>
    <t>-0.60969</t>
  </si>
  <si>
    <t>0.026791</t>
  </si>
  <si>
    <t>-0.97787</t>
  </si>
  <si>
    <t>-0.10138</t>
  </si>
  <si>
    <t>-0.18104</t>
  </si>
  <si>
    <t>1.446668</t>
  </si>
  <si>
    <t>0.846031</t>
  </si>
  <si>
    <t>2.029596</t>
  </si>
  <si>
    <t>-1.92288</t>
  </si>
  <si>
    <t>0.487397</t>
  </si>
  <si>
    <t>0.447234</t>
  </si>
  <si>
    <t>0.444728</t>
  </si>
  <si>
    <t>0.344049</t>
  </si>
  <si>
    <t>363.1566</t>
  </si>
  <si>
    <t>366.1994</t>
  </si>
  <si>
    <t>2.745631</t>
  </si>
  <si>
    <t>0.847064</t>
  </si>
  <si>
    <t>0.46</t>
  </si>
  <si>
    <t>0.44881</t>
  </si>
  <si>
    <t>1.622889</t>
  </si>
  <si>
    <t>-0.56468</t>
  </si>
  <si>
    <t>0.109546</t>
  </si>
  <si>
    <t>0.460438</t>
  </si>
  <si>
    <t>-0.07011</t>
  </si>
  <si>
    <t>0.878113</t>
  </si>
  <si>
    <t>0.547095</t>
  </si>
  <si>
    <t>1.66247</t>
  </si>
  <si>
    <t>-0.62383</t>
  </si>
  <si>
    <t>-0.11018</t>
  </si>
  <si>
    <t>-0.56162</t>
  </si>
  <si>
    <t>-0.09117</t>
  </si>
  <si>
    <t>0.814945</t>
  </si>
  <si>
    <t>2.490147</t>
  </si>
  <si>
    <t>-1.67684</t>
  </si>
  <si>
    <t>2.685695</t>
  </si>
  <si>
    <t>0.178881</t>
  </si>
  <si>
    <t>0.438223</t>
  </si>
  <si>
    <t>0.421441</t>
  </si>
  <si>
    <t>0.444239</t>
  </si>
  <si>
    <t>0.315923</t>
  </si>
  <si>
    <t>367.7255</t>
  </si>
  <si>
    <t>373.763</t>
  </si>
  <si>
    <t>1.267571</t>
  </si>
  <si>
    <t>2.677953</t>
  </si>
  <si>
    <t>0.922</t>
  </si>
  <si>
    <t>-0.0173</t>
  </si>
  <si>
    <t>1.651664</t>
  </si>
  <si>
    <t>-0.21496</t>
  </si>
  <si>
    <t>-0.13971</t>
  </si>
  <si>
    <t>0.538818</t>
  </si>
  <si>
    <t>0.115993</t>
  </si>
  <si>
    <t>0.82262</t>
  </si>
  <si>
    <t>3.41007</t>
  </si>
  <si>
    <t>2.918128</t>
  </si>
  <si>
    <t>3.158329</t>
  </si>
  <si>
    <t>0.827476</t>
  </si>
  <si>
    <t>0.477454</t>
  </si>
  <si>
    <t>0.495615</t>
  </si>
  <si>
    <t>0.400381</t>
  </si>
  <si>
    <t>0.397036</t>
  </si>
  <si>
    <t>88.8718</t>
  </si>
  <si>
    <t>92.5359</t>
  </si>
  <si>
    <t>1.325693</t>
  </si>
  <si>
    <t>0.490489</t>
  </si>
  <si>
    <t>0.105</t>
  </si>
  <si>
    <t>-0.00418</t>
  </si>
  <si>
    <t>1.650553</t>
  </si>
  <si>
    <t>-0.21862</t>
  </si>
  <si>
    <t>-0.13744</t>
  </si>
  <si>
    <t>0.53438</t>
  </si>
  <si>
    <t>0.107839</t>
  </si>
  <si>
    <t>0.826994</t>
  </si>
  <si>
    <t>0.227174</t>
  </si>
  <si>
    <t>1.642992</t>
  </si>
  <si>
    <t>0.018521</t>
  </si>
  <si>
    <t>-0.09403</t>
  </si>
  <si>
    <t>-0.92109</t>
  </si>
  <si>
    <t>-0.23093</t>
  </si>
  <si>
    <t>0.29905</t>
  </si>
  <si>
    <t>0.870817</t>
  </si>
  <si>
    <t>-0.3043</t>
  </si>
  <si>
    <t>2.182388</t>
  </si>
  <si>
    <t>-0.83943</t>
  </si>
  <si>
    <t>0.485954</t>
  </si>
  <si>
    <t>0.44559</t>
  </si>
  <si>
    <t>0.420278</t>
  </si>
  <si>
    <t>0.399948</t>
  </si>
  <si>
    <t>94.06244</t>
  </si>
  <si>
    <t>97.7909</t>
  </si>
  <si>
    <t>2.364429</t>
  </si>
  <si>
    <t>2.084551</t>
  </si>
  <si>
    <t>RGBA(0.806</t>
  </si>
  <si>
    <t>0.12</t>
  </si>
  <si>
    <t>0.134917</t>
  </si>
  <si>
    <t>1.645948</t>
  </si>
  <si>
    <t>-0.04818</t>
  </si>
  <si>
    <t>-0.05701</t>
  </si>
  <si>
    <t>-0.93255</t>
  </si>
  <si>
    <t>-0.18882</t>
  </si>
  <si>
    <t>0.302401</t>
  </si>
  <si>
    <t>-0.02085</t>
  </si>
  <si>
    <t>1.439767</t>
  </si>
  <si>
    <t>-0.33021</t>
  </si>
  <si>
    <t>-0.56457</t>
  </si>
  <si>
    <t>0.191417</t>
  </si>
  <si>
    <t>0.0421</t>
  </si>
  <si>
    <t>0.801777</t>
  </si>
  <si>
    <t>0.494332</t>
  </si>
  <si>
    <t>0.177794</t>
  </si>
  <si>
    <t>2.138404</t>
  </si>
  <si>
    <t>-0.05178</t>
  </si>
  <si>
    <t>0.44476</t>
  </si>
  <si>
    <t>0.481855</t>
  </si>
  <si>
    <t>0.489706</t>
  </si>
  <si>
    <t>99.326</t>
  </si>
  <si>
    <t>105.6948</t>
  </si>
  <si>
    <t>1.578068</t>
  </si>
  <si>
    <t>1.483948</t>
  </si>
  <si>
    <t>RGBA(0.355</t>
  </si>
  <si>
    <t>0.694</t>
  </si>
  <si>
    <t>0.017325</t>
  </si>
  <si>
    <t>1.604297</t>
  </si>
  <si>
    <t>-0.10287</t>
  </si>
  <si>
    <t>0.085727</t>
  </si>
  <si>
    <t>-0.03385</t>
  </si>
  <si>
    <t>0.037848</t>
  </si>
  <si>
    <t>0.995024</t>
  </si>
  <si>
    <t>0.212447</t>
  </si>
  <si>
    <t>1.643154</t>
  </si>
  <si>
    <t>0.019115</t>
  </si>
  <si>
    <t>-0.01973</t>
  </si>
  <si>
    <t>-0.98109</t>
  </si>
  <si>
    <t>-0.14134</t>
  </si>
  <si>
    <t>0.130767</t>
  </si>
  <si>
    <t>1.561921</t>
  </si>
  <si>
    <t>-0.27941</t>
  </si>
  <si>
    <t>2.192664</t>
  </si>
  <si>
    <t>-1.51898</t>
  </si>
  <si>
    <t>0.434707</t>
  </si>
  <si>
    <t>0.489526</t>
  </si>
  <si>
    <t>0.498533</t>
  </si>
  <si>
    <t>0.332552</t>
  </si>
  <si>
    <t>107.2093</t>
  </si>
  <si>
    <t>110.8399</t>
  </si>
  <si>
    <t>2.706063</t>
  </si>
  <si>
    <t>2.037906</t>
  </si>
  <si>
    <t>0.098</t>
  </si>
  <si>
    <t>0.64</t>
  </si>
  <si>
    <t>0.188394</t>
  </si>
  <si>
    <t>1.63777</t>
  </si>
  <si>
    <t>0.007523</t>
  </si>
  <si>
    <t>-0.01294</t>
  </si>
  <si>
    <t>-0.98065</t>
  </si>
  <si>
    <t>-0.09894</t>
  </si>
  <si>
    <t>0.168431</t>
  </si>
  <si>
    <t>-0.21872</t>
  </si>
  <si>
    <t>1.496907</t>
  </si>
  <si>
    <t>-0.06895</t>
  </si>
  <si>
    <t>-0.47921</t>
  </si>
  <si>
    <t>0.475675</t>
  </si>
  <si>
    <t>0.394038</t>
  </si>
  <si>
    <t>0.623555</t>
  </si>
  <si>
    <t>3.481502</t>
  </si>
  <si>
    <t>0.632562</t>
  </si>
  <si>
    <t>5.089457</t>
  </si>
  <si>
    <t>-0.08959</t>
  </si>
  <si>
    <t>0.470819</t>
  </si>
  <si>
    <t>0.498165</t>
  </si>
  <si>
    <t>0.436939</t>
  </si>
  <si>
    <t>0.473425</t>
  </si>
  <si>
    <t>112.3567</t>
  </si>
  <si>
    <t>119.3261</t>
  </si>
  <si>
    <t>1.598693</t>
  </si>
  <si>
    <t>1.442818</t>
  </si>
  <si>
    <t>RGBA(0.419</t>
  </si>
  <si>
    <t>0.973</t>
  </si>
  <si>
    <t>0.222</t>
  </si>
  <si>
    <t>0.085758</t>
  </si>
  <si>
    <t>1.637557</t>
  </si>
  <si>
    <t>0.031551</t>
  </si>
  <si>
    <t>-0.04896</t>
  </si>
  <si>
    <t>0.561459</t>
  </si>
  <si>
    <t>0.110506</t>
  </si>
  <si>
    <t>0.81863</t>
  </si>
  <si>
    <t>0.005711</t>
  </si>
  <si>
    <t>1.657633</t>
  </si>
  <si>
    <t>-0.08417</t>
  </si>
  <si>
    <t>-0.25195</t>
  </si>
  <si>
    <t>0.422768</t>
  </si>
  <si>
    <t>0.152827</t>
  </si>
  <si>
    <t>0.856991</t>
  </si>
  <si>
    <t>3.453476</t>
  </si>
  <si>
    <t>2.302647</t>
  </si>
  <si>
    <t>3.809588</t>
  </si>
  <si>
    <t>1.546205</t>
  </si>
  <si>
    <t>0.407247</t>
  </si>
  <si>
    <t>0.417545</t>
  </si>
  <si>
    <t>0.440682</t>
  </si>
  <si>
    <t>0.469882</t>
  </si>
  <si>
    <t>120.8581</t>
  </si>
  <si>
    <t>123.3601</t>
  </si>
  <si>
    <t>1.116769</t>
  </si>
  <si>
    <t>0.775178</t>
  </si>
  <si>
    <t>RGBA(0.023</t>
  </si>
  <si>
    <t>0.284</t>
  </si>
  <si>
    <t>0.844</t>
  </si>
  <si>
    <t>0.015844</t>
  </si>
  <si>
    <t>1.655859</t>
  </si>
  <si>
    <t>-0.08072</t>
  </si>
  <si>
    <t>-0.23336</t>
  </si>
  <si>
    <t>0.415268</t>
  </si>
  <si>
    <t>0.130701</t>
  </si>
  <si>
    <t>0.869491</t>
  </si>
  <si>
    <t>0.011502</t>
  </si>
  <si>
    <t>1.646091</t>
  </si>
  <si>
    <t>-0.08487</t>
  </si>
  <si>
    <t>-0.11688</t>
  </si>
  <si>
    <t>0.029721</t>
  </si>
  <si>
    <t>0.025962</t>
  </si>
  <si>
    <t>0.992362</t>
  </si>
  <si>
    <t>0.940897</t>
  </si>
  <si>
    <t>0.052911</t>
  </si>
  <si>
    <t>1.858757</t>
  </si>
  <si>
    <t>0.837289</t>
  </si>
  <si>
    <t>0.466951</t>
  </si>
  <si>
    <t>0.451433</t>
  </si>
  <si>
    <t>0.48867</t>
  </si>
  <si>
    <t>0.384364</t>
  </si>
  <si>
    <t>124.8613</t>
  </si>
  <si>
    <t>127.2946</t>
  </si>
  <si>
    <t>0.221006</t>
  </si>
  <si>
    <t>1.390103</t>
  </si>
  <si>
    <t>RGBA(0.367</t>
  </si>
  <si>
    <t>0.634</t>
  </si>
  <si>
    <t>0.025398</t>
  </si>
  <si>
    <t>1.640323</t>
  </si>
  <si>
    <t>-0.09254</t>
  </si>
  <si>
    <t>-0.08939</t>
  </si>
  <si>
    <t>0.103652</t>
  </si>
  <si>
    <t>0.01053</t>
  </si>
  <si>
    <t>0.990533</t>
  </si>
  <si>
    <t>0.283837</t>
  </si>
  <si>
    <t>1.644279</t>
  </si>
  <si>
    <t>-0.0677</t>
  </si>
  <si>
    <t>-0.10132</t>
  </si>
  <si>
    <t>-0.97668</t>
  </si>
  <si>
    <t>-0.14391</t>
  </si>
  <si>
    <t>0.122977</t>
  </si>
  <si>
    <t>3.539373</t>
  </si>
  <si>
    <t>-1.02981</t>
  </si>
  <si>
    <t>3.379752</t>
  </si>
  <si>
    <t>-2.98876</t>
  </si>
  <si>
    <t>0.498768</t>
  </si>
  <si>
    <t>0.467705</t>
  </si>
  <si>
    <t>0.423404</t>
  </si>
  <si>
    <t>0.474208</t>
  </si>
  <si>
    <t>128.7922</t>
  </si>
  <si>
    <t>132.557</t>
  </si>
  <si>
    <t>2.529218</t>
  </si>
  <si>
    <t>2.116085</t>
  </si>
  <si>
    <t>RGBA(0.899</t>
  </si>
  <si>
    <t>0.66</t>
  </si>
  <si>
    <t>0.206231</t>
  </si>
  <si>
    <t>1.640069</t>
  </si>
  <si>
    <t>-0.03423</t>
  </si>
  <si>
    <t>-0.04129</t>
  </si>
  <si>
    <t>-0.93786</t>
  </si>
  <si>
    <t>-0.123</t>
  </si>
  <si>
    <t>0.321849</t>
  </si>
  <si>
    <t>0.185218</t>
  </si>
  <si>
    <t>1.636058</t>
  </si>
  <si>
    <t>0.061545</t>
  </si>
  <si>
    <t>-0.13224</t>
  </si>
  <si>
    <t>-0.62021</t>
  </si>
  <si>
    <t>-0.04753</t>
  </si>
  <si>
    <t>0.771745</t>
  </si>
  <si>
    <t>3.47227</t>
  </si>
  <si>
    <t>-3.04895</t>
  </si>
  <si>
    <t>2.437646</t>
  </si>
  <si>
    <t>0.873699</t>
  </si>
  <si>
    <t>0.46403</t>
  </si>
  <si>
    <t>0.477378</t>
  </si>
  <si>
    <t>0.431792</t>
  </si>
  <si>
    <t>0.4878</t>
  </si>
  <si>
    <t>134.0899</t>
  </si>
  <si>
    <t>136.6329</t>
  </si>
  <si>
    <t>1.30624</t>
  </si>
  <si>
    <t>2.901308</t>
  </si>
  <si>
    <t>RGBA(0.110</t>
  </si>
  <si>
    <t>0.097</t>
  </si>
  <si>
    <t>0.296</t>
  </si>
  <si>
    <t>0.074569</t>
  </si>
  <si>
    <t>1.631519</t>
  </si>
  <si>
    <t>0.021224</t>
  </si>
  <si>
    <t>-0.07703</t>
  </si>
  <si>
    <t>-0.24566</t>
  </si>
  <si>
    <t>-0.02869</t>
  </si>
  <si>
    <t>0.965863</t>
  </si>
  <si>
    <t>0.397921</t>
  </si>
  <si>
    <t>1.654317</t>
  </si>
  <si>
    <t>-0.16151</t>
  </si>
  <si>
    <t>-0.13299</t>
  </si>
  <si>
    <t>-0.94878</t>
  </si>
  <si>
    <t>-0.23225</t>
  </si>
  <si>
    <t>0.167926</t>
  </si>
  <si>
    <t>0.890549</t>
  </si>
  <si>
    <t>0.159</t>
  </si>
  <si>
    <t>2.003493</t>
  </si>
  <si>
    <t>-0.7835</t>
  </si>
  <si>
    <t>0.403084</t>
  </si>
  <si>
    <t>0.413505</t>
  </si>
  <si>
    <t>0.36188</t>
  </si>
  <si>
    <t>138.155</t>
  </si>
  <si>
    <t>142.3595</t>
  </si>
  <si>
    <t>2.698966</t>
  </si>
  <si>
    <t>1.347598</t>
  </si>
  <si>
    <t>RGBA(0.726</t>
  </si>
  <si>
    <t>0.621</t>
  </si>
  <si>
    <t>0.329425</t>
  </si>
  <si>
    <t>1.644413</t>
  </si>
  <si>
    <t>-0.18182</t>
  </si>
  <si>
    <t>-0.05163</t>
  </si>
  <si>
    <t>-0.9827</t>
  </si>
  <si>
    <t>-0.15432</t>
  </si>
  <si>
    <t>0.088481</t>
  </si>
  <si>
    <t>0.337512</t>
  </si>
  <si>
    <t>1.643446</t>
  </si>
  <si>
    <t>-0.15101</t>
  </si>
  <si>
    <t>-0.02757</t>
  </si>
  <si>
    <t>-0.99085</t>
  </si>
  <si>
    <t>-0.12864</t>
  </si>
  <si>
    <t>-0.02999</t>
  </si>
  <si>
    <t>3.038825</t>
  </si>
  <si>
    <t>0.609994</t>
  </si>
  <si>
    <t>2.22011</t>
  </si>
  <si>
    <t>-3.15239</t>
  </si>
  <si>
    <t>0.417028</t>
  </si>
  <si>
    <t>0.435725</t>
  </si>
  <si>
    <t>0.452023</t>
  </si>
  <si>
    <t>0.462393</t>
  </si>
  <si>
    <t>143.8593</t>
  </si>
  <si>
    <t>145.692</t>
  </si>
  <si>
    <t>2.929253</t>
  </si>
  <si>
    <t>1.117315</t>
  </si>
  <si>
    <t>RGBA(0.036</t>
  </si>
  <si>
    <t>0.277</t>
  </si>
  <si>
    <t>0.331018</t>
  </si>
  <si>
    <t>-0.15703</t>
  </si>
  <si>
    <t>-0.0177</t>
  </si>
  <si>
    <t>-0.99239</t>
  </si>
  <si>
    <t>-0.12097</t>
  </si>
  <si>
    <t>-0.01475</t>
  </si>
  <si>
    <t>0.094958</t>
  </si>
  <si>
    <t>1.639849</t>
  </si>
  <si>
    <t>0.115434</t>
  </si>
  <si>
    <t>-0.06033</t>
  </si>
  <si>
    <t>-0.00025</t>
  </si>
  <si>
    <t>-0.02971</t>
  </si>
  <si>
    <t>0.997737</t>
  </si>
  <si>
    <t>4.925125</t>
  </si>
  <si>
    <t>-0.04265</t>
  </si>
  <si>
    <t>2.343591</t>
  </si>
  <si>
    <t>4.70334</t>
  </si>
  <si>
    <t>0.477608</t>
  </si>
  <si>
    <t>0.460875</t>
  </si>
  <si>
    <t>0.438646</t>
  </si>
  <si>
    <t>0.44474</t>
  </si>
  <si>
    <t>147.195</t>
  </si>
  <si>
    <t>151.5638</t>
  </si>
  <si>
    <t>0.162341</t>
  </si>
  <si>
    <t>2.059417</t>
  </si>
  <si>
    <t>RGBA(0.096</t>
  </si>
  <si>
    <t>0.949</t>
  </si>
  <si>
    <t>0.116</t>
  </si>
  <si>
    <t>0.086239</t>
  </si>
  <si>
    <t>1.636054</t>
  </si>
  <si>
    <t>0.116977</t>
  </si>
  <si>
    <t>0.019623</t>
  </si>
  <si>
    <t>-0.02258</t>
  </si>
  <si>
    <t>0.997871</t>
  </si>
  <si>
    <t>0.155879</t>
  </si>
  <si>
    <t>1.651206</t>
  </si>
  <si>
    <t>0.019321</t>
  </si>
  <si>
    <t>0.060854</t>
  </si>
  <si>
    <t>-0.83178</t>
  </si>
  <si>
    <t>-0.10758</t>
  </si>
  <si>
    <t>-0.54116</t>
  </si>
  <si>
    <t>2.902107</t>
  </si>
  <si>
    <t>2.668936</t>
  </si>
  <si>
    <t>2.386946</t>
  </si>
  <si>
    <t>-0.97301</t>
  </si>
  <si>
    <t>0.491706</t>
  </si>
  <si>
    <t>0.462404</t>
  </si>
  <si>
    <t>0.442994</t>
  </si>
  <si>
    <t>0.455919</t>
  </si>
  <si>
    <t>153.0938</t>
  </si>
  <si>
    <t>155.8984</t>
  </si>
  <si>
    <t>1.955822</t>
  </si>
  <si>
    <t>0.282939</t>
  </si>
  <si>
    <t>RGBA(0.443</t>
  </si>
  <si>
    <t>0.183</t>
  </si>
  <si>
    <t>0.141847</t>
  </si>
  <si>
    <t>1.648098</t>
  </si>
  <si>
    <t>0.012939</t>
  </si>
  <si>
    <t>0.049329</t>
  </si>
  <si>
    <t>-0.81239</t>
  </si>
  <si>
    <t>-0.0951</t>
  </si>
  <si>
    <t>-0.57319</t>
  </si>
  <si>
    <t>0.117291</t>
  </si>
  <si>
    <t>1.637741</t>
  </si>
  <si>
    <t>0.039115</t>
  </si>
  <si>
    <t>-0.05003</t>
  </si>
  <si>
    <t>0.602611</t>
  </si>
  <si>
    <t>0.028953</t>
  </si>
  <si>
    <t>0.795939</t>
  </si>
  <si>
    <t>5.620469</t>
  </si>
  <si>
    <t>5.615168</t>
  </si>
  <si>
    <t>2.279927</t>
  </si>
  <si>
    <t>1.123447</t>
  </si>
  <si>
    <t>0.410116</t>
  </si>
  <si>
    <t>0.416205</t>
  </si>
  <si>
    <t>0.493474</t>
  </si>
  <si>
    <t>0.346296</t>
  </si>
  <si>
    <t>157.4211</t>
  </si>
  <si>
    <t>160.5969</t>
  </si>
  <si>
    <t>1.371905</t>
  </si>
  <si>
    <t>0.114929</t>
  </si>
  <si>
    <t>RGBA(0.832</t>
  </si>
  <si>
    <t>0.132</t>
  </si>
  <si>
    <t>0.131</t>
  </si>
  <si>
    <t>0.152733</t>
  </si>
  <si>
    <t>1.637748</t>
  </si>
  <si>
    <t>0.064996</t>
  </si>
  <si>
    <t>-0.07645</t>
  </si>
  <si>
    <t>0.538015</t>
  </si>
  <si>
    <t>0.038527</t>
  </si>
  <si>
    <t>0.838577</t>
  </si>
  <si>
    <t>0.434057</t>
  </si>
  <si>
    <t>1.608877</t>
  </si>
  <si>
    <t>-0.10277</t>
  </si>
  <si>
    <t>-0.04975</t>
  </si>
  <si>
    <t>-0.63976</t>
  </si>
  <si>
    <t>-0.08253</t>
  </si>
  <si>
    <t>0.762507</t>
  </si>
  <si>
    <t>0.394861</t>
  </si>
  <si>
    <t>-0.23548</t>
  </si>
  <si>
    <t>1.680678</t>
  </si>
  <si>
    <t>0.007032</t>
  </si>
  <si>
    <t>0.414649</t>
  </si>
  <si>
    <t>0.472935</t>
  </si>
  <si>
    <t>0.440465</t>
  </si>
  <si>
    <t>0.490223</t>
  </si>
  <si>
    <t>162.1265</t>
  </si>
  <si>
    <t>165.3004</t>
  </si>
  <si>
    <t>1.718122</t>
  </si>
  <si>
    <t>3.031458</t>
  </si>
  <si>
    <t>RGBA(0.028</t>
  </si>
  <si>
    <t>0.307</t>
  </si>
  <si>
    <t>0.965</t>
  </si>
  <si>
    <t>0.108953</t>
  </si>
  <si>
    <t>1.636803</t>
  </si>
  <si>
    <t>0.098741</t>
  </si>
  <si>
    <t>-0.0097</t>
  </si>
  <si>
    <t>0.086666</t>
  </si>
  <si>
    <t>-0.0105</t>
  </si>
  <si>
    <t>0.996135</t>
  </si>
  <si>
    <t>0.246181</t>
  </si>
  <si>
    <t>1.648853</t>
  </si>
  <si>
    <t>-0.08533</t>
  </si>
  <si>
    <t>-0.31086</t>
  </si>
  <si>
    <t>-0.44679</t>
  </si>
  <si>
    <t>-0.08911</t>
  </si>
  <si>
    <t>0.834148</t>
  </si>
  <si>
    <t>1.74391</t>
  </si>
  <si>
    <t>-0.93489</t>
  </si>
  <si>
    <t>2.912245</t>
  </si>
  <si>
    <t>0.668715</t>
  </si>
  <si>
    <t>0.449268</t>
  </si>
  <si>
    <t>0.448425</t>
  </si>
  <si>
    <t>0.435109</t>
  </si>
  <si>
    <t>0.372294</t>
  </si>
  <si>
    <t>166.8266</t>
  </si>
  <si>
    <t>169.5942</t>
  </si>
  <si>
    <t>1.237842</t>
  </si>
  <si>
    <t>2.256664</t>
  </si>
  <si>
    <t>0.602</t>
  </si>
  <si>
    <t>0.553</t>
  </si>
  <si>
    <t>0.117144</t>
  </si>
  <si>
    <t>1.625388</t>
  </si>
  <si>
    <t>0.099356</t>
  </si>
  <si>
    <t>-0.01218</t>
  </si>
  <si>
    <t>-0.09584</t>
  </si>
  <si>
    <t>-0.01805</t>
  </si>
  <si>
    <t>0.995159</t>
  </si>
  <si>
    <t>0.431894</t>
  </si>
  <si>
    <t>1.636251</t>
  </si>
  <si>
    <t>-0.23787</t>
  </si>
  <si>
    <t>-0.31095</t>
  </si>
  <si>
    <t>-0.74035</t>
  </si>
  <si>
    <t>-0.32071</t>
  </si>
  <si>
    <t>0.502326</t>
  </si>
  <si>
    <t>1.728633</t>
  </si>
  <si>
    <t>-0.55216</t>
  </si>
  <si>
    <t>3.040742</t>
  </si>
  <si>
    <t>-0.63343</t>
  </si>
  <si>
    <t>0.43813</t>
  </si>
  <si>
    <t>0.435294</t>
  </si>
  <si>
    <t>0.465392</t>
  </si>
  <si>
    <t>0.356806</t>
  </si>
  <si>
    <t>171.123</t>
  </si>
  <si>
    <t>175.2929</t>
  </si>
  <si>
    <t>2.008557</t>
  </si>
  <si>
    <t>2.012519</t>
  </si>
  <si>
    <t>RGBA(0.086</t>
  </si>
  <si>
    <t>0.081</t>
  </si>
  <si>
    <t>0.278277</t>
  </si>
  <si>
    <t>1.633916</t>
  </si>
  <si>
    <t>-0.2174</t>
  </si>
  <si>
    <t>-0.08424</t>
  </si>
  <si>
    <t>-0.748</t>
  </si>
  <si>
    <t>0.004226</t>
  </si>
  <si>
    <t>0.658315</t>
  </si>
  <si>
    <t>0.384106</t>
  </si>
  <si>
    <t>1.648088</t>
  </si>
  <si>
    <t>-0.16414</t>
  </si>
  <si>
    <t>-0.16356</t>
  </si>
  <si>
    <t>0.13996</t>
  </si>
  <si>
    <t>0.079698</t>
  </si>
  <si>
    <t>0.973297</t>
  </si>
  <si>
    <t>3.693666</t>
  </si>
  <si>
    <t>1.340482</t>
  </si>
  <si>
    <t>2.967708</t>
  </si>
  <si>
    <t>3.05917</t>
  </si>
  <si>
    <t>0.455611</t>
  </si>
  <si>
    <t>0.414971</t>
  </si>
  <si>
    <t>0.469257</t>
  </si>
  <si>
    <t>0.393304</t>
  </si>
  <si>
    <t>176.7931</t>
  </si>
  <si>
    <t>179.2247</t>
  </si>
  <si>
    <t>0.479822</t>
  </si>
  <si>
    <t>0.898267</t>
  </si>
  <si>
    <t>RGBA(0.615</t>
  </si>
  <si>
    <t>0.799</t>
  </si>
  <si>
    <t>0.085</t>
  </si>
  <si>
    <t>0.415864</t>
  </si>
  <si>
    <t>1.63234</t>
  </si>
  <si>
    <t>-0.11974</t>
  </si>
  <si>
    <t>-0.00368</t>
  </si>
  <si>
    <t>0.037311</t>
  </si>
  <si>
    <t>0.005281</t>
  </si>
  <si>
    <t>0.999283</t>
  </si>
  <si>
    <t>0.395084</t>
  </si>
  <si>
    <t>1.647736</t>
  </si>
  <si>
    <t>-0.15579</t>
  </si>
  <si>
    <t>-0.12145</t>
  </si>
  <si>
    <t>0.136883</t>
  </si>
  <si>
    <t>0.061087</t>
  </si>
  <si>
    <t>0.981214</t>
  </si>
  <si>
    <t>1.511314</t>
  </si>
  <si>
    <t>0.730458</t>
  </si>
  <si>
    <t>2.048629</t>
  </si>
  <si>
    <t>1.298646</t>
  </si>
  <si>
    <t>0.423081</t>
  </si>
  <si>
    <t>0.435966</t>
  </si>
  <si>
    <t>0.44511</t>
  </si>
  <si>
    <t>0.493061</t>
  </si>
  <si>
    <t>180.7246</t>
  </si>
  <si>
    <t>182.9679</t>
  </si>
  <si>
    <t>0.352512</t>
  </si>
  <si>
    <t>0.923651</t>
  </si>
  <si>
    <t>RGBA(0.095</t>
  </si>
  <si>
    <t>0.734</t>
  </si>
  <si>
    <t>0.154</t>
  </si>
  <si>
    <t>0.41389</t>
  </si>
  <si>
    <t>1.642422</t>
  </si>
  <si>
    <t>-0.13927</t>
  </si>
  <si>
    <t>-0.0981</t>
  </si>
  <si>
    <t>0.081575</t>
  </si>
  <si>
    <t>0.01967</t>
  </si>
  <si>
    <t>0.991633</t>
  </si>
  <si>
    <t>0.468644</t>
  </si>
  <si>
    <t>1.640243</t>
  </si>
  <si>
    <t>-0.26398</t>
  </si>
  <si>
    <t>-0.36558</t>
  </si>
  <si>
    <t>-0.56037</t>
  </si>
  <si>
    <t>-0.21499</t>
  </si>
  <si>
    <t>0.711416</t>
  </si>
  <si>
    <t>2.990938</t>
  </si>
  <si>
    <t>-1.08228</t>
  </si>
  <si>
    <t>4.227288</t>
  </si>
  <si>
    <t>0.020918</t>
  </si>
  <si>
    <t>0.460708</t>
  </si>
  <si>
    <t>0.449161</t>
  </si>
  <si>
    <t>0.420223</t>
  </si>
  <si>
    <t>0.38334</t>
  </si>
  <si>
    <t>184.496</t>
  </si>
  <si>
    <t>187.8272</t>
  </si>
  <si>
    <t>1.517212</t>
  </si>
  <si>
    <t>2.095496</t>
  </si>
  <si>
    <t>RGBA(0.794</t>
  </si>
  <si>
    <t>0.655</t>
  </si>
  <si>
    <t>0.886</t>
  </si>
  <si>
    <t>0.3272</t>
  </si>
  <si>
    <t>1.620895</t>
  </si>
  <si>
    <t>-0.13294</t>
  </si>
  <si>
    <t>0.002405</t>
  </si>
  <si>
    <t>-0.26559</t>
  </si>
  <si>
    <t>0.056405</t>
  </si>
  <si>
    <t>0.962433</t>
  </si>
  <si>
    <t>0.542344</t>
  </si>
  <si>
    <t>1.647346</t>
  </si>
  <si>
    <t>-0.28972</t>
  </si>
  <si>
    <t>-0.07026</t>
  </si>
  <si>
    <t>-0.92818</t>
  </si>
  <si>
    <t>-0.11981</t>
  </si>
  <si>
    <t>0.345252</t>
  </si>
  <si>
    <t>2.922104</t>
  </si>
  <si>
    <t>-1.27285</t>
  </si>
  <si>
    <t>2.431165</t>
  </si>
  <si>
    <t>-2.43988</t>
  </si>
  <si>
    <t>0.465899</t>
  </si>
  <si>
    <t>0.496597</t>
  </si>
  <si>
    <t>0.435901</t>
  </si>
  <si>
    <t>0.40231</t>
  </si>
  <si>
    <t>189.3266</t>
  </si>
  <si>
    <t>192.9646</t>
  </si>
  <si>
    <t>2.480758</t>
  </si>
  <si>
    <t>2.672836</t>
  </si>
  <si>
    <t>0.608</t>
  </si>
  <si>
    <t>0.334</t>
  </si>
  <si>
    <t>0.497179</t>
  </si>
  <si>
    <t>1.639786</t>
  </si>
  <si>
    <t>-0.29081</t>
  </si>
  <si>
    <t>-0.04788</t>
  </si>
  <si>
    <t>-0.92141</t>
  </si>
  <si>
    <t>-0.0665</t>
  </si>
  <si>
    <t>0.379846</t>
  </si>
  <si>
    <t>0.486949</t>
  </si>
  <si>
    <t>1.639209</t>
  </si>
  <si>
    <t>-0.21272</t>
  </si>
  <si>
    <t>-0.05738</t>
  </si>
  <si>
    <t>-0.08247</t>
  </si>
  <si>
    <t>0.015673</t>
  </si>
  <si>
    <t>0.994817</t>
  </si>
  <si>
    <t>2.800998</t>
  </si>
  <si>
    <t>0.092499</t>
  </si>
  <si>
    <t>2.083142</t>
  </si>
  <si>
    <t>2.445108</t>
  </si>
  <si>
    <t>0.462059</t>
  </si>
  <si>
    <t>0.471447</t>
  </si>
  <si>
    <t>0.465203</t>
  </si>
  <si>
    <t>0.478853</t>
  </si>
  <si>
    <t>194.4873</t>
  </si>
  <si>
    <t>197.0927</t>
  </si>
  <si>
    <t>0.215983</t>
  </si>
  <si>
    <t>2.310618</t>
  </si>
  <si>
    <t>0.291</t>
  </si>
  <si>
    <t>0.82</t>
  </si>
  <si>
    <t>0.496967</t>
  </si>
  <si>
    <t>1.636208</t>
  </si>
  <si>
    <t>-0.20947</t>
  </si>
  <si>
    <t>-0.04124</t>
  </si>
  <si>
    <t>-0.08749</t>
  </si>
  <si>
    <t>0.011151</t>
  </si>
  <si>
    <t>0.995249</t>
  </si>
  <si>
    <t>0.803378</t>
  </si>
  <si>
    <t>1.622524</t>
  </si>
  <si>
    <t>-0.28019</t>
  </si>
  <si>
    <t>-0.83194</t>
  </si>
  <si>
    <t>-0.32157</t>
  </si>
  <si>
    <t>0.386029</t>
  </si>
  <si>
    <t>0.458585</t>
  </si>
  <si>
    <t>0.480006</t>
  </si>
  <si>
    <t>2.062576</t>
  </si>
  <si>
    <t>-0.37747</t>
  </si>
  <si>
    <t>0.4512</t>
  </si>
  <si>
    <t>0.440586</t>
  </si>
  <si>
    <t>0.456098</t>
  </si>
  <si>
    <t>0.309554</t>
  </si>
  <si>
    <t>198.5906</t>
  </si>
  <si>
    <t>202.6289</t>
  </si>
  <si>
    <t>1.94586</t>
  </si>
  <si>
    <t>1.610556</t>
  </si>
  <si>
    <t>0.064</t>
  </si>
  <si>
    <t>0.511844</t>
  </si>
  <si>
    <t>1.627082</t>
  </si>
  <si>
    <t>-0.15198</t>
  </si>
  <si>
    <t>0.037</t>
  </si>
  <si>
    <t>-0.52299</t>
  </si>
  <si>
    <t>0.009431</t>
  </si>
  <si>
    <t>0.851485</t>
  </si>
  <si>
    <t>0.612851</t>
  </si>
  <si>
    <t>1.639663</t>
  </si>
  <si>
    <t>0.254042</t>
  </si>
  <si>
    <t>-0.02784</t>
  </si>
  <si>
    <t>-0.96863</t>
  </si>
  <si>
    <t>-0.05658</t>
  </si>
  <si>
    <t>-0.24037</t>
  </si>
  <si>
    <t>3.141026</t>
  </si>
  <si>
    <t>2.203333</t>
  </si>
  <si>
    <t>1.854982</t>
  </si>
  <si>
    <t>-2.78882</t>
  </si>
  <si>
    <t>0.494019</t>
  </si>
  <si>
    <t>0.487186</t>
  </si>
  <si>
    <t>0.438502</t>
  </si>
  <si>
    <t>0.470443</t>
  </si>
  <si>
    <t>204.1577</t>
  </si>
  <si>
    <t>208.4902</t>
  </si>
  <si>
    <t>2.567133</t>
  </si>
  <si>
    <t>0.133927</t>
  </si>
  <si>
    <t>RGBA(0.913</t>
  </si>
  <si>
    <t>0.273</t>
  </si>
  <si>
    <t>0.719</t>
  </si>
  <si>
    <t>0.627811</t>
  </si>
  <si>
    <t>1.637159</t>
  </si>
  <si>
    <t>0.281831</t>
  </si>
  <si>
    <t>-0.01934</t>
  </si>
  <si>
    <t>-0.97007</t>
  </si>
  <si>
    <t>-0.05755</t>
  </si>
  <si>
    <t>-0.23513</t>
  </si>
  <si>
    <t>0.476068</t>
  </si>
  <si>
    <t>1.534213</t>
  </si>
  <si>
    <t>0.470527</t>
  </si>
  <si>
    <t>0.007269</t>
  </si>
  <si>
    <t>-0.93221</t>
  </si>
  <si>
    <t>-0.22282</t>
  </si>
  <si>
    <t>-0.28509</t>
  </si>
  <si>
    <t>0.397213</t>
  </si>
  <si>
    <t>0.838962</t>
  </si>
  <si>
    <t>1.790892</t>
  </si>
  <si>
    <t>-0.01743</t>
  </si>
  <si>
    <t>0.434677</t>
  </si>
  <si>
    <t>0.415208</t>
  </si>
  <si>
    <t>0.347536</t>
  </si>
  <si>
    <t>210.0214</t>
  </si>
  <si>
    <t>212.8261</t>
  </si>
  <si>
    <t>2.424035</t>
  </si>
  <si>
    <t>0.629316</t>
  </si>
  <si>
    <t>RGBA(0.962</t>
  </si>
  <si>
    <t>0.744</t>
  </si>
  <si>
    <t>0.717</t>
  </si>
  <si>
    <t>0.416038</t>
  </si>
  <si>
    <t>1.633708</t>
  </si>
  <si>
    <t>0.224634</t>
  </si>
  <si>
    <t>-0.03927</t>
  </si>
  <si>
    <t>-0.941</t>
  </si>
  <si>
    <t>-0.03177</t>
  </si>
  <si>
    <t>-0.33462</t>
  </si>
  <si>
    <t>0.678278</t>
  </si>
  <si>
    <t>1.47521</t>
  </si>
  <si>
    <t>0.17647</t>
  </si>
  <si>
    <t>-0.41839</t>
  </si>
  <si>
    <t>-0.53542</t>
  </si>
  <si>
    <t>-0.43052</t>
  </si>
  <si>
    <t>0.594076</t>
  </si>
  <si>
    <t>3.090073</t>
  </si>
  <si>
    <t>-0.27197</t>
  </si>
  <si>
    <t>4.645633</t>
  </si>
  <si>
    <t>0.283819</t>
  </si>
  <si>
    <t>0.493675</t>
  </si>
  <si>
    <t>0.418765</t>
  </si>
  <si>
    <t>0.482244</t>
  </si>
  <si>
    <t>0.323306</t>
  </si>
  <si>
    <t>214.3429</t>
  </si>
  <si>
    <t>219.3903</t>
  </si>
  <si>
    <t>1.551642</t>
  </si>
  <si>
    <t>1.795372</t>
  </si>
  <si>
    <t>RGBA(0.742</t>
  </si>
  <si>
    <t>0.954</t>
  </si>
  <si>
    <t>0.349437</t>
  </si>
  <si>
    <t>1.614893</t>
  </si>
  <si>
    <t>0.23334</t>
  </si>
  <si>
    <t>0.066602</t>
  </si>
  <si>
    <t>-0.46636</t>
  </si>
  <si>
    <t>0.029883</t>
  </si>
  <si>
    <t>0.881577</t>
  </si>
  <si>
    <t>0.224864</t>
  </si>
  <si>
    <t>1.446302</t>
  </si>
  <si>
    <t>0.174474</t>
  </si>
  <si>
    <t>0.267097</t>
  </si>
  <si>
    <t>-0.74588</t>
  </si>
  <si>
    <t>-0.47503</t>
  </si>
  <si>
    <t>-0.38297</t>
  </si>
  <si>
    <t>0.64198</t>
  </si>
  <si>
    <t>0.608574</t>
  </si>
  <si>
    <t>2.183681</t>
  </si>
  <si>
    <t>0.086822</t>
  </si>
  <si>
    <t>0.444533</t>
  </si>
  <si>
    <t>0.480538</t>
  </si>
  <si>
    <t>0.411286</t>
  </si>
  <si>
    <t>0.497674</t>
  </si>
  <si>
    <t>220.9244</t>
  </si>
  <si>
    <t>225.2906</t>
  </si>
  <si>
    <t>1.801052</t>
  </si>
  <si>
    <t>1.143299</t>
  </si>
  <si>
    <t>0.748</t>
  </si>
  <si>
    <t>0.504506</t>
  </si>
  <si>
    <t>1.648584</t>
  </si>
  <si>
    <t>0.037197</t>
  </si>
  <si>
    <t>0.127673</t>
  </si>
  <si>
    <t>-0.82808</t>
  </si>
  <si>
    <t>-0.1928</t>
  </si>
  <si>
    <t>-0.5107</t>
  </si>
  <si>
    <t>0.53549</t>
  </si>
  <si>
    <t>1.400208</t>
  </si>
  <si>
    <t>-0.11395</t>
  </si>
  <si>
    <t>-0.43276</t>
  </si>
  <si>
    <t>-0.19066</t>
  </si>
  <si>
    <t>-0.01692</t>
  </si>
  <si>
    <t>0.880955</t>
  </si>
  <si>
    <t>0.623144</t>
  </si>
  <si>
    <t>0.308101</t>
  </si>
  <si>
    <t>2.170501</t>
  </si>
  <si>
    <t>0.315293</t>
  </si>
  <si>
    <t>0.403994</t>
  </si>
  <si>
    <t>0.47619</t>
  </si>
  <si>
    <t>0.482928</t>
  </si>
  <si>
    <t>0.480849</t>
  </si>
  <si>
    <t>226.7934</t>
  </si>
  <si>
    <t>229.8317</t>
  </si>
  <si>
    <t>1.108193</t>
  </si>
  <si>
    <t>1.930718</t>
  </si>
  <si>
    <t>RGBA(0.061</t>
  </si>
  <si>
    <t>0.2</t>
  </si>
  <si>
    <t>0.637</t>
  </si>
  <si>
    <t>0.418334</t>
  </si>
  <si>
    <t>1.618829</t>
  </si>
  <si>
    <t>0.256266</t>
  </si>
  <si>
    <t>0.032602</t>
  </si>
  <si>
    <t>-0.07787</t>
  </si>
  <si>
    <t>0.010549</t>
  </si>
  <si>
    <t>0.996374</t>
  </si>
  <si>
    <t>0.50713</t>
  </si>
  <si>
    <t>1.589737</t>
  </si>
  <si>
    <t>-0.03195</t>
  </si>
  <si>
    <t>-0.48431</t>
  </si>
  <si>
    <t>-0.07403</t>
  </si>
  <si>
    <t>0.013322</t>
  </si>
  <si>
    <t>0.871655</t>
  </si>
  <si>
    <t>5.385391</t>
  </si>
  <si>
    <t>-0.20949</t>
  </si>
  <si>
    <t>6.409286</t>
  </si>
  <si>
    <t>2.635301</t>
  </si>
  <si>
    <t>0.433519</t>
  </si>
  <si>
    <t>0.416111</t>
  </si>
  <si>
    <t>0.494772</t>
  </si>
  <si>
    <t>0.358095</t>
  </si>
  <si>
    <t>231.359</t>
  </si>
  <si>
    <t>235.2332</t>
  </si>
  <si>
    <t>1.11324</t>
  </si>
  <si>
    <t>1.70111</t>
  </si>
  <si>
    <t>RGBA(0.319</t>
  </si>
  <si>
    <t>0.189</t>
  </si>
  <si>
    <t>0.359</t>
  </si>
  <si>
    <t>0.450362</t>
  </si>
  <si>
    <t>1.638493</t>
  </si>
  <si>
    <t>0.19107</t>
  </si>
  <si>
    <t>-0.16403</t>
  </si>
  <si>
    <t>-0.10227</t>
  </si>
  <si>
    <t>0.00121</t>
  </si>
  <si>
    <t>0.981138</t>
  </si>
  <si>
    <t>0.542434</t>
  </si>
  <si>
    <t>1.453601</t>
  </si>
  <si>
    <t>-0.15237</t>
  </si>
  <si>
    <t>-0.66353</t>
  </si>
  <si>
    <t>0.036776</t>
  </si>
  <si>
    <t>0.745691</t>
  </si>
  <si>
    <t>2.355748</t>
  </si>
  <si>
    <t>0.531071</t>
  </si>
  <si>
    <t>3.992373</t>
  </si>
  <si>
    <t>0.23887</t>
  </si>
  <si>
    <t>0.46451</t>
  </si>
  <si>
    <t>0.473888</t>
  </si>
  <si>
    <t>0.456233</t>
  </si>
  <si>
    <t>0.387241</t>
  </si>
  <si>
    <t>236.7582</t>
  </si>
  <si>
    <t>240.7594</t>
  </si>
  <si>
    <t>1.550504</t>
  </si>
  <si>
    <t>1.536522</t>
  </si>
  <si>
    <t>RGBA(0.660</t>
  </si>
  <si>
    <t>0.108</t>
  </si>
  <si>
    <t>0.324</t>
  </si>
  <si>
    <t>0.521845</t>
  </si>
  <si>
    <t>1.628689</t>
  </si>
  <si>
    <t>0.186117</t>
  </si>
  <si>
    <t>-0.12359</t>
  </si>
  <si>
    <t>-0.02917</t>
  </si>
  <si>
    <t>-0.00875</t>
  </si>
  <si>
    <t>0.991866</t>
  </si>
  <si>
    <t>0.4791</t>
  </si>
  <si>
    <t>1.645845</t>
  </si>
  <si>
    <t>0.14668</t>
  </si>
  <si>
    <t>-0.22345</t>
  </si>
  <si>
    <t>-0.00388</t>
  </si>
  <si>
    <t>0.968054</t>
  </si>
  <si>
    <t>4.878675</t>
  </si>
  <si>
    <t>-0.66714</t>
  </si>
  <si>
    <t>3.754499</t>
  </si>
  <si>
    <t>4.413258</t>
  </si>
  <si>
    <t>0.426211</t>
  </si>
  <si>
    <t>0.427907</t>
  </si>
  <si>
    <t>0.437548</t>
  </si>
  <si>
    <t>0.360364</t>
  </si>
  <si>
    <t>242.2611</t>
  </si>
  <si>
    <t>246.2993</t>
  </si>
  <si>
    <t>0.522744</t>
  </si>
  <si>
    <t>2.080758</t>
  </si>
  <si>
    <t>RGBA(0.659</t>
  </si>
  <si>
    <t>0.722</t>
  </si>
  <si>
    <t>0.221</t>
  </si>
  <si>
    <t>0.472263</t>
  </si>
  <si>
    <t>1.657779</t>
  </si>
  <si>
    <t>0.188013</t>
  </si>
  <si>
    <t>-0.00529</t>
  </si>
  <si>
    <t>-0.12659</t>
  </si>
  <si>
    <t>0.016575</t>
  </si>
  <si>
    <t>0.991802</t>
  </si>
  <si>
    <t>0.826918</t>
  </si>
  <si>
    <t>1.653118</t>
  </si>
  <si>
    <t>0.005831</t>
  </si>
  <si>
    <t>-0.09874</t>
  </si>
  <si>
    <t>-0.98685</t>
  </si>
  <si>
    <t>-0.12234</t>
  </si>
  <si>
    <t>0.037635</t>
  </si>
  <si>
    <t>1.637752</t>
  </si>
  <si>
    <t>0.672408</t>
  </si>
  <si>
    <t>2.094055</t>
  </si>
  <si>
    <t>-1.37782</t>
  </si>
  <si>
    <t>0.498997</t>
  </si>
  <si>
    <t>0.447187</t>
  </si>
  <si>
    <t>0.483808</t>
  </si>
  <si>
    <t>0.492854</t>
  </si>
  <si>
    <t>247.8258</t>
  </si>
  <si>
    <t>251.7639</t>
  </si>
  <si>
    <t>2.844144</t>
  </si>
  <si>
    <t>1.140685</t>
  </si>
  <si>
    <t>RGBA(0.104</t>
  </si>
  <si>
    <t>0.192</t>
  </si>
  <si>
    <t>0.962</t>
  </si>
  <si>
    <t>0.657423</t>
  </si>
  <si>
    <t>1.630649</t>
  </si>
  <si>
    <t>0.0282</t>
  </si>
  <si>
    <t>0.014489</t>
  </si>
  <si>
    <t>-0.85777</t>
  </si>
  <si>
    <t>0.040871</t>
  </si>
  <si>
    <t>0.512198</t>
  </si>
  <si>
    <t>0.807214</t>
  </si>
  <si>
    <t>1.62452</t>
  </si>
  <si>
    <t>0.024966</t>
  </si>
  <si>
    <t>-0.01483</t>
  </si>
  <si>
    <t>-0.99956</t>
  </si>
  <si>
    <t>0.00087</t>
  </si>
  <si>
    <t>0.025747</t>
  </si>
  <si>
    <t>5.738664</t>
  </si>
  <si>
    <t>0.948059</t>
  </si>
  <si>
    <t>1.883931</t>
  </si>
  <si>
    <t>-5.6975</t>
  </si>
  <si>
    <t>0.455774</t>
  </si>
  <si>
    <t>0.44646</t>
  </si>
  <si>
    <t>0.40638</t>
  </si>
  <si>
    <t>0.368855</t>
  </si>
  <si>
    <t>253.2904</t>
  </si>
  <si>
    <t>258.0963</t>
  </si>
  <si>
    <t>3.074364</t>
  </si>
  <si>
    <t>0.716831</t>
  </si>
  <si>
    <t>0.627771</t>
  </si>
  <si>
    <t>1.619404</t>
  </si>
  <si>
    <t>0.054647</t>
  </si>
  <si>
    <t>-0.0012</t>
  </si>
  <si>
    <t>-0.99978</t>
  </si>
  <si>
    <t>0.020471</t>
  </si>
  <si>
    <t>0.004038</t>
  </si>
  <si>
    <t>0.413966</t>
  </si>
  <si>
    <t>1.650632</t>
  </si>
  <si>
    <t>0.199991</t>
  </si>
  <si>
    <t>-0.10532</t>
  </si>
  <si>
    <t>0.097407</t>
  </si>
  <si>
    <t>0.026821</t>
  </si>
  <si>
    <t>0.989293</t>
  </si>
  <si>
    <t>2.190637</t>
  </si>
  <si>
    <t>0.943036</t>
  </si>
  <si>
    <t>2.073381</t>
  </si>
  <si>
    <t>2.174412</t>
  </si>
  <si>
    <t>0.400847</t>
  </si>
  <si>
    <t>0.425948</t>
  </si>
  <si>
    <t>0.411709</t>
  </si>
  <si>
    <t>0.349058</t>
  </si>
  <si>
    <t>259.629</t>
  </si>
  <si>
    <t>263.0945</t>
  </si>
  <si>
    <t>0.255061</t>
  </si>
  <si>
    <t>0.963805</t>
  </si>
  <si>
    <t>RGBA(0.932</t>
  </si>
  <si>
    <t>0.407379</t>
  </si>
  <si>
    <t>1.64319</t>
  </si>
  <si>
    <t>0.210546</t>
  </si>
  <si>
    <t>-0.09486</t>
  </si>
  <si>
    <t>0.087073</t>
  </si>
  <si>
    <t>0.017338</t>
  </si>
  <si>
    <t>0.991523</t>
  </si>
  <si>
    <t>0.223327</t>
  </si>
  <si>
    <t>1.650118</t>
  </si>
  <si>
    <t>0.225359</t>
  </si>
  <si>
    <t>0.116551</t>
  </si>
  <si>
    <t>-0.78667</t>
  </si>
  <si>
    <t>-0.34718</t>
  </si>
  <si>
    <t>-0.49702</t>
  </si>
  <si>
    <t>5.938612</t>
  </si>
  <si>
    <t>3.810212</t>
  </si>
  <si>
    <t>6.230236</t>
  </si>
  <si>
    <t>-1.41637</t>
  </si>
  <si>
    <t>0.445429</t>
  </si>
  <si>
    <t>0.428654</t>
  </si>
  <si>
    <t>0.479326</t>
  </si>
  <si>
    <t>0.304111</t>
  </si>
  <si>
    <t>264.5946</t>
  </si>
  <si>
    <t>268.7298</t>
  </si>
  <si>
    <t>0.932541</t>
  </si>
  <si>
    <t>RGBA(0.205</t>
  </si>
  <si>
    <t>0.242</t>
  </si>
  <si>
    <t>0.403</t>
  </si>
  <si>
    <t>0.368213</t>
  </si>
  <si>
    <t>1.64746</t>
  </si>
  <si>
    <t>0.121281</t>
  </si>
  <si>
    <t>0.092741</t>
  </si>
  <si>
    <t>-0.76614</t>
  </si>
  <si>
    <t>-0.11903</t>
  </si>
  <si>
    <t>-0.62471</t>
  </si>
  <si>
    <t>0.151316</t>
  </si>
  <si>
    <t>1.63542</t>
  </si>
  <si>
    <t>0.249557</t>
  </si>
  <si>
    <t>-0.94088</t>
  </si>
  <si>
    <t>0.002793</t>
  </si>
  <si>
    <t>0.337515</t>
  </si>
  <si>
    <t>4.159111</t>
  </si>
  <si>
    <t>-2.27772</t>
  </si>
  <si>
    <t>1.916629</t>
  </si>
  <si>
    <t>-3.07634</t>
  </si>
  <si>
    <t>0.499386</t>
  </si>
  <si>
    <t>0.481315</t>
  </si>
  <si>
    <t>0.455133</t>
  </si>
  <si>
    <t>0.479448</t>
  </si>
  <si>
    <t>270.2654</t>
  </si>
  <si>
    <t>272.9599</t>
  </si>
  <si>
    <t>2.447795</t>
  </si>
  <si>
    <t>3.040212</t>
  </si>
  <si>
    <t>RGBA(0.062</t>
  </si>
  <si>
    <t>0.158</t>
  </si>
  <si>
    <t>0.59</t>
  </si>
  <si>
    <t>0.121329</t>
  </si>
  <si>
    <t>1.632788</t>
  </si>
  <si>
    <t>0.253507</t>
  </si>
  <si>
    <t>-0.0213</t>
  </si>
  <si>
    <t>-0.94533</t>
  </si>
  <si>
    <t>0.005904</t>
  </si>
  <si>
    <t>0.325371</t>
  </si>
  <si>
    <t>0.187357</t>
  </si>
  <si>
    <t>1.648448</t>
  </si>
  <si>
    <t>0.195341</t>
  </si>
  <si>
    <t>-0.07791</t>
  </si>
  <si>
    <t>-0.48933</t>
  </si>
  <si>
    <t>0.868509</t>
  </si>
  <si>
    <t>1.611575</t>
  </si>
  <si>
    <t>-1.26398</t>
  </si>
  <si>
    <t>1.760295</t>
  </si>
  <si>
    <t>1.067042</t>
  </si>
  <si>
    <t>0.427327</t>
  </si>
  <si>
    <t>0.454788</t>
  </si>
  <si>
    <t>0.472085</t>
  </si>
  <si>
    <t>0.347371</t>
  </si>
  <si>
    <t>274.4594</t>
  </si>
  <si>
    <t>276.8263</t>
  </si>
  <si>
    <t>1.041637</t>
  </si>
  <si>
    <t>3.049809</t>
  </si>
  <si>
    <t>0.384</t>
  </si>
  <si>
    <t>0.691</t>
  </si>
  <si>
    <t>0.190441</t>
  </si>
  <si>
    <t>1.630003</t>
  </si>
  <si>
    <t>0.248704</t>
  </si>
  <si>
    <t>0.039521</t>
  </si>
  <si>
    <t>-0.01803</t>
  </si>
  <si>
    <t>0.018503</t>
  </si>
  <si>
    <t>0.998885</t>
  </si>
  <si>
    <t>0.606955</t>
  </si>
  <si>
    <t>1.639497</t>
  </si>
  <si>
    <t>0.056249</t>
  </si>
  <si>
    <t>-0.36103</t>
  </si>
  <si>
    <t>-0.61547</t>
  </si>
  <si>
    <t>-0.21988</t>
  </si>
  <si>
    <t>0.665213</t>
  </si>
  <si>
    <t>5.800745</t>
  </si>
  <si>
    <t>-2.98159</t>
  </si>
  <si>
    <t>6.486418</t>
  </si>
  <si>
    <t>0.294322</t>
  </si>
  <si>
    <t>0.40538</t>
  </si>
  <si>
    <t>0.412233</t>
  </si>
  <si>
    <t>0.490089</t>
  </si>
  <si>
    <t>0.471417</t>
  </si>
  <si>
    <t>278.3568</t>
  </si>
  <si>
    <t>282.7586</t>
  </si>
  <si>
    <t>1.562932</t>
  </si>
  <si>
    <t>2.149392</t>
  </si>
  <si>
    <t>RGBA(0.915</t>
  </si>
  <si>
    <t>0.234</t>
  </si>
  <si>
    <t>0.39484</t>
  </si>
  <si>
    <t>1.63105</t>
  </si>
  <si>
    <t>0.079092</t>
  </si>
  <si>
    <t>-0.02943</t>
  </si>
  <si>
    <t>-0.71875</t>
  </si>
  <si>
    <t>-0.03373</t>
  </si>
  <si>
    <t>0.693823</t>
  </si>
  <si>
    <t>0.466248</t>
  </si>
  <si>
    <t>1.549553</t>
  </si>
  <si>
    <t>-0.20281</t>
  </si>
  <si>
    <t>-0.0711</t>
  </si>
  <si>
    <t>-0.07639</t>
  </si>
  <si>
    <t>0.034397</t>
  </si>
  <si>
    <t>0.993945</t>
  </si>
  <si>
    <t>0.325822</t>
  </si>
  <si>
    <t>0.334506</t>
  </si>
  <si>
    <t>1.64061</t>
  </si>
  <si>
    <t>0.399136</t>
  </si>
  <si>
    <t>0.431176</t>
  </si>
  <si>
    <t>0.428586</t>
  </si>
  <si>
    <t>0.418503</t>
  </si>
  <si>
    <t>0.49862</t>
  </si>
  <si>
    <t>284.2896</t>
  </si>
  <si>
    <t>287.6276</t>
  </si>
  <si>
    <t>0.188603</t>
  </si>
  <si>
    <t>2.984448</t>
  </si>
  <si>
    <t>0.826</t>
  </si>
  <si>
    <t>0.249</t>
  </si>
  <si>
    <t>0.47234</t>
  </si>
  <si>
    <t>1.621107</t>
  </si>
  <si>
    <t>0.176636</t>
  </si>
  <si>
    <t>0.098585</t>
  </si>
  <si>
    <t>-0.0448</t>
  </si>
  <si>
    <t>0.016038</t>
  </si>
  <si>
    <t>0.993991</t>
  </si>
  <si>
    <t>0.336342</t>
  </si>
  <si>
    <t>1.529037</t>
  </si>
  <si>
    <t>0.362752</t>
  </si>
  <si>
    <t>-0.0151</t>
  </si>
  <si>
    <t>-0.86783</t>
  </si>
  <si>
    <t>-0.48708</t>
  </si>
  <si>
    <t>-0.09695</t>
  </si>
  <si>
    <t>1.306444</t>
  </si>
  <si>
    <t>0.65582</t>
  </si>
  <si>
    <t>2.698283</t>
  </si>
  <si>
    <t>-0.53948</t>
  </si>
  <si>
    <t>0.42471</t>
  </si>
  <si>
    <t>0.434641</t>
  </si>
  <si>
    <t>0.492239</t>
  </si>
  <si>
    <t>0.367909</t>
  </si>
  <si>
    <t>289.1542</t>
  </si>
  <si>
    <t>294.5579</t>
  </si>
  <si>
    <t>2.150938</t>
  </si>
  <si>
    <t>1.402081</t>
  </si>
  <si>
    <t>0.186</t>
  </si>
  <si>
    <t>0.792</t>
  </si>
  <si>
    <t>0.411663</t>
  </si>
  <si>
    <t>1.60965</t>
  </si>
  <si>
    <t>0.081283</t>
  </si>
  <si>
    <t>0.125422</t>
  </si>
  <si>
    <t>0.309667</t>
  </si>
  <si>
    <t>-0.02419</t>
  </si>
  <si>
    <t>0.942227</t>
  </si>
  <si>
    <t>0.0968</t>
  </si>
  <si>
    <t>1.542054</t>
  </si>
  <si>
    <t>0.079901</t>
  </si>
  <si>
    <t>-0.25821</t>
  </si>
  <si>
    <t>0.624473</t>
  </si>
  <si>
    <t>0.313105</t>
  </si>
  <si>
    <t>0.667326</t>
  </si>
  <si>
    <t>0.848799</t>
  </si>
  <si>
    <t>0.697615</t>
  </si>
  <si>
    <t>2.408416</t>
  </si>
  <si>
    <t>0.107058</t>
  </si>
  <si>
    <t>0.480562</t>
  </si>
  <si>
    <t>0.470678</t>
  </si>
  <si>
    <t>0.454514</t>
  </si>
  <si>
    <t>0.390543</t>
  </si>
  <si>
    <t>296.0883</t>
  </si>
  <si>
    <t>299.6896</t>
  </si>
  <si>
    <t>1.540425</t>
  </si>
  <si>
    <t>1.22702</t>
  </si>
  <si>
    <t>0.832</t>
  </si>
  <si>
    <t>0.425</t>
  </si>
  <si>
    <t>0.300135</t>
  </si>
  <si>
    <t>1.649778</t>
  </si>
  <si>
    <t>0.159687</t>
  </si>
  <si>
    <t>-0.11383</t>
  </si>
  <si>
    <t>0.517695</t>
  </si>
  <si>
    <t>0.067216</t>
  </si>
  <si>
    <t>0.84529</t>
  </si>
  <si>
    <t>0.072032</t>
  </si>
  <si>
    <t>1.545443</t>
  </si>
  <si>
    <t>0.024347</t>
  </si>
  <si>
    <t>-0.32339</t>
  </si>
  <si>
    <t>0.579951</t>
  </si>
  <si>
    <t>0.293855</t>
  </si>
  <si>
    <t>0.687551</t>
  </si>
  <si>
    <t>1.40499</t>
  </si>
  <si>
    <t>0.868792</t>
  </si>
  <si>
    <t>2.934376</t>
  </si>
  <si>
    <t>0.13889</t>
  </si>
  <si>
    <t>0.425857</t>
  </si>
  <si>
    <t>0.40407</t>
  </si>
  <si>
    <t>0.446324</t>
  </si>
  <si>
    <t>0.380085</t>
  </si>
  <si>
    <t>301.1892</t>
  </si>
  <si>
    <t>304.7594</t>
  </si>
  <si>
    <t>1.154053</t>
  </si>
  <si>
    <t>RGBA(0.965</t>
  </si>
  <si>
    <t>0.795</t>
  </si>
  <si>
    <t>0.254666</t>
  </si>
  <si>
    <t>1.656819</t>
  </si>
  <si>
    <t>0.080435</t>
  </si>
  <si>
    <t>-0.15308</t>
  </si>
  <si>
    <t>0.593204</t>
  </si>
  <si>
    <t>0.075618</t>
  </si>
  <si>
    <t>0.786739</t>
  </si>
  <si>
    <t>0.637299</t>
  </si>
  <si>
    <t>1.62851</t>
  </si>
  <si>
    <t>0.095043</t>
  </si>
  <si>
    <t>-0.27555</t>
  </si>
  <si>
    <t>-0.71862</t>
  </si>
  <si>
    <t>-0.29209</t>
  </si>
  <si>
    <t>0.567752</t>
  </si>
  <si>
    <t>2.108571</t>
  </si>
  <si>
    <t>-0.90101</t>
  </si>
  <si>
    <t>3.404308</t>
  </si>
  <si>
    <t>-0.15781</t>
  </si>
  <si>
    <t>0.460893</t>
  </si>
  <si>
    <t>0.454202</t>
  </si>
  <si>
    <t>0.483867</t>
  </si>
  <si>
    <t>0.484457</t>
  </si>
  <si>
    <t>306.2602</t>
  </si>
  <si>
    <t>309.891</t>
  </si>
  <si>
    <t>1.684027</t>
  </si>
  <si>
    <t>2.1551</t>
  </si>
  <si>
    <t>RGBA(0.039</t>
  </si>
  <si>
    <t>0.445729</t>
  </si>
  <si>
    <t>1.647658</t>
  </si>
  <si>
    <t>0.059877</t>
  </si>
  <si>
    <t>-0.09881</t>
  </si>
  <si>
    <t>-0.75436</t>
  </si>
  <si>
    <t>-0.11372</t>
  </si>
  <si>
    <t>0.638945</t>
  </si>
  <si>
    <t>0.242678</t>
  </si>
  <si>
    <t>1.652598</t>
  </si>
  <si>
    <t>0.011742</t>
  </si>
  <si>
    <t>0.010792</t>
  </si>
  <si>
    <t>-0.86482</t>
  </si>
  <si>
    <t>-0.27481</t>
  </si>
  <si>
    <t>-0.42005</t>
  </si>
  <si>
    <t>2.826783</t>
  </si>
  <si>
    <t>1.962102</t>
  </si>
  <si>
    <t>3.245667</t>
  </si>
  <si>
    <t>-1.71148</t>
  </si>
  <si>
    <t>0.486701</t>
  </si>
  <si>
    <t>0.40583</t>
  </si>
  <si>
    <t>0.402867</t>
  </si>
  <si>
    <t>0.335714</t>
  </si>
  <si>
    <t>311.3988</t>
  </si>
  <si>
    <t>314.9646</t>
  </si>
  <si>
    <t>2.248019</t>
  </si>
  <si>
    <t>0.811605</t>
  </si>
  <si>
    <t>RGBA(0.224</t>
  </si>
  <si>
    <t>0.824</t>
  </si>
  <si>
    <t>0.039</t>
  </si>
  <si>
    <t>0.286606</t>
  </si>
  <si>
    <t>1.648225</t>
  </si>
  <si>
    <t>-0.03491</t>
  </si>
  <si>
    <t>-0.14891</t>
  </si>
  <si>
    <t>0.600917</t>
  </si>
  <si>
    <t>0.109155</t>
  </si>
  <si>
    <t>0.777695</t>
  </si>
  <si>
    <t>0.26914</t>
  </si>
  <si>
    <t>1.643692</t>
  </si>
  <si>
    <t>-0.05929</t>
  </si>
  <si>
    <t>-0.07106</t>
  </si>
  <si>
    <t>-0.97213</t>
  </si>
  <si>
    <t>-0.12089</t>
  </si>
  <si>
    <t>-0.18787</t>
  </si>
  <si>
    <t>1.031732</t>
  </si>
  <si>
    <t>0.579721</t>
  </si>
  <si>
    <t>1.872897</t>
  </si>
  <si>
    <t>-0.99828</t>
  </si>
  <si>
    <t>0.482342</t>
  </si>
  <si>
    <t>0.477392</t>
  </si>
  <si>
    <t>0.402367</t>
  </si>
  <si>
    <t>0.374992</t>
  </si>
  <si>
    <t>316.4886</t>
  </si>
  <si>
    <t>318.4598</t>
  </si>
  <si>
    <t>2.775514</t>
  </si>
  <si>
    <t>0.653974</t>
  </si>
  <si>
    <t>RGBA(0.618</t>
  </si>
  <si>
    <t>0.22</t>
  </si>
  <si>
    <t>0.86</t>
  </si>
  <si>
    <t>0.30088</t>
  </si>
  <si>
    <t>1.635454</t>
  </si>
  <si>
    <t>-0.07789</t>
  </si>
  <si>
    <t>-0.02285</t>
  </si>
  <si>
    <t>-0.92962</t>
  </si>
  <si>
    <t>-0.06496</t>
  </si>
  <si>
    <t>-0.36203</t>
  </si>
  <si>
    <t>0.226914</t>
  </si>
  <si>
    <t>1.654932</t>
  </si>
  <si>
    <t>-2.17E-05</t>
  </si>
  <si>
    <t>0.041898</t>
  </si>
  <si>
    <t>-0.91772</t>
  </si>
  <si>
    <t>-0.34447</t>
  </si>
  <si>
    <t>-0.19331</t>
  </si>
  <si>
    <t>5.969438</t>
  </si>
  <si>
    <t>1.022178</t>
  </si>
  <si>
    <t>5.981279</t>
  </si>
  <si>
    <t>-4.10626</t>
  </si>
  <si>
    <t>0.438451</t>
  </si>
  <si>
    <t>0.438521</t>
  </si>
  <si>
    <t>0.471576</t>
  </si>
  <si>
    <t>0.308564</t>
  </si>
  <si>
    <t>319.9887</t>
  </si>
  <si>
    <t>322.8303</t>
  </si>
  <si>
    <t>2.311532</t>
  </si>
  <si>
    <t>1.406321</t>
  </si>
  <si>
    <t>RGBA(0.279</t>
  </si>
  <si>
    <t>0.72</t>
  </si>
  <si>
    <t>0.309224</t>
  </si>
  <si>
    <t>1.631782</t>
  </si>
  <si>
    <t>-0.0817</t>
  </si>
  <si>
    <t>-0.03176</t>
  </si>
  <si>
    <t>-0.81923</t>
  </si>
  <si>
    <t>0.005946</t>
  </si>
  <si>
    <t>-0.57255</t>
  </si>
  <si>
    <t>0.077042</t>
  </si>
  <si>
    <t>1.640374</t>
  </si>
  <si>
    <t>-0.01918</t>
  </si>
  <si>
    <t>-0.04397</t>
  </si>
  <si>
    <t>0.092877</t>
  </si>
  <si>
    <t>0.9947</t>
  </si>
  <si>
    <t>3.100835</t>
  </si>
  <si>
    <t>0.592036</t>
  </si>
  <si>
    <t>1.832275</t>
  </si>
  <si>
    <t>2.999699</t>
  </si>
  <si>
    <t>0.461638</t>
  </si>
  <si>
    <t>0.409649</t>
  </si>
  <si>
    <t>0.480732</t>
  </si>
  <si>
    <t>0.359599</t>
  </si>
  <si>
    <t>324.3608</t>
  </si>
  <si>
    <t>327.9014</t>
  </si>
  <si>
    <t>0.112033</t>
  </si>
  <si>
    <t>0.616691</t>
  </si>
  <si>
    <t>RGBA(0.654</t>
  </si>
  <si>
    <t>0.76</t>
  </si>
  <si>
    <t>0.077849</t>
  </si>
  <si>
    <t>1.635094</t>
  </si>
  <si>
    <t>-0.0287</t>
  </si>
  <si>
    <t>-0.03285</t>
  </si>
  <si>
    <t>0.1031</t>
  </si>
  <si>
    <t>-0.01374</t>
  </si>
  <si>
    <t>0.994033</t>
  </si>
  <si>
    <t>0.106002</t>
  </si>
  <si>
    <t>1.643695</t>
  </si>
  <si>
    <t>-0.06957</t>
  </si>
  <si>
    <t>-0.09217</t>
  </si>
  <si>
    <t>0.359396</t>
  </si>
  <si>
    <t>0.075106</t>
  </si>
  <si>
    <t>0.92558</t>
  </si>
  <si>
    <t>5.839549</t>
  </si>
  <si>
    <t>3.879548</t>
  </si>
  <si>
    <t>3.093516</t>
  </si>
  <si>
    <t>4.15704</t>
  </si>
  <si>
    <t>0.409307</t>
  </si>
  <si>
    <t>0.49101</t>
  </si>
  <si>
    <t>0.404345</t>
  </si>
  <si>
    <t>0.405149</t>
  </si>
  <si>
    <t>329.4312</t>
  </si>
  <si>
    <t>332.266</t>
  </si>
  <si>
    <t>0.771606</t>
  </si>
  <si>
    <t>0.36631</t>
  </si>
  <si>
    <t>RGBA(0.519</t>
  </si>
  <si>
    <t>0.51</t>
  </si>
  <si>
    <t>0.111886</t>
  </si>
  <si>
    <t>1.63735</t>
  </si>
  <si>
    <t>-0.07422</t>
  </si>
  <si>
    <t>-0.05868</t>
  </si>
  <si>
    <t>0.33527</t>
  </si>
  <si>
    <t>0.049308</t>
  </si>
  <si>
    <t>0.938999</t>
  </si>
  <si>
    <t>0.495466</t>
  </si>
  <si>
    <t>1.647178</t>
  </si>
  <si>
    <t>0.089072</t>
  </si>
  <si>
    <t>-0.08816</t>
  </si>
  <si>
    <t>-0.9307</t>
  </si>
  <si>
    <t>-0.29653</t>
  </si>
  <si>
    <t>0.195174</t>
  </si>
  <si>
    <t>4.879639</t>
  </si>
  <si>
    <t>-0.84902</t>
  </si>
  <si>
    <t>4.875541</t>
  </si>
  <si>
    <t>-3.46618</t>
  </si>
  <si>
    <t>0.43764</t>
  </si>
  <si>
    <t>0.409092</t>
  </si>
  <si>
    <t>0.453395</t>
  </si>
  <si>
    <t>0.484279</t>
  </si>
  <si>
    <t>333.7965</t>
  </si>
  <si>
    <t>344.2983</t>
  </si>
  <si>
    <t>2.340283</t>
  </si>
  <si>
    <t>1.835503</t>
  </si>
  <si>
    <t>RGBA(0.218</t>
  </si>
  <si>
    <t>0.172</t>
  </si>
  <si>
    <t>0.8</t>
  </si>
  <si>
    <t>0.412677</t>
  </si>
  <si>
    <t>1.647917</t>
  </si>
  <si>
    <t>-0.03978</t>
  </si>
  <si>
    <t>-0.05764</t>
  </si>
  <si>
    <t>-0.96248</t>
  </si>
  <si>
    <t>-0.20934</t>
  </si>
  <si>
    <t>0.162759</t>
  </si>
  <si>
    <t>0.382525</t>
  </si>
  <si>
    <t>1.64087</t>
  </si>
  <si>
    <t>-0.07233</t>
  </si>
  <si>
    <t>-0.10104</t>
  </si>
  <si>
    <t>-0.23982</t>
  </si>
  <si>
    <t>-0.00737</t>
  </si>
  <si>
    <t>0.965517</t>
  </si>
  <si>
    <t>0.923889</t>
  </si>
  <si>
    <t>-0.07174</t>
  </si>
  <si>
    <t>1.847012</t>
  </si>
  <si>
    <t>0.72132</t>
  </si>
  <si>
    <t>0.476663</t>
  </si>
  <si>
    <t>0.407509</t>
  </si>
  <si>
    <t>0.435768</t>
  </si>
  <si>
    <t>0.452948</t>
  </si>
  <si>
    <t>345.8267</t>
  </si>
  <si>
    <t>349.9618</t>
  </si>
  <si>
    <t>0.602717</t>
  </si>
  <si>
    <t>2.751641</t>
  </si>
  <si>
    <t>RGBA(0.881</t>
  </si>
  <si>
    <t>0.902</t>
  </si>
  <si>
    <t>-0.27244</t>
  </si>
  <si>
    <t>1.641581</t>
  </si>
  <si>
    <t>-0.09153</t>
  </si>
  <si>
    <t>0.031014</t>
  </si>
  <si>
    <t>-0.95204</t>
  </si>
  <si>
    <t>-0.30434</t>
  </si>
  <si>
    <t>-0.00609</t>
  </si>
  <si>
    <t>3.871425</t>
  </si>
  <si>
    <t>-0.22071</t>
  </si>
  <si>
    <t>3.943882</t>
  </si>
  <si>
    <t>-3.07334</t>
  </si>
  <si>
    <t>0.460023</t>
  </si>
  <si>
    <t>0.455715</t>
  </si>
  <si>
    <t>0.45926</t>
  </si>
  <si>
    <t>0.437326</t>
  </si>
  <si>
    <t>204.0266</t>
  </si>
  <si>
    <t>217.6648</t>
  </si>
  <si>
    <t>2.487916</t>
  </si>
  <si>
    <t>1.664683</t>
  </si>
  <si>
    <t>RGBA(0.132</t>
  </si>
  <si>
    <t>0.411</t>
  </si>
  <si>
    <t>0.834</t>
  </si>
  <si>
    <t>-0.27487</t>
  </si>
  <si>
    <t>1.641594</t>
  </si>
  <si>
    <t>-0.07943</t>
  </si>
  <si>
    <t>0.030845</t>
  </si>
  <si>
    <t>-0.95179</t>
  </si>
  <si>
    <t>-0.30504</t>
  </si>
  <si>
    <t>-0.00952</t>
  </si>
  <si>
    <t>-0.09565</t>
  </si>
  <si>
    <t>1.634038</t>
  </si>
  <si>
    <t>-0.06713</t>
  </si>
  <si>
    <t>-0.11616</t>
  </si>
  <si>
    <t>-0.89814</t>
  </si>
  <si>
    <t>-0.27271</t>
  </si>
  <si>
    <t>0.32477</t>
  </si>
  <si>
    <t>1.387573</t>
  </si>
  <si>
    <t>-0.90058</t>
  </si>
  <si>
    <t>2.387478</t>
  </si>
  <si>
    <t>-1.06811</t>
  </si>
  <si>
    <t>0.436165</t>
  </si>
  <si>
    <t>0.461664</t>
  </si>
  <si>
    <t>0.422154</t>
  </si>
  <si>
    <t>0.385392</t>
  </si>
  <si>
    <t>219.1707</t>
  </si>
  <si>
    <t>225.2955</t>
  </si>
  <si>
    <t>2.363893</t>
  </si>
  <si>
    <t>2.268803</t>
  </si>
  <si>
    <t>0.13</t>
  </si>
  <si>
    <t>0.217</t>
  </si>
  <si>
    <t>-0.08947</t>
  </si>
  <si>
    <t>1.632403</t>
  </si>
  <si>
    <t>-0.05829</t>
  </si>
  <si>
    <t>-0.12033</t>
  </si>
  <si>
    <t>-0.89713</t>
  </si>
  <si>
    <t>-0.27688</t>
  </si>
  <si>
    <t>0.322529</t>
  </si>
  <si>
    <t>-0.50485</t>
  </si>
  <si>
    <t>1.627247</t>
  </si>
  <si>
    <t>-0.20794</t>
  </si>
  <si>
    <t>-0.19143</t>
  </si>
  <si>
    <t>0.462845</t>
  </si>
  <si>
    <t>0.101702</t>
  </si>
  <si>
    <t>0.859526</t>
  </si>
  <si>
    <t>5.177206</t>
  </si>
  <si>
    <t>3.433526</t>
  </si>
  <si>
    <t>4.132278</t>
  </si>
  <si>
    <t>2.795229</t>
  </si>
  <si>
    <t>0.468592</t>
  </si>
  <si>
    <t>0.429811</t>
  </si>
  <si>
    <t>0.490187</t>
  </si>
  <si>
    <t>0.458543</t>
  </si>
  <si>
    <t>226.797</t>
  </si>
  <si>
    <t>239.5977</t>
  </si>
  <si>
    <t>0.98703</t>
  </si>
  <si>
    <t>0.617132</t>
  </si>
  <si>
    <t>RGBA(0.269</t>
  </si>
  <si>
    <t>0.573</t>
  </si>
  <si>
    <t>0.102</t>
  </si>
  <si>
    <t>-0.4705</t>
  </si>
  <si>
    <t>1.627544</t>
  </si>
  <si>
    <t>-0.19821</t>
  </si>
  <si>
    <t>-0.19996</t>
  </si>
  <si>
    <t>0.432826</t>
  </si>
  <si>
    <t>0.10095</t>
  </si>
  <si>
    <t>0.873206</t>
  </si>
  <si>
    <t>-0.24331</t>
  </si>
  <si>
    <t>1.621469</t>
  </si>
  <si>
    <t>0.232566</t>
  </si>
  <si>
    <t>0.00376</t>
  </si>
  <si>
    <t>-0.97035</t>
  </si>
  <si>
    <t>-0.23987</t>
  </si>
  <si>
    <t>0.029429</t>
  </si>
  <si>
    <t>4.892039</t>
  </si>
  <si>
    <t>-0.59386</t>
  </si>
  <si>
    <t>4.28747</t>
  </si>
  <si>
    <t>-4.30206</t>
  </si>
  <si>
    <t>0.439168</t>
  </si>
  <si>
    <t>0.412074</t>
  </si>
  <si>
    <t>0.462759</t>
  </si>
  <si>
    <t>0.427672</t>
  </si>
  <si>
    <t>241.1336</t>
  </si>
  <si>
    <t>252.468</t>
  </si>
  <si>
    <t>2.566026</t>
  </si>
  <si>
    <t>1.617138</t>
  </si>
  <si>
    <t>RGBA(0.781</t>
  </si>
  <si>
    <t>0.093</t>
  </si>
  <si>
    <t>-0.23382</t>
  </si>
  <si>
    <t>1.621669</t>
  </si>
  <si>
    <t>0.183332</t>
  </si>
  <si>
    <t>0.006428</t>
  </si>
  <si>
    <t>-0.97456</t>
  </si>
  <si>
    <t>-0.224</t>
  </si>
  <si>
    <t>0.00268</t>
  </si>
  <si>
    <t>-0.01349</t>
  </si>
  <si>
    <t>1.633943</t>
  </si>
  <si>
    <t>0.022104</t>
  </si>
  <si>
    <t>-0.30036</t>
  </si>
  <si>
    <t>-0.34836</t>
  </si>
  <si>
    <t>-0.12326</t>
  </si>
  <si>
    <t>0.879339</t>
  </si>
  <si>
    <t>4.692933</t>
  </si>
  <si>
    <t>-2.33695</t>
  </si>
  <si>
    <t>4.968566</t>
  </si>
  <si>
    <t>2.712912</t>
  </si>
  <si>
    <t>0.433773</t>
  </si>
  <si>
    <t>0.462662</t>
  </si>
  <si>
    <t>0.432384</t>
  </si>
  <si>
    <t>0.379024</t>
  </si>
  <si>
    <t>253.9675</t>
  </si>
  <si>
    <t>263.4716</t>
  </si>
  <si>
    <t>1.001524</t>
  </si>
  <si>
    <t>2.131823</t>
  </si>
  <si>
    <t>RGBA(0.603</t>
  </si>
  <si>
    <t>0.561</t>
  </si>
  <si>
    <t>0.996</t>
  </si>
  <si>
    <t>-0.07935</t>
  </si>
  <si>
    <t>1.630373</t>
  </si>
  <si>
    <t>0.016811</t>
  </si>
  <si>
    <t>-0.23854</t>
  </si>
  <si>
    <t>-0.32817</t>
  </si>
  <si>
    <t>0.910932</t>
  </si>
  <si>
    <t>-0.10632</t>
  </si>
  <si>
    <t>1.635237</t>
  </si>
  <si>
    <t>-0.01384</t>
  </si>
  <si>
    <t>-0.30907</t>
  </si>
  <si>
    <t>-0.2394</t>
  </si>
  <si>
    <t>-0.07869</t>
  </si>
  <si>
    <t>0.917045</t>
  </si>
  <si>
    <t>5.120764</t>
  </si>
  <si>
    <t>-1.76906</t>
  </si>
  <si>
    <t>5.062528</t>
  </si>
  <si>
    <t>3.42084</t>
  </si>
  <si>
    <t>0.476381</t>
  </si>
  <si>
    <t>0.402297</t>
  </si>
  <si>
    <t>0.43558</t>
  </si>
  <si>
    <t>0.325874</t>
  </si>
  <si>
    <t>264.9981</t>
  </si>
  <si>
    <t>270.0705</t>
  </si>
  <si>
    <t>0.843637</t>
  </si>
  <si>
    <t>2.028279</t>
  </si>
  <si>
    <t>0.83</t>
  </si>
  <si>
    <t>0.135</t>
  </si>
  <si>
    <t>-0.08079</t>
  </si>
  <si>
    <t>1.634808</t>
  </si>
  <si>
    <t>0.007423</t>
  </si>
  <si>
    <t>-0.26694</t>
  </si>
  <si>
    <t>-0.2615</t>
  </si>
  <si>
    <t>-0.07296</t>
  </si>
  <si>
    <t>0.92468</t>
  </si>
  <si>
    <t>-0.10577</t>
  </si>
  <si>
    <t>1.631765</t>
  </si>
  <si>
    <t>0.336175</t>
  </si>
  <si>
    <t>-0.29384</t>
  </si>
  <si>
    <t>0.641483</t>
  </si>
  <si>
    <t>0.253159</t>
  </si>
  <si>
    <t>0.661869</t>
  </si>
  <si>
    <t>3.129696</t>
  </si>
  <si>
    <t>2.050066</t>
  </si>
  <si>
    <t>3.894858</t>
  </si>
  <si>
    <t>0.390369</t>
  </si>
  <si>
    <t>0.444113</t>
  </si>
  <si>
    <t>0.444913</t>
  </si>
  <si>
    <t>0.490742</t>
  </si>
  <si>
    <t>0.44564</t>
  </si>
  <si>
    <t>271.6082</t>
  </si>
  <si>
    <t>278.1657</t>
  </si>
  <si>
    <t>1.44813</t>
  </si>
  <si>
    <t>0.814814</t>
  </si>
  <si>
    <t>RGBA(0.225</t>
  </si>
  <si>
    <t>0.341</t>
  </si>
  <si>
    <t>0.564</t>
  </si>
  <si>
    <t>-0.00394</t>
  </si>
  <si>
    <t>1.636464</t>
  </si>
  <si>
    <t>0.33398</t>
  </si>
  <si>
    <t>-0.23846</t>
  </si>
  <si>
    <t>0.650669</t>
  </si>
  <si>
    <t>0.204241</t>
  </si>
  <si>
    <t>0.691414</t>
  </si>
  <si>
    <t>0.151143</t>
  </si>
  <si>
    <t>1.629009</t>
  </si>
  <si>
    <t>-0.07576</t>
  </si>
  <si>
    <t>-0.22023</t>
  </si>
  <si>
    <t>0.096376</t>
  </si>
  <si>
    <t>-0.00745</t>
  </si>
  <si>
    <t>0.970646</t>
  </si>
  <si>
    <t>1.280015</t>
  </si>
  <si>
    <t>0.466741</t>
  </si>
  <si>
    <t>2.146636</t>
  </si>
  <si>
    <t>1.409442</t>
  </si>
  <si>
    <t>0.497141</t>
  </si>
  <si>
    <t>0.479046</t>
  </si>
  <si>
    <t>0.452112</t>
  </si>
  <si>
    <t>0.390161</t>
  </si>
  <si>
    <t>279.6685</t>
  </si>
  <si>
    <t>287.3344</t>
  </si>
  <si>
    <t>0.573154</t>
  </si>
  <si>
    <t>0.825637</t>
  </si>
  <si>
    <t>RGBA(0.527</t>
  </si>
  <si>
    <t>0.33</t>
  </si>
  <si>
    <t>0.159517</t>
  </si>
  <si>
    <t>1.632506</t>
  </si>
  <si>
    <t>-0.01551</t>
  </si>
  <si>
    <t>-0.21697</t>
  </si>
  <si>
    <t>0.074486</t>
  </si>
  <si>
    <t>0.008179</t>
  </si>
  <si>
    <t>0.973298</t>
  </si>
  <si>
    <t>0.230521</t>
  </si>
  <si>
    <t>1.636844</t>
  </si>
  <si>
    <t>-0.09344</t>
  </si>
  <si>
    <t>-0.27708</t>
  </si>
  <si>
    <t>-0.52104</t>
  </si>
  <si>
    <t>-0.19232</t>
  </si>
  <si>
    <t>0.784067</t>
  </si>
  <si>
    <t>2.075333</t>
  </si>
  <si>
    <t>-1.34858</t>
  </si>
  <si>
    <t>2.924462</t>
  </si>
  <si>
    <t>0.587409</t>
  </si>
  <si>
    <t>0.484359</t>
  </si>
  <si>
    <t>0.409985</t>
  </si>
  <si>
    <t>0.431783</t>
  </si>
  <si>
    <t>0.46428</t>
  </si>
  <si>
    <t>288.8653</t>
  </si>
  <si>
    <t>293.1992</t>
  </si>
  <si>
    <t>1.276028</t>
  </si>
  <si>
    <t>2.433232</t>
  </si>
  <si>
    <t>0.438</t>
  </si>
  <si>
    <t>0.816</t>
  </si>
  <si>
    <t>0.187986</t>
  </si>
  <si>
    <t>1.640914</t>
  </si>
  <si>
    <t>-0.07735</t>
  </si>
  <si>
    <t>-0.27646</t>
  </si>
  <si>
    <t>-0.4783</t>
  </si>
  <si>
    <t>-0.1608</t>
  </si>
  <si>
    <t>0.817891</t>
  </si>
  <si>
    <t>0.226787</t>
  </si>
  <si>
    <t>1.637573</t>
  </si>
  <si>
    <t>-0.0646</t>
  </si>
  <si>
    <t>-0.27423</t>
  </si>
  <si>
    <t>0.041594</t>
  </si>
  <si>
    <t>-0.00186</t>
  </si>
  <si>
    <t>0.960762</t>
  </si>
  <si>
    <t>2.467809</t>
  </si>
  <si>
    <t>0.476813</t>
  </si>
  <si>
    <t>3.017487</t>
  </si>
  <si>
    <t>1.942692</t>
  </si>
  <si>
    <t>0.450461</t>
  </si>
  <si>
    <t>0.414218</t>
  </si>
  <si>
    <t>0.488442</t>
  </si>
  <si>
    <t>0.486787</t>
  </si>
  <si>
    <t>294.7311</t>
  </si>
  <si>
    <t>298.2004</t>
  </si>
  <si>
    <t>0.599337</t>
  </si>
  <si>
    <t>1.358441</t>
  </si>
  <si>
    <t>RGBA(0.226</t>
  </si>
  <si>
    <t>0.513</t>
  </si>
  <si>
    <t>0.936</t>
  </si>
  <si>
    <t>0.161028</t>
  </si>
  <si>
    <t>1.630427</t>
  </si>
  <si>
    <t>-0.04179</t>
  </si>
  <si>
    <t>-0.23222</t>
  </si>
  <si>
    <t>0.16338</t>
  </si>
  <si>
    <t>0.057448</t>
  </si>
  <si>
    <t>0.957121</t>
  </si>
  <si>
    <t>0.289668</t>
  </si>
  <si>
    <t>1.61631</t>
  </si>
  <si>
    <t>0.133215</t>
  </si>
  <si>
    <t>-0.04824</t>
  </si>
  <si>
    <t>0.526461</t>
  </si>
  <si>
    <t>0.044249</t>
  </si>
  <si>
    <t>0.847676</t>
  </si>
  <si>
    <t>2.145899</t>
  </si>
  <si>
    <t>2.041683</t>
  </si>
  <si>
    <t>1.814868</t>
  </si>
  <si>
    <t>0.975064</t>
  </si>
  <si>
    <t>0.404019</t>
  </si>
  <si>
    <t>0.412128</t>
  </si>
  <si>
    <t>0.454278</t>
  </si>
  <si>
    <t>0.444266</t>
  </si>
  <si>
    <t>299.7303</t>
  </si>
  <si>
    <t>303.8649</t>
  </si>
  <si>
    <t>1.077126</t>
  </si>
  <si>
    <t>0.09776</t>
  </si>
  <si>
    <t>RGBA(0.699</t>
  </si>
  <si>
    <t>0.313815</t>
  </si>
  <si>
    <t>1.628431</t>
  </si>
  <si>
    <t>0.169805</t>
  </si>
  <si>
    <t>-0.11648</t>
  </si>
  <si>
    <t>0.577919</t>
  </si>
  <si>
    <t>0.115266</t>
  </si>
  <si>
    <t>0.799473</t>
  </si>
  <si>
    <t>0.220752</t>
  </si>
  <si>
    <t>1.635877</t>
  </si>
  <si>
    <t>0.115058</t>
  </si>
  <si>
    <t>-0.28245</t>
  </si>
  <si>
    <t>0.125322</t>
  </si>
  <si>
    <t>0.023989</t>
  </si>
  <si>
    <t>0.950759</t>
  </si>
  <si>
    <t>2.829711</t>
  </si>
  <si>
    <t>0.930427</t>
  </si>
  <si>
    <t>3.003829</t>
  </si>
  <si>
    <t>2.564661</t>
  </si>
  <si>
    <t>0.417656</t>
  </si>
  <si>
    <t>0.472133</t>
  </si>
  <si>
    <t>0.459047</t>
  </si>
  <si>
    <t>0.458009</t>
  </si>
  <si>
    <t>305.397</t>
  </si>
  <si>
    <t>308.6956</t>
  </si>
  <si>
    <t>0.561748</t>
  </si>
  <si>
    <t>1.149345</t>
  </si>
  <si>
    <t>RGBA(0.211</t>
  </si>
  <si>
    <t>0.213</t>
  </si>
  <si>
    <t>0.255032</t>
  </si>
  <si>
    <t>1.63424</t>
  </si>
  <si>
    <t>0.187628</t>
  </si>
  <si>
    <t>-0.24168</t>
  </si>
  <si>
    <t>0.180133</t>
  </si>
  <si>
    <t>0.034557</t>
  </si>
  <si>
    <t>0.952864</t>
  </si>
  <si>
    <t>0.215117</t>
  </si>
  <si>
    <t>1.629304</t>
  </si>
  <si>
    <t>0.277431</t>
  </si>
  <si>
    <t>0.1084</t>
  </si>
  <si>
    <t>-0.8876</t>
  </si>
  <si>
    <t>-0.23843</t>
  </si>
  <si>
    <t>-0.37891</t>
  </si>
  <si>
    <t>2.644901</t>
  </si>
  <si>
    <t>1.952071</t>
  </si>
  <si>
    <t>2.955268</t>
  </si>
  <si>
    <t>-1.352</t>
  </si>
  <si>
    <t>0.487048</t>
  </si>
  <si>
    <t>0.491972</t>
  </si>
  <si>
    <t>0.416422</t>
  </si>
  <si>
    <t>0.36729</t>
  </si>
  <si>
    <t>310.2281</t>
  </si>
  <si>
    <t>315.3986</t>
  </si>
  <si>
    <t>2.192118</t>
  </si>
  <si>
    <t>0.66145</t>
  </si>
  <si>
    <t>0.607</t>
  </si>
  <si>
    <t>0.258433</t>
  </si>
  <si>
    <t>1.628917</t>
  </si>
  <si>
    <t>0.27101</t>
  </si>
  <si>
    <t>0.103711</t>
  </si>
  <si>
    <t>-0.86942</t>
  </si>
  <si>
    <t>-0.24971</t>
  </si>
  <si>
    <t>-0.41353</t>
  </si>
  <si>
    <t>0.110826</t>
  </si>
  <si>
    <t>1.616662</t>
  </si>
  <si>
    <t>0.285611</t>
  </si>
  <si>
    <t>0.302521</t>
  </si>
  <si>
    <t>-0.69538</t>
  </si>
  <si>
    <t>-0.41212</t>
  </si>
  <si>
    <t>-0.50505</t>
  </si>
  <si>
    <t>2.399116</t>
  </si>
  <si>
    <t>1.128532</t>
  </si>
  <si>
    <t>3.828306</t>
  </si>
  <si>
    <t>-0.1307</t>
  </si>
  <si>
    <t>0.486764</t>
  </si>
  <si>
    <t>0.485446</t>
  </si>
  <si>
    <t>0.404603</t>
  </si>
  <si>
    <t>0.370239</t>
  </si>
  <si>
    <t>316.9278</t>
  </si>
  <si>
    <t>323.1314</t>
  </si>
  <si>
    <t>1.73903</t>
  </si>
  <si>
    <t>1.194081</t>
  </si>
  <si>
    <t>RGBA(0.055</t>
  </si>
  <si>
    <t>0.661</t>
  </si>
  <si>
    <t>0.157952</t>
  </si>
  <si>
    <t>1.628174</t>
  </si>
  <si>
    <t>0.270737</t>
  </si>
  <si>
    <t>0.228839</t>
  </si>
  <si>
    <t>-0.76883</t>
  </si>
  <si>
    <t>-0.33932</t>
  </si>
  <si>
    <t>-0.49132</t>
  </si>
  <si>
    <t>0.196902</t>
  </si>
  <si>
    <t>1.604374</t>
  </si>
  <si>
    <t>0.203772</t>
  </si>
  <si>
    <t>-0.09746</t>
  </si>
  <si>
    <t>0.259858</t>
  </si>
  <si>
    <t>0.025742</t>
  </si>
  <si>
    <t>0.960371</t>
  </si>
  <si>
    <t>4.215889</t>
  </si>
  <si>
    <t>2.501032</t>
  </si>
  <si>
    <t>1.954485</t>
  </si>
  <si>
    <t>3.760325</t>
  </si>
  <si>
    <t>0.457145</t>
  </si>
  <si>
    <t>0.423545</t>
  </si>
  <si>
    <t>0.473848</t>
  </si>
  <si>
    <t>0.311537</t>
  </si>
  <si>
    <t>324.6618</t>
  </si>
  <si>
    <t>330.6694</t>
  </si>
  <si>
    <t>0.595759</t>
  </si>
  <si>
    <t>0.138376</t>
  </si>
  <si>
    <t>0.93</t>
  </si>
  <si>
    <t>0.225556</t>
  </si>
  <si>
    <t>1.60629</t>
  </si>
  <si>
    <t>0.193141</t>
  </si>
  <si>
    <t>-0.20335</t>
  </si>
  <si>
    <t>0.218422</t>
  </si>
  <si>
    <t>0.041416</t>
  </si>
  <si>
    <t>0.953532</t>
  </si>
  <si>
    <t>0.036818</t>
  </si>
  <si>
    <t>1.612244</t>
  </si>
  <si>
    <t>0.607584</t>
  </si>
  <si>
    <t>0.003886</t>
  </si>
  <si>
    <t>-0.98464</t>
  </si>
  <si>
    <t>-0.10506</t>
  </si>
  <si>
    <t>-0.13938</t>
  </si>
  <si>
    <t>1.040155</t>
  </si>
  <si>
    <t>0.429228</t>
  </si>
  <si>
    <t>1.798323</t>
  </si>
  <si>
    <t>-0.80864</t>
  </si>
  <si>
    <t>0.470337</t>
  </si>
  <si>
    <t>0.474649</t>
  </si>
  <si>
    <t>0.46304</t>
  </si>
  <si>
    <t>0.391358</t>
  </si>
  <si>
    <t>332.195</t>
  </si>
  <si>
    <t>338.3373</t>
  </si>
  <si>
    <t>2.869113</t>
  </si>
  <si>
    <t>0.755996</t>
  </si>
  <si>
    <t>RGBA(0.060</t>
  </si>
  <si>
    <t>0.861</t>
  </si>
  <si>
    <t>0.929</t>
  </si>
  <si>
    <t>0.048099</t>
  </si>
  <si>
    <t>1.616562</t>
  </si>
  <si>
    <t>0.531384</t>
  </si>
  <si>
    <t>0.019962</t>
  </si>
  <si>
    <t>-0.97856</t>
  </si>
  <si>
    <t>-0.1353</t>
  </si>
  <si>
    <t>-0.15398</t>
  </si>
  <si>
    <t>0.174683</t>
  </si>
  <si>
    <t>1.61029</t>
  </si>
  <si>
    <t>0.693452</t>
  </si>
  <si>
    <t>-0.06147</t>
  </si>
  <si>
    <t>-0.66742</t>
  </si>
  <si>
    <t>-0.06001</t>
  </si>
  <si>
    <t>0.739706</t>
  </si>
  <si>
    <t>4.375938</t>
  </si>
  <si>
    <t>-4.26836</t>
  </si>
  <si>
    <t>1.973457</t>
  </si>
  <si>
    <t>1.155589</t>
  </si>
  <si>
    <t>0.473751</t>
  </si>
  <si>
    <t>0.410462</t>
  </si>
  <si>
    <t>0.495314</t>
  </si>
  <si>
    <t>0.450778</t>
  </si>
  <si>
    <t>339.8651</t>
  </si>
  <si>
    <t>344.9027</t>
  </si>
  <si>
    <t>1.427663</t>
  </si>
  <si>
    <t>3.059098</t>
  </si>
  <si>
    <t>0.145</t>
  </si>
  <si>
    <t>0.02</t>
  </si>
  <si>
    <t>0.065159</t>
  </si>
  <si>
    <t>1.605418</t>
  </si>
  <si>
    <t>0.708558</t>
  </si>
  <si>
    <t>-0.0904</t>
  </si>
  <si>
    <t>-0.6234</t>
  </si>
  <si>
    <t>-0.08541</t>
  </si>
  <si>
    <t>0.77195</t>
  </si>
  <si>
    <t>-0.10385</t>
  </si>
  <si>
    <t>1.617255</t>
  </si>
  <si>
    <t>0.293792</t>
  </si>
  <si>
    <t>-0.08502</t>
  </si>
  <si>
    <t>0.196399</t>
  </si>
  <si>
    <t>0.035903</t>
  </si>
  <si>
    <t>0.976171</t>
  </si>
  <si>
    <t>3.03082</t>
  </si>
  <si>
    <t>1.22995</t>
  </si>
  <si>
    <t>2.130347</t>
  </si>
  <si>
    <t>3.456936</t>
  </si>
  <si>
    <t>0.443374</t>
  </si>
  <si>
    <t>0.482727</t>
  </si>
  <si>
    <t>0.462093</t>
  </si>
  <si>
    <t>0.310327</t>
  </si>
  <si>
    <t>346.3988</t>
  </si>
  <si>
    <t>352.0008</t>
  </si>
  <si>
    <t>0.435143</t>
  </si>
  <si>
    <t>0.423406</t>
  </si>
  <si>
    <t>RGBA(0.043</t>
  </si>
  <si>
    <t>0.969</t>
  </si>
  <si>
    <t>0.638</t>
  </si>
  <si>
    <t>-0.08652</t>
  </si>
  <si>
    <t>1.61945</t>
  </si>
  <si>
    <t>0.344513</t>
  </si>
  <si>
    <t>-0.09654</t>
  </si>
  <si>
    <t>0.244767</t>
  </si>
  <si>
    <t>0.039757</t>
  </si>
  <si>
    <t>0.963944</t>
  </si>
  <si>
    <t>-0.14607</t>
  </si>
  <si>
    <t>1.628971</t>
  </si>
  <si>
    <t>0.172081</t>
  </si>
  <si>
    <t>-0.40385</t>
  </si>
  <si>
    <t>0.25291</t>
  </si>
  <si>
    <t>0.095733</t>
  </si>
  <si>
    <t>0.873944</t>
  </si>
  <si>
    <t>0.499352</t>
  </si>
  <si>
    <t>0.111759</t>
  </si>
  <si>
    <t>2.037253</t>
  </si>
  <si>
    <t>0.532874</t>
  </si>
  <si>
    <t>0.473709</t>
  </si>
  <si>
    <t>0.469415</t>
  </si>
  <si>
    <t>0.47211</t>
  </si>
  <si>
    <t>0.443391</t>
  </si>
  <si>
    <t>353.5378</t>
  </si>
  <si>
    <t>358.4666</t>
  </si>
  <si>
    <t>1.184015</t>
  </si>
  <si>
    <t>1.127703</t>
  </si>
  <si>
    <t>RGBA(0.880</t>
  </si>
  <si>
    <t>0.914</t>
  </si>
  <si>
    <t>0.444</t>
  </si>
  <si>
    <t>-0.10673</t>
  </si>
  <si>
    <t>1.63811</t>
  </si>
  <si>
    <t>0.246688</t>
  </si>
  <si>
    <t>-0.37997</t>
  </si>
  <si>
    <t>0.219574</t>
  </si>
  <si>
    <t>0.096353</t>
  </si>
  <si>
    <t>0.893381</t>
  </si>
  <si>
    <t>-0.41039</t>
  </si>
  <si>
    <t>1.630533</t>
  </si>
  <si>
    <t>0.239138</t>
  </si>
  <si>
    <t>0.091747</t>
  </si>
  <si>
    <t>-0.91738</t>
  </si>
  <si>
    <t>-0.27579</t>
  </si>
  <si>
    <t>-0.2719</t>
  </si>
  <si>
    <t>2.173474</t>
  </si>
  <si>
    <t>0.676441</t>
  </si>
  <si>
    <t>2.721887</t>
  </si>
  <si>
    <t>-1.4668</t>
  </si>
  <si>
    <t>0.429048</t>
  </si>
  <si>
    <t>0.45473</t>
  </si>
  <si>
    <t>0.449875</t>
  </si>
  <si>
    <t>0.302689</t>
  </si>
  <si>
    <t>360.0041</t>
  </si>
  <si>
    <t>367.2701</t>
  </si>
  <si>
    <t>2.478944</t>
  </si>
  <si>
    <t>0.94504</t>
  </si>
  <si>
    <t>RGBA(0.074</t>
  </si>
  <si>
    <t>0.517</t>
  </si>
  <si>
    <t>0.286</t>
  </si>
  <si>
    <t>-0.70438</t>
  </si>
  <si>
    <t>2.311004</t>
  </si>
  <si>
    <t>0.536486</t>
  </si>
  <si>
    <t>-0.20163</t>
  </si>
  <si>
    <t>0.142555</t>
  </si>
  <si>
    <t>0.033301</t>
  </si>
  <si>
    <t>0.968459</t>
  </si>
  <si>
    <t>2.063015</t>
  </si>
  <si>
    <t>-0.47858</t>
  </si>
  <si>
    <t>2.614948</t>
  </si>
  <si>
    <t>1.731147</t>
  </si>
  <si>
    <t>0.45716</t>
  </si>
  <si>
    <t>0.412598</t>
  </si>
  <si>
    <t>0.497213</t>
  </si>
  <si>
    <t>0.496452</t>
  </si>
  <si>
    <t>749.6201</t>
  </si>
  <si>
    <t>792.3932</t>
  </si>
  <si>
    <t>0.575107</t>
  </si>
  <si>
    <t>2.011413</t>
  </si>
  <si>
    <t>RGBA(0.112</t>
  </si>
  <si>
    <t>0.304</t>
  </si>
  <si>
    <t>0.035</t>
  </si>
  <si>
    <t>-0.71251</t>
  </si>
  <si>
    <t>2.309918</t>
  </si>
  <si>
    <t>0.547569</t>
  </si>
  <si>
    <t>-0.18995</t>
  </si>
  <si>
    <t>0.111969</t>
  </si>
  <si>
    <t>0.022111</t>
  </si>
  <si>
    <t>0.975138</t>
  </si>
  <si>
    <t>-0.66371</t>
  </si>
  <si>
    <t>2.342138</t>
  </si>
  <si>
    <t>0.599296</t>
  </si>
  <si>
    <t>-0.50184</t>
  </si>
  <si>
    <t>0.114351</t>
  </si>
  <si>
    <t>0.007127</t>
  </si>
  <si>
    <t>0.85734</t>
  </si>
  <si>
    <t>4.809947</t>
  </si>
  <si>
    <t>0.207735</t>
  </si>
  <si>
    <t>6.595126</t>
  </si>
  <si>
    <t>2.528913</t>
  </si>
  <si>
    <t>0.494115</t>
  </si>
  <si>
    <t>0.422178</t>
  </si>
  <si>
    <t>0.478764</t>
  </si>
  <si>
    <t>0.431213</t>
  </si>
  <si>
    <t>793.897</t>
  </si>
  <si>
    <t>805.3961</t>
  </si>
  <si>
    <t>1.146229</t>
  </si>
  <si>
    <t>1.35926</t>
  </si>
  <si>
    <t>RGBA(0.035</t>
  </si>
  <si>
    <t>0.538</t>
  </si>
  <si>
    <t>0.017</t>
  </si>
  <si>
    <t>-0.64189</t>
  </si>
  <si>
    <t>2.340172</t>
  </si>
  <si>
    <t>0.621128</t>
  </si>
  <si>
    <t>-0.47074</t>
  </si>
  <si>
    <t>0.087578</t>
  </si>
  <si>
    <t>0.000801</t>
  </si>
  <si>
    <t>0.877912</t>
  </si>
  <si>
    <t>-0.59852</t>
  </si>
  <si>
    <t>2.304775</t>
  </si>
  <si>
    <t>1.359305</t>
  </si>
  <si>
    <t>0.143923</t>
  </si>
  <si>
    <t>-0.76531</t>
  </si>
  <si>
    <t>-0.09155</t>
  </si>
  <si>
    <t>-0.62065</t>
  </si>
  <si>
    <t>3.271342</t>
  </si>
  <si>
    <t>2.385143</t>
  </si>
  <si>
    <t>3.577691</t>
  </si>
  <si>
    <t>0.706529</t>
  </si>
  <si>
    <t>0.415102</t>
  </si>
  <si>
    <t>0.496486</t>
  </si>
  <si>
    <t>0.485656</t>
  </si>
  <si>
    <t>0.321003</t>
  </si>
  <si>
    <t>806.9313</t>
  </si>
  <si>
    <t>865.5965</t>
  </si>
  <si>
    <t>1.544688</t>
  </si>
  <si>
    <t>0.388089</t>
  </si>
  <si>
    <t>RGBA(0.644</t>
  </si>
  <si>
    <t>0.675</t>
  </si>
  <si>
    <t>-0.60405</t>
  </si>
  <si>
    <t>2.303417</t>
  </si>
  <si>
    <t>1.374485</t>
  </si>
  <si>
    <t>0.140667</t>
  </si>
  <si>
    <t>-0.76367</t>
  </si>
  <si>
    <t>-0.09866</t>
  </si>
  <si>
    <t>-0.62232</t>
  </si>
  <si>
    <t>-0.46743</t>
  </si>
  <si>
    <t>2.32073</t>
  </si>
  <si>
    <t>1.586331</t>
  </si>
  <si>
    <t>-0.02585</t>
  </si>
  <si>
    <t>-0.9537</t>
  </si>
  <si>
    <t>-0.25859</t>
  </si>
  <si>
    <t>0.151419</t>
  </si>
  <si>
    <t>2.095138</t>
  </si>
  <si>
    <t>-1.02572</t>
  </si>
  <si>
    <t>3.562213</t>
  </si>
  <si>
    <t>-0.24639</t>
  </si>
  <si>
    <t>0.498876</t>
  </si>
  <si>
    <t>0.421276</t>
  </si>
  <si>
    <t>0.402039</t>
  </si>
  <si>
    <t>0.436259</t>
  </si>
  <si>
    <t>867.1292</t>
  </si>
  <si>
    <t>874.5321</t>
  </si>
  <si>
    <t>2.455356</t>
  </si>
  <si>
    <t>1.894024</t>
  </si>
  <si>
    <t>RGBA(0.682</t>
  </si>
  <si>
    <t>0.981</t>
  </si>
  <si>
    <t>0.904</t>
  </si>
  <si>
    <t>-0.46314</t>
  </si>
  <si>
    <t>2.321447</t>
  </si>
  <si>
    <t>1.595186</t>
  </si>
  <si>
    <t>-0.0269</t>
  </si>
  <si>
    <t>-0.95605</t>
  </si>
  <si>
    <t>-0.25408</t>
  </si>
  <si>
    <t>0.143839</t>
  </si>
  <si>
    <t>-0.72201</t>
  </si>
  <si>
    <t>2.294778</t>
  </si>
  <si>
    <t>1.142786</t>
  </si>
  <si>
    <t>-0.07055</t>
  </si>
  <si>
    <t>0.057382</t>
  </si>
  <si>
    <t>0.041289</t>
  </si>
  <si>
    <t>0.995001</t>
  </si>
  <si>
    <t>4.794763</t>
  </si>
  <si>
    <t>0.23881</t>
  </si>
  <si>
    <t>2.570666</t>
  </si>
  <si>
    <t>6.331736</t>
  </si>
  <si>
    <t>0.474197</t>
  </si>
  <si>
    <t>0.455234</t>
  </si>
  <si>
    <t>0.444699</t>
  </si>
  <si>
    <t>0.418544</t>
  </si>
  <si>
    <t>876.0618</t>
  </si>
  <si>
    <t>892.1935</t>
  </si>
  <si>
    <t>0.155984</t>
  </si>
  <si>
    <t>0.341158</t>
  </si>
  <si>
    <t>RGBA(0.721</t>
  </si>
  <si>
    <t>0.136</t>
  </si>
  <si>
    <t>-0.7223</t>
  </si>
  <si>
    <t>2.29622</t>
  </si>
  <si>
    <t>1.138056</t>
  </si>
  <si>
    <t>-0.07903</t>
  </si>
  <si>
    <t>0.047833</t>
  </si>
  <si>
    <t>0.039203</t>
  </si>
  <si>
    <t>0.994952</t>
  </si>
  <si>
    <t>-0.60283</t>
  </si>
  <si>
    <t>2.323983</t>
  </si>
  <si>
    <t>1.828311</t>
  </si>
  <si>
    <t>0.007</t>
  </si>
  <si>
    <t>-0.96816</t>
  </si>
  <si>
    <t>-0.24107</t>
  </si>
  <si>
    <t>0.067124</t>
  </si>
  <si>
    <t>0.539875</t>
  </si>
  <si>
    <t>-0.7261</t>
  </si>
  <si>
    <t>2.690925</t>
  </si>
  <si>
    <t>0.769737</t>
  </si>
  <si>
    <t>0.411942</t>
  </si>
  <si>
    <t>0.454977</t>
  </si>
  <si>
    <t>0.438125</t>
  </si>
  <si>
    <t>0.415443</t>
  </si>
  <si>
    <t>893.7322</t>
  </si>
  <si>
    <t>933.3299</t>
  </si>
  <si>
    <t>2.321604</t>
  </si>
  <si>
    <t>1.580423</t>
  </si>
  <si>
    <t>0.843</t>
  </si>
  <si>
    <t>RGBA(0.783</t>
  </si>
  <si>
    <t>RGBA(0.207</t>
  </si>
  <si>
    <t>RGBA(0.330</t>
  </si>
  <si>
    <t>RGBA(0.285</t>
  </si>
  <si>
    <t>RGBA(0.853</t>
  </si>
  <si>
    <t>RGBA(0.864</t>
  </si>
  <si>
    <t>RGBA(0.182</t>
  </si>
  <si>
    <t>RGBA(0.692</t>
  </si>
  <si>
    <t>RGBA(0.399</t>
  </si>
  <si>
    <t>RGBA(0.206</t>
  </si>
  <si>
    <t>RGBA(0.129</t>
  </si>
  <si>
    <t>RGBA(0.334</t>
  </si>
  <si>
    <t>RGBA(0.757</t>
  </si>
  <si>
    <t>RGBA(0.029</t>
  </si>
  <si>
    <t>RGBA(0.631</t>
  </si>
  <si>
    <t>RGBA(0.815</t>
  </si>
  <si>
    <t>RGBA(0.983</t>
  </si>
  <si>
    <t>RGBA(0.653</t>
  </si>
  <si>
    <t>RGBA(0.252</t>
  </si>
  <si>
    <t>RGBA(0.950</t>
  </si>
  <si>
    <t>RGBA(0.283</t>
  </si>
  <si>
    <t>RGBA(0.582</t>
  </si>
  <si>
    <t>RGBA(0.719</t>
  </si>
  <si>
    <t>RGBA(0.346</t>
  </si>
  <si>
    <t>RGBA(0.397</t>
  </si>
  <si>
    <t>RGBA(0.024</t>
  </si>
  <si>
    <t>RGBA(0.816</t>
  </si>
  <si>
    <t>RGBA(0.896</t>
  </si>
  <si>
    <t>RGBA(0.212</t>
  </si>
  <si>
    <t>RGBA(0.549</t>
  </si>
  <si>
    <t>RGBA(0.496</t>
  </si>
  <si>
    <t>RGBA(0.887</t>
  </si>
  <si>
    <t>RGBA(0.124</t>
  </si>
  <si>
    <t>RGBA(0.474</t>
  </si>
  <si>
    <t>RGBA(0.427</t>
  </si>
  <si>
    <t>RGBA(0.223</t>
  </si>
  <si>
    <t>RGBA(0.687</t>
  </si>
  <si>
    <t>RGBA(0.596</t>
  </si>
  <si>
    <t>RGBA(0.139</t>
  </si>
  <si>
    <t>RGBA(0.368</t>
  </si>
  <si>
    <t>RGBA(0.300</t>
  </si>
  <si>
    <t>RGBA(0.172</t>
  </si>
  <si>
    <t>RGBA(0.645</t>
  </si>
  <si>
    <t>RGBA(0.070</t>
  </si>
  <si>
    <t>RGBA(0.189</t>
  </si>
  <si>
    <t>RGBA(0.085</t>
  </si>
  <si>
    <t>RGBA(0.922</t>
  </si>
  <si>
    <t>RGBA(0.081</t>
  </si>
  <si>
    <t>RGBA(0.613</t>
  </si>
  <si>
    <t>RGBA(0.188</t>
  </si>
  <si>
    <t>RGBA(0.758</t>
  </si>
  <si>
    <t>RGBA(0.396</t>
  </si>
  <si>
    <t>RGBA(0.263</t>
  </si>
  <si>
    <t>RGBA(0.162</t>
  </si>
  <si>
    <t>RGBA(0.322</t>
  </si>
  <si>
    <t>RGBA(0.870</t>
  </si>
  <si>
    <t>RGBA(0.918</t>
  </si>
  <si>
    <t>RGBA(0.233</t>
  </si>
  <si>
    <t>RGBA(0.008</t>
  </si>
  <si>
    <t>RGBA(0.303</t>
  </si>
  <si>
    <t>RGBA(0.324</t>
  </si>
  <si>
    <t>RGBA(0.502</t>
  </si>
  <si>
    <t>RGBA(0.511</t>
  </si>
  <si>
    <t>RGBA(0.444</t>
  </si>
  <si>
    <t>RGBA(0.706</t>
  </si>
  <si>
    <t>RGBA(0.866</t>
  </si>
  <si>
    <t>RGBA(0.131</t>
  </si>
  <si>
    <t>RGBA(0.083</t>
  </si>
  <si>
    <t>RGBA(0.674</t>
  </si>
  <si>
    <t>RGBA(0.426</t>
  </si>
  <si>
    <t>RGBA(0.916</t>
  </si>
  <si>
    <t>RGBA(0.793</t>
  </si>
  <si>
    <t>RGBA(0.938</t>
  </si>
  <si>
    <t>RGBA(0.791</t>
  </si>
  <si>
    <t>RGBA(0.505</t>
  </si>
  <si>
    <t>RGBA(0.837</t>
  </si>
  <si>
    <t>RGBA(0.186</t>
  </si>
  <si>
    <t>RGBA(0.986</t>
  </si>
  <si>
    <t>RGBA(0.537</t>
  </si>
  <si>
    <t>RGBA(0.299</t>
  </si>
  <si>
    <t>RGBA(0.909</t>
  </si>
  <si>
    <t>RGBA(0.353</t>
  </si>
  <si>
    <t>RGBA(0.198</t>
  </si>
  <si>
    <t>RGBA(0.391</t>
  </si>
  <si>
    <t>RGBA(0.810</t>
  </si>
  <si>
    <t>RGBA(0.125</t>
  </si>
  <si>
    <t>RGBA(0.216</t>
  </si>
  <si>
    <t>RGBA(0.470</t>
  </si>
  <si>
    <t>RGBA(0.000</t>
  </si>
  <si>
    <t>RGBA(0.477</t>
  </si>
  <si>
    <t>RGBA(0.014</t>
  </si>
  <si>
    <t>RGBA(0.336</t>
  </si>
  <si>
    <t>RGBA(0.436</t>
  </si>
  <si>
    <t>RGBA(0.246</t>
  </si>
  <si>
    <t>RGBA(0.386</t>
  </si>
  <si>
    <t>RGBA(0.543</t>
  </si>
  <si>
    <t>RGBA(0.825</t>
  </si>
  <si>
    <t>RGBA(0.632</t>
  </si>
  <si>
    <t>RGBA(0.344</t>
  </si>
  <si>
    <t>RGBA(0.180</t>
  </si>
  <si>
    <t>RGBA(0.144</t>
  </si>
  <si>
    <t>RGBA(0.778</t>
  </si>
  <si>
    <t>RGBA(0.774</t>
  </si>
  <si>
    <t>RGBA(0.184</t>
  </si>
  <si>
    <t>RGBA(0.486</t>
  </si>
  <si>
    <t>RGBA(0.546</t>
  </si>
  <si>
    <t>RGBA(0.963</t>
  </si>
  <si>
    <t>RGBA(0.709</t>
  </si>
  <si>
    <t>RGBA(0.478</t>
  </si>
  <si>
    <t>RGBA(0.472</t>
  </si>
  <si>
    <t>RGBA(0.695</t>
  </si>
  <si>
    <t>RGBA(0.740</t>
  </si>
  <si>
    <t>RGBA(0.777</t>
  </si>
  <si>
    <t>RGBA(0.739</t>
  </si>
  <si>
    <t>RGBA(0.153</t>
  </si>
  <si>
    <t>RGBA(0.018</t>
  </si>
  <si>
    <t>RGBA(0.220</t>
  </si>
  <si>
    <t>RGBA(0.833</t>
  </si>
  <si>
    <t>Dot Product</t>
  </si>
  <si>
    <r>
      <t>p′</t>
    </r>
    <r>
      <rPr>
        <sz val="14"/>
        <color rgb="FF000000"/>
        <rFont val="Calibri"/>
        <family val="2"/>
        <scheme val="minor"/>
      </rPr>
      <t xml:space="preserve"> </t>
    </r>
  </si>
  <si>
    <t>Distance(derived)</t>
  </si>
  <si>
    <t>Volume_V</t>
  </si>
  <si>
    <t>L(Lambda)</t>
  </si>
  <si>
    <t>Action Time</t>
  </si>
  <si>
    <t>Hquadrant</t>
  </si>
  <si>
    <t>Id(Deriverd)</t>
  </si>
  <si>
    <t>IP(Derived_D)</t>
  </si>
  <si>
    <t>Derived_D</t>
  </si>
  <si>
    <t>First Quadrant</t>
  </si>
  <si>
    <t>Second Quardrants</t>
  </si>
  <si>
    <t>Third Quadrants</t>
  </si>
  <si>
    <t>Fourth Quadrants</t>
  </si>
  <si>
    <t>H</t>
  </si>
  <si>
    <t>V</t>
  </si>
  <si>
    <t>Sum</t>
  </si>
  <si>
    <t>Avg</t>
  </si>
  <si>
    <t>STD</t>
  </si>
  <si>
    <t>Plus</t>
  </si>
  <si>
    <t>Minus</t>
  </si>
  <si>
    <t>dot</t>
  </si>
  <si>
    <t>dot"</t>
  </si>
  <si>
    <t>distance(computed)</t>
  </si>
  <si>
    <t>dQ(H,T)</t>
  </si>
  <si>
    <t>mu μ</t>
  </si>
  <si>
    <t>Sigmaσ</t>
  </si>
  <si>
    <t>dm(H,T)</t>
  </si>
  <si>
    <t>L</t>
  </si>
  <si>
    <t>V(T)</t>
  </si>
  <si>
    <t>ID(Computed)</t>
  </si>
  <si>
    <t>IP(Computed)</t>
  </si>
  <si>
    <t>First quadrants</t>
  </si>
  <si>
    <t>ID</t>
  </si>
  <si>
    <t>Second Quadrants</t>
  </si>
  <si>
    <t>SUM</t>
  </si>
  <si>
    <t>AVG</t>
  </si>
  <si>
    <t>I</t>
  </si>
  <si>
    <t>Before Optimisation</t>
  </si>
  <si>
    <t>After Optimisation</t>
  </si>
  <si>
    <t>ID(computed)</t>
  </si>
  <si>
    <t>ID(S,T)Main</t>
  </si>
  <si>
    <t>IP(Comp)</t>
  </si>
  <si>
    <t>d(S,T)</t>
  </si>
  <si>
    <t>IP</t>
  </si>
  <si>
    <t>Caption the graph as head influence with  initial parameters</t>
  </si>
  <si>
    <t>Head influence with optimized parameters</t>
  </si>
  <si>
    <t>In the caption putting both image side by side: Explain how the high value in thehead distance that is bigger than the threshold incrases the difficulty level as</t>
  </si>
  <si>
    <t xml:space="preserve"> we proposed earlier in the methology and how the optimized parametes withhaving the head distance lower than the threshold reduces the level of difficult</t>
  </si>
  <si>
    <t>The data above is avege difficulty level</t>
  </si>
  <si>
    <t>Dot</t>
  </si>
  <si>
    <t>dot'</t>
  </si>
  <si>
    <t>RGBA(0.856</t>
  </si>
  <si>
    <t>RGBA(0.373</t>
  </si>
  <si>
    <t>RGBA(0.607</t>
  </si>
  <si>
    <t>RGBA(0.542</t>
  </si>
  <si>
    <t>RGBA(0.297</t>
  </si>
  <si>
    <t>RGBA(0.136</t>
  </si>
  <si>
    <t>RGBA(0.643</t>
  </si>
  <si>
    <t>RGBA(0.835</t>
  </si>
  <si>
    <t>RGBA(0.510</t>
  </si>
  <si>
    <t>RGBA(0.836</t>
  </si>
  <si>
    <t>RGBA(0.994</t>
  </si>
  <si>
    <t>RGBA(0.595</t>
  </si>
  <si>
    <t>RGBA(0.871</t>
  </si>
  <si>
    <t>RGBA(0.678</t>
  </si>
  <si>
    <t>RGBA(0.076</t>
  </si>
  <si>
    <t>RGBA(0.586</t>
  </si>
  <si>
    <t>RGBA(0.556</t>
  </si>
  <si>
    <t>RGBA(0.461</t>
  </si>
  <si>
    <t>RGBA(0.088</t>
  </si>
  <si>
    <t>RGBA(0.450</t>
  </si>
  <si>
    <t>RGBA(0.958</t>
  </si>
  <si>
    <t>RGBA(0.248</t>
  </si>
  <si>
    <t>RGBA(0.049</t>
  </si>
  <si>
    <t>RGBA(0.254</t>
  </si>
  <si>
    <t>RGBA(0.200</t>
  </si>
  <si>
    <t>RGBA(0.462</t>
  </si>
  <si>
    <t>RGBA(0.494</t>
  </si>
  <si>
    <t>RGBA(0.122</t>
  </si>
  <si>
    <t>RGBA(0.241</t>
  </si>
  <si>
    <t>RGBA(0.652</t>
  </si>
  <si>
    <t>RGBA(0.960</t>
  </si>
  <si>
    <t>RGBA(0.553</t>
  </si>
  <si>
    <t>RGBA(0.051</t>
  </si>
  <si>
    <t>RGBA(0.467</t>
  </si>
  <si>
    <t>RGBA(0.897</t>
  </si>
  <si>
    <t>RGBA(0.522</t>
  </si>
  <si>
    <t>RGBA(0.697</t>
  </si>
  <si>
    <t>RGBA(0.151</t>
  </si>
  <si>
    <t>RGBA(0.661</t>
  </si>
  <si>
    <t>RGBA(0.844</t>
  </si>
  <si>
    <t>RGBA(0.274</t>
  </si>
  <si>
    <t>Dot product</t>
  </si>
  <si>
    <r>
      <rPr>
        <sz val="11"/>
        <color theme="1"/>
        <rFont val="Calibri"/>
        <family val="2"/>
        <scheme val="minor"/>
      </rPr>
      <t>p′</t>
    </r>
    <r>
      <rPr>
        <sz val="14"/>
        <color theme="1"/>
        <rFont val="Calibri"/>
        <family val="2"/>
        <scheme val="minor"/>
      </rPr>
      <t xml:space="preserve"> </t>
    </r>
  </si>
  <si>
    <t>distance(main)</t>
  </si>
  <si>
    <t>D/Pi</t>
  </si>
  <si>
    <t>L(parameter)</t>
  </si>
  <si>
    <t>Action_Time</t>
  </si>
  <si>
    <t>ID(Main Dist)</t>
  </si>
  <si>
    <t>ID(Derived Dist)</t>
  </si>
  <si>
    <t>IP(Main_D)</t>
  </si>
  <si>
    <t>Main_D</t>
  </si>
  <si>
    <t>Without Head Influence</t>
  </si>
  <si>
    <t>Q1</t>
  </si>
  <si>
    <t>Q2</t>
  </si>
  <si>
    <t>Q3</t>
  </si>
  <si>
    <t>Q4</t>
  </si>
  <si>
    <t>HLoD</t>
  </si>
  <si>
    <t>VLoD</t>
  </si>
  <si>
    <t>With Head Influence</t>
  </si>
  <si>
    <t>Main</t>
  </si>
  <si>
    <t>Main distance</t>
  </si>
  <si>
    <t>Computed distance</t>
  </si>
  <si>
    <t>D-distance</t>
  </si>
  <si>
    <t xml:space="preserve"> D/pi</t>
  </si>
  <si>
    <t>D/pi</t>
  </si>
  <si>
    <t>Volume</t>
  </si>
  <si>
    <t>Action-Time</t>
  </si>
  <si>
    <t>ID(main distance)</t>
  </si>
  <si>
    <t>ID(Computed distance)</t>
  </si>
  <si>
    <t>IP(main-D)</t>
  </si>
  <si>
    <t>IP(Comp-D)</t>
  </si>
  <si>
    <t>First Quadrants</t>
  </si>
  <si>
    <t>Total level of difficulty</t>
  </si>
  <si>
    <t>Distance(computed)</t>
  </si>
  <si>
    <t>Action_time</t>
  </si>
  <si>
    <t>ID(CompT</t>
  </si>
  <si>
    <t>ID(S,T)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</si>
</sst>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"/>
  </numFmts>
  <fonts count="2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rgb="FF444444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444444"/>
      <name val="Consolas"/>
      <family val="3"/>
    </font>
    <font>
      <sz val="11"/>
      <color rgb="FF000000"/>
      <name val="Calibri"/>
      <family val="2"/>
      <scheme val="minor"/>
    </font>
    <font>
      <sz val="10"/>
      <color rgb="FF000000"/>
      <name val="Arial"/>
      <family val="2"/>
    </font>
    <font>
      <sz val="9"/>
      <color rgb="FF000000"/>
      <name val="Consolas"/>
      <family val="3"/>
    </font>
    <font>
      <sz val="14"/>
      <color rgb="FF000000"/>
      <name val="Calibri"/>
      <family val="2"/>
      <scheme val="minor"/>
    </font>
    <font>
      <sz val="13.3"/>
      <color theme="1"/>
      <name val="Times New Roman"/>
      <family val="1"/>
    </font>
  </fonts>
  <fills count="7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E699"/>
        <bgColor rgb="FF000000"/>
      </patternFill>
    </fill>
    <fill>
      <patternFill patternType="solid">
        <fgColor rgb="FFA6A6A6"/>
        <bgColor rgb="FF000000"/>
      </patternFill>
    </fill>
    <fill>
      <patternFill patternType="solid">
        <fgColor theme="5" tint="0.59999389629810485"/>
        <bgColor rgb="FF000000"/>
      </patternFill>
    </fill>
    <fill>
      <patternFill patternType="solid">
        <fgColor rgb="FFA9D08E"/>
        <bgColor rgb="FF000000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1">
    <xf numFmtId="0" fontId="0" fillId="0" borderId="0" xfId="0"/>
    <xf numFmtId="11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18" fillId="35" borderId="0" xfId="0" applyFont="1" applyFill="1"/>
    <xf numFmtId="2" fontId="0" fillId="35" borderId="0" xfId="0" applyNumberFormat="1" applyFill="1"/>
    <xf numFmtId="2" fontId="18" fillId="35" borderId="0" xfId="0" applyNumberFormat="1" applyFont="1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2" fontId="0" fillId="41" borderId="0" xfId="0" applyNumberFormat="1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19" fillId="0" borderId="0" xfId="0" applyFont="1"/>
    <xf numFmtId="0" fontId="19" fillId="0" borderId="0" xfId="0" quotePrefix="1" applyFont="1"/>
    <xf numFmtId="16" fontId="19" fillId="0" borderId="0" xfId="0" applyNumberFormat="1" applyFont="1"/>
    <xf numFmtId="17" fontId="19" fillId="0" borderId="0" xfId="0" applyNumberFormat="1" applyFont="1"/>
    <xf numFmtId="164" fontId="20" fillId="37" borderId="0" xfId="0" applyNumberFormat="1" applyFont="1" applyFill="1"/>
    <xf numFmtId="0" fontId="21" fillId="59" borderId="0" xfId="0" applyFont="1" applyFill="1"/>
    <xf numFmtId="0" fontId="20" fillId="59" borderId="0" xfId="0" applyFont="1" applyFill="1"/>
    <xf numFmtId="0" fontId="0" fillId="59" borderId="0" xfId="0" applyFill="1"/>
    <xf numFmtId="0" fontId="0" fillId="60" borderId="0" xfId="0" applyFill="1"/>
    <xf numFmtId="0" fontId="19" fillId="60" borderId="0" xfId="0" applyFont="1" applyFill="1"/>
    <xf numFmtId="0" fontId="0" fillId="61" borderId="0" xfId="0" applyFill="1"/>
    <xf numFmtId="0" fontId="20" fillId="61" borderId="0" xfId="0" applyFont="1" applyFill="1"/>
    <xf numFmtId="0" fontId="20" fillId="60" borderId="0" xfId="0" applyFont="1" applyFill="1"/>
    <xf numFmtId="0" fontId="0" fillId="60" borderId="0" xfId="0" applyFill="1" applyAlignment="1">
      <alignment horizontal="left"/>
    </xf>
    <xf numFmtId="164" fontId="19" fillId="60" borderId="0" xfId="0" applyNumberFormat="1" applyFont="1" applyFill="1" applyAlignment="1">
      <alignment horizontal="left"/>
    </xf>
    <xf numFmtId="0" fontId="20" fillId="39" borderId="0" xfId="0" applyFont="1" applyFill="1"/>
    <xf numFmtId="0" fontId="0" fillId="62" borderId="0" xfId="0" applyFill="1"/>
    <xf numFmtId="0" fontId="20" fillId="38" borderId="0" xfId="0" applyFont="1" applyFill="1"/>
    <xf numFmtId="0" fontId="0" fillId="63" borderId="0" xfId="0" applyFill="1"/>
    <xf numFmtId="0" fontId="20" fillId="63" borderId="0" xfId="0" applyFont="1" applyFill="1"/>
    <xf numFmtId="2" fontId="0" fillId="63" borderId="0" xfId="0" applyNumberFormat="1" applyFill="1"/>
    <xf numFmtId="164" fontId="0" fillId="51" borderId="0" xfId="0" applyNumberFormat="1" applyFill="1"/>
    <xf numFmtId="165" fontId="0" fillId="51" borderId="0" xfId="0" applyNumberFormat="1" applyFill="1"/>
    <xf numFmtId="0" fontId="19" fillId="34" borderId="0" xfId="0" applyFont="1" applyFill="1"/>
    <xf numFmtId="16" fontId="19" fillId="34" borderId="0" xfId="0" applyNumberFormat="1" applyFont="1" applyFill="1"/>
    <xf numFmtId="0" fontId="19" fillId="34" borderId="0" xfId="0" quotePrefix="1" applyFont="1" applyFill="1"/>
    <xf numFmtId="0" fontId="0" fillId="64" borderId="0" xfId="0" applyFill="1"/>
    <xf numFmtId="0" fontId="22" fillId="0" borderId="0" xfId="0" applyFont="1"/>
    <xf numFmtId="0" fontId="22" fillId="37" borderId="0" xfId="0" applyFont="1" applyFill="1"/>
    <xf numFmtId="0" fontId="22" fillId="41" borderId="0" xfId="0" applyFont="1" applyFill="1"/>
    <xf numFmtId="0" fontId="19" fillId="51" borderId="0" xfId="0" quotePrefix="1" applyFont="1" applyFill="1"/>
    <xf numFmtId="0" fontId="23" fillId="65" borderId="0" xfId="0" applyFont="1" applyFill="1"/>
    <xf numFmtId="17" fontId="19" fillId="51" borderId="0" xfId="0" applyNumberFormat="1" applyFont="1" applyFill="1"/>
    <xf numFmtId="0" fontId="19" fillId="51" borderId="0" xfId="0" applyFont="1" applyFill="1"/>
    <xf numFmtId="0" fontId="22" fillId="36" borderId="0" xfId="0" applyFont="1" applyFill="1"/>
    <xf numFmtId="0" fontId="24" fillId="65" borderId="0" xfId="0" applyFont="1" applyFill="1"/>
    <xf numFmtId="0" fontId="22" fillId="51" borderId="0" xfId="0" applyFont="1" applyFill="1"/>
    <xf numFmtId="0" fontId="25" fillId="0" borderId="0" xfId="0" applyFont="1"/>
    <xf numFmtId="0" fontId="23" fillId="0" borderId="0" xfId="0" applyFont="1"/>
    <xf numFmtId="0" fontId="23" fillId="66" borderId="0" xfId="0" applyFont="1" applyFill="1"/>
    <xf numFmtId="0" fontId="25" fillId="37" borderId="0" xfId="0" applyFont="1" applyFill="1"/>
    <xf numFmtId="0" fontId="19" fillId="37" borderId="0" xfId="0" applyFont="1" applyFill="1"/>
    <xf numFmtId="0" fontId="23" fillId="67" borderId="0" xfId="0" applyFont="1" applyFill="1"/>
    <xf numFmtId="0" fontId="25" fillId="51" borderId="0" xfId="0" applyFont="1" applyFill="1"/>
    <xf numFmtId="0" fontId="23" fillId="68" borderId="0" xfId="0" applyFont="1" applyFill="1"/>
    <xf numFmtId="0" fontId="25" fillId="35" borderId="0" xfId="0" applyFont="1" applyFill="1"/>
    <xf numFmtId="0" fontId="23" fillId="69" borderId="0" xfId="0" applyFont="1" applyFill="1"/>
    <xf numFmtId="2" fontId="0" fillId="0" borderId="0" xfId="0" applyNumberFormat="1"/>
    <xf numFmtId="0" fontId="27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'Latest Data Without HeadInfluen'!$AL$5:$AY$5</c:f>
              <c:numCache>
                <c:formatCode>General</c:formatCode>
                <c:ptCount val="14"/>
                <c:pt idx="0">
                  <c:v>1.1229917594955563</c:v>
                </c:pt>
                <c:pt idx="1">
                  <c:v>1.0981146440587026</c:v>
                </c:pt>
                <c:pt idx="4">
                  <c:v>0.91116904702872792</c:v>
                </c:pt>
                <c:pt idx="5">
                  <c:v>0.91870414443408344</c:v>
                </c:pt>
                <c:pt idx="8">
                  <c:v>0.95173886212022774</c:v>
                </c:pt>
                <c:pt idx="9">
                  <c:v>0.92732074598351755</c:v>
                </c:pt>
                <c:pt idx="12">
                  <c:v>1.1127509146451475</c:v>
                </c:pt>
                <c:pt idx="13">
                  <c:v>1.2005141840304423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AE-4FE3-8EB2-89FAB8FB7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49635151"/>
        <c:axId val="1402595455"/>
        <c:axId val="0"/>
      </c:bar3DChart>
      <c:catAx>
        <c:axId val="5496351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595455"/>
        <c:crosses val="autoZero"/>
        <c:auto val="1"/>
        <c:lblAlgn val="ctr"/>
        <c:lblOffset val="100"/>
        <c:noMultiLvlLbl val="0"/>
      </c:catAx>
      <c:valAx>
        <c:axId val="140259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635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'Latest Data headInfluence'!$AP$4:$BC$4</c:f>
              <c:numCache>
                <c:formatCode>General</c:formatCode>
                <c:ptCount val="14"/>
                <c:pt idx="0">
                  <c:v>0.66483368411805843</c:v>
                </c:pt>
                <c:pt idx="1">
                  <c:v>0.65754131814768735</c:v>
                </c:pt>
                <c:pt idx="4">
                  <c:v>0.53810467541925433</c:v>
                </c:pt>
                <c:pt idx="5">
                  <c:v>0.57383359205882944</c:v>
                </c:pt>
                <c:pt idx="8">
                  <c:v>0.60855170105486722</c:v>
                </c:pt>
                <c:pt idx="9">
                  <c:v>0.60327500966268266</c:v>
                </c:pt>
                <c:pt idx="12">
                  <c:v>0.68931354575025749</c:v>
                </c:pt>
                <c:pt idx="13">
                  <c:v>0.73028694314085063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D8-4A58-9134-FB85A7299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12169935"/>
        <c:axId val="979048336"/>
        <c:axId val="0"/>
      </c:bar3DChart>
      <c:catAx>
        <c:axId val="8121699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048336"/>
        <c:crosses val="autoZero"/>
        <c:auto val="1"/>
        <c:lblAlgn val="ctr"/>
        <c:lblOffset val="100"/>
        <c:noMultiLvlLbl val="0"/>
      </c:catAx>
      <c:valAx>
        <c:axId val="97904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169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5.899759405074366E-2"/>
          <c:y val="0.17171296296296298"/>
          <c:w val="0.89655796150481193"/>
          <c:h val="0.72088764946048411"/>
        </c:manualLayout>
      </c:layout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'New Analysis with HeadInfluence'!$BH$4:$BU$4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4">
                  <c:v>0</c:v>
                </c:pt>
                <c:pt idx="5">
                  <c:v>0</c:v>
                </c:pt>
                <c:pt idx="8">
                  <c:v>0</c:v>
                </c:pt>
                <c:pt idx="9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D3-4390-914E-D3281E549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9286239"/>
        <c:axId val="1234983999"/>
        <c:axId val="0"/>
      </c:bar3DChart>
      <c:catAx>
        <c:axId val="29286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983999"/>
        <c:crosses val="autoZero"/>
        <c:auto val="1"/>
        <c:lblAlgn val="ctr"/>
        <c:lblOffset val="100"/>
        <c:noMultiLvlLbl val="0"/>
      </c:catAx>
      <c:valAx>
        <c:axId val="123498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86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'New Analysis with HeadInfluence'!$CO$4:$DB$4</c:f>
              <c:numCache>
                <c:formatCode>General</c:formatCode>
                <c:ptCount val="14"/>
                <c:pt idx="0">
                  <c:v>0.71645626364076187</c:v>
                </c:pt>
                <c:pt idx="1">
                  <c:v>0.65680951647017638</c:v>
                </c:pt>
                <c:pt idx="4">
                  <c:v>0.53404632100682325</c:v>
                </c:pt>
                <c:pt idx="5">
                  <c:v>0.53445360097532124</c:v>
                </c:pt>
                <c:pt idx="8">
                  <c:v>0.58963307219608097</c:v>
                </c:pt>
                <c:pt idx="9">
                  <c:v>0.6083357465666942</c:v>
                </c:pt>
                <c:pt idx="12">
                  <c:v>0.66273407020856556</c:v>
                </c:pt>
                <c:pt idx="13">
                  <c:v>0.7357431438704658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98-4922-AEF7-2BF3E1BD9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63088223"/>
        <c:axId val="153975759"/>
        <c:axId val="0"/>
      </c:bar3DChart>
      <c:catAx>
        <c:axId val="1630882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75759"/>
        <c:crosses val="autoZero"/>
        <c:auto val="1"/>
        <c:lblAlgn val="ctr"/>
        <c:lblOffset val="100"/>
        <c:noMultiLvlLbl val="0"/>
      </c:catAx>
      <c:valAx>
        <c:axId val="15397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88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'New Analysi without Head Influ.'!$AO$5:$BB$5</c:f>
              <c:numCache>
                <c:formatCode>General</c:formatCode>
                <c:ptCount val="14"/>
                <c:pt idx="0">
                  <c:v>2.4787353925189941</c:v>
                </c:pt>
                <c:pt idx="1">
                  <c:v>2.402253214999976</c:v>
                </c:pt>
                <c:pt idx="4">
                  <c:v>2.1633538192343602</c:v>
                </c:pt>
                <c:pt idx="5">
                  <c:v>1.9811497897543535</c:v>
                </c:pt>
                <c:pt idx="8">
                  <c:v>2.0202571752599305</c:v>
                </c:pt>
                <c:pt idx="9">
                  <c:v>2.1150042708636128</c:v>
                </c:pt>
                <c:pt idx="12">
                  <c:v>2.2990805206072658</c:v>
                </c:pt>
                <c:pt idx="13">
                  <c:v>2.6069038223397989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95-485B-A56F-0362EDAC2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170170079"/>
        <c:axId val="1269293967"/>
        <c:axId val="0"/>
      </c:bar3DChart>
      <c:catAx>
        <c:axId val="11701700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293967"/>
        <c:crosses val="autoZero"/>
        <c:auto val="1"/>
        <c:lblAlgn val="ctr"/>
        <c:lblOffset val="100"/>
        <c:noMultiLvlLbl val="0"/>
      </c:catAx>
      <c:valAx>
        <c:axId val="126929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170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solidFill>
          <a:schemeClr val="lt1"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solidFill>
                <a:schemeClr val="accent1">
                  <a:lumMod val="75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translucentPowder">
              <a:contourClr>
                <a:schemeClr val="accent1">
                  <a:lumMod val="75000"/>
                </a:schemeClr>
              </a:contourClr>
            </a:sp3d>
          </c:spPr>
          <c:invertIfNegative val="0"/>
          <c:val>
            <c:numRef>
              <c:f>('New Analysi without Head Influ.'!$BE$5,'New Analysi without Head Influ.'!$BF$5,'New Analysi without Head Influ.'!$BI$5,'New Analysi without Head Influ.'!$BJ$5,'New Analysi without Head Influ.'!$BM$5,'New Analysi without Head Influ.'!$BN$5,'New Analysi without Head Influ.'!$BQ$5,'New Analysi without Head Influ.'!$BR$5)</c:f>
              <c:numCache>
                <c:formatCode>General</c:formatCode>
                <c:ptCount val="8"/>
                <c:pt idx="0">
                  <c:v>2.2700957345235016</c:v>
                </c:pt>
                <c:pt idx="1">
                  <c:v>2.1861845321725926</c:v>
                </c:pt>
                <c:pt idx="2">
                  <c:v>1.9224782287630113</c:v>
                </c:pt>
                <c:pt idx="3">
                  <c:v>1.8065291939778376</c:v>
                </c:pt>
                <c:pt idx="4">
                  <c:v>1.8966507770048984</c:v>
                </c:pt>
                <c:pt idx="5">
                  <c:v>1.9523915609324811</c:v>
                </c:pt>
                <c:pt idx="6">
                  <c:v>2.1326764167043346</c:v>
                </c:pt>
                <c:pt idx="7" formatCode="0.00">
                  <c:v>2.4092450569718955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89-4837-A499-9E5F7D5F1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19834159"/>
        <c:axId val="1269295951"/>
        <c:axId val="0"/>
      </c:bar3DChart>
      <c:catAx>
        <c:axId val="1319834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295951"/>
        <c:crosses val="autoZero"/>
        <c:auto val="1"/>
        <c:lblAlgn val="ctr"/>
        <c:lblOffset val="100"/>
        <c:noMultiLvlLbl val="0"/>
      </c:catAx>
      <c:valAx>
        <c:axId val="126929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83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'Without head'!$BW$13:$BW$16</c:f>
              <c:numCache>
                <c:formatCode>General</c:formatCode>
                <c:ptCount val="4"/>
                <c:pt idx="0">
                  <c:v>3.1565490703289334</c:v>
                </c:pt>
                <c:pt idx="1">
                  <c:v>2.2052869284419656</c:v>
                </c:pt>
                <c:pt idx="2">
                  <c:v>2.3928753953954636</c:v>
                </c:pt>
                <c:pt idx="3">
                  <c:v>2.8221520378025615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0-468F-B831-6F597A271C1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val>
            <c:numRef>
              <c:f>'Without head'!$BX$13:$BX$16</c:f>
              <c:numCache>
                <c:formatCode>General</c:formatCode>
                <c:ptCount val="4"/>
                <c:pt idx="0">
                  <c:v>2.5701752915453056</c:v>
                </c:pt>
                <c:pt idx="1">
                  <c:v>2.2379529387232817</c:v>
                </c:pt>
                <c:pt idx="2">
                  <c:v>2.4614845443895135</c:v>
                </c:pt>
                <c:pt idx="3">
                  <c:v>3.1971695420267014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0-468F-B831-6F597A271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25291039"/>
        <c:axId val="626490303"/>
        <c:axId val="0"/>
      </c:bar3DChart>
      <c:catAx>
        <c:axId val="8252910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490303"/>
        <c:crosses val="autoZero"/>
        <c:auto val="1"/>
        <c:lblAlgn val="ctr"/>
        <c:lblOffset val="100"/>
        <c:noMultiLvlLbl val="0"/>
      </c:catAx>
      <c:valAx>
        <c:axId val="62649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291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HeadInfluence!$BK$4:$BX$4</c:f>
              <c:numCache>
                <c:formatCode>General</c:formatCode>
                <c:ptCount val="14"/>
                <c:pt idx="0">
                  <c:v>3.2395888930711689</c:v>
                </c:pt>
                <c:pt idx="1">
                  <c:v>0.66915904385991565</c:v>
                </c:pt>
                <c:pt idx="4">
                  <c:v>2.2675873197323848</c:v>
                </c:pt>
                <c:pt idx="5">
                  <c:v>2.299708486266546</c:v>
                </c:pt>
                <c:pt idx="8">
                  <c:v>2.461840641042468</c:v>
                </c:pt>
                <c:pt idx="9">
                  <c:v>2.5171266141454289</c:v>
                </c:pt>
                <c:pt idx="12">
                  <c:v>3.0121216932855499</c:v>
                </c:pt>
                <c:pt idx="13">
                  <c:v>3.2806483708946921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F5-4FB9-947B-BE989BD49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07275519"/>
        <c:axId val="820840735"/>
        <c:axId val="0"/>
      </c:bar3DChart>
      <c:catAx>
        <c:axId val="807275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840735"/>
        <c:crosses val="autoZero"/>
        <c:auto val="1"/>
        <c:lblAlgn val="ctr"/>
        <c:lblOffset val="100"/>
        <c:noMultiLvlLbl val="0"/>
      </c:catAx>
      <c:valAx>
        <c:axId val="82084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275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2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>
            <a:lumMod val="75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>
            <a:lumMod val="75000"/>
          </a:schemeClr>
        </a:solidFill>
      </a:ln>
      <a:scene3d>
        <a:camera prst="orthographicFront"/>
        <a:lightRig rig="threePt" dir="t"/>
      </a:scene3d>
      <a:sp3d prstMaterial="translucentPowder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  <a:ln>
        <a:solidFill>
          <a:schemeClr val="phClr">
            <a:lumMod val="7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lt1"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228600</xdr:colOff>
      <xdr:row>11</xdr:row>
      <xdr:rowOff>4762</xdr:rowOff>
    </xdr:from>
    <xdr:to>
      <xdr:col>47</xdr:col>
      <xdr:colOff>0</xdr:colOff>
      <xdr:row>25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89743E-14C8-59DB-2BC9-F8BFE99C22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185737</xdr:colOff>
      <xdr:row>11</xdr:row>
      <xdr:rowOff>19050</xdr:rowOff>
    </xdr:from>
    <xdr:to>
      <xdr:col>47</xdr:col>
      <xdr:colOff>357187</xdr:colOff>
      <xdr:row>26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BC626E-95F0-2C1E-0221-A0E2599219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84</xdr:col>
      <xdr:colOff>220980</xdr:colOff>
      <xdr:row>12</xdr:row>
      <xdr:rowOff>60960</xdr:rowOff>
    </xdr:from>
    <xdr:to>
      <xdr:col>91</xdr:col>
      <xdr:colOff>525780</xdr:colOff>
      <xdr:row>27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2F2FB0-C917-FEFA-8440-522757756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93</xdr:col>
      <xdr:colOff>409575</xdr:colOff>
      <xdr:row>11</xdr:row>
      <xdr:rowOff>52387</xdr:rowOff>
    </xdr:from>
    <xdr:to>
      <xdr:col>101</xdr:col>
      <xdr:colOff>104775</xdr:colOff>
      <xdr:row>25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B7EF4F-8197-9BCA-417F-D8ACF4E47B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849630</xdr:colOff>
      <xdr:row>11</xdr:row>
      <xdr:rowOff>9525</xdr:rowOff>
    </xdr:from>
    <xdr:to>
      <xdr:col>46</xdr:col>
      <xdr:colOff>563880</xdr:colOff>
      <xdr:row>26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71F3BA-D42B-4B35-0611-F27C09631A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592455</xdr:colOff>
      <xdr:row>9</xdr:row>
      <xdr:rowOff>154305</xdr:rowOff>
    </xdr:from>
    <xdr:to>
      <xdr:col>54</xdr:col>
      <xdr:colOff>592455</xdr:colOff>
      <xdr:row>24</xdr:row>
      <xdr:rowOff>154305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FF3C9E-8A34-7C6B-C2DE-4D3BDCFF0321}"/>
            </a:ext>
            <a:ext uri="{147F2762-F138-4A5C-976F-8EAC2B608ADB}">
              <a16:predDERef xmlns:a16="http://schemas.microsoft.com/office/drawing/2014/main" pred="{2471F3BA-D42B-4B35-0611-F27C09631A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76</xdr:col>
      <xdr:colOff>60960</xdr:colOff>
      <xdr:row>8</xdr:row>
      <xdr:rowOff>80010</xdr:rowOff>
    </xdr:from>
    <xdr:to>
      <xdr:col>83</xdr:col>
      <xdr:colOff>365760</xdr:colOff>
      <xdr:row>22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1A2B30-51BC-7F89-612B-2B556183A8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65</xdr:col>
      <xdr:colOff>491490</xdr:colOff>
      <xdr:row>13</xdr:row>
      <xdr:rowOff>34290</xdr:rowOff>
    </xdr:from>
    <xdr:to>
      <xdr:col>72</xdr:col>
      <xdr:colOff>34290</xdr:colOff>
      <xdr:row>27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970BA2-DBF1-9184-0826-6ABC69C890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1408C-8150-4D06-B564-E70A58601CFE}">
  <dimension ref="A1:AG432"/>
  <sheetViews>
    <sheetView tabSelected="1" topLeftCell="M1" workbookViewId="0">
      <selection activeCell="F439" sqref="F439"/>
    </sheetView>
  </sheetViews>
  <sheetFormatPr defaultRowHeight="15"/>
  <cols>
    <col min="3" max="3" width="10.7109375" customWidth="1"/>
    <col min="28" max="28" width="11.85546875" customWidth="1"/>
  </cols>
  <sheetData>
    <row r="1" spans="1:33">
      <c r="A1" t="s">
        <v>0</v>
      </c>
      <c r="B1" t="s">
        <v>1</v>
      </c>
      <c r="E1" t="s">
        <v>2</v>
      </c>
      <c r="I1" t="s">
        <v>3</v>
      </c>
      <c r="L1" t="s">
        <v>4</v>
      </c>
      <c r="P1" t="s">
        <v>5</v>
      </c>
      <c r="Q1" t="s">
        <v>6</v>
      </c>
      <c r="T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  <c r="AC1" t="s">
        <v>14</v>
      </c>
      <c r="AD1" t="s">
        <v>15</v>
      </c>
    </row>
    <row r="2" spans="1:33">
      <c r="A2" t="s">
        <v>16</v>
      </c>
      <c r="B2">
        <v>0</v>
      </c>
      <c r="C2">
        <v>1.6</v>
      </c>
      <c r="D2">
        <v>0</v>
      </c>
      <c r="E2">
        <v>0</v>
      </c>
      <c r="F2">
        <v>0</v>
      </c>
      <c r="G2">
        <v>0</v>
      </c>
      <c r="H2">
        <v>1</v>
      </c>
      <c r="I2">
        <v>-0.25994070000000002</v>
      </c>
      <c r="J2">
        <v>1.623597</v>
      </c>
      <c r="K2">
        <v>9.3777719999999995E-2</v>
      </c>
      <c r="L2">
        <v>8.3292840000000007E-2</v>
      </c>
      <c r="M2">
        <v>-0.91656760000000004</v>
      </c>
      <c r="N2">
        <v>-8.8196860000000002E-2</v>
      </c>
      <c r="O2">
        <v>-0.38103500000000001</v>
      </c>
      <c r="P2">
        <v>3.728138</v>
      </c>
      <c r="Q2">
        <v>2.2930579999999998</v>
      </c>
      <c r="R2">
        <v>2.6650830000000001</v>
      </c>
      <c r="S2">
        <v>-2.739798</v>
      </c>
      <c r="T2">
        <v>0.47764279999999998</v>
      </c>
      <c r="U2">
        <v>0.42075380000000001</v>
      </c>
      <c r="V2">
        <v>0.4213577</v>
      </c>
      <c r="W2">
        <v>0.36845539999999999</v>
      </c>
      <c r="X2">
        <v>65.0929</v>
      </c>
      <c r="Y2">
        <v>70.123900000000006</v>
      </c>
      <c r="Z2">
        <v>4</v>
      </c>
      <c r="AA2">
        <v>1</v>
      </c>
      <c r="AB2">
        <v>2.39631152153015</v>
      </c>
      <c r="AC2">
        <v>0.43483147025108299</v>
      </c>
      <c r="AD2" t="s">
        <v>17</v>
      </c>
      <c r="AE2">
        <v>0.311</v>
      </c>
      <c r="AF2">
        <v>0.35399999999999998</v>
      </c>
      <c r="AG2" t="s">
        <v>18</v>
      </c>
    </row>
    <row r="3" spans="1:33">
      <c r="A3" t="s">
        <v>16</v>
      </c>
      <c r="B3">
        <v>-0.25691940000000002</v>
      </c>
      <c r="C3">
        <v>1.6202430000000001</v>
      </c>
      <c r="D3">
        <v>0.1040223</v>
      </c>
      <c r="E3">
        <v>7.2919410000000004E-2</v>
      </c>
      <c r="F3">
        <v>-0.90873060000000005</v>
      </c>
      <c r="G3">
        <v>-6.7194970000000007E-2</v>
      </c>
      <c r="H3">
        <v>-0.4054335</v>
      </c>
      <c r="I3">
        <v>0.23814099999999999</v>
      </c>
      <c r="J3">
        <v>1.6090629999999999</v>
      </c>
      <c r="K3">
        <v>-0.44336540000000002</v>
      </c>
      <c r="L3">
        <v>6.416087E-3</v>
      </c>
      <c r="M3">
        <v>-0.35196250000000001</v>
      </c>
      <c r="N3">
        <v>-2.0668140000000002E-2</v>
      </c>
      <c r="O3">
        <v>0.93576400000000004</v>
      </c>
      <c r="P3">
        <v>0.32109759999999998</v>
      </c>
      <c r="Q3">
        <v>-0.5048262</v>
      </c>
      <c r="R3">
        <v>1.622244</v>
      </c>
      <c r="S3">
        <v>0.30808570000000002</v>
      </c>
      <c r="T3">
        <v>0.41569610000000001</v>
      </c>
      <c r="U3">
        <v>0.46372740000000001</v>
      </c>
      <c r="V3">
        <v>0.48631859999999999</v>
      </c>
      <c r="W3">
        <v>0.45911790000000002</v>
      </c>
      <c r="X3">
        <v>71.636660000000006</v>
      </c>
      <c r="Y3">
        <v>78.838260000000005</v>
      </c>
      <c r="Z3">
        <v>2</v>
      </c>
      <c r="AA3">
        <v>4</v>
      </c>
      <c r="AB3">
        <v>0.88211691379547097</v>
      </c>
      <c r="AC3">
        <v>3.1335186958313002</v>
      </c>
      <c r="AD3" t="s">
        <v>19</v>
      </c>
      <c r="AE3">
        <v>0.20899999999999999</v>
      </c>
      <c r="AF3">
        <v>0.93799999999999994</v>
      </c>
      <c r="AG3" t="s">
        <v>18</v>
      </c>
    </row>
    <row r="4" spans="1:33">
      <c r="A4" t="s">
        <v>20</v>
      </c>
      <c r="B4">
        <v>0.24975600000000001</v>
      </c>
      <c r="C4">
        <v>1.601804</v>
      </c>
      <c r="D4">
        <v>-0.4383531</v>
      </c>
      <c r="E4">
        <v>4.1865909999999999E-2</v>
      </c>
      <c r="F4">
        <v>-0.32220870000000001</v>
      </c>
      <c r="G4">
        <v>7.268048E-3</v>
      </c>
      <c r="H4">
        <v>0.94571459999999996</v>
      </c>
      <c r="I4">
        <v>-0.70723080000000005</v>
      </c>
      <c r="J4">
        <v>1.6181570000000001</v>
      </c>
      <c r="K4">
        <v>8.3694610000000003E-2</v>
      </c>
      <c r="L4">
        <v>2.2726420000000001E-2</v>
      </c>
      <c r="M4">
        <v>-0.88083100000000003</v>
      </c>
      <c r="N4">
        <v>-5.3877889999999996E-3</v>
      </c>
      <c r="O4">
        <v>-0.47285430000000001</v>
      </c>
      <c r="P4">
        <v>0.3939685</v>
      </c>
      <c r="Q4">
        <v>0.46992879999999998</v>
      </c>
      <c r="R4">
        <v>1.787606</v>
      </c>
      <c r="S4">
        <v>-0.70707750000000003</v>
      </c>
      <c r="T4">
        <v>0.48113129999999998</v>
      </c>
      <c r="U4">
        <v>0.48051709999999997</v>
      </c>
      <c r="V4">
        <v>0.44902979999999998</v>
      </c>
      <c r="W4">
        <v>0.31035819999999997</v>
      </c>
      <c r="X4">
        <v>80.353359999999995</v>
      </c>
      <c r="Y4">
        <v>85.005759999999995</v>
      </c>
      <c r="Z4">
        <v>3</v>
      </c>
      <c r="AA4">
        <v>1</v>
      </c>
      <c r="AB4">
        <v>2.32142162322998</v>
      </c>
      <c r="AC4">
        <v>0.70093619823455799</v>
      </c>
      <c r="AD4" t="s">
        <v>21</v>
      </c>
      <c r="AE4">
        <v>0.71199999999999997</v>
      </c>
      <c r="AF4">
        <v>0.84099999999999997</v>
      </c>
      <c r="AG4" t="s">
        <v>18</v>
      </c>
    </row>
    <row r="5" spans="1:33">
      <c r="A5" t="s">
        <v>22</v>
      </c>
      <c r="B5">
        <v>-0.68414960000000002</v>
      </c>
      <c r="C5">
        <v>1.6171420000000001</v>
      </c>
      <c r="D5">
        <v>0.12845019999999999</v>
      </c>
      <c r="E5">
        <v>9.1533710000000004E-4</v>
      </c>
      <c r="F5">
        <v>-0.89205060000000003</v>
      </c>
      <c r="G5">
        <v>9.5460100000000006E-3</v>
      </c>
      <c r="H5">
        <v>-0.45183380000000001</v>
      </c>
      <c r="I5">
        <v>-0.56426690000000002</v>
      </c>
      <c r="J5">
        <v>1.628811</v>
      </c>
      <c r="K5">
        <v>-3.3803279999999998E-2</v>
      </c>
      <c r="L5">
        <v>-0.1417069</v>
      </c>
      <c r="M5">
        <v>-0.27772760000000002</v>
      </c>
      <c r="N5">
        <v>-8.0129820000000004E-2</v>
      </c>
      <c r="O5">
        <v>0.946766</v>
      </c>
      <c r="P5">
        <v>3.6987139999999998</v>
      </c>
      <c r="Q5">
        <v>-2.4500190000000002</v>
      </c>
      <c r="R5">
        <v>2.899295</v>
      </c>
      <c r="S5">
        <v>3.114798</v>
      </c>
      <c r="T5">
        <v>0.41089320000000001</v>
      </c>
      <c r="U5">
        <v>0.46532649999999998</v>
      </c>
      <c r="V5">
        <v>0.45500350000000001</v>
      </c>
      <c r="W5">
        <v>0.43993539999999998</v>
      </c>
      <c r="X5">
        <v>86.520420000000001</v>
      </c>
      <c r="Y5">
        <v>91.205929999999995</v>
      </c>
      <c r="Z5">
        <v>1</v>
      </c>
      <c r="AA5">
        <v>4</v>
      </c>
      <c r="AB5">
        <v>0.63106137514114402</v>
      </c>
      <c r="AC5">
        <v>2.5135803222656299</v>
      </c>
      <c r="AD5" t="s">
        <v>23</v>
      </c>
      <c r="AE5">
        <v>3.2000000000000001E-2</v>
      </c>
      <c r="AF5">
        <v>0.752</v>
      </c>
      <c r="AG5" t="s">
        <v>18</v>
      </c>
    </row>
    <row r="6" spans="1:33">
      <c r="A6" t="s">
        <v>22</v>
      </c>
      <c r="B6">
        <v>-0.59864059999999997</v>
      </c>
      <c r="C6">
        <v>1.6256550000000001</v>
      </c>
      <c r="D6">
        <v>-4.4752020000000003E-2</v>
      </c>
      <c r="E6">
        <v>-9.7697619999999999E-2</v>
      </c>
      <c r="F6">
        <v>-0.25997300000000001</v>
      </c>
      <c r="G6">
        <v>-4.5494769999999997E-2</v>
      </c>
      <c r="H6">
        <v>0.95958299999999996</v>
      </c>
      <c r="I6">
        <v>-0.52558490000000002</v>
      </c>
      <c r="J6">
        <v>1.6273550000000001</v>
      </c>
      <c r="K6">
        <v>-0.1457495</v>
      </c>
      <c r="L6">
        <v>-8.5690619999999995E-2</v>
      </c>
      <c r="M6">
        <v>-0.70076110000000003</v>
      </c>
      <c r="N6">
        <v>-0.10818510000000001</v>
      </c>
      <c r="O6">
        <v>0.69991930000000002</v>
      </c>
      <c r="P6">
        <v>5.9339310000000003</v>
      </c>
      <c r="Q6">
        <v>-6.198925</v>
      </c>
      <c r="R6">
        <v>3.5868850000000001</v>
      </c>
      <c r="S6">
        <v>-8.8711990000000004E-2</v>
      </c>
      <c r="T6">
        <v>0.48439359999999998</v>
      </c>
      <c r="U6">
        <v>0.4755914</v>
      </c>
      <c r="V6">
        <v>0.46324199999999999</v>
      </c>
      <c r="W6">
        <v>0.46407510000000002</v>
      </c>
      <c r="X6">
        <v>92.722480000000004</v>
      </c>
      <c r="Y6">
        <v>96.122420000000005</v>
      </c>
      <c r="Z6">
        <v>3</v>
      </c>
      <c r="AA6">
        <v>4</v>
      </c>
      <c r="AB6">
        <v>1.5782046318054199</v>
      </c>
      <c r="AC6">
        <v>2.80473804473877</v>
      </c>
      <c r="AD6" t="s">
        <v>24</v>
      </c>
      <c r="AE6">
        <v>0.56699999999999995</v>
      </c>
      <c r="AF6">
        <v>0.255</v>
      </c>
      <c r="AG6" t="s">
        <v>18</v>
      </c>
    </row>
    <row r="7" spans="1:33">
      <c r="A7" t="s">
        <v>22</v>
      </c>
      <c r="B7">
        <v>-0.5286168</v>
      </c>
      <c r="C7">
        <v>1.6176140000000001</v>
      </c>
      <c r="D7">
        <v>-0.1398269</v>
      </c>
      <c r="E7">
        <v>-4.756676E-2</v>
      </c>
      <c r="F7">
        <v>-0.70449859999999997</v>
      </c>
      <c r="G7">
        <v>-6.4163940000000003E-2</v>
      </c>
      <c r="H7">
        <v>0.7051965</v>
      </c>
      <c r="I7">
        <v>-0.6774867</v>
      </c>
      <c r="J7">
        <v>1.612476</v>
      </c>
      <c r="K7">
        <v>-0.58499009999999996</v>
      </c>
      <c r="L7">
        <v>-0.23108580000000001</v>
      </c>
      <c r="M7">
        <v>0.2710282</v>
      </c>
      <c r="N7">
        <v>2.3895900000000001E-2</v>
      </c>
      <c r="O7">
        <v>0.93411560000000005</v>
      </c>
      <c r="P7">
        <v>1.2237720000000001</v>
      </c>
      <c r="Q7">
        <v>8.5962409999999993E-3</v>
      </c>
      <c r="R7">
        <v>2.4123770000000002</v>
      </c>
      <c r="S7">
        <v>0.62002239999999997</v>
      </c>
      <c r="T7">
        <v>0.48211300000000001</v>
      </c>
      <c r="U7">
        <v>0.4401853</v>
      </c>
      <c r="V7">
        <v>0.4634897</v>
      </c>
      <c r="W7">
        <v>0.3425106</v>
      </c>
      <c r="X7">
        <v>97.638030000000001</v>
      </c>
      <c r="Y7">
        <v>103.4701</v>
      </c>
      <c r="Z7">
        <v>2</v>
      </c>
      <c r="AA7">
        <v>2</v>
      </c>
      <c r="AB7">
        <v>0.90089631080627397</v>
      </c>
      <c r="AC7">
        <v>0.97640067338943504</v>
      </c>
      <c r="AD7" t="s">
        <v>25</v>
      </c>
      <c r="AE7">
        <v>5.2999999999999999E-2</v>
      </c>
      <c r="AF7">
        <v>0.14599999999999999</v>
      </c>
      <c r="AG7" t="s">
        <v>18</v>
      </c>
    </row>
    <row r="8" spans="1:33">
      <c r="A8" t="s">
        <v>20</v>
      </c>
      <c r="B8">
        <v>-0.64155930000000005</v>
      </c>
      <c r="C8">
        <v>1.6187240000000001</v>
      </c>
      <c r="D8">
        <v>-0.53192030000000001</v>
      </c>
      <c r="E8">
        <v>-0.1242245</v>
      </c>
      <c r="F8">
        <v>0.27326859999999997</v>
      </c>
      <c r="G8">
        <v>1.1162689999999999E-2</v>
      </c>
      <c r="H8">
        <v>0.95381749999999998</v>
      </c>
      <c r="I8">
        <v>-0.64820310000000003</v>
      </c>
      <c r="J8">
        <v>1.6131</v>
      </c>
      <c r="K8">
        <v>-0.17876700000000001</v>
      </c>
      <c r="L8">
        <v>1.5692350000000001E-2</v>
      </c>
      <c r="M8">
        <v>-0.79903570000000002</v>
      </c>
      <c r="N8">
        <v>-1.163812E-2</v>
      </c>
      <c r="O8">
        <v>-0.60096609999999995</v>
      </c>
      <c r="P8">
        <v>1.066449</v>
      </c>
      <c r="Q8">
        <v>0.41446290000000002</v>
      </c>
      <c r="R8">
        <v>1.765509</v>
      </c>
      <c r="S8">
        <v>-0.5077391</v>
      </c>
      <c r="T8">
        <v>0.42644399999999999</v>
      </c>
      <c r="U8">
        <v>0.46606550000000002</v>
      </c>
      <c r="V8">
        <v>0.47394920000000001</v>
      </c>
      <c r="W8">
        <v>0.37287779999999998</v>
      </c>
      <c r="X8">
        <v>104.97239999999999</v>
      </c>
      <c r="Y8">
        <v>108.00369999999999</v>
      </c>
      <c r="Z8">
        <v>2</v>
      </c>
      <c r="AA8">
        <v>1</v>
      </c>
      <c r="AB8">
        <v>1.5481199026107799</v>
      </c>
      <c r="AC8">
        <v>0.13811314105987499</v>
      </c>
      <c r="AD8" t="s">
        <v>26</v>
      </c>
      <c r="AE8">
        <v>0.41399999999999998</v>
      </c>
      <c r="AF8">
        <v>0.55400000000000005</v>
      </c>
      <c r="AG8" t="s">
        <v>18</v>
      </c>
    </row>
    <row r="9" spans="1:33">
      <c r="A9" t="s">
        <v>16</v>
      </c>
      <c r="B9">
        <v>-0.64591690000000002</v>
      </c>
      <c r="C9">
        <v>1.6122030000000001</v>
      </c>
      <c r="D9">
        <v>-0.21418780000000001</v>
      </c>
      <c r="E9">
        <v>2.5068220000000001E-3</v>
      </c>
      <c r="F9">
        <v>-0.78498330000000005</v>
      </c>
      <c r="G9">
        <v>7.1780699999999999E-3</v>
      </c>
      <c r="H9">
        <v>-0.61947039999999998</v>
      </c>
      <c r="I9">
        <v>-0.67598919999999996</v>
      </c>
      <c r="J9">
        <v>1.619254</v>
      </c>
      <c r="K9">
        <v>-0.2105465</v>
      </c>
      <c r="L9">
        <v>4.3008610000000003E-2</v>
      </c>
      <c r="M9">
        <v>-0.80621339999999997</v>
      </c>
      <c r="N9">
        <v>-5.0969250000000001E-2</v>
      </c>
      <c r="O9">
        <v>-0.58785410000000005</v>
      </c>
      <c r="P9">
        <v>5.9915599999999998</v>
      </c>
      <c r="Q9">
        <v>4.9501590000000002</v>
      </c>
      <c r="R9">
        <v>2.640889</v>
      </c>
      <c r="S9">
        <v>-2.0915620000000001</v>
      </c>
      <c r="T9">
        <v>0.47248960000000001</v>
      </c>
      <c r="U9">
        <v>0.4984268</v>
      </c>
      <c r="V9">
        <v>0.46210220000000002</v>
      </c>
      <c r="W9">
        <v>0.32187179999999999</v>
      </c>
      <c r="X9">
        <v>109.5198</v>
      </c>
      <c r="Y9">
        <v>113.0228</v>
      </c>
      <c r="Z9">
        <v>3</v>
      </c>
      <c r="AA9">
        <v>1</v>
      </c>
      <c r="AB9">
        <v>1.8895007371902499</v>
      </c>
      <c r="AC9">
        <v>0.181793212890625</v>
      </c>
      <c r="AD9" t="s">
        <v>27</v>
      </c>
      <c r="AE9">
        <v>0.59199999999999997</v>
      </c>
      <c r="AF9">
        <v>0.38400000000000001</v>
      </c>
      <c r="AG9" t="s">
        <v>18</v>
      </c>
    </row>
    <row r="10" spans="1:33">
      <c r="A10" t="s">
        <v>20</v>
      </c>
      <c r="B10">
        <v>-0.6819518</v>
      </c>
      <c r="C10">
        <v>1.617192</v>
      </c>
      <c r="D10">
        <v>-0.22207640000000001</v>
      </c>
      <c r="E10">
        <v>2.7199069999999999E-2</v>
      </c>
      <c r="F10">
        <v>-0.80196820000000002</v>
      </c>
      <c r="G10">
        <v>-3.2400970000000001E-2</v>
      </c>
      <c r="H10">
        <v>-0.59586700000000004</v>
      </c>
      <c r="I10">
        <v>-0.48417070000000001</v>
      </c>
      <c r="J10">
        <v>1.6110899999999999</v>
      </c>
      <c r="K10">
        <v>-0.13353770000000001</v>
      </c>
      <c r="L10">
        <v>2.3558780000000001E-2</v>
      </c>
      <c r="M10">
        <v>-0.99798350000000002</v>
      </c>
      <c r="N10">
        <v>-5.425257E-2</v>
      </c>
      <c r="O10">
        <v>2.3036089999999999E-2</v>
      </c>
      <c r="P10">
        <v>2.6990219999999998</v>
      </c>
      <c r="Q10">
        <v>-0.77146800000000004</v>
      </c>
      <c r="R10">
        <v>1.8626210000000001</v>
      </c>
      <c r="S10">
        <v>-2.908426</v>
      </c>
      <c r="T10">
        <v>0.42329689999999998</v>
      </c>
      <c r="U10">
        <v>0.47408670000000003</v>
      </c>
      <c r="V10">
        <v>0.47315069999999998</v>
      </c>
      <c r="W10">
        <v>0.37329329999999999</v>
      </c>
      <c r="X10">
        <v>114.5372</v>
      </c>
      <c r="Y10">
        <v>118.18859999999999</v>
      </c>
      <c r="Z10">
        <v>4</v>
      </c>
      <c r="AA10">
        <v>3</v>
      </c>
      <c r="AB10">
        <v>3.04464888572693</v>
      </c>
      <c r="AC10">
        <v>1.92053699493408</v>
      </c>
      <c r="AD10" t="s">
        <v>28</v>
      </c>
      <c r="AE10">
        <v>0.30299999999999999</v>
      </c>
      <c r="AF10">
        <v>0.377</v>
      </c>
      <c r="AG10" t="s">
        <v>18</v>
      </c>
    </row>
    <row r="11" spans="1:33">
      <c r="A11" t="s">
        <v>20</v>
      </c>
      <c r="B11">
        <v>-0.48604249999999999</v>
      </c>
      <c r="C11">
        <v>1.6107130000000001</v>
      </c>
      <c r="D11">
        <v>-0.15368589999999999</v>
      </c>
      <c r="E11">
        <v>8.6667529999999993E-3</v>
      </c>
      <c r="F11">
        <v>-0.99890789999999996</v>
      </c>
      <c r="G11">
        <v>-2.173419E-2</v>
      </c>
      <c r="H11">
        <v>4.0440499999999997E-2</v>
      </c>
      <c r="I11">
        <v>-0.45154830000000001</v>
      </c>
      <c r="J11">
        <v>1.6090660000000001</v>
      </c>
      <c r="K11">
        <v>-0.88004979999999999</v>
      </c>
      <c r="L11">
        <v>-0.1962303</v>
      </c>
      <c r="M11">
        <v>-7.2673420000000002E-2</v>
      </c>
      <c r="N11">
        <v>-4.177989E-2</v>
      </c>
      <c r="O11">
        <v>0.97696810000000001</v>
      </c>
      <c r="P11">
        <v>0.60383730000000002</v>
      </c>
      <c r="Q11">
        <v>-0.55036600000000002</v>
      </c>
      <c r="R11">
        <v>2.1458309999999998</v>
      </c>
      <c r="S11">
        <v>0.1185832</v>
      </c>
      <c r="T11">
        <v>0.42161939999999998</v>
      </c>
      <c r="U11">
        <v>0.41401300000000002</v>
      </c>
      <c r="V11">
        <v>0.4493799</v>
      </c>
      <c r="W11">
        <v>0.3520547</v>
      </c>
      <c r="X11">
        <v>119.7058</v>
      </c>
      <c r="Y11">
        <v>125.92310000000001</v>
      </c>
      <c r="Z11">
        <v>2</v>
      </c>
      <c r="AA11">
        <v>3</v>
      </c>
      <c r="AB11">
        <v>1.1030250787735001</v>
      </c>
      <c r="AC11">
        <v>1.6904267072677599</v>
      </c>
      <c r="AD11" t="s">
        <v>29</v>
      </c>
      <c r="AE11">
        <v>0.94699999999999995</v>
      </c>
      <c r="AF11">
        <v>0.90500000000000003</v>
      </c>
      <c r="AG11" t="s">
        <v>18</v>
      </c>
    </row>
    <row r="12" spans="1:33">
      <c r="A12" t="s">
        <v>16</v>
      </c>
      <c r="B12">
        <v>-0.45180290000000001</v>
      </c>
      <c r="C12">
        <v>1.6093470000000001</v>
      </c>
      <c r="D12">
        <v>-0.86451999999999996</v>
      </c>
      <c r="E12">
        <v>-6.5718070000000003E-2</v>
      </c>
      <c r="F12">
        <v>-6.8542930000000002E-2</v>
      </c>
      <c r="G12">
        <v>-1.480916E-2</v>
      </c>
      <c r="H12">
        <v>0.99537120000000001</v>
      </c>
      <c r="I12">
        <v>-0.45205000000000001</v>
      </c>
      <c r="J12">
        <v>1.604195</v>
      </c>
      <c r="K12">
        <v>-0.85175880000000004</v>
      </c>
      <c r="L12">
        <v>-2.5342429999999999E-2</v>
      </c>
      <c r="M12">
        <v>-6.6295919999999994E-2</v>
      </c>
      <c r="N12">
        <v>-2.133119E-2</v>
      </c>
      <c r="O12">
        <v>0.99725010000000003</v>
      </c>
      <c r="P12">
        <v>2.651484</v>
      </c>
      <c r="Q12">
        <v>-0.6700294</v>
      </c>
      <c r="R12">
        <v>1.9876309999999999</v>
      </c>
      <c r="S12">
        <v>1.7507520000000001</v>
      </c>
      <c r="T12">
        <v>0.47644599999999998</v>
      </c>
      <c r="U12">
        <v>0.45450689999999999</v>
      </c>
      <c r="V12">
        <v>0.4870584</v>
      </c>
      <c r="W12">
        <v>0.30005189999999998</v>
      </c>
      <c r="X12">
        <v>127.4372</v>
      </c>
      <c r="Y12">
        <v>129.03649999999999</v>
      </c>
      <c r="Z12">
        <v>1</v>
      </c>
      <c r="AA12">
        <v>3</v>
      </c>
      <c r="AB12">
        <v>0.16546048223972301</v>
      </c>
      <c r="AC12">
        <v>2.0940463542938201</v>
      </c>
      <c r="AD12" t="s">
        <v>30</v>
      </c>
      <c r="AE12">
        <v>0.65800000000000003</v>
      </c>
      <c r="AF12">
        <v>0.68500000000000005</v>
      </c>
      <c r="AG12" t="s">
        <v>18</v>
      </c>
    </row>
    <row r="13" spans="1:33">
      <c r="A13" t="s">
        <v>16</v>
      </c>
      <c r="B13">
        <v>-0.45973579999999997</v>
      </c>
      <c r="C13">
        <v>1.601118</v>
      </c>
      <c r="D13">
        <v>-0.84812759999999998</v>
      </c>
      <c r="E13">
        <v>-9.3038310000000003E-3</v>
      </c>
      <c r="F13">
        <v>-5.0950580000000002E-2</v>
      </c>
      <c r="G13">
        <v>-1.6513219999999999E-2</v>
      </c>
      <c r="H13">
        <v>0.99852129999999995</v>
      </c>
      <c r="I13">
        <v>-0.2296069</v>
      </c>
      <c r="J13">
        <v>1.6301289999999999</v>
      </c>
      <c r="K13">
        <v>-0.55420329999999995</v>
      </c>
      <c r="L13">
        <v>4.3489160000000004E-3</v>
      </c>
      <c r="M13">
        <v>-0.98895650000000002</v>
      </c>
      <c r="N13">
        <v>-0.14107349999999999</v>
      </c>
      <c r="O13">
        <v>4.5214959999999998E-2</v>
      </c>
      <c r="P13">
        <v>5.2790220000000003</v>
      </c>
      <c r="Q13">
        <v>-0.95896250000000005</v>
      </c>
      <c r="R13">
        <v>3.377005</v>
      </c>
      <c r="S13">
        <v>-5.7943449999999999</v>
      </c>
      <c r="T13">
        <v>0.41025129999999999</v>
      </c>
      <c r="U13">
        <v>0.48260350000000002</v>
      </c>
      <c r="V13">
        <v>0.46985900000000003</v>
      </c>
      <c r="W13">
        <v>0.38826519999999998</v>
      </c>
      <c r="X13">
        <v>130.5376</v>
      </c>
      <c r="Y13">
        <v>136.41040000000001</v>
      </c>
      <c r="Z13">
        <v>4</v>
      </c>
      <c r="AA13">
        <v>3</v>
      </c>
      <c r="AB13">
        <v>2.7846150398254399</v>
      </c>
      <c r="AC13">
        <v>1.84483778476715</v>
      </c>
      <c r="AD13" t="s">
        <v>31</v>
      </c>
      <c r="AE13">
        <v>0.25700000000000001</v>
      </c>
      <c r="AF13">
        <v>0.747</v>
      </c>
      <c r="AG13" t="s">
        <v>18</v>
      </c>
    </row>
    <row r="14" spans="1:33">
      <c r="A14" t="s">
        <v>20</v>
      </c>
      <c r="B14">
        <v>-0.22963629999999999</v>
      </c>
      <c r="C14">
        <v>1.6222719999999999</v>
      </c>
      <c r="D14">
        <v>-0.57301389999999996</v>
      </c>
      <c r="E14">
        <v>4.4519570000000003E-3</v>
      </c>
      <c r="F14">
        <v>-0.99417820000000001</v>
      </c>
      <c r="G14">
        <v>-7.9528119999999994E-2</v>
      </c>
      <c r="H14">
        <v>7.2562420000000002E-2</v>
      </c>
      <c r="I14">
        <v>-0.12289609999999999</v>
      </c>
      <c r="J14">
        <v>1.6259159999999999</v>
      </c>
      <c r="K14">
        <v>-0.68525360000000002</v>
      </c>
      <c r="L14">
        <v>-0.2123189</v>
      </c>
      <c r="M14">
        <v>-0.40110869999999998</v>
      </c>
      <c r="N14">
        <v>-0.14786099999999999</v>
      </c>
      <c r="O14">
        <v>0.87873179999999995</v>
      </c>
      <c r="P14">
        <v>3.9908980000000001</v>
      </c>
      <c r="Q14">
        <v>-2.402193</v>
      </c>
      <c r="R14">
        <v>3.851864</v>
      </c>
      <c r="S14">
        <v>1.9242220000000001</v>
      </c>
      <c r="T14">
        <v>0.40295589999999998</v>
      </c>
      <c r="U14">
        <v>0.45549279999999998</v>
      </c>
      <c r="V14">
        <v>0.44939050000000003</v>
      </c>
      <c r="W14">
        <v>0.41673959999999999</v>
      </c>
      <c r="X14">
        <v>137.92230000000001</v>
      </c>
      <c r="Y14">
        <v>142.72030000000001</v>
      </c>
      <c r="Z14">
        <v>2</v>
      </c>
      <c r="AA14">
        <v>3</v>
      </c>
      <c r="AB14">
        <v>0.89472591876983598</v>
      </c>
      <c r="AC14">
        <v>2.3432390689849898</v>
      </c>
      <c r="AD14" t="s">
        <v>32</v>
      </c>
      <c r="AE14">
        <v>0.11</v>
      </c>
      <c r="AF14">
        <v>0.51900000000000002</v>
      </c>
      <c r="AG14" t="s">
        <v>18</v>
      </c>
    </row>
    <row r="15" spans="1:33">
      <c r="A15" t="s">
        <v>20</v>
      </c>
      <c r="B15">
        <v>-0.1240018</v>
      </c>
      <c r="C15">
        <v>1.6222859999999999</v>
      </c>
      <c r="D15">
        <v>-0.70200180000000001</v>
      </c>
      <c r="E15">
        <v>-0.13645689999999999</v>
      </c>
      <c r="F15">
        <v>-0.37980180000000002</v>
      </c>
      <c r="G15">
        <v>-7.6382210000000006E-2</v>
      </c>
      <c r="H15">
        <v>0.91175430000000002</v>
      </c>
      <c r="I15">
        <v>-0.2360022</v>
      </c>
      <c r="J15">
        <v>1.636061</v>
      </c>
      <c r="K15">
        <v>-0.5026465</v>
      </c>
      <c r="L15">
        <v>6.9416340000000007E-2</v>
      </c>
      <c r="M15">
        <v>-0.93942870000000001</v>
      </c>
      <c r="N15">
        <v>-0.2544304</v>
      </c>
      <c r="O15">
        <v>-0.21890680000000001</v>
      </c>
      <c r="P15">
        <v>2.4944630000000001</v>
      </c>
      <c r="Q15">
        <v>0.63506890000000005</v>
      </c>
      <c r="R15">
        <v>3.1516820000000001</v>
      </c>
      <c r="S15">
        <v>-2.5205449999999998</v>
      </c>
      <c r="T15">
        <v>0.4043698</v>
      </c>
      <c r="U15">
        <v>0.45644990000000002</v>
      </c>
      <c r="V15">
        <v>0.41615869999999999</v>
      </c>
      <c r="W15">
        <v>0.32861289999999999</v>
      </c>
      <c r="X15">
        <v>144.22309999999999</v>
      </c>
      <c r="Y15">
        <v>149.32470000000001</v>
      </c>
      <c r="Z15">
        <v>4</v>
      </c>
      <c r="AA15">
        <v>2</v>
      </c>
      <c r="AB15">
        <v>2.3877034187316899</v>
      </c>
      <c r="AC15">
        <v>1.11009681224823</v>
      </c>
      <c r="AD15" t="s">
        <v>33</v>
      </c>
      <c r="AE15">
        <v>0.65</v>
      </c>
      <c r="AF15">
        <v>0.66300000000000003</v>
      </c>
      <c r="AG15" t="s">
        <v>18</v>
      </c>
    </row>
    <row r="16" spans="1:33">
      <c r="A16" t="s">
        <v>16</v>
      </c>
      <c r="B16">
        <v>-0.22362960000000001</v>
      </c>
      <c r="C16">
        <v>1.6163479999999999</v>
      </c>
      <c r="D16">
        <v>-0.51652940000000003</v>
      </c>
      <c r="E16">
        <v>6.8527459999999998E-3</v>
      </c>
      <c r="F16">
        <v>-0.96890379999999998</v>
      </c>
      <c r="G16">
        <v>-5.9305980000000001E-2</v>
      </c>
      <c r="H16">
        <v>-0.2401276</v>
      </c>
      <c r="I16">
        <v>-0.11382490000000001</v>
      </c>
      <c r="J16">
        <v>1.635831</v>
      </c>
      <c r="K16">
        <v>-0.41486020000000001</v>
      </c>
      <c r="L16">
        <v>-4.679465E-2</v>
      </c>
      <c r="M16">
        <v>-0.96734520000000002</v>
      </c>
      <c r="N16">
        <v>-0.22598550000000001</v>
      </c>
      <c r="O16">
        <v>0.104805</v>
      </c>
      <c r="P16">
        <v>2.8008860000000002</v>
      </c>
      <c r="Q16">
        <v>-0.6679387</v>
      </c>
      <c r="R16">
        <v>3.0553590000000002</v>
      </c>
      <c r="S16">
        <v>-2.8780540000000001</v>
      </c>
      <c r="T16">
        <v>0.46386100000000002</v>
      </c>
      <c r="U16">
        <v>0.40915410000000002</v>
      </c>
      <c r="V16">
        <v>0.45021169999999999</v>
      </c>
      <c r="W16">
        <v>0.45476929999999999</v>
      </c>
      <c r="X16">
        <v>150.839</v>
      </c>
      <c r="Y16">
        <v>154.738</v>
      </c>
      <c r="Z16">
        <v>4</v>
      </c>
      <c r="AA16">
        <v>3</v>
      </c>
      <c r="AB16">
        <v>2.5738832950592001</v>
      </c>
      <c r="AC16">
        <v>1.8702702522277801</v>
      </c>
      <c r="AD16" t="s">
        <v>34</v>
      </c>
      <c r="AE16">
        <v>0.71599999999999997</v>
      </c>
      <c r="AF16">
        <v>0.17599999999999999</v>
      </c>
      <c r="AG16" t="s">
        <v>18</v>
      </c>
    </row>
    <row r="17" spans="1:33">
      <c r="A17" t="s">
        <v>16</v>
      </c>
      <c r="B17">
        <v>-0.13790640000000001</v>
      </c>
      <c r="C17">
        <v>1.6174500000000001</v>
      </c>
      <c r="D17">
        <v>-0.46828740000000002</v>
      </c>
      <c r="E17">
        <v>-2.7953769999999999E-2</v>
      </c>
      <c r="F17">
        <v>-0.98987380000000003</v>
      </c>
      <c r="G17">
        <v>-6.7828509999999995E-2</v>
      </c>
      <c r="H17">
        <v>0.1215232</v>
      </c>
      <c r="I17">
        <v>-0.24864710000000001</v>
      </c>
      <c r="J17">
        <v>1.6357820000000001</v>
      </c>
      <c r="K17">
        <v>-0.58379499999999995</v>
      </c>
      <c r="L17">
        <v>-0.30779699999999999</v>
      </c>
      <c r="M17">
        <v>-8.3589259999999999E-2</v>
      </c>
      <c r="N17">
        <v>-6.100858E-2</v>
      </c>
      <c r="O17">
        <v>0.94580759999999997</v>
      </c>
      <c r="P17">
        <v>5.0764570000000004</v>
      </c>
      <c r="Q17">
        <v>-0.7576001</v>
      </c>
      <c r="R17">
        <v>4.6781670000000002</v>
      </c>
      <c r="S17">
        <v>3.5340120000000002</v>
      </c>
      <c r="T17">
        <v>0.41422029999999999</v>
      </c>
      <c r="U17">
        <v>0.43636000000000003</v>
      </c>
      <c r="V17">
        <v>0.45564979999999999</v>
      </c>
      <c r="W17">
        <v>0.4717942</v>
      </c>
      <c r="X17">
        <v>156.2533</v>
      </c>
      <c r="Y17">
        <v>161.74080000000001</v>
      </c>
      <c r="Z17">
        <v>1</v>
      </c>
      <c r="AA17">
        <v>3</v>
      </c>
      <c r="AB17">
        <v>0.66258573532104503</v>
      </c>
      <c r="AC17">
        <v>1.77056276798248</v>
      </c>
      <c r="AD17" t="s">
        <v>35</v>
      </c>
      <c r="AE17">
        <v>0.85499999999999998</v>
      </c>
      <c r="AF17">
        <v>0.81899999999999995</v>
      </c>
      <c r="AG17" t="s">
        <v>18</v>
      </c>
    </row>
    <row r="18" spans="1:33">
      <c r="A18" t="s">
        <v>16</v>
      </c>
      <c r="B18">
        <v>-0.25289469999999997</v>
      </c>
      <c r="C18">
        <v>1.625113</v>
      </c>
      <c r="D18">
        <v>-0.54409549999999995</v>
      </c>
      <c r="E18">
        <v>-7.3780449999999997E-2</v>
      </c>
      <c r="F18">
        <v>-0.1012792</v>
      </c>
      <c r="G18">
        <v>-1.6227849999999999E-2</v>
      </c>
      <c r="H18">
        <v>0.99198569999999997</v>
      </c>
      <c r="I18">
        <v>-0.55164690000000005</v>
      </c>
      <c r="J18">
        <v>1.632072</v>
      </c>
      <c r="K18">
        <v>-8.6888430000000003E-2</v>
      </c>
      <c r="L18">
        <v>0.17453569999999999</v>
      </c>
      <c r="M18">
        <v>-0.8120136</v>
      </c>
      <c r="N18">
        <v>-0.37625419999999998</v>
      </c>
      <c r="O18">
        <v>-0.41061429999999999</v>
      </c>
      <c r="P18">
        <v>3.5453540000000001</v>
      </c>
      <c r="Q18">
        <v>1.3674500000000001</v>
      </c>
      <c r="R18">
        <v>4.6140759999999998</v>
      </c>
      <c r="S18">
        <v>-1.5491440000000001</v>
      </c>
      <c r="T18">
        <v>0.44123210000000002</v>
      </c>
      <c r="U18">
        <v>0.43364439999999999</v>
      </c>
      <c r="V18">
        <v>0.41350140000000002</v>
      </c>
      <c r="W18">
        <v>0.35747620000000002</v>
      </c>
      <c r="X18">
        <v>163.25239999999999</v>
      </c>
      <c r="Y18">
        <v>169.65100000000001</v>
      </c>
      <c r="Z18">
        <v>3</v>
      </c>
      <c r="AA18">
        <v>2</v>
      </c>
      <c r="AB18">
        <v>1.85822081565857</v>
      </c>
      <c r="AC18">
        <v>1.0740313529968299</v>
      </c>
      <c r="AD18" t="s">
        <v>36</v>
      </c>
      <c r="AE18">
        <v>0.81399999999999995</v>
      </c>
      <c r="AF18">
        <v>0.88500000000000001</v>
      </c>
      <c r="AG18" t="s">
        <v>18</v>
      </c>
    </row>
    <row r="19" spans="1:33">
      <c r="A19" t="s">
        <v>20</v>
      </c>
      <c r="B19">
        <v>-0.47171210000000002</v>
      </c>
      <c r="C19">
        <v>1.627629</v>
      </c>
      <c r="D19">
        <v>-0.16542999999999999</v>
      </c>
      <c r="E19">
        <v>3.7602570000000002E-2</v>
      </c>
      <c r="F19">
        <v>-0.85850919999999997</v>
      </c>
      <c r="G19">
        <v>-7.8964400000000004E-2</v>
      </c>
      <c r="H19">
        <v>-0.50528459999999997</v>
      </c>
      <c r="I19">
        <v>-0.46012409999999998</v>
      </c>
      <c r="J19">
        <v>1.625704</v>
      </c>
      <c r="K19">
        <v>-0.18048890000000001</v>
      </c>
      <c r="L19">
        <v>1.6405650000000001E-2</v>
      </c>
      <c r="M19">
        <v>-0.99926230000000005</v>
      </c>
      <c r="N19">
        <v>-2.8020369999999999E-2</v>
      </c>
      <c r="O19">
        <v>-2.050503E-2</v>
      </c>
      <c r="P19">
        <v>4.7979440000000002</v>
      </c>
      <c r="Q19">
        <v>-0.44254700000000002</v>
      </c>
      <c r="R19">
        <v>2.4394719999999999</v>
      </c>
      <c r="S19">
        <v>-4.894101</v>
      </c>
      <c r="T19">
        <v>0.4618584</v>
      </c>
      <c r="U19">
        <v>0.44208360000000002</v>
      </c>
      <c r="V19">
        <v>0.48244910000000002</v>
      </c>
      <c r="W19">
        <v>0.4278631</v>
      </c>
      <c r="X19">
        <v>171.15260000000001</v>
      </c>
      <c r="Y19">
        <v>175.10429999999999</v>
      </c>
      <c r="Z19">
        <v>4</v>
      </c>
      <c r="AA19">
        <v>2</v>
      </c>
      <c r="AB19">
        <v>2.97145748138428</v>
      </c>
      <c r="AC19">
        <v>1.5348873138427701</v>
      </c>
      <c r="AD19" t="s">
        <v>37</v>
      </c>
      <c r="AE19">
        <v>0.34899999999999998</v>
      </c>
      <c r="AF19">
        <v>0.73899999999999999</v>
      </c>
      <c r="AG19" t="s">
        <v>18</v>
      </c>
    </row>
    <row r="20" spans="1:33">
      <c r="A20" t="s">
        <v>20</v>
      </c>
      <c r="B20">
        <v>-0.45357409999999998</v>
      </c>
      <c r="C20">
        <v>1.6224460000000001</v>
      </c>
      <c r="D20">
        <v>-0.1891391</v>
      </c>
      <c r="E20">
        <v>7.7413940000000004E-3</v>
      </c>
      <c r="F20">
        <v>-0.99943170000000003</v>
      </c>
      <c r="G20">
        <v>-9.9104569999999993E-3</v>
      </c>
      <c r="H20">
        <v>-3.1276890000000002E-2</v>
      </c>
      <c r="I20">
        <v>-0.2944022</v>
      </c>
      <c r="J20">
        <v>1.6158699999999999</v>
      </c>
      <c r="K20">
        <v>-0.43314209999999997</v>
      </c>
      <c r="L20">
        <v>-0.2279342</v>
      </c>
      <c r="M20">
        <v>-0.48117880000000002</v>
      </c>
      <c r="N20">
        <v>-0.16483890000000001</v>
      </c>
      <c r="O20">
        <v>0.83026580000000005</v>
      </c>
      <c r="P20">
        <v>1.9056550000000001</v>
      </c>
      <c r="Q20">
        <v>-1.7396529999999999</v>
      </c>
      <c r="R20">
        <v>2.8648660000000001</v>
      </c>
      <c r="S20">
        <v>0.469582</v>
      </c>
      <c r="T20">
        <v>0.46116099999999999</v>
      </c>
      <c r="U20">
        <v>0.49616339999999998</v>
      </c>
      <c r="V20">
        <v>0.49805100000000002</v>
      </c>
      <c r="W20">
        <v>0.46884599999999998</v>
      </c>
      <c r="X20">
        <v>176.62049999999999</v>
      </c>
      <c r="Y20">
        <v>181.27350000000001</v>
      </c>
      <c r="Z20">
        <v>2</v>
      </c>
      <c r="AA20">
        <v>4</v>
      </c>
      <c r="AB20">
        <v>1.2178473472595199</v>
      </c>
      <c r="AC20">
        <v>2.3734595775604199</v>
      </c>
      <c r="AD20" t="s">
        <v>38</v>
      </c>
      <c r="AE20">
        <v>0.55300000000000005</v>
      </c>
      <c r="AF20">
        <v>0.51500000000000001</v>
      </c>
      <c r="AG20" t="s">
        <v>18</v>
      </c>
    </row>
    <row r="21" spans="1:33">
      <c r="A21" t="s">
        <v>22</v>
      </c>
      <c r="B21">
        <v>-0.36240250000000002</v>
      </c>
      <c r="C21">
        <v>1.6121300000000001</v>
      </c>
      <c r="D21">
        <v>-0.3890402</v>
      </c>
      <c r="E21">
        <v>-6.0679429999999999E-2</v>
      </c>
      <c r="F21">
        <v>-0.4772613</v>
      </c>
      <c r="G21">
        <v>-4.5905750000000002E-2</v>
      </c>
      <c r="H21">
        <v>0.87546120000000005</v>
      </c>
      <c r="I21">
        <v>-0.33018579999999997</v>
      </c>
      <c r="J21">
        <v>1.621262</v>
      </c>
      <c r="K21">
        <v>-0.19785140000000001</v>
      </c>
      <c r="L21">
        <v>-5.076961E-2</v>
      </c>
      <c r="M21">
        <v>-0.1517211</v>
      </c>
      <c r="N21">
        <v>-4.8194630000000002E-2</v>
      </c>
      <c r="O21">
        <v>0.98594139999999997</v>
      </c>
      <c r="P21">
        <v>2.4127420000000002</v>
      </c>
      <c r="Q21">
        <v>-0.83644459999999998</v>
      </c>
      <c r="R21">
        <v>2.1226310000000002</v>
      </c>
      <c r="S21">
        <v>1.9209369999999999</v>
      </c>
      <c r="T21">
        <v>0.46723039999999999</v>
      </c>
      <c r="U21">
        <v>0.44526929999999998</v>
      </c>
      <c r="V21">
        <v>0.435533</v>
      </c>
      <c r="W21">
        <v>0.35520370000000001</v>
      </c>
      <c r="X21">
        <v>182.7876</v>
      </c>
      <c r="Y21">
        <v>184.971</v>
      </c>
      <c r="Z21">
        <v>1</v>
      </c>
      <c r="AA21">
        <v>3</v>
      </c>
      <c r="AB21">
        <v>0.29291003942489602</v>
      </c>
      <c r="AC21">
        <v>2.319180727005</v>
      </c>
      <c r="AD21" t="s">
        <v>39</v>
      </c>
      <c r="AE21">
        <v>0.2</v>
      </c>
      <c r="AF21">
        <v>0.96599999999999997</v>
      </c>
      <c r="AG21" t="s">
        <v>18</v>
      </c>
    </row>
    <row r="22" spans="1:33">
      <c r="A22" t="s">
        <v>20</v>
      </c>
      <c r="B22">
        <v>-0.40194000000000002</v>
      </c>
      <c r="C22">
        <v>1.617718</v>
      </c>
      <c r="D22">
        <v>-0.22983619999999999</v>
      </c>
      <c r="E22">
        <v>-7.8588870000000002E-3</v>
      </c>
      <c r="F22">
        <v>-7.263029E-2</v>
      </c>
      <c r="G22">
        <v>-1.9642340000000001E-2</v>
      </c>
      <c r="H22">
        <v>0.99713450000000003</v>
      </c>
      <c r="I22">
        <v>-0.38279679999999999</v>
      </c>
      <c r="J22">
        <v>1.6256790000000001</v>
      </c>
      <c r="K22">
        <v>-0.30287789999999998</v>
      </c>
      <c r="L22">
        <v>-5.5627269999999999E-2</v>
      </c>
      <c r="M22">
        <v>-0.54552699999999998</v>
      </c>
      <c r="N22">
        <v>-6.7580139999999997E-2</v>
      </c>
      <c r="O22">
        <v>0.83350990000000003</v>
      </c>
      <c r="P22">
        <v>0.78500709999999996</v>
      </c>
      <c r="Q22">
        <v>-1.1197079999999999</v>
      </c>
      <c r="R22">
        <v>1.788564</v>
      </c>
      <c r="S22">
        <v>3.8224349999999997E-2</v>
      </c>
      <c r="T22">
        <v>0.42148730000000001</v>
      </c>
      <c r="U22">
        <v>0.48092829999999998</v>
      </c>
      <c r="V22">
        <v>0.45222030000000002</v>
      </c>
      <c r="W22">
        <v>0.49523539999999999</v>
      </c>
      <c r="X22">
        <v>186.49019999999999</v>
      </c>
      <c r="Y22">
        <v>189.07159999999999</v>
      </c>
      <c r="Z22">
        <v>2</v>
      </c>
      <c r="AA22">
        <v>4</v>
      </c>
      <c r="AB22">
        <v>1.2223101854324301</v>
      </c>
      <c r="AC22">
        <v>2.9079165458679199</v>
      </c>
      <c r="AD22" t="s">
        <v>40</v>
      </c>
      <c r="AE22">
        <v>0.72099999999999997</v>
      </c>
      <c r="AF22">
        <v>6.8000000000000005E-2</v>
      </c>
      <c r="AG22" t="s">
        <v>18</v>
      </c>
    </row>
    <row r="23" spans="1:33">
      <c r="A23" t="s">
        <v>22</v>
      </c>
      <c r="B23">
        <v>-0.3855169</v>
      </c>
      <c r="C23">
        <v>1.6164320000000001</v>
      </c>
      <c r="D23">
        <v>-0.23239080000000001</v>
      </c>
      <c r="E23">
        <v>-1.1391490000000001E-2</v>
      </c>
      <c r="F23">
        <v>-0.49211959999999999</v>
      </c>
      <c r="G23">
        <v>-1.8310610000000001E-2</v>
      </c>
      <c r="H23">
        <v>0.87026049999999999</v>
      </c>
      <c r="I23">
        <v>-0.35502650000000002</v>
      </c>
      <c r="J23">
        <v>1.6175010000000001</v>
      </c>
      <c r="K23">
        <v>-0.1793689</v>
      </c>
      <c r="L23">
        <v>-2.7470189999999998E-2</v>
      </c>
      <c r="M23">
        <v>-0.85628309999999996</v>
      </c>
      <c r="N23">
        <v>-6.2401369999999998E-2</v>
      </c>
      <c r="O23">
        <v>0.51198710000000003</v>
      </c>
      <c r="P23">
        <v>1.4629749999999999</v>
      </c>
      <c r="Q23">
        <v>-1.717495</v>
      </c>
      <c r="R23">
        <v>1.898892</v>
      </c>
      <c r="S23">
        <v>-0.76750229999999997</v>
      </c>
      <c r="T23">
        <v>0.44827610000000001</v>
      </c>
      <c r="U23">
        <v>0.43801479999999998</v>
      </c>
      <c r="V23">
        <v>0.41924869999999997</v>
      </c>
      <c r="W23">
        <v>0.4909</v>
      </c>
      <c r="X23">
        <v>190.58529999999999</v>
      </c>
      <c r="Y23">
        <v>192.52340000000001</v>
      </c>
      <c r="Z23">
        <v>3</v>
      </c>
      <c r="AA23">
        <v>4</v>
      </c>
      <c r="AB23">
        <v>1.9452557563781701</v>
      </c>
      <c r="AC23">
        <v>2.93262767791748</v>
      </c>
      <c r="AD23" t="s">
        <v>41</v>
      </c>
      <c r="AE23">
        <v>0.27700000000000002</v>
      </c>
      <c r="AF23">
        <v>0.39100000000000001</v>
      </c>
      <c r="AG23" t="s">
        <v>18</v>
      </c>
    </row>
    <row r="24" spans="1:33">
      <c r="A24" t="s">
        <v>16</v>
      </c>
      <c r="B24">
        <v>-0.38567279999999998</v>
      </c>
      <c r="C24">
        <v>1.606824</v>
      </c>
      <c r="D24">
        <v>-0.18298020000000001</v>
      </c>
      <c r="E24">
        <v>1.47032E-3</v>
      </c>
      <c r="F24">
        <v>-0.86813799999999997</v>
      </c>
      <c r="G24">
        <v>-9.1978159999999993E-3</v>
      </c>
      <c r="H24">
        <v>0.49623539999999999</v>
      </c>
      <c r="I24">
        <v>-0.22803519999999999</v>
      </c>
      <c r="J24">
        <v>1.6295919999999999</v>
      </c>
      <c r="K24">
        <v>-0.3362772</v>
      </c>
      <c r="L24">
        <v>-0.14437050000000001</v>
      </c>
      <c r="M24">
        <v>-0.26734409999999997</v>
      </c>
      <c r="N24">
        <v>-7.1474490000000002E-2</v>
      </c>
      <c r="O24">
        <v>0.95003990000000005</v>
      </c>
      <c r="P24">
        <v>2.2643689999999999</v>
      </c>
      <c r="Q24">
        <v>-1.5130950000000001</v>
      </c>
      <c r="R24">
        <v>2.4697339999999999</v>
      </c>
      <c r="S24">
        <v>1.581013</v>
      </c>
      <c r="T24">
        <v>0.47397289999999997</v>
      </c>
      <c r="U24">
        <v>0.4540187</v>
      </c>
      <c r="V24">
        <v>0.4069258</v>
      </c>
      <c r="W24">
        <v>0.37607879999999999</v>
      </c>
      <c r="X24">
        <v>194.04060000000001</v>
      </c>
      <c r="Y24">
        <v>197.08789999999999</v>
      </c>
      <c r="Z24">
        <v>1</v>
      </c>
      <c r="AA24">
        <v>4</v>
      </c>
      <c r="AB24">
        <v>0.67769181728363004</v>
      </c>
      <c r="AC24">
        <v>2.4883186817169198</v>
      </c>
      <c r="AD24" t="s">
        <v>42</v>
      </c>
      <c r="AE24">
        <v>0.189</v>
      </c>
      <c r="AF24">
        <v>0.72299999999999998</v>
      </c>
      <c r="AG24" t="s">
        <v>18</v>
      </c>
    </row>
    <row r="25" spans="1:33">
      <c r="A25" t="s">
        <v>22</v>
      </c>
      <c r="B25">
        <v>-0.33845960000000003</v>
      </c>
      <c r="C25">
        <v>1.6166689999999999</v>
      </c>
      <c r="D25">
        <v>-0.3460722</v>
      </c>
      <c r="E25">
        <v>-2.122339E-3</v>
      </c>
      <c r="F25">
        <v>-0.18991730000000001</v>
      </c>
      <c r="G25">
        <v>-8.2748400000000003E-3</v>
      </c>
      <c r="H25">
        <v>0.98176289999999999</v>
      </c>
      <c r="I25">
        <v>-0.4696611</v>
      </c>
      <c r="J25">
        <v>1.6268609999999999</v>
      </c>
      <c r="K25">
        <v>2.8337080000000001E-2</v>
      </c>
      <c r="L25">
        <v>9.5311489999999992E-3</v>
      </c>
      <c r="M25">
        <v>-0.97201720000000003</v>
      </c>
      <c r="N25">
        <v>-7.4932189999999996E-2</v>
      </c>
      <c r="O25">
        <v>-0.2224343</v>
      </c>
      <c r="P25">
        <v>2.675719</v>
      </c>
      <c r="Q25">
        <v>0.67118979999999995</v>
      </c>
      <c r="R25">
        <v>2.472607</v>
      </c>
      <c r="S25">
        <v>-2.6714639999999998</v>
      </c>
      <c r="T25">
        <v>0.49235830000000003</v>
      </c>
      <c r="U25">
        <v>0.43994080000000002</v>
      </c>
      <c r="V25">
        <v>0.46063710000000002</v>
      </c>
      <c r="W25">
        <v>0.3908567</v>
      </c>
      <c r="X25">
        <v>198.6046</v>
      </c>
      <c r="Y25">
        <v>205.2388</v>
      </c>
      <c r="Z25">
        <v>4</v>
      </c>
      <c r="AA25">
        <v>1</v>
      </c>
      <c r="AB25">
        <v>2.6241195201873802</v>
      </c>
      <c r="AC25">
        <v>0.70319098234176602</v>
      </c>
      <c r="AD25" t="s">
        <v>43</v>
      </c>
      <c r="AE25">
        <v>0.113</v>
      </c>
      <c r="AF25">
        <v>0.85299999999999998</v>
      </c>
      <c r="AG25" t="s">
        <v>18</v>
      </c>
    </row>
    <row r="26" spans="1:33">
      <c r="A26" t="s">
        <v>22</v>
      </c>
      <c r="B26">
        <v>-0.47960659999999999</v>
      </c>
      <c r="C26">
        <v>1.6223019999999999</v>
      </c>
      <c r="D26">
        <v>2.899535E-2</v>
      </c>
      <c r="E26">
        <v>5.8461490000000001E-3</v>
      </c>
      <c r="F26">
        <v>-0.97232479999999999</v>
      </c>
      <c r="G26">
        <v>-2.6931699999999999E-2</v>
      </c>
      <c r="H26">
        <v>-0.2320024</v>
      </c>
      <c r="I26">
        <v>-0.47671049999999998</v>
      </c>
      <c r="J26">
        <v>1.621807</v>
      </c>
      <c r="K26">
        <v>2.6803690000000002E-3</v>
      </c>
      <c r="L26">
        <v>-2.7494289999999998E-3</v>
      </c>
      <c r="M26">
        <v>-0.99976969999999998</v>
      </c>
      <c r="N26">
        <v>-1.484487E-2</v>
      </c>
      <c r="O26">
        <v>-1.525282E-2</v>
      </c>
      <c r="P26">
        <v>5.8479270000000003</v>
      </c>
      <c r="Q26">
        <v>-0.69895790000000002</v>
      </c>
      <c r="R26">
        <v>2.2229109999999999</v>
      </c>
      <c r="S26">
        <v>-5.7838690000000001</v>
      </c>
      <c r="T26">
        <v>0.40766750000000002</v>
      </c>
      <c r="U26">
        <v>0.4966894</v>
      </c>
      <c r="V26">
        <v>0.4309462</v>
      </c>
      <c r="W26">
        <v>0.4326258</v>
      </c>
      <c r="X26">
        <v>206.75280000000001</v>
      </c>
      <c r="Y26">
        <v>210.2407</v>
      </c>
      <c r="Z26">
        <v>4</v>
      </c>
      <c r="AA26">
        <v>3</v>
      </c>
      <c r="AB26">
        <v>3.0320339202880899</v>
      </c>
      <c r="AC26">
        <v>1.9209609031677199</v>
      </c>
      <c r="AD26" t="s">
        <v>44</v>
      </c>
      <c r="AE26">
        <v>0.15</v>
      </c>
      <c r="AF26">
        <v>0.29199999999999998</v>
      </c>
      <c r="AG26" t="s">
        <v>18</v>
      </c>
    </row>
    <row r="27" spans="1:33">
      <c r="A27" t="s">
        <v>20</v>
      </c>
      <c r="B27">
        <v>-0.48100559999999998</v>
      </c>
      <c r="C27">
        <v>1.619723</v>
      </c>
      <c r="D27">
        <v>-1.018859E-3</v>
      </c>
      <c r="E27">
        <v>2.3264470000000002E-3</v>
      </c>
      <c r="F27">
        <v>-0.99943380000000004</v>
      </c>
      <c r="G27">
        <v>2.230311E-3</v>
      </c>
      <c r="H27">
        <v>-3.3494450000000002E-2</v>
      </c>
      <c r="I27">
        <v>-0.48876150000000002</v>
      </c>
      <c r="J27">
        <v>1.6329389999999999</v>
      </c>
      <c r="K27">
        <v>7.5334999999999999E-2</v>
      </c>
      <c r="L27">
        <v>2.1643559999999999E-2</v>
      </c>
      <c r="M27">
        <v>-0.98135159999999999</v>
      </c>
      <c r="N27">
        <v>-0.18648029999999999</v>
      </c>
      <c r="O27">
        <v>4.1301339999999999E-2</v>
      </c>
      <c r="P27">
        <v>1.1257189999999999</v>
      </c>
      <c r="Q27">
        <v>-0.73123970000000005</v>
      </c>
      <c r="R27">
        <v>2.1630850000000001</v>
      </c>
      <c r="S27">
        <v>-0.95463500000000001</v>
      </c>
      <c r="T27">
        <v>0.44636360000000003</v>
      </c>
      <c r="U27">
        <v>0.40573120000000001</v>
      </c>
      <c r="V27">
        <v>0.4909192</v>
      </c>
      <c r="W27">
        <v>0.42572860000000001</v>
      </c>
      <c r="X27">
        <v>211.7527</v>
      </c>
      <c r="Y27">
        <v>214.15299999999999</v>
      </c>
      <c r="Z27">
        <v>4</v>
      </c>
      <c r="AA27">
        <v>3</v>
      </c>
      <c r="AB27">
        <v>2.5813331604003902</v>
      </c>
      <c r="AC27">
        <v>2.0023713111877401</v>
      </c>
      <c r="AD27" t="s">
        <v>45</v>
      </c>
      <c r="AE27">
        <v>0.66500000000000004</v>
      </c>
      <c r="AF27">
        <v>0.88100000000000001</v>
      </c>
      <c r="AG27" t="s">
        <v>18</v>
      </c>
    </row>
    <row r="28" spans="1:33">
      <c r="A28" t="s">
        <v>16</v>
      </c>
      <c r="B28">
        <v>-0.49313439999999997</v>
      </c>
      <c r="C28">
        <v>1.620827</v>
      </c>
      <c r="D28">
        <v>-7.7967640000000003E-3</v>
      </c>
      <c r="E28">
        <v>1.3581319999999999E-2</v>
      </c>
      <c r="F28">
        <v>-0.99418669999999998</v>
      </c>
      <c r="G28">
        <v>-1.670642E-2</v>
      </c>
      <c r="H28">
        <v>-0.1054959</v>
      </c>
      <c r="I28">
        <v>0.14956559999999999</v>
      </c>
      <c r="J28">
        <v>1.6030500000000001</v>
      </c>
      <c r="K28">
        <v>-0.4867978</v>
      </c>
      <c r="L28">
        <v>-0.3537284</v>
      </c>
      <c r="M28">
        <v>-0.54128639999999995</v>
      </c>
      <c r="N28">
        <v>-0.29570679999999999</v>
      </c>
      <c r="O28">
        <v>0.70316630000000002</v>
      </c>
      <c r="P28">
        <v>1.6286179999999999</v>
      </c>
      <c r="Q28">
        <v>-0.89901540000000002</v>
      </c>
      <c r="R28">
        <v>3.1918859999999998</v>
      </c>
      <c r="S28">
        <v>-0.1471904</v>
      </c>
      <c r="T28">
        <v>0.44403189999999998</v>
      </c>
      <c r="U28">
        <v>0.4698447</v>
      </c>
      <c r="V28">
        <v>0.43978119999999998</v>
      </c>
      <c r="W28">
        <v>0.32355210000000001</v>
      </c>
      <c r="X28">
        <v>215.66929999999999</v>
      </c>
      <c r="Y28">
        <v>222.07149999999999</v>
      </c>
      <c r="Z28">
        <v>3</v>
      </c>
      <c r="AA28">
        <v>3</v>
      </c>
      <c r="AB28">
        <v>1.6564912796020499</v>
      </c>
      <c r="AC28">
        <v>1.8236169815063501</v>
      </c>
      <c r="AD28" t="s">
        <v>46</v>
      </c>
      <c r="AE28">
        <v>0.29899999999999999</v>
      </c>
      <c r="AF28">
        <v>0.16600000000000001</v>
      </c>
      <c r="AG28" t="s">
        <v>18</v>
      </c>
    </row>
    <row r="29" spans="1:33">
      <c r="A29" t="s">
        <v>22</v>
      </c>
      <c r="B29">
        <v>-5.2961759999999997E-2</v>
      </c>
      <c r="C29">
        <v>1.6102000000000001</v>
      </c>
      <c r="D29">
        <v>-0.49367220000000001</v>
      </c>
      <c r="E29">
        <v>-5.6387319999999996E-4</v>
      </c>
      <c r="F29">
        <v>-0.44601879999999999</v>
      </c>
      <c r="G29">
        <v>-1.129232E-2</v>
      </c>
      <c r="H29">
        <v>0.89495219999999998</v>
      </c>
      <c r="I29">
        <v>-5.960381E-2</v>
      </c>
      <c r="J29">
        <v>1.609164</v>
      </c>
      <c r="K29">
        <v>-0.38406240000000003</v>
      </c>
      <c r="L29">
        <v>-3.5464049999999999E-3</v>
      </c>
      <c r="M29">
        <v>-0.99920549999999997</v>
      </c>
      <c r="N29">
        <v>-1.758185E-2</v>
      </c>
      <c r="O29">
        <v>3.5591629999999999E-2</v>
      </c>
      <c r="P29">
        <v>5.3871890000000002</v>
      </c>
      <c r="Q29">
        <v>-0.50702119999999995</v>
      </c>
      <c r="R29">
        <v>2.251395</v>
      </c>
      <c r="S29">
        <v>-5.8232600000000003</v>
      </c>
      <c r="T29">
        <v>0.44326090000000001</v>
      </c>
      <c r="U29">
        <v>0.47302480000000002</v>
      </c>
      <c r="V29">
        <v>0.4409711</v>
      </c>
      <c r="W29">
        <v>0.328181</v>
      </c>
      <c r="X29">
        <v>223.59030000000001</v>
      </c>
      <c r="Y29">
        <v>229.75229999999999</v>
      </c>
      <c r="Z29">
        <v>4</v>
      </c>
      <c r="AA29">
        <v>3</v>
      </c>
      <c r="AB29">
        <v>2.99522733688354</v>
      </c>
      <c r="AC29">
        <v>2.18696808815002</v>
      </c>
      <c r="AD29" t="s">
        <v>47</v>
      </c>
      <c r="AE29">
        <v>0.47</v>
      </c>
      <c r="AF29">
        <v>0.76</v>
      </c>
      <c r="AG29" t="s">
        <v>18</v>
      </c>
    </row>
    <row r="30" spans="1:33">
      <c r="A30" t="s">
        <v>16</v>
      </c>
      <c r="B30">
        <v>-6.4738199999999996E-2</v>
      </c>
      <c r="C30">
        <v>1.607135</v>
      </c>
      <c r="D30">
        <v>-0.39662340000000001</v>
      </c>
      <c r="E30" s="1">
        <v>-2.889795E-5</v>
      </c>
      <c r="F30">
        <v>-0.999139</v>
      </c>
      <c r="G30">
        <v>9.5329239999999999E-3</v>
      </c>
      <c r="H30">
        <v>4.0380569999999998E-2</v>
      </c>
      <c r="I30">
        <v>-1.4699250000000001E-2</v>
      </c>
      <c r="J30">
        <v>1.624689</v>
      </c>
      <c r="K30">
        <v>-0.43908069999999999</v>
      </c>
      <c r="L30">
        <v>-5.5455789999999998E-2</v>
      </c>
      <c r="M30">
        <v>-0.96147320000000003</v>
      </c>
      <c r="N30">
        <v>-0.1242292</v>
      </c>
      <c r="O30">
        <v>0.2388749</v>
      </c>
      <c r="P30">
        <v>5.7450999999999999</v>
      </c>
      <c r="Q30">
        <v>-2.7414770000000002</v>
      </c>
      <c r="R30">
        <v>3.4502039999999998</v>
      </c>
      <c r="S30">
        <v>-5.1341700000000001</v>
      </c>
      <c r="T30">
        <v>0.44595040000000002</v>
      </c>
      <c r="U30">
        <v>0.41204010000000002</v>
      </c>
      <c r="V30">
        <v>0.43625180000000002</v>
      </c>
      <c r="W30">
        <v>0.30045110000000003</v>
      </c>
      <c r="X30">
        <v>231.25319999999999</v>
      </c>
      <c r="Y30">
        <v>234.4059</v>
      </c>
      <c r="Z30">
        <v>4</v>
      </c>
      <c r="AA30">
        <v>4</v>
      </c>
      <c r="AB30">
        <v>2.54033303260803</v>
      </c>
      <c r="AC30">
        <v>2.5385923385620099</v>
      </c>
      <c r="AD30" t="s">
        <v>48</v>
      </c>
      <c r="AE30">
        <v>0.52200000000000002</v>
      </c>
      <c r="AF30">
        <v>0.90700000000000003</v>
      </c>
      <c r="AG30" t="s">
        <v>18</v>
      </c>
    </row>
    <row r="31" spans="1:33">
      <c r="A31" t="s">
        <v>16</v>
      </c>
      <c r="B31">
        <v>-2.3678100000000001E-2</v>
      </c>
      <c r="C31">
        <v>1.6169789999999999</v>
      </c>
      <c r="D31">
        <v>-0.43219600000000002</v>
      </c>
      <c r="E31">
        <v>-3.1851009999999999E-2</v>
      </c>
      <c r="F31">
        <v>-0.96786700000000003</v>
      </c>
      <c r="G31">
        <v>-6.9277169999999999E-2</v>
      </c>
      <c r="H31">
        <v>0.23962449999999999</v>
      </c>
      <c r="I31">
        <v>-0.16327920000000001</v>
      </c>
      <c r="J31">
        <v>1.6314010000000001</v>
      </c>
      <c r="K31">
        <v>-0.31848310000000002</v>
      </c>
      <c r="L31">
        <v>-8.7443460000000001E-2</v>
      </c>
      <c r="M31">
        <v>0.66848810000000003</v>
      </c>
      <c r="N31">
        <v>8.7239819999999996E-2</v>
      </c>
      <c r="O31">
        <v>0.73339390000000004</v>
      </c>
      <c r="P31">
        <v>4.4870299999999999</v>
      </c>
      <c r="Q31">
        <v>4.2552849999999998</v>
      </c>
      <c r="R31">
        <v>2.9210539999999998</v>
      </c>
      <c r="S31">
        <v>-8.1055340000000003E-2</v>
      </c>
      <c r="T31">
        <v>0.44025399999999998</v>
      </c>
      <c r="U31">
        <v>0.48600310000000002</v>
      </c>
      <c r="V31">
        <v>0.44909880000000002</v>
      </c>
      <c r="W31">
        <v>0.48850559999999998</v>
      </c>
      <c r="X31">
        <v>235.92259999999999</v>
      </c>
      <c r="Y31">
        <v>239.65190000000001</v>
      </c>
      <c r="Z31">
        <v>2</v>
      </c>
      <c r="AA31">
        <v>1</v>
      </c>
      <c r="AB31">
        <v>1.49245941638947</v>
      </c>
      <c r="AC31">
        <v>0.295822024345398</v>
      </c>
      <c r="AD31" t="s">
        <v>49</v>
      </c>
      <c r="AE31">
        <v>0.91900000000000004</v>
      </c>
      <c r="AF31">
        <v>0.98599999999999999</v>
      </c>
      <c r="AG31" t="s">
        <v>18</v>
      </c>
    </row>
    <row r="32" spans="1:33">
      <c r="A32" t="s">
        <v>20</v>
      </c>
      <c r="B32">
        <v>-0.1361916</v>
      </c>
      <c r="C32">
        <v>1.6227370000000001</v>
      </c>
      <c r="D32">
        <v>-0.30533529999999998</v>
      </c>
      <c r="E32">
        <v>-3.402202E-2</v>
      </c>
      <c r="F32">
        <v>0.62015679999999995</v>
      </c>
      <c r="G32">
        <v>4.3612570000000003E-2</v>
      </c>
      <c r="H32">
        <v>0.78252540000000004</v>
      </c>
      <c r="I32">
        <v>-0.1847975</v>
      </c>
      <c r="J32">
        <v>1.6269979999999999</v>
      </c>
      <c r="K32">
        <v>-0.23987140000000001</v>
      </c>
      <c r="L32">
        <v>1.437387E-2</v>
      </c>
      <c r="M32">
        <v>-0.99617359999999999</v>
      </c>
      <c r="N32">
        <v>-7.8458749999999994E-2</v>
      </c>
      <c r="O32">
        <v>-3.5718140000000002E-2</v>
      </c>
      <c r="P32">
        <v>4.2471069999999997</v>
      </c>
      <c r="Q32">
        <v>-7.1648060000000001E-3</v>
      </c>
      <c r="R32">
        <v>2.644981</v>
      </c>
      <c r="S32">
        <v>-4.4255639999999996</v>
      </c>
      <c r="T32">
        <v>0.49267939999999999</v>
      </c>
      <c r="U32">
        <v>0.4357009</v>
      </c>
      <c r="V32">
        <v>0.48269699999999999</v>
      </c>
      <c r="W32">
        <v>0.39458510000000002</v>
      </c>
      <c r="X32">
        <v>241.15190000000001</v>
      </c>
      <c r="Y32">
        <v>244.59110000000001</v>
      </c>
      <c r="Z32">
        <v>4</v>
      </c>
      <c r="AA32">
        <v>2</v>
      </c>
      <c r="AB32">
        <v>2.89654612541199</v>
      </c>
      <c r="AC32">
        <v>1.44524109363556</v>
      </c>
      <c r="AD32" t="s">
        <v>50</v>
      </c>
      <c r="AE32">
        <v>0.309</v>
      </c>
      <c r="AF32">
        <v>8.5999999999999993E-2</v>
      </c>
      <c r="AG32" t="s">
        <v>18</v>
      </c>
    </row>
    <row r="33" spans="1:33">
      <c r="A33" t="s">
        <v>16</v>
      </c>
      <c r="B33">
        <v>-0.1709204</v>
      </c>
      <c r="C33">
        <v>1.622487</v>
      </c>
      <c r="D33">
        <v>-0.26913900000000002</v>
      </c>
      <c r="E33">
        <v>2.1063739999999998E-3</v>
      </c>
      <c r="F33">
        <v>-0.99860389999999999</v>
      </c>
      <c r="G33">
        <v>-4.162424E-2</v>
      </c>
      <c r="H33">
        <v>-3.2454070000000002E-2</v>
      </c>
      <c r="I33">
        <v>-0.30027930000000003</v>
      </c>
      <c r="J33">
        <v>1.6119559999999999</v>
      </c>
      <c r="K33">
        <v>-0.30535250000000003</v>
      </c>
      <c r="L33">
        <v>7.0810589999999998E-4</v>
      </c>
      <c r="M33">
        <v>1.1293009999999999E-2</v>
      </c>
      <c r="N33">
        <v>-2.770092E-2</v>
      </c>
      <c r="O33">
        <v>0.9995522</v>
      </c>
      <c r="P33">
        <v>5.940061</v>
      </c>
      <c r="Q33">
        <v>-2.8065619999999999E-2</v>
      </c>
      <c r="R33">
        <v>1.71421</v>
      </c>
      <c r="S33">
        <v>5.6684960000000002</v>
      </c>
      <c r="T33">
        <v>0.42595719999999998</v>
      </c>
      <c r="U33">
        <v>0.44609880000000002</v>
      </c>
      <c r="V33">
        <v>0.45715349999999999</v>
      </c>
      <c r="W33">
        <v>0.35610419999999998</v>
      </c>
      <c r="X33">
        <v>246.09020000000001</v>
      </c>
      <c r="Y33">
        <v>250.78880000000001</v>
      </c>
      <c r="Z33">
        <v>1</v>
      </c>
      <c r="AA33">
        <v>1</v>
      </c>
      <c r="AB33">
        <v>2.8583781793713601E-2</v>
      </c>
      <c r="AC33">
        <v>0.570781230926514</v>
      </c>
      <c r="AD33" t="s">
        <v>51</v>
      </c>
      <c r="AE33">
        <v>0.48499999999999999</v>
      </c>
      <c r="AF33">
        <v>0.127</v>
      </c>
      <c r="AG33" t="s">
        <v>18</v>
      </c>
    </row>
    <row r="34" spans="1:33">
      <c r="A34" t="s">
        <v>20</v>
      </c>
      <c r="B34">
        <v>-0.32475720000000002</v>
      </c>
      <c r="C34">
        <v>1.608252</v>
      </c>
      <c r="D34">
        <v>-0.32039529999999999</v>
      </c>
      <c r="E34">
        <v>3.152373E-2</v>
      </c>
      <c r="F34">
        <v>-8.888387E-4</v>
      </c>
      <c r="G34">
        <v>-1.330898E-2</v>
      </c>
      <c r="H34">
        <v>0.99941400000000002</v>
      </c>
      <c r="I34">
        <v>-0.30568909999999999</v>
      </c>
      <c r="J34">
        <v>1.627562</v>
      </c>
      <c r="K34">
        <v>-0.36011009999999999</v>
      </c>
      <c r="L34">
        <v>-7.0845649999999996E-2</v>
      </c>
      <c r="M34">
        <v>-0.44339339999999999</v>
      </c>
      <c r="N34">
        <v>-7.4847319999999995E-2</v>
      </c>
      <c r="O34">
        <v>0.89038249999999997</v>
      </c>
      <c r="P34">
        <v>4.1252370000000003</v>
      </c>
      <c r="Q34">
        <v>-3.5067400000000002</v>
      </c>
      <c r="R34">
        <v>2.729428</v>
      </c>
      <c r="S34">
        <v>2.0535299999999999</v>
      </c>
      <c r="T34">
        <v>0.43654379999999998</v>
      </c>
      <c r="U34">
        <v>0.49264999999999998</v>
      </c>
      <c r="V34">
        <v>0.49049150000000002</v>
      </c>
      <c r="W34">
        <v>0.46930559999999999</v>
      </c>
      <c r="X34">
        <v>252.30629999999999</v>
      </c>
      <c r="Y34">
        <v>255.0052</v>
      </c>
      <c r="Z34">
        <v>2</v>
      </c>
      <c r="AA34">
        <v>4</v>
      </c>
      <c r="AB34">
        <v>0.95762479305267301</v>
      </c>
      <c r="AC34">
        <v>2.8028244972228999</v>
      </c>
      <c r="AD34" t="s">
        <v>52</v>
      </c>
      <c r="AE34">
        <v>0.505</v>
      </c>
      <c r="AF34">
        <v>0.41199999999999998</v>
      </c>
      <c r="AG34" t="s">
        <v>18</v>
      </c>
    </row>
    <row r="35" spans="1:33">
      <c r="A35" t="s">
        <v>16</v>
      </c>
      <c r="B35">
        <v>-0.31772660000000003</v>
      </c>
      <c r="C35">
        <v>1.6183940000000001</v>
      </c>
      <c r="D35">
        <v>-0.35343619999999998</v>
      </c>
      <c r="E35">
        <v>-1.1409259999999999E-2</v>
      </c>
      <c r="F35">
        <v>-0.40840969999999999</v>
      </c>
      <c r="G35">
        <v>-2.8094069999999999E-2</v>
      </c>
      <c r="H35">
        <v>0.91229490000000002</v>
      </c>
      <c r="I35">
        <v>-0.1308945</v>
      </c>
      <c r="J35">
        <v>1.6276740000000001</v>
      </c>
      <c r="K35">
        <v>-0.1651215</v>
      </c>
      <c r="L35">
        <v>9.4098529999999993E-3</v>
      </c>
      <c r="M35">
        <v>-0.98471299999999995</v>
      </c>
      <c r="N35">
        <v>-0.1275596</v>
      </c>
      <c r="O35">
        <v>0.11823880000000001</v>
      </c>
      <c r="P35">
        <v>1.5990040000000001</v>
      </c>
      <c r="Q35">
        <v>-0.61633459999999995</v>
      </c>
      <c r="R35">
        <v>2.1862439999999999</v>
      </c>
      <c r="S35">
        <v>-1.818084</v>
      </c>
      <c r="T35">
        <v>0.47629929999999998</v>
      </c>
      <c r="U35">
        <v>0.4827516</v>
      </c>
      <c r="V35">
        <v>0.43592890000000001</v>
      </c>
      <c r="W35">
        <v>0.32614880000000002</v>
      </c>
      <c r="X35">
        <v>256.52109999999999</v>
      </c>
      <c r="Y35">
        <v>260.90309999999999</v>
      </c>
      <c r="Z35">
        <v>4</v>
      </c>
      <c r="AA35">
        <v>3</v>
      </c>
      <c r="AB35">
        <v>2.72872757911682</v>
      </c>
      <c r="AC35">
        <v>2.0549149513244598</v>
      </c>
      <c r="AD35" t="s">
        <v>53</v>
      </c>
      <c r="AE35">
        <v>0.99299999999999999</v>
      </c>
      <c r="AF35">
        <v>4.9000000000000002E-2</v>
      </c>
      <c r="AG35" t="s">
        <v>18</v>
      </c>
    </row>
    <row r="36" spans="1:33">
      <c r="A36" t="s">
        <v>22</v>
      </c>
      <c r="B36">
        <v>-0.133302</v>
      </c>
      <c r="C36">
        <v>1.6197790000000001</v>
      </c>
      <c r="D36">
        <v>-0.16177279999999999</v>
      </c>
      <c r="E36">
        <v>4.8458759999999998E-3</v>
      </c>
      <c r="F36">
        <v>-0.99144429999999995</v>
      </c>
      <c r="G36">
        <v>-3.9119000000000001E-2</v>
      </c>
      <c r="H36">
        <v>0.1244369</v>
      </c>
      <c r="I36">
        <v>-0.10739799999999999</v>
      </c>
      <c r="J36">
        <v>1.629359</v>
      </c>
      <c r="K36">
        <v>-0.37786690000000001</v>
      </c>
      <c r="L36">
        <v>-0.36851089999999997</v>
      </c>
      <c r="M36">
        <v>-0.32597569999999998</v>
      </c>
      <c r="N36">
        <v>-0.197023</v>
      </c>
      <c r="O36">
        <v>0.84801040000000005</v>
      </c>
      <c r="P36">
        <v>2.4915419999999999</v>
      </c>
      <c r="Q36">
        <v>-1.157786</v>
      </c>
      <c r="R36">
        <v>3.6846969999999999</v>
      </c>
      <c r="S36">
        <v>0.78391619999999995</v>
      </c>
      <c r="T36">
        <v>0.45384980000000003</v>
      </c>
      <c r="U36">
        <v>0.43008570000000002</v>
      </c>
      <c r="V36">
        <v>0.47326180000000001</v>
      </c>
      <c r="W36">
        <v>0.36441050000000003</v>
      </c>
      <c r="X36">
        <v>262.40609999999998</v>
      </c>
      <c r="Y36">
        <v>268.32249999999999</v>
      </c>
      <c r="Z36">
        <v>2</v>
      </c>
      <c r="AA36">
        <v>3</v>
      </c>
      <c r="AB36">
        <v>1.1814759969711299</v>
      </c>
      <c r="AC36">
        <v>2.03134965896606</v>
      </c>
      <c r="AD36" t="s">
        <v>54</v>
      </c>
      <c r="AE36">
        <v>1.2999999999999999E-2</v>
      </c>
      <c r="AF36">
        <v>0.57399999999999995</v>
      </c>
      <c r="AG36" t="s">
        <v>18</v>
      </c>
    </row>
    <row r="37" spans="1:33">
      <c r="A37" t="s">
        <v>16</v>
      </c>
      <c r="B37">
        <v>-0.1982324</v>
      </c>
      <c r="C37">
        <v>1.621472</v>
      </c>
      <c r="D37">
        <v>-0.27994859999999999</v>
      </c>
      <c r="E37">
        <v>-1.0143030000000001E-2</v>
      </c>
      <c r="F37">
        <v>-0.34633890000000001</v>
      </c>
      <c r="G37">
        <v>-2.609999E-3</v>
      </c>
      <c r="H37">
        <v>0.93805099999999997</v>
      </c>
      <c r="I37">
        <v>-0.1374387</v>
      </c>
      <c r="J37">
        <v>1.639127</v>
      </c>
      <c r="K37">
        <v>-0.31303039999999999</v>
      </c>
      <c r="L37">
        <v>-0.1899873</v>
      </c>
      <c r="M37">
        <v>-0.62049620000000005</v>
      </c>
      <c r="N37">
        <v>-0.17120279999999999</v>
      </c>
      <c r="O37">
        <v>0.74133590000000005</v>
      </c>
      <c r="P37">
        <v>5.9083119999999996</v>
      </c>
      <c r="Q37">
        <v>-5.1010819999999999</v>
      </c>
      <c r="R37">
        <v>4.8649040000000001</v>
      </c>
      <c r="S37">
        <v>0.31196839999999998</v>
      </c>
      <c r="T37">
        <v>0.41159709999999999</v>
      </c>
      <c r="U37">
        <v>0.48105599999999998</v>
      </c>
      <c r="V37">
        <v>0.48787700000000001</v>
      </c>
      <c r="W37">
        <v>0.49835400000000002</v>
      </c>
      <c r="X37">
        <v>269.83690000000001</v>
      </c>
      <c r="Y37">
        <v>272.47030000000001</v>
      </c>
      <c r="Z37">
        <v>2</v>
      </c>
      <c r="AA37">
        <v>4</v>
      </c>
      <c r="AB37">
        <v>1.4704442024230999</v>
      </c>
      <c r="AC37">
        <v>2.5571475028991699</v>
      </c>
      <c r="AD37" t="s">
        <v>55</v>
      </c>
      <c r="AE37">
        <v>0.34100000000000003</v>
      </c>
      <c r="AF37">
        <v>0.81100000000000005</v>
      </c>
      <c r="AG37" t="s">
        <v>18</v>
      </c>
    </row>
    <row r="38" spans="1:33">
      <c r="A38" t="s">
        <v>20</v>
      </c>
      <c r="B38">
        <v>-0.17925759999999999</v>
      </c>
      <c r="C38">
        <v>1.615861</v>
      </c>
      <c r="D38">
        <v>-0.29686980000000002</v>
      </c>
      <c r="E38">
        <v>1.7055230000000001E-2</v>
      </c>
      <c r="F38">
        <v>-0.59294619999999998</v>
      </c>
      <c r="G38">
        <v>1.270116E-2</v>
      </c>
      <c r="H38">
        <v>0.80496120000000004</v>
      </c>
      <c r="I38">
        <v>-0.1938011</v>
      </c>
      <c r="J38">
        <v>1.6179749999999999</v>
      </c>
      <c r="K38">
        <v>-0.38630710000000001</v>
      </c>
      <c r="L38">
        <v>-2.027899E-2</v>
      </c>
      <c r="M38">
        <v>0.40852729999999998</v>
      </c>
      <c r="N38">
        <v>3.556554E-3</v>
      </c>
      <c r="O38">
        <v>0.91251389999999999</v>
      </c>
      <c r="P38">
        <v>5.8527880000000003</v>
      </c>
      <c r="Q38">
        <v>4.2577020000000001</v>
      </c>
      <c r="R38">
        <v>2.738934</v>
      </c>
      <c r="S38">
        <v>3.3510369999999998</v>
      </c>
      <c r="T38">
        <v>0.47120119999999999</v>
      </c>
      <c r="U38">
        <v>0.46640239999999999</v>
      </c>
      <c r="V38">
        <v>0.4801474</v>
      </c>
      <c r="W38">
        <v>0.48061169999999998</v>
      </c>
      <c r="X38">
        <v>273.9873</v>
      </c>
      <c r="Y38">
        <v>278.5865</v>
      </c>
      <c r="Z38">
        <v>2</v>
      </c>
      <c r="AA38">
        <v>1</v>
      </c>
      <c r="AB38">
        <v>0.89787042140960704</v>
      </c>
      <c r="AC38">
        <v>0.247910887002945</v>
      </c>
      <c r="AD38" t="s">
        <v>56</v>
      </c>
      <c r="AE38">
        <v>0.124</v>
      </c>
      <c r="AF38">
        <v>0.86199999999999999</v>
      </c>
      <c r="AG38" t="s">
        <v>18</v>
      </c>
    </row>
    <row r="39" spans="1:33">
      <c r="A39" t="s">
        <v>16</v>
      </c>
      <c r="B39">
        <v>-0.21251429999999999</v>
      </c>
      <c r="C39">
        <v>1.614868</v>
      </c>
      <c r="D39">
        <v>-0.40267649999999999</v>
      </c>
      <c r="E39">
        <v>1.6722979999999998E-2</v>
      </c>
      <c r="F39">
        <v>0.3901695</v>
      </c>
      <c r="G39">
        <v>-1.1602980000000001E-2</v>
      </c>
      <c r="H39">
        <v>0.92051799999999995</v>
      </c>
      <c r="I39">
        <v>-0.2375101</v>
      </c>
      <c r="J39">
        <v>1.6113759999999999</v>
      </c>
      <c r="K39">
        <v>-0.35499930000000002</v>
      </c>
      <c r="L39">
        <v>-5.2570580000000002E-3</v>
      </c>
      <c r="M39">
        <v>-0.82855250000000003</v>
      </c>
      <c r="N39">
        <v>1.205027E-2</v>
      </c>
      <c r="O39">
        <v>-0.55975699999999995</v>
      </c>
      <c r="P39">
        <v>5.8084499999999997</v>
      </c>
      <c r="Q39">
        <v>5.0980629999999998</v>
      </c>
      <c r="R39">
        <v>2.035228</v>
      </c>
      <c r="S39">
        <v>-2.71766</v>
      </c>
      <c r="T39">
        <v>0.47581950000000001</v>
      </c>
      <c r="U39">
        <v>0.44366549999999999</v>
      </c>
      <c r="V39">
        <v>0.48762260000000002</v>
      </c>
      <c r="W39">
        <v>0.30259950000000002</v>
      </c>
      <c r="X39">
        <v>280.08749999999998</v>
      </c>
      <c r="Y39">
        <v>283.77089999999998</v>
      </c>
      <c r="Z39">
        <v>3</v>
      </c>
      <c r="AA39">
        <v>1</v>
      </c>
      <c r="AB39">
        <v>1.9807364940643299</v>
      </c>
      <c r="AC39">
        <v>7.8990556299686404E-2</v>
      </c>
      <c r="AD39" t="s">
        <v>57</v>
      </c>
      <c r="AE39">
        <v>0.997</v>
      </c>
      <c r="AF39">
        <v>0.95199999999999996</v>
      </c>
      <c r="AG39" t="s">
        <v>18</v>
      </c>
    </row>
    <row r="40" spans="1:33">
      <c r="A40" t="s">
        <v>20</v>
      </c>
      <c r="B40">
        <v>-0.25070150000000002</v>
      </c>
      <c r="C40">
        <v>1.611359</v>
      </c>
      <c r="D40">
        <v>-0.36064299999999999</v>
      </c>
      <c r="E40">
        <v>-9.2906459999999996E-3</v>
      </c>
      <c r="F40">
        <v>-0.83605370000000001</v>
      </c>
      <c r="G40">
        <v>2.0361379999999998E-2</v>
      </c>
      <c r="H40">
        <v>-0.54819110000000004</v>
      </c>
      <c r="I40">
        <v>-0.15357390000000001</v>
      </c>
      <c r="J40">
        <v>1.6315280000000001</v>
      </c>
      <c r="K40">
        <v>-0.2407213</v>
      </c>
      <c r="L40">
        <v>-1.7323560000000002E-2</v>
      </c>
      <c r="M40">
        <v>-0.96898799999999996</v>
      </c>
      <c r="N40">
        <v>-0.13915559999999999</v>
      </c>
      <c r="O40">
        <v>0.2034649</v>
      </c>
      <c r="P40">
        <v>2.1455769999999998</v>
      </c>
      <c r="Q40">
        <v>-1.026246</v>
      </c>
      <c r="R40">
        <v>2.5605720000000001</v>
      </c>
      <c r="S40">
        <v>-2.1216170000000001</v>
      </c>
      <c r="T40">
        <v>0.43715500000000002</v>
      </c>
      <c r="U40">
        <v>0.4544202</v>
      </c>
      <c r="V40">
        <v>0.44851059999999998</v>
      </c>
      <c r="W40">
        <v>0.34962650000000001</v>
      </c>
      <c r="X40">
        <v>285.28719999999998</v>
      </c>
      <c r="Y40">
        <v>288.98779999999999</v>
      </c>
      <c r="Z40">
        <v>4</v>
      </c>
      <c r="AA40">
        <v>3</v>
      </c>
      <c r="AB40">
        <v>2.5335116386413601</v>
      </c>
      <c r="AC40">
        <v>2.2558410167694101</v>
      </c>
      <c r="AD40" t="s">
        <v>58</v>
      </c>
      <c r="AE40">
        <v>0.52100000000000002</v>
      </c>
      <c r="AF40">
        <v>0.29399999999999998</v>
      </c>
      <c r="AG40" t="s">
        <v>18</v>
      </c>
    </row>
    <row r="41" spans="1:33">
      <c r="A41" t="s">
        <v>22</v>
      </c>
      <c r="B41">
        <v>-0.15296190000000001</v>
      </c>
      <c r="C41">
        <v>1.6231120000000001</v>
      </c>
      <c r="D41">
        <v>-0.25440410000000002</v>
      </c>
      <c r="E41">
        <v>-1.4555200000000001E-2</v>
      </c>
      <c r="F41">
        <v>-0.96642919999999999</v>
      </c>
      <c r="G41">
        <v>-5.6075279999999998E-2</v>
      </c>
      <c r="H41">
        <v>0.25031629999999999</v>
      </c>
      <c r="I41">
        <v>-0.1470284</v>
      </c>
      <c r="J41">
        <v>1.616428</v>
      </c>
      <c r="K41">
        <v>-0.25719799999999998</v>
      </c>
      <c r="L41">
        <v>1.2050909999999999E-3</v>
      </c>
      <c r="M41">
        <v>-0.98705569999999998</v>
      </c>
      <c r="N41">
        <v>-2.3021529999999998E-2</v>
      </c>
      <c r="O41">
        <v>0.15871279999999999</v>
      </c>
      <c r="P41">
        <v>0.88235680000000005</v>
      </c>
      <c r="Q41">
        <v>-0.42262319999999998</v>
      </c>
      <c r="R41">
        <v>1.688639</v>
      </c>
      <c r="S41">
        <v>-1.091985</v>
      </c>
      <c r="T41">
        <v>0.48464849999999998</v>
      </c>
      <c r="U41">
        <v>0.40376689999999998</v>
      </c>
      <c r="V41">
        <v>0.45387290000000002</v>
      </c>
      <c r="W41">
        <v>0.3168724</v>
      </c>
      <c r="X41">
        <v>290.48840000000001</v>
      </c>
      <c r="Y41">
        <v>291.75220000000002</v>
      </c>
      <c r="Z41">
        <v>4</v>
      </c>
      <c r="AA41">
        <v>4</v>
      </c>
      <c r="AB41">
        <v>2.8216538429260298</v>
      </c>
      <c r="AC41">
        <v>2.9032139778137198</v>
      </c>
      <c r="AD41" t="s">
        <v>59</v>
      </c>
      <c r="AE41">
        <v>3.3000000000000002E-2</v>
      </c>
      <c r="AF41">
        <v>0.79</v>
      </c>
      <c r="AG41" t="s">
        <v>18</v>
      </c>
    </row>
    <row r="42" spans="1:33">
      <c r="A42" t="s">
        <v>16</v>
      </c>
      <c r="B42">
        <v>-0.152812</v>
      </c>
      <c r="C42">
        <v>1.6139969999999999</v>
      </c>
      <c r="D42">
        <v>-0.25516830000000001</v>
      </c>
      <c r="E42">
        <v>5.3725719999999999E-3</v>
      </c>
      <c r="F42">
        <v>-0.98011740000000003</v>
      </c>
      <c r="G42">
        <v>-6.5888429999999996E-3</v>
      </c>
      <c r="H42">
        <v>0.1982362</v>
      </c>
      <c r="I42">
        <v>-3.4568160000000001E-2</v>
      </c>
      <c r="J42">
        <v>1.606017</v>
      </c>
      <c r="K42">
        <v>-0.39830310000000002</v>
      </c>
      <c r="L42">
        <v>4.4385519999999998E-2</v>
      </c>
      <c r="M42">
        <v>-2.6678139999999999E-2</v>
      </c>
      <c r="N42">
        <v>-1.097397E-2</v>
      </c>
      <c r="O42">
        <v>0.99859790000000004</v>
      </c>
      <c r="P42">
        <v>5.9593319999999999</v>
      </c>
      <c r="Q42">
        <v>-0.1242273</v>
      </c>
      <c r="R42">
        <v>1.63079</v>
      </c>
      <c r="S42">
        <v>5.7040709999999999</v>
      </c>
      <c r="T42">
        <v>0.47119939999999999</v>
      </c>
      <c r="U42">
        <v>0.48659659999999999</v>
      </c>
      <c r="V42">
        <v>0.44312689999999999</v>
      </c>
      <c r="W42">
        <v>0.34046530000000003</v>
      </c>
      <c r="X42">
        <v>293.2713</v>
      </c>
      <c r="Y42">
        <v>298.08760000000001</v>
      </c>
      <c r="Z42">
        <v>1</v>
      </c>
      <c r="AA42">
        <v>1</v>
      </c>
      <c r="AB42">
        <v>5.5631147697567896E-3</v>
      </c>
      <c r="AC42">
        <v>0.53115034103393599</v>
      </c>
      <c r="AD42" t="s">
        <v>60</v>
      </c>
      <c r="AE42">
        <v>0.43099999999999999</v>
      </c>
      <c r="AF42">
        <v>0.17100000000000001</v>
      </c>
      <c r="AG42" t="s">
        <v>18</v>
      </c>
    </row>
    <row r="43" spans="1:33">
      <c r="A43" t="s">
        <v>22</v>
      </c>
      <c r="B43">
        <v>-2.4798870000000001E-2</v>
      </c>
      <c r="C43">
        <v>1.60551</v>
      </c>
      <c r="D43">
        <v>-0.41396500000000003</v>
      </c>
      <c r="E43">
        <v>5.6643539999999999E-2</v>
      </c>
      <c r="F43">
        <v>-1.8003970000000001E-2</v>
      </c>
      <c r="G43">
        <v>-7.4346739999999996E-3</v>
      </c>
      <c r="H43">
        <v>0.99820450000000005</v>
      </c>
      <c r="I43">
        <v>-2.5137039999999999E-2</v>
      </c>
      <c r="J43">
        <v>1.6208819999999999</v>
      </c>
      <c r="K43">
        <v>-0.40852949999999999</v>
      </c>
      <c r="L43">
        <v>-7.0231539999999995E-2</v>
      </c>
      <c r="M43">
        <v>9.1904810000000003E-2</v>
      </c>
      <c r="N43">
        <v>-5.3975209999999997E-3</v>
      </c>
      <c r="O43">
        <v>0.99327330000000003</v>
      </c>
      <c r="P43">
        <v>5.3761450000000002</v>
      </c>
      <c r="Q43">
        <v>1.4239459999999999</v>
      </c>
      <c r="R43">
        <v>2.8256049999999999</v>
      </c>
      <c r="S43">
        <v>4.6174799999999996</v>
      </c>
      <c r="T43">
        <v>0.42181239999999998</v>
      </c>
      <c r="U43">
        <v>0.47511599999999998</v>
      </c>
      <c r="V43">
        <v>0.46883190000000002</v>
      </c>
      <c r="W43">
        <v>0.31169530000000001</v>
      </c>
      <c r="X43">
        <v>299.58800000000002</v>
      </c>
      <c r="Y43">
        <v>302.29239999999999</v>
      </c>
      <c r="Z43">
        <v>1</v>
      </c>
      <c r="AA43">
        <v>1</v>
      </c>
      <c r="AB43">
        <v>0.36003792285919201</v>
      </c>
      <c r="AC43">
        <v>0.69993335008621205</v>
      </c>
      <c r="AD43" t="s">
        <v>61</v>
      </c>
      <c r="AE43">
        <v>0.39300000000000002</v>
      </c>
      <c r="AF43">
        <v>0.79500000000000004</v>
      </c>
      <c r="AG43" t="s">
        <v>18</v>
      </c>
    </row>
    <row r="44" spans="1:33">
      <c r="A44" t="s">
        <v>20</v>
      </c>
      <c r="B44">
        <v>-1.258594E-2</v>
      </c>
      <c r="C44">
        <v>1.6130310000000001</v>
      </c>
      <c r="D44">
        <v>-0.42252780000000001</v>
      </c>
      <c r="E44">
        <v>-1.2712349999999999E-3</v>
      </c>
      <c r="F44">
        <v>7.2139780000000001E-2</v>
      </c>
      <c r="G44">
        <v>-1.08188E-2</v>
      </c>
      <c r="H44">
        <v>0.99733510000000003</v>
      </c>
      <c r="I44">
        <v>-0.1638165</v>
      </c>
      <c r="J44">
        <v>1.614924</v>
      </c>
      <c r="K44">
        <v>-0.34884510000000002</v>
      </c>
      <c r="L44">
        <v>1.383411E-2</v>
      </c>
      <c r="M44">
        <v>-0.96150329999999995</v>
      </c>
      <c r="N44">
        <v>1.4268680000000001E-2</v>
      </c>
      <c r="O44">
        <v>-0.27407369999999998</v>
      </c>
      <c r="P44">
        <v>5.9642520000000001</v>
      </c>
      <c r="Q44">
        <v>2.603332</v>
      </c>
      <c r="R44">
        <v>1.9782679999999999</v>
      </c>
      <c r="S44">
        <v>-5.7700399999999998</v>
      </c>
      <c r="T44">
        <v>0.4221472</v>
      </c>
      <c r="U44">
        <v>0.4451484</v>
      </c>
      <c r="V44">
        <v>0.44529180000000002</v>
      </c>
      <c r="W44">
        <v>0.45567299999999999</v>
      </c>
      <c r="X44">
        <v>303.80509999999998</v>
      </c>
      <c r="Y44">
        <v>309.10570000000001</v>
      </c>
      <c r="Z44">
        <v>4</v>
      </c>
      <c r="AA44">
        <v>1</v>
      </c>
      <c r="AB44">
        <v>2.6828134059906001</v>
      </c>
      <c r="AC44">
        <v>0.13872414827346799</v>
      </c>
      <c r="AD44" t="s">
        <v>62</v>
      </c>
      <c r="AE44">
        <v>0.752</v>
      </c>
      <c r="AF44">
        <v>0.24099999999999999</v>
      </c>
      <c r="AG44" t="s">
        <v>18</v>
      </c>
    </row>
    <row r="45" spans="1:33">
      <c r="A45" t="s">
        <v>20</v>
      </c>
      <c r="B45">
        <v>-0.1583513</v>
      </c>
      <c r="C45">
        <v>1.610946</v>
      </c>
      <c r="D45">
        <v>-0.34331650000000002</v>
      </c>
      <c r="E45">
        <v>4.4711480000000003E-3</v>
      </c>
      <c r="F45">
        <v>-0.95974820000000005</v>
      </c>
      <c r="G45">
        <v>3.8095549999999999E-2</v>
      </c>
      <c r="H45">
        <v>-0.27823029999999999</v>
      </c>
      <c r="I45">
        <v>-0.23723939999999999</v>
      </c>
      <c r="J45">
        <v>1.6356569999999999</v>
      </c>
      <c r="K45">
        <v>-0.25248809999999999</v>
      </c>
      <c r="L45">
        <v>0.1860195</v>
      </c>
      <c r="M45">
        <v>-0.82661779999999996</v>
      </c>
      <c r="N45">
        <v>-0.3365802</v>
      </c>
      <c r="O45">
        <v>-0.41086919999999999</v>
      </c>
      <c r="P45">
        <v>3.3053409999999999</v>
      </c>
      <c r="Q45">
        <v>1.3980870000000001</v>
      </c>
      <c r="R45">
        <v>4.0722950000000004</v>
      </c>
      <c r="S45">
        <v>-1.9068210000000001</v>
      </c>
      <c r="T45">
        <v>0.44578610000000002</v>
      </c>
      <c r="U45">
        <v>0.46491179999999999</v>
      </c>
      <c r="V45">
        <v>0.43746550000000001</v>
      </c>
      <c r="W45">
        <v>0.40201740000000002</v>
      </c>
      <c r="X45">
        <v>310.62310000000002</v>
      </c>
      <c r="Y45">
        <v>314.07069999999999</v>
      </c>
      <c r="Z45">
        <v>3</v>
      </c>
      <c r="AA45">
        <v>2</v>
      </c>
      <c r="AB45">
        <v>2.06351566314697</v>
      </c>
      <c r="AC45">
        <v>1.0069278478622401</v>
      </c>
      <c r="AD45" t="s">
        <v>63</v>
      </c>
      <c r="AE45">
        <v>0.82699999999999996</v>
      </c>
      <c r="AF45">
        <v>0.86099999999999999</v>
      </c>
      <c r="AG45" t="s">
        <v>18</v>
      </c>
    </row>
    <row r="46" spans="1:33">
      <c r="A46" t="s">
        <v>16</v>
      </c>
      <c r="B46">
        <v>-0.1888243</v>
      </c>
      <c r="C46">
        <v>1.6328609999999999</v>
      </c>
      <c r="D46">
        <v>-0.2991856</v>
      </c>
      <c r="E46">
        <v>4.965315E-2</v>
      </c>
      <c r="F46">
        <v>-0.88413770000000003</v>
      </c>
      <c r="G46">
        <v>-0.12057080000000001</v>
      </c>
      <c r="H46">
        <v>-0.44866220000000001</v>
      </c>
      <c r="I46">
        <v>-0.23872070000000001</v>
      </c>
      <c r="J46">
        <v>1.6338330000000001</v>
      </c>
      <c r="K46">
        <v>-0.27273449999999999</v>
      </c>
      <c r="L46">
        <v>0.18603900000000001</v>
      </c>
      <c r="M46">
        <v>-0.81167730000000005</v>
      </c>
      <c r="N46">
        <v>-0.27958699999999997</v>
      </c>
      <c r="O46">
        <v>-0.47791280000000003</v>
      </c>
      <c r="P46">
        <v>0.91577889999999995</v>
      </c>
      <c r="Q46">
        <v>0.38195089999999998</v>
      </c>
      <c r="R46">
        <v>2.1638639999999998</v>
      </c>
      <c r="S46">
        <v>-0.77970799999999996</v>
      </c>
      <c r="T46">
        <v>0.40789690000000001</v>
      </c>
      <c r="U46">
        <v>0.4312221</v>
      </c>
      <c r="V46">
        <v>0.4971872</v>
      </c>
      <c r="W46">
        <v>0.35837859999999999</v>
      </c>
      <c r="X46">
        <v>315.58960000000002</v>
      </c>
      <c r="Y46">
        <v>317.27140000000003</v>
      </c>
      <c r="Z46">
        <v>3</v>
      </c>
      <c r="AA46">
        <v>1</v>
      </c>
      <c r="AB46">
        <v>2.1231758594512899</v>
      </c>
      <c r="AC46">
        <v>0.74931639432907104</v>
      </c>
      <c r="AD46" t="s">
        <v>64</v>
      </c>
      <c r="AE46">
        <v>0.63</v>
      </c>
      <c r="AF46">
        <v>0.495</v>
      </c>
      <c r="AG46" t="s">
        <v>18</v>
      </c>
    </row>
    <row r="47" spans="1:33">
      <c r="A47" t="s">
        <v>20</v>
      </c>
      <c r="B47">
        <v>-0.14657790000000001</v>
      </c>
      <c r="C47">
        <v>1.6121840000000001</v>
      </c>
      <c r="D47">
        <v>-0.31658429999999999</v>
      </c>
      <c r="E47">
        <v>-2.67283E-2</v>
      </c>
      <c r="F47">
        <v>-0.83626739999999999</v>
      </c>
      <c r="G47">
        <v>3.1460580000000002E-2</v>
      </c>
      <c r="H47">
        <v>-0.54676559999999996</v>
      </c>
      <c r="I47">
        <v>-0.14782149999999999</v>
      </c>
      <c r="J47">
        <v>1.633149</v>
      </c>
      <c r="K47">
        <v>-0.45000079999999998</v>
      </c>
      <c r="L47">
        <v>-0.17635000000000001</v>
      </c>
      <c r="M47">
        <v>-0.18962760000000001</v>
      </c>
      <c r="N47">
        <v>-7.1278069999999999E-2</v>
      </c>
      <c r="O47">
        <v>0.96325559999999999</v>
      </c>
      <c r="P47">
        <v>4.5795899999999996</v>
      </c>
      <c r="Q47">
        <v>-1.680464</v>
      </c>
      <c r="R47">
        <v>3.3418770000000002</v>
      </c>
      <c r="S47">
        <v>3.6366420000000002</v>
      </c>
      <c r="T47">
        <v>0.4479361</v>
      </c>
      <c r="U47">
        <v>0.4989963</v>
      </c>
      <c r="V47">
        <v>0.4691533</v>
      </c>
      <c r="W47">
        <v>0.39937159999999999</v>
      </c>
      <c r="X47">
        <v>318.78660000000002</v>
      </c>
      <c r="Y47">
        <v>323.23809999999997</v>
      </c>
      <c r="Z47">
        <v>1</v>
      </c>
      <c r="AA47">
        <v>3</v>
      </c>
      <c r="AB47">
        <v>0.52916830778121904</v>
      </c>
      <c r="AC47">
        <v>2.2962689399719198</v>
      </c>
      <c r="AD47" t="s">
        <v>65</v>
      </c>
      <c r="AE47">
        <v>0.14299999999999999</v>
      </c>
      <c r="AF47">
        <v>0.31900000000000001</v>
      </c>
      <c r="AG47" t="s">
        <v>18</v>
      </c>
    </row>
    <row r="48" spans="1:33">
      <c r="A48" t="s">
        <v>20</v>
      </c>
      <c r="B48">
        <v>-0.16671040000000001</v>
      </c>
      <c r="C48">
        <v>1.6127880000000001</v>
      </c>
      <c r="D48">
        <v>-0.42965930000000002</v>
      </c>
      <c r="E48">
        <v>8.9312160000000005E-3</v>
      </c>
      <c r="F48">
        <v>-0.2139161</v>
      </c>
      <c r="G48">
        <v>-1.1595009999999999E-2</v>
      </c>
      <c r="H48">
        <v>0.97674240000000001</v>
      </c>
      <c r="I48">
        <v>-0.45143220000000001</v>
      </c>
      <c r="J48">
        <v>1.6186720000000001</v>
      </c>
      <c r="K48">
        <v>-0.51724579999999998</v>
      </c>
      <c r="L48">
        <v>-0.30578880000000003</v>
      </c>
      <c r="M48">
        <v>0.58039719999999995</v>
      </c>
      <c r="N48">
        <v>0.22300410000000001</v>
      </c>
      <c r="O48">
        <v>0.72104199999999996</v>
      </c>
      <c r="P48">
        <v>0.57967729999999995</v>
      </c>
      <c r="Q48">
        <v>4.6646739999999999E-2</v>
      </c>
      <c r="R48">
        <v>2.1502080000000001</v>
      </c>
      <c r="S48">
        <v>-0.47069699999999998</v>
      </c>
      <c r="T48">
        <v>0.49848130000000002</v>
      </c>
      <c r="U48">
        <v>0.43993260000000001</v>
      </c>
      <c r="V48">
        <v>0.47155409999999998</v>
      </c>
      <c r="W48">
        <v>0.34739599999999998</v>
      </c>
      <c r="X48">
        <v>324.75139999999999</v>
      </c>
      <c r="Y48">
        <v>329.78680000000003</v>
      </c>
      <c r="Z48">
        <v>3</v>
      </c>
      <c r="AA48">
        <v>2</v>
      </c>
      <c r="AB48">
        <v>1.6416497230529801</v>
      </c>
      <c r="AC48">
        <v>1.19287657737732</v>
      </c>
      <c r="AD48" t="s">
        <v>66</v>
      </c>
      <c r="AE48">
        <v>0.17100000000000001</v>
      </c>
      <c r="AF48">
        <v>0.67100000000000004</v>
      </c>
      <c r="AG48" t="s">
        <v>18</v>
      </c>
    </row>
    <row r="49" spans="1:33">
      <c r="A49" t="s">
        <v>20</v>
      </c>
      <c r="B49">
        <v>-0.17306779999999999</v>
      </c>
      <c r="C49">
        <v>1.6109830000000001</v>
      </c>
      <c r="D49">
        <v>-0.57770480000000002</v>
      </c>
      <c r="E49">
        <v>4.9394779999999999E-2</v>
      </c>
      <c r="F49">
        <v>0.36610809999999999</v>
      </c>
      <c r="G49">
        <v>-2.3322590000000001E-2</v>
      </c>
      <c r="H49">
        <v>0.92896769999999995</v>
      </c>
      <c r="I49">
        <v>1.263299E-2</v>
      </c>
      <c r="J49">
        <v>1.642647</v>
      </c>
      <c r="K49">
        <v>-0.53991480000000003</v>
      </c>
      <c r="L49">
        <v>-0.16009380000000001</v>
      </c>
      <c r="M49">
        <v>-0.72827439999999999</v>
      </c>
      <c r="N49">
        <v>-0.243615</v>
      </c>
      <c r="O49">
        <v>0.62019199999999997</v>
      </c>
      <c r="P49">
        <v>4.237228</v>
      </c>
      <c r="Q49">
        <v>-3.5054500000000002</v>
      </c>
      <c r="R49">
        <v>4.2120100000000003</v>
      </c>
      <c r="S49">
        <v>-0.86750459999999996</v>
      </c>
      <c r="T49">
        <v>0.46444220000000003</v>
      </c>
      <c r="U49">
        <v>0.43831350000000002</v>
      </c>
      <c r="V49">
        <v>0.49622929999999998</v>
      </c>
      <c r="W49">
        <v>0.39859040000000001</v>
      </c>
      <c r="X49">
        <v>331.30410000000001</v>
      </c>
      <c r="Y49">
        <v>335.68869999999998</v>
      </c>
      <c r="Z49">
        <v>3</v>
      </c>
      <c r="AA49">
        <v>4</v>
      </c>
      <c r="AB49">
        <v>1.6392434835434</v>
      </c>
      <c r="AC49">
        <v>2.4788362979888898</v>
      </c>
      <c r="AD49" t="s">
        <v>67</v>
      </c>
      <c r="AE49">
        <v>0.20100000000000001</v>
      </c>
      <c r="AF49">
        <v>0.38300000000000001</v>
      </c>
      <c r="AG49" t="s">
        <v>18</v>
      </c>
    </row>
    <row r="50" spans="1:33">
      <c r="A50" t="s">
        <v>22</v>
      </c>
      <c r="B50">
        <v>-5.5229840000000002E-2</v>
      </c>
      <c r="C50">
        <v>1.62253</v>
      </c>
      <c r="D50">
        <v>-0.52871210000000002</v>
      </c>
      <c r="E50">
        <v>-2.8630909999999999E-2</v>
      </c>
      <c r="F50">
        <v>-0.73803260000000004</v>
      </c>
      <c r="G50">
        <v>-4.0397530000000001E-2</v>
      </c>
      <c r="H50">
        <v>0.67294589999999999</v>
      </c>
      <c r="I50">
        <v>-8.9999179999999998E-2</v>
      </c>
      <c r="J50">
        <v>1.6432770000000001</v>
      </c>
      <c r="K50">
        <v>-0.37834610000000002</v>
      </c>
      <c r="L50">
        <v>5.2468849999999997E-2</v>
      </c>
      <c r="M50">
        <v>-0.95253909999999997</v>
      </c>
      <c r="N50">
        <v>-0.27769769999999999</v>
      </c>
      <c r="O50">
        <v>-0.1131389</v>
      </c>
      <c r="P50">
        <v>4.7382350000000004</v>
      </c>
      <c r="Q50">
        <v>0.76069889999999996</v>
      </c>
      <c r="R50">
        <v>4.7770859999999997</v>
      </c>
      <c r="S50">
        <v>-3.968756</v>
      </c>
      <c r="T50">
        <v>0.43957079999999998</v>
      </c>
      <c r="U50">
        <v>0.46899879999999999</v>
      </c>
      <c r="V50">
        <v>0.45304519999999998</v>
      </c>
      <c r="W50">
        <v>0.38223590000000002</v>
      </c>
      <c r="X50">
        <v>337.20330000000001</v>
      </c>
      <c r="Y50">
        <v>342.8528</v>
      </c>
      <c r="Z50">
        <v>4</v>
      </c>
      <c r="AA50">
        <v>2</v>
      </c>
      <c r="AB50">
        <v>2.3833100795745801</v>
      </c>
      <c r="AC50">
        <v>1.31769239902496</v>
      </c>
      <c r="AD50" t="s">
        <v>68</v>
      </c>
      <c r="AE50">
        <v>0.89700000000000002</v>
      </c>
      <c r="AF50">
        <v>0.24199999999999999</v>
      </c>
      <c r="AG50" t="s">
        <v>18</v>
      </c>
    </row>
    <row r="51" spans="1:33">
      <c r="A51" t="s">
        <v>16</v>
      </c>
      <c r="B51">
        <v>-8.0705150000000003E-2</v>
      </c>
      <c r="C51">
        <v>1.624225</v>
      </c>
      <c r="D51">
        <v>-0.43874390000000002</v>
      </c>
      <c r="E51">
        <v>4.2060769999999999E-3</v>
      </c>
      <c r="F51">
        <v>-0.99476620000000004</v>
      </c>
      <c r="G51">
        <v>-4.8639849999999998E-2</v>
      </c>
      <c r="H51">
        <v>-8.9758809999999994E-2</v>
      </c>
      <c r="I51">
        <v>-6.5658729999999998E-2</v>
      </c>
      <c r="J51">
        <v>1.6368069999999999</v>
      </c>
      <c r="K51">
        <v>-0.46137289999999997</v>
      </c>
      <c r="L51">
        <v>-0.20785239999999999</v>
      </c>
      <c r="M51">
        <v>-0.33680290000000002</v>
      </c>
      <c r="N51">
        <v>-6.4589949999999993E-2</v>
      </c>
      <c r="O51">
        <v>0.91607280000000002</v>
      </c>
      <c r="P51">
        <v>5.635535</v>
      </c>
      <c r="Q51">
        <v>-3.3034300000000001</v>
      </c>
      <c r="R51">
        <v>4.2426139999999997</v>
      </c>
      <c r="S51">
        <v>3.3714189999999999</v>
      </c>
      <c r="T51">
        <v>0.45832869999999998</v>
      </c>
      <c r="U51">
        <v>0.4779485</v>
      </c>
      <c r="V51">
        <v>0.45614519999999997</v>
      </c>
      <c r="W51">
        <v>0.32821119999999998</v>
      </c>
      <c r="X51">
        <v>344.37090000000001</v>
      </c>
      <c r="Y51">
        <v>349.20519999999999</v>
      </c>
      <c r="Z51">
        <v>2</v>
      </c>
      <c r="AA51">
        <v>4</v>
      </c>
      <c r="AB51">
        <v>0.82834506034851096</v>
      </c>
      <c r="AC51">
        <v>2.45929002761841</v>
      </c>
      <c r="AD51" t="s">
        <v>69</v>
      </c>
      <c r="AE51">
        <v>0.28399999999999997</v>
      </c>
      <c r="AF51">
        <v>0.879</v>
      </c>
      <c r="AG51" t="s">
        <v>18</v>
      </c>
    </row>
    <row r="52" spans="1:33">
      <c r="A52" t="s">
        <v>20</v>
      </c>
      <c r="B52">
        <v>-3.9376439999999999E-2</v>
      </c>
      <c r="C52">
        <v>1.622212</v>
      </c>
      <c r="D52">
        <v>-0.44066850000000002</v>
      </c>
      <c r="E52">
        <v>-2.8047519999999999E-2</v>
      </c>
      <c r="F52">
        <v>-0.34148089999999998</v>
      </c>
      <c r="G52">
        <v>-1.8113489999999999E-2</v>
      </c>
      <c r="H52">
        <v>0.93929560000000001</v>
      </c>
      <c r="I52">
        <v>-0.1740613</v>
      </c>
      <c r="J52">
        <v>1.622984</v>
      </c>
      <c r="K52">
        <v>-0.39471539999999999</v>
      </c>
      <c r="L52">
        <v>4.3825289999999996E-3</v>
      </c>
      <c r="M52">
        <v>-0.99656339999999999</v>
      </c>
      <c r="N52">
        <v>-5.6070729999999999E-2</v>
      </c>
      <c r="O52">
        <v>6.0813600000000002E-2</v>
      </c>
      <c r="P52">
        <v>1.8303400000000001</v>
      </c>
      <c r="Q52">
        <v>-0.44298209999999999</v>
      </c>
      <c r="R52">
        <v>1.813283</v>
      </c>
      <c r="S52">
        <v>-2.2157010000000001</v>
      </c>
      <c r="T52">
        <v>0.4775103</v>
      </c>
      <c r="U52">
        <v>0.46396389999999998</v>
      </c>
      <c r="V52">
        <v>0.44437300000000002</v>
      </c>
      <c r="W52">
        <v>0.31147330000000001</v>
      </c>
      <c r="X52">
        <v>350.70569999999998</v>
      </c>
      <c r="Y52">
        <v>354.18779999999998</v>
      </c>
      <c r="Z52">
        <v>4</v>
      </c>
      <c r="AA52">
        <v>4</v>
      </c>
      <c r="AB52">
        <v>2.89513492584229</v>
      </c>
      <c r="AC52">
        <v>2.6994426250457799</v>
      </c>
      <c r="AD52" t="s">
        <v>70</v>
      </c>
      <c r="AE52">
        <v>0.186</v>
      </c>
      <c r="AF52">
        <v>0.32300000000000001</v>
      </c>
      <c r="AG52" t="s">
        <v>18</v>
      </c>
    </row>
    <row r="53" spans="1:33">
      <c r="A53" t="s">
        <v>20</v>
      </c>
      <c r="B53">
        <v>-0.1310356</v>
      </c>
      <c r="C53">
        <v>1.612711</v>
      </c>
      <c r="D53">
        <v>-0.41090910000000003</v>
      </c>
      <c r="E53">
        <v>-6.3440509999999999E-3</v>
      </c>
      <c r="F53">
        <v>-0.99863290000000005</v>
      </c>
      <c r="G53">
        <v>-5.3224309999999999E-3</v>
      </c>
      <c r="H53">
        <v>5.1612959999999999E-2</v>
      </c>
      <c r="I53">
        <v>-0.25920910000000003</v>
      </c>
      <c r="J53">
        <v>1.620482</v>
      </c>
      <c r="K53">
        <v>-0.29042620000000002</v>
      </c>
      <c r="L53">
        <v>-3.3948649999999997E-2</v>
      </c>
      <c r="M53">
        <v>0.26006669999999998</v>
      </c>
      <c r="N53">
        <v>2.0310100000000001E-2</v>
      </c>
      <c r="O53">
        <v>0.96477990000000002</v>
      </c>
      <c r="P53">
        <v>5.8161310000000004</v>
      </c>
      <c r="Q53">
        <v>2.6555520000000001</v>
      </c>
      <c r="R53">
        <v>2.7910689999999998</v>
      </c>
      <c r="S53">
        <v>4.556362</v>
      </c>
      <c r="T53">
        <v>0.45745160000000001</v>
      </c>
      <c r="U53">
        <v>0.40434039999999999</v>
      </c>
      <c r="V53">
        <v>0.46839059999999999</v>
      </c>
      <c r="W53">
        <v>0.40513929999999998</v>
      </c>
      <c r="X53">
        <v>355.7056</v>
      </c>
      <c r="Y53">
        <v>362.35410000000002</v>
      </c>
      <c r="Z53">
        <v>1</v>
      </c>
      <c r="AA53">
        <v>1</v>
      </c>
      <c r="AB53">
        <v>0.54707306623458896</v>
      </c>
      <c r="AC53">
        <v>0.400063365697861</v>
      </c>
      <c r="AD53" t="s">
        <v>71</v>
      </c>
      <c r="AE53">
        <v>0.46200000000000002</v>
      </c>
      <c r="AF53">
        <v>0.34100000000000003</v>
      </c>
      <c r="AG53" t="s">
        <v>18</v>
      </c>
    </row>
    <row r="54" spans="1:33">
      <c r="A54" t="s">
        <v>16</v>
      </c>
      <c r="B54">
        <v>-0.25363449999999998</v>
      </c>
      <c r="C54">
        <v>1.617019</v>
      </c>
      <c r="D54">
        <v>-0.27823500000000001</v>
      </c>
      <c r="E54">
        <v>4.3003549999999996E-3</v>
      </c>
      <c r="F54">
        <v>0.23365340000000001</v>
      </c>
      <c r="G54">
        <v>2.4180880000000001E-3</v>
      </c>
      <c r="H54">
        <v>0.97230740000000004</v>
      </c>
      <c r="I54">
        <v>-0.6651357</v>
      </c>
      <c r="J54">
        <v>1.6240870000000001</v>
      </c>
      <c r="K54">
        <v>0.18216860000000001</v>
      </c>
      <c r="L54">
        <v>3.6067500000000002E-2</v>
      </c>
      <c r="M54">
        <v>-0.99304539999999997</v>
      </c>
      <c r="N54">
        <v>-0.10453320000000001</v>
      </c>
      <c r="O54">
        <v>4.0408329999999999E-2</v>
      </c>
      <c r="P54">
        <v>1.4466920000000001</v>
      </c>
      <c r="Q54">
        <v>-0.79390649999999996</v>
      </c>
      <c r="R54">
        <v>1.9295119999999999</v>
      </c>
      <c r="S54">
        <v>-1.5833680000000001</v>
      </c>
      <c r="T54">
        <v>0.41493600000000003</v>
      </c>
      <c r="U54">
        <v>0.42181350000000001</v>
      </c>
      <c r="V54">
        <v>0.47243259999999998</v>
      </c>
      <c r="W54">
        <v>0.43035329999999999</v>
      </c>
      <c r="X54">
        <v>363.8725</v>
      </c>
      <c r="Y54">
        <v>369.4221</v>
      </c>
      <c r="Z54">
        <v>4</v>
      </c>
      <c r="AA54">
        <v>4</v>
      </c>
      <c r="AB54">
        <v>2.6955235004425</v>
      </c>
      <c r="AC54">
        <v>2.6172080039978001</v>
      </c>
      <c r="AD54" t="s">
        <v>72</v>
      </c>
      <c r="AE54">
        <v>0.26300000000000001</v>
      </c>
      <c r="AF54">
        <v>0.14399999999999999</v>
      </c>
      <c r="AG54" t="s">
        <v>18</v>
      </c>
    </row>
    <row r="55" spans="1:33">
      <c r="A55" t="s">
        <v>16</v>
      </c>
      <c r="B55">
        <v>-0.59458520000000004</v>
      </c>
      <c r="C55">
        <v>1.620787</v>
      </c>
      <c r="D55">
        <v>0.129415</v>
      </c>
      <c r="E55">
        <v>1.5635820000000002E-2</v>
      </c>
      <c r="F55">
        <v>-0.99783639999999996</v>
      </c>
      <c r="G55">
        <v>-2.440966E-2</v>
      </c>
      <c r="H55">
        <v>5.9009520000000003E-2</v>
      </c>
      <c r="I55">
        <v>-0.65598460000000003</v>
      </c>
      <c r="J55">
        <v>1.644984</v>
      </c>
      <c r="K55">
        <v>-3.301341E-2</v>
      </c>
      <c r="L55">
        <v>-0.27707369999999998</v>
      </c>
      <c r="M55">
        <v>0.57690710000000001</v>
      </c>
      <c r="N55">
        <v>0.16280919999999999</v>
      </c>
      <c r="O55">
        <v>0.75093379999999998</v>
      </c>
      <c r="P55">
        <v>2.6915049999999998</v>
      </c>
      <c r="Q55">
        <v>1.3837649999999999</v>
      </c>
      <c r="R55">
        <v>3.4275030000000002</v>
      </c>
      <c r="S55">
        <v>0.38652589999999998</v>
      </c>
      <c r="T55">
        <v>0.40360940000000001</v>
      </c>
      <c r="U55">
        <v>0.45456809999999997</v>
      </c>
      <c r="V55">
        <v>0.4650955</v>
      </c>
      <c r="W55">
        <v>0.41479739999999998</v>
      </c>
      <c r="X55">
        <v>370.9375</v>
      </c>
      <c r="Y55">
        <v>375.05360000000002</v>
      </c>
      <c r="Z55">
        <v>2</v>
      </c>
      <c r="AA55">
        <v>1</v>
      </c>
      <c r="AB55">
        <v>1.4751236438751201</v>
      </c>
      <c r="AC55">
        <v>0.74008387327194203</v>
      </c>
      <c r="AD55" t="s">
        <v>52</v>
      </c>
      <c r="AE55">
        <v>0.22</v>
      </c>
      <c r="AF55">
        <v>0.129</v>
      </c>
      <c r="AG55" t="s">
        <v>18</v>
      </c>
    </row>
    <row r="56" spans="1:33">
      <c r="A56" t="s">
        <v>16</v>
      </c>
      <c r="B56">
        <v>-0.55424419999999996</v>
      </c>
      <c r="C56">
        <v>1.621394</v>
      </c>
      <c r="D56">
        <v>6.5912230000000002E-3</v>
      </c>
      <c r="E56">
        <v>-9.3586959999999997E-3</v>
      </c>
      <c r="F56">
        <v>0.56210210000000005</v>
      </c>
      <c r="G56">
        <v>2.1988770000000001E-3</v>
      </c>
      <c r="H56">
        <v>0.82701199999999997</v>
      </c>
      <c r="I56">
        <v>-0.48531489999999999</v>
      </c>
      <c r="J56">
        <v>1.6354610000000001</v>
      </c>
      <c r="K56">
        <v>-0.18120549999999999</v>
      </c>
      <c r="L56">
        <v>-0.28223959999999998</v>
      </c>
      <c r="M56">
        <v>-0.10626439999999999</v>
      </c>
      <c r="N56">
        <v>-4.8402540000000001E-2</v>
      </c>
      <c r="O56">
        <v>0.95221109999999998</v>
      </c>
      <c r="P56">
        <v>0.67246950000000005</v>
      </c>
      <c r="Q56">
        <v>-0.61363630000000002</v>
      </c>
      <c r="R56">
        <v>2.162363</v>
      </c>
      <c r="S56">
        <v>0.40161029999999998</v>
      </c>
      <c r="T56">
        <v>0.4784351</v>
      </c>
      <c r="U56">
        <v>0.49806040000000001</v>
      </c>
      <c r="V56">
        <v>0.4807495</v>
      </c>
      <c r="W56">
        <v>0.49273679999999997</v>
      </c>
      <c r="X56">
        <v>376.572</v>
      </c>
      <c r="Y56">
        <v>379.87009999999998</v>
      </c>
      <c r="Z56">
        <v>2</v>
      </c>
      <c r="AA56">
        <v>3</v>
      </c>
      <c r="AB56">
        <v>0.94293457269668601</v>
      </c>
      <c r="AC56">
        <v>1.68014681339264</v>
      </c>
      <c r="AD56" t="s">
        <v>73</v>
      </c>
      <c r="AE56">
        <v>0.55600000000000005</v>
      </c>
      <c r="AF56">
        <v>0.79800000000000004</v>
      </c>
      <c r="AG56" t="s">
        <v>18</v>
      </c>
    </row>
    <row r="57" spans="1:33">
      <c r="A57" t="s">
        <v>20</v>
      </c>
      <c r="B57">
        <v>-0.54185099999999997</v>
      </c>
      <c r="C57">
        <v>1.617043</v>
      </c>
      <c r="D57">
        <v>-0.13760800000000001</v>
      </c>
      <c r="E57">
        <v>3.3446940000000001E-2</v>
      </c>
      <c r="F57">
        <v>-0.11722730000000001</v>
      </c>
      <c r="G57">
        <v>-6.4890030000000001E-3</v>
      </c>
      <c r="H57">
        <v>0.99252050000000003</v>
      </c>
      <c r="I57">
        <v>-0.52247449999999995</v>
      </c>
      <c r="J57">
        <v>1.6142749999999999</v>
      </c>
      <c r="K57">
        <v>-0.11679680000000001</v>
      </c>
      <c r="L57">
        <v>1.0040520000000001E-2</v>
      </c>
      <c r="M57">
        <v>2.6322249999999998E-2</v>
      </c>
      <c r="N57">
        <v>-2.1045640000000001E-2</v>
      </c>
      <c r="O57">
        <v>0.99938150000000003</v>
      </c>
      <c r="P57">
        <v>4.7497480000000003</v>
      </c>
      <c r="Q57">
        <v>-0.19956650000000001</v>
      </c>
      <c r="R57">
        <v>2.0173049999999999</v>
      </c>
      <c r="S57">
        <v>4.5828509999999998</v>
      </c>
      <c r="T57">
        <v>0.48769950000000001</v>
      </c>
      <c r="U57">
        <v>0.4891085</v>
      </c>
      <c r="V57">
        <v>0.41936040000000002</v>
      </c>
      <c r="W57">
        <v>0.4764794</v>
      </c>
      <c r="X57">
        <v>381.37220000000002</v>
      </c>
      <c r="Y57">
        <v>383.53829999999999</v>
      </c>
      <c r="Z57">
        <v>1</v>
      </c>
      <c r="AA57">
        <v>2</v>
      </c>
      <c r="AB57">
        <v>0.111109681427479</v>
      </c>
      <c r="AC57">
        <v>0.86331951618194602</v>
      </c>
      <c r="AD57" t="s">
        <v>74</v>
      </c>
      <c r="AE57">
        <v>0.90800000000000003</v>
      </c>
      <c r="AF57">
        <v>0.26</v>
      </c>
      <c r="AG57" t="s">
        <v>18</v>
      </c>
    </row>
    <row r="58" spans="1:33">
      <c r="A58" t="s">
        <v>16</v>
      </c>
      <c r="B58">
        <v>-0.53136039999999995</v>
      </c>
      <c r="C58">
        <v>1.6101460000000001</v>
      </c>
      <c r="D58">
        <v>-0.1220333</v>
      </c>
      <c r="E58">
        <v>5.068976E-2</v>
      </c>
      <c r="F58">
        <v>5.5008080000000001E-2</v>
      </c>
      <c r="G58">
        <v>-1.2940770000000001E-2</v>
      </c>
      <c r="H58">
        <v>0.99711439999999996</v>
      </c>
      <c r="I58">
        <v>-0.5676407</v>
      </c>
      <c r="J58">
        <v>1.6159669999999999</v>
      </c>
      <c r="K58">
        <v>-8.3778060000000001E-2</v>
      </c>
      <c r="L58">
        <v>5.4622689999999996E-3</v>
      </c>
      <c r="M58">
        <v>-0.55768620000000002</v>
      </c>
      <c r="N58">
        <v>-1.9249309999999999E-2</v>
      </c>
      <c r="O58">
        <v>0.82981059999999995</v>
      </c>
      <c r="P58">
        <v>5.5844509999999996</v>
      </c>
      <c r="Q58">
        <v>-5.7141529999999996</v>
      </c>
      <c r="R58">
        <v>1.7080599999999999</v>
      </c>
      <c r="S58">
        <v>1.9552639999999999</v>
      </c>
      <c r="T58">
        <v>0.44107210000000002</v>
      </c>
      <c r="U58">
        <v>0.42099120000000001</v>
      </c>
      <c r="V58">
        <v>0.46217730000000001</v>
      </c>
      <c r="W58">
        <v>0.32603320000000002</v>
      </c>
      <c r="X58">
        <v>385.053</v>
      </c>
      <c r="Y58">
        <v>388.90499999999997</v>
      </c>
      <c r="Z58">
        <v>2</v>
      </c>
      <c r="AA58">
        <v>4</v>
      </c>
      <c r="AB58">
        <v>1.1896563768386801</v>
      </c>
      <c r="AC58">
        <v>3.12270283699036</v>
      </c>
      <c r="AD58" t="s">
        <v>75</v>
      </c>
      <c r="AE58">
        <v>0.70199999999999996</v>
      </c>
      <c r="AF58">
        <v>7.4999999999999997E-2</v>
      </c>
      <c r="AG58" t="s">
        <v>18</v>
      </c>
    </row>
    <row r="59" spans="1:33">
      <c r="A59" t="s">
        <v>16</v>
      </c>
      <c r="B59">
        <v>-0.55010420000000004</v>
      </c>
      <c r="C59">
        <v>1.610795</v>
      </c>
      <c r="D59">
        <v>-9.7206089999999995E-2</v>
      </c>
      <c r="E59">
        <v>3.5848289999999998E-2</v>
      </c>
      <c r="F59">
        <v>-0.51217489999999999</v>
      </c>
      <c r="G59">
        <v>2.6798099999999999E-3</v>
      </c>
      <c r="H59">
        <v>0.85812849999999996</v>
      </c>
      <c r="I59">
        <v>-0.40487970000000001</v>
      </c>
      <c r="J59">
        <v>1.631494</v>
      </c>
      <c r="K59">
        <v>-8.2658980000000007E-2</v>
      </c>
      <c r="L59">
        <v>-1.326332E-2</v>
      </c>
      <c r="M59">
        <v>-0.99364940000000002</v>
      </c>
      <c r="N59">
        <v>-0.11030429999999999</v>
      </c>
      <c r="O59">
        <v>1.783649E-2</v>
      </c>
      <c r="P59">
        <v>4.0809350000000002</v>
      </c>
      <c r="Q59">
        <v>-0.58101080000000005</v>
      </c>
      <c r="R59">
        <v>2.6192410000000002</v>
      </c>
      <c r="S59">
        <v>-4.0514590000000004</v>
      </c>
      <c r="T59">
        <v>0.47921629999999998</v>
      </c>
      <c r="U59">
        <v>0.40021780000000001</v>
      </c>
      <c r="V59">
        <v>0.47192980000000001</v>
      </c>
      <c r="W59">
        <v>0.3269225</v>
      </c>
      <c r="X59">
        <v>390.42169999999999</v>
      </c>
      <c r="Y59">
        <v>394.87110000000001</v>
      </c>
      <c r="Z59">
        <v>4</v>
      </c>
      <c r="AA59">
        <v>3</v>
      </c>
      <c r="AB59">
        <v>2.89177465438843</v>
      </c>
      <c r="AC59">
        <v>1.60143446922302</v>
      </c>
      <c r="AD59" t="s">
        <v>76</v>
      </c>
      <c r="AE59">
        <v>0.30299999999999999</v>
      </c>
      <c r="AF59">
        <v>0.755</v>
      </c>
      <c r="AG59" t="s">
        <v>18</v>
      </c>
    </row>
    <row r="60" spans="1:33">
      <c r="A60" t="s">
        <v>20</v>
      </c>
      <c r="B60">
        <v>-0.40404960000000001</v>
      </c>
      <c r="C60">
        <v>1.620932</v>
      </c>
      <c r="D60">
        <v>-8.5772509999999996E-2</v>
      </c>
      <c r="E60">
        <v>-8.7323160000000004E-3</v>
      </c>
      <c r="F60">
        <v>-0.99916740000000004</v>
      </c>
      <c r="G60">
        <v>-3.8234310000000001E-2</v>
      </c>
      <c r="H60">
        <v>1.124589E-2</v>
      </c>
      <c r="I60">
        <v>-0.40266610000000003</v>
      </c>
      <c r="J60">
        <v>1.6171500000000001</v>
      </c>
      <c r="K60">
        <v>-9.0160959999999998E-2</v>
      </c>
      <c r="L60">
        <v>-4.3170680000000003E-3</v>
      </c>
      <c r="M60">
        <v>-0.9998977</v>
      </c>
      <c r="N60">
        <v>-1.2738849999999999E-2</v>
      </c>
      <c r="O60">
        <v>4.8754999999999996E-3</v>
      </c>
      <c r="P60">
        <v>1.700769</v>
      </c>
      <c r="Q60">
        <v>-0.42940129999999999</v>
      </c>
      <c r="R60">
        <v>1.6344190000000001</v>
      </c>
      <c r="S60">
        <v>-1.7862990000000001</v>
      </c>
      <c r="T60">
        <v>0.4182478</v>
      </c>
      <c r="U60">
        <v>0.46569500000000003</v>
      </c>
      <c r="V60">
        <v>0.47214250000000002</v>
      </c>
      <c r="W60">
        <v>0.40291640000000001</v>
      </c>
      <c r="X60">
        <v>396.3741</v>
      </c>
      <c r="Y60">
        <v>397.40440000000001</v>
      </c>
      <c r="Z60">
        <v>4</v>
      </c>
      <c r="AA60">
        <v>4</v>
      </c>
      <c r="AB60">
        <v>3.1247076988220202</v>
      </c>
      <c r="AC60">
        <v>2.6526744365692099</v>
      </c>
      <c r="AD60" t="s">
        <v>77</v>
      </c>
      <c r="AE60">
        <v>0.90700000000000003</v>
      </c>
      <c r="AF60">
        <v>0.48</v>
      </c>
      <c r="AG60" t="s">
        <v>18</v>
      </c>
    </row>
    <row r="61" spans="1:33">
      <c r="A61" t="s">
        <v>20</v>
      </c>
      <c r="B61">
        <v>-0.40128659999999999</v>
      </c>
      <c r="C61">
        <v>1.6125849999999999</v>
      </c>
      <c r="D61">
        <v>-0.1012907</v>
      </c>
      <c r="E61">
        <v>-1.039926E-3</v>
      </c>
      <c r="F61">
        <v>-0.99893730000000003</v>
      </c>
      <c r="G61">
        <v>1.6231140000000002E-2</v>
      </c>
      <c r="H61">
        <v>4.3125280000000002E-2</v>
      </c>
      <c r="I61">
        <v>-0.55384580000000005</v>
      </c>
      <c r="J61">
        <v>1.6131450000000001</v>
      </c>
      <c r="K61">
        <v>-0.17283519999999999</v>
      </c>
      <c r="L61">
        <v>1.6852590000000001E-2</v>
      </c>
      <c r="M61">
        <v>0.54130610000000001</v>
      </c>
      <c r="N61">
        <v>-8.7704730000000009E-3</v>
      </c>
      <c r="O61">
        <v>0.840611</v>
      </c>
      <c r="P61">
        <v>1.084751</v>
      </c>
      <c r="Q61">
        <v>0.62301830000000002</v>
      </c>
      <c r="R61">
        <v>1.6242019999999999</v>
      </c>
      <c r="S61">
        <v>0.25556990000000002</v>
      </c>
      <c r="T61">
        <v>0.4154736</v>
      </c>
      <c r="U61">
        <v>0.4807708</v>
      </c>
      <c r="V61">
        <v>0.42762489999999997</v>
      </c>
      <c r="W61">
        <v>0.34603909999999999</v>
      </c>
      <c r="X61">
        <v>398.92140000000001</v>
      </c>
      <c r="Y61">
        <v>402.32209999999998</v>
      </c>
      <c r="Z61">
        <v>2</v>
      </c>
      <c r="AA61">
        <v>1</v>
      </c>
      <c r="AB61">
        <v>1.23557388782501</v>
      </c>
      <c r="AC61">
        <v>1.1340728960931299E-2</v>
      </c>
      <c r="AD61" t="s">
        <v>78</v>
      </c>
      <c r="AE61">
        <v>0.83699999999999997</v>
      </c>
      <c r="AF61">
        <v>0.58299999999999996</v>
      </c>
      <c r="AG61" t="s">
        <v>18</v>
      </c>
    </row>
    <row r="62" spans="1:33">
      <c r="A62" t="s">
        <v>16</v>
      </c>
      <c r="B62">
        <v>-0.54301120000000003</v>
      </c>
      <c r="C62">
        <v>1.611283</v>
      </c>
      <c r="D62">
        <v>-0.13581670000000001</v>
      </c>
      <c r="E62">
        <v>3.6215379999999998E-2</v>
      </c>
      <c r="F62">
        <v>0.53167770000000003</v>
      </c>
      <c r="G62">
        <v>-1.4599040000000001E-2</v>
      </c>
      <c r="H62">
        <v>0.84604630000000003</v>
      </c>
      <c r="I62">
        <v>-0.65107959999999998</v>
      </c>
      <c r="J62">
        <v>1.6367130000000001</v>
      </c>
      <c r="K62">
        <v>0.1037293</v>
      </c>
      <c r="L62">
        <v>-5.6708119999999999E-3</v>
      </c>
      <c r="M62">
        <v>-0.94215879999999996</v>
      </c>
      <c r="N62">
        <v>-0.14896010000000001</v>
      </c>
      <c r="O62">
        <v>0.30019230000000002</v>
      </c>
      <c r="P62">
        <v>3.3050609999999998</v>
      </c>
      <c r="Q62">
        <v>-2.4790399999999999</v>
      </c>
      <c r="R62">
        <v>2.8153139999999999</v>
      </c>
      <c r="S62">
        <v>-2.5286249999999999</v>
      </c>
      <c r="T62">
        <v>0.44451269999999998</v>
      </c>
      <c r="U62">
        <v>0.4773251</v>
      </c>
      <c r="V62">
        <v>0.41585230000000001</v>
      </c>
      <c r="W62">
        <v>0.43912709999999999</v>
      </c>
      <c r="X62">
        <v>403.83620000000002</v>
      </c>
      <c r="Y62">
        <v>407.60669999999999</v>
      </c>
      <c r="Z62">
        <v>4</v>
      </c>
      <c r="AA62">
        <v>4</v>
      </c>
      <c r="AB62">
        <v>2.3803555965423602</v>
      </c>
      <c r="AC62">
        <v>2.5852203369140598</v>
      </c>
      <c r="AD62" t="s">
        <v>79</v>
      </c>
      <c r="AE62">
        <v>0.57699999999999996</v>
      </c>
      <c r="AF62">
        <v>3.6999999999999998E-2</v>
      </c>
      <c r="AG62" t="s">
        <v>18</v>
      </c>
    </row>
    <row r="63" spans="1:33">
      <c r="A63" t="s">
        <v>22</v>
      </c>
      <c r="B63">
        <v>-0.6120158</v>
      </c>
      <c r="C63">
        <v>1.627302</v>
      </c>
      <c r="D63">
        <v>7.8439350000000005E-2</v>
      </c>
      <c r="E63">
        <v>-1.0588459999999999E-2</v>
      </c>
      <c r="F63">
        <v>-0.94425400000000004</v>
      </c>
      <c r="G63">
        <v>-7.1999530000000006E-2</v>
      </c>
      <c r="H63">
        <v>0.32107380000000002</v>
      </c>
      <c r="I63">
        <v>-0.95216409999999996</v>
      </c>
      <c r="J63">
        <v>1.6171610000000001</v>
      </c>
      <c r="K63">
        <v>0.36105379999999998</v>
      </c>
      <c r="L63">
        <v>7.7027369999999998E-2</v>
      </c>
      <c r="M63">
        <v>-0.77294609999999997</v>
      </c>
      <c r="N63">
        <v>-8.9078729999999995E-2</v>
      </c>
      <c r="O63">
        <v>-0.62344710000000003</v>
      </c>
      <c r="P63">
        <v>0.49080770000000001</v>
      </c>
      <c r="Q63">
        <v>-0.1848368</v>
      </c>
      <c r="R63">
        <v>1.867054</v>
      </c>
      <c r="S63">
        <v>0.1089191</v>
      </c>
      <c r="T63">
        <v>0.45050089999999998</v>
      </c>
      <c r="U63">
        <v>0.45758179999999998</v>
      </c>
      <c r="V63">
        <v>0.47458650000000002</v>
      </c>
      <c r="W63">
        <v>0.49591059999999998</v>
      </c>
      <c r="X63">
        <v>409.12020000000001</v>
      </c>
      <c r="Y63">
        <v>412.95319999999998</v>
      </c>
      <c r="Z63">
        <v>2</v>
      </c>
      <c r="AA63">
        <v>1</v>
      </c>
      <c r="AB63">
        <v>1.50865519046783</v>
      </c>
      <c r="AC63">
        <v>0.51143676042556796</v>
      </c>
      <c r="AD63" t="s">
        <v>80</v>
      </c>
      <c r="AE63">
        <v>0.66200000000000003</v>
      </c>
      <c r="AF63">
        <v>0.70199999999999996</v>
      </c>
      <c r="AG63" t="s">
        <v>18</v>
      </c>
    </row>
    <row r="64" spans="1:33">
      <c r="A64" t="s">
        <v>22</v>
      </c>
      <c r="B64">
        <v>-0.86995339999999999</v>
      </c>
      <c r="C64">
        <v>1.608325</v>
      </c>
      <c r="D64">
        <v>0.3340977</v>
      </c>
      <c r="E64">
        <v>-2.3441880000000001E-3</v>
      </c>
      <c r="F64">
        <v>-0.7564012</v>
      </c>
      <c r="G64">
        <v>6.5542619999999999E-3</v>
      </c>
      <c r="H64">
        <v>-0.65407099999999996</v>
      </c>
      <c r="I64">
        <v>-0.69743900000000003</v>
      </c>
      <c r="J64">
        <v>1.6319109999999999</v>
      </c>
      <c r="K64">
        <v>0.1789499</v>
      </c>
      <c r="L64">
        <v>-0.1305837</v>
      </c>
      <c r="M64">
        <v>-6.6001119999999996E-2</v>
      </c>
      <c r="N64">
        <v>-5.170392E-2</v>
      </c>
      <c r="O64">
        <v>0.98788589999999998</v>
      </c>
      <c r="P64">
        <v>2.2158679999999999</v>
      </c>
      <c r="Q64">
        <v>-0.94720990000000005</v>
      </c>
      <c r="R64">
        <v>2.2673869999999998</v>
      </c>
      <c r="S64">
        <v>2.4482740000000001</v>
      </c>
      <c r="T64">
        <v>0.47702430000000001</v>
      </c>
      <c r="U64">
        <v>0.41375319999999999</v>
      </c>
      <c r="V64">
        <v>0.43872709999999998</v>
      </c>
      <c r="W64">
        <v>0.49929050000000003</v>
      </c>
      <c r="X64">
        <v>414.4717</v>
      </c>
      <c r="Y64">
        <v>418.50510000000003</v>
      </c>
      <c r="Z64">
        <v>1</v>
      </c>
      <c r="AA64">
        <v>3</v>
      </c>
      <c r="AB64">
        <v>0.30413168668746898</v>
      </c>
      <c r="AC64">
        <v>1.6874856948852499</v>
      </c>
      <c r="AD64" t="s">
        <v>81</v>
      </c>
      <c r="AE64">
        <v>0.56000000000000005</v>
      </c>
      <c r="AF64">
        <v>3.4000000000000002E-2</v>
      </c>
      <c r="AG64" t="s">
        <v>18</v>
      </c>
    </row>
    <row r="65" spans="1:33">
      <c r="A65" t="s">
        <v>22</v>
      </c>
      <c r="B65">
        <v>-0.71726330000000005</v>
      </c>
      <c r="C65">
        <v>1.6290180000000001</v>
      </c>
      <c r="D65">
        <v>0.16117239999999999</v>
      </c>
      <c r="E65">
        <v>-9.2070139999999995E-2</v>
      </c>
      <c r="F65">
        <v>-8.0812759999999997E-2</v>
      </c>
      <c r="G65">
        <v>-3.0261949999999999E-2</v>
      </c>
      <c r="H65">
        <v>0.99200639999999995</v>
      </c>
      <c r="I65">
        <v>-0.7181691</v>
      </c>
      <c r="J65">
        <v>1.6167279999999999</v>
      </c>
      <c r="K65">
        <v>0.20137749999999999</v>
      </c>
      <c r="L65">
        <v>6.0696090000000001E-3</v>
      </c>
      <c r="M65">
        <v>6.2504660000000004E-2</v>
      </c>
      <c r="N65">
        <v>-1.7573600000000002E-2</v>
      </c>
      <c r="O65">
        <v>0.99787150000000002</v>
      </c>
      <c r="P65">
        <v>3.805644</v>
      </c>
      <c r="Q65">
        <v>-4.5693280000000003E-2</v>
      </c>
      <c r="R65">
        <v>1.6794359999999999</v>
      </c>
      <c r="S65">
        <v>3.9067530000000001</v>
      </c>
      <c r="T65">
        <v>0.45311190000000001</v>
      </c>
      <c r="U65">
        <v>0.413495</v>
      </c>
      <c r="V65">
        <v>0.46863359999999998</v>
      </c>
      <c r="W65">
        <v>0.41066770000000002</v>
      </c>
      <c r="X65">
        <v>420.02100000000002</v>
      </c>
      <c r="Y65">
        <v>422.08850000000001</v>
      </c>
      <c r="Z65">
        <v>1</v>
      </c>
      <c r="AA65">
        <v>1</v>
      </c>
      <c r="AB65">
        <v>0.17790038883686099</v>
      </c>
      <c r="AC65">
        <v>7.49347358942032E-2</v>
      </c>
      <c r="AD65" t="s">
        <v>82</v>
      </c>
      <c r="AE65">
        <v>0.99099999999999999</v>
      </c>
      <c r="AF65">
        <v>0.155</v>
      </c>
      <c r="AG65" t="s">
        <v>18</v>
      </c>
    </row>
    <row r="66" spans="1:33">
      <c r="A66" t="s">
        <v>16</v>
      </c>
      <c r="B66">
        <v>-0.71690299999999996</v>
      </c>
      <c r="C66">
        <v>1.6166970000000001</v>
      </c>
      <c r="D66">
        <v>0.18912090000000001</v>
      </c>
      <c r="E66">
        <v>9.5818420000000001E-3</v>
      </c>
      <c r="F66">
        <v>5.009562E-2</v>
      </c>
      <c r="G66">
        <v>-1.83375E-2</v>
      </c>
      <c r="H66">
        <v>0.99853009999999998</v>
      </c>
      <c r="I66">
        <v>-0.65160450000000003</v>
      </c>
      <c r="J66">
        <v>1.640576</v>
      </c>
      <c r="K66">
        <v>0.39599780000000001</v>
      </c>
      <c r="L66">
        <v>2.699029E-2</v>
      </c>
      <c r="M66">
        <v>-0.96887579999999995</v>
      </c>
      <c r="N66">
        <v>-0.2460193</v>
      </c>
      <c r="O66">
        <v>5.0673660000000002E-3</v>
      </c>
      <c r="P66">
        <v>4.3320670000000003</v>
      </c>
      <c r="Q66">
        <v>-0.4318265</v>
      </c>
      <c r="R66">
        <v>3.9359820000000001</v>
      </c>
      <c r="S66">
        <v>-3.4586800000000002</v>
      </c>
      <c r="T66">
        <v>0.42190729999999999</v>
      </c>
      <c r="U66">
        <v>0.4531868</v>
      </c>
      <c r="V66">
        <v>0.43396119999999999</v>
      </c>
      <c r="W66">
        <v>0.4495671</v>
      </c>
      <c r="X66">
        <v>423.58969999999999</v>
      </c>
      <c r="Y66">
        <v>429.03919999999999</v>
      </c>
      <c r="Z66">
        <v>4</v>
      </c>
      <c r="AA66">
        <v>2</v>
      </c>
      <c r="AB66">
        <v>2.5718622207641602</v>
      </c>
      <c r="AC66">
        <v>1.4484940767288199</v>
      </c>
      <c r="AD66" t="s">
        <v>83</v>
      </c>
      <c r="AE66">
        <v>0.9</v>
      </c>
      <c r="AF66">
        <v>0.19500000000000001</v>
      </c>
      <c r="AG66" t="s">
        <v>18</v>
      </c>
    </row>
    <row r="67" spans="1:33">
      <c r="A67" t="s">
        <v>16</v>
      </c>
      <c r="B67">
        <v>-0.60824869999999998</v>
      </c>
      <c r="C67">
        <v>1.624525</v>
      </c>
      <c r="D67">
        <v>0.30906159999999999</v>
      </c>
      <c r="E67">
        <v>-9.7611309999999995E-4</v>
      </c>
      <c r="F67">
        <v>-0.99932710000000002</v>
      </c>
      <c r="G67">
        <v>-3.5689690000000003E-2</v>
      </c>
      <c r="H67">
        <v>8.3991919999999998E-3</v>
      </c>
      <c r="I67">
        <v>-0.5911978</v>
      </c>
      <c r="J67">
        <v>1.627534</v>
      </c>
      <c r="K67">
        <v>0.3267814</v>
      </c>
      <c r="L67">
        <v>-3.9339279999999997E-3</v>
      </c>
      <c r="M67">
        <v>-0.99706030000000001</v>
      </c>
      <c r="N67">
        <v>-7.2287180000000006E-2</v>
      </c>
      <c r="O67">
        <v>-2.5099799999999999E-2</v>
      </c>
      <c r="P67">
        <v>5.3105469999999997</v>
      </c>
      <c r="Q67">
        <v>-0.49768449999999997</v>
      </c>
      <c r="R67">
        <v>3.083297</v>
      </c>
      <c r="S67">
        <v>-4.7960010000000004</v>
      </c>
      <c r="T67">
        <v>0.40388970000000002</v>
      </c>
      <c r="U67">
        <v>0.41420970000000001</v>
      </c>
      <c r="V67">
        <v>0.4582406</v>
      </c>
      <c r="W67">
        <v>0.3220228</v>
      </c>
      <c r="X67">
        <v>430.55489999999998</v>
      </c>
      <c r="Y67">
        <v>433.18799999999999</v>
      </c>
      <c r="Z67">
        <v>4</v>
      </c>
      <c r="AA67">
        <v>2</v>
      </c>
      <c r="AB67">
        <v>2.8625023365020801</v>
      </c>
      <c r="AC67">
        <v>1.4951483011245701</v>
      </c>
      <c r="AD67" t="s">
        <v>84</v>
      </c>
      <c r="AE67">
        <v>0.497</v>
      </c>
      <c r="AF67">
        <v>0.152</v>
      </c>
      <c r="AG67" t="s">
        <v>18</v>
      </c>
    </row>
    <row r="68" spans="1:33">
      <c r="A68" t="s">
        <v>22</v>
      </c>
      <c r="B68">
        <v>-0.59729239999999995</v>
      </c>
      <c r="C68">
        <v>1.6186240000000001</v>
      </c>
      <c r="D68">
        <v>0.31832349999999998</v>
      </c>
      <c r="E68">
        <v>-4.2608620000000001E-4</v>
      </c>
      <c r="F68">
        <v>-0.99967119999999998</v>
      </c>
      <c r="G68">
        <v>-5.3404660000000003E-3</v>
      </c>
      <c r="H68">
        <v>-2.507856E-2</v>
      </c>
      <c r="I68">
        <v>-0.56419010000000003</v>
      </c>
      <c r="J68">
        <v>1.639364</v>
      </c>
      <c r="K68">
        <v>0.33765980000000001</v>
      </c>
      <c r="L68">
        <v>-3.8458220000000001E-2</v>
      </c>
      <c r="M68">
        <v>-0.95412470000000005</v>
      </c>
      <c r="N68">
        <v>-0.1959726</v>
      </c>
      <c r="O68">
        <v>0.22307340000000001</v>
      </c>
      <c r="P68">
        <v>3.4243359999999998</v>
      </c>
      <c r="Q68">
        <v>-1.9894510000000001</v>
      </c>
      <c r="R68">
        <v>3.22858</v>
      </c>
      <c r="S68">
        <v>-2.3642150000000002</v>
      </c>
      <c r="T68">
        <v>0.41749700000000001</v>
      </c>
      <c r="U68">
        <v>0.47314289999999998</v>
      </c>
      <c r="V68">
        <v>0.45462320000000001</v>
      </c>
      <c r="W68">
        <v>0.33371000000000001</v>
      </c>
      <c r="X68">
        <v>434.70510000000002</v>
      </c>
      <c r="Y68">
        <v>437.68790000000001</v>
      </c>
      <c r="Z68">
        <v>4</v>
      </c>
      <c r="AA68">
        <v>3</v>
      </c>
      <c r="AB68">
        <v>2.4708733558654798</v>
      </c>
      <c r="AC68">
        <v>2.2837731838226301</v>
      </c>
      <c r="AD68" t="s">
        <v>85</v>
      </c>
      <c r="AE68">
        <v>2.1999999999999999E-2</v>
      </c>
      <c r="AF68">
        <v>0.96</v>
      </c>
      <c r="AG68" t="s">
        <v>18</v>
      </c>
    </row>
    <row r="69" spans="1:33">
      <c r="A69" t="s">
        <v>16</v>
      </c>
      <c r="B69">
        <v>-0.58208919999999997</v>
      </c>
      <c r="C69">
        <v>1.6246620000000001</v>
      </c>
      <c r="D69">
        <v>0.3175674</v>
      </c>
      <c r="E69">
        <v>-1.738491E-2</v>
      </c>
      <c r="F69">
        <v>-0.97892590000000002</v>
      </c>
      <c r="G69">
        <v>-5.3556319999999998E-2</v>
      </c>
      <c r="H69">
        <v>0.19629949999999999</v>
      </c>
      <c r="I69">
        <v>-0.77251389999999998</v>
      </c>
      <c r="J69">
        <v>1.570106</v>
      </c>
      <c r="K69">
        <v>0.2372795</v>
      </c>
      <c r="L69">
        <v>0.45299919999999999</v>
      </c>
      <c r="M69">
        <v>-0.55365039999999999</v>
      </c>
      <c r="N69">
        <v>-0.41329640000000001</v>
      </c>
      <c r="O69">
        <v>-0.56342610000000004</v>
      </c>
      <c r="P69">
        <v>5.6915360000000002</v>
      </c>
      <c r="Q69">
        <v>1.0376369999999999</v>
      </c>
      <c r="R69">
        <v>7.0732629999999999</v>
      </c>
      <c r="S69">
        <v>2.977318E-2</v>
      </c>
      <c r="T69">
        <v>0.41648309999999999</v>
      </c>
      <c r="U69">
        <v>0.45297799999999999</v>
      </c>
      <c r="V69">
        <v>0.42384110000000003</v>
      </c>
      <c r="W69">
        <v>0.4301104</v>
      </c>
      <c r="X69">
        <v>439.20510000000002</v>
      </c>
      <c r="Y69">
        <v>446.07150000000001</v>
      </c>
      <c r="Z69">
        <v>3</v>
      </c>
      <c r="AA69">
        <v>2</v>
      </c>
      <c r="AB69">
        <v>1.62138319015503</v>
      </c>
      <c r="AC69">
        <v>1.28184247016907</v>
      </c>
      <c r="AD69" t="s">
        <v>86</v>
      </c>
      <c r="AE69">
        <v>0.49</v>
      </c>
      <c r="AF69">
        <v>0.33600000000000002</v>
      </c>
      <c r="AG69" t="s">
        <v>18</v>
      </c>
    </row>
    <row r="70" spans="1:33">
      <c r="A70" t="s">
        <v>16</v>
      </c>
      <c r="B70">
        <v>-0.55912759999999995</v>
      </c>
      <c r="C70">
        <v>1.6339239999999999</v>
      </c>
      <c r="D70">
        <v>0.2318674</v>
      </c>
      <c r="E70">
        <v>3.623593E-2</v>
      </c>
      <c r="F70">
        <v>-0.72607900000000003</v>
      </c>
      <c r="G70">
        <v>-3.6967979999999998E-2</v>
      </c>
      <c r="H70">
        <v>-0.68566009999999999</v>
      </c>
      <c r="I70">
        <v>-0.27295249999999999</v>
      </c>
      <c r="J70">
        <v>1.62835</v>
      </c>
      <c r="K70">
        <v>-7.6384840000000005E-4</v>
      </c>
      <c r="L70">
        <v>-0.2388382</v>
      </c>
      <c r="M70">
        <v>-0.47269679999999997</v>
      </c>
      <c r="N70">
        <v>-0.22189610000000001</v>
      </c>
      <c r="O70">
        <v>0.81870390000000004</v>
      </c>
      <c r="P70">
        <v>1.2705310000000001</v>
      </c>
      <c r="Q70">
        <v>-1.290497</v>
      </c>
      <c r="R70">
        <v>2.5348169999999999</v>
      </c>
      <c r="S70">
        <v>0.74930430000000003</v>
      </c>
      <c r="T70">
        <v>0.47008929999999999</v>
      </c>
      <c r="U70">
        <v>0.4941914</v>
      </c>
      <c r="V70">
        <v>0.446407</v>
      </c>
      <c r="W70">
        <v>0.35975970000000002</v>
      </c>
      <c r="X70">
        <v>447.58960000000002</v>
      </c>
      <c r="Y70">
        <v>452.22149999999999</v>
      </c>
      <c r="Z70">
        <v>2</v>
      </c>
      <c r="AA70">
        <v>3</v>
      </c>
      <c r="AB70">
        <v>1.15134406089783</v>
      </c>
      <c r="AC70">
        <v>2.25270771980286</v>
      </c>
      <c r="AD70" t="s">
        <v>87</v>
      </c>
      <c r="AE70">
        <v>0.24</v>
      </c>
      <c r="AF70">
        <v>0.66400000000000003</v>
      </c>
      <c r="AG70" t="s">
        <v>18</v>
      </c>
    </row>
    <row r="71" spans="1:33">
      <c r="A71" t="s">
        <v>22</v>
      </c>
      <c r="B71">
        <v>-0.34068890000000002</v>
      </c>
      <c r="C71">
        <v>1.6315770000000001</v>
      </c>
      <c r="D71">
        <v>-5.4526610000000003E-2</v>
      </c>
      <c r="E71">
        <v>-8.4614700000000001E-2</v>
      </c>
      <c r="F71">
        <v>-0.45583980000000002</v>
      </c>
      <c r="G71">
        <v>-6.3250109999999998E-2</v>
      </c>
      <c r="H71">
        <v>0.88377019999999995</v>
      </c>
      <c r="I71">
        <v>-0.8449913</v>
      </c>
      <c r="J71">
        <v>1.571123</v>
      </c>
      <c r="K71">
        <v>0.46407399999999999</v>
      </c>
      <c r="L71">
        <v>0.28439880000000001</v>
      </c>
      <c r="M71">
        <v>-0.69302920000000001</v>
      </c>
      <c r="N71">
        <v>-0.51264580000000004</v>
      </c>
      <c r="O71">
        <v>-0.41954999999999998</v>
      </c>
      <c r="P71">
        <v>3.6873629999999999</v>
      </c>
      <c r="Q71">
        <v>0.13269890000000001</v>
      </c>
      <c r="R71">
        <v>5.2861190000000002</v>
      </c>
      <c r="S71">
        <v>-0.18441859999999999</v>
      </c>
      <c r="T71">
        <v>0.47278039999999999</v>
      </c>
      <c r="U71">
        <v>0.4967299</v>
      </c>
      <c r="V71">
        <v>0.451156</v>
      </c>
      <c r="W71">
        <v>0.43697520000000001</v>
      </c>
      <c r="X71">
        <v>453.73700000000002</v>
      </c>
      <c r="Y71">
        <v>468.0231</v>
      </c>
      <c r="Z71">
        <v>3</v>
      </c>
      <c r="AA71">
        <v>2</v>
      </c>
      <c r="AB71">
        <v>1.60602986812592</v>
      </c>
      <c r="AC71">
        <v>1.4419795274734499</v>
      </c>
      <c r="AD71" t="s">
        <v>44</v>
      </c>
      <c r="AE71">
        <v>0.49</v>
      </c>
      <c r="AF71">
        <v>0.33300000000000002</v>
      </c>
      <c r="AG71" t="s">
        <v>18</v>
      </c>
    </row>
    <row r="72" spans="1:33">
      <c r="A72" s="32" t="s">
        <v>16</v>
      </c>
      <c r="B72" s="32">
        <v>0</v>
      </c>
      <c r="C72" s="34">
        <v>45078</v>
      </c>
      <c r="D72" s="32">
        <v>0</v>
      </c>
      <c r="E72" s="32">
        <v>0</v>
      </c>
      <c r="F72" s="32">
        <v>0</v>
      </c>
      <c r="G72" s="32">
        <v>0</v>
      </c>
      <c r="H72" s="32">
        <v>1</v>
      </c>
      <c r="I72" s="33" t="s">
        <v>88</v>
      </c>
      <c r="J72" s="32" t="s">
        <v>89</v>
      </c>
      <c r="K72" s="33" t="s">
        <v>90</v>
      </c>
      <c r="L72" s="32" t="s">
        <v>91</v>
      </c>
      <c r="M72" s="33" t="s">
        <v>92</v>
      </c>
      <c r="N72" s="32" t="s">
        <v>93</v>
      </c>
      <c r="O72" s="32" t="s">
        <v>94</v>
      </c>
      <c r="P72" s="32" t="s">
        <v>95</v>
      </c>
      <c r="Q72" s="33" t="s">
        <v>96</v>
      </c>
      <c r="R72" s="32" t="s">
        <v>97</v>
      </c>
      <c r="S72" s="32" t="s">
        <v>98</v>
      </c>
      <c r="T72" s="32" t="s">
        <v>99</v>
      </c>
      <c r="U72" s="32" t="s">
        <v>100</v>
      </c>
      <c r="V72" s="32" t="s">
        <v>101</v>
      </c>
      <c r="W72" s="32" t="s">
        <v>102</v>
      </c>
      <c r="X72" s="32" t="s">
        <v>103</v>
      </c>
      <c r="Y72" s="32" t="s">
        <v>104</v>
      </c>
      <c r="Z72" s="32">
        <v>1</v>
      </c>
      <c r="AA72" s="32">
        <v>3</v>
      </c>
      <c r="AB72" s="32" t="s">
        <v>105</v>
      </c>
      <c r="AC72" s="32" t="s">
        <v>106</v>
      </c>
      <c r="AD72" s="32" t="s">
        <v>107</v>
      </c>
      <c r="AE72" s="32" t="s">
        <v>108</v>
      </c>
      <c r="AF72" s="32" t="s">
        <v>109</v>
      </c>
      <c r="AG72" s="32" t="s">
        <v>18</v>
      </c>
    </row>
    <row r="73" spans="1:33">
      <c r="A73" s="32" t="s">
        <v>20</v>
      </c>
      <c r="B73" s="33" t="s">
        <v>110</v>
      </c>
      <c r="C73" s="32" t="s">
        <v>111</v>
      </c>
      <c r="D73" s="33" t="s">
        <v>112</v>
      </c>
      <c r="E73" s="32" t="s">
        <v>113</v>
      </c>
      <c r="F73" s="33" t="s">
        <v>114</v>
      </c>
      <c r="G73" s="33" t="s">
        <v>115</v>
      </c>
      <c r="H73" s="32" t="s">
        <v>116</v>
      </c>
      <c r="I73" s="32" t="s">
        <v>117</v>
      </c>
      <c r="J73" s="32" t="s">
        <v>118</v>
      </c>
      <c r="K73" s="32" t="s">
        <v>119</v>
      </c>
      <c r="L73" s="33" t="s">
        <v>120</v>
      </c>
      <c r="M73" s="33" t="s">
        <v>121</v>
      </c>
      <c r="N73" s="33" t="s">
        <v>122</v>
      </c>
      <c r="O73" s="32" t="s">
        <v>123</v>
      </c>
      <c r="P73" s="32" t="s">
        <v>124</v>
      </c>
      <c r="Q73" s="32" t="s">
        <v>125</v>
      </c>
      <c r="R73" s="32" t="s">
        <v>126</v>
      </c>
      <c r="S73" s="33" t="s">
        <v>127</v>
      </c>
      <c r="T73" s="32" t="s">
        <v>128</v>
      </c>
      <c r="U73" s="32" t="s">
        <v>129</v>
      </c>
      <c r="V73" s="32" t="s">
        <v>130</v>
      </c>
      <c r="W73" s="32" t="s">
        <v>131</v>
      </c>
      <c r="X73" s="32" t="s">
        <v>132</v>
      </c>
      <c r="Y73" s="32" t="s">
        <v>133</v>
      </c>
      <c r="Z73" s="32">
        <v>4</v>
      </c>
      <c r="AA73" s="32">
        <v>2</v>
      </c>
      <c r="AB73" s="32" t="s">
        <v>134</v>
      </c>
      <c r="AC73" s="32" t="s">
        <v>135</v>
      </c>
      <c r="AD73" s="32" t="s">
        <v>136</v>
      </c>
      <c r="AE73" s="32" t="s">
        <v>137</v>
      </c>
      <c r="AF73" s="32" t="s">
        <v>138</v>
      </c>
      <c r="AG73" s="32" t="s">
        <v>18</v>
      </c>
    </row>
    <row r="74" spans="1:33">
      <c r="A74" s="32" t="s">
        <v>16</v>
      </c>
      <c r="B74" s="32" t="s">
        <v>139</v>
      </c>
      <c r="C74" s="32" t="s">
        <v>140</v>
      </c>
      <c r="D74" s="32" t="s">
        <v>141</v>
      </c>
      <c r="E74" s="32" t="s">
        <v>142</v>
      </c>
      <c r="F74" s="33" t="s">
        <v>143</v>
      </c>
      <c r="G74" s="33" t="s">
        <v>144</v>
      </c>
      <c r="H74" s="32" t="s">
        <v>145</v>
      </c>
      <c r="I74" s="32" t="s">
        <v>146</v>
      </c>
      <c r="J74" s="32" t="s">
        <v>147</v>
      </c>
      <c r="K74" s="33" t="s">
        <v>148</v>
      </c>
      <c r="L74" s="33" t="s">
        <v>149</v>
      </c>
      <c r="M74" s="33" t="s">
        <v>150</v>
      </c>
      <c r="N74" s="33" t="s">
        <v>151</v>
      </c>
      <c r="O74" s="32" t="s">
        <v>152</v>
      </c>
      <c r="P74" s="32" t="s">
        <v>153</v>
      </c>
      <c r="Q74" s="33" t="s">
        <v>154</v>
      </c>
      <c r="R74" s="32" t="s">
        <v>155</v>
      </c>
      <c r="S74" s="32" t="s">
        <v>156</v>
      </c>
      <c r="T74" s="32" t="s">
        <v>157</v>
      </c>
      <c r="U74" s="32" t="s">
        <v>158</v>
      </c>
      <c r="V74" s="32" t="s">
        <v>159</v>
      </c>
      <c r="W74" s="32" t="s">
        <v>160</v>
      </c>
      <c r="X74" s="32" t="s">
        <v>161</v>
      </c>
      <c r="Y74" s="32" t="s">
        <v>162</v>
      </c>
      <c r="Z74" s="32">
        <v>2</v>
      </c>
      <c r="AA74" s="32">
        <v>3</v>
      </c>
      <c r="AB74" s="32" t="s">
        <v>163</v>
      </c>
      <c r="AC74" s="32" t="s">
        <v>164</v>
      </c>
      <c r="AD74" s="32" t="s">
        <v>165</v>
      </c>
      <c r="AE74" s="32" t="s">
        <v>166</v>
      </c>
      <c r="AF74" s="32" t="s">
        <v>167</v>
      </c>
      <c r="AG74" s="32" t="s">
        <v>18</v>
      </c>
    </row>
    <row r="75" spans="1:33">
      <c r="A75" s="32" t="s">
        <v>20</v>
      </c>
      <c r="B75" s="32" t="s">
        <v>168</v>
      </c>
      <c r="C75" s="32" t="s">
        <v>169</v>
      </c>
      <c r="D75" s="32" t="s">
        <v>170</v>
      </c>
      <c r="E75" s="33" t="s">
        <v>171</v>
      </c>
      <c r="F75" s="33" t="s">
        <v>172</v>
      </c>
      <c r="G75" s="33" t="s">
        <v>173</v>
      </c>
      <c r="H75" s="32" t="s">
        <v>174</v>
      </c>
      <c r="I75" s="32" t="s">
        <v>175</v>
      </c>
      <c r="J75" s="32" t="s">
        <v>176</v>
      </c>
      <c r="K75" s="33" t="s">
        <v>177</v>
      </c>
      <c r="L75" s="32" t="s">
        <v>178</v>
      </c>
      <c r="M75" s="33" t="s">
        <v>179</v>
      </c>
      <c r="N75" s="33" t="s">
        <v>180</v>
      </c>
      <c r="O75" s="33" t="s">
        <v>181</v>
      </c>
      <c r="P75" s="32" t="s">
        <v>182</v>
      </c>
      <c r="Q75" s="32" t="s">
        <v>183</v>
      </c>
      <c r="R75" s="32" t="s">
        <v>184</v>
      </c>
      <c r="S75" s="33" t="s">
        <v>185</v>
      </c>
      <c r="T75" s="32" t="s">
        <v>186</v>
      </c>
      <c r="U75" s="32" t="s">
        <v>187</v>
      </c>
      <c r="V75" s="32" t="s">
        <v>188</v>
      </c>
      <c r="W75" s="32" t="s">
        <v>189</v>
      </c>
      <c r="X75" s="32" t="s">
        <v>190</v>
      </c>
      <c r="Y75" s="32" t="s">
        <v>191</v>
      </c>
      <c r="Z75" s="32">
        <v>3</v>
      </c>
      <c r="AA75" s="32">
        <v>1</v>
      </c>
      <c r="AB75" s="32" t="s">
        <v>192</v>
      </c>
      <c r="AC75" s="32" t="s">
        <v>193</v>
      </c>
      <c r="AD75" s="32" t="s">
        <v>194</v>
      </c>
      <c r="AE75" s="32" t="s">
        <v>195</v>
      </c>
      <c r="AF75" s="32" t="s">
        <v>196</v>
      </c>
      <c r="AG75" s="32" t="s">
        <v>18</v>
      </c>
    </row>
    <row r="76" spans="1:33">
      <c r="A76" s="32" t="s">
        <v>16</v>
      </c>
      <c r="B76" s="32" t="s">
        <v>197</v>
      </c>
      <c r="C76" s="32" t="s">
        <v>198</v>
      </c>
      <c r="D76" s="33" t="s">
        <v>199</v>
      </c>
      <c r="E76" s="32" t="s">
        <v>200</v>
      </c>
      <c r="F76" s="33" t="s">
        <v>201</v>
      </c>
      <c r="G76" s="33" t="s">
        <v>202</v>
      </c>
      <c r="H76" s="33" t="s">
        <v>203</v>
      </c>
      <c r="I76" s="32" t="s">
        <v>204</v>
      </c>
      <c r="J76" s="32" t="s">
        <v>205</v>
      </c>
      <c r="K76" s="32" t="s">
        <v>206</v>
      </c>
      <c r="L76" s="33" t="s">
        <v>207</v>
      </c>
      <c r="M76" s="33" t="s">
        <v>208</v>
      </c>
      <c r="N76" s="33" t="s">
        <v>209</v>
      </c>
      <c r="O76" s="32" t="s">
        <v>210</v>
      </c>
      <c r="P76" s="32" t="s">
        <v>211</v>
      </c>
      <c r="Q76" s="33" t="s">
        <v>212</v>
      </c>
      <c r="R76" s="32" t="s">
        <v>213</v>
      </c>
      <c r="S76" s="33" t="s">
        <v>214</v>
      </c>
      <c r="T76" s="32" t="s">
        <v>215</v>
      </c>
      <c r="U76" s="32" t="s">
        <v>216</v>
      </c>
      <c r="V76" s="32" t="s">
        <v>217</v>
      </c>
      <c r="W76" s="32" t="s">
        <v>218</v>
      </c>
      <c r="X76" s="32" t="s">
        <v>219</v>
      </c>
      <c r="Y76" s="32" t="s">
        <v>220</v>
      </c>
      <c r="Z76" s="32">
        <v>3</v>
      </c>
      <c r="AA76" s="32">
        <v>4</v>
      </c>
      <c r="AB76" s="32" t="s">
        <v>221</v>
      </c>
      <c r="AC76" s="32" t="s">
        <v>222</v>
      </c>
      <c r="AD76" s="32" t="s">
        <v>223</v>
      </c>
      <c r="AE76" s="32" t="s">
        <v>224</v>
      </c>
      <c r="AF76" s="32" t="s">
        <v>225</v>
      </c>
      <c r="AG76" s="32" t="s">
        <v>18</v>
      </c>
    </row>
    <row r="77" spans="1:33">
      <c r="A77" s="32" t="s">
        <v>20</v>
      </c>
      <c r="B77" s="32" t="s">
        <v>226</v>
      </c>
      <c r="C77" s="32" t="s">
        <v>227</v>
      </c>
      <c r="D77" s="32" t="s">
        <v>228</v>
      </c>
      <c r="E77" s="33" t="s">
        <v>229</v>
      </c>
      <c r="F77" s="33" t="s">
        <v>230</v>
      </c>
      <c r="G77" s="33" t="s">
        <v>231</v>
      </c>
      <c r="H77" s="32" t="s">
        <v>232</v>
      </c>
      <c r="I77" s="32" t="s">
        <v>233</v>
      </c>
      <c r="J77" s="32" t="s">
        <v>234</v>
      </c>
      <c r="K77" s="32" t="s">
        <v>235</v>
      </c>
      <c r="L77" s="33" t="s">
        <v>236</v>
      </c>
      <c r="M77" s="32" t="s">
        <v>237</v>
      </c>
      <c r="N77" s="33" t="s">
        <v>238</v>
      </c>
      <c r="O77" s="32" t="s">
        <v>239</v>
      </c>
      <c r="P77" s="32" t="s">
        <v>240</v>
      </c>
      <c r="Q77" s="32" t="s">
        <v>241</v>
      </c>
      <c r="R77" s="32" t="s">
        <v>242</v>
      </c>
      <c r="S77" s="32" t="s">
        <v>243</v>
      </c>
      <c r="T77" s="32" t="s">
        <v>244</v>
      </c>
      <c r="U77" s="32" t="s">
        <v>245</v>
      </c>
      <c r="V77" s="32" t="s">
        <v>246</v>
      </c>
      <c r="W77" s="32" t="s">
        <v>247</v>
      </c>
      <c r="X77" s="32" t="s">
        <v>248</v>
      </c>
      <c r="Y77" s="32" t="s">
        <v>249</v>
      </c>
      <c r="Z77" s="32">
        <v>1</v>
      </c>
      <c r="AA77" s="32">
        <v>1</v>
      </c>
      <c r="AB77" s="32" t="s">
        <v>250</v>
      </c>
      <c r="AC77" s="32" t="s">
        <v>251</v>
      </c>
      <c r="AD77" s="32" t="s">
        <v>252</v>
      </c>
      <c r="AE77" s="32" t="s">
        <v>253</v>
      </c>
      <c r="AF77" s="32" t="s">
        <v>254</v>
      </c>
      <c r="AG77" s="32" t="s">
        <v>18</v>
      </c>
    </row>
    <row r="78" spans="1:33">
      <c r="A78" s="32" t="s">
        <v>20</v>
      </c>
      <c r="B78" s="32" t="s">
        <v>255</v>
      </c>
      <c r="C78" s="32" t="s">
        <v>256</v>
      </c>
      <c r="D78" s="32" t="s">
        <v>257</v>
      </c>
      <c r="E78" s="33" t="s">
        <v>258</v>
      </c>
      <c r="F78" s="32" t="s">
        <v>259</v>
      </c>
      <c r="G78" s="33" t="s">
        <v>260</v>
      </c>
      <c r="H78" s="32" t="s">
        <v>261</v>
      </c>
      <c r="I78" s="32" t="s">
        <v>262</v>
      </c>
      <c r="J78" s="32" t="s">
        <v>263</v>
      </c>
      <c r="K78" s="32" t="s">
        <v>264</v>
      </c>
      <c r="L78" s="33" t="s">
        <v>265</v>
      </c>
      <c r="M78" s="33" t="s">
        <v>266</v>
      </c>
      <c r="N78" s="33" t="s">
        <v>267</v>
      </c>
      <c r="O78" s="32" t="s">
        <v>268</v>
      </c>
      <c r="P78" s="32" t="s">
        <v>269</v>
      </c>
      <c r="Q78" s="33" t="s">
        <v>270</v>
      </c>
      <c r="R78" s="32" t="s">
        <v>271</v>
      </c>
      <c r="S78" s="32" t="s">
        <v>272</v>
      </c>
      <c r="T78" s="32" t="s">
        <v>273</v>
      </c>
      <c r="U78" s="32" t="s">
        <v>274</v>
      </c>
      <c r="V78" s="32" t="s">
        <v>275</v>
      </c>
      <c r="W78" s="32" t="s">
        <v>276</v>
      </c>
      <c r="X78" s="32" t="s">
        <v>277</v>
      </c>
      <c r="Y78" s="32" t="s">
        <v>278</v>
      </c>
      <c r="Z78" s="32">
        <v>2</v>
      </c>
      <c r="AA78" s="32">
        <v>4</v>
      </c>
      <c r="AB78" s="32" t="s">
        <v>279</v>
      </c>
      <c r="AC78" s="32" t="s">
        <v>280</v>
      </c>
      <c r="AD78" s="32" t="s">
        <v>281</v>
      </c>
      <c r="AE78" s="32" t="s">
        <v>282</v>
      </c>
      <c r="AF78" s="32">
        <v>0</v>
      </c>
      <c r="AG78" s="32" t="s">
        <v>18</v>
      </c>
    </row>
    <row r="79" spans="1:33">
      <c r="A79" s="32" t="s">
        <v>16</v>
      </c>
      <c r="B79" s="32" t="s">
        <v>283</v>
      </c>
      <c r="C79" s="32" t="s">
        <v>284</v>
      </c>
      <c r="D79" s="32" t="s">
        <v>285</v>
      </c>
      <c r="E79" s="33" t="s">
        <v>286</v>
      </c>
      <c r="F79" s="33" t="s">
        <v>287</v>
      </c>
      <c r="G79" s="33" t="s">
        <v>288</v>
      </c>
      <c r="H79" s="32" t="s">
        <v>289</v>
      </c>
      <c r="I79" s="32" t="s">
        <v>290</v>
      </c>
      <c r="J79" s="32" t="s">
        <v>291</v>
      </c>
      <c r="K79" s="32" t="s">
        <v>292</v>
      </c>
      <c r="L79" s="33" t="s">
        <v>293</v>
      </c>
      <c r="M79" s="32" t="s">
        <v>294</v>
      </c>
      <c r="N79" s="33" t="s">
        <v>295</v>
      </c>
      <c r="O79" s="32" t="s">
        <v>296</v>
      </c>
      <c r="P79" s="32" t="s">
        <v>297</v>
      </c>
      <c r="Q79" s="32" t="s">
        <v>298</v>
      </c>
      <c r="R79" s="32" t="s">
        <v>299</v>
      </c>
      <c r="S79" s="32" t="s">
        <v>300</v>
      </c>
      <c r="T79" s="32" t="s">
        <v>301</v>
      </c>
      <c r="U79" s="32" t="s">
        <v>302</v>
      </c>
      <c r="V79" s="32" t="s">
        <v>303</v>
      </c>
      <c r="W79" s="32" t="s">
        <v>304</v>
      </c>
      <c r="X79" s="32" t="s">
        <v>305</v>
      </c>
      <c r="Y79" s="32" t="s">
        <v>306</v>
      </c>
      <c r="Z79" s="32">
        <v>1</v>
      </c>
      <c r="AA79" s="32">
        <v>1</v>
      </c>
      <c r="AB79" s="32" t="s">
        <v>307</v>
      </c>
      <c r="AC79" s="32" t="s">
        <v>308</v>
      </c>
      <c r="AD79" s="32" t="s">
        <v>309</v>
      </c>
      <c r="AE79" s="32" t="s">
        <v>310</v>
      </c>
      <c r="AF79" s="32" t="s">
        <v>311</v>
      </c>
      <c r="AG79" s="32" t="s">
        <v>18</v>
      </c>
    </row>
    <row r="80" spans="1:33">
      <c r="A80" s="32" t="s">
        <v>22</v>
      </c>
      <c r="B80" s="32" t="s">
        <v>312</v>
      </c>
      <c r="C80" s="32" t="s">
        <v>313</v>
      </c>
      <c r="D80" s="32" t="s">
        <v>314</v>
      </c>
      <c r="E80" s="33" t="s">
        <v>315</v>
      </c>
      <c r="F80" s="32" t="s">
        <v>316</v>
      </c>
      <c r="G80" s="33" t="s">
        <v>317</v>
      </c>
      <c r="H80" s="32" t="s">
        <v>318</v>
      </c>
      <c r="I80" s="32" t="s">
        <v>319</v>
      </c>
      <c r="J80" s="32" t="s">
        <v>320</v>
      </c>
      <c r="K80" s="32" t="s">
        <v>321</v>
      </c>
      <c r="L80" s="32" t="s">
        <v>322</v>
      </c>
      <c r="M80" s="33" t="s">
        <v>323</v>
      </c>
      <c r="N80" s="33" t="s">
        <v>324</v>
      </c>
      <c r="O80" s="33" t="s">
        <v>325</v>
      </c>
      <c r="P80" s="32" t="s">
        <v>326</v>
      </c>
      <c r="Q80" s="32" t="s">
        <v>327</v>
      </c>
      <c r="R80" s="32" t="s">
        <v>328</v>
      </c>
      <c r="S80" s="33" t="s">
        <v>329</v>
      </c>
      <c r="T80" s="32" t="s">
        <v>330</v>
      </c>
      <c r="U80" s="32" t="s">
        <v>331</v>
      </c>
      <c r="V80" s="32" t="s">
        <v>332</v>
      </c>
      <c r="W80" s="32" t="s">
        <v>333</v>
      </c>
      <c r="X80" s="32" t="s">
        <v>334</v>
      </c>
      <c r="Y80" s="32" t="s">
        <v>335</v>
      </c>
      <c r="Z80" s="32">
        <v>3</v>
      </c>
      <c r="AA80" s="32">
        <v>2</v>
      </c>
      <c r="AB80" s="32" t="s">
        <v>336</v>
      </c>
      <c r="AC80" s="32" t="s">
        <v>337</v>
      </c>
      <c r="AD80" s="32" t="s">
        <v>72</v>
      </c>
      <c r="AE80" s="32" t="s">
        <v>338</v>
      </c>
      <c r="AF80" s="32" t="s">
        <v>339</v>
      </c>
      <c r="AG80" s="32" t="s">
        <v>18</v>
      </c>
    </row>
    <row r="81" spans="1:33">
      <c r="A81" s="32" t="s">
        <v>16</v>
      </c>
      <c r="B81" s="32" t="s">
        <v>340</v>
      </c>
      <c r="C81" s="32" t="s">
        <v>341</v>
      </c>
      <c r="D81" s="32" t="s">
        <v>342</v>
      </c>
      <c r="E81" s="33" t="s">
        <v>343</v>
      </c>
      <c r="F81" s="32" t="s">
        <v>344</v>
      </c>
      <c r="G81" s="32" t="s">
        <v>345</v>
      </c>
      <c r="H81" s="32" t="s">
        <v>346</v>
      </c>
      <c r="I81" s="32" t="s">
        <v>347</v>
      </c>
      <c r="J81" s="32" t="s">
        <v>348</v>
      </c>
      <c r="K81" s="33" t="s">
        <v>349</v>
      </c>
      <c r="L81" s="33" t="s">
        <v>350</v>
      </c>
      <c r="M81" s="33" t="s">
        <v>351</v>
      </c>
      <c r="N81" s="33" t="s">
        <v>352</v>
      </c>
      <c r="O81" s="33" t="s">
        <v>353</v>
      </c>
      <c r="P81" s="32" t="s">
        <v>354</v>
      </c>
      <c r="Q81" s="32" t="s">
        <v>355</v>
      </c>
      <c r="R81" s="32" t="s">
        <v>356</v>
      </c>
      <c r="S81" s="33" t="s">
        <v>357</v>
      </c>
      <c r="T81" s="32" t="s">
        <v>358</v>
      </c>
      <c r="U81" s="32" t="s">
        <v>359</v>
      </c>
      <c r="V81" s="32" t="s">
        <v>360</v>
      </c>
      <c r="W81" s="32" t="s">
        <v>361</v>
      </c>
      <c r="X81" s="32" t="s">
        <v>362</v>
      </c>
      <c r="Y81" s="32" t="s">
        <v>363</v>
      </c>
      <c r="Z81" s="32">
        <v>3</v>
      </c>
      <c r="AA81" s="32">
        <v>1</v>
      </c>
      <c r="AB81" s="32" t="s">
        <v>364</v>
      </c>
      <c r="AC81" s="32" t="s">
        <v>365</v>
      </c>
      <c r="AD81" s="32" t="s">
        <v>366</v>
      </c>
      <c r="AE81" s="32" t="s">
        <v>367</v>
      </c>
      <c r="AF81" s="32" t="s">
        <v>368</v>
      </c>
      <c r="AG81" s="32" t="s">
        <v>18</v>
      </c>
    </row>
    <row r="82" spans="1:33">
      <c r="A82" s="32" t="s">
        <v>20</v>
      </c>
      <c r="B82" s="32" t="s">
        <v>369</v>
      </c>
      <c r="C82" s="32" t="s">
        <v>370</v>
      </c>
      <c r="D82" s="33" t="s">
        <v>371</v>
      </c>
      <c r="E82" s="33" t="s">
        <v>372</v>
      </c>
      <c r="F82" s="33" t="s">
        <v>373</v>
      </c>
      <c r="G82" s="33" t="s">
        <v>374</v>
      </c>
      <c r="H82" s="33" t="s">
        <v>375</v>
      </c>
      <c r="I82" s="32" t="s">
        <v>376</v>
      </c>
      <c r="J82" s="32" t="s">
        <v>377</v>
      </c>
      <c r="K82" s="32" t="s">
        <v>378</v>
      </c>
      <c r="L82" s="33" t="s">
        <v>379</v>
      </c>
      <c r="M82" s="33" t="s">
        <v>380</v>
      </c>
      <c r="N82" s="33" t="s">
        <v>381</v>
      </c>
      <c r="O82" s="32" t="s">
        <v>382</v>
      </c>
      <c r="P82" s="32" t="s">
        <v>383</v>
      </c>
      <c r="Q82" s="32" t="s">
        <v>384</v>
      </c>
      <c r="R82" s="32" t="s">
        <v>385</v>
      </c>
      <c r="S82" s="32" t="s">
        <v>386</v>
      </c>
      <c r="T82" s="32" t="s">
        <v>387</v>
      </c>
      <c r="U82" s="32" t="s">
        <v>388</v>
      </c>
      <c r="V82" s="32" t="s">
        <v>389</v>
      </c>
      <c r="W82" s="32" t="s">
        <v>390</v>
      </c>
      <c r="X82" s="32" t="s">
        <v>391</v>
      </c>
      <c r="Y82" s="32" t="s">
        <v>392</v>
      </c>
      <c r="Z82" s="32">
        <v>1</v>
      </c>
      <c r="AA82" s="32">
        <v>3</v>
      </c>
      <c r="AB82" s="32" t="s">
        <v>393</v>
      </c>
      <c r="AC82" s="32" t="s">
        <v>394</v>
      </c>
      <c r="AD82" s="32" t="s">
        <v>395</v>
      </c>
      <c r="AE82" s="32" t="s">
        <v>396</v>
      </c>
      <c r="AF82" s="32" t="s">
        <v>397</v>
      </c>
      <c r="AG82" s="32" t="s">
        <v>18</v>
      </c>
    </row>
    <row r="83" spans="1:33">
      <c r="A83" s="32" t="s">
        <v>16</v>
      </c>
      <c r="B83" s="32" t="s">
        <v>398</v>
      </c>
      <c r="C83" s="32" t="s">
        <v>399</v>
      </c>
      <c r="D83" s="32" t="s">
        <v>400</v>
      </c>
      <c r="E83" s="33" t="s">
        <v>401</v>
      </c>
      <c r="F83" s="33" t="s">
        <v>402</v>
      </c>
      <c r="G83" s="33" t="s">
        <v>403</v>
      </c>
      <c r="H83" s="32" t="s">
        <v>404</v>
      </c>
      <c r="I83" s="32" t="s">
        <v>405</v>
      </c>
      <c r="J83" s="32" t="s">
        <v>406</v>
      </c>
      <c r="K83" s="33" t="s">
        <v>407</v>
      </c>
      <c r="L83" s="33" t="s">
        <v>408</v>
      </c>
      <c r="M83" s="32" t="s">
        <v>409</v>
      </c>
      <c r="N83" s="32" t="s">
        <v>410</v>
      </c>
      <c r="O83" s="32" t="s">
        <v>411</v>
      </c>
      <c r="P83" s="32" t="s">
        <v>412</v>
      </c>
      <c r="Q83" s="32" t="s">
        <v>413</v>
      </c>
      <c r="R83" s="32" t="s">
        <v>414</v>
      </c>
      <c r="S83" s="32" t="s">
        <v>415</v>
      </c>
      <c r="T83" s="32" t="s">
        <v>416</v>
      </c>
      <c r="U83" s="32" t="s">
        <v>417</v>
      </c>
      <c r="V83" s="32" t="s">
        <v>418</v>
      </c>
      <c r="W83" s="32" t="s">
        <v>419</v>
      </c>
      <c r="X83" s="32" t="s">
        <v>420</v>
      </c>
      <c r="Y83" s="32" t="s">
        <v>421</v>
      </c>
      <c r="Z83" s="32">
        <v>1</v>
      </c>
      <c r="AA83" s="32">
        <v>2</v>
      </c>
      <c r="AB83" s="32" t="s">
        <v>422</v>
      </c>
      <c r="AC83" s="32" t="s">
        <v>423</v>
      </c>
      <c r="AD83" s="32" t="s">
        <v>424</v>
      </c>
      <c r="AE83" s="32" t="s">
        <v>425</v>
      </c>
      <c r="AF83" s="32" t="s">
        <v>426</v>
      </c>
      <c r="AG83" s="32" t="s">
        <v>18</v>
      </c>
    </row>
    <row r="84" spans="1:33">
      <c r="A84" s="32" t="s">
        <v>16</v>
      </c>
      <c r="B84" s="32" t="s">
        <v>427</v>
      </c>
      <c r="C84" s="32" t="s">
        <v>428</v>
      </c>
      <c r="D84" s="32" t="s">
        <v>429</v>
      </c>
      <c r="E84" s="33" t="s">
        <v>430</v>
      </c>
      <c r="F84" s="32" t="s">
        <v>431</v>
      </c>
      <c r="G84" s="32" t="s">
        <v>432</v>
      </c>
      <c r="H84" s="32" t="s">
        <v>433</v>
      </c>
      <c r="I84" s="32" t="s">
        <v>434</v>
      </c>
      <c r="J84" s="32" t="s">
        <v>435</v>
      </c>
      <c r="K84" s="32" t="s">
        <v>436</v>
      </c>
      <c r="L84" s="32" t="s">
        <v>437</v>
      </c>
      <c r="M84" s="33" t="s">
        <v>438</v>
      </c>
      <c r="N84" s="33" t="s">
        <v>439</v>
      </c>
      <c r="O84" s="33" t="s">
        <v>440</v>
      </c>
      <c r="P84" s="32" t="s">
        <v>441</v>
      </c>
      <c r="Q84" s="32" t="s">
        <v>442</v>
      </c>
      <c r="R84" s="32" t="s">
        <v>443</v>
      </c>
      <c r="S84" s="33" t="s">
        <v>444</v>
      </c>
      <c r="T84" s="32" t="s">
        <v>445</v>
      </c>
      <c r="U84" s="32" t="s">
        <v>446</v>
      </c>
      <c r="V84" s="32" t="s">
        <v>447</v>
      </c>
      <c r="W84" s="32" t="s">
        <v>448</v>
      </c>
      <c r="X84" s="32" t="s">
        <v>449</v>
      </c>
      <c r="Y84" s="32" t="s">
        <v>450</v>
      </c>
      <c r="Z84" s="32">
        <v>3</v>
      </c>
      <c r="AA84" s="32">
        <v>1</v>
      </c>
      <c r="AB84" s="32" t="s">
        <v>451</v>
      </c>
      <c r="AC84" s="32" t="s">
        <v>452</v>
      </c>
      <c r="AD84" s="32" t="s">
        <v>453</v>
      </c>
      <c r="AE84" s="32" t="s">
        <v>454</v>
      </c>
      <c r="AF84" s="32" t="s">
        <v>455</v>
      </c>
      <c r="AG84" s="32" t="s">
        <v>18</v>
      </c>
    </row>
    <row r="85" spans="1:33">
      <c r="A85" s="32" t="s">
        <v>22</v>
      </c>
      <c r="B85" s="32" t="s">
        <v>456</v>
      </c>
      <c r="C85" s="32" t="s">
        <v>457</v>
      </c>
      <c r="D85" s="32" t="s">
        <v>458</v>
      </c>
      <c r="E85" s="33" t="s">
        <v>459</v>
      </c>
      <c r="F85" s="32" t="s">
        <v>460</v>
      </c>
      <c r="G85" s="32" t="s">
        <v>461</v>
      </c>
      <c r="H85" s="32" t="s">
        <v>462</v>
      </c>
      <c r="I85" s="32" t="s">
        <v>463</v>
      </c>
      <c r="J85" s="32" t="s">
        <v>464</v>
      </c>
      <c r="K85" s="33" t="s">
        <v>465</v>
      </c>
      <c r="L85" s="33" t="s">
        <v>466</v>
      </c>
      <c r="M85" s="33" t="s">
        <v>467</v>
      </c>
      <c r="N85" s="33" t="s">
        <v>468</v>
      </c>
      <c r="O85" s="32" t="s">
        <v>469</v>
      </c>
      <c r="P85" s="32" t="s">
        <v>470</v>
      </c>
      <c r="Q85" s="33" t="s">
        <v>471</v>
      </c>
      <c r="R85" s="32" t="s">
        <v>472</v>
      </c>
      <c r="S85" s="32" t="s">
        <v>473</v>
      </c>
      <c r="T85" s="32" t="s">
        <v>474</v>
      </c>
      <c r="U85" s="32" t="s">
        <v>475</v>
      </c>
      <c r="V85" s="32" t="s">
        <v>476</v>
      </c>
      <c r="W85" s="32" t="s">
        <v>477</v>
      </c>
      <c r="X85" s="32" t="s">
        <v>478</v>
      </c>
      <c r="Y85" s="32" t="s">
        <v>479</v>
      </c>
      <c r="Z85" s="32">
        <v>2</v>
      </c>
      <c r="AA85" s="32">
        <v>3</v>
      </c>
      <c r="AB85" s="32" t="s">
        <v>480</v>
      </c>
      <c r="AC85" s="32" t="s">
        <v>481</v>
      </c>
      <c r="AD85" s="32" t="s">
        <v>482</v>
      </c>
      <c r="AE85" s="32" t="s">
        <v>483</v>
      </c>
      <c r="AF85" s="32" t="s">
        <v>484</v>
      </c>
      <c r="AG85" s="32" t="s">
        <v>18</v>
      </c>
    </row>
    <row r="86" spans="1:33">
      <c r="A86" s="32" t="s">
        <v>16</v>
      </c>
      <c r="B86" s="32" t="s">
        <v>485</v>
      </c>
      <c r="C86" s="32" t="s">
        <v>486</v>
      </c>
      <c r="D86" s="32" t="s">
        <v>487</v>
      </c>
      <c r="E86" s="33" t="s">
        <v>488</v>
      </c>
      <c r="F86" s="32" t="s">
        <v>489</v>
      </c>
      <c r="G86" s="32" t="s">
        <v>490</v>
      </c>
      <c r="H86" s="32" t="s">
        <v>491</v>
      </c>
      <c r="I86" s="32" t="s">
        <v>492</v>
      </c>
      <c r="J86" s="32" t="s">
        <v>493</v>
      </c>
      <c r="K86" s="32" t="s">
        <v>494</v>
      </c>
      <c r="L86" s="32" t="s">
        <v>495</v>
      </c>
      <c r="M86" s="33" t="s">
        <v>496</v>
      </c>
      <c r="N86" s="33" t="s">
        <v>497</v>
      </c>
      <c r="O86" s="33" t="s">
        <v>498</v>
      </c>
      <c r="P86" s="32" t="s">
        <v>499</v>
      </c>
      <c r="Q86" s="32" t="s">
        <v>500</v>
      </c>
      <c r="R86" s="32" t="s">
        <v>501</v>
      </c>
      <c r="S86" s="33" t="s">
        <v>502</v>
      </c>
      <c r="T86" s="32" t="s">
        <v>503</v>
      </c>
      <c r="U86" s="32" t="s">
        <v>504</v>
      </c>
      <c r="V86" s="32" t="s">
        <v>505</v>
      </c>
      <c r="W86" s="32" t="s">
        <v>506</v>
      </c>
      <c r="X86" s="32" t="s">
        <v>507</v>
      </c>
      <c r="Y86" s="32" t="s">
        <v>508</v>
      </c>
      <c r="Z86" s="32">
        <v>4</v>
      </c>
      <c r="AA86" s="32">
        <v>2</v>
      </c>
      <c r="AB86" s="32" t="s">
        <v>509</v>
      </c>
      <c r="AC86" s="32" t="s">
        <v>510</v>
      </c>
      <c r="AD86" s="32" t="s">
        <v>511</v>
      </c>
      <c r="AE86" s="32" t="s">
        <v>512</v>
      </c>
      <c r="AF86" s="32" t="s">
        <v>513</v>
      </c>
      <c r="AG86" s="32" t="s">
        <v>18</v>
      </c>
    </row>
    <row r="87" spans="1:33">
      <c r="A87" s="32" t="s">
        <v>20</v>
      </c>
      <c r="B87" s="32" t="s">
        <v>514</v>
      </c>
      <c r="C87" s="32" t="s">
        <v>515</v>
      </c>
      <c r="D87" s="32" t="s">
        <v>516</v>
      </c>
      <c r="E87" s="33" t="s">
        <v>517</v>
      </c>
      <c r="F87" s="33" t="s">
        <v>518</v>
      </c>
      <c r="G87" s="33" t="s">
        <v>519</v>
      </c>
      <c r="H87" s="33" t="s">
        <v>520</v>
      </c>
      <c r="I87" s="32" t="s">
        <v>521</v>
      </c>
      <c r="J87" s="32" t="s">
        <v>522</v>
      </c>
      <c r="K87" s="32" t="s">
        <v>523</v>
      </c>
      <c r="L87" s="32" t="s">
        <v>524</v>
      </c>
      <c r="M87" s="33" t="s">
        <v>525</v>
      </c>
      <c r="N87" s="32" t="s">
        <v>526</v>
      </c>
      <c r="O87" s="32" t="s">
        <v>527</v>
      </c>
      <c r="P87" s="32" t="s">
        <v>528</v>
      </c>
      <c r="Q87" s="32" t="s">
        <v>529</v>
      </c>
      <c r="R87" s="32" t="s">
        <v>530</v>
      </c>
      <c r="S87" s="35">
        <v>2277745</v>
      </c>
      <c r="T87" s="32" t="s">
        <v>531</v>
      </c>
      <c r="U87" s="32" t="s">
        <v>532</v>
      </c>
      <c r="V87" s="32" t="s">
        <v>533</v>
      </c>
      <c r="W87" s="32" t="s">
        <v>534</v>
      </c>
      <c r="X87" s="32" t="s">
        <v>535</v>
      </c>
      <c r="Y87" s="32" t="s">
        <v>536</v>
      </c>
      <c r="Z87" s="32">
        <v>1</v>
      </c>
      <c r="AA87" s="32">
        <v>4</v>
      </c>
      <c r="AB87" s="32" t="s">
        <v>537</v>
      </c>
      <c r="AC87" s="32" t="s">
        <v>538</v>
      </c>
      <c r="AD87" s="32" t="s">
        <v>539</v>
      </c>
      <c r="AE87" s="32" t="s">
        <v>540</v>
      </c>
      <c r="AF87" s="32" t="s">
        <v>425</v>
      </c>
      <c r="AG87" s="32" t="s">
        <v>18</v>
      </c>
    </row>
    <row r="88" spans="1:33">
      <c r="A88" s="32" t="s">
        <v>22</v>
      </c>
      <c r="B88" s="32" t="s">
        <v>541</v>
      </c>
      <c r="C88" s="32" t="s">
        <v>542</v>
      </c>
      <c r="D88" s="32" t="s">
        <v>543</v>
      </c>
      <c r="E88" s="32" t="s">
        <v>544</v>
      </c>
      <c r="F88" s="33" t="s">
        <v>545</v>
      </c>
      <c r="G88" s="32" t="s">
        <v>546</v>
      </c>
      <c r="H88" s="32" t="s">
        <v>547</v>
      </c>
      <c r="I88" s="32" t="s">
        <v>548</v>
      </c>
      <c r="J88" s="32" t="s">
        <v>549</v>
      </c>
      <c r="K88" s="33" t="s">
        <v>550</v>
      </c>
      <c r="L88" s="33" t="s">
        <v>551</v>
      </c>
      <c r="M88" s="33" t="s">
        <v>552</v>
      </c>
      <c r="N88" s="33" t="s">
        <v>553</v>
      </c>
      <c r="O88" s="32" t="s">
        <v>554</v>
      </c>
      <c r="P88" s="32" t="s">
        <v>555</v>
      </c>
      <c r="Q88" s="33" t="s">
        <v>556</v>
      </c>
      <c r="R88" s="32" t="s">
        <v>557</v>
      </c>
      <c r="S88" s="32" t="s">
        <v>558</v>
      </c>
      <c r="T88" s="32" t="s">
        <v>559</v>
      </c>
      <c r="U88" s="32" t="s">
        <v>560</v>
      </c>
      <c r="V88" s="32" t="s">
        <v>561</v>
      </c>
      <c r="W88" s="32" t="s">
        <v>562</v>
      </c>
      <c r="X88" s="32" t="s">
        <v>563</v>
      </c>
      <c r="Y88" s="32" t="s">
        <v>564</v>
      </c>
      <c r="Z88" s="32">
        <v>2</v>
      </c>
      <c r="AA88" s="32">
        <v>4</v>
      </c>
      <c r="AB88" s="32" t="s">
        <v>565</v>
      </c>
      <c r="AC88" s="32" t="s">
        <v>566</v>
      </c>
      <c r="AD88" s="32" t="s">
        <v>567</v>
      </c>
      <c r="AE88" s="32" t="s">
        <v>568</v>
      </c>
      <c r="AF88" s="32" t="s">
        <v>569</v>
      </c>
      <c r="AG88" s="32" t="s">
        <v>18</v>
      </c>
    </row>
    <row r="89" spans="1:33">
      <c r="A89" s="32" t="s">
        <v>22</v>
      </c>
      <c r="B89" s="32" t="s">
        <v>570</v>
      </c>
      <c r="C89" s="32" t="s">
        <v>571</v>
      </c>
      <c r="D89" s="33" t="s">
        <v>572</v>
      </c>
      <c r="E89" s="33" t="s">
        <v>573</v>
      </c>
      <c r="F89" s="33" t="s">
        <v>574</v>
      </c>
      <c r="G89" s="33" t="s">
        <v>575</v>
      </c>
      <c r="H89" s="32" t="s">
        <v>576</v>
      </c>
      <c r="I89" s="32" t="s">
        <v>577</v>
      </c>
      <c r="J89" s="32" t="s">
        <v>578</v>
      </c>
      <c r="K89" s="33" t="s">
        <v>579</v>
      </c>
      <c r="L89" s="33" t="s">
        <v>580</v>
      </c>
      <c r="M89" s="33" t="s">
        <v>581</v>
      </c>
      <c r="N89" s="33" t="s">
        <v>582</v>
      </c>
      <c r="O89" s="32" t="s">
        <v>583</v>
      </c>
      <c r="P89" s="32" t="s">
        <v>584</v>
      </c>
      <c r="Q89" s="33" t="s">
        <v>585</v>
      </c>
      <c r="R89" s="32" t="s">
        <v>586</v>
      </c>
      <c r="S89" s="32" t="s">
        <v>587</v>
      </c>
      <c r="T89" s="32" t="s">
        <v>588</v>
      </c>
      <c r="U89" s="32" t="s">
        <v>589</v>
      </c>
      <c r="V89" s="32" t="s">
        <v>590</v>
      </c>
      <c r="W89" s="32" t="s">
        <v>591</v>
      </c>
      <c r="X89" s="32" t="s">
        <v>592</v>
      </c>
      <c r="Y89" s="32" t="s">
        <v>593</v>
      </c>
      <c r="Z89" s="32">
        <v>2</v>
      </c>
      <c r="AA89" s="32">
        <v>4</v>
      </c>
      <c r="AB89" s="32" t="s">
        <v>594</v>
      </c>
      <c r="AC89" s="32" t="s">
        <v>595</v>
      </c>
      <c r="AD89" s="32" t="s">
        <v>596</v>
      </c>
      <c r="AE89" s="32" t="s">
        <v>597</v>
      </c>
      <c r="AF89" s="32" t="s">
        <v>598</v>
      </c>
      <c r="AG89" s="32" t="s">
        <v>18</v>
      </c>
    </row>
    <row r="90" spans="1:33">
      <c r="A90" s="32" t="s">
        <v>22</v>
      </c>
      <c r="B90" s="32" t="s">
        <v>599</v>
      </c>
      <c r="C90" s="32" t="s">
        <v>600</v>
      </c>
      <c r="D90" s="33" t="s">
        <v>601</v>
      </c>
      <c r="E90" s="33" t="s">
        <v>602</v>
      </c>
      <c r="F90" s="33" t="s">
        <v>603</v>
      </c>
      <c r="G90" s="33" t="s">
        <v>604</v>
      </c>
      <c r="H90" s="32" t="s">
        <v>605</v>
      </c>
      <c r="I90" s="32" t="s">
        <v>606</v>
      </c>
      <c r="J90" s="32" t="s">
        <v>607</v>
      </c>
      <c r="K90" s="32" t="s">
        <v>608</v>
      </c>
      <c r="L90" s="33" t="s">
        <v>609</v>
      </c>
      <c r="M90" s="33" t="s">
        <v>610</v>
      </c>
      <c r="N90" s="33" t="s">
        <v>611</v>
      </c>
      <c r="O90" s="33" t="s">
        <v>612</v>
      </c>
      <c r="P90" s="32" t="s">
        <v>613</v>
      </c>
      <c r="Q90" s="32" t="s">
        <v>614</v>
      </c>
      <c r="R90" s="32" t="s">
        <v>615</v>
      </c>
      <c r="S90" s="33" t="s">
        <v>616</v>
      </c>
      <c r="T90" s="32" t="s">
        <v>617</v>
      </c>
      <c r="U90" s="32" t="s">
        <v>618</v>
      </c>
      <c r="V90" s="32" t="s">
        <v>619</v>
      </c>
      <c r="W90" s="32" t="s">
        <v>620</v>
      </c>
      <c r="X90" s="32" t="s">
        <v>621</v>
      </c>
      <c r="Y90" s="32" t="s">
        <v>622</v>
      </c>
      <c r="Z90" s="32">
        <v>4</v>
      </c>
      <c r="AA90" s="32">
        <v>1</v>
      </c>
      <c r="AB90" s="32" t="s">
        <v>623</v>
      </c>
      <c r="AC90" s="32" t="s">
        <v>624</v>
      </c>
      <c r="AD90" s="32" t="s">
        <v>625</v>
      </c>
      <c r="AE90" s="32" t="s">
        <v>626</v>
      </c>
      <c r="AF90" s="32" t="s">
        <v>627</v>
      </c>
      <c r="AG90" s="32" t="s">
        <v>18</v>
      </c>
    </row>
    <row r="91" spans="1:33">
      <c r="A91" s="32" t="s">
        <v>22</v>
      </c>
      <c r="B91" s="32" t="s">
        <v>628</v>
      </c>
      <c r="C91" s="32" t="s">
        <v>629</v>
      </c>
      <c r="D91" s="32" t="s">
        <v>630</v>
      </c>
      <c r="E91" s="33" t="s">
        <v>631</v>
      </c>
      <c r="F91" s="33" t="s">
        <v>632</v>
      </c>
      <c r="G91" s="33" t="s">
        <v>633</v>
      </c>
      <c r="H91" s="33" t="s">
        <v>634</v>
      </c>
      <c r="I91" s="32" t="s">
        <v>635</v>
      </c>
      <c r="J91" s="32" t="s">
        <v>636</v>
      </c>
      <c r="K91" s="32" t="s">
        <v>637</v>
      </c>
      <c r="L91" s="32" t="s">
        <v>638</v>
      </c>
      <c r="M91" s="33" t="s">
        <v>639</v>
      </c>
      <c r="N91" s="33" t="s">
        <v>640</v>
      </c>
      <c r="O91" s="33" t="s">
        <v>641</v>
      </c>
      <c r="P91" s="32" t="s">
        <v>642</v>
      </c>
      <c r="Q91" s="32" t="s">
        <v>643</v>
      </c>
      <c r="R91" s="32" t="s">
        <v>644</v>
      </c>
      <c r="S91" s="33" t="s">
        <v>645</v>
      </c>
      <c r="T91" s="32" t="s">
        <v>646</v>
      </c>
      <c r="U91" s="32" t="s">
        <v>647</v>
      </c>
      <c r="V91" s="32" t="s">
        <v>648</v>
      </c>
      <c r="W91" s="32" t="s">
        <v>649</v>
      </c>
      <c r="X91" s="32" t="s">
        <v>650</v>
      </c>
      <c r="Y91" s="32" t="s">
        <v>651</v>
      </c>
      <c r="Z91" s="32">
        <v>3</v>
      </c>
      <c r="AA91" s="32">
        <v>1</v>
      </c>
      <c r="AB91" s="32" t="s">
        <v>652</v>
      </c>
      <c r="AC91" s="32" t="s">
        <v>653</v>
      </c>
      <c r="AD91" s="32" t="s">
        <v>654</v>
      </c>
      <c r="AE91" s="32" t="s">
        <v>655</v>
      </c>
      <c r="AF91" s="32" t="s">
        <v>656</v>
      </c>
      <c r="AG91" s="32" t="s">
        <v>18</v>
      </c>
    </row>
    <row r="92" spans="1:33">
      <c r="A92" s="32" t="s">
        <v>20</v>
      </c>
      <c r="B92" s="32" t="s">
        <v>657</v>
      </c>
      <c r="C92" s="32" t="s">
        <v>658</v>
      </c>
      <c r="D92" s="32" t="s">
        <v>659</v>
      </c>
      <c r="E92" s="32" t="s">
        <v>660</v>
      </c>
      <c r="F92" s="33" t="s">
        <v>661</v>
      </c>
      <c r="G92" s="33" t="s">
        <v>662</v>
      </c>
      <c r="H92" s="33" t="s">
        <v>663</v>
      </c>
      <c r="I92" s="32" t="s">
        <v>664</v>
      </c>
      <c r="J92" s="32" t="s">
        <v>665</v>
      </c>
      <c r="K92" s="32" t="s">
        <v>666</v>
      </c>
      <c r="L92" s="33" t="s">
        <v>667</v>
      </c>
      <c r="M92" s="33" t="s">
        <v>668</v>
      </c>
      <c r="N92" s="33" t="s">
        <v>669</v>
      </c>
      <c r="O92" s="32" t="s">
        <v>670</v>
      </c>
      <c r="P92" s="32" t="s">
        <v>671</v>
      </c>
      <c r="Q92" s="33" t="s">
        <v>672</v>
      </c>
      <c r="R92" s="32" t="s">
        <v>673</v>
      </c>
      <c r="S92" s="32" t="s">
        <v>674</v>
      </c>
      <c r="T92" s="32" t="s">
        <v>675</v>
      </c>
      <c r="U92" s="32" t="s">
        <v>676</v>
      </c>
      <c r="V92" s="32" t="s">
        <v>677</v>
      </c>
      <c r="W92" s="32" t="s">
        <v>678</v>
      </c>
      <c r="X92" s="32" t="s">
        <v>679</v>
      </c>
      <c r="Y92" s="32" t="s">
        <v>680</v>
      </c>
      <c r="Z92" s="32">
        <v>2</v>
      </c>
      <c r="AA92" s="32">
        <v>3</v>
      </c>
      <c r="AB92" s="32" t="s">
        <v>681</v>
      </c>
      <c r="AC92" s="32" t="s">
        <v>682</v>
      </c>
      <c r="AD92" s="32" t="s">
        <v>32</v>
      </c>
      <c r="AE92" s="32" t="s">
        <v>683</v>
      </c>
      <c r="AF92" s="32" t="s">
        <v>684</v>
      </c>
      <c r="AG92" s="32" t="s">
        <v>18</v>
      </c>
    </row>
    <row r="93" spans="1:33">
      <c r="A93" s="32" t="s">
        <v>16</v>
      </c>
      <c r="B93" s="32" t="s">
        <v>685</v>
      </c>
      <c r="C93" s="32" t="s">
        <v>686</v>
      </c>
      <c r="D93" s="32" t="s">
        <v>687</v>
      </c>
      <c r="E93" s="32" t="s">
        <v>688</v>
      </c>
      <c r="F93" s="33" t="s">
        <v>689</v>
      </c>
      <c r="G93" s="33" t="s">
        <v>690</v>
      </c>
      <c r="H93" s="32" t="s">
        <v>691</v>
      </c>
      <c r="I93" s="32" t="s">
        <v>692</v>
      </c>
      <c r="J93" s="32" t="s">
        <v>693</v>
      </c>
      <c r="K93" s="32" t="s">
        <v>694</v>
      </c>
      <c r="L93" s="33" t="s">
        <v>695</v>
      </c>
      <c r="M93" s="33" t="s">
        <v>696</v>
      </c>
      <c r="N93" s="33" t="s">
        <v>697</v>
      </c>
      <c r="O93" s="32" t="s">
        <v>698</v>
      </c>
      <c r="P93" s="32" t="s">
        <v>699</v>
      </c>
      <c r="Q93" s="33" t="s">
        <v>700</v>
      </c>
      <c r="R93" s="32" t="s">
        <v>701</v>
      </c>
      <c r="S93" s="33" t="s">
        <v>702</v>
      </c>
      <c r="T93" s="32" t="s">
        <v>703</v>
      </c>
      <c r="U93" s="32" t="s">
        <v>704</v>
      </c>
      <c r="V93" s="32" t="s">
        <v>705</v>
      </c>
      <c r="W93" s="32" t="s">
        <v>706</v>
      </c>
      <c r="X93" s="32" t="s">
        <v>707</v>
      </c>
      <c r="Y93" s="32" t="s">
        <v>708</v>
      </c>
      <c r="Z93" s="32">
        <v>4</v>
      </c>
      <c r="AA93" s="32">
        <v>4</v>
      </c>
      <c r="AB93" s="32" t="s">
        <v>709</v>
      </c>
      <c r="AC93" s="32" t="s">
        <v>710</v>
      </c>
      <c r="AD93" s="32" t="s">
        <v>711</v>
      </c>
      <c r="AE93" s="32" t="s">
        <v>712</v>
      </c>
      <c r="AF93" s="32" t="s">
        <v>713</v>
      </c>
      <c r="AG93" s="32" t="s">
        <v>18</v>
      </c>
    </row>
    <row r="94" spans="1:33">
      <c r="A94" s="32" t="s">
        <v>22</v>
      </c>
      <c r="B94" s="32" t="s">
        <v>714</v>
      </c>
      <c r="C94" s="32" t="s">
        <v>715</v>
      </c>
      <c r="D94" s="32" t="s">
        <v>716</v>
      </c>
      <c r="E94" s="33" t="s">
        <v>717</v>
      </c>
      <c r="F94" s="33" t="s">
        <v>718</v>
      </c>
      <c r="G94" s="33" t="s">
        <v>719</v>
      </c>
      <c r="H94" s="32" t="s">
        <v>720</v>
      </c>
      <c r="I94" s="32" t="s">
        <v>721</v>
      </c>
      <c r="J94" s="32" t="s">
        <v>722</v>
      </c>
      <c r="K94" s="32" t="s">
        <v>723</v>
      </c>
      <c r="L94" s="33" t="s">
        <v>724</v>
      </c>
      <c r="M94" s="33" t="s">
        <v>725</v>
      </c>
      <c r="N94" s="33" t="s">
        <v>726</v>
      </c>
      <c r="O94" s="33" t="s">
        <v>727</v>
      </c>
      <c r="P94" s="32" t="s">
        <v>728</v>
      </c>
      <c r="Q94" s="32" t="s">
        <v>729</v>
      </c>
      <c r="R94" s="32" t="s">
        <v>730</v>
      </c>
      <c r="S94" s="33" t="s">
        <v>731</v>
      </c>
      <c r="T94" s="32" t="s">
        <v>732</v>
      </c>
      <c r="U94" s="32" t="s">
        <v>733</v>
      </c>
      <c r="V94" s="32" t="s">
        <v>734</v>
      </c>
      <c r="W94" s="32" t="s">
        <v>735</v>
      </c>
      <c r="X94" s="32" t="s">
        <v>736</v>
      </c>
      <c r="Y94" s="32" t="s">
        <v>737</v>
      </c>
      <c r="Z94" s="32">
        <v>4</v>
      </c>
      <c r="AA94" s="32">
        <v>2</v>
      </c>
      <c r="AB94" s="32" t="s">
        <v>738</v>
      </c>
      <c r="AC94" s="32" t="s">
        <v>739</v>
      </c>
      <c r="AD94" s="32" t="s">
        <v>740</v>
      </c>
      <c r="AE94" s="32" t="s">
        <v>741</v>
      </c>
      <c r="AF94" s="32" t="s">
        <v>742</v>
      </c>
      <c r="AG94" s="32" t="s">
        <v>18</v>
      </c>
    </row>
    <row r="95" spans="1:33">
      <c r="A95" s="32" t="s">
        <v>22</v>
      </c>
      <c r="B95" s="32" t="s">
        <v>743</v>
      </c>
      <c r="C95" s="32" t="s">
        <v>744</v>
      </c>
      <c r="D95" s="32" t="s">
        <v>745</v>
      </c>
      <c r="E95" s="32" t="s">
        <v>746</v>
      </c>
      <c r="F95" s="33" t="s">
        <v>747</v>
      </c>
      <c r="G95" s="33" t="s">
        <v>748</v>
      </c>
      <c r="H95" s="32" t="s">
        <v>749</v>
      </c>
      <c r="I95" s="32" t="s">
        <v>750</v>
      </c>
      <c r="J95" s="32" t="s">
        <v>751</v>
      </c>
      <c r="K95" s="33" t="s">
        <v>752</v>
      </c>
      <c r="L95" s="33" t="s">
        <v>753</v>
      </c>
      <c r="M95" s="32" t="s">
        <v>754</v>
      </c>
      <c r="N95" s="32" t="s">
        <v>755</v>
      </c>
      <c r="O95" s="32" t="s">
        <v>756</v>
      </c>
      <c r="P95" s="32" t="s">
        <v>757</v>
      </c>
      <c r="Q95" s="32" t="s">
        <v>758</v>
      </c>
      <c r="R95" s="32" t="s">
        <v>759</v>
      </c>
      <c r="S95" s="32" t="s">
        <v>760</v>
      </c>
      <c r="T95" s="32" t="s">
        <v>761</v>
      </c>
      <c r="U95" s="32" t="s">
        <v>762</v>
      </c>
      <c r="V95" s="32" t="s">
        <v>763</v>
      </c>
      <c r="W95" s="32" t="s">
        <v>764</v>
      </c>
      <c r="X95" s="32" t="s">
        <v>765</v>
      </c>
      <c r="Y95" s="32" t="s">
        <v>766</v>
      </c>
      <c r="Z95" s="32">
        <v>3</v>
      </c>
      <c r="AA95" s="32">
        <v>2</v>
      </c>
      <c r="AB95" s="32" t="s">
        <v>767</v>
      </c>
      <c r="AC95" s="32" t="s">
        <v>768</v>
      </c>
      <c r="AD95" s="32" t="s">
        <v>769</v>
      </c>
      <c r="AE95" s="32" t="s">
        <v>770</v>
      </c>
      <c r="AF95" s="32" t="s">
        <v>771</v>
      </c>
      <c r="AG95" s="32" t="s">
        <v>18</v>
      </c>
    </row>
    <row r="96" spans="1:33">
      <c r="A96" s="32" t="s">
        <v>16</v>
      </c>
      <c r="B96" s="32" t="s">
        <v>772</v>
      </c>
      <c r="C96" s="32" t="s">
        <v>773</v>
      </c>
      <c r="D96" s="32" t="s">
        <v>774</v>
      </c>
      <c r="E96" s="33" t="s">
        <v>775</v>
      </c>
      <c r="F96" s="33" t="s">
        <v>776</v>
      </c>
      <c r="G96" s="33" t="s">
        <v>777</v>
      </c>
      <c r="H96" s="32" t="s">
        <v>778</v>
      </c>
      <c r="I96" s="32" t="s">
        <v>779</v>
      </c>
      <c r="J96" s="32" t="s">
        <v>780</v>
      </c>
      <c r="K96" s="32" t="s">
        <v>781</v>
      </c>
      <c r="L96" s="32" t="s">
        <v>782</v>
      </c>
      <c r="M96" s="33" t="s">
        <v>783</v>
      </c>
      <c r="N96" s="33" t="s">
        <v>784</v>
      </c>
      <c r="O96" s="33" t="s">
        <v>785</v>
      </c>
      <c r="P96" s="32" t="s">
        <v>786</v>
      </c>
      <c r="Q96" s="32" t="s">
        <v>787</v>
      </c>
      <c r="R96" s="32" t="s">
        <v>788</v>
      </c>
      <c r="S96" s="33" t="s">
        <v>789</v>
      </c>
      <c r="T96" s="32" t="s">
        <v>790</v>
      </c>
      <c r="U96" s="32" t="s">
        <v>791</v>
      </c>
      <c r="V96" s="32" t="s">
        <v>792</v>
      </c>
      <c r="W96" s="32" t="s">
        <v>793</v>
      </c>
      <c r="X96" s="32" t="s">
        <v>794</v>
      </c>
      <c r="Y96" s="32" t="s">
        <v>795</v>
      </c>
      <c r="Z96" s="32">
        <v>3</v>
      </c>
      <c r="AA96" s="32">
        <v>2</v>
      </c>
      <c r="AB96" s="32" t="s">
        <v>796</v>
      </c>
      <c r="AC96" s="32" t="s">
        <v>797</v>
      </c>
      <c r="AD96" s="32" t="s">
        <v>798</v>
      </c>
      <c r="AE96" s="32" t="s">
        <v>799</v>
      </c>
      <c r="AF96" s="32" t="s">
        <v>800</v>
      </c>
      <c r="AG96" s="32" t="s">
        <v>18</v>
      </c>
    </row>
    <row r="97" spans="1:33">
      <c r="A97" s="32" t="s">
        <v>20</v>
      </c>
      <c r="B97" s="32" t="s">
        <v>801</v>
      </c>
      <c r="C97" s="32" t="s">
        <v>802</v>
      </c>
      <c r="D97" s="32" t="s">
        <v>803</v>
      </c>
      <c r="E97" s="32" t="s">
        <v>804</v>
      </c>
      <c r="F97" s="33" t="s">
        <v>805</v>
      </c>
      <c r="G97" s="32" t="s">
        <v>806</v>
      </c>
      <c r="H97" s="33" t="s">
        <v>807</v>
      </c>
      <c r="I97" s="32" t="s">
        <v>808</v>
      </c>
      <c r="J97" s="32" t="s">
        <v>809</v>
      </c>
      <c r="K97" s="33" t="s">
        <v>810</v>
      </c>
      <c r="L97" s="33" t="s">
        <v>811</v>
      </c>
      <c r="M97" s="33" t="s">
        <v>812</v>
      </c>
      <c r="N97" s="33" t="s">
        <v>813</v>
      </c>
      <c r="O97" s="33" t="s">
        <v>814</v>
      </c>
      <c r="P97" s="32" t="s">
        <v>815</v>
      </c>
      <c r="Q97" s="32" t="s">
        <v>816</v>
      </c>
      <c r="R97" s="32" t="s">
        <v>817</v>
      </c>
      <c r="S97" s="33" t="s">
        <v>818</v>
      </c>
      <c r="T97" s="32" t="s">
        <v>819</v>
      </c>
      <c r="U97" s="32" t="s">
        <v>820</v>
      </c>
      <c r="V97" s="32" t="s">
        <v>821</v>
      </c>
      <c r="W97" s="32" t="s">
        <v>822</v>
      </c>
      <c r="X97" s="32" t="s">
        <v>823</v>
      </c>
      <c r="Y97" s="32" t="s">
        <v>824</v>
      </c>
      <c r="Z97" s="32">
        <v>4</v>
      </c>
      <c r="AA97" s="32">
        <v>1</v>
      </c>
      <c r="AB97" s="32" t="s">
        <v>825</v>
      </c>
      <c r="AC97" s="32" t="s">
        <v>826</v>
      </c>
      <c r="AD97" s="32" t="s">
        <v>827</v>
      </c>
      <c r="AE97" s="32" t="s">
        <v>828</v>
      </c>
      <c r="AF97" s="32" t="s">
        <v>829</v>
      </c>
      <c r="AG97" s="32" t="s">
        <v>18</v>
      </c>
    </row>
    <row r="98" spans="1:33">
      <c r="A98" s="32" t="s">
        <v>16</v>
      </c>
      <c r="B98" s="32" t="s">
        <v>830</v>
      </c>
      <c r="C98" s="32" t="s">
        <v>831</v>
      </c>
      <c r="D98" s="33" t="s">
        <v>832</v>
      </c>
      <c r="E98" s="32" t="s">
        <v>833</v>
      </c>
      <c r="F98" s="33" t="s">
        <v>834</v>
      </c>
      <c r="G98" s="32" t="s">
        <v>835</v>
      </c>
      <c r="H98" s="33" t="s">
        <v>836</v>
      </c>
      <c r="I98" s="32" t="s">
        <v>837</v>
      </c>
      <c r="J98" s="32" t="s">
        <v>838</v>
      </c>
      <c r="K98" s="32" t="s">
        <v>839</v>
      </c>
      <c r="L98" s="33" t="s">
        <v>840</v>
      </c>
      <c r="M98" s="32" t="s">
        <v>841</v>
      </c>
      <c r="N98" s="32" t="s">
        <v>842</v>
      </c>
      <c r="O98" s="32" t="s">
        <v>843</v>
      </c>
      <c r="P98" s="32" t="s">
        <v>844</v>
      </c>
      <c r="Q98" s="32" t="s">
        <v>845</v>
      </c>
      <c r="R98" s="32" t="s">
        <v>846</v>
      </c>
      <c r="S98" s="32" t="s">
        <v>847</v>
      </c>
      <c r="T98" s="32" t="s">
        <v>848</v>
      </c>
      <c r="U98" s="32" t="s">
        <v>849</v>
      </c>
      <c r="V98" s="32" t="s">
        <v>850</v>
      </c>
      <c r="W98" s="32" t="s">
        <v>851</v>
      </c>
      <c r="X98" s="32" t="s">
        <v>852</v>
      </c>
      <c r="Y98" s="32" t="s">
        <v>853</v>
      </c>
      <c r="Z98" s="32">
        <v>2</v>
      </c>
      <c r="AA98" s="32">
        <v>1</v>
      </c>
      <c r="AB98" s="32" t="s">
        <v>854</v>
      </c>
      <c r="AC98" s="32" t="s">
        <v>855</v>
      </c>
      <c r="AD98" s="32" t="s">
        <v>856</v>
      </c>
      <c r="AE98" s="32" t="s">
        <v>857</v>
      </c>
      <c r="AF98" s="32" t="s">
        <v>858</v>
      </c>
      <c r="AG98" s="32" t="s">
        <v>18</v>
      </c>
    </row>
    <row r="99" spans="1:33">
      <c r="A99" s="32" t="s">
        <v>20</v>
      </c>
      <c r="B99" s="32" t="s">
        <v>859</v>
      </c>
      <c r="C99" s="32" t="s">
        <v>860</v>
      </c>
      <c r="D99" s="32" t="s">
        <v>861</v>
      </c>
      <c r="E99" s="33" t="s">
        <v>862</v>
      </c>
      <c r="F99" s="32" t="s">
        <v>863</v>
      </c>
      <c r="G99" s="33" t="s">
        <v>864</v>
      </c>
      <c r="H99" s="32" t="s">
        <v>865</v>
      </c>
      <c r="I99" s="32" t="s">
        <v>866</v>
      </c>
      <c r="J99" s="32" t="s">
        <v>867</v>
      </c>
      <c r="K99" s="32" t="s">
        <v>868</v>
      </c>
      <c r="L99" s="32" t="s">
        <v>869</v>
      </c>
      <c r="M99" s="33" t="s">
        <v>870</v>
      </c>
      <c r="N99" s="33" t="s">
        <v>871</v>
      </c>
      <c r="O99" s="33" t="s">
        <v>872</v>
      </c>
      <c r="P99" s="32" t="s">
        <v>873</v>
      </c>
      <c r="Q99" s="32" t="s">
        <v>874</v>
      </c>
      <c r="R99" s="32" t="s">
        <v>875</v>
      </c>
      <c r="S99" s="33" t="s">
        <v>876</v>
      </c>
      <c r="T99" s="32" t="s">
        <v>877</v>
      </c>
      <c r="U99" s="32" t="s">
        <v>878</v>
      </c>
      <c r="V99" s="32" t="s">
        <v>879</v>
      </c>
      <c r="W99" s="32" t="s">
        <v>880</v>
      </c>
      <c r="X99" s="32" t="s">
        <v>881</v>
      </c>
      <c r="Y99" s="32" t="s">
        <v>882</v>
      </c>
      <c r="Z99" s="32">
        <v>4</v>
      </c>
      <c r="AA99" s="32">
        <v>2</v>
      </c>
      <c r="AB99" s="32" t="s">
        <v>883</v>
      </c>
      <c r="AC99" s="32" t="s">
        <v>884</v>
      </c>
      <c r="AD99" s="32" t="s">
        <v>885</v>
      </c>
      <c r="AE99" s="32" t="s">
        <v>886</v>
      </c>
      <c r="AF99" s="32" t="s">
        <v>887</v>
      </c>
      <c r="AG99" s="32" t="s">
        <v>18</v>
      </c>
    </row>
    <row r="100" spans="1:33">
      <c r="A100" s="32" t="s">
        <v>22</v>
      </c>
      <c r="B100" s="32" t="s">
        <v>888</v>
      </c>
      <c r="C100" s="32" t="s">
        <v>889</v>
      </c>
      <c r="D100" s="33" t="s">
        <v>890</v>
      </c>
      <c r="E100" s="33" t="s">
        <v>891</v>
      </c>
      <c r="F100" s="33" t="s">
        <v>892</v>
      </c>
      <c r="G100" s="32" t="s">
        <v>893</v>
      </c>
      <c r="H100" s="33" t="s">
        <v>894</v>
      </c>
      <c r="I100" s="32" t="s">
        <v>895</v>
      </c>
      <c r="J100" s="32" t="s">
        <v>896</v>
      </c>
      <c r="K100" s="32" t="s">
        <v>897</v>
      </c>
      <c r="L100" s="33" t="s">
        <v>898</v>
      </c>
      <c r="M100" s="33" t="s">
        <v>899</v>
      </c>
      <c r="N100" s="33" t="s">
        <v>900</v>
      </c>
      <c r="O100" s="32" t="s">
        <v>901</v>
      </c>
      <c r="P100" s="32" t="s">
        <v>902</v>
      </c>
      <c r="Q100" s="32" t="s">
        <v>903</v>
      </c>
      <c r="R100" s="32" t="s">
        <v>904</v>
      </c>
      <c r="S100" s="33" t="s">
        <v>905</v>
      </c>
      <c r="T100" s="32" t="s">
        <v>906</v>
      </c>
      <c r="U100" s="32" t="s">
        <v>907</v>
      </c>
      <c r="V100" s="32" t="s">
        <v>908</v>
      </c>
      <c r="W100" s="32" t="s">
        <v>909</v>
      </c>
      <c r="X100" s="32" t="s">
        <v>910</v>
      </c>
      <c r="Y100" s="32" t="s">
        <v>911</v>
      </c>
      <c r="Z100" s="32">
        <v>4</v>
      </c>
      <c r="AA100" s="32">
        <v>3</v>
      </c>
      <c r="AB100" s="32" t="s">
        <v>912</v>
      </c>
      <c r="AC100" s="32" t="s">
        <v>913</v>
      </c>
      <c r="AD100" s="32" t="s">
        <v>914</v>
      </c>
      <c r="AE100" s="32" t="s">
        <v>915</v>
      </c>
      <c r="AF100" s="32" t="s">
        <v>916</v>
      </c>
      <c r="AG100" s="32" t="s">
        <v>18</v>
      </c>
    </row>
    <row r="101" spans="1:33">
      <c r="A101" s="32" t="s">
        <v>22</v>
      </c>
      <c r="B101" s="32" t="s">
        <v>917</v>
      </c>
      <c r="C101" s="32" t="s">
        <v>918</v>
      </c>
      <c r="D101" s="32" t="s">
        <v>919</v>
      </c>
      <c r="E101" s="33" t="s">
        <v>920</v>
      </c>
      <c r="F101" s="33" t="s">
        <v>921</v>
      </c>
      <c r="G101" s="33" t="s">
        <v>922</v>
      </c>
      <c r="H101" s="32" t="s">
        <v>923</v>
      </c>
      <c r="I101" s="32" t="s">
        <v>924</v>
      </c>
      <c r="J101" s="32" t="s">
        <v>925</v>
      </c>
      <c r="K101" s="32" t="s">
        <v>926</v>
      </c>
      <c r="L101" s="32" t="s">
        <v>927</v>
      </c>
      <c r="M101" s="33" t="s">
        <v>928</v>
      </c>
      <c r="N101" s="33" t="s">
        <v>929</v>
      </c>
      <c r="O101" s="32" t="s">
        <v>930</v>
      </c>
      <c r="P101" s="32" t="s">
        <v>931</v>
      </c>
      <c r="Q101" s="33" t="s">
        <v>932</v>
      </c>
      <c r="R101" s="32" t="s">
        <v>933</v>
      </c>
      <c r="S101" s="33" t="s">
        <v>934</v>
      </c>
      <c r="T101" s="32" t="s">
        <v>935</v>
      </c>
      <c r="U101" s="32" t="s">
        <v>936</v>
      </c>
      <c r="V101" s="32" t="s">
        <v>937</v>
      </c>
      <c r="W101" s="32" t="s">
        <v>938</v>
      </c>
      <c r="X101" s="32" t="s">
        <v>939</v>
      </c>
      <c r="Y101" s="32" t="s">
        <v>940</v>
      </c>
      <c r="Z101" s="32">
        <v>3</v>
      </c>
      <c r="AA101" s="32">
        <v>4</v>
      </c>
      <c r="AB101" s="32" t="s">
        <v>941</v>
      </c>
      <c r="AC101" s="32" t="s">
        <v>942</v>
      </c>
      <c r="AD101" s="32" t="s">
        <v>943</v>
      </c>
      <c r="AE101" s="32" t="s">
        <v>944</v>
      </c>
      <c r="AF101" s="32" t="s">
        <v>945</v>
      </c>
      <c r="AG101" s="32" t="s">
        <v>18</v>
      </c>
    </row>
    <row r="102" spans="1:33">
      <c r="A102" s="32" t="s">
        <v>16</v>
      </c>
      <c r="B102" s="32" t="s">
        <v>946</v>
      </c>
      <c r="C102" s="32" t="s">
        <v>947</v>
      </c>
      <c r="D102" s="32" t="s">
        <v>948</v>
      </c>
      <c r="E102" s="33" t="s">
        <v>949</v>
      </c>
      <c r="F102" s="33" t="s">
        <v>950</v>
      </c>
      <c r="G102" s="33" t="s">
        <v>951</v>
      </c>
      <c r="H102" s="32" t="s">
        <v>952</v>
      </c>
      <c r="I102" s="32" t="s">
        <v>953</v>
      </c>
      <c r="J102" s="32" t="s">
        <v>954</v>
      </c>
      <c r="K102" s="32" t="s">
        <v>955</v>
      </c>
      <c r="L102" s="32" t="s">
        <v>956</v>
      </c>
      <c r="M102" s="33" t="s">
        <v>957</v>
      </c>
      <c r="N102" s="33" t="s">
        <v>958</v>
      </c>
      <c r="O102" s="33" t="s">
        <v>959</v>
      </c>
      <c r="P102" s="32" t="s">
        <v>960</v>
      </c>
      <c r="Q102" s="32" t="s">
        <v>961</v>
      </c>
      <c r="R102" s="32" t="s">
        <v>962</v>
      </c>
      <c r="S102" s="33" t="s">
        <v>963</v>
      </c>
      <c r="T102" s="32" t="s">
        <v>964</v>
      </c>
      <c r="U102" s="32" t="s">
        <v>965</v>
      </c>
      <c r="V102" s="32" t="s">
        <v>966</v>
      </c>
      <c r="W102" s="32" t="s">
        <v>967</v>
      </c>
      <c r="X102" s="32" t="s">
        <v>968</v>
      </c>
      <c r="Y102" s="32" t="s">
        <v>969</v>
      </c>
      <c r="Z102" s="32">
        <v>4</v>
      </c>
      <c r="AA102" s="32">
        <v>2</v>
      </c>
      <c r="AB102" s="32" t="s">
        <v>970</v>
      </c>
      <c r="AC102" s="32" t="s">
        <v>971</v>
      </c>
      <c r="AD102" s="32" t="s">
        <v>82</v>
      </c>
      <c r="AE102" s="32" t="s">
        <v>972</v>
      </c>
      <c r="AF102" s="32" t="s">
        <v>973</v>
      </c>
      <c r="AG102" s="32" t="s">
        <v>18</v>
      </c>
    </row>
    <row r="103" spans="1:33">
      <c r="A103" s="32" t="s">
        <v>20</v>
      </c>
      <c r="B103" s="32" t="s">
        <v>974</v>
      </c>
      <c r="C103" s="32" t="s">
        <v>975</v>
      </c>
      <c r="D103" s="32" t="s">
        <v>976</v>
      </c>
      <c r="E103" s="33" t="s">
        <v>977</v>
      </c>
      <c r="F103" s="33" t="s">
        <v>978</v>
      </c>
      <c r="G103" s="33" t="s">
        <v>979</v>
      </c>
      <c r="H103" s="33" t="s">
        <v>980</v>
      </c>
      <c r="I103" s="32" t="s">
        <v>981</v>
      </c>
      <c r="J103" s="32" t="s">
        <v>982</v>
      </c>
      <c r="K103" s="32" t="s">
        <v>983</v>
      </c>
      <c r="L103" s="32" t="s">
        <v>984</v>
      </c>
      <c r="M103" s="32" t="s">
        <v>985</v>
      </c>
      <c r="N103" s="32" t="s">
        <v>986</v>
      </c>
      <c r="O103" s="32" t="s">
        <v>987</v>
      </c>
      <c r="P103" s="32" t="s">
        <v>988</v>
      </c>
      <c r="Q103" s="32" t="s">
        <v>989</v>
      </c>
      <c r="R103" s="32" t="s">
        <v>990</v>
      </c>
      <c r="S103" s="32" t="s">
        <v>991</v>
      </c>
      <c r="T103" s="32" t="s">
        <v>992</v>
      </c>
      <c r="U103" s="32" t="s">
        <v>993</v>
      </c>
      <c r="V103" s="32" t="s">
        <v>994</v>
      </c>
      <c r="W103" s="32" t="s">
        <v>995</v>
      </c>
      <c r="X103" s="32" t="s">
        <v>996</v>
      </c>
      <c r="Y103" s="32" t="s">
        <v>997</v>
      </c>
      <c r="Z103" s="32">
        <v>1</v>
      </c>
      <c r="AA103" s="32">
        <v>1</v>
      </c>
      <c r="AB103" s="32" t="s">
        <v>998</v>
      </c>
      <c r="AC103" s="32" t="s">
        <v>999</v>
      </c>
      <c r="AD103" s="32" t="s">
        <v>1000</v>
      </c>
      <c r="AE103" s="32" t="s">
        <v>1001</v>
      </c>
      <c r="AF103" s="32" t="s">
        <v>1002</v>
      </c>
      <c r="AG103" s="32" t="s">
        <v>18</v>
      </c>
    </row>
    <row r="104" spans="1:33">
      <c r="A104" s="32" t="s">
        <v>16</v>
      </c>
      <c r="B104" s="32" t="s">
        <v>1003</v>
      </c>
      <c r="C104" s="32" t="s">
        <v>1004</v>
      </c>
      <c r="D104" s="32" t="s">
        <v>1005</v>
      </c>
      <c r="E104" s="32" t="s">
        <v>1006</v>
      </c>
      <c r="F104" s="32" t="s">
        <v>1007</v>
      </c>
      <c r="G104" s="33" t="s">
        <v>1008</v>
      </c>
      <c r="H104" s="32" t="s">
        <v>1009</v>
      </c>
      <c r="I104" s="32" t="s">
        <v>1010</v>
      </c>
      <c r="J104" s="32" t="s">
        <v>1011</v>
      </c>
      <c r="K104" s="32" t="s">
        <v>1012</v>
      </c>
      <c r="L104" s="33" t="s">
        <v>1013</v>
      </c>
      <c r="M104" s="33" t="s">
        <v>1014</v>
      </c>
      <c r="N104" s="33" t="s">
        <v>1015</v>
      </c>
      <c r="O104" s="32" t="s">
        <v>1016</v>
      </c>
      <c r="P104" s="32" t="s">
        <v>1017</v>
      </c>
      <c r="Q104" s="33" t="s">
        <v>1018</v>
      </c>
      <c r="R104" s="32" t="s">
        <v>1019</v>
      </c>
      <c r="S104" s="32" t="s">
        <v>1020</v>
      </c>
      <c r="T104" s="32" t="s">
        <v>1021</v>
      </c>
      <c r="U104" s="32" t="s">
        <v>1022</v>
      </c>
      <c r="V104" s="32" t="s">
        <v>1023</v>
      </c>
      <c r="W104" s="32" t="s">
        <v>1024</v>
      </c>
      <c r="X104" s="32" t="s">
        <v>1025</v>
      </c>
      <c r="Y104" s="32" t="s">
        <v>1026</v>
      </c>
      <c r="Z104" s="32">
        <v>3</v>
      </c>
      <c r="AA104" s="32">
        <v>3</v>
      </c>
      <c r="AB104" s="32" t="s">
        <v>1027</v>
      </c>
      <c r="AC104" s="32" t="s">
        <v>1028</v>
      </c>
      <c r="AD104" s="32" t="s">
        <v>1029</v>
      </c>
      <c r="AE104" s="32" t="s">
        <v>1030</v>
      </c>
      <c r="AF104" s="32" t="s">
        <v>1031</v>
      </c>
      <c r="AG104" s="32" t="s">
        <v>18</v>
      </c>
    </row>
    <row r="105" spans="1:33">
      <c r="A105" s="32" t="s">
        <v>20</v>
      </c>
      <c r="B105" s="32" t="s">
        <v>1032</v>
      </c>
      <c r="C105" s="32" t="s">
        <v>1033</v>
      </c>
      <c r="D105" s="32" t="s">
        <v>1034</v>
      </c>
      <c r="E105" s="33" t="s">
        <v>1035</v>
      </c>
      <c r="F105" s="33" t="s">
        <v>1036</v>
      </c>
      <c r="G105" s="33" t="s">
        <v>1037</v>
      </c>
      <c r="H105" s="32" t="s">
        <v>1038</v>
      </c>
      <c r="I105" s="32" t="s">
        <v>1039</v>
      </c>
      <c r="J105" s="32" t="s">
        <v>1040</v>
      </c>
      <c r="K105" s="32" t="s">
        <v>1041</v>
      </c>
      <c r="L105" s="33" t="s">
        <v>1042</v>
      </c>
      <c r="M105" s="33" t="s">
        <v>1043</v>
      </c>
      <c r="N105" s="33" t="s">
        <v>1044</v>
      </c>
      <c r="O105" s="33" t="s">
        <v>1045</v>
      </c>
      <c r="P105" s="32" t="s">
        <v>1046</v>
      </c>
      <c r="Q105" s="32" t="s">
        <v>1047</v>
      </c>
      <c r="R105" s="32" t="s">
        <v>1048</v>
      </c>
      <c r="S105" s="33" t="s">
        <v>1049</v>
      </c>
      <c r="T105" s="32" t="s">
        <v>1050</v>
      </c>
      <c r="U105" s="32" t="s">
        <v>1051</v>
      </c>
      <c r="V105" s="32" t="s">
        <v>1052</v>
      </c>
      <c r="W105" s="32" t="s">
        <v>1053</v>
      </c>
      <c r="X105" s="32" t="s">
        <v>1054</v>
      </c>
      <c r="Y105" s="32" t="s">
        <v>1055</v>
      </c>
      <c r="Z105" s="32">
        <v>4</v>
      </c>
      <c r="AA105" s="32">
        <v>1</v>
      </c>
      <c r="AB105" s="32" t="s">
        <v>1056</v>
      </c>
      <c r="AC105" s="32" t="s">
        <v>1057</v>
      </c>
      <c r="AD105" s="32" t="s">
        <v>1058</v>
      </c>
      <c r="AE105" s="32" t="s">
        <v>396</v>
      </c>
      <c r="AF105" s="32" t="s">
        <v>455</v>
      </c>
      <c r="AG105" s="32" t="s">
        <v>18</v>
      </c>
    </row>
    <row r="106" spans="1:33">
      <c r="A106" s="32" t="s">
        <v>16</v>
      </c>
      <c r="B106" s="32" t="s">
        <v>1059</v>
      </c>
      <c r="C106" s="32" t="s">
        <v>1060</v>
      </c>
      <c r="D106" s="32" t="s">
        <v>1061</v>
      </c>
      <c r="E106" s="32" t="s">
        <v>1062</v>
      </c>
      <c r="F106" s="33" t="s">
        <v>1063</v>
      </c>
      <c r="G106" s="33" t="s">
        <v>1064</v>
      </c>
      <c r="H106" s="33" t="s">
        <v>1065</v>
      </c>
      <c r="I106" s="32" t="s">
        <v>1066</v>
      </c>
      <c r="J106" s="32" t="s">
        <v>1067</v>
      </c>
      <c r="K106" s="32" t="s">
        <v>1068</v>
      </c>
      <c r="L106" s="33" t="s">
        <v>1069</v>
      </c>
      <c r="M106" s="33" t="s">
        <v>1070</v>
      </c>
      <c r="N106" s="33" t="s">
        <v>1071</v>
      </c>
      <c r="O106" s="32" t="s">
        <v>1072</v>
      </c>
      <c r="P106" s="32" t="s">
        <v>1073</v>
      </c>
      <c r="Q106" s="33" t="s">
        <v>1074</v>
      </c>
      <c r="R106" s="32" t="s">
        <v>1075</v>
      </c>
      <c r="S106" s="33" t="s">
        <v>1076</v>
      </c>
      <c r="T106" s="32" t="s">
        <v>1077</v>
      </c>
      <c r="U106" s="32" t="s">
        <v>1078</v>
      </c>
      <c r="V106" s="32" t="s">
        <v>1079</v>
      </c>
      <c r="W106" s="32" t="s">
        <v>1080</v>
      </c>
      <c r="X106" s="32" t="s">
        <v>1081</v>
      </c>
      <c r="Y106" s="32" t="s">
        <v>1082</v>
      </c>
      <c r="Z106" s="32">
        <v>3</v>
      </c>
      <c r="AA106" s="32">
        <v>4</v>
      </c>
      <c r="AB106" s="32" t="s">
        <v>1083</v>
      </c>
      <c r="AC106" s="32" t="s">
        <v>1084</v>
      </c>
      <c r="AD106" s="32" t="s">
        <v>1085</v>
      </c>
      <c r="AE106" s="32" t="s">
        <v>1086</v>
      </c>
      <c r="AF106" s="32" t="s">
        <v>1087</v>
      </c>
      <c r="AG106" s="32" t="s">
        <v>18</v>
      </c>
    </row>
    <row r="107" spans="1:33">
      <c r="A107" s="32" t="s">
        <v>22</v>
      </c>
      <c r="B107" s="32" t="s">
        <v>1088</v>
      </c>
      <c r="C107" s="32" t="s">
        <v>1089</v>
      </c>
      <c r="D107" s="32" t="s">
        <v>1090</v>
      </c>
      <c r="E107" s="32" t="s">
        <v>1091</v>
      </c>
      <c r="F107" s="33" t="s">
        <v>1092</v>
      </c>
      <c r="G107" s="33" t="s">
        <v>1093</v>
      </c>
      <c r="H107" s="32" t="s">
        <v>1094</v>
      </c>
      <c r="I107" s="32" t="s">
        <v>1095</v>
      </c>
      <c r="J107" s="32" t="s">
        <v>1096</v>
      </c>
      <c r="K107" s="32" t="s">
        <v>1097</v>
      </c>
      <c r="L107" s="33" t="s">
        <v>1098</v>
      </c>
      <c r="M107" s="33" t="s">
        <v>1099</v>
      </c>
      <c r="N107" s="33" t="s">
        <v>1100</v>
      </c>
      <c r="O107" s="32" t="s">
        <v>1101</v>
      </c>
      <c r="P107" s="32" t="s">
        <v>1102</v>
      </c>
      <c r="Q107" s="32" t="s">
        <v>1103</v>
      </c>
      <c r="R107" s="32" t="s">
        <v>1104</v>
      </c>
      <c r="S107" s="32" t="s">
        <v>1105</v>
      </c>
      <c r="T107" s="32" t="s">
        <v>1106</v>
      </c>
      <c r="U107" s="32" t="s">
        <v>1107</v>
      </c>
      <c r="V107" s="32" t="s">
        <v>1108</v>
      </c>
      <c r="W107" s="32" t="s">
        <v>1109</v>
      </c>
      <c r="X107" s="32" t="s">
        <v>1110</v>
      </c>
      <c r="Y107" s="32" t="s">
        <v>1111</v>
      </c>
      <c r="Z107" s="32">
        <v>1</v>
      </c>
      <c r="AA107" s="32">
        <v>2</v>
      </c>
      <c r="AB107" s="32" t="s">
        <v>1112</v>
      </c>
      <c r="AC107" s="32" t="s">
        <v>1113</v>
      </c>
      <c r="AD107" s="32" t="s">
        <v>223</v>
      </c>
      <c r="AE107" s="32" t="s">
        <v>1114</v>
      </c>
      <c r="AF107" s="32" t="s">
        <v>1115</v>
      </c>
      <c r="AG107" s="32" t="s">
        <v>18</v>
      </c>
    </row>
    <row r="108" spans="1:33">
      <c r="A108" s="32" t="s">
        <v>16</v>
      </c>
      <c r="B108" s="32" t="s">
        <v>1116</v>
      </c>
      <c r="C108" s="32" t="s">
        <v>1117</v>
      </c>
      <c r="D108" s="32" t="s">
        <v>1118</v>
      </c>
      <c r="E108" s="33" t="s">
        <v>1119</v>
      </c>
      <c r="F108" s="33" t="s">
        <v>1120</v>
      </c>
      <c r="G108" s="33" t="s">
        <v>1121</v>
      </c>
      <c r="H108" s="32" t="s">
        <v>1122</v>
      </c>
      <c r="I108" s="32" t="s">
        <v>1123</v>
      </c>
      <c r="J108" s="32" t="s">
        <v>1124</v>
      </c>
      <c r="K108" s="32" t="s">
        <v>1125</v>
      </c>
      <c r="L108" s="33" t="s">
        <v>1126</v>
      </c>
      <c r="M108" s="33" t="s">
        <v>1127</v>
      </c>
      <c r="N108" s="33" t="s">
        <v>1128</v>
      </c>
      <c r="O108" s="32" t="s">
        <v>1129</v>
      </c>
      <c r="P108" s="32" t="s">
        <v>1130</v>
      </c>
      <c r="Q108" s="32" t="s">
        <v>1131</v>
      </c>
      <c r="R108" s="32" t="s">
        <v>1132</v>
      </c>
      <c r="S108" s="33" t="s">
        <v>1133</v>
      </c>
      <c r="T108" s="32" t="s">
        <v>1134</v>
      </c>
      <c r="U108" s="32" t="s">
        <v>1135</v>
      </c>
      <c r="V108" s="32" t="s">
        <v>1136</v>
      </c>
      <c r="W108" s="32" t="s">
        <v>1137</v>
      </c>
      <c r="X108" s="32" t="s">
        <v>1138</v>
      </c>
      <c r="Y108" s="32" t="s">
        <v>1139</v>
      </c>
      <c r="Z108" s="32">
        <v>3</v>
      </c>
      <c r="AA108" s="32">
        <v>2</v>
      </c>
      <c r="AB108" s="32" t="s">
        <v>1140</v>
      </c>
      <c r="AC108" s="32" t="s">
        <v>1141</v>
      </c>
      <c r="AD108" s="32" t="s">
        <v>1142</v>
      </c>
      <c r="AE108" s="32" t="s">
        <v>1143</v>
      </c>
      <c r="AF108" s="32" t="s">
        <v>1144</v>
      </c>
      <c r="AG108" s="32" t="s">
        <v>18</v>
      </c>
    </row>
    <row r="109" spans="1:33">
      <c r="A109" s="32" t="s">
        <v>20</v>
      </c>
      <c r="B109" s="32" t="s">
        <v>1145</v>
      </c>
      <c r="C109" s="32" t="s">
        <v>1146</v>
      </c>
      <c r="D109" s="32" t="s">
        <v>1147</v>
      </c>
      <c r="E109" s="33" t="s">
        <v>1148</v>
      </c>
      <c r="F109" s="33" t="s">
        <v>1149</v>
      </c>
      <c r="G109" s="33" t="s">
        <v>1150</v>
      </c>
      <c r="H109" s="32" t="s">
        <v>1151</v>
      </c>
      <c r="I109" s="32" t="s">
        <v>1152</v>
      </c>
      <c r="J109" s="32" t="s">
        <v>1153</v>
      </c>
      <c r="K109" s="32" t="s">
        <v>1154</v>
      </c>
      <c r="L109" s="33" t="s">
        <v>1155</v>
      </c>
      <c r="M109" s="33" t="s">
        <v>1156</v>
      </c>
      <c r="N109" s="33" t="s">
        <v>1157</v>
      </c>
      <c r="O109" s="33" t="s">
        <v>1158</v>
      </c>
      <c r="P109" s="32" t="s">
        <v>1159</v>
      </c>
      <c r="Q109" s="32" t="s">
        <v>1160</v>
      </c>
      <c r="R109" s="32" t="s">
        <v>1161</v>
      </c>
      <c r="S109" s="33" t="s">
        <v>1162</v>
      </c>
      <c r="T109" s="32" t="s">
        <v>1163</v>
      </c>
      <c r="U109" s="32" t="s">
        <v>1164</v>
      </c>
      <c r="V109" s="32" t="s">
        <v>1165</v>
      </c>
      <c r="W109" s="32" t="s">
        <v>1166</v>
      </c>
      <c r="X109" s="32" t="s">
        <v>1167</v>
      </c>
      <c r="Y109" s="32" t="s">
        <v>1168</v>
      </c>
      <c r="Z109" s="32">
        <v>4</v>
      </c>
      <c r="AA109" s="32">
        <v>1</v>
      </c>
      <c r="AB109" s="32" t="s">
        <v>1169</v>
      </c>
      <c r="AC109" s="32" t="s">
        <v>1170</v>
      </c>
      <c r="AD109" s="32" t="s">
        <v>60</v>
      </c>
      <c r="AE109" s="32" t="s">
        <v>1171</v>
      </c>
      <c r="AF109" s="32" t="s">
        <v>1172</v>
      </c>
      <c r="AG109" s="32" t="s">
        <v>18</v>
      </c>
    </row>
    <row r="110" spans="1:33">
      <c r="A110" s="32" t="s">
        <v>16</v>
      </c>
      <c r="B110" s="32" t="s">
        <v>1173</v>
      </c>
      <c r="C110" s="32" t="s">
        <v>1174</v>
      </c>
      <c r="D110" s="32" t="s">
        <v>1175</v>
      </c>
      <c r="E110" s="32" t="s">
        <v>1176</v>
      </c>
      <c r="F110" s="33" t="s">
        <v>1063</v>
      </c>
      <c r="G110" s="33" t="s">
        <v>1177</v>
      </c>
      <c r="H110" s="33" t="s">
        <v>1178</v>
      </c>
      <c r="I110" s="32" t="s">
        <v>1179</v>
      </c>
      <c r="J110" s="32" t="s">
        <v>1180</v>
      </c>
      <c r="K110" s="32" t="s">
        <v>1181</v>
      </c>
      <c r="L110" s="33" t="s">
        <v>1182</v>
      </c>
      <c r="M110" s="33" t="s">
        <v>1183</v>
      </c>
      <c r="N110" s="33" t="s">
        <v>1184</v>
      </c>
      <c r="O110" s="33" t="s">
        <v>1185</v>
      </c>
      <c r="P110" s="32" t="s">
        <v>1186</v>
      </c>
      <c r="Q110" s="32" t="s">
        <v>1187</v>
      </c>
      <c r="R110" s="32" t="s">
        <v>1188</v>
      </c>
      <c r="S110" s="33" t="s">
        <v>1189</v>
      </c>
      <c r="T110" s="32" t="s">
        <v>1190</v>
      </c>
      <c r="U110" s="32" t="s">
        <v>1191</v>
      </c>
      <c r="V110" s="32" t="s">
        <v>1192</v>
      </c>
      <c r="W110" s="32" t="s">
        <v>1193</v>
      </c>
      <c r="X110" s="32" t="s">
        <v>1194</v>
      </c>
      <c r="Y110" s="32" t="s">
        <v>1195</v>
      </c>
      <c r="Z110" s="32">
        <v>4</v>
      </c>
      <c r="AA110" s="32">
        <v>2</v>
      </c>
      <c r="AB110" s="32" t="s">
        <v>1196</v>
      </c>
      <c r="AC110" s="32" t="s">
        <v>1197</v>
      </c>
      <c r="AD110" s="32" t="s">
        <v>1198</v>
      </c>
      <c r="AE110" s="32" t="s">
        <v>1199</v>
      </c>
      <c r="AF110" s="32" t="s">
        <v>1200</v>
      </c>
      <c r="AG110" s="32" t="s">
        <v>18</v>
      </c>
    </row>
    <row r="111" spans="1:33">
      <c r="A111" s="32" t="s">
        <v>16</v>
      </c>
      <c r="B111" s="32" t="s">
        <v>1201</v>
      </c>
      <c r="C111" s="32" t="s">
        <v>1202</v>
      </c>
      <c r="D111" s="32" t="s">
        <v>1203</v>
      </c>
      <c r="E111" s="32" t="s">
        <v>1204</v>
      </c>
      <c r="F111" s="33" t="s">
        <v>1205</v>
      </c>
      <c r="G111" s="33" t="s">
        <v>1206</v>
      </c>
      <c r="H111" s="33" t="s">
        <v>1207</v>
      </c>
      <c r="I111" s="32" t="s">
        <v>1208</v>
      </c>
      <c r="J111" s="32" t="s">
        <v>1209</v>
      </c>
      <c r="K111" s="32" t="s">
        <v>1210</v>
      </c>
      <c r="L111" s="33" t="s">
        <v>1211</v>
      </c>
      <c r="M111" s="33" t="s">
        <v>1212</v>
      </c>
      <c r="N111" s="33" t="s">
        <v>1213</v>
      </c>
      <c r="O111" s="32" t="s">
        <v>1214</v>
      </c>
      <c r="P111" s="32" t="s">
        <v>1215</v>
      </c>
      <c r="Q111" s="33" t="s">
        <v>1216</v>
      </c>
      <c r="R111" s="32" t="s">
        <v>1217</v>
      </c>
      <c r="S111" s="33" t="s">
        <v>1218</v>
      </c>
      <c r="T111" s="32" t="s">
        <v>1219</v>
      </c>
      <c r="U111" s="32" t="s">
        <v>1220</v>
      </c>
      <c r="V111" s="32" t="s">
        <v>1221</v>
      </c>
      <c r="W111" s="32" t="s">
        <v>1222</v>
      </c>
      <c r="X111" s="32" t="s">
        <v>1223</v>
      </c>
      <c r="Y111" s="32" t="s">
        <v>1224</v>
      </c>
      <c r="Z111" s="32">
        <v>3</v>
      </c>
      <c r="AA111" s="32">
        <v>4</v>
      </c>
      <c r="AB111" s="32" t="s">
        <v>1225</v>
      </c>
      <c r="AC111" s="32" t="s">
        <v>1226</v>
      </c>
      <c r="AD111" s="32" t="s">
        <v>1227</v>
      </c>
      <c r="AE111" s="32" t="s">
        <v>167</v>
      </c>
      <c r="AF111" s="32" t="s">
        <v>1228</v>
      </c>
      <c r="AG111" s="32" t="s">
        <v>18</v>
      </c>
    </row>
    <row r="112" spans="1:33">
      <c r="A112" s="32" t="s">
        <v>20</v>
      </c>
      <c r="B112" s="32" t="s">
        <v>1229</v>
      </c>
      <c r="C112" s="32" t="s">
        <v>1230</v>
      </c>
      <c r="D112" s="32" t="s">
        <v>1231</v>
      </c>
      <c r="E112" s="33" t="s">
        <v>1232</v>
      </c>
      <c r="F112" s="33" t="s">
        <v>1233</v>
      </c>
      <c r="G112" s="33" t="s">
        <v>1234</v>
      </c>
      <c r="H112" s="32" t="s">
        <v>1235</v>
      </c>
      <c r="I112" s="32" t="s">
        <v>1236</v>
      </c>
      <c r="J112" s="32" t="s">
        <v>1237</v>
      </c>
      <c r="K112" s="32" t="s">
        <v>1238</v>
      </c>
      <c r="L112" s="33" t="s">
        <v>1239</v>
      </c>
      <c r="M112" s="33" t="s">
        <v>1240</v>
      </c>
      <c r="N112" s="33" t="s">
        <v>1241</v>
      </c>
      <c r="O112" s="32" t="s">
        <v>1242</v>
      </c>
      <c r="P112" s="32" t="s">
        <v>1243</v>
      </c>
      <c r="Q112" s="32" t="s">
        <v>1244</v>
      </c>
      <c r="R112" s="32" t="s">
        <v>1245</v>
      </c>
      <c r="S112" s="33" t="s">
        <v>1246</v>
      </c>
      <c r="T112" s="32" t="s">
        <v>1247</v>
      </c>
      <c r="U112" s="32" t="s">
        <v>1248</v>
      </c>
      <c r="V112" s="32" t="s">
        <v>1249</v>
      </c>
      <c r="W112" s="32" t="s">
        <v>1250</v>
      </c>
      <c r="X112" s="32" t="s">
        <v>1251</v>
      </c>
      <c r="Y112" s="32" t="s">
        <v>1252</v>
      </c>
      <c r="Z112" s="32">
        <v>3</v>
      </c>
      <c r="AA112" s="32">
        <v>3</v>
      </c>
      <c r="AB112" s="32" t="s">
        <v>1253</v>
      </c>
      <c r="AC112" s="32" t="s">
        <v>1254</v>
      </c>
      <c r="AD112" s="32" t="s">
        <v>1255</v>
      </c>
      <c r="AE112" s="32" t="s">
        <v>1256</v>
      </c>
      <c r="AF112" s="32" t="s">
        <v>1257</v>
      </c>
      <c r="AG112" s="32" t="s">
        <v>18</v>
      </c>
    </row>
    <row r="113" spans="1:33">
      <c r="A113" s="32" t="s">
        <v>20</v>
      </c>
      <c r="B113" s="32" t="s">
        <v>1258</v>
      </c>
      <c r="C113" s="32" t="s">
        <v>1259</v>
      </c>
      <c r="D113" s="32" t="s">
        <v>1260</v>
      </c>
      <c r="E113" s="32" t="s">
        <v>1261</v>
      </c>
      <c r="F113" s="33" t="s">
        <v>1262</v>
      </c>
      <c r="G113" s="33" t="s">
        <v>1263</v>
      </c>
      <c r="H113" s="32" t="s">
        <v>1264</v>
      </c>
      <c r="I113" s="32" t="s">
        <v>1265</v>
      </c>
      <c r="J113" s="32" t="s">
        <v>1266</v>
      </c>
      <c r="K113" s="33" t="s">
        <v>1267</v>
      </c>
      <c r="L113" s="32" t="s">
        <v>1268</v>
      </c>
      <c r="M113" s="33" t="s">
        <v>1269</v>
      </c>
      <c r="N113" s="33" t="s">
        <v>1270</v>
      </c>
      <c r="O113" s="33" t="s">
        <v>1271</v>
      </c>
      <c r="P113" s="35">
        <v>2559652</v>
      </c>
      <c r="Q113" s="32" t="s">
        <v>1272</v>
      </c>
      <c r="R113" s="32" t="s">
        <v>1273</v>
      </c>
      <c r="S113" s="33" t="s">
        <v>1274</v>
      </c>
      <c r="T113" s="32" t="s">
        <v>1275</v>
      </c>
      <c r="U113" s="32" t="s">
        <v>1276</v>
      </c>
      <c r="V113" s="32" t="s">
        <v>1277</v>
      </c>
      <c r="W113" s="32" t="s">
        <v>1278</v>
      </c>
      <c r="X113" s="32" t="s">
        <v>1279</v>
      </c>
      <c r="Y113" s="32" t="s">
        <v>1280</v>
      </c>
      <c r="Z113" s="32">
        <v>4</v>
      </c>
      <c r="AA113" s="32">
        <v>1</v>
      </c>
      <c r="AB113" s="32" t="s">
        <v>1281</v>
      </c>
      <c r="AC113" s="32" t="s">
        <v>1282</v>
      </c>
      <c r="AD113" s="32" t="s">
        <v>1283</v>
      </c>
      <c r="AE113" s="32" t="s">
        <v>1284</v>
      </c>
      <c r="AF113" s="32" t="s">
        <v>1285</v>
      </c>
      <c r="AG113" s="32" t="s">
        <v>18</v>
      </c>
    </row>
    <row r="114" spans="1:33">
      <c r="A114" s="32" t="s">
        <v>16</v>
      </c>
      <c r="B114" s="32" t="s">
        <v>1286</v>
      </c>
      <c r="C114" s="32" t="s">
        <v>1287</v>
      </c>
      <c r="D114" s="33" t="s">
        <v>1288</v>
      </c>
      <c r="E114" s="32" t="s">
        <v>1289</v>
      </c>
      <c r="F114" s="33" t="s">
        <v>1290</v>
      </c>
      <c r="G114" s="33" t="s">
        <v>1291</v>
      </c>
      <c r="H114" s="33" t="s">
        <v>1292</v>
      </c>
      <c r="I114" s="32" t="s">
        <v>1293</v>
      </c>
      <c r="J114" s="32" t="s">
        <v>1294</v>
      </c>
      <c r="K114" s="33" t="s">
        <v>1295</v>
      </c>
      <c r="L114" s="33" t="s">
        <v>1296</v>
      </c>
      <c r="M114" s="32" t="s">
        <v>1297</v>
      </c>
      <c r="N114" s="32" t="s">
        <v>1298</v>
      </c>
      <c r="O114" s="32" t="s">
        <v>1299</v>
      </c>
      <c r="P114" s="35">
        <v>439508</v>
      </c>
      <c r="Q114" s="32" t="s">
        <v>1300</v>
      </c>
      <c r="R114" s="32" t="s">
        <v>1301</v>
      </c>
      <c r="S114" s="32" t="s">
        <v>1302</v>
      </c>
      <c r="T114" s="32" t="s">
        <v>1303</v>
      </c>
      <c r="U114" s="32" t="s">
        <v>1304</v>
      </c>
      <c r="V114" s="32" t="s">
        <v>1305</v>
      </c>
      <c r="W114" s="32" t="s">
        <v>1306</v>
      </c>
      <c r="X114" s="32" t="s">
        <v>1307</v>
      </c>
      <c r="Y114" s="32" t="s">
        <v>1308</v>
      </c>
      <c r="Z114" s="32">
        <v>2</v>
      </c>
      <c r="AA114" s="32">
        <v>2</v>
      </c>
      <c r="AB114" s="32" t="s">
        <v>1309</v>
      </c>
      <c r="AC114" s="32" t="s">
        <v>1310</v>
      </c>
      <c r="AD114" s="32" t="s">
        <v>1311</v>
      </c>
      <c r="AE114" s="32" t="s">
        <v>1312</v>
      </c>
      <c r="AF114" s="32" t="s">
        <v>1313</v>
      </c>
      <c r="AG114" s="32" t="s">
        <v>18</v>
      </c>
    </row>
    <row r="115" spans="1:33">
      <c r="A115" s="32" t="s">
        <v>22</v>
      </c>
      <c r="B115" s="32" t="s">
        <v>1314</v>
      </c>
      <c r="C115" s="32" t="s">
        <v>1315</v>
      </c>
      <c r="D115" s="32" t="s">
        <v>1316</v>
      </c>
      <c r="E115" s="33" t="s">
        <v>1317</v>
      </c>
      <c r="F115" s="32" t="s">
        <v>1318</v>
      </c>
      <c r="G115" s="32" t="s">
        <v>1319</v>
      </c>
      <c r="H115" s="32" t="s">
        <v>1320</v>
      </c>
      <c r="I115" s="32" t="s">
        <v>1321</v>
      </c>
      <c r="J115" s="32" t="s">
        <v>1322</v>
      </c>
      <c r="K115" s="32" t="s">
        <v>1323</v>
      </c>
      <c r="L115" s="33" t="s">
        <v>1324</v>
      </c>
      <c r="M115" s="32" t="s">
        <v>1325</v>
      </c>
      <c r="N115" s="32" t="s">
        <v>1326</v>
      </c>
      <c r="O115" s="32" t="s">
        <v>1327</v>
      </c>
      <c r="P115" s="32" t="s">
        <v>1328</v>
      </c>
      <c r="Q115" s="32" t="s">
        <v>1329</v>
      </c>
      <c r="R115" s="32" t="s">
        <v>1330</v>
      </c>
      <c r="S115" s="32" t="s">
        <v>1331</v>
      </c>
      <c r="T115" s="32" t="s">
        <v>1332</v>
      </c>
      <c r="U115" s="32" t="s">
        <v>1333</v>
      </c>
      <c r="V115" s="32" t="s">
        <v>1334</v>
      </c>
      <c r="W115" s="32" t="s">
        <v>1335</v>
      </c>
      <c r="X115" s="32" t="s">
        <v>1336</v>
      </c>
      <c r="Y115" s="32" t="s">
        <v>1337</v>
      </c>
      <c r="Z115" s="32">
        <v>2</v>
      </c>
      <c r="AA115" s="32">
        <v>1</v>
      </c>
      <c r="AB115" s="32" t="s">
        <v>1338</v>
      </c>
      <c r="AC115" s="32" t="s">
        <v>1339</v>
      </c>
      <c r="AD115" s="32" t="s">
        <v>1340</v>
      </c>
      <c r="AE115" s="32" t="s">
        <v>1341</v>
      </c>
      <c r="AF115" s="32" t="s">
        <v>1342</v>
      </c>
      <c r="AG115" s="32" t="s">
        <v>18</v>
      </c>
    </row>
    <row r="116" spans="1:33">
      <c r="A116" s="32" t="s">
        <v>16</v>
      </c>
      <c r="B116" s="32" t="s">
        <v>1343</v>
      </c>
      <c r="C116" s="32" t="s">
        <v>1344</v>
      </c>
      <c r="D116" s="32" t="s">
        <v>1345</v>
      </c>
      <c r="E116" s="33" t="s">
        <v>1346</v>
      </c>
      <c r="F116" s="32" t="s">
        <v>1347</v>
      </c>
      <c r="G116" s="32" t="s">
        <v>1348</v>
      </c>
      <c r="H116" s="32" t="s">
        <v>1349</v>
      </c>
      <c r="I116" s="32" t="s">
        <v>1350</v>
      </c>
      <c r="J116" s="32" t="s">
        <v>1351</v>
      </c>
      <c r="K116" s="33" t="s">
        <v>1352</v>
      </c>
      <c r="L116" s="33" t="s">
        <v>1353</v>
      </c>
      <c r="M116" s="32" t="s">
        <v>1354</v>
      </c>
      <c r="N116" s="32" t="s">
        <v>1355</v>
      </c>
      <c r="O116" s="32" t="s">
        <v>1356</v>
      </c>
      <c r="P116" s="32" t="s">
        <v>1357</v>
      </c>
      <c r="Q116" s="32" t="s">
        <v>1358</v>
      </c>
      <c r="R116" s="32" t="s">
        <v>1359</v>
      </c>
      <c r="S116" s="32" t="s">
        <v>1360</v>
      </c>
      <c r="T116" s="32" t="s">
        <v>1361</v>
      </c>
      <c r="U116" s="32" t="s">
        <v>1362</v>
      </c>
      <c r="V116" s="32" t="s">
        <v>1363</v>
      </c>
      <c r="W116" s="32" t="s">
        <v>1364</v>
      </c>
      <c r="X116" s="32" t="s">
        <v>1365</v>
      </c>
      <c r="Y116" s="32" t="s">
        <v>1366</v>
      </c>
      <c r="Z116" s="32">
        <v>1</v>
      </c>
      <c r="AA116" s="32">
        <v>1</v>
      </c>
      <c r="AB116" s="32" t="s">
        <v>1367</v>
      </c>
      <c r="AC116" s="32" t="s">
        <v>1368</v>
      </c>
      <c r="AD116" s="32" t="s">
        <v>1369</v>
      </c>
      <c r="AE116" s="32" t="s">
        <v>1370</v>
      </c>
      <c r="AF116" s="32" t="s">
        <v>224</v>
      </c>
      <c r="AG116" s="32" t="s">
        <v>18</v>
      </c>
    </row>
    <row r="117" spans="1:33">
      <c r="A117" s="32" t="s">
        <v>22</v>
      </c>
      <c r="B117" s="32" t="s">
        <v>1371</v>
      </c>
      <c r="C117" s="32" t="s">
        <v>1372</v>
      </c>
      <c r="D117" s="32" t="s">
        <v>1373</v>
      </c>
      <c r="E117" s="33" t="s">
        <v>1374</v>
      </c>
      <c r="F117" s="32" t="s">
        <v>1375</v>
      </c>
      <c r="G117" s="32" t="s">
        <v>1376</v>
      </c>
      <c r="H117" s="32" t="s">
        <v>1377</v>
      </c>
      <c r="I117" s="32" t="s">
        <v>1378</v>
      </c>
      <c r="J117" s="32" t="s">
        <v>1379</v>
      </c>
      <c r="K117" s="32" t="s">
        <v>1380</v>
      </c>
      <c r="L117" s="33" t="s">
        <v>1381</v>
      </c>
      <c r="M117" s="33" t="s">
        <v>1382</v>
      </c>
      <c r="N117" s="33" t="s">
        <v>1383</v>
      </c>
      <c r="O117" s="32" t="s">
        <v>1384</v>
      </c>
      <c r="P117" s="32" t="s">
        <v>1385</v>
      </c>
      <c r="Q117" s="33" t="s">
        <v>1386</v>
      </c>
      <c r="R117" s="32" t="s">
        <v>1387</v>
      </c>
      <c r="S117" s="32" t="s">
        <v>1388</v>
      </c>
      <c r="T117" s="32" t="s">
        <v>1389</v>
      </c>
      <c r="U117" s="32" t="s">
        <v>1390</v>
      </c>
      <c r="V117" s="32" t="s">
        <v>1391</v>
      </c>
      <c r="W117" s="32" t="s">
        <v>1392</v>
      </c>
      <c r="X117" s="32" t="s">
        <v>1393</v>
      </c>
      <c r="Y117" s="32" t="s">
        <v>1394</v>
      </c>
      <c r="Z117" s="32">
        <v>2</v>
      </c>
      <c r="AA117" s="32">
        <v>4</v>
      </c>
      <c r="AB117" s="32" t="s">
        <v>1395</v>
      </c>
      <c r="AC117" s="32" t="s">
        <v>1396</v>
      </c>
      <c r="AD117" s="32" t="s">
        <v>1397</v>
      </c>
      <c r="AE117" s="32" t="s">
        <v>367</v>
      </c>
      <c r="AF117" s="32" t="s">
        <v>1398</v>
      </c>
      <c r="AG117" s="32" t="s">
        <v>18</v>
      </c>
    </row>
    <row r="118" spans="1:33">
      <c r="A118" s="32" t="s">
        <v>22</v>
      </c>
      <c r="B118" s="32" t="s">
        <v>1399</v>
      </c>
      <c r="C118" s="32" t="s">
        <v>1400</v>
      </c>
      <c r="D118" s="32" t="s">
        <v>1401</v>
      </c>
      <c r="E118" s="33" t="s">
        <v>1402</v>
      </c>
      <c r="F118" s="33" t="s">
        <v>1403</v>
      </c>
      <c r="G118" s="33" t="s">
        <v>1404</v>
      </c>
      <c r="H118" s="32" t="s">
        <v>1405</v>
      </c>
      <c r="I118" s="32" t="s">
        <v>1406</v>
      </c>
      <c r="J118" s="32" t="s">
        <v>1407</v>
      </c>
      <c r="K118" s="32" t="s">
        <v>1408</v>
      </c>
      <c r="L118" s="33" t="s">
        <v>1409</v>
      </c>
      <c r="M118" s="33" t="s">
        <v>1410</v>
      </c>
      <c r="N118" s="33" t="s">
        <v>1411</v>
      </c>
      <c r="O118" s="32" t="s">
        <v>1412</v>
      </c>
      <c r="P118" s="32" t="s">
        <v>1413</v>
      </c>
      <c r="Q118" s="33" t="s">
        <v>1414</v>
      </c>
      <c r="R118" s="32" t="s">
        <v>1415</v>
      </c>
      <c r="S118" s="33" t="s">
        <v>1416</v>
      </c>
      <c r="T118" s="32" t="s">
        <v>1417</v>
      </c>
      <c r="U118" s="32" t="s">
        <v>1418</v>
      </c>
      <c r="V118" s="32" t="s">
        <v>1419</v>
      </c>
      <c r="W118" s="32" t="s">
        <v>393</v>
      </c>
      <c r="X118" s="32" t="s">
        <v>1420</v>
      </c>
      <c r="Y118" s="32" t="s">
        <v>1421</v>
      </c>
      <c r="Z118" s="32">
        <v>4</v>
      </c>
      <c r="AA118" s="32">
        <v>4</v>
      </c>
      <c r="AB118" s="32" t="s">
        <v>1422</v>
      </c>
      <c r="AC118" s="32" t="s">
        <v>1423</v>
      </c>
      <c r="AD118" s="32" t="s">
        <v>1424</v>
      </c>
      <c r="AE118" s="32" t="s">
        <v>1425</v>
      </c>
      <c r="AF118" s="32" t="s">
        <v>138</v>
      </c>
      <c r="AG118" s="32" t="s">
        <v>18</v>
      </c>
    </row>
    <row r="119" spans="1:33">
      <c r="A119" s="32" t="s">
        <v>20</v>
      </c>
      <c r="B119" s="32" t="s">
        <v>1426</v>
      </c>
      <c r="C119" s="32" t="s">
        <v>1427</v>
      </c>
      <c r="D119" s="32" t="s">
        <v>1428</v>
      </c>
      <c r="E119" s="33" t="s">
        <v>1429</v>
      </c>
      <c r="F119" s="33" t="s">
        <v>1430</v>
      </c>
      <c r="G119" s="33" t="s">
        <v>1431</v>
      </c>
      <c r="H119" s="32" t="s">
        <v>1432</v>
      </c>
      <c r="I119" s="32" t="s">
        <v>1433</v>
      </c>
      <c r="J119" s="32" t="s">
        <v>1434</v>
      </c>
      <c r="K119" s="32" t="s">
        <v>1435</v>
      </c>
      <c r="L119" s="33" t="s">
        <v>1436</v>
      </c>
      <c r="M119" s="33" t="s">
        <v>1437</v>
      </c>
      <c r="N119" s="32" t="s">
        <v>1438</v>
      </c>
      <c r="O119" s="32" t="s">
        <v>1439</v>
      </c>
      <c r="P119" s="32" t="s">
        <v>1440</v>
      </c>
      <c r="Q119" s="32" t="s">
        <v>1441</v>
      </c>
      <c r="R119" s="32" t="s">
        <v>1442</v>
      </c>
      <c r="S119" s="33" t="s">
        <v>1443</v>
      </c>
      <c r="T119" s="32" t="s">
        <v>1444</v>
      </c>
      <c r="U119" s="32" t="s">
        <v>1445</v>
      </c>
      <c r="V119" s="32" t="s">
        <v>1446</v>
      </c>
      <c r="W119" s="32" t="s">
        <v>1447</v>
      </c>
      <c r="X119" s="32" t="s">
        <v>1448</v>
      </c>
      <c r="Y119" s="32" t="s">
        <v>1449</v>
      </c>
      <c r="Z119" s="32">
        <v>4</v>
      </c>
      <c r="AA119" s="32">
        <v>4</v>
      </c>
      <c r="AB119" s="32" t="s">
        <v>1450</v>
      </c>
      <c r="AC119" s="32" t="s">
        <v>1451</v>
      </c>
      <c r="AD119" s="32" t="s">
        <v>136</v>
      </c>
      <c r="AE119" s="32" t="s">
        <v>1452</v>
      </c>
      <c r="AF119" s="32" t="s">
        <v>1453</v>
      </c>
      <c r="AG119" s="32" t="s">
        <v>18</v>
      </c>
    </row>
    <row r="120" spans="1:33">
      <c r="A120" s="32" t="s">
        <v>20</v>
      </c>
      <c r="B120" s="32" t="s">
        <v>1454</v>
      </c>
      <c r="C120" s="32" t="s">
        <v>1455</v>
      </c>
      <c r="D120" s="32" t="s">
        <v>1456</v>
      </c>
      <c r="E120" s="32" t="s">
        <v>1457</v>
      </c>
      <c r="F120" s="33" t="s">
        <v>1458</v>
      </c>
      <c r="G120" s="32" t="s">
        <v>1459</v>
      </c>
      <c r="H120" s="32" t="s">
        <v>1460</v>
      </c>
      <c r="I120" s="32" t="s">
        <v>1461</v>
      </c>
      <c r="J120" s="32" t="s">
        <v>1462</v>
      </c>
      <c r="K120" s="32" t="s">
        <v>1463</v>
      </c>
      <c r="L120" s="33" t="s">
        <v>1464</v>
      </c>
      <c r="M120" s="33" t="s">
        <v>1465</v>
      </c>
      <c r="N120" s="33" t="s">
        <v>1466</v>
      </c>
      <c r="O120" s="32" t="s">
        <v>1467</v>
      </c>
      <c r="P120" s="32" t="s">
        <v>1468</v>
      </c>
      <c r="Q120" s="32" t="s">
        <v>1469</v>
      </c>
      <c r="R120" s="32" t="s">
        <v>1470</v>
      </c>
      <c r="S120" s="33" t="s">
        <v>1471</v>
      </c>
      <c r="T120" s="32" t="s">
        <v>1472</v>
      </c>
      <c r="U120" s="32" t="s">
        <v>1473</v>
      </c>
      <c r="V120" s="32" t="s">
        <v>1474</v>
      </c>
      <c r="W120" s="32" t="s">
        <v>1475</v>
      </c>
      <c r="X120" s="32" t="s">
        <v>1476</v>
      </c>
      <c r="Y120" s="32" t="s">
        <v>1477</v>
      </c>
      <c r="Z120" s="32">
        <v>3</v>
      </c>
      <c r="AA120" s="32">
        <v>3</v>
      </c>
      <c r="AB120" s="32" t="s">
        <v>1478</v>
      </c>
      <c r="AC120" s="32" t="s">
        <v>1479</v>
      </c>
      <c r="AD120" s="32" t="s">
        <v>1480</v>
      </c>
      <c r="AE120" s="32" t="s">
        <v>1481</v>
      </c>
      <c r="AF120" s="32" t="s">
        <v>1482</v>
      </c>
      <c r="AG120" s="32" t="s">
        <v>18</v>
      </c>
    </row>
    <row r="121" spans="1:33">
      <c r="A121" s="32" t="s">
        <v>16</v>
      </c>
      <c r="B121" s="32" t="s">
        <v>1483</v>
      </c>
      <c r="C121" s="32" t="s">
        <v>1484</v>
      </c>
      <c r="D121" s="32" t="s">
        <v>1485</v>
      </c>
      <c r="E121" s="33" t="s">
        <v>1486</v>
      </c>
      <c r="F121" s="33" t="s">
        <v>1487</v>
      </c>
      <c r="G121" s="33" t="s">
        <v>1488</v>
      </c>
      <c r="H121" s="32" t="s">
        <v>1489</v>
      </c>
      <c r="I121" s="32" t="s">
        <v>1490</v>
      </c>
      <c r="J121" s="32" t="s">
        <v>1491</v>
      </c>
      <c r="K121" s="32" t="s">
        <v>1492</v>
      </c>
      <c r="L121" s="33" t="s">
        <v>1493</v>
      </c>
      <c r="M121" s="32" t="s">
        <v>1494</v>
      </c>
      <c r="N121" s="33" t="s">
        <v>1495</v>
      </c>
      <c r="O121" s="32" t="s">
        <v>1496</v>
      </c>
      <c r="P121" s="32" t="s">
        <v>1497</v>
      </c>
      <c r="Q121" s="32" t="s">
        <v>1498</v>
      </c>
      <c r="R121" s="32" t="s">
        <v>1499</v>
      </c>
      <c r="S121" s="32" t="s">
        <v>1500</v>
      </c>
      <c r="T121" s="32" t="s">
        <v>1501</v>
      </c>
      <c r="U121" s="32" t="s">
        <v>1502</v>
      </c>
      <c r="V121" s="32" t="s">
        <v>1503</v>
      </c>
      <c r="W121" s="32" t="s">
        <v>1504</v>
      </c>
      <c r="X121" s="32" t="s">
        <v>1505</v>
      </c>
      <c r="Y121" s="32" t="s">
        <v>1506</v>
      </c>
      <c r="Z121" s="32">
        <v>1</v>
      </c>
      <c r="AA121" s="32">
        <v>1</v>
      </c>
      <c r="AB121" s="32" t="s">
        <v>1507</v>
      </c>
      <c r="AC121" s="32" t="s">
        <v>1508</v>
      </c>
      <c r="AD121" s="32" t="s">
        <v>1509</v>
      </c>
      <c r="AE121" s="32" t="s">
        <v>1510</v>
      </c>
      <c r="AF121" s="32" t="s">
        <v>1511</v>
      </c>
      <c r="AG121" s="32" t="s">
        <v>18</v>
      </c>
    </row>
    <row r="122" spans="1:33">
      <c r="A122" s="32" t="s">
        <v>16</v>
      </c>
      <c r="B122" s="32">
        <v>0</v>
      </c>
      <c r="C122" s="34">
        <v>45078</v>
      </c>
      <c r="D122" s="32">
        <v>0</v>
      </c>
      <c r="E122" s="32">
        <v>0</v>
      </c>
      <c r="F122" s="32">
        <v>0</v>
      </c>
      <c r="G122" s="32">
        <v>0</v>
      </c>
      <c r="H122" s="32">
        <v>1</v>
      </c>
      <c r="I122" s="32" t="s">
        <v>1512</v>
      </c>
      <c r="J122" s="32" t="s">
        <v>1513</v>
      </c>
      <c r="K122" s="33" t="s">
        <v>1514</v>
      </c>
      <c r="L122" s="32" t="s">
        <v>1515</v>
      </c>
      <c r="M122" s="33" t="s">
        <v>1516</v>
      </c>
      <c r="N122" s="32" t="s">
        <v>1517</v>
      </c>
      <c r="O122" s="33" t="s">
        <v>1518</v>
      </c>
      <c r="P122" s="32" t="s">
        <v>1519</v>
      </c>
      <c r="Q122" s="32" t="s">
        <v>1520</v>
      </c>
      <c r="R122" s="32" t="s">
        <v>1521</v>
      </c>
      <c r="S122" s="33" t="s">
        <v>1522</v>
      </c>
      <c r="T122" s="32" t="s">
        <v>1523</v>
      </c>
      <c r="U122" s="32" t="s">
        <v>1524</v>
      </c>
      <c r="V122" s="32" t="s">
        <v>1525</v>
      </c>
      <c r="W122" s="32" t="s">
        <v>1526</v>
      </c>
      <c r="X122" s="32" t="s">
        <v>1527</v>
      </c>
      <c r="Y122" s="32" t="s">
        <v>1528</v>
      </c>
      <c r="Z122" s="32">
        <v>4</v>
      </c>
      <c r="AA122" s="32">
        <v>2</v>
      </c>
      <c r="AB122" s="32" t="s">
        <v>1529</v>
      </c>
      <c r="AC122" s="32" t="s">
        <v>1530</v>
      </c>
      <c r="AD122" s="32" t="s">
        <v>1531</v>
      </c>
      <c r="AE122" s="32" t="s">
        <v>1532</v>
      </c>
      <c r="AF122" s="32">
        <v>1</v>
      </c>
      <c r="AG122" s="32" t="s">
        <v>18</v>
      </c>
    </row>
    <row r="123" spans="1:33">
      <c r="A123" s="32" t="s">
        <v>20</v>
      </c>
      <c r="B123" s="32" t="s">
        <v>1533</v>
      </c>
      <c r="C123" s="32" t="s">
        <v>1534</v>
      </c>
      <c r="D123" s="33" t="s">
        <v>1535</v>
      </c>
      <c r="E123" s="32" t="s">
        <v>1536</v>
      </c>
      <c r="F123" s="33" t="s">
        <v>1537</v>
      </c>
      <c r="G123" s="32" t="s">
        <v>1538</v>
      </c>
      <c r="H123" s="33" t="s">
        <v>1539</v>
      </c>
      <c r="I123" s="32" t="s">
        <v>1540</v>
      </c>
      <c r="J123" s="32" t="s">
        <v>1541</v>
      </c>
      <c r="K123" s="32" t="s">
        <v>1542</v>
      </c>
      <c r="L123" s="32" t="s">
        <v>1543</v>
      </c>
      <c r="M123" s="32" t="s">
        <v>1544</v>
      </c>
      <c r="N123" s="33" t="s">
        <v>1545</v>
      </c>
      <c r="O123" s="32" t="s">
        <v>1546</v>
      </c>
      <c r="P123" s="32" t="s">
        <v>1547</v>
      </c>
      <c r="Q123" s="32" t="s">
        <v>1548</v>
      </c>
      <c r="R123" s="32" t="s">
        <v>1549</v>
      </c>
      <c r="S123" s="32" t="s">
        <v>1550</v>
      </c>
      <c r="T123" s="32" t="s">
        <v>1551</v>
      </c>
      <c r="U123" s="32" t="s">
        <v>1552</v>
      </c>
      <c r="V123" s="32" t="s">
        <v>1553</v>
      </c>
      <c r="W123" s="32" t="s">
        <v>1554</v>
      </c>
      <c r="X123" s="32" t="s">
        <v>1555</v>
      </c>
      <c r="Y123" s="32" t="s">
        <v>1556</v>
      </c>
      <c r="Z123" s="32">
        <v>1</v>
      </c>
      <c r="AA123" s="32">
        <v>1</v>
      </c>
      <c r="AB123" s="32" t="s">
        <v>1557</v>
      </c>
      <c r="AC123" s="32" t="s">
        <v>1558</v>
      </c>
      <c r="AD123" s="32" t="s">
        <v>1559</v>
      </c>
      <c r="AE123" s="32" t="s">
        <v>1560</v>
      </c>
      <c r="AF123" s="32" t="s">
        <v>1561</v>
      </c>
      <c r="AG123" s="32" t="s">
        <v>18</v>
      </c>
    </row>
    <row r="124" spans="1:33">
      <c r="A124" s="32" t="s">
        <v>22</v>
      </c>
      <c r="B124" s="32" t="s">
        <v>1562</v>
      </c>
      <c r="C124" s="32" t="s">
        <v>1563</v>
      </c>
      <c r="D124" s="32" t="s">
        <v>1564</v>
      </c>
      <c r="E124" s="32" t="s">
        <v>1565</v>
      </c>
      <c r="F124" s="33" t="s">
        <v>1566</v>
      </c>
      <c r="G124" s="32" t="s">
        <v>1567</v>
      </c>
      <c r="H124" s="32" t="s">
        <v>1568</v>
      </c>
      <c r="I124" s="32" t="s">
        <v>1569</v>
      </c>
      <c r="J124" s="32" t="s">
        <v>1570</v>
      </c>
      <c r="K124" s="33" t="s">
        <v>1571</v>
      </c>
      <c r="L124" s="32" t="s">
        <v>1572</v>
      </c>
      <c r="M124" s="33" t="s">
        <v>1573</v>
      </c>
      <c r="N124" s="32" t="s">
        <v>1574</v>
      </c>
      <c r="O124" s="33" t="s">
        <v>1575</v>
      </c>
      <c r="P124" s="32" t="s">
        <v>1576</v>
      </c>
      <c r="Q124" s="32" t="s">
        <v>1577</v>
      </c>
      <c r="R124" s="32" t="s">
        <v>1578</v>
      </c>
      <c r="S124" s="33" t="s">
        <v>1579</v>
      </c>
      <c r="T124" s="32" t="s">
        <v>1580</v>
      </c>
      <c r="U124" s="32" t="s">
        <v>1581</v>
      </c>
      <c r="V124" s="32" t="s">
        <v>1582</v>
      </c>
      <c r="W124" s="32" t="s">
        <v>1583</v>
      </c>
      <c r="X124" s="32" t="s">
        <v>1584</v>
      </c>
      <c r="Y124" s="32" t="s">
        <v>1585</v>
      </c>
      <c r="Z124" s="32">
        <v>4</v>
      </c>
      <c r="AA124" s="32">
        <v>1</v>
      </c>
      <c r="AB124" s="32" t="s">
        <v>1586</v>
      </c>
      <c r="AC124" s="32" t="s">
        <v>1587</v>
      </c>
      <c r="AD124" s="32" t="s">
        <v>1588</v>
      </c>
      <c r="AE124" s="32" t="s">
        <v>311</v>
      </c>
      <c r="AF124" s="32" t="s">
        <v>1589</v>
      </c>
      <c r="AG124" s="32" t="s">
        <v>18</v>
      </c>
    </row>
    <row r="125" spans="1:33">
      <c r="A125" s="32" t="s">
        <v>16</v>
      </c>
      <c r="B125" s="32" t="s">
        <v>1590</v>
      </c>
      <c r="C125" s="32" t="s">
        <v>1591</v>
      </c>
      <c r="D125" s="32" t="s">
        <v>1592</v>
      </c>
      <c r="E125" s="32" t="s">
        <v>1593</v>
      </c>
      <c r="F125" s="32" t="s">
        <v>1594</v>
      </c>
      <c r="G125" s="33" t="s">
        <v>1595</v>
      </c>
      <c r="H125" s="32" t="s">
        <v>1596</v>
      </c>
      <c r="I125" s="33" t="s">
        <v>1597</v>
      </c>
      <c r="J125" s="32" t="s">
        <v>1598</v>
      </c>
      <c r="K125" s="32" t="s">
        <v>1599</v>
      </c>
      <c r="L125" s="33" t="s">
        <v>1600</v>
      </c>
      <c r="M125" s="33" t="s">
        <v>1601</v>
      </c>
      <c r="N125" s="33" t="s">
        <v>1602</v>
      </c>
      <c r="O125" s="32" t="s">
        <v>1603</v>
      </c>
      <c r="P125" s="32" t="s">
        <v>1604</v>
      </c>
      <c r="Q125" s="32" t="s">
        <v>1605</v>
      </c>
      <c r="R125" s="32" t="s">
        <v>1606</v>
      </c>
      <c r="S125" s="32" t="s">
        <v>1607</v>
      </c>
      <c r="T125" s="32" t="s">
        <v>1608</v>
      </c>
      <c r="U125" s="32" t="s">
        <v>1609</v>
      </c>
      <c r="V125" s="32" t="s">
        <v>1610</v>
      </c>
      <c r="W125" s="32" t="s">
        <v>1611</v>
      </c>
      <c r="X125" s="32" t="s">
        <v>1612</v>
      </c>
      <c r="Y125" s="32" t="s">
        <v>1613</v>
      </c>
      <c r="Z125" s="32">
        <v>2</v>
      </c>
      <c r="AA125" s="32">
        <v>3</v>
      </c>
      <c r="AB125" s="32" t="s">
        <v>1614</v>
      </c>
      <c r="AC125" s="32" t="s">
        <v>1615</v>
      </c>
      <c r="AD125" s="32" t="s">
        <v>1616</v>
      </c>
      <c r="AE125" s="32" t="s">
        <v>944</v>
      </c>
      <c r="AF125" s="32" t="s">
        <v>1617</v>
      </c>
      <c r="AG125" s="32" t="s">
        <v>18</v>
      </c>
    </row>
    <row r="126" spans="1:33">
      <c r="A126" s="32" t="s">
        <v>20</v>
      </c>
      <c r="B126" s="33" t="s">
        <v>1618</v>
      </c>
      <c r="C126" s="32" t="s">
        <v>1619</v>
      </c>
      <c r="D126" s="32" t="s">
        <v>1620</v>
      </c>
      <c r="E126" s="32" t="s">
        <v>1621</v>
      </c>
      <c r="F126" s="33" t="s">
        <v>1622</v>
      </c>
      <c r="G126" s="33" t="s">
        <v>1623</v>
      </c>
      <c r="H126" s="32" t="s">
        <v>1624</v>
      </c>
      <c r="I126" s="32" t="s">
        <v>1625</v>
      </c>
      <c r="J126" s="32" t="s">
        <v>1626</v>
      </c>
      <c r="K126" s="33" t="s">
        <v>1627</v>
      </c>
      <c r="L126" s="33" t="s">
        <v>1628</v>
      </c>
      <c r="M126" s="33" t="s">
        <v>1629</v>
      </c>
      <c r="N126" s="33" t="s">
        <v>1630</v>
      </c>
      <c r="O126" s="32" t="s">
        <v>1631</v>
      </c>
      <c r="P126" s="32" t="s">
        <v>1632</v>
      </c>
      <c r="Q126" s="33" t="s">
        <v>1633</v>
      </c>
      <c r="R126" s="32" t="s">
        <v>1634</v>
      </c>
      <c r="S126" s="33" t="s">
        <v>1635</v>
      </c>
      <c r="T126" s="32" t="s">
        <v>1636</v>
      </c>
      <c r="U126" s="32" t="s">
        <v>1637</v>
      </c>
      <c r="V126" s="32" t="s">
        <v>1638</v>
      </c>
      <c r="W126" s="32" t="s">
        <v>1639</v>
      </c>
      <c r="X126" s="32" t="s">
        <v>1640</v>
      </c>
      <c r="Y126" s="32" t="s">
        <v>1641</v>
      </c>
      <c r="Z126" s="32">
        <v>4</v>
      </c>
      <c r="AA126" s="32">
        <v>3</v>
      </c>
      <c r="AB126" s="32" t="s">
        <v>1642</v>
      </c>
      <c r="AC126" s="32" t="s">
        <v>1643</v>
      </c>
      <c r="AD126" s="32" t="s">
        <v>1644</v>
      </c>
      <c r="AE126" s="32" t="s">
        <v>887</v>
      </c>
      <c r="AF126" s="32" t="s">
        <v>1645</v>
      </c>
      <c r="AG126" s="32" t="s">
        <v>18</v>
      </c>
    </row>
    <row r="127" spans="1:33">
      <c r="A127" s="32" t="s">
        <v>16</v>
      </c>
      <c r="B127" s="32" t="s">
        <v>1646</v>
      </c>
      <c r="C127" s="32" t="s">
        <v>1647</v>
      </c>
      <c r="D127" s="33" t="s">
        <v>1648</v>
      </c>
      <c r="E127" s="32" t="s">
        <v>1649</v>
      </c>
      <c r="F127" s="33" t="s">
        <v>1650</v>
      </c>
      <c r="G127" s="33" t="s">
        <v>1651</v>
      </c>
      <c r="H127" s="33" t="s">
        <v>1652</v>
      </c>
      <c r="I127" s="32" t="s">
        <v>1653</v>
      </c>
      <c r="J127" s="32" t="s">
        <v>1654</v>
      </c>
      <c r="K127" s="32" t="s">
        <v>1655</v>
      </c>
      <c r="L127" s="32" t="s">
        <v>1656</v>
      </c>
      <c r="M127" s="33" t="s">
        <v>1657</v>
      </c>
      <c r="N127" s="33" t="s">
        <v>1658</v>
      </c>
      <c r="O127" s="33" t="s">
        <v>1659</v>
      </c>
      <c r="P127" s="32" t="s">
        <v>1660</v>
      </c>
      <c r="Q127" s="32" t="s">
        <v>1661</v>
      </c>
      <c r="R127" s="32" t="s">
        <v>1662</v>
      </c>
      <c r="S127" s="33" t="s">
        <v>1663</v>
      </c>
      <c r="T127" s="32" t="s">
        <v>1664</v>
      </c>
      <c r="U127" s="32" t="s">
        <v>1665</v>
      </c>
      <c r="V127" s="32" t="s">
        <v>1666</v>
      </c>
      <c r="W127" s="32" t="s">
        <v>1667</v>
      </c>
      <c r="X127" s="32" t="s">
        <v>1668</v>
      </c>
      <c r="Y127" s="32" t="s">
        <v>1669</v>
      </c>
      <c r="Z127" s="32">
        <v>3</v>
      </c>
      <c r="AA127" s="32">
        <v>2</v>
      </c>
      <c r="AB127" s="32" t="s">
        <v>1670</v>
      </c>
      <c r="AC127" s="32" t="s">
        <v>1671</v>
      </c>
      <c r="AD127" s="32" t="s">
        <v>1672</v>
      </c>
      <c r="AE127" s="32" t="s">
        <v>1673</v>
      </c>
      <c r="AF127" s="32" t="s">
        <v>1674</v>
      </c>
      <c r="AG127" s="32" t="s">
        <v>18</v>
      </c>
    </row>
    <row r="128" spans="1:33">
      <c r="A128" s="32" t="s">
        <v>20</v>
      </c>
      <c r="B128" s="32" t="s">
        <v>1675</v>
      </c>
      <c r="C128" s="32" t="s">
        <v>1676</v>
      </c>
      <c r="D128" s="33" t="s">
        <v>1677</v>
      </c>
      <c r="E128" s="33" t="s">
        <v>1678</v>
      </c>
      <c r="F128" s="33" t="s">
        <v>1679</v>
      </c>
      <c r="G128" s="33" t="s">
        <v>1680</v>
      </c>
      <c r="H128" s="33" t="s">
        <v>1681</v>
      </c>
      <c r="I128" s="32" t="s">
        <v>1682</v>
      </c>
      <c r="J128" s="32" t="s">
        <v>1683</v>
      </c>
      <c r="K128" s="32" t="s">
        <v>1684</v>
      </c>
      <c r="L128" s="33" t="s">
        <v>1685</v>
      </c>
      <c r="M128" s="32" t="s">
        <v>1686</v>
      </c>
      <c r="N128" s="33" t="s">
        <v>1687</v>
      </c>
      <c r="O128" s="32" t="s">
        <v>1688</v>
      </c>
      <c r="P128" s="32" t="s">
        <v>1689</v>
      </c>
      <c r="Q128" s="32" t="s">
        <v>1690</v>
      </c>
      <c r="R128" s="32" t="s">
        <v>1691</v>
      </c>
      <c r="S128" s="32" t="s">
        <v>1692</v>
      </c>
      <c r="T128" s="32" t="s">
        <v>1693</v>
      </c>
      <c r="U128" s="32" t="s">
        <v>1694</v>
      </c>
      <c r="V128" s="32" t="s">
        <v>1695</v>
      </c>
      <c r="W128" s="32" t="s">
        <v>1696</v>
      </c>
      <c r="X128" s="32" t="s">
        <v>1697</v>
      </c>
      <c r="Y128" s="32" t="s">
        <v>1698</v>
      </c>
      <c r="Z128" s="32">
        <v>1</v>
      </c>
      <c r="AA128" s="32">
        <v>2</v>
      </c>
      <c r="AB128" s="32" t="s">
        <v>1699</v>
      </c>
      <c r="AC128" s="32" t="s">
        <v>1700</v>
      </c>
      <c r="AD128" s="32" t="s">
        <v>1701</v>
      </c>
      <c r="AE128" s="32" t="s">
        <v>1702</v>
      </c>
      <c r="AF128" s="32" t="s">
        <v>396</v>
      </c>
      <c r="AG128" s="32" t="s">
        <v>18</v>
      </c>
    </row>
    <row r="129" spans="1:33">
      <c r="A129" s="32" t="s">
        <v>16</v>
      </c>
      <c r="B129" s="32" t="s">
        <v>1703</v>
      </c>
      <c r="C129" s="32" t="s">
        <v>1704</v>
      </c>
      <c r="D129" s="32" t="s">
        <v>1705</v>
      </c>
      <c r="E129" s="32" t="s">
        <v>1706</v>
      </c>
      <c r="F129" s="33" t="s">
        <v>575</v>
      </c>
      <c r="G129" s="32" t="s">
        <v>1707</v>
      </c>
      <c r="H129" s="32" t="s">
        <v>1708</v>
      </c>
      <c r="I129" s="33" t="s">
        <v>1709</v>
      </c>
      <c r="J129" s="32" t="s">
        <v>1710</v>
      </c>
      <c r="K129" s="33" t="s">
        <v>1711</v>
      </c>
      <c r="L129" s="33" t="s">
        <v>1712</v>
      </c>
      <c r="M129" s="33" t="s">
        <v>1713</v>
      </c>
      <c r="N129" s="33" t="s">
        <v>1714</v>
      </c>
      <c r="O129" s="32" t="s">
        <v>1715</v>
      </c>
      <c r="P129" s="32" t="s">
        <v>1716</v>
      </c>
      <c r="Q129" s="33" t="s">
        <v>1717</v>
      </c>
      <c r="R129" s="32" t="s">
        <v>1718</v>
      </c>
      <c r="S129" s="33" t="s">
        <v>1719</v>
      </c>
      <c r="T129" s="32" t="s">
        <v>1720</v>
      </c>
      <c r="U129" s="32" t="s">
        <v>1721</v>
      </c>
      <c r="V129" s="32" t="s">
        <v>1722</v>
      </c>
      <c r="W129" s="32" t="s">
        <v>1723</v>
      </c>
      <c r="X129" s="32" t="s">
        <v>1724</v>
      </c>
      <c r="Y129" s="32" t="s">
        <v>1725</v>
      </c>
      <c r="Z129" s="32">
        <v>4</v>
      </c>
      <c r="AA129" s="32">
        <v>4</v>
      </c>
      <c r="AB129" s="32" t="s">
        <v>1726</v>
      </c>
      <c r="AC129" s="32" t="s">
        <v>1727</v>
      </c>
      <c r="AD129" s="32" t="s">
        <v>1728</v>
      </c>
      <c r="AE129" s="32" t="s">
        <v>1729</v>
      </c>
      <c r="AF129" s="32" t="s">
        <v>1730</v>
      </c>
      <c r="AG129" s="32" t="s">
        <v>18</v>
      </c>
    </row>
    <row r="130" spans="1:33">
      <c r="A130" s="32" t="s">
        <v>20</v>
      </c>
      <c r="B130" s="32" t="s">
        <v>1731</v>
      </c>
      <c r="C130" s="32" t="s">
        <v>1732</v>
      </c>
      <c r="D130" s="33" t="s">
        <v>1733</v>
      </c>
      <c r="E130" s="33" t="s">
        <v>977</v>
      </c>
      <c r="F130" s="33" t="s">
        <v>1734</v>
      </c>
      <c r="G130" s="33" t="s">
        <v>1735</v>
      </c>
      <c r="H130" s="33" t="s">
        <v>1736</v>
      </c>
      <c r="I130" s="32" t="s">
        <v>1737</v>
      </c>
      <c r="J130" s="32" t="s">
        <v>1738</v>
      </c>
      <c r="K130" s="32" t="s">
        <v>1739</v>
      </c>
      <c r="L130" s="33" t="s">
        <v>1740</v>
      </c>
      <c r="M130" s="33" t="s">
        <v>1741</v>
      </c>
      <c r="N130" s="32" t="s">
        <v>1742</v>
      </c>
      <c r="O130" s="32" t="s">
        <v>1743</v>
      </c>
      <c r="P130" s="32" t="s">
        <v>1744</v>
      </c>
      <c r="Q130" s="32" t="s">
        <v>1745</v>
      </c>
      <c r="R130" s="32" t="s">
        <v>1746</v>
      </c>
      <c r="S130" s="32" t="s">
        <v>1747</v>
      </c>
      <c r="T130" s="32" t="s">
        <v>1748</v>
      </c>
      <c r="U130" s="32" t="s">
        <v>1749</v>
      </c>
      <c r="V130" s="32" t="s">
        <v>1750</v>
      </c>
      <c r="W130" s="32" t="s">
        <v>1751</v>
      </c>
      <c r="X130" s="32" t="s">
        <v>1752</v>
      </c>
      <c r="Y130" s="32" t="s">
        <v>1753</v>
      </c>
      <c r="Z130" s="32">
        <v>1</v>
      </c>
      <c r="AA130" s="32">
        <v>2</v>
      </c>
      <c r="AB130" s="32" t="s">
        <v>1754</v>
      </c>
      <c r="AC130" s="32" t="s">
        <v>1755</v>
      </c>
      <c r="AD130" s="32" t="s">
        <v>1756</v>
      </c>
      <c r="AE130" s="32" t="s">
        <v>1757</v>
      </c>
      <c r="AF130" s="32" t="s">
        <v>1758</v>
      </c>
      <c r="AG130" s="32" t="s">
        <v>18</v>
      </c>
    </row>
    <row r="131" spans="1:33">
      <c r="A131" s="32" t="s">
        <v>16</v>
      </c>
      <c r="B131" s="32" t="s">
        <v>1759</v>
      </c>
      <c r="C131" s="32" t="s">
        <v>1760</v>
      </c>
      <c r="D131" s="32" t="s">
        <v>1761</v>
      </c>
      <c r="E131" s="33" t="s">
        <v>1762</v>
      </c>
      <c r="F131" s="32" t="s">
        <v>1763</v>
      </c>
      <c r="G131" s="32" t="s">
        <v>1764</v>
      </c>
      <c r="H131" s="32" t="s">
        <v>1765</v>
      </c>
      <c r="I131" s="32" t="s">
        <v>1766</v>
      </c>
      <c r="J131" s="32" t="s">
        <v>1767</v>
      </c>
      <c r="K131" s="32" t="s">
        <v>1768</v>
      </c>
      <c r="L131" s="32" t="s">
        <v>1769</v>
      </c>
      <c r="M131" s="33" t="s">
        <v>1770</v>
      </c>
      <c r="N131" s="33" t="s">
        <v>1771</v>
      </c>
      <c r="O131" s="33" t="s">
        <v>1772</v>
      </c>
      <c r="P131" s="32" t="s">
        <v>1773</v>
      </c>
      <c r="Q131" s="32" t="s">
        <v>1774</v>
      </c>
      <c r="R131" s="32" t="s">
        <v>1775</v>
      </c>
      <c r="S131" s="33" t="s">
        <v>1776</v>
      </c>
      <c r="T131" s="32" t="s">
        <v>1777</v>
      </c>
      <c r="U131" s="32" t="s">
        <v>1778</v>
      </c>
      <c r="V131" s="32" t="s">
        <v>1779</v>
      </c>
      <c r="W131" s="32" t="s">
        <v>1780</v>
      </c>
      <c r="X131" s="32" t="s">
        <v>1781</v>
      </c>
      <c r="Y131" s="32" t="s">
        <v>1782</v>
      </c>
      <c r="Z131" s="32">
        <v>4</v>
      </c>
      <c r="AA131" s="32">
        <v>2</v>
      </c>
      <c r="AB131" s="32" t="s">
        <v>1783</v>
      </c>
      <c r="AC131" s="32" t="s">
        <v>1784</v>
      </c>
      <c r="AD131" s="32" t="s">
        <v>1785</v>
      </c>
      <c r="AE131" s="32" t="s">
        <v>1786</v>
      </c>
      <c r="AF131" s="32" t="s">
        <v>1787</v>
      </c>
      <c r="AG131" s="32" t="s">
        <v>18</v>
      </c>
    </row>
    <row r="132" spans="1:33">
      <c r="A132" s="32" t="s">
        <v>16</v>
      </c>
      <c r="B132" s="32" t="s">
        <v>1788</v>
      </c>
      <c r="C132" s="32" t="s">
        <v>1789</v>
      </c>
      <c r="D132" s="32" t="s">
        <v>1790</v>
      </c>
      <c r="E132" s="32" t="s">
        <v>1791</v>
      </c>
      <c r="F132" s="33" t="s">
        <v>1792</v>
      </c>
      <c r="G132" s="33" t="s">
        <v>1793</v>
      </c>
      <c r="H132" s="33" t="s">
        <v>1794</v>
      </c>
      <c r="I132" s="32" t="s">
        <v>1795</v>
      </c>
      <c r="J132" s="32" t="s">
        <v>1796</v>
      </c>
      <c r="K132" s="32" t="s">
        <v>1797</v>
      </c>
      <c r="L132" s="32" t="s">
        <v>1798</v>
      </c>
      <c r="M132" s="33" t="s">
        <v>1799</v>
      </c>
      <c r="N132" s="33" t="s">
        <v>1800</v>
      </c>
      <c r="O132" s="33" t="s">
        <v>1801</v>
      </c>
      <c r="P132" s="32" t="s">
        <v>1802</v>
      </c>
      <c r="Q132" s="32" t="s">
        <v>1803</v>
      </c>
      <c r="R132" s="32" t="s">
        <v>1804</v>
      </c>
      <c r="S132" s="33" t="s">
        <v>1805</v>
      </c>
      <c r="T132" s="32" t="s">
        <v>1806</v>
      </c>
      <c r="U132" s="32" t="s">
        <v>1807</v>
      </c>
      <c r="V132" s="32" t="s">
        <v>1808</v>
      </c>
      <c r="W132" s="32" t="s">
        <v>1809</v>
      </c>
      <c r="X132" s="32" t="s">
        <v>1810</v>
      </c>
      <c r="Y132" s="32" t="s">
        <v>1811</v>
      </c>
      <c r="Z132" s="32">
        <v>3</v>
      </c>
      <c r="AA132" s="32">
        <v>1</v>
      </c>
      <c r="AB132" s="32" t="s">
        <v>1812</v>
      </c>
      <c r="AC132" s="32" t="s">
        <v>1813</v>
      </c>
      <c r="AD132" s="32" t="s">
        <v>1814</v>
      </c>
      <c r="AE132" s="32" t="s">
        <v>1815</v>
      </c>
      <c r="AF132" s="32" t="s">
        <v>1001</v>
      </c>
      <c r="AG132" s="32" t="s">
        <v>18</v>
      </c>
    </row>
    <row r="133" spans="1:33">
      <c r="A133" s="32" t="s">
        <v>22</v>
      </c>
      <c r="B133" s="32" t="s">
        <v>1816</v>
      </c>
      <c r="C133" s="32" t="s">
        <v>1817</v>
      </c>
      <c r="D133" s="32" t="s">
        <v>1818</v>
      </c>
      <c r="E133" s="33" t="s">
        <v>1819</v>
      </c>
      <c r="F133" s="32" t="s">
        <v>1820</v>
      </c>
      <c r="G133" s="32" t="s">
        <v>1821</v>
      </c>
      <c r="H133" s="32" t="s">
        <v>1822</v>
      </c>
      <c r="I133" s="32" t="s">
        <v>1823</v>
      </c>
      <c r="J133" s="32" t="s">
        <v>1824</v>
      </c>
      <c r="K133" s="32" t="s">
        <v>1825</v>
      </c>
      <c r="L133" s="32" t="s">
        <v>1826</v>
      </c>
      <c r="M133" s="33" t="s">
        <v>1827</v>
      </c>
      <c r="N133" s="33" t="s">
        <v>1828</v>
      </c>
      <c r="O133" s="33" t="s">
        <v>1829</v>
      </c>
      <c r="P133" s="32" t="s">
        <v>1830</v>
      </c>
      <c r="Q133" s="35">
        <v>817050</v>
      </c>
      <c r="R133" s="32" t="s">
        <v>1831</v>
      </c>
      <c r="S133" s="33" t="s">
        <v>1832</v>
      </c>
      <c r="T133" s="32" t="s">
        <v>1833</v>
      </c>
      <c r="U133" s="32" t="s">
        <v>1834</v>
      </c>
      <c r="V133" s="32" t="s">
        <v>1835</v>
      </c>
      <c r="W133" s="32" t="s">
        <v>1836</v>
      </c>
      <c r="X133" s="32" t="s">
        <v>1837</v>
      </c>
      <c r="Y133" s="32" t="s">
        <v>1838</v>
      </c>
      <c r="Z133" s="32">
        <v>3</v>
      </c>
      <c r="AA133" s="32">
        <v>2</v>
      </c>
      <c r="AB133" s="32" t="s">
        <v>1839</v>
      </c>
      <c r="AC133" s="32" t="s">
        <v>1840</v>
      </c>
      <c r="AD133" s="32" t="s">
        <v>1841</v>
      </c>
      <c r="AE133" s="32" t="s">
        <v>1842</v>
      </c>
      <c r="AF133" s="32" t="s">
        <v>1843</v>
      </c>
      <c r="AG133" s="32" t="s">
        <v>18</v>
      </c>
    </row>
    <row r="134" spans="1:33">
      <c r="A134" s="32" t="s">
        <v>22</v>
      </c>
      <c r="B134" s="32" t="s">
        <v>1844</v>
      </c>
      <c r="C134" s="32" t="s">
        <v>1845</v>
      </c>
      <c r="D134" s="32" t="s">
        <v>1846</v>
      </c>
      <c r="E134" s="33" t="s">
        <v>1847</v>
      </c>
      <c r="F134" s="32" t="s">
        <v>1848</v>
      </c>
      <c r="G134" s="32" t="s">
        <v>1849</v>
      </c>
      <c r="H134" s="32" t="s">
        <v>1850</v>
      </c>
      <c r="I134" s="32" t="s">
        <v>1851</v>
      </c>
      <c r="J134" s="32" t="s">
        <v>1852</v>
      </c>
      <c r="K134" s="33" t="s">
        <v>1853</v>
      </c>
      <c r="L134" s="33" t="s">
        <v>1854</v>
      </c>
      <c r="M134" s="32" t="s">
        <v>1855</v>
      </c>
      <c r="N134" s="32" t="s">
        <v>1856</v>
      </c>
      <c r="O134" s="32" t="s">
        <v>1857</v>
      </c>
      <c r="P134" s="32" t="s">
        <v>1858</v>
      </c>
      <c r="Q134" s="32" t="s">
        <v>1859</v>
      </c>
      <c r="R134" s="32" t="s">
        <v>1860</v>
      </c>
      <c r="S134" s="32" t="s">
        <v>1861</v>
      </c>
      <c r="T134" s="32" t="s">
        <v>1862</v>
      </c>
      <c r="U134" s="32" t="s">
        <v>1863</v>
      </c>
      <c r="V134" s="32" t="s">
        <v>1864</v>
      </c>
      <c r="W134" s="32" t="s">
        <v>1865</v>
      </c>
      <c r="X134" s="32" t="s">
        <v>1866</v>
      </c>
      <c r="Y134" s="32" t="s">
        <v>1867</v>
      </c>
      <c r="Z134" s="32">
        <v>1</v>
      </c>
      <c r="AA134" s="32">
        <v>1</v>
      </c>
      <c r="AB134" s="32" t="s">
        <v>1868</v>
      </c>
      <c r="AC134" s="32" t="s">
        <v>1869</v>
      </c>
      <c r="AD134" s="32" t="s">
        <v>1870</v>
      </c>
      <c r="AE134" s="32" t="s">
        <v>1871</v>
      </c>
      <c r="AF134" s="32" t="s">
        <v>1872</v>
      </c>
      <c r="AG134" s="32" t="s">
        <v>18</v>
      </c>
    </row>
    <row r="135" spans="1:33">
      <c r="A135" s="32" t="s">
        <v>20</v>
      </c>
      <c r="B135" s="32" t="s">
        <v>1873</v>
      </c>
      <c r="C135" s="32" t="s">
        <v>1874</v>
      </c>
      <c r="D135" s="32" t="s">
        <v>1875</v>
      </c>
      <c r="E135" s="33" t="s">
        <v>1876</v>
      </c>
      <c r="F135" s="32" t="s">
        <v>1877</v>
      </c>
      <c r="G135" s="32" t="s">
        <v>1878</v>
      </c>
      <c r="H135" s="32" t="s">
        <v>1879</v>
      </c>
      <c r="I135" s="32" t="s">
        <v>1880</v>
      </c>
      <c r="J135" s="32" t="s">
        <v>1881</v>
      </c>
      <c r="K135" s="32" t="s">
        <v>1882</v>
      </c>
      <c r="L135" s="33" t="s">
        <v>1883</v>
      </c>
      <c r="M135" s="33" t="s">
        <v>1884</v>
      </c>
      <c r="N135" s="33" t="s">
        <v>1885</v>
      </c>
      <c r="O135" s="32" t="s">
        <v>1886</v>
      </c>
      <c r="P135" s="32" t="s">
        <v>1887</v>
      </c>
      <c r="Q135" s="33" t="s">
        <v>1888</v>
      </c>
      <c r="R135" s="32" t="s">
        <v>1889</v>
      </c>
      <c r="S135" s="33" t="s">
        <v>1890</v>
      </c>
      <c r="T135" s="32" t="s">
        <v>1891</v>
      </c>
      <c r="U135" s="32" t="s">
        <v>1892</v>
      </c>
      <c r="V135" s="32" t="s">
        <v>1893</v>
      </c>
      <c r="W135" s="32" t="s">
        <v>1894</v>
      </c>
      <c r="X135" s="32" t="s">
        <v>1895</v>
      </c>
      <c r="Y135" s="32" t="s">
        <v>1896</v>
      </c>
      <c r="Z135" s="32">
        <v>3</v>
      </c>
      <c r="AA135" s="32">
        <v>3</v>
      </c>
      <c r="AB135" s="32" t="s">
        <v>1897</v>
      </c>
      <c r="AC135" s="32" t="s">
        <v>1898</v>
      </c>
      <c r="AD135" s="32" t="s">
        <v>943</v>
      </c>
      <c r="AE135" s="32" t="s">
        <v>1899</v>
      </c>
      <c r="AF135" s="32" t="s">
        <v>1900</v>
      </c>
      <c r="AG135" s="32" t="s">
        <v>18</v>
      </c>
    </row>
    <row r="136" spans="1:33">
      <c r="A136" s="32" t="s">
        <v>22</v>
      </c>
      <c r="B136" s="33" t="s">
        <v>1901</v>
      </c>
      <c r="C136" s="32" t="s">
        <v>1902</v>
      </c>
      <c r="D136" s="32" t="s">
        <v>1903</v>
      </c>
      <c r="E136" s="33" t="s">
        <v>1904</v>
      </c>
      <c r="F136" s="33" t="s">
        <v>1905</v>
      </c>
      <c r="G136" s="32" t="s">
        <v>1906</v>
      </c>
      <c r="H136" s="32" t="s">
        <v>1907</v>
      </c>
      <c r="I136" s="32" t="s">
        <v>1908</v>
      </c>
      <c r="J136" s="35">
        <v>1754626</v>
      </c>
      <c r="K136" s="32" t="s">
        <v>1909</v>
      </c>
      <c r="L136" s="33" t="s">
        <v>1910</v>
      </c>
      <c r="M136" s="33" t="s">
        <v>1911</v>
      </c>
      <c r="N136" s="33" t="s">
        <v>1912</v>
      </c>
      <c r="O136" s="32" t="s">
        <v>1913</v>
      </c>
      <c r="P136" s="32" t="s">
        <v>1914</v>
      </c>
      <c r="Q136" s="33" t="s">
        <v>1915</v>
      </c>
      <c r="R136" s="32" t="s">
        <v>1916</v>
      </c>
      <c r="S136" s="32" t="s">
        <v>1917</v>
      </c>
      <c r="T136" s="32" t="s">
        <v>1918</v>
      </c>
      <c r="U136" s="32" t="s">
        <v>1919</v>
      </c>
      <c r="V136" s="32" t="s">
        <v>1920</v>
      </c>
      <c r="W136" s="32" t="s">
        <v>1921</v>
      </c>
      <c r="X136" s="32" t="s">
        <v>1922</v>
      </c>
      <c r="Y136" s="32" t="s">
        <v>1923</v>
      </c>
      <c r="Z136" s="32">
        <v>1</v>
      </c>
      <c r="AA136" s="32">
        <v>3</v>
      </c>
      <c r="AB136" s="32" t="s">
        <v>1924</v>
      </c>
      <c r="AC136" s="32" t="s">
        <v>1925</v>
      </c>
      <c r="AD136" s="32" t="s">
        <v>1926</v>
      </c>
      <c r="AE136" s="32" t="s">
        <v>1927</v>
      </c>
      <c r="AF136" s="32" t="s">
        <v>1510</v>
      </c>
      <c r="AG136" s="32" t="s">
        <v>18</v>
      </c>
    </row>
    <row r="137" spans="1:33">
      <c r="A137" s="32" t="s">
        <v>20</v>
      </c>
      <c r="B137" s="32" t="s">
        <v>1928</v>
      </c>
      <c r="C137" s="32" t="s">
        <v>1929</v>
      </c>
      <c r="D137" s="32" t="s">
        <v>1930</v>
      </c>
      <c r="E137" s="33" t="s">
        <v>1931</v>
      </c>
      <c r="F137" s="33" t="s">
        <v>1932</v>
      </c>
      <c r="G137" s="33" t="s">
        <v>1933</v>
      </c>
      <c r="H137" s="32" t="s">
        <v>1934</v>
      </c>
      <c r="I137" s="33" t="s">
        <v>1935</v>
      </c>
      <c r="J137" s="32" t="s">
        <v>1936</v>
      </c>
      <c r="K137" s="32" t="s">
        <v>1937</v>
      </c>
      <c r="L137" s="33" t="s">
        <v>1938</v>
      </c>
      <c r="M137" s="32" t="s">
        <v>1939</v>
      </c>
      <c r="N137" s="32" t="s">
        <v>1940</v>
      </c>
      <c r="O137" s="32" t="s">
        <v>1941</v>
      </c>
      <c r="P137" s="32" t="s">
        <v>1942</v>
      </c>
      <c r="Q137" s="32" t="s">
        <v>1943</v>
      </c>
      <c r="R137" s="32" t="s">
        <v>1944</v>
      </c>
      <c r="S137" s="32" t="s">
        <v>1945</v>
      </c>
      <c r="T137" s="32" t="s">
        <v>1946</v>
      </c>
      <c r="U137" s="32" t="s">
        <v>1947</v>
      </c>
      <c r="V137" s="32" t="s">
        <v>1948</v>
      </c>
      <c r="W137" s="32" t="s">
        <v>1949</v>
      </c>
      <c r="X137" s="32" t="s">
        <v>1950</v>
      </c>
      <c r="Y137" s="32" t="s">
        <v>1951</v>
      </c>
      <c r="Z137" s="32">
        <v>2</v>
      </c>
      <c r="AA137" s="32">
        <v>2</v>
      </c>
      <c r="AB137" s="32" t="s">
        <v>1952</v>
      </c>
      <c r="AC137" s="32" t="s">
        <v>1953</v>
      </c>
      <c r="AD137" s="32" t="s">
        <v>1954</v>
      </c>
      <c r="AE137" s="32" t="s">
        <v>1955</v>
      </c>
      <c r="AF137" s="32" t="s">
        <v>1956</v>
      </c>
      <c r="AG137" s="32" t="s">
        <v>18</v>
      </c>
    </row>
    <row r="138" spans="1:33">
      <c r="A138" s="32" t="s">
        <v>22</v>
      </c>
      <c r="B138" s="33" t="s">
        <v>1957</v>
      </c>
      <c r="C138" s="32" t="s">
        <v>1958</v>
      </c>
      <c r="D138" s="32" t="s">
        <v>1959</v>
      </c>
      <c r="E138" s="32" t="s">
        <v>1960</v>
      </c>
      <c r="F138" s="33" t="s">
        <v>1961</v>
      </c>
      <c r="G138" s="33" t="s">
        <v>1962</v>
      </c>
      <c r="H138" s="33" t="s">
        <v>1963</v>
      </c>
      <c r="I138" s="32" t="s">
        <v>1964</v>
      </c>
      <c r="J138" s="32" t="s">
        <v>1965</v>
      </c>
      <c r="K138" s="32" t="s">
        <v>1966</v>
      </c>
      <c r="L138" s="32" t="s">
        <v>1967</v>
      </c>
      <c r="M138" s="33" t="s">
        <v>1968</v>
      </c>
      <c r="N138" s="33" t="s">
        <v>1969</v>
      </c>
      <c r="O138" s="33" t="s">
        <v>1970</v>
      </c>
      <c r="P138" s="32" t="s">
        <v>1971</v>
      </c>
      <c r="Q138" s="32" t="s">
        <v>1972</v>
      </c>
      <c r="R138" s="32" t="s">
        <v>1973</v>
      </c>
      <c r="S138" s="33" t="s">
        <v>1974</v>
      </c>
      <c r="T138" s="32" t="s">
        <v>1975</v>
      </c>
      <c r="U138" s="32" t="s">
        <v>1976</v>
      </c>
      <c r="V138" s="32" t="s">
        <v>1977</v>
      </c>
      <c r="W138" s="32" t="s">
        <v>1978</v>
      </c>
      <c r="X138" s="32" t="s">
        <v>1979</v>
      </c>
      <c r="Y138" s="32" t="s">
        <v>1980</v>
      </c>
      <c r="Z138" s="32">
        <v>4</v>
      </c>
      <c r="AA138" s="32">
        <v>2</v>
      </c>
      <c r="AB138" s="32" t="s">
        <v>1981</v>
      </c>
      <c r="AC138" s="32" t="s">
        <v>1982</v>
      </c>
      <c r="AD138" s="32" t="s">
        <v>711</v>
      </c>
      <c r="AE138" s="32" t="s">
        <v>1983</v>
      </c>
      <c r="AF138" s="32" t="s">
        <v>1984</v>
      </c>
      <c r="AG138" s="32" t="s">
        <v>18</v>
      </c>
    </row>
    <row r="139" spans="1:33">
      <c r="A139" s="32" t="s">
        <v>22</v>
      </c>
      <c r="B139" s="32" t="s">
        <v>1985</v>
      </c>
      <c r="C139" s="32" t="s">
        <v>1986</v>
      </c>
      <c r="D139" s="32" t="s">
        <v>1987</v>
      </c>
      <c r="E139" s="32" t="s">
        <v>1988</v>
      </c>
      <c r="F139" s="33" t="s">
        <v>1989</v>
      </c>
      <c r="G139" s="33" t="s">
        <v>1990</v>
      </c>
      <c r="H139" s="33" t="s">
        <v>1991</v>
      </c>
      <c r="I139" s="32" t="s">
        <v>1992</v>
      </c>
      <c r="J139" s="32" t="s">
        <v>1993</v>
      </c>
      <c r="K139" s="32" t="s">
        <v>1994</v>
      </c>
      <c r="L139" s="32" t="s">
        <v>1995</v>
      </c>
      <c r="M139" s="33" t="s">
        <v>1996</v>
      </c>
      <c r="N139" s="33" t="s">
        <v>1997</v>
      </c>
      <c r="O139" s="32" t="s">
        <v>1998</v>
      </c>
      <c r="P139" s="32" t="s">
        <v>1999</v>
      </c>
      <c r="Q139" s="33" t="s">
        <v>2000</v>
      </c>
      <c r="R139" s="32" t="s">
        <v>2001</v>
      </c>
      <c r="S139" s="32" t="s">
        <v>2002</v>
      </c>
      <c r="T139" s="32" t="s">
        <v>2003</v>
      </c>
      <c r="U139" s="32" t="s">
        <v>2004</v>
      </c>
      <c r="V139" s="32" t="s">
        <v>2005</v>
      </c>
      <c r="W139" s="32" t="s">
        <v>2006</v>
      </c>
      <c r="X139" s="32" t="s">
        <v>2007</v>
      </c>
      <c r="Y139" s="32" t="s">
        <v>2008</v>
      </c>
      <c r="Z139" s="32">
        <v>1</v>
      </c>
      <c r="AA139" s="32">
        <v>4</v>
      </c>
      <c r="AB139" s="32" t="s">
        <v>2009</v>
      </c>
      <c r="AC139" s="32" t="s">
        <v>2010</v>
      </c>
      <c r="AD139" s="32" t="s">
        <v>2011</v>
      </c>
      <c r="AE139" s="32" t="s">
        <v>2012</v>
      </c>
      <c r="AF139" s="32" t="s">
        <v>886</v>
      </c>
      <c r="AG139" s="32" t="s">
        <v>18</v>
      </c>
    </row>
    <row r="140" spans="1:33">
      <c r="A140" s="32" t="s">
        <v>16</v>
      </c>
      <c r="B140" s="33" t="s">
        <v>2013</v>
      </c>
      <c r="C140" s="32" t="s">
        <v>2014</v>
      </c>
      <c r="D140" s="32" t="s">
        <v>2015</v>
      </c>
      <c r="E140" s="33" t="s">
        <v>2016</v>
      </c>
      <c r="F140" s="33" t="s">
        <v>2017</v>
      </c>
      <c r="G140" s="33" t="s">
        <v>2018</v>
      </c>
      <c r="H140" s="32" t="s">
        <v>2019</v>
      </c>
      <c r="I140" s="33" t="s">
        <v>2020</v>
      </c>
      <c r="J140" s="32" t="s">
        <v>2021</v>
      </c>
      <c r="K140" s="32" t="s">
        <v>2022</v>
      </c>
      <c r="L140" s="33" t="s">
        <v>2023</v>
      </c>
      <c r="M140" s="33" t="s">
        <v>2024</v>
      </c>
      <c r="N140" s="33" t="s">
        <v>2025</v>
      </c>
      <c r="O140" s="32" t="s">
        <v>2026</v>
      </c>
      <c r="P140" s="32" t="s">
        <v>2027</v>
      </c>
      <c r="Q140" s="33" t="s">
        <v>2028</v>
      </c>
      <c r="R140" s="32" t="s">
        <v>2029</v>
      </c>
      <c r="S140" s="32" t="s">
        <v>2030</v>
      </c>
      <c r="T140" s="32" t="s">
        <v>2031</v>
      </c>
      <c r="U140" s="32" t="s">
        <v>2032</v>
      </c>
      <c r="V140" s="32" t="s">
        <v>2033</v>
      </c>
      <c r="W140" s="32" t="s">
        <v>2034</v>
      </c>
      <c r="X140" s="32" t="s">
        <v>2035</v>
      </c>
      <c r="Y140" s="32" t="s">
        <v>2036</v>
      </c>
      <c r="Z140" s="32">
        <v>1</v>
      </c>
      <c r="AA140" s="32">
        <v>3</v>
      </c>
      <c r="AB140" s="32" t="s">
        <v>2037</v>
      </c>
      <c r="AC140" s="32" t="s">
        <v>2038</v>
      </c>
      <c r="AD140" s="32" t="s">
        <v>76</v>
      </c>
      <c r="AE140" s="32" t="s">
        <v>2039</v>
      </c>
      <c r="AF140" s="32" t="s">
        <v>2040</v>
      </c>
      <c r="AG140" s="32" t="s">
        <v>18</v>
      </c>
    </row>
    <row r="141" spans="1:33">
      <c r="A141" s="32" t="s">
        <v>22</v>
      </c>
      <c r="B141" s="33" t="s">
        <v>2041</v>
      </c>
      <c r="C141" s="32" t="s">
        <v>2042</v>
      </c>
      <c r="D141" s="32" t="s">
        <v>2043</v>
      </c>
      <c r="E141" s="33" t="s">
        <v>2044</v>
      </c>
      <c r="F141" s="33" t="s">
        <v>2045</v>
      </c>
      <c r="G141" s="33" t="s">
        <v>2046</v>
      </c>
      <c r="H141" s="32" t="s">
        <v>2047</v>
      </c>
      <c r="I141" s="32" t="s">
        <v>2048</v>
      </c>
      <c r="J141" s="32" t="s">
        <v>2049</v>
      </c>
      <c r="K141" s="32" t="s">
        <v>2050</v>
      </c>
      <c r="L141" s="32" t="s">
        <v>2051</v>
      </c>
      <c r="M141" s="33" t="s">
        <v>2052</v>
      </c>
      <c r="N141" s="32" t="s">
        <v>2053</v>
      </c>
      <c r="O141" s="33" t="s">
        <v>2054</v>
      </c>
      <c r="P141" s="32" t="s">
        <v>2055</v>
      </c>
      <c r="Q141" s="32" t="s">
        <v>2056</v>
      </c>
      <c r="R141" s="32" t="s">
        <v>2057</v>
      </c>
      <c r="S141" s="33" t="s">
        <v>2058</v>
      </c>
      <c r="T141" s="32" t="s">
        <v>2059</v>
      </c>
      <c r="U141" s="32" t="s">
        <v>2060</v>
      </c>
      <c r="V141" s="32" t="s">
        <v>2061</v>
      </c>
      <c r="W141" s="32" t="s">
        <v>2062</v>
      </c>
      <c r="X141" s="32" t="s">
        <v>2063</v>
      </c>
      <c r="Y141" s="32" t="s">
        <v>2064</v>
      </c>
      <c r="Z141" s="32">
        <v>4</v>
      </c>
      <c r="AA141" s="32">
        <v>1</v>
      </c>
      <c r="AB141" s="32" t="s">
        <v>2065</v>
      </c>
      <c r="AC141" s="32" t="s">
        <v>2066</v>
      </c>
      <c r="AD141" s="32" t="s">
        <v>2067</v>
      </c>
      <c r="AE141" s="32" t="s">
        <v>2068</v>
      </c>
      <c r="AF141" s="32" t="s">
        <v>2069</v>
      </c>
      <c r="AG141" s="32" t="s">
        <v>18</v>
      </c>
    </row>
    <row r="142" spans="1:33">
      <c r="A142" s="32" t="s">
        <v>16</v>
      </c>
      <c r="B142" s="32" t="s">
        <v>2070</v>
      </c>
      <c r="C142" s="32" t="s">
        <v>2071</v>
      </c>
      <c r="D142" s="32" t="s">
        <v>2072</v>
      </c>
      <c r="E142" s="32" t="s">
        <v>2073</v>
      </c>
      <c r="F142" s="33" t="s">
        <v>2074</v>
      </c>
      <c r="G142" s="33" t="s">
        <v>2075</v>
      </c>
      <c r="H142" s="33" t="s">
        <v>2076</v>
      </c>
      <c r="I142" s="32" t="s">
        <v>2077</v>
      </c>
      <c r="J142" s="32" t="s">
        <v>2078</v>
      </c>
      <c r="K142" s="32" t="s">
        <v>2079</v>
      </c>
      <c r="L142" s="33" t="s">
        <v>2080</v>
      </c>
      <c r="M142" s="33" t="s">
        <v>2081</v>
      </c>
      <c r="N142" s="33" t="s">
        <v>2082</v>
      </c>
      <c r="O142" s="32" t="s">
        <v>2083</v>
      </c>
      <c r="P142" s="32" t="s">
        <v>2084</v>
      </c>
      <c r="Q142" s="33" t="s">
        <v>2085</v>
      </c>
      <c r="R142" s="32" t="s">
        <v>2086</v>
      </c>
      <c r="S142" s="33" t="s">
        <v>2087</v>
      </c>
      <c r="T142" s="32" t="s">
        <v>2088</v>
      </c>
      <c r="U142" s="32" t="s">
        <v>2089</v>
      </c>
      <c r="V142" s="32" t="s">
        <v>2090</v>
      </c>
      <c r="W142" s="32" t="s">
        <v>2091</v>
      </c>
      <c r="X142" s="32" t="s">
        <v>2092</v>
      </c>
      <c r="Y142" s="32" t="s">
        <v>2093</v>
      </c>
      <c r="Z142" s="32">
        <v>3</v>
      </c>
      <c r="AA142" s="32">
        <v>3</v>
      </c>
      <c r="AB142" s="32" t="s">
        <v>2094</v>
      </c>
      <c r="AC142" s="32" t="s">
        <v>2095</v>
      </c>
      <c r="AD142" s="32" t="s">
        <v>2096</v>
      </c>
      <c r="AE142" s="32" t="s">
        <v>2097</v>
      </c>
      <c r="AF142" s="32" t="s">
        <v>2098</v>
      </c>
      <c r="AG142" s="32" t="s">
        <v>18</v>
      </c>
    </row>
    <row r="143" spans="1:33">
      <c r="A143" s="32" t="s">
        <v>20</v>
      </c>
      <c r="B143" s="32" t="s">
        <v>2099</v>
      </c>
      <c r="C143" s="32" t="s">
        <v>2100</v>
      </c>
      <c r="D143" s="32" t="s">
        <v>2101</v>
      </c>
      <c r="E143" s="33" t="s">
        <v>2102</v>
      </c>
      <c r="F143" s="33" t="s">
        <v>2103</v>
      </c>
      <c r="G143" s="33" t="s">
        <v>2104</v>
      </c>
      <c r="H143" s="32" t="s">
        <v>2105</v>
      </c>
      <c r="I143" s="32" t="s">
        <v>2106</v>
      </c>
      <c r="J143" s="32" t="s">
        <v>2107</v>
      </c>
      <c r="K143" s="32" t="s">
        <v>2108</v>
      </c>
      <c r="L143" s="32" t="s">
        <v>2109</v>
      </c>
      <c r="M143" s="33" t="s">
        <v>2110</v>
      </c>
      <c r="N143" s="33" t="s">
        <v>2111</v>
      </c>
      <c r="O143" s="32" t="s">
        <v>2112</v>
      </c>
      <c r="P143" s="32" t="s">
        <v>2113</v>
      </c>
      <c r="Q143" s="33" t="s">
        <v>2114</v>
      </c>
      <c r="R143" s="32" t="s">
        <v>2115</v>
      </c>
      <c r="S143" s="33" t="s">
        <v>2116</v>
      </c>
      <c r="T143" s="32" t="s">
        <v>2117</v>
      </c>
      <c r="U143" s="32" t="s">
        <v>2118</v>
      </c>
      <c r="V143" s="32" t="s">
        <v>2119</v>
      </c>
      <c r="W143" s="32" t="s">
        <v>2120</v>
      </c>
      <c r="X143" s="32" t="s">
        <v>2121</v>
      </c>
      <c r="Y143" s="32" t="s">
        <v>2122</v>
      </c>
      <c r="Z143" s="32">
        <v>4</v>
      </c>
      <c r="AA143" s="32">
        <v>3</v>
      </c>
      <c r="AB143" s="32" t="s">
        <v>2123</v>
      </c>
      <c r="AC143" s="32" t="s">
        <v>2124</v>
      </c>
      <c r="AD143" s="32" t="s">
        <v>2125</v>
      </c>
      <c r="AE143" s="32" t="s">
        <v>2126</v>
      </c>
      <c r="AF143" s="32" t="s">
        <v>2127</v>
      </c>
      <c r="AG143" s="32" t="s">
        <v>18</v>
      </c>
    </row>
    <row r="144" spans="1:33">
      <c r="A144" s="32" t="s">
        <v>20</v>
      </c>
      <c r="B144" s="32" t="s">
        <v>2128</v>
      </c>
      <c r="C144" s="32" t="s">
        <v>2129</v>
      </c>
      <c r="D144" s="32" t="s">
        <v>2130</v>
      </c>
      <c r="E144" s="32" t="s">
        <v>2131</v>
      </c>
      <c r="F144" s="33" t="s">
        <v>2132</v>
      </c>
      <c r="G144" s="33" t="s">
        <v>2133</v>
      </c>
      <c r="H144" s="33" t="s">
        <v>2134</v>
      </c>
      <c r="I144" s="32" t="s">
        <v>2135</v>
      </c>
      <c r="J144" s="32" t="s">
        <v>2136</v>
      </c>
      <c r="K144" s="32" t="s">
        <v>2137</v>
      </c>
      <c r="L144" s="33" t="s">
        <v>2138</v>
      </c>
      <c r="M144" s="32" t="s">
        <v>2139</v>
      </c>
      <c r="N144" s="33" t="s">
        <v>2140</v>
      </c>
      <c r="O144" s="32" t="s">
        <v>2141</v>
      </c>
      <c r="P144" s="32" t="s">
        <v>2142</v>
      </c>
      <c r="Q144" s="32" t="s">
        <v>2143</v>
      </c>
      <c r="R144" s="32" t="s">
        <v>2144</v>
      </c>
      <c r="S144" s="32" t="s">
        <v>2145</v>
      </c>
      <c r="T144" s="32" t="s">
        <v>2146</v>
      </c>
      <c r="U144" s="32" t="s">
        <v>2147</v>
      </c>
      <c r="V144" s="32" t="s">
        <v>2148</v>
      </c>
      <c r="W144" s="32" t="s">
        <v>2149</v>
      </c>
      <c r="X144" s="32" t="s">
        <v>2150</v>
      </c>
      <c r="Y144" s="32" t="s">
        <v>2151</v>
      </c>
      <c r="Z144" s="32">
        <v>1</v>
      </c>
      <c r="AA144" s="32">
        <v>2</v>
      </c>
      <c r="AB144" s="32" t="s">
        <v>2152</v>
      </c>
      <c r="AC144" s="32" t="s">
        <v>2153</v>
      </c>
      <c r="AD144" s="32" t="s">
        <v>2154</v>
      </c>
      <c r="AE144" s="32" t="s">
        <v>2155</v>
      </c>
      <c r="AF144" s="32" t="s">
        <v>2156</v>
      </c>
      <c r="AG144" s="32" t="s">
        <v>18</v>
      </c>
    </row>
    <row r="145" spans="1:33">
      <c r="A145" s="32" t="s">
        <v>16</v>
      </c>
      <c r="B145" s="32" t="s">
        <v>2157</v>
      </c>
      <c r="C145" s="32" t="s">
        <v>2158</v>
      </c>
      <c r="D145" s="32" t="s">
        <v>2159</v>
      </c>
      <c r="E145" s="33" t="s">
        <v>2160</v>
      </c>
      <c r="F145" s="32" t="s">
        <v>2161</v>
      </c>
      <c r="G145" s="32" t="s">
        <v>2162</v>
      </c>
      <c r="H145" s="32" t="s">
        <v>2163</v>
      </c>
      <c r="I145" s="32" t="s">
        <v>2164</v>
      </c>
      <c r="J145" s="32" t="s">
        <v>2165</v>
      </c>
      <c r="K145" s="32" t="s">
        <v>2166</v>
      </c>
      <c r="L145" s="33" t="s">
        <v>2167</v>
      </c>
      <c r="M145" s="33" t="s">
        <v>2168</v>
      </c>
      <c r="N145" s="33" t="s">
        <v>2169</v>
      </c>
      <c r="O145" s="32" t="s">
        <v>2170</v>
      </c>
      <c r="P145" s="32" t="s">
        <v>2171</v>
      </c>
      <c r="Q145" s="33" t="s">
        <v>2172</v>
      </c>
      <c r="R145" s="32" t="s">
        <v>2173</v>
      </c>
      <c r="S145" s="32" t="s">
        <v>2174</v>
      </c>
      <c r="T145" s="32" t="s">
        <v>2175</v>
      </c>
      <c r="U145" s="32" t="s">
        <v>2176</v>
      </c>
      <c r="V145" s="32" t="s">
        <v>2177</v>
      </c>
      <c r="W145" s="32" t="s">
        <v>2178</v>
      </c>
      <c r="X145" s="32" t="s">
        <v>2179</v>
      </c>
      <c r="Y145" s="32" t="s">
        <v>2180</v>
      </c>
      <c r="Z145" s="32">
        <v>1</v>
      </c>
      <c r="AA145" s="32">
        <v>3</v>
      </c>
      <c r="AB145" s="32" t="s">
        <v>2181</v>
      </c>
      <c r="AC145" s="32" t="s">
        <v>2182</v>
      </c>
      <c r="AD145" s="32" t="s">
        <v>2183</v>
      </c>
      <c r="AE145" s="32" t="s">
        <v>2184</v>
      </c>
      <c r="AF145" s="32" t="s">
        <v>2185</v>
      </c>
      <c r="AG145" s="32" t="s">
        <v>18</v>
      </c>
    </row>
    <row r="146" spans="1:33">
      <c r="A146" s="32" t="s">
        <v>16</v>
      </c>
      <c r="B146" s="33" t="s">
        <v>2186</v>
      </c>
      <c r="C146" s="32" t="s">
        <v>2187</v>
      </c>
      <c r="D146" s="32" t="s">
        <v>2188</v>
      </c>
      <c r="E146" s="33" t="s">
        <v>2189</v>
      </c>
      <c r="F146" s="33" t="s">
        <v>2190</v>
      </c>
      <c r="G146" s="33" t="s">
        <v>2191</v>
      </c>
      <c r="H146" s="32" t="s">
        <v>2192</v>
      </c>
      <c r="I146" s="33" t="s">
        <v>2193</v>
      </c>
      <c r="J146" s="32" t="s">
        <v>2194</v>
      </c>
      <c r="K146" s="32" t="s">
        <v>2195</v>
      </c>
      <c r="L146" s="33" t="s">
        <v>2196</v>
      </c>
      <c r="M146" s="33" t="s">
        <v>2197</v>
      </c>
      <c r="N146" s="33" t="s">
        <v>2198</v>
      </c>
      <c r="O146" s="32" t="s">
        <v>2199</v>
      </c>
      <c r="P146" s="32" t="s">
        <v>2200</v>
      </c>
      <c r="Q146" s="33" t="s">
        <v>2201</v>
      </c>
      <c r="R146" s="32" t="s">
        <v>2202</v>
      </c>
      <c r="S146" s="33" t="s">
        <v>2203</v>
      </c>
      <c r="T146" s="32" t="s">
        <v>2204</v>
      </c>
      <c r="U146" s="32" t="s">
        <v>2205</v>
      </c>
      <c r="V146" s="32" t="s">
        <v>2206</v>
      </c>
      <c r="W146" s="32" t="s">
        <v>2207</v>
      </c>
      <c r="X146" s="32" t="s">
        <v>2208</v>
      </c>
      <c r="Y146" s="32" t="s">
        <v>2209</v>
      </c>
      <c r="Z146" s="32">
        <v>4</v>
      </c>
      <c r="AA146" s="32">
        <v>4</v>
      </c>
      <c r="AB146" s="32" t="s">
        <v>2210</v>
      </c>
      <c r="AC146" s="32" t="s">
        <v>2211</v>
      </c>
      <c r="AD146" s="32" t="s">
        <v>2212</v>
      </c>
      <c r="AE146" s="32" t="s">
        <v>2213</v>
      </c>
      <c r="AF146" s="32" t="s">
        <v>2214</v>
      </c>
      <c r="AG146" s="32" t="s">
        <v>18</v>
      </c>
    </row>
    <row r="147" spans="1:33">
      <c r="A147" s="32" t="s">
        <v>16</v>
      </c>
      <c r="B147" s="33" t="s">
        <v>2215</v>
      </c>
      <c r="C147" s="32" t="s">
        <v>2216</v>
      </c>
      <c r="D147" s="32" t="s">
        <v>2217</v>
      </c>
      <c r="E147" s="33" t="s">
        <v>2218</v>
      </c>
      <c r="F147" s="33" t="s">
        <v>2219</v>
      </c>
      <c r="G147" s="33" t="s">
        <v>2220</v>
      </c>
      <c r="H147" s="32" t="s">
        <v>2221</v>
      </c>
      <c r="I147" s="33" t="s">
        <v>2222</v>
      </c>
      <c r="J147" s="32" t="s">
        <v>2223</v>
      </c>
      <c r="K147" s="32" t="s">
        <v>2224</v>
      </c>
      <c r="L147" s="33" t="s">
        <v>2225</v>
      </c>
      <c r="M147" s="32" t="s">
        <v>2226</v>
      </c>
      <c r="N147" s="32" t="s">
        <v>2227</v>
      </c>
      <c r="O147" s="32" t="s">
        <v>2228</v>
      </c>
      <c r="P147" s="32" t="s">
        <v>2229</v>
      </c>
      <c r="Q147" s="32" t="s">
        <v>2230</v>
      </c>
      <c r="R147" s="32" t="s">
        <v>2231</v>
      </c>
      <c r="S147" s="32" t="s">
        <v>2232</v>
      </c>
      <c r="T147" s="32" t="s">
        <v>2233</v>
      </c>
      <c r="U147" s="32" t="s">
        <v>2234</v>
      </c>
      <c r="V147" s="32" t="s">
        <v>2235</v>
      </c>
      <c r="W147" s="32" t="s">
        <v>2236</v>
      </c>
      <c r="X147" s="32" t="s">
        <v>2237</v>
      </c>
      <c r="Y147" s="32" t="s">
        <v>2238</v>
      </c>
      <c r="Z147" s="32">
        <v>2</v>
      </c>
      <c r="AA147" s="32">
        <v>1</v>
      </c>
      <c r="AB147" s="32" t="s">
        <v>2239</v>
      </c>
      <c r="AC147" s="32" t="s">
        <v>2240</v>
      </c>
      <c r="AD147" s="32" t="s">
        <v>2241</v>
      </c>
      <c r="AE147" s="32" t="s">
        <v>2242</v>
      </c>
      <c r="AF147" s="32" t="s">
        <v>2243</v>
      </c>
      <c r="AG147" s="32" t="s">
        <v>18</v>
      </c>
    </row>
    <row r="148" spans="1:33">
      <c r="A148" s="32" t="s">
        <v>20</v>
      </c>
      <c r="B148" s="33" t="s">
        <v>2244</v>
      </c>
      <c r="C148" s="32" t="s">
        <v>2245</v>
      </c>
      <c r="D148" s="32" t="s">
        <v>2246</v>
      </c>
      <c r="E148" s="33" t="s">
        <v>2247</v>
      </c>
      <c r="F148" s="32" t="s">
        <v>2248</v>
      </c>
      <c r="G148" s="32" t="s">
        <v>2249</v>
      </c>
      <c r="H148" s="32" t="s">
        <v>2250</v>
      </c>
      <c r="I148" s="33" t="s">
        <v>2251</v>
      </c>
      <c r="J148" s="32" t="s">
        <v>2252</v>
      </c>
      <c r="K148" s="32" t="s">
        <v>2253</v>
      </c>
      <c r="L148" s="33" t="s">
        <v>2254</v>
      </c>
      <c r="M148" s="32" t="s">
        <v>2255</v>
      </c>
      <c r="N148" s="32" t="s">
        <v>2256</v>
      </c>
      <c r="O148" s="32" t="s">
        <v>2257</v>
      </c>
      <c r="P148" s="32" t="s">
        <v>2258</v>
      </c>
      <c r="Q148" s="32" t="s">
        <v>2259</v>
      </c>
      <c r="R148" s="32" t="s">
        <v>2260</v>
      </c>
      <c r="S148" s="32" t="s">
        <v>2261</v>
      </c>
      <c r="T148" s="32" t="s">
        <v>2262</v>
      </c>
      <c r="U148" s="32" t="s">
        <v>2263</v>
      </c>
      <c r="V148" s="32" t="s">
        <v>2264</v>
      </c>
      <c r="W148" s="32" t="s">
        <v>2265</v>
      </c>
      <c r="X148" s="32" t="s">
        <v>2266</v>
      </c>
      <c r="Y148" s="32" t="s">
        <v>2267</v>
      </c>
      <c r="Z148" s="32">
        <v>2</v>
      </c>
      <c r="AA148" s="32">
        <v>1</v>
      </c>
      <c r="AB148" s="32" t="s">
        <v>2268</v>
      </c>
      <c r="AC148" s="32" t="s">
        <v>2269</v>
      </c>
      <c r="AD148" s="32" t="s">
        <v>2270</v>
      </c>
      <c r="AE148" s="32" t="s">
        <v>2271</v>
      </c>
      <c r="AF148" s="32" t="s">
        <v>2272</v>
      </c>
      <c r="AG148" s="32" t="s">
        <v>18</v>
      </c>
    </row>
    <row r="149" spans="1:33">
      <c r="A149" s="32" t="s">
        <v>16</v>
      </c>
      <c r="B149" s="33" t="s">
        <v>2273</v>
      </c>
      <c r="C149" s="32" t="s">
        <v>2274</v>
      </c>
      <c r="D149" s="32" t="s">
        <v>2275</v>
      </c>
      <c r="E149" s="32" t="s">
        <v>2276</v>
      </c>
      <c r="F149" s="33" t="s">
        <v>2277</v>
      </c>
      <c r="G149" s="33" t="s">
        <v>2278</v>
      </c>
      <c r="H149" s="33" t="s">
        <v>2279</v>
      </c>
      <c r="I149" s="33" t="s">
        <v>2280</v>
      </c>
      <c r="J149" s="32" t="s">
        <v>2281</v>
      </c>
      <c r="K149" s="32" t="s">
        <v>2282</v>
      </c>
      <c r="L149" s="33" t="s">
        <v>2283</v>
      </c>
      <c r="M149" s="32" t="s">
        <v>2284</v>
      </c>
      <c r="N149" s="32" t="s">
        <v>2285</v>
      </c>
      <c r="O149" s="32" t="s">
        <v>2286</v>
      </c>
      <c r="P149" s="32" t="s">
        <v>2287</v>
      </c>
      <c r="Q149" s="32" t="s">
        <v>2288</v>
      </c>
      <c r="R149" s="32" t="s">
        <v>2289</v>
      </c>
      <c r="S149" s="32" t="s">
        <v>2290</v>
      </c>
      <c r="T149" s="32" t="s">
        <v>2291</v>
      </c>
      <c r="U149" s="32" t="s">
        <v>2292</v>
      </c>
      <c r="V149" s="32" t="s">
        <v>2293</v>
      </c>
      <c r="W149" s="32" t="s">
        <v>2294</v>
      </c>
      <c r="X149" s="32" t="s">
        <v>2295</v>
      </c>
      <c r="Y149" s="32" t="s">
        <v>2296</v>
      </c>
      <c r="Z149" s="32">
        <v>1</v>
      </c>
      <c r="AA149" s="32">
        <v>2</v>
      </c>
      <c r="AB149" s="32" t="s">
        <v>2297</v>
      </c>
      <c r="AC149" s="32" t="s">
        <v>2298</v>
      </c>
      <c r="AD149" s="32" t="s">
        <v>2299</v>
      </c>
      <c r="AE149" s="32" t="s">
        <v>2300</v>
      </c>
      <c r="AF149" s="32" t="s">
        <v>2301</v>
      </c>
      <c r="AG149" s="32" t="s">
        <v>18</v>
      </c>
    </row>
    <row r="150" spans="1:33">
      <c r="A150" s="32" t="s">
        <v>16</v>
      </c>
      <c r="B150" s="33" t="s">
        <v>2302</v>
      </c>
      <c r="C150" s="32" t="s">
        <v>2303</v>
      </c>
      <c r="D150" s="32" t="s">
        <v>2304</v>
      </c>
      <c r="E150" s="33" t="s">
        <v>2305</v>
      </c>
      <c r="F150" s="33" t="s">
        <v>2306</v>
      </c>
      <c r="G150" s="32" t="s">
        <v>2307</v>
      </c>
      <c r="H150" s="32" t="s">
        <v>2308</v>
      </c>
      <c r="I150" s="33" t="s">
        <v>2309</v>
      </c>
      <c r="J150" s="32" t="s">
        <v>2310</v>
      </c>
      <c r="K150" s="32" t="s">
        <v>2311</v>
      </c>
      <c r="L150" s="33" t="s">
        <v>2312</v>
      </c>
      <c r="M150" s="33" t="s">
        <v>2313</v>
      </c>
      <c r="N150" s="33" t="s">
        <v>2314</v>
      </c>
      <c r="O150" s="32" t="s">
        <v>2315</v>
      </c>
      <c r="P150" s="32" t="s">
        <v>2316</v>
      </c>
      <c r="Q150" s="33" t="s">
        <v>2317</v>
      </c>
      <c r="R150" s="32" t="s">
        <v>2318</v>
      </c>
      <c r="S150" s="32" t="s">
        <v>2319</v>
      </c>
      <c r="T150" s="32" t="s">
        <v>2320</v>
      </c>
      <c r="U150" s="32" t="s">
        <v>2321</v>
      </c>
      <c r="V150" s="32" t="s">
        <v>2322</v>
      </c>
      <c r="W150" s="32" t="s">
        <v>2323</v>
      </c>
      <c r="X150" s="32" t="s">
        <v>2324</v>
      </c>
      <c r="Y150" s="32" t="s">
        <v>2325</v>
      </c>
      <c r="Z150" s="32">
        <v>2</v>
      </c>
      <c r="AA150" s="32">
        <v>3</v>
      </c>
      <c r="AB150" s="32" t="s">
        <v>2326</v>
      </c>
      <c r="AC150" s="32" t="s">
        <v>2327</v>
      </c>
      <c r="AD150" s="32" t="s">
        <v>2328</v>
      </c>
      <c r="AE150" s="32" t="s">
        <v>2329</v>
      </c>
      <c r="AF150" s="32" t="s">
        <v>2330</v>
      </c>
      <c r="AG150" s="32" t="s">
        <v>18</v>
      </c>
    </row>
    <row r="151" spans="1:33">
      <c r="A151" s="32" t="s">
        <v>16</v>
      </c>
      <c r="B151" s="33" t="s">
        <v>2331</v>
      </c>
      <c r="C151" s="32" t="s">
        <v>2332</v>
      </c>
      <c r="D151" s="32" t="s">
        <v>2333</v>
      </c>
      <c r="E151" s="33" t="s">
        <v>2334</v>
      </c>
      <c r="F151" s="33" t="s">
        <v>2335</v>
      </c>
      <c r="G151" s="32" t="s">
        <v>2336</v>
      </c>
      <c r="H151" s="32" t="s">
        <v>2337</v>
      </c>
      <c r="I151" s="33" t="s">
        <v>2338</v>
      </c>
      <c r="J151" s="32" t="s">
        <v>2339</v>
      </c>
      <c r="K151" s="32" t="s">
        <v>2340</v>
      </c>
      <c r="L151" s="33" t="s">
        <v>2341</v>
      </c>
      <c r="M151" s="33" t="s">
        <v>2342</v>
      </c>
      <c r="N151" s="32" t="s">
        <v>2343</v>
      </c>
      <c r="O151" s="32" t="s">
        <v>2344</v>
      </c>
      <c r="P151" s="32" t="s">
        <v>2345</v>
      </c>
      <c r="Q151" s="33" t="s">
        <v>2346</v>
      </c>
      <c r="R151" s="32" t="s">
        <v>2347</v>
      </c>
      <c r="S151" s="32" t="s">
        <v>2348</v>
      </c>
      <c r="T151" s="32" t="s">
        <v>2349</v>
      </c>
      <c r="U151" s="32" t="s">
        <v>2350</v>
      </c>
      <c r="V151" s="32" t="s">
        <v>2351</v>
      </c>
      <c r="W151" s="32" t="s">
        <v>2352</v>
      </c>
      <c r="X151" s="32" t="s">
        <v>2353</v>
      </c>
      <c r="Y151" s="32" t="s">
        <v>2354</v>
      </c>
      <c r="Z151" s="32">
        <v>1</v>
      </c>
      <c r="AA151" s="32">
        <v>4</v>
      </c>
      <c r="AB151" s="32" t="s">
        <v>2355</v>
      </c>
      <c r="AC151" s="32" t="s">
        <v>2356</v>
      </c>
      <c r="AD151" s="32" t="s">
        <v>2357</v>
      </c>
      <c r="AE151" s="32" t="s">
        <v>2358</v>
      </c>
      <c r="AF151" s="32" t="s">
        <v>2359</v>
      </c>
      <c r="AG151" s="32" t="s">
        <v>18</v>
      </c>
    </row>
    <row r="152" spans="1:33">
      <c r="A152" s="32" t="s">
        <v>22</v>
      </c>
      <c r="B152" s="33" t="s">
        <v>2360</v>
      </c>
      <c r="C152" s="32" t="s">
        <v>2361</v>
      </c>
      <c r="D152" s="32" t="s">
        <v>2362</v>
      </c>
      <c r="E152" s="33" t="s">
        <v>2363</v>
      </c>
      <c r="F152" s="33" t="s">
        <v>2364</v>
      </c>
      <c r="G152" s="32" t="s">
        <v>2365</v>
      </c>
      <c r="H152" s="32" t="s">
        <v>2366</v>
      </c>
      <c r="I152" s="33" t="s">
        <v>2367</v>
      </c>
      <c r="J152" s="32" t="s">
        <v>2368</v>
      </c>
      <c r="K152" s="32" t="s">
        <v>2369</v>
      </c>
      <c r="L152" s="33" t="s">
        <v>2370</v>
      </c>
      <c r="M152" s="33" t="s">
        <v>2371</v>
      </c>
      <c r="N152" s="33" t="s">
        <v>2372</v>
      </c>
      <c r="O152" s="32" t="s">
        <v>2373</v>
      </c>
      <c r="P152" s="32" t="s">
        <v>2374</v>
      </c>
      <c r="Q152" s="32" t="s">
        <v>2375</v>
      </c>
      <c r="R152" s="32" t="s">
        <v>2376</v>
      </c>
      <c r="S152" s="32" t="s">
        <v>2377</v>
      </c>
      <c r="T152" s="32" t="s">
        <v>2378</v>
      </c>
      <c r="U152" s="32" t="s">
        <v>2379</v>
      </c>
      <c r="V152" s="32" t="s">
        <v>2380</v>
      </c>
      <c r="W152" s="32" t="s">
        <v>2381</v>
      </c>
      <c r="X152" s="32" t="s">
        <v>2382</v>
      </c>
      <c r="Y152" s="32" t="s">
        <v>2383</v>
      </c>
      <c r="Z152" s="32">
        <v>2</v>
      </c>
      <c r="AA152" s="32">
        <v>2</v>
      </c>
      <c r="AB152" s="32" t="s">
        <v>2384</v>
      </c>
      <c r="AC152" s="32" t="s">
        <v>2385</v>
      </c>
      <c r="AD152" s="32" t="s">
        <v>2386</v>
      </c>
      <c r="AE152" s="32" t="s">
        <v>2387</v>
      </c>
      <c r="AF152" s="32" t="s">
        <v>2388</v>
      </c>
      <c r="AG152" s="32" t="s">
        <v>18</v>
      </c>
    </row>
    <row r="153" spans="1:33">
      <c r="A153" s="32" t="s">
        <v>16</v>
      </c>
      <c r="B153" s="33" t="s">
        <v>2389</v>
      </c>
      <c r="C153" s="32" t="s">
        <v>2390</v>
      </c>
      <c r="D153" s="32" t="s">
        <v>2391</v>
      </c>
      <c r="E153" s="32" t="s">
        <v>2392</v>
      </c>
      <c r="F153" s="32" t="s">
        <v>2393</v>
      </c>
      <c r="G153" s="33" t="s">
        <v>2394</v>
      </c>
      <c r="H153" s="32" t="s">
        <v>2395</v>
      </c>
      <c r="I153" s="33" t="s">
        <v>2396</v>
      </c>
      <c r="J153" s="32" t="s">
        <v>2397</v>
      </c>
      <c r="K153" s="32" t="s">
        <v>2398</v>
      </c>
      <c r="L153" s="33" t="s">
        <v>2399</v>
      </c>
      <c r="M153" s="32" t="s">
        <v>2400</v>
      </c>
      <c r="N153" s="32" t="s">
        <v>2401</v>
      </c>
      <c r="O153" s="32" t="s">
        <v>2402</v>
      </c>
      <c r="P153" s="32" t="s">
        <v>2403</v>
      </c>
      <c r="Q153" s="32" t="s">
        <v>2404</v>
      </c>
      <c r="R153" s="32" t="s">
        <v>2405</v>
      </c>
      <c r="S153" s="32" t="s">
        <v>2406</v>
      </c>
      <c r="T153" s="32" t="s">
        <v>2407</v>
      </c>
      <c r="U153" s="32" t="s">
        <v>2408</v>
      </c>
      <c r="V153" s="32" t="s">
        <v>2409</v>
      </c>
      <c r="W153" s="32" t="s">
        <v>2410</v>
      </c>
      <c r="X153" s="32" t="s">
        <v>2411</v>
      </c>
      <c r="Y153" s="32" t="s">
        <v>2412</v>
      </c>
      <c r="Z153" s="32">
        <v>1</v>
      </c>
      <c r="AA153" s="32">
        <v>2</v>
      </c>
      <c r="AB153" s="32" t="s">
        <v>2413</v>
      </c>
      <c r="AC153" s="32" t="s">
        <v>2414</v>
      </c>
      <c r="AD153" s="32" t="s">
        <v>1728</v>
      </c>
      <c r="AE153" s="32" t="s">
        <v>2415</v>
      </c>
      <c r="AF153" s="32" t="s">
        <v>2416</v>
      </c>
      <c r="AG153" s="32" t="s">
        <v>18</v>
      </c>
    </row>
    <row r="154" spans="1:33">
      <c r="A154" s="32" t="s">
        <v>20</v>
      </c>
      <c r="B154" s="33" t="s">
        <v>2417</v>
      </c>
      <c r="C154" s="32" t="s">
        <v>2418</v>
      </c>
      <c r="D154" s="32" t="s">
        <v>2419</v>
      </c>
      <c r="E154" s="33" t="s">
        <v>2420</v>
      </c>
      <c r="F154" s="32" t="s">
        <v>2421</v>
      </c>
      <c r="G154" s="32" t="s">
        <v>2422</v>
      </c>
      <c r="H154" s="32" t="s">
        <v>2423</v>
      </c>
      <c r="I154" s="33" t="s">
        <v>2424</v>
      </c>
      <c r="J154" s="32" t="s">
        <v>2425</v>
      </c>
      <c r="K154" s="32" t="s">
        <v>2426</v>
      </c>
      <c r="L154" s="33" t="s">
        <v>2427</v>
      </c>
      <c r="M154" s="32" t="s">
        <v>2428</v>
      </c>
      <c r="N154" s="32" t="s">
        <v>2429</v>
      </c>
      <c r="O154" s="32" t="s">
        <v>2430</v>
      </c>
      <c r="P154" s="32" t="s">
        <v>2431</v>
      </c>
      <c r="Q154" s="32" t="s">
        <v>2432</v>
      </c>
      <c r="R154" s="32" t="s">
        <v>2433</v>
      </c>
      <c r="S154" s="32" t="s">
        <v>2434</v>
      </c>
      <c r="T154" s="32" t="s">
        <v>2435</v>
      </c>
      <c r="U154" s="32" t="s">
        <v>2436</v>
      </c>
      <c r="V154" s="32" t="s">
        <v>2437</v>
      </c>
      <c r="W154" s="32" t="s">
        <v>2438</v>
      </c>
      <c r="X154" s="32" t="s">
        <v>2439</v>
      </c>
      <c r="Y154" s="32" t="s">
        <v>2440</v>
      </c>
      <c r="Z154" s="32">
        <v>2</v>
      </c>
      <c r="AA154" s="32">
        <v>1</v>
      </c>
      <c r="AB154" s="32" t="s">
        <v>2441</v>
      </c>
      <c r="AC154" s="32" t="s">
        <v>2442</v>
      </c>
      <c r="AD154" s="32" t="s">
        <v>2443</v>
      </c>
      <c r="AE154" s="32" t="s">
        <v>2444</v>
      </c>
      <c r="AF154" s="32" t="s">
        <v>2445</v>
      </c>
      <c r="AG154" s="32" t="s">
        <v>18</v>
      </c>
    </row>
    <row r="155" spans="1:33">
      <c r="A155" s="32" t="s">
        <v>22</v>
      </c>
      <c r="B155" s="33" t="s">
        <v>2446</v>
      </c>
      <c r="C155" s="32" t="s">
        <v>2447</v>
      </c>
      <c r="D155" s="32" t="s">
        <v>2448</v>
      </c>
      <c r="E155" s="32" t="s">
        <v>2449</v>
      </c>
      <c r="F155" s="33" t="s">
        <v>2450</v>
      </c>
      <c r="G155" s="33" t="s">
        <v>2451</v>
      </c>
      <c r="H155" s="33" t="s">
        <v>2452</v>
      </c>
      <c r="I155" s="33" t="s">
        <v>2453</v>
      </c>
      <c r="J155" s="32" t="s">
        <v>2454</v>
      </c>
      <c r="K155" s="32" t="s">
        <v>2455</v>
      </c>
      <c r="L155" s="33" t="s">
        <v>2456</v>
      </c>
      <c r="M155" s="33" t="s">
        <v>2457</v>
      </c>
      <c r="N155" s="33" t="s">
        <v>2458</v>
      </c>
      <c r="O155" s="32" t="s">
        <v>2459</v>
      </c>
      <c r="P155" s="32" t="s">
        <v>2460</v>
      </c>
      <c r="Q155" s="33" t="s">
        <v>2461</v>
      </c>
      <c r="R155" s="32" t="s">
        <v>2462</v>
      </c>
      <c r="S155" s="32" t="s">
        <v>2463</v>
      </c>
      <c r="T155" s="32" t="s">
        <v>2464</v>
      </c>
      <c r="U155" s="32" t="s">
        <v>2465</v>
      </c>
      <c r="V155" s="32" t="s">
        <v>2466</v>
      </c>
      <c r="W155" s="32" t="s">
        <v>2467</v>
      </c>
      <c r="X155" s="32" t="s">
        <v>2468</v>
      </c>
      <c r="Y155" s="32" t="s">
        <v>2469</v>
      </c>
      <c r="Z155" s="32">
        <v>1</v>
      </c>
      <c r="AA155" s="32">
        <v>3</v>
      </c>
      <c r="AB155" s="32" t="s">
        <v>2470</v>
      </c>
      <c r="AC155" s="32" t="s">
        <v>2471</v>
      </c>
      <c r="AD155" s="32" t="s">
        <v>2472</v>
      </c>
      <c r="AE155" s="32" t="s">
        <v>2473</v>
      </c>
      <c r="AF155" s="32" t="s">
        <v>2474</v>
      </c>
      <c r="AG155" s="32" t="s">
        <v>18</v>
      </c>
    </row>
    <row r="156" spans="1:33">
      <c r="A156" s="32" t="s">
        <v>22</v>
      </c>
      <c r="B156" s="33" t="s">
        <v>2475</v>
      </c>
      <c r="C156" s="32" t="s">
        <v>2476</v>
      </c>
      <c r="D156" s="32" t="s">
        <v>2477</v>
      </c>
      <c r="E156" s="33" t="s">
        <v>2478</v>
      </c>
      <c r="F156" s="33" t="s">
        <v>2479</v>
      </c>
      <c r="G156" s="33" t="s">
        <v>2480</v>
      </c>
      <c r="H156" s="32" t="s">
        <v>2481</v>
      </c>
      <c r="I156" s="33" t="s">
        <v>2482</v>
      </c>
      <c r="J156" s="32" t="s">
        <v>2483</v>
      </c>
      <c r="K156" s="32" t="s">
        <v>2484</v>
      </c>
      <c r="L156" s="33" t="s">
        <v>2485</v>
      </c>
      <c r="M156" s="32" t="s">
        <v>2486</v>
      </c>
      <c r="N156" s="33" t="s">
        <v>2487</v>
      </c>
      <c r="O156" s="32" t="s">
        <v>2488</v>
      </c>
      <c r="P156" s="32" t="s">
        <v>2489</v>
      </c>
      <c r="Q156" s="35">
        <v>1989144</v>
      </c>
      <c r="R156" s="32" t="s">
        <v>2490</v>
      </c>
      <c r="S156" s="32" t="s">
        <v>2491</v>
      </c>
      <c r="T156" s="32" t="s">
        <v>2492</v>
      </c>
      <c r="U156" s="32" t="s">
        <v>2493</v>
      </c>
      <c r="V156" s="32" t="s">
        <v>2494</v>
      </c>
      <c r="W156" s="32" t="s">
        <v>2495</v>
      </c>
      <c r="X156" s="32" t="s">
        <v>2496</v>
      </c>
      <c r="Y156" s="32" t="s">
        <v>2497</v>
      </c>
      <c r="Z156" s="32">
        <v>2</v>
      </c>
      <c r="AA156" s="32">
        <v>2</v>
      </c>
      <c r="AB156" s="32" t="s">
        <v>2498</v>
      </c>
      <c r="AC156" s="32" t="s">
        <v>2499</v>
      </c>
      <c r="AD156" s="32" t="s">
        <v>2500</v>
      </c>
      <c r="AE156" s="32" t="s">
        <v>2501</v>
      </c>
      <c r="AF156" s="32" t="s">
        <v>2502</v>
      </c>
      <c r="AG156" s="32" t="s">
        <v>18</v>
      </c>
    </row>
    <row r="157" spans="1:33">
      <c r="A157" s="32" t="s">
        <v>20</v>
      </c>
      <c r="B157" s="33" t="s">
        <v>2503</v>
      </c>
      <c r="C157" s="32" t="s">
        <v>2504</v>
      </c>
      <c r="D157" s="32" t="s">
        <v>2505</v>
      </c>
      <c r="E157" s="33" t="s">
        <v>2506</v>
      </c>
      <c r="F157" s="32" t="s">
        <v>2507</v>
      </c>
      <c r="G157" s="33" t="s">
        <v>2508</v>
      </c>
      <c r="H157" s="32" t="s">
        <v>2509</v>
      </c>
      <c r="I157" s="32" t="s">
        <v>2510</v>
      </c>
      <c r="J157" s="32" t="s">
        <v>2511</v>
      </c>
      <c r="K157" s="32" t="s">
        <v>2512</v>
      </c>
      <c r="L157" s="33" t="s">
        <v>2513</v>
      </c>
      <c r="M157" s="33" t="s">
        <v>2514</v>
      </c>
      <c r="N157" s="33" t="s">
        <v>2515</v>
      </c>
      <c r="O157" s="32" t="s">
        <v>2516</v>
      </c>
      <c r="P157" s="32" t="s">
        <v>2517</v>
      </c>
      <c r="Q157" s="33" t="s">
        <v>2518</v>
      </c>
      <c r="R157" s="32" t="s">
        <v>2519</v>
      </c>
      <c r="S157" s="32" t="s">
        <v>2520</v>
      </c>
      <c r="T157" s="32" t="s">
        <v>2521</v>
      </c>
      <c r="U157" s="32" t="s">
        <v>2522</v>
      </c>
      <c r="V157" s="32" t="s">
        <v>2523</v>
      </c>
      <c r="W157" s="32" t="s">
        <v>2524</v>
      </c>
      <c r="X157" s="32" t="s">
        <v>2525</v>
      </c>
      <c r="Y157" s="32" t="s">
        <v>2526</v>
      </c>
      <c r="Z157" s="32">
        <v>1</v>
      </c>
      <c r="AA157" s="32">
        <v>4</v>
      </c>
      <c r="AB157" s="32" t="s">
        <v>2527</v>
      </c>
      <c r="AC157" s="32" t="s">
        <v>2528</v>
      </c>
      <c r="AD157" s="32" t="s">
        <v>36</v>
      </c>
      <c r="AE157" s="32" t="s">
        <v>2529</v>
      </c>
      <c r="AF157" s="32" t="s">
        <v>455</v>
      </c>
      <c r="AG157" s="32" t="s">
        <v>18</v>
      </c>
    </row>
    <row r="158" spans="1:33">
      <c r="A158" s="32" t="s">
        <v>20</v>
      </c>
      <c r="B158" s="33" t="s">
        <v>2530</v>
      </c>
      <c r="C158" s="32" t="s">
        <v>2531</v>
      </c>
      <c r="D158" s="32" t="s">
        <v>2532</v>
      </c>
      <c r="E158" s="33" t="s">
        <v>2533</v>
      </c>
      <c r="F158" s="33" t="s">
        <v>2534</v>
      </c>
      <c r="G158" s="32" t="s">
        <v>2535</v>
      </c>
      <c r="H158" s="32" t="s">
        <v>2536</v>
      </c>
      <c r="I158" s="32" t="s">
        <v>2537</v>
      </c>
      <c r="J158" s="32" t="s">
        <v>2538</v>
      </c>
      <c r="K158" s="32" t="s">
        <v>2539</v>
      </c>
      <c r="L158" s="32" t="s">
        <v>2540</v>
      </c>
      <c r="M158" s="33" t="s">
        <v>2541</v>
      </c>
      <c r="N158" s="33" t="s">
        <v>2542</v>
      </c>
      <c r="O158" s="33" t="s">
        <v>2543</v>
      </c>
      <c r="P158" s="32" t="s">
        <v>2544</v>
      </c>
      <c r="Q158" s="32" t="s">
        <v>2545</v>
      </c>
      <c r="R158" s="32" t="s">
        <v>2546</v>
      </c>
      <c r="S158" s="33" t="s">
        <v>2547</v>
      </c>
      <c r="T158" s="32" t="s">
        <v>2548</v>
      </c>
      <c r="U158" s="32" t="s">
        <v>2549</v>
      </c>
      <c r="V158" s="32" t="s">
        <v>2550</v>
      </c>
      <c r="W158" s="32" t="s">
        <v>2551</v>
      </c>
      <c r="X158" s="32" t="s">
        <v>2552</v>
      </c>
      <c r="Y158" s="32" t="s">
        <v>2553</v>
      </c>
      <c r="Z158" s="32">
        <v>4</v>
      </c>
      <c r="AA158" s="32">
        <v>2</v>
      </c>
      <c r="AB158" s="32" t="s">
        <v>2554</v>
      </c>
      <c r="AC158" s="32" t="s">
        <v>2555</v>
      </c>
      <c r="AD158" s="32" t="s">
        <v>2556</v>
      </c>
      <c r="AE158" s="32" t="s">
        <v>2557</v>
      </c>
      <c r="AF158" s="32" t="s">
        <v>2558</v>
      </c>
      <c r="AG158" s="32" t="s">
        <v>18</v>
      </c>
    </row>
    <row r="159" spans="1:33">
      <c r="A159" s="32" t="s">
        <v>16</v>
      </c>
      <c r="B159" s="33" t="s">
        <v>2559</v>
      </c>
      <c r="C159" s="32" t="s">
        <v>2560</v>
      </c>
      <c r="D159" s="32" t="s">
        <v>2561</v>
      </c>
      <c r="E159" s="33" t="s">
        <v>2562</v>
      </c>
      <c r="F159" s="33" t="s">
        <v>2563</v>
      </c>
      <c r="G159" s="33" t="s">
        <v>2564</v>
      </c>
      <c r="H159" s="32" t="s">
        <v>2565</v>
      </c>
      <c r="I159" s="32" t="s">
        <v>2566</v>
      </c>
      <c r="J159" s="32" t="s">
        <v>2567</v>
      </c>
      <c r="K159" s="32" t="s">
        <v>2568</v>
      </c>
      <c r="L159" s="32" t="s">
        <v>2569</v>
      </c>
      <c r="M159" s="33" t="s">
        <v>2570</v>
      </c>
      <c r="N159" s="33" t="s">
        <v>2571</v>
      </c>
      <c r="O159" s="33" t="s">
        <v>2572</v>
      </c>
      <c r="P159" s="32" t="s">
        <v>2573</v>
      </c>
      <c r="Q159" s="32" t="s">
        <v>2574</v>
      </c>
      <c r="R159" s="32" t="s">
        <v>2575</v>
      </c>
      <c r="S159" s="33" t="s">
        <v>2576</v>
      </c>
      <c r="T159" s="32" t="s">
        <v>2577</v>
      </c>
      <c r="U159" s="32" t="s">
        <v>2578</v>
      </c>
      <c r="V159" s="32" t="s">
        <v>2579</v>
      </c>
      <c r="W159" s="32" t="s">
        <v>2580</v>
      </c>
      <c r="X159" s="32" t="s">
        <v>2581</v>
      </c>
      <c r="Y159" s="32" t="s">
        <v>2582</v>
      </c>
      <c r="Z159" s="32">
        <v>3</v>
      </c>
      <c r="AA159" s="32">
        <v>1</v>
      </c>
      <c r="AB159" s="32" t="s">
        <v>2583</v>
      </c>
      <c r="AC159" s="32" t="s">
        <v>2584</v>
      </c>
      <c r="AD159" s="32" t="s">
        <v>2585</v>
      </c>
      <c r="AE159" s="32" t="s">
        <v>2586</v>
      </c>
      <c r="AF159" s="32" t="s">
        <v>2587</v>
      </c>
      <c r="AG159" s="32" t="s">
        <v>18</v>
      </c>
    </row>
    <row r="160" spans="1:33">
      <c r="A160" s="32" t="s">
        <v>16</v>
      </c>
      <c r="B160" s="32" t="s">
        <v>2588</v>
      </c>
      <c r="C160" s="32" t="s">
        <v>2589</v>
      </c>
      <c r="D160" s="32" t="s">
        <v>2590</v>
      </c>
      <c r="E160" s="32" t="s">
        <v>2591</v>
      </c>
      <c r="F160" s="33" t="s">
        <v>2592</v>
      </c>
      <c r="G160" s="33" t="s">
        <v>2593</v>
      </c>
      <c r="H160" s="33" t="s">
        <v>2594</v>
      </c>
      <c r="I160" s="32" t="s">
        <v>2595</v>
      </c>
      <c r="J160" s="32" t="s">
        <v>2596</v>
      </c>
      <c r="K160" s="32" t="s">
        <v>2597</v>
      </c>
      <c r="L160" s="33" t="s">
        <v>2598</v>
      </c>
      <c r="M160" s="32" t="s">
        <v>2599</v>
      </c>
      <c r="N160" s="32" t="s">
        <v>2600</v>
      </c>
      <c r="O160" s="32" t="s">
        <v>2601</v>
      </c>
      <c r="P160" s="32" t="s">
        <v>2602</v>
      </c>
      <c r="Q160" s="32" t="s">
        <v>2603</v>
      </c>
      <c r="R160" s="32" t="s">
        <v>2604</v>
      </c>
      <c r="S160" s="32" t="s">
        <v>2605</v>
      </c>
      <c r="T160" s="32" t="s">
        <v>2606</v>
      </c>
      <c r="U160" s="32" t="s">
        <v>2607</v>
      </c>
      <c r="V160" s="32" t="s">
        <v>2608</v>
      </c>
      <c r="W160" s="32" t="s">
        <v>2609</v>
      </c>
      <c r="X160" s="32" t="s">
        <v>2610</v>
      </c>
      <c r="Y160" s="32" t="s">
        <v>2611</v>
      </c>
      <c r="Z160" s="32">
        <v>2</v>
      </c>
      <c r="AA160" s="32">
        <v>2</v>
      </c>
      <c r="AB160" s="32" t="s">
        <v>2612</v>
      </c>
      <c r="AC160" s="32" t="s">
        <v>2613</v>
      </c>
      <c r="AD160" s="32" t="s">
        <v>2614</v>
      </c>
      <c r="AE160" s="32" t="s">
        <v>2615</v>
      </c>
      <c r="AF160" s="32" t="s">
        <v>2616</v>
      </c>
      <c r="AG160" s="32" t="s">
        <v>18</v>
      </c>
    </row>
    <row r="161" spans="1:33">
      <c r="A161" s="32" t="s">
        <v>22</v>
      </c>
      <c r="B161" s="32" t="s">
        <v>2617</v>
      </c>
      <c r="C161" s="32" t="s">
        <v>2618</v>
      </c>
      <c r="D161" s="32" t="s">
        <v>2619</v>
      </c>
      <c r="E161" s="32" t="s">
        <v>2620</v>
      </c>
      <c r="F161" s="32" t="s">
        <v>2621</v>
      </c>
      <c r="G161" s="32" t="s">
        <v>2622</v>
      </c>
      <c r="H161" s="32" t="s">
        <v>2623</v>
      </c>
      <c r="I161" s="32" t="s">
        <v>2624</v>
      </c>
      <c r="J161" s="32" t="s">
        <v>2625</v>
      </c>
      <c r="K161" s="33" t="s">
        <v>2626</v>
      </c>
      <c r="L161" s="33" t="s">
        <v>2627</v>
      </c>
      <c r="M161" s="33" t="s">
        <v>2628</v>
      </c>
      <c r="N161" s="33" t="s">
        <v>2629</v>
      </c>
      <c r="O161" s="32" t="s">
        <v>2630</v>
      </c>
      <c r="P161" s="32" t="s">
        <v>2631</v>
      </c>
      <c r="Q161" s="32" t="s">
        <v>2632</v>
      </c>
      <c r="R161" s="32" t="s">
        <v>2633</v>
      </c>
      <c r="S161" s="32" t="s">
        <v>2634</v>
      </c>
      <c r="T161" s="32" t="s">
        <v>2635</v>
      </c>
      <c r="U161" s="32" t="s">
        <v>2636</v>
      </c>
      <c r="V161" s="32" t="s">
        <v>2637</v>
      </c>
      <c r="W161" s="32" t="s">
        <v>2638</v>
      </c>
      <c r="X161" s="32" t="s">
        <v>2639</v>
      </c>
      <c r="Y161" s="32" t="s">
        <v>2640</v>
      </c>
      <c r="Z161" s="32">
        <v>2</v>
      </c>
      <c r="AA161" s="32">
        <v>2</v>
      </c>
      <c r="AB161" s="32" t="s">
        <v>2641</v>
      </c>
      <c r="AC161" s="32" t="s">
        <v>2642</v>
      </c>
      <c r="AD161" s="32" t="s">
        <v>2643</v>
      </c>
      <c r="AE161" s="32" t="s">
        <v>2644</v>
      </c>
      <c r="AF161" s="32" t="s">
        <v>2645</v>
      </c>
      <c r="AG161" s="32" t="s">
        <v>18</v>
      </c>
    </row>
    <row r="162" spans="1:33">
      <c r="A162" s="32" t="s">
        <v>22</v>
      </c>
      <c r="B162" s="33" t="s">
        <v>2646</v>
      </c>
      <c r="C162" s="32" t="s">
        <v>2647</v>
      </c>
      <c r="D162" s="32" t="s">
        <v>2648</v>
      </c>
      <c r="E162" s="33" t="s">
        <v>2649</v>
      </c>
      <c r="F162" s="33" t="s">
        <v>2650</v>
      </c>
      <c r="G162" s="33" t="s">
        <v>2651</v>
      </c>
      <c r="H162" s="32" t="s">
        <v>2652</v>
      </c>
      <c r="I162" s="32" t="s">
        <v>2653</v>
      </c>
      <c r="J162" s="32" t="s">
        <v>2654</v>
      </c>
      <c r="K162" s="32" t="s">
        <v>2655</v>
      </c>
      <c r="L162" s="33" t="s">
        <v>2656</v>
      </c>
      <c r="M162" s="32" t="s">
        <v>2657</v>
      </c>
      <c r="N162" s="33" t="s">
        <v>2658</v>
      </c>
      <c r="O162" s="32" t="s">
        <v>2659</v>
      </c>
      <c r="P162" s="32" t="s">
        <v>2660</v>
      </c>
      <c r="Q162" s="33" t="s">
        <v>2661</v>
      </c>
      <c r="R162" s="32" t="s">
        <v>2662</v>
      </c>
      <c r="S162" s="32" t="s">
        <v>2663</v>
      </c>
      <c r="T162" s="32" t="s">
        <v>2664</v>
      </c>
      <c r="U162" s="32" t="s">
        <v>2665</v>
      </c>
      <c r="V162" s="32" t="s">
        <v>2666</v>
      </c>
      <c r="W162" s="32" t="s">
        <v>2667</v>
      </c>
      <c r="X162" s="32" t="s">
        <v>2668</v>
      </c>
      <c r="Y162" s="32" t="s">
        <v>2669</v>
      </c>
      <c r="Z162" s="32">
        <v>1</v>
      </c>
      <c r="AA162" s="32">
        <v>2</v>
      </c>
      <c r="AB162" s="32" t="s">
        <v>2670</v>
      </c>
      <c r="AC162" s="32" t="s">
        <v>2671</v>
      </c>
      <c r="AD162" s="32" t="s">
        <v>2672</v>
      </c>
      <c r="AE162" s="32" t="s">
        <v>2673</v>
      </c>
      <c r="AF162" s="32" t="s">
        <v>2674</v>
      </c>
      <c r="AG162" s="32" t="s">
        <v>18</v>
      </c>
    </row>
    <row r="163" spans="1:33">
      <c r="A163" s="32" t="s">
        <v>16</v>
      </c>
      <c r="B163" s="33" t="s">
        <v>2675</v>
      </c>
      <c r="C163" s="32" t="s">
        <v>2676</v>
      </c>
      <c r="D163" s="32" t="s">
        <v>2677</v>
      </c>
      <c r="E163" s="33" t="s">
        <v>2678</v>
      </c>
      <c r="F163" s="32" t="s">
        <v>2679</v>
      </c>
      <c r="G163" s="33" t="s">
        <v>2680</v>
      </c>
      <c r="H163" s="32" t="s">
        <v>2681</v>
      </c>
      <c r="I163" s="33" t="s">
        <v>2682</v>
      </c>
      <c r="J163" s="32" t="s">
        <v>2683</v>
      </c>
      <c r="K163" s="32" t="s">
        <v>2684</v>
      </c>
      <c r="L163" s="33" t="s">
        <v>2685</v>
      </c>
      <c r="M163" s="32" t="s">
        <v>2686</v>
      </c>
      <c r="N163" s="32" t="s">
        <v>2687</v>
      </c>
      <c r="O163" s="32" t="s">
        <v>2688</v>
      </c>
      <c r="P163" s="32" t="s">
        <v>2689</v>
      </c>
      <c r="Q163" s="32" t="s">
        <v>2690</v>
      </c>
      <c r="R163" s="32" t="s">
        <v>2691</v>
      </c>
      <c r="S163" s="32" t="s">
        <v>2692</v>
      </c>
      <c r="T163" s="32" t="s">
        <v>2693</v>
      </c>
      <c r="U163" s="32" t="s">
        <v>2694</v>
      </c>
      <c r="V163" s="32" t="s">
        <v>2695</v>
      </c>
      <c r="W163" s="32" t="s">
        <v>2696</v>
      </c>
      <c r="X163" s="32" t="s">
        <v>2697</v>
      </c>
      <c r="Y163" s="32" t="s">
        <v>2698</v>
      </c>
      <c r="Z163" s="32">
        <v>2</v>
      </c>
      <c r="AA163" s="32">
        <v>1</v>
      </c>
      <c r="AB163" s="32" t="s">
        <v>2699</v>
      </c>
      <c r="AC163" s="32" t="s">
        <v>2700</v>
      </c>
      <c r="AD163" s="32" t="s">
        <v>2472</v>
      </c>
      <c r="AE163" s="32" t="s">
        <v>712</v>
      </c>
      <c r="AF163" s="32" t="s">
        <v>2701</v>
      </c>
      <c r="AG163" s="32" t="s">
        <v>18</v>
      </c>
    </row>
    <row r="164" spans="1:33">
      <c r="A164" s="32" t="s">
        <v>22</v>
      </c>
      <c r="B164" s="33" t="s">
        <v>2702</v>
      </c>
      <c r="C164" s="32" t="s">
        <v>2703</v>
      </c>
      <c r="D164" s="32" t="s">
        <v>2704</v>
      </c>
      <c r="E164" s="33" t="s">
        <v>2705</v>
      </c>
      <c r="F164" s="32" t="s">
        <v>2706</v>
      </c>
      <c r="G164" s="32" t="s">
        <v>2707</v>
      </c>
      <c r="H164" s="32" t="s">
        <v>2708</v>
      </c>
      <c r="I164" s="32" t="s">
        <v>2709</v>
      </c>
      <c r="J164" s="32" t="s">
        <v>2710</v>
      </c>
      <c r="K164" s="32" t="s">
        <v>2711</v>
      </c>
      <c r="L164" s="32" t="s">
        <v>2712</v>
      </c>
      <c r="M164" s="33" t="s">
        <v>2713</v>
      </c>
      <c r="N164" s="33" t="s">
        <v>2714</v>
      </c>
      <c r="O164" s="32" t="s">
        <v>2715</v>
      </c>
      <c r="P164" s="32" t="s">
        <v>2716</v>
      </c>
      <c r="Q164" s="33" t="s">
        <v>2717</v>
      </c>
      <c r="R164" s="32" t="s">
        <v>2718</v>
      </c>
      <c r="S164" s="33" t="s">
        <v>2719</v>
      </c>
      <c r="T164" s="32" t="s">
        <v>2720</v>
      </c>
      <c r="U164" s="32" t="s">
        <v>2721</v>
      </c>
      <c r="V164" s="32" t="s">
        <v>2722</v>
      </c>
      <c r="W164" s="32" t="s">
        <v>2723</v>
      </c>
      <c r="X164" s="32" t="s">
        <v>2724</v>
      </c>
      <c r="Y164" s="32" t="s">
        <v>2725</v>
      </c>
      <c r="Z164" s="32">
        <v>4</v>
      </c>
      <c r="AA164" s="32">
        <v>4</v>
      </c>
      <c r="AB164" s="32" t="s">
        <v>2726</v>
      </c>
      <c r="AC164" s="32" t="s">
        <v>2727</v>
      </c>
      <c r="AD164" s="32" t="s">
        <v>2212</v>
      </c>
      <c r="AE164" s="32" t="s">
        <v>2728</v>
      </c>
      <c r="AF164" s="32" t="s">
        <v>2729</v>
      </c>
      <c r="AG164" s="32" t="s">
        <v>18</v>
      </c>
    </row>
    <row r="165" spans="1:33">
      <c r="A165" s="32" t="s">
        <v>20</v>
      </c>
      <c r="B165" s="32" t="s">
        <v>2730</v>
      </c>
      <c r="C165" s="32" t="s">
        <v>2731</v>
      </c>
      <c r="D165" s="33" t="s">
        <v>2732</v>
      </c>
      <c r="E165" s="33" t="s">
        <v>2733</v>
      </c>
      <c r="F165" s="33" t="s">
        <v>2734</v>
      </c>
      <c r="G165" s="33" t="s">
        <v>2735</v>
      </c>
      <c r="H165" s="32" t="s">
        <v>2736</v>
      </c>
      <c r="I165" s="32" t="s">
        <v>2737</v>
      </c>
      <c r="J165" s="32" t="s">
        <v>2738</v>
      </c>
      <c r="K165" s="32" t="s">
        <v>2739</v>
      </c>
      <c r="L165" s="32" t="s">
        <v>2740</v>
      </c>
      <c r="M165" s="33" t="s">
        <v>2741</v>
      </c>
      <c r="N165" s="33" t="s">
        <v>2742</v>
      </c>
      <c r="O165" s="32" t="s">
        <v>2743</v>
      </c>
      <c r="P165" s="32" t="s">
        <v>2744</v>
      </c>
      <c r="Q165" s="32" t="s">
        <v>2745</v>
      </c>
      <c r="R165" s="32" t="s">
        <v>2746</v>
      </c>
      <c r="S165" s="33" t="s">
        <v>2747</v>
      </c>
      <c r="T165" s="32" t="s">
        <v>2748</v>
      </c>
      <c r="U165" s="32" t="s">
        <v>2749</v>
      </c>
      <c r="V165" s="32" t="s">
        <v>2750</v>
      </c>
      <c r="W165" s="32" t="s">
        <v>2751</v>
      </c>
      <c r="X165" s="32" t="s">
        <v>2752</v>
      </c>
      <c r="Y165" s="32" t="s">
        <v>2753</v>
      </c>
      <c r="Z165" s="32">
        <v>4</v>
      </c>
      <c r="AA165" s="32">
        <v>3</v>
      </c>
      <c r="AB165" s="32" t="s">
        <v>2754</v>
      </c>
      <c r="AC165" s="32" t="s">
        <v>2755</v>
      </c>
      <c r="AD165" s="32" t="s">
        <v>1926</v>
      </c>
      <c r="AE165" s="32" t="s">
        <v>195</v>
      </c>
      <c r="AF165" s="32" t="s">
        <v>2756</v>
      </c>
      <c r="AG165" s="32" t="s">
        <v>18</v>
      </c>
    </row>
    <row r="166" spans="1:33">
      <c r="A166" s="32" t="s">
        <v>22</v>
      </c>
      <c r="B166" s="32" t="s">
        <v>2757</v>
      </c>
      <c r="C166" s="32" t="s">
        <v>2758</v>
      </c>
      <c r="D166" s="32" t="s">
        <v>2759</v>
      </c>
      <c r="E166" s="33" t="s">
        <v>2760</v>
      </c>
      <c r="F166" s="33" t="s">
        <v>2761</v>
      </c>
      <c r="G166" s="33" t="s">
        <v>2762</v>
      </c>
      <c r="H166" s="32" t="s">
        <v>2763</v>
      </c>
      <c r="I166" s="33" t="s">
        <v>2764</v>
      </c>
      <c r="J166" s="32" t="s">
        <v>2765</v>
      </c>
      <c r="K166" s="32" t="s">
        <v>2766</v>
      </c>
      <c r="L166" s="32" t="s">
        <v>2767</v>
      </c>
      <c r="M166" s="33" t="s">
        <v>2768</v>
      </c>
      <c r="N166" s="33" t="s">
        <v>2769</v>
      </c>
      <c r="O166" s="33" t="s">
        <v>2770</v>
      </c>
      <c r="P166" s="32" t="s">
        <v>2771</v>
      </c>
      <c r="Q166" s="32" t="s">
        <v>2772</v>
      </c>
      <c r="R166" s="32" t="s">
        <v>2773</v>
      </c>
      <c r="S166" s="33" t="s">
        <v>2774</v>
      </c>
      <c r="T166" s="32" t="s">
        <v>2775</v>
      </c>
      <c r="U166" s="32" t="s">
        <v>2776</v>
      </c>
      <c r="V166" s="32" t="s">
        <v>2777</v>
      </c>
      <c r="W166" s="32" t="s">
        <v>2778</v>
      </c>
      <c r="X166" s="32" t="s">
        <v>2779</v>
      </c>
      <c r="Y166" s="32" t="s">
        <v>2780</v>
      </c>
      <c r="Z166" s="32">
        <v>3</v>
      </c>
      <c r="AA166" s="32">
        <v>2</v>
      </c>
      <c r="AB166" s="32" t="s">
        <v>2781</v>
      </c>
      <c r="AC166" s="32" t="s">
        <v>2782</v>
      </c>
      <c r="AD166" s="32" t="s">
        <v>2783</v>
      </c>
      <c r="AE166" s="32" t="s">
        <v>2784</v>
      </c>
      <c r="AF166" s="32" t="s">
        <v>2785</v>
      </c>
      <c r="AG166" s="32" t="s">
        <v>18</v>
      </c>
    </row>
    <row r="167" spans="1:33">
      <c r="A167" s="32" t="s">
        <v>22</v>
      </c>
      <c r="B167" s="33" t="s">
        <v>2786</v>
      </c>
      <c r="C167" s="32" t="s">
        <v>2787</v>
      </c>
      <c r="D167" s="32" t="s">
        <v>2788</v>
      </c>
      <c r="E167" s="32" t="s">
        <v>2789</v>
      </c>
      <c r="F167" s="33" t="s">
        <v>2790</v>
      </c>
      <c r="G167" s="33" t="s">
        <v>2791</v>
      </c>
      <c r="H167" s="33" t="s">
        <v>2792</v>
      </c>
      <c r="I167" s="33" t="s">
        <v>2793</v>
      </c>
      <c r="J167" s="32" t="s">
        <v>2794</v>
      </c>
      <c r="K167" s="32" t="s">
        <v>2795</v>
      </c>
      <c r="L167" s="32" t="s">
        <v>2796</v>
      </c>
      <c r="M167" s="33" t="s">
        <v>2797</v>
      </c>
      <c r="N167" s="33" t="s">
        <v>2798</v>
      </c>
      <c r="O167" s="33" t="s">
        <v>2799</v>
      </c>
      <c r="P167" s="32" t="s">
        <v>2800</v>
      </c>
      <c r="Q167" s="32" t="s">
        <v>2801</v>
      </c>
      <c r="R167" s="32" t="s">
        <v>2802</v>
      </c>
      <c r="S167" s="32" t="s">
        <v>2803</v>
      </c>
      <c r="T167" s="32" t="s">
        <v>2804</v>
      </c>
      <c r="U167" s="32" t="s">
        <v>2805</v>
      </c>
      <c r="V167" s="32" t="s">
        <v>2806</v>
      </c>
      <c r="W167" s="32" t="s">
        <v>2807</v>
      </c>
      <c r="X167" s="32" t="s">
        <v>2808</v>
      </c>
      <c r="Y167" s="32" t="s">
        <v>2809</v>
      </c>
      <c r="Z167" s="32">
        <v>3</v>
      </c>
      <c r="AA167" s="32">
        <v>2</v>
      </c>
      <c r="AB167" s="32" t="s">
        <v>2810</v>
      </c>
      <c r="AC167" s="32" t="s">
        <v>2811</v>
      </c>
      <c r="AD167" s="32" t="s">
        <v>2812</v>
      </c>
      <c r="AE167" s="32" t="s">
        <v>2813</v>
      </c>
      <c r="AF167" s="32" t="s">
        <v>2814</v>
      </c>
      <c r="AG167" s="32" t="s">
        <v>18</v>
      </c>
    </row>
    <row r="168" spans="1:33">
      <c r="A168" s="32" t="s">
        <v>20</v>
      </c>
      <c r="B168" s="33" t="s">
        <v>2815</v>
      </c>
      <c r="C168" s="32" t="s">
        <v>2816</v>
      </c>
      <c r="D168" s="32" t="s">
        <v>2817</v>
      </c>
      <c r="E168" s="32" t="s">
        <v>2818</v>
      </c>
      <c r="F168" s="33" t="s">
        <v>2819</v>
      </c>
      <c r="G168" s="32" t="s">
        <v>2820</v>
      </c>
      <c r="H168" s="33" t="s">
        <v>2821</v>
      </c>
      <c r="I168" s="33" t="s">
        <v>2822</v>
      </c>
      <c r="J168" s="32" t="s">
        <v>2823</v>
      </c>
      <c r="K168" s="32" t="s">
        <v>2824</v>
      </c>
      <c r="L168" s="32" t="s">
        <v>2825</v>
      </c>
      <c r="M168" s="33" t="s">
        <v>2826</v>
      </c>
      <c r="N168" s="33" t="s">
        <v>2827</v>
      </c>
      <c r="O168" s="32" t="s">
        <v>2828</v>
      </c>
      <c r="P168" s="32" t="s">
        <v>2829</v>
      </c>
      <c r="Q168" s="33" t="s">
        <v>2830</v>
      </c>
      <c r="R168" s="32" t="s">
        <v>2831</v>
      </c>
      <c r="S168" s="33" t="s">
        <v>2832</v>
      </c>
      <c r="T168" s="32" t="s">
        <v>2833</v>
      </c>
      <c r="U168" s="32" t="s">
        <v>2834</v>
      </c>
      <c r="V168" s="32" t="s">
        <v>2835</v>
      </c>
      <c r="W168" s="32" t="s">
        <v>2836</v>
      </c>
      <c r="X168" s="32" t="s">
        <v>2837</v>
      </c>
      <c r="Y168" s="32" t="s">
        <v>2838</v>
      </c>
      <c r="Z168" s="32">
        <v>4</v>
      </c>
      <c r="AA168" s="32">
        <v>4</v>
      </c>
      <c r="AB168" s="32" t="s">
        <v>2839</v>
      </c>
      <c r="AC168" s="32" t="s">
        <v>2840</v>
      </c>
      <c r="AD168" s="32" t="s">
        <v>2841</v>
      </c>
      <c r="AE168" s="32" t="s">
        <v>2842</v>
      </c>
      <c r="AF168" s="32" t="s">
        <v>2843</v>
      </c>
      <c r="AG168" s="32" t="s">
        <v>18</v>
      </c>
    </row>
    <row r="169" spans="1:33">
      <c r="A169" s="32" t="s">
        <v>20</v>
      </c>
      <c r="B169" s="33" t="s">
        <v>2844</v>
      </c>
      <c r="C169" s="32" t="s">
        <v>2845</v>
      </c>
      <c r="D169" s="32" t="s">
        <v>2846</v>
      </c>
      <c r="E169" s="33" t="s">
        <v>2847</v>
      </c>
      <c r="F169" s="33" t="s">
        <v>2848</v>
      </c>
      <c r="G169" s="33" t="s">
        <v>2849</v>
      </c>
      <c r="H169" s="32" t="s">
        <v>2850</v>
      </c>
      <c r="I169" s="33" t="s">
        <v>2851</v>
      </c>
      <c r="J169" s="32" t="s">
        <v>2852</v>
      </c>
      <c r="K169" s="32" t="s">
        <v>2853</v>
      </c>
      <c r="L169" s="33" t="s">
        <v>2854</v>
      </c>
      <c r="M169" s="32" t="s">
        <v>2855</v>
      </c>
      <c r="N169" s="33" t="s">
        <v>2856</v>
      </c>
      <c r="O169" s="32" t="s">
        <v>2857</v>
      </c>
      <c r="P169" s="32" t="s">
        <v>2858</v>
      </c>
      <c r="Q169" s="32" t="s">
        <v>2859</v>
      </c>
      <c r="R169" s="32" t="s">
        <v>2860</v>
      </c>
      <c r="S169" s="32" t="s">
        <v>2861</v>
      </c>
      <c r="T169" s="32" t="s">
        <v>2862</v>
      </c>
      <c r="U169" s="32" t="s">
        <v>2863</v>
      </c>
      <c r="V169" s="32" t="s">
        <v>2864</v>
      </c>
      <c r="W169" s="32" t="s">
        <v>2865</v>
      </c>
      <c r="X169" s="32" t="s">
        <v>2866</v>
      </c>
      <c r="Y169" s="32" t="s">
        <v>2867</v>
      </c>
      <c r="Z169" s="32">
        <v>2</v>
      </c>
      <c r="AA169" s="32">
        <v>2</v>
      </c>
      <c r="AB169" s="32" t="s">
        <v>2868</v>
      </c>
      <c r="AC169" s="32" t="s">
        <v>2869</v>
      </c>
      <c r="AD169" s="32" t="s">
        <v>2870</v>
      </c>
      <c r="AE169" s="32" t="s">
        <v>2871</v>
      </c>
      <c r="AF169" s="32" t="s">
        <v>2872</v>
      </c>
      <c r="AG169" s="32" t="s">
        <v>18</v>
      </c>
    </row>
    <row r="170" spans="1:33">
      <c r="A170" s="32" t="s">
        <v>16</v>
      </c>
      <c r="B170" s="33" t="s">
        <v>2873</v>
      </c>
      <c r="C170" s="32" t="s">
        <v>2874</v>
      </c>
      <c r="D170" s="32" t="s">
        <v>2875</v>
      </c>
      <c r="E170" s="32" t="s">
        <v>2876</v>
      </c>
      <c r="F170" s="33" t="s">
        <v>2877</v>
      </c>
      <c r="G170" s="32" t="s">
        <v>2878</v>
      </c>
      <c r="H170" s="32" t="s">
        <v>2879</v>
      </c>
      <c r="I170" s="33" t="s">
        <v>2880</v>
      </c>
      <c r="J170" s="32" t="s">
        <v>2881</v>
      </c>
      <c r="K170" s="32" t="s">
        <v>2882</v>
      </c>
      <c r="L170" s="33" t="s">
        <v>2883</v>
      </c>
      <c r="M170" s="32" t="s">
        <v>2884</v>
      </c>
      <c r="N170" s="33" t="s">
        <v>2885</v>
      </c>
      <c r="O170" s="32" t="s">
        <v>2886</v>
      </c>
      <c r="P170" s="32" t="s">
        <v>2887</v>
      </c>
      <c r="Q170" s="32" t="s">
        <v>2888</v>
      </c>
      <c r="R170" s="32" t="s">
        <v>2889</v>
      </c>
      <c r="S170" s="32" t="s">
        <v>2890</v>
      </c>
      <c r="T170" s="32" t="s">
        <v>2891</v>
      </c>
      <c r="U170" s="32" t="s">
        <v>2892</v>
      </c>
      <c r="V170" s="32" t="s">
        <v>2893</v>
      </c>
      <c r="W170" s="32" t="s">
        <v>2894</v>
      </c>
      <c r="X170" s="32" t="s">
        <v>2895</v>
      </c>
      <c r="Y170" s="32" t="s">
        <v>2896</v>
      </c>
      <c r="Z170" s="32">
        <v>1</v>
      </c>
      <c r="AA170" s="32">
        <v>1</v>
      </c>
      <c r="AB170" s="32" t="s">
        <v>2897</v>
      </c>
      <c r="AC170" s="32" t="s">
        <v>2898</v>
      </c>
      <c r="AD170" s="32" t="s">
        <v>2899</v>
      </c>
      <c r="AE170" s="32" t="s">
        <v>2900</v>
      </c>
      <c r="AF170" s="32" t="s">
        <v>2901</v>
      </c>
      <c r="AG170" s="32" t="s">
        <v>18</v>
      </c>
    </row>
    <row r="171" spans="1:33">
      <c r="A171" s="32" t="s">
        <v>22</v>
      </c>
      <c r="B171" s="33" t="s">
        <v>2902</v>
      </c>
      <c r="C171" s="32" t="s">
        <v>2903</v>
      </c>
      <c r="D171" s="32" t="s">
        <v>2904</v>
      </c>
      <c r="E171" s="33" t="s">
        <v>2905</v>
      </c>
      <c r="F171" s="32" t="s">
        <v>2906</v>
      </c>
      <c r="G171" s="33" t="s">
        <v>2907</v>
      </c>
      <c r="H171" s="32" t="s">
        <v>2908</v>
      </c>
      <c r="I171" s="33" t="s">
        <v>2909</v>
      </c>
      <c r="J171" s="32" t="s">
        <v>2910</v>
      </c>
      <c r="K171" s="32" t="s">
        <v>2911</v>
      </c>
      <c r="L171" s="32" t="s">
        <v>2912</v>
      </c>
      <c r="M171" s="33" t="s">
        <v>2913</v>
      </c>
      <c r="N171" s="33" t="s">
        <v>2914</v>
      </c>
      <c r="O171" s="33" t="s">
        <v>2915</v>
      </c>
      <c r="P171" s="32" t="s">
        <v>2916</v>
      </c>
      <c r="Q171" s="32" t="s">
        <v>2917</v>
      </c>
      <c r="R171" s="32" t="s">
        <v>2918</v>
      </c>
      <c r="S171" s="32" t="s">
        <v>2919</v>
      </c>
      <c r="T171" s="32" t="s">
        <v>2920</v>
      </c>
      <c r="U171" s="32" t="s">
        <v>2921</v>
      </c>
      <c r="V171" s="32" t="s">
        <v>2922</v>
      </c>
      <c r="W171" s="32" t="s">
        <v>2923</v>
      </c>
      <c r="X171" s="32" t="s">
        <v>2924</v>
      </c>
      <c r="Y171" s="32" t="s">
        <v>2925</v>
      </c>
      <c r="Z171" s="32">
        <v>3</v>
      </c>
      <c r="AA171" s="32">
        <v>2</v>
      </c>
      <c r="AB171" s="32" t="s">
        <v>2926</v>
      </c>
      <c r="AC171" s="32" t="s">
        <v>2927</v>
      </c>
      <c r="AD171" s="32" t="s">
        <v>2928</v>
      </c>
      <c r="AE171" s="32" t="s">
        <v>2929</v>
      </c>
      <c r="AF171" s="32" t="s">
        <v>2930</v>
      </c>
      <c r="AG171" s="32" t="s">
        <v>18</v>
      </c>
    </row>
    <row r="172" spans="1:33">
      <c r="A172" s="32" t="s">
        <v>20</v>
      </c>
      <c r="B172" s="32">
        <v>0</v>
      </c>
      <c r="C172" s="34">
        <v>45078</v>
      </c>
      <c r="D172" s="32">
        <v>0</v>
      </c>
      <c r="E172" s="32">
        <v>0</v>
      </c>
      <c r="F172" s="32">
        <v>0</v>
      </c>
      <c r="G172" s="32">
        <v>0</v>
      </c>
      <c r="H172" s="32">
        <v>1</v>
      </c>
      <c r="I172" s="33" t="s">
        <v>2931</v>
      </c>
      <c r="J172" s="32" t="s">
        <v>2932</v>
      </c>
      <c r="K172" s="33" t="s">
        <v>2933</v>
      </c>
      <c r="L172" s="33" t="s">
        <v>2934</v>
      </c>
      <c r="M172" s="33" t="s">
        <v>2935</v>
      </c>
      <c r="N172" s="33" t="s">
        <v>2936</v>
      </c>
      <c r="O172" s="32" t="s">
        <v>2937</v>
      </c>
      <c r="P172" s="32" t="s">
        <v>2938</v>
      </c>
      <c r="Q172" s="33" t="s">
        <v>2939</v>
      </c>
      <c r="R172" s="32" t="s">
        <v>2940</v>
      </c>
      <c r="S172" s="32" t="s">
        <v>2941</v>
      </c>
      <c r="T172" s="32" t="s">
        <v>2942</v>
      </c>
      <c r="U172" s="32" t="s">
        <v>2943</v>
      </c>
      <c r="V172" s="32" t="s">
        <v>2944</v>
      </c>
      <c r="W172" s="32" t="s">
        <v>2945</v>
      </c>
      <c r="X172" s="32" t="s">
        <v>2946</v>
      </c>
      <c r="Y172" s="32" t="s">
        <v>2947</v>
      </c>
      <c r="Z172" s="32">
        <v>2</v>
      </c>
      <c r="AA172" s="32">
        <v>3</v>
      </c>
      <c r="AB172" s="32" t="s">
        <v>2948</v>
      </c>
      <c r="AC172" s="32" t="s">
        <v>2949</v>
      </c>
      <c r="AD172" s="32" t="s">
        <v>2950</v>
      </c>
      <c r="AE172" s="32" t="s">
        <v>2951</v>
      </c>
      <c r="AF172" s="32" t="s">
        <v>2952</v>
      </c>
      <c r="AG172" s="32" t="s">
        <v>18</v>
      </c>
    </row>
    <row r="173" spans="1:33">
      <c r="A173" s="32" t="s">
        <v>20</v>
      </c>
      <c r="B173" s="33" t="s">
        <v>2953</v>
      </c>
      <c r="C173" s="32" t="s">
        <v>2954</v>
      </c>
      <c r="D173" s="33" t="s">
        <v>2955</v>
      </c>
      <c r="E173" s="33" t="s">
        <v>2956</v>
      </c>
      <c r="F173" s="33" t="s">
        <v>2957</v>
      </c>
      <c r="G173" s="32" t="s">
        <v>2958</v>
      </c>
      <c r="H173" s="32" t="s">
        <v>2959</v>
      </c>
      <c r="I173" s="33" t="s">
        <v>2960</v>
      </c>
      <c r="J173" s="32" t="s">
        <v>2961</v>
      </c>
      <c r="K173" s="33" t="s">
        <v>2962</v>
      </c>
      <c r="L173" s="32" t="s">
        <v>2963</v>
      </c>
      <c r="M173" s="33" t="s">
        <v>2964</v>
      </c>
      <c r="N173" s="33" t="s">
        <v>2965</v>
      </c>
      <c r="O173" s="33" t="s">
        <v>2966</v>
      </c>
      <c r="P173" s="32" t="s">
        <v>2967</v>
      </c>
      <c r="Q173" s="32" t="s">
        <v>2968</v>
      </c>
      <c r="R173" s="32" t="s">
        <v>2969</v>
      </c>
      <c r="S173" s="33" t="s">
        <v>2970</v>
      </c>
      <c r="T173" s="32" t="s">
        <v>2864</v>
      </c>
      <c r="U173" s="32" t="s">
        <v>2971</v>
      </c>
      <c r="V173" s="32" t="s">
        <v>2972</v>
      </c>
      <c r="W173" s="32" t="s">
        <v>2973</v>
      </c>
      <c r="X173" s="32" t="s">
        <v>2974</v>
      </c>
      <c r="Y173" s="32" t="s">
        <v>2975</v>
      </c>
      <c r="Z173" s="32">
        <v>3</v>
      </c>
      <c r="AA173" s="32">
        <v>2</v>
      </c>
      <c r="AB173" s="32" t="s">
        <v>2976</v>
      </c>
      <c r="AC173" s="32" t="s">
        <v>2977</v>
      </c>
      <c r="AD173" s="32" t="s">
        <v>2978</v>
      </c>
      <c r="AE173" s="32" t="s">
        <v>2979</v>
      </c>
      <c r="AF173" s="32" t="s">
        <v>2980</v>
      </c>
      <c r="AG173" s="32" t="s">
        <v>18</v>
      </c>
    </row>
    <row r="174" spans="1:33">
      <c r="A174" s="32" t="s">
        <v>16</v>
      </c>
      <c r="B174" s="33" t="s">
        <v>2981</v>
      </c>
      <c r="C174" s="32" t="s">
        <v>2982</v>
      </c>
      <c r="D174" s="33" t="s">
        <v>2983</v>
      </c>
      <c r="E174" s="33" t="s">
        <v>2984</v>
      </c>
      <c r="F174" s="33" t="s">
        <v>2985</v>
      </c>
      <c r="G174" s="32" t="s">
        <v>2986</v>
      </c>
      <c r="H174" s="33" t="s">
        <v>2987</v>
      </c>
      <c r="I174" s="33" t="s">
        <v>2988</v>
      </c>
      <c r="J174" s="32" t="s">
        <v>2989</v>
      </c>
      <c r="K174" s="33" t="s">
        <v>2990</v>
      </c>
      <c r="L174" s="33" t="s">
        <v>2991</v>
      </c>
      <c r="M174" s="33" t="s">
        <v>2992</v>
      </c>
      <c r="N174" s="33" t="s">
        <v>2993</v>
      </c>
      <c r="O174" s="32" t="s">
        <v>2994</v>
      </c>
      <c r="P174" s="32" t="s">
        <v>2995</v>
      </c>
      <c r="Q174" s="33" t="s">
        <v>2996</v>
      </c>
      <c r="R174" s="32" t="s">
        <v>2997</v>
      </c>
      <c r="S174" s="32" t="s">
        <v>2998</v>
      </c>
      <c r="T174" s="32" t="s">
        <v>2999</v>
      </c>
      <c r="U174" s="32" t="s">
        <v>3000</v>
      </c>
      <c r="V174" s="32" t="s">
        <v>3001</v>
      </c>
      <c r="W174" s="32" t="s">
        <v>3002</v>
      </c>
      <c r="X174" s="32" t="s">
        <v>3003</v>
      </c>
      <c r="Y174" s="32" t="s">
        <v>3004</v>
      </c>
      <c r="Z174" s="32">
        <v>1</v>
      </c>
      <c r="AA174" s="32">
        <v>3</v>
      </c>
      <c r="AB174" s="32" t="s">
        <v>3005</v>
      </c>
      <c r="AC174" s="32" t="s">
        <v>3006</v>
      </c>
      <c r="AD174" s="32" t="s">
        <v>3007</v>
      </c>
      <c r="AE174" s="32" t="s">
        <v>741</v>
      </c>
      <c r="AF174" s="32" t="s">
        <v>2272</v>
      </c>
      <c r="AG174" s="32" t="s">
        <v>18</v>
      </c>
    </row>
    <row r="175" spans="1:33">
      <c r="A175" s="32" t="s">
        <v>20</v>
      </c>
      <c r="B175" s="33" t="s">
        <v>3008</v>
      </c>
      <c r="C175" s="32" t="s">
        <v>3009</v>
      </c>
      <c r="D175" s="33" t="s">
        <v>3010</v>
      </c>
      <c r="E175" s="32" t="s">
        <v>3011</v>
      </c>
      <c r="F175" s="32" t="s">
        <v>3012</v>
      </c>
      <c r="G175" s="33" t="s">
        <v>3013</v>
      </c>
      <c r="H175" s="32" t="s">
        <v>3014</v>
      </c>
      <c r="I175" s="32" t="s">
        <v>3015</v>
      </c>
      <c r="J175" s="32" t="s">
        <v>3016</v>
      </c>
      <c r="K175" s="33" t="s">
        <v>3017</v>
      </c>
      <c r="L175" s="33" t="s">
        <v>3018</v>
      </c>
      <c r="M175" s="33" t="s">
        <v>3019</v>
      </c>
      <c r="N175" s="33" t="s">
        <v>3020</v>
      </c>
      <c r="O175" s="32" t="s">
        <v>3021</v>
      </c>
      <c r="P175" s="32" t="s">
        <v>3022</v>
      </c>
      <c r="Q175" s="33" t="s">
        <v>3023</v>
      </c>
      <c r="R175" s="32" t="s">
        <v>3024</v>
      </c>
      <c r="S175" s="33" t="s">
        <v>3025</v>
      </c>
      <c r="T175" s="32" t="s">
        <v>3026</v>
      </c>
      <c r="U175" s="32" t="s">
        <v>3027</v>
      </c>
      <c r="V175" s="32" t="s">
        <v>3028</v>
      </c>
      <c r="W175" s="32" t="s">
        <v>3029</v>
      </c>
      <c r="X175" s="32" t="s">
        <v>3030</v>
      </c>
      <c r="Y175" s="32" t="s">
        <v>3031</v>
      </c>
      <c r="Z175" s="32">
        <v>2</v>
      </c>
      <c r="AA175" s="32">
        <v>4</v>
      </c>
      <c r="AB175" s="32" t="s">
        <v>3032</v>
      </c>
      <c r="AC175" s="32" t="s">
        <v>3033</v>
      </c>
      <c r="AD175" s="32" t="s">
        <v>3034</v>
      </c>
      <c r="AE175" s="32" t="s">
        <v>3035</v>
      </c>
      <c r="AF175" s="32" t="s">
        <v>254</v>
      </c>
      <c r="AG175" s="32" t="s">
        <v>18</v>
      </c>
    </row>
    <row r="176" spans="1:33">
      <c r="A176" s="32" t="s">
        <v>22</v>
      </c>
      <c r="B176" s="33" t="s">
        <v>3036</v>
      </c>
      <c r="C176" s="32" t="s">
        <v>3037</v>
      </c>
      <c r="D176" s="33" t="s">
        <v>3038</v>
      </c>
      <c r="E176" s="32" t="s">
        <v>3039</v>
      </c>
      <c r="F176" s="33" t="s">
        <v>3040</v>
      </c>
      <c r="G176" s="32" t="s">
        <v>3041</v>
      </c>
      <c r="H176" s="32" t="s">
        <v>3042</v>
      </c>
      <c r="I176" s="32" t="s">
        <v>3043</v>
      </c>
      <c r="J176" s="32" t="s">
        <v>3044</v>
      </c>
      <c r="K176" s="33" t="s">
        <v>3045</v>
      </c>
      <c r="L176" s="33" t="s">
        <v>3046</v>
      </c>
      <c r="M176" s="33" t="s">
        <v>3047</v>
      </c>
      <c r="N176" s="33" t="s">
        <v>3048</v>
      </c>
      <c r="O176" s="32" t="s">
        <v>3049</v>
      </c>
      <c r="P176" s="32" t="s">
        <v>3050</v>
      </c>
      <c r="Q176" s="33" t="s">
        <v>3051</v>
      </c>
      <c r="R176" s="32" t="s">
        <v>3052</v>
      </c>
      <c r="S176" s="33" t="s">
        <v>3053</v>
      </c>
      <c r="T176" s="32" t="s">
        <v>3054</v>
      </c>
      <c r="U176" s="32" t="s">
        <v>3055</v>
      </c>
      <c r="V176" s="32" t="s">
        <v>3056</v>
      </c>
      <c r="W176" s="32" t="s">
        <v>3057</v>
      </c>
      <c r="X176" s="32" t="s">
        <v>3058</v>
      </c>
      <c r="Y176" s="32" t="s">
        <v>3059</v>
      </c>
      <c r="Z176" s="32">
        <v>4</v>
      </c>
      <c r="AA176" s="32">
        <v>3</v>
      </c>
      <c r="AB176" s="32" t="s">
        <v>3060</v>
      </c>
      <c r="AC176" s="32" t="s">
        <v>3061</v>
      </c>
      <c r="AD176" s="32" t="s">
        <v>3062</v>
      </c>
      <c r="AE176" s="32" t="s">
        <v>3063</v>
      </c>
      <c r="AF176" s="32" t="s">
        <v>3064</v>
      </c>
      <c r="AG176" s="32" t="s">
        <v>18</v>
      </c>
    </row>
    <row r="177" spans="1:33">
      <c r="A177" s="32" t="s">
        <v>20</v>
      </c>
      <c r="B177" s="33" t="s">
        <v>3065</v>
      </c>
      <c r="C177" s="32" t="s">
        <v>3066</v>
      </c>
      <c r="D177" s="33" t="s">
        <v>3067</v>
      </c>
      <c r="E177" s="32" t="s">
        <v>3068</v>
      </c>
      <c r="F177" s="33" t="s">
        <v>3069</v>
      </c>
      <c r="G177" s="32" t="s">
        <v>3070</v>
      </c>
      <c r="H177" s="32" t="s">
        <v>3071</v>
      </c>
      <c r="I177" s="33" t="s">
        <v>3072</v>
      </c>
      <c r="J177" s="32" t="s">
        <v>3073</v>
      </c>
      <c r="K177" s="33" t="s">
        <v>3074</v>
      </c>
      <c r="L177" s="33" t="s">
        <v>3075</v>
      </c>
      <c r="M177" s="32" t="s">
        <v>3076</v>
      </c>
      <c r="N177" s="32" t="s">
        <v>3077</v>
      </c>
      <c r="O177" s="32" t="s">
        <v>3078</v>
      </c>
      <c r="P177" s="32" t="s">
        <v>3079</v>
      </c>
      <c r="Q177" s="32" t="s">
        <v>3080</v>
      </c>
      <c r="R177" s="32" t="s">
        <v>3081</v>
      </c>
      <c r="S177" s="32" t="s">
        <v>3082</v>
      </c>
      <c r="T177" s="32" t="s">
        <v>3083</v>
      </c>
      <c r="U177" s="32" t="s">
        <v>3084</v>
      </c>
      <c r="V177" s="32" t="s">
        <v>3085</v>
      </c>
      <c r="W177" s="32" t="s">
        <v>3086</v>
      </c>
      <c r="X177" s="32" t="s">
        <v>3087</v>
      </c>
      <c r="Y177" s="32" t="s">
        <v>3088</v>
      </c>
      <c r="Z177" s="32">
        <v>2</v>
      </c>
      <c r="AA177" s="32">
        <v>2</v>
      </c>
      <c r="AB177" s="32" t="s">
        <v>3089</v>
      </c>
      <c r="AC177" s="32" t="s">
        <v>3090</v>
      </c>
      <c r="AD177" s="32" t="s">
        <v>3091</v>
      </c>
      <c r="AE177" s="32" t="s">
        <v>3092</v>
      </c>
      <c r="AF177" s="32" t="s">
        <v>3093</v>
      </c>
      <c r="AG177" s="32" t="s">
        <v>18</v>
      </c>
    </row>
    <row r="178" spans="1:33">
      <c r="A178" s="32" t="s">
        <v>22</v>
      </c>
      <c r="B178" s="33" t="s">
        <v>3094</v>
      </c>
      <c r="C178" s="32" t="s">
        <v>3095</v>
      </c>
      <c r="D178" s="33" t="s">
        <v>3096</v>
      </c>
      <c r="E178" s="32" t="s">
        <v>3097</v>
      </c>
      <c r="F178" s="32" t="s">
        <v>3098</v>
      </c>
      <c r="G178" s="33" t="s">
        <v>3099</v>
      </c>
      <c r="H178" s="32" t="s">
        <v>3100</v>
      </c>
      <c r="I178" s="32" t="s">
        <v>3101</v>
      </c>
      <c r="J178" s="32" t="s">
        <v>3102</v>
      </c>
      <c r="K178" s="33" t="s">
        <v>3103</v>
      </c>
      <c r="L178" s="33" t="s">
        <v>3104</v>
      </c>
      <c r="M178" s="33" t="s">
        <v>3105</v>
      </c>
      <c r="N178" s="33" t="s">
        <v>3106</v>
      </c>
      <c r="O178" s="32" t="s">
        <v>3107</v>
      </c>
      <c r="P178" s="32" t="s">
        <v>3108</v>
      </c>
      <c r="Q178" s="33" t="s">
        <v>3109</v>
      </c>
      <c r="R178" s="32" t="s">
        <v>3110</v>
      </c>
      <c r="S178" s="32" t="s">
        <v>3111</v>
      </c>
      <c r="T178" s="32" t="s">
        <v>3112</v>
      </c>
      <c r="U178" s="32" t="s">
        <v>3113</v>
      </c>
      <c r="V178" s="32" t="s">
        <v>3114</v>
      </c>
      <c r="W178" s="32" t="s">
        <v>3115</v>
      </c>
      <c r="X178" s="32" t="s">
        <v>3116</v>
      </c>
      <c r="Y178" s="32" t="s">
        <v>3117</v>
      </c>
      <c r="Z178" s="32">
        <v>1</v>
      </c>
      <c r="AA178" s="32">
        <v>3</v>
      </c>
      <c r="AB178" s="32" t="s">
        <v>3118</v>
      </c>
      <c r="AC178" s="32" t="s">
        <v>3119</v>
      </c>
      <c r="AD178" s="32" t="s">
        <v>3120</v>
      </c>
      <c r="AE178" s="32" t="s">
        <v>2608</v>
      </c>
      <c r="AF178" s="32" t="s">
        <v>1284</v>
      </c>
      <c r="AG178" s="32" t="s">
        <v>18</v>
      </c>
    </row>
    <row r="179" spans="1:33">
      <c r="A179" s="32" t="s">
        <v>16</v>
      </c>
      <c r="B179" s="33" t="s">
        <v>3121</v>
      </c>
      <c r="C179" s="32" t="s">
        <v>3122</v>
      </c>
      <c r="D179" s="33" t="s">
        <v>3123</v>
      </c>
      <c r="E179" s="32" t="s">
        <v>3124</v>
      </c>
      <c r="F179" s="33" t="s">
        <v>3125</v>
      </c>
      <c r="G179" s="32" t="s">
        <v>3126</v>
      </c>
      <c r="H179" s="32" t="s">
        <v>3127</v>
      </c>
      <c r="I179" s="33" t="s">
        <v>3128</v>
      </c>
      <c r="J179" s="32" t="s">
        <v>3129</v>
      </c>
      <c r="K179" s="33" t="s">
        <v>3130</v>
      </c>
      <c r="L179" s="33" t="s">
        <v>3131</v>
      </c>
      <c r="M179" s="33" t="s">
        <v>3132</v>
      </c>
      <c r="N179" s="33" t="s">
        <v>3133</v>
      </c>
      <c r="O179" s="32" t="s">
        <v>3134</v>
      </c>
      <c r="P179" s="32" t="s">
        <v>3135</v>
      </c>
      <c r="Q179" s="33" t="s">
        <v>3136</v>
      </c>
      <c r="R179" s="32" t="s">
        <v>3137</v>
      </c>
      <c r="S179" s="32" t="s">
        <v>3138</v>
      </c>
      <c r="T179" s="32" t="s">
        <v>3139</v>
      </c>
      <c r="U179" s="32" t="s">
        <v>3140</v>
      </c>
      <c r="V179" s="32" t="s">
        <v>3141</v>
      </c>
      <c r="W179" s="32" t="s">
        <v>3142</v>
      </c>
      <c r="X179" s="32" t="s">
        <v>3143</v>
      </c>
      <c r="Y179" s="32" t="s">
        <v>3144</v>
      </c>
      <c r="Z179" s="32">
        <v>2</v>
      </c>
      <c r="AA179" s="32">
        <v>4</v>
      </c>
      <c r="AB179" s="32" t="s">
        <v>3145</v>
      </c>
      <c r="AC179" s="32" t="s">
        <v>3146</v>
      </c>
      <c r="AD179" s="32" t="s">
        <v>3147</v>
      </c>
      <c r="AE179" s="32" t="s">
        <v>3148</v>
      </c>
      <c r="AF179" s="32" t="s">
        <v>3149</v>
      </c>
      <c r="AG179" s="32" t="s">
        <v>18</v>
      </c>
    </row>
    <row r="180" spans="1:33">
      <c r="A180" s="32" t="s">
        <v>20</v>
      </c>
      <c r="B180" s="33" t="s">
        <v>2849</v>
      </c>
      <c r="C180" s="32" t="s">
        <v>3150</v>
      </c>
      <c r="D180" s="33" t="s">
        <v>3151</v>
      </c>
      <c r="E180" s="32" t="s">
        <v>3152</v>
      </c>
      <c r="F180" s="33" t="s">
        <v>3153</v>
      </c>
      <c r="G180" s="32" t="s">
        <v>3154</v>
      </c>
      <c r="H180" s="32" t="s">
        <v>3155</v>
      </c>
      <c r="I180" s="32" t="s">
        <v>3156</v>
      </c>
      <c r="J180" s="32" t="s">
        <v>3157</v>
      </c>
      <c r="K180" s="33" t="s">
        <v>3158</v>
      </c>
      <c r="L180" s="33" t="s">
        <v>3159</v>
      </c>
      <c r="M180" s="33" t="s">
        <v>3160</v>
      </c>
      <c r="N180" s="33" t="s">
        <v>3161</v>
      </c>
      <c r="O180" s="32" t="s">
        <v>3162</v>
      </c>
      <c r="P180" s="32" t="s">
        <v>3163</v>
      </c>
      <c r="Q180" s="33" t="s">
        <v>3164</v>
      </c>
      <c r="R180" s="32" t="s">
        <v>3165</v>
      </c>
      <c r="S180" s="33" t="s">
        <v>3166</v>
      </c>
      <c r="T180" s="32" t="s">
        <v>3167</v>
      </c>
      <c r="U180" s="32" t="s">
        <v>3168</v>
      </c>
      <c r="V180" s="32" t="s">
        <v>3169</v>
      </c>
      <c r="W180" s="32" t="s">
        <v>3170</v>
      </c>
      <c r="X180" s="32" t="s">
        <v>3171</v>
      </c>
      <c r="Y180" s="32" t="s">
        <v>3172</v>
      </c>
      <c r="Z180" s="32">
        <v>3</v>
      </c>
      <c r="AA180" s="32">
        <v>4</v>
      </c>
      <c r="AB180" s="32" t="s">
        <v>3173</v>
      </c>
      <c r="AC180" s="32" t="s">
        <v>3174</v>
      </c>
      <c r="AD180" s="32" t="s">
        <v>3175</v>
      </c>
      <c r="AE180" s="32" t="s">
        <v>1561</v>
      </c>
      <c r="AF180" s="32" t="s">
        <v>3176</v>
      </c>
      <c r="AG180" s="32" t="s">
        <v>18</v>
      </c>
    </row>
    <row r="181" spans="1:33">
      <c r="A181" s="32" t="s">
        <v>20</v>
      </c>
      <c r="B181" s="32" t="s">
        <v>3177</v>
      </c>
      <c r="C181" s="32" t="s">
        <v>3178</v>
      </c>
      <c r="D181" s="33" t="s">
        <v>3179</v>
      </c>
      <c r="E181" s="32" t="s">
        <v>3180</v>
      </c>
      <c r="F181" s="33" t="s">
        <v>3181</v>
      </c>
      <c r="G181" s="32" t="s">
        <v>3182</v>
      </c>
      <c r="H181" s="32" t="s">
        <v>3183</v>
      </c>
      <c r="I181" s="32" t="s">
        <v>3184</v>
      </c>
      <c r="J181" s="32" t="s">
        <v>3185</v>
      </c>
      <c r="K181" s="33" t="s">
        <v>3186</v>
      </c>
      <c r="L181" s="33" t="s">
        <v>3187</v>
      </c>
      <c r="M181" s="33" t="s">
        <v>3188</v>
      </c>
      <c r="N181" s="33" t="s">
        <v>3189</v>
      </c>
      <c r="O181" s="32" t="s">
        <v>3190</v>
      </c>
      <c r="P181" s="32" t="s">
        <v>3191</v>
      </c>
      <c r="Q181" s="33" t="s">
        <v>3192</v>
      </c>
      <c r="R181" s="32" t="s">
        <v>3193</v>
      </c>
      <c r="S181" s="33" t="s">
        <v>3194</v>
      </c>
      <c r="T181" s="32" t="s">
        <v>3195</v>
      </c>
      <c r="U181" s="32" t="s">
        <v>3196</v>
      </c>
      <c r="V181" s="32" t="s">
        <v>3197</v>
      </c>
      <c r="W181" s="32" t="s">
        <v>3198</v>
      </c>
      <c r="X181" s="32" t="s">
        <v>3199</v>
      </c>
      <c r="Y181" s="32" t="s">
        <v>3200</v>
      </c>
      <c r="Z181" s="32">
        <v>3</v>
      </c>
      <c r="AA181" s="32">
        <v>3</v>
      </c>
      <c r="AB181" s="32" t="s">
        <v>3201</v>
      </c>
      <c r="AC181" s="32" t="s">
        <v>3202</v>
      </c>
      <c r="AD181" s="32" t="s">
        <v>3203</v>
      </c>
      <c r="AE181" s="32" t="s">
        <v>3204</v>
      </c>
      <c r="AF181" s="32" t="s">
        <v>3205</v>
      </c>
      <c r="AG181" s="32" t="s">
        <v>18</v>
      </c>
    </row>
    <row r="182" spans="1:33">
      <c r="A182" s="32" t="s">
        <v>20</v>
      </c>
      <c r="B182" s="32" t="s">
        <v>3206</v>
      </c>
      <c r="C182" s="32" t="s">
        <v>3207</v>
      </c>
      <c r="D182" s="33" t="s">
        <v>3208</v>
      </c>
      <c r="E182" s="32" t="s">
        <v>3209</v>
      </c>
      <c r="F182" s="33" t="s">
        <v>3210</v>
      </c>
      <c r="G182" s="32" t="s">
        <v>3211</v>
      </c>
      <c r="H182" s="32" t="s">
        <v>3212</v>
      </c>
      <c r="I182" s="32" t="s">
        <v>3213</v>
      </c>
      <c r="J182" s="32" t="s">
        <v>3214</v>
      </c>
      <c r="K182" s="33" t="s">
        <v>3215</v>
      </c>
      <c r="L182" s="33" t="s">
        <v>3216</v>
      </c>
      <c r="M182" s="33" t="s">
        <v>3217</v>
      </c>
      <c r="N182" s="33" t="s">
        <v>3218</v>
      </c>
      <c r="O182" s="32" t="s">
        <v>3219</v>
      </c>
      <c r="P182" s="32" t="s">
        <v>3220</v>
      </c>
      <c r="Q182" s="32" t="s">
        <v>3221</v>
      </c>
      <c r="R182" s="32" t="s">
        <v>3222</v>
      </c>
      <c r="S182" s="32" t="s">
        <v>3223</v>
      </c>
      <c r="T182" s="32" t="s">
        <v>3224</v>
      </c>
      <c r="U182" s="32" t="s">
        <v>3225</v>
      </c>
      <c r="V182" s="32" t="s">
        <v>3226</v>
      </c>
      <c r="W182" s="32" t="s">
        <v>3227</v>
      </c>
      <c r="X182" s="32" t="s">
        <v>3228</v>
      </c>
      <c r="Y182" s="32" t="s">
        <v>3229</v>
      </c>
      <c r="Z182" s="32">
        <v>1</v>
      </c>
      <c r="AA182" s="32">
        <v>3</v>
      </c>
      <c r="AB182" s="32" t="s">
        <v>3230</v>
      </c>
      <c r="AC182" s="32" t="s">
        <v>3231</v>
      </c>
      <c r="AD182" s="32" t="s">
        <v>3232</v>
      </c>
      <c r="AE182" s="32" t="s">
        <v>2242</v>
      </c>
      <c r="AF182" s="32" t="s">
        <v>3233</v>
      </c>
      <c r="AG182" s="32" t="s">
        <v>18</v>
      </c>
    </row>
    <row r="183" spans="1:33">
      <c r="A183" s="32" t="s">
        <v>22</v>
      </c>
      <c r="B183" s="32" t="s">
        <v>3234</v>
      </c>
      <c r="C183" s="32" t="s">
        <v>3235</v>
      </c>
      <c r="D183" s="33" t="s">
        <v>3236</v>
      </c>
      <c r="E183" s="32" t="s">
        <v>3237</v>
      </c>
      <c r="F183" s="32" t="s">
        <v>3238</v>
      </c>
      <c r="G183" s="33" t="s">
        <v>3239</v>
      </c>
      <c r="H183" s="32" t="s">
        <v>3240</v>
      </c>
      <c r="I183" s="32" t="s">
        <v>3241</v>
      </c>
      <c r="J183" s="32" t="s">
        <v>3242</v>
      </c>
      <c r="K183" s="33" t="s">
        <v>3243</v>
      </c>
      <c r="L183" s="33" t="s">
        <v>3244</v>
      </c>
      <c r="M183" s="33" t="s">
        <v>3245</v>
      </c>
      <c r="N183" s="33" t="s">
        <v>3246</v>
      </c>
      <c r="O183" s="32" t="s">
        <v>3247</v>
      </c>
      <c r="P183" s="32" t="s">
        <v>3248</v>
      </c>
      <c r="Q183" s="33" t="s">
        <v>3249</v>
      </c>
      <c r="R183" s="32" t="s">
        <v>3250</v>
      </c>
      <c r="S183" s="33" t="s">
        <v>3251</v>
      </c>
      <c r="T183" s="32" t="s">
        <v>3252</v>
      </c>
      <c r="U183" s="32" t="s">
        <v>3253</v>
      </c>
      <c r="V183" s="32" t="s">
        <v>3254</v>
      </c>
      <c r="W183" s="32" t="s">
        <v>3255</v>
      </c>
      <c r="X183" s="32" t="s">
        <v>3256</v>
      </c>
      <c r="Y183" s="32" t="s">
        <v>3257</v>
      </c>
      <c r="Z183" s="32">
        <v>4</v>
      </c>
      <c r="AA183" s="32">
        <v>4</v>
      </c>
      <c r="AB183" s="32" t="s">
        <v>3258</v>
      </c>
      <c r="AC183" s="32" t="s">
        <v>3259</v>
      </c>
      <c r="AD183" s="32" t="s">
        <v>2500</v>
      </c>
      <c r="AE183" s="32" t="s">
        <v>915</v>
      </c>
      <c r="AF183" s="32" t="s">
        <v>3260</v>
      </c>
      <c r="AG183" s="32" t="s">
        <v>18</v>
      </c>
    </row>
    <row r="184" spans="1:33">
      <c r="A184" s="32" t="s">
        <v>20</v>
      </c>
      <c r="B184" s="32" t="s">
        <v>3261</v>
      </c>
      <c r="C184" s="32" t="s">
        <v>3262</v>
      </c>
      <c r="D184" s="33" t="s">
        <v>3263</v>
      </c>
      <c r="E184" s="32" t="s">
        <v>3264</v>
      </c>
      <c r="F184" s="33" t="s">
        <v>3265</v>
      </c>
      <c r="G184" s="32" t="s">
        <v>3266</v>
      </c>
      <c r="H184" s="32" t="s">
        <v>3267</v>
      </c>
      <c r="I184" s="32" t="s">
        <v>3268</v>
      </c>
      <c r="J184" s="32" t="s">
        <v>3269</v>
      </c>
      <c r="K184" s="33" t="s">
        <v>3270</v>
      </c>
      <c r="L184" s="33" t="s">
        <v>3271</v>
      </c>
      <c r="M184" s="32" t="s">
        <v>3272</v>
      </c>
      <c r="N184" s="32" t="s">
        <v>3273</v>
      </c>
      <c r="O184" s="32" t="s">
        <v>3274</v>
      </c>
      <c r="P184" s="32" t="s">
        <v>3275</v>
      </c>
      <c r="Q184" s="32" t="s">
        <v>3276</v>
      </c>
      <c r="R184" s="32" t="s">
        <v>3277</v>
      </c>
      <c r="S184" s="32" t="s">
        <v>3278</v>
      </c>
      <c r="T184" s="32" t="s">
        <v>3279</v>
      </c>
      <c r="U184" s="32" t="s">
        <v>3280</v>
      </c>
      <c r="V184" s="32" t="s">
        <v>3281</v>
      </c>
      <c r="W184" s="32" t="s">
        <v>3282</v>
      </c>
      <c r="X184" s="32" t="s">
        <v>3283</v>
      </c>
      <c r="Y184" s="32" t="s">
        <v>3284</v>
      </c>
      <c r="Z184" s="32">
        <v>2</v>
      </c>
      <c r="AA184" s="32">
        <v>2</v>
      </c>
      <c r="AB184" s="32" t="s">
        <v>3285</v>
      </c>
      <c r="AC184" s="32" t="s">
        <v>3286</v>
      </c>
      <c r="AD184" s="32" t="s">
        <v>3287</v>
      </c>
      <c r="AE184" s="32" t="s">
        <v>3288</v>
      </c>
      <c r="AF184" s="32" t="s">
        <v>137</v>
      </c>
      <c r="AG184" s="32" t="s">
        <v>18</v>
      </c>
    </row>
    <row r="185" spans="1:33">
      <c r="A185" s="32" t="s">
        <v>22</v>
      </c>
      <c r="B185" s="32" t="s">
        <v>3289</v>
      </c>
      <c r="C185" s="32" t="s">
        <v>3290</v>
      </c>
      <c r="D185" s="33" t="s">
        <v>3291</v>
      </c>
      <c r="E185" s="32" t="s">
        <v>3292</v>
      </c>
      <c r="F185" s="32" t="s">
        <v>3293</v>
      </c>
      <c r="G185" s="33" t="s">
        <v>96</v>
      </c>
      <c r="H185" s="32" t="s">
        <v>3294</v>
      </c>
      <c r="I185" s="32" t="s">
        <v>3295</v>
      </c>
      <c r="J185" s="32" t="s">
        <v>3296</v>
      </c>
      <c r="K185" s="33" t="s">
        <v>3297</v>
      </c>
      <c r="L185" s="32" t="s">
        <v>3298</v>
      </c>
      <c r="M185" s="33" t="s">
        <v>3299</v>
      </c>
      <c r="N185" s="33" t="s">
        <v>3300</v>
      </c>
      <c r="O185" s="33" t="s">
        <v>3301</v>
      </c>
      <c r="P185" s="32" t="s">
        <v>3302</v>
      </c>
      <c r="Q185" s="32" t="s">
        <v>3303</v>
      </c>
      <c r="R185" s="32" t="s">
        <v>3304</v>
      </c>
      <c r="S185" s="33" t="s">
        <v>3305</v>
      </c>
      <c r="T185" s="32" t="s">
        <v>3306</v>
      </c>
      <c r="U185" s="32" t="s">
        <v>3307</v>
      </c>
      <c r="V185" s="32" t="s">
        <v>3308</v>
      </c>
      <c r="W185" s="32" t="s">
        <v>3309</v>
      </c>
      <c r="X185" s="32" t="s">
        <v>3310</v>
      </c>
      <c r="Y185" s="32" t="s">
        <v>3311</v>
      </c>
      <c r="Z185" s="32">
        <v>3</v>
      </c>
      <c r="AA185" s="32">
        <v>2</v>
      </c>
      <c r="AB185" s="32" t="s">
        <v>3312</v>
      </c>
      <c r="AC185" s="32" t="s">
        <v>3313</v>
      </c>
      <c r="AD185" s="32" t="s">
        <v>3314</v>
      </c>
      <c r="AE185" s="32" t="s">
        <v>3315</v>
      </c>
      <c r="AF185" s="32" t="s">
        <v>3316</v>
      </c>
      <c r="AG185" s="32" t="s">
        <v>18</v>
      </c>
    </row>
    <row r="186" spans="1:33">
      <c r="A186" s="32" t="s">
        <v>20</v>
      </c>
      <c r="B186" s="32" t="s">
        <v>3317</v>
      </c>
      <c r="C186" s="32" t="s">
        <v>3318</v>
      </c>
      <c r="D186" s="33" t="s">
        <v>3319</v>
      </c>
      <c r="E186" s="32" t="s">
        <v>3320</v>
      </c>
      <c r="F186" s="32" t="s">
        <v>3321</v>
      </c>
      <c r="G186" s="33" t="s">
        <v>3322</v>
      </c>
      <c r="H186" s="32" t="s">
        <v>3323</v>
      </c>
      <c r="I186" s="32" t="s">
        <v>3324</v>
      </c>
      <c r="J186" s="32" t="s">
        <v>3325</v>
      </c>
      <c r="K186" s="33" t="s">
        <v>3326</v>
      </c>
      <c r="L186" s="32" t="s">
        <v>3327</v>
      </c>
      <c r="M186" s="33" t="s">
        <v>3328</v>
      </c>
      <c r="N186" s="33" t="s">
        <v>3329</v>
      </c>
      <c r="O186" s="32" t="s">
        <v>3330</v>
      </c>
      <c r="P186" s="32" t="s">
        <v>3331</v>
      </c>
      <c r="Q186" s="32" t="s">
        <v>3332</v>
      </c>
      <c r="R186" s="32" t="s">
        <v>3333</v>
      </c>
      <c r="S186" s="33" t="s">
        <v>3334</v>
      </c>
      <c r="T186" s="32" t="s">
        <v>3335</v>
      </c>
      <c r="U186" s="32" t="s">
        <v>3336</v>
      </c>
      <c r="V186" s="32" t="s">
        <v>3337</v>
      </c>
      <c r="W186" s="32" t="s">
        <v>3338</v>
      </c>
      <c r="X186" s="32" t="s">
        <v>3339</v>
      </c>
      <c r="Y186" s="32" t="s">
        <v>3340</v>
      </c>
      <c r="Z186" s="32">
        <v>4</v>
      </c>
      <c r="AA186" s="32">
        <v>1</v>
      </c>
      <c r="AB186" s="32" t="s">
        <v>3341</v>
      </c>
      <c r="AC186" s="32" t="s">
        <v>3342</v>
      </c>
      <c r="AD186" s="32" t="s">
        <v>3343</v>
      </c>
      <c r="AE186" s="32" t="s">
        <v>3344</v>
      </c>
      <c r="AF186" s="32" t="s">
        <v>3345</v>
      </c>
      <c r="AG186" s="32" t="s">
        <v>18</v>
      </c>
    </row>
    <row r="187" spans="1:33">
      <c r="A187" s="32" t="s">
        <v>20</v>
      </c>
      <c r="B187" s="32" t="s">
        <v>3346</v>
      </c>
      <c r="C187" s="32" t="s">
        <v>3347</v>
      </c>
      <c r="D187" s="33" t="s">
        <v>3348</v>
      </c>
      <c r="E187" s="33" t="s">
        <v>3349</v>
      </c>
      <c r="F187" s="33" t="s">
        <v>3350</v>
      </c>
      <c r="G187" s="33" t="s">
        <v>3351</v>
      </c>
      <c r="H187" s="33" t="s">
        <v>3352</v>
      </c>
      <c r="I187" s="32" t="s">
        <v>3353</v>
      </c>
      <c r="J187" s="32" t="s">
        <v>3354</v>
      </c>
      <c r="K187" s="33" t="s">
        <v>3355</v>
      </c>
      <c r="L187" s="33" t="s">
        <v>3356</v>
      </c>
      <c r="M187" s="32" t="s">
        <v>3357</v>
      </c>
      <c r="N187" s="32" t="s">
        <v>3358</v>
      </c>
      <c r="O187" s="32" t="s">
        <v>3359</v>
      </c>
      <c r="P187" s="32" t="s">
        <v>3360</v>
      </c>
      <c r="Q187" s="32" t="s">
        <v>3361</v>
      </c>
      <c r="R187" s="32" t="s">
        <v>3362</v>
      </c>
      <c r="S187" s="32" t="s">
        <v>3363</v>
      </c>
      <c r="T187" s="32" t="s">
        <v>3364</v>
      </c>
      <c r="U187" s="32" t="s">
        <v>3365</v>
      </c>
      <c r="V187" s="32" t="s">
        <v>3366</v>
      </c>
      <c r="W187" s="32" t="s">
        <v>3367</v>
      </c>
      <c r="X187" s="32" t="s">
        <v>3368</v>
      </c>
      <c r="Y187" s="32" t="s">
        <v>3369</v>
      </c>
      <c r="Z187" s="32">
        <v>2</v>
      </c>
      <c r="AA187" s="32">
        <v>2</v>
      </c>
      <c r="AB187" s="32" t="s">
        <v>3370</v>
      </c>
      <c r="AC187" s="32" t="s">
        <v>3371</v>
      </c>
      <c r="AD187" s="32" t="s">
        <v>3372</v>
      </c>
      <c r="AE187" s="32" t="s">
        <v>3373</v>
      </c>
      <c r="AF187" s="32" t="s">
        <v>2980</v>
      </c>
      <c r="AG187" s="32" t="s">
        <v>18</v>
      </c>
    </row>
    <row r="188" spans="1:33">
      <c r="A188" s="32" t="s">
        <v>20</v>
      </c>
      <c r="B188" s="32" t="s">
        <v>3374</v>
      </c>
      <c r="C188" s="32" t="s">
        <v>3375</v>
      </c>
      <c r="D188" s="33" t="s">
        <v>3376</v>
      </c>
      <c r="E188" s="32" t="s">
        <v>3377</v>
      </c>
      <c r="F188" s="32" t="s">
        <v>3378</v>
      </c>
      <c r="G188" s="33" t="s">
        <v>3379</v>
      </c>
      <c r="H188" s="32" t="s">
        <v>3380</v>
      </c>
      <c r="I188" s="33" t="s">
        <v>3381</v>
      </c>
      <c r="J188" s="32" t="s">
        <v>3382</v>
      </c>
      <c r="K188" s="33" t="s">
        <v>3383</v>
      </c>
      <c r="L188" s="33" t="s">
        <v>3384</v>
      </c>
      <c r="M188" s="32" t="s">
        <v>3385</v>
      </c>
      <c r="N188" s="32" t="s">
        <v>3386</v>
      </c>
      <c r="O188" s="32" t="s">
        <v>3387</v>
      </c>
      <c r="P188" s="32" t="s">
        <v>3388</v>
      </c>
      <c r="Q188" s="32" t="s">
        <v>3389</v>
      </c>
      <c r="R188" s="32" t="s">
        <v>3390</v>
      </c>
      <c r="S188" s="33" t="s">
        <v>3391</v>
      </c>
      <c r="T188" s="32" t="s">
        <v>3392</v>
      </c>
      <c r="U188" s="32" t="s">
        <v>3393</v>
      </c>
      <c r="V188" s="32" t="s">
        <v>3394</v>
      </c>
      <c r="W188" s="32" t="s">
        <v>3395</v>
      </c>
      <c r="X188" s="32" t="s">
        <v>3396</v>
      </c>
      <c r="Y188" s="32" t="s">
        <v>3397</v>
      </c>
      <c r="Z188" s="32">
        <v>3</v>
      </c>
      <c r="AA188" s="32">
        <v>2</v>
      </c>
      <c r="AB188" s="32" t="s">
        <v>3398</v>
      </c>
      <c r="AC188" s="32" t="s">
        <v>3399</v>
      </c>
      <c r="AD188" s="32" t="s">
        <v>3400</v>
      </c>
      <c r="AE188" s="32" t="s">
        <v>3148</v>
      </c>
      <c r="AF188" s="32" t="s">
        <v>3401</v>
      </c>
      <c r="AG188" s="32" t="s">
        <v>18</v>
      </c>
    </row>
    <row r="189" spans="1:33">
      <c r="A189" s="32" t="s">
        <v>20</v>
      </c>
      <c r="B189" s="33" t="s">
        <v>832</v>
      </c>
      <c r="C189" s="32" t="s">
        <v>3402</v>
      </c>
      <c r="D189" s="33" t="s">
        <v>3403</v>
      </c>
      <c r="E189" s="33" t="s">
        <v>3404</v>
      </c>
      <c r="F189" s="32" t="s">
        <v>3405</v>
      </c>
      <c r="G189" s="32" t="s">
        <v>3406</v>
      </c>
      <c r="H189" s="32" t="s">
        <v>3407</v>
      </c>
      <c r="I189" s="32" t="s">
        <v>3408</v>
      </c>
      <c r="J189" s="32" t="s">
        <v>3409</v>
      </c>
      <c r="K189" s="33" t="s">
        <v>3410</v>
      </c>
      <c r="L189" s="32" t="s">
        <v>3411</v>
      </c>
      <c r="M189" s="33" t="s">
        <v>3412</v>
      </c>
      <c r="N189" s="32" t="s">
        <v>3413</v>
      </c>
      <c r="O189" s="33" t="s">
        <v>3414</v>
      </c>
      <c r="P189" s="32" t="s">
        <v>3415</v>
      </c>
      <c r="Q189" s="32" t="s">
        <v>3416</v>
      </c>
      <c r="R189" s="32" t="s">
        <v>3417</v>
      </c>
      <c r="S189" s="33" t="s">
        <v>3418</v>
      </c>
      <c r="T189" s="32" t="s">
        <v>3419</v>
      </c>
      <c r="U189" s="32" t="s">
        <v>3420</v>
      </c>
      <c r="V189" s="32" t="s">
        <v>3421</v>
      </c>
      <c r="W189" s="32" t="s">
        <v>3422</v>
      </c>
      <c r="X189" s="32" t="s">
        <v>3423</v>
      </c>
      <c r="Y189" s="32" t="s">
        <v>3424</v>
      </c>
      <c r="Z189" s="32">
        <v>4</v>
      </c>
      <c r="AA189" s="32">
        <v>1</v>
      </c>
      <c r="AB189" s="32" t="s">
        <v>3425</v>
      </c>
      <c r="AC189" s="32" t="s">
        <v>3426</v>
      </c>
      <c r="AD189" s="32" t="s">
        <v>3427</v>
      </c>
      <c r="AE189" s="32" t="s">
        <v>3428</v>
      </c>
      <c r="AF189" s="32" t="s">
        <v>3429</v>
      </c>
      <c r="AG189" s="32" t="s">
        <v>18</v>
      </c>
    </row>
    <row r="190" spans="1:33">
      <c r="A190" s="32" t="s">
        <v>20</v>
      </c>
      <c r="B190" s="32" t="s">
        <v>3430</v>
      </c>
      <c r="C190" s="32" t="s">
        <v>3431</v>
      </c>
      <c r="D190" s="33" t="s">
        <v>3432</v>
      </c>
      <c r="E190" s="33" t="s">
        <v>3433</v>
      </c>
      <c r="F190" s="33" t="s">
        <v>3434</v>
      </c>
      <c r="G190" s="32" t="s">
        <v>3435</v>
      </c>
      <c r="H190" s="33" t="s">
        <v>3436</v>
      </c>
      <c r="I190" s="32" t="s">
        <v>3437</v>
      </c>
      <c r="J190" s="32" t="s">
        <v>3438</v>
      </c>
      <c r="K190" s="33" t="s">
        <v>3439</v>
      </c>
      <c r="L190" s="32" t="s">
        <v>3440</v>
      </c>
      <c r="M190" s="33" t="s">
        <v>3441</v>
      </c>
      <c r="N190" s="33" t="s">
        <v>3442</v>
      </c>
      <c r="O190" s="33" t="s">
        <v>3443</v>
      </c>
      <c r="P190" s="32" t="s">
        <v>3444</v>
      </c>
      <c r="Q190" s="32" t="s">
        <v>3445</v>
      </c>
      <c r="R190" s="32" t="s">
        <v>3446</v>
      </c>
      <c r="S190" s="33" t="s">
        <v>3447</v>
      </c>
      <c r="T190" s="32" t="s">
        <v>3448</v>
      </c>
      <c r="U190" s="32" t="s">
        <v>3449</v>
      </c>
      <c r="V190" s="32" t="s">
        <v>3450</v>
      </c>
      <c r="W190" s="32" t="s">
        <v>3451</v>
      </c>
      <c r="X190" s="32" t="s">
        <v>3452</v>
      </c>
      <c r="Y190" s="32" t="s">
        <v>3453</v>
      </c>
      <c r="Z190" s="32">
        <v>4</v>
      </c>
      <c r="AA190" s="32">
        <v>2</v>
      </c>
      <c r="AB190" s="32" t="s">
        <v>3454</v>
      </c>
      <c r="AC190" s="32" t="s">
        <v>3455</v>
      </c>
      <c r="AD190" s="32" t="s">
        <v>41</v>
      </c>
      <c r="AE190" s="32" t="s">
        <v>2616</v>
      </c>
      <c r="AF190" s="32" t="s">
        <v>3456</v>
      </c>
      <c r="AG190" s="32" t="s">
        <v>18</v>
      </c>
    </row>
    <row r="191" spans="1:33">
      <c r="A191" s="32" t="s">
        <v>22</v>
      </c>
      <c r="B191" s="32" t="s">
        <v>3457</v>
      </c>
      <c r="C191" s="32" t="s">
        <v>3458</v>
      </c>
      <c r="D191" s="33" t="s">
        <v>3459</v>
      </c>
      <c r="E191" s="32" t="s">
        <v>3460</v>
      </c>
      <c r="F191" s="32" t="s">
        <v>3461</v>
      </c>
      <c r="G191" s="33" t="s">
        <v>3462</v>
      </c>
      <c r="H191" s="32" t="s">
        <v>3463</v>
      </c>
      <c r="I191" s="32" t="s">
        <v>3464</v>
      </c>
      <c r="J191" s="32" t="s">
        <v>3465</v>
      </c>
      <c r="K191" s="33" t="s">
        <v>3466</v>
      </c>
      <c r="L191" s="33" t="s">
        <v>3467</v>
      </c>
      <c r="M191" s="33" t="s">
        <v>3468</v>
      </c>
      <c r="N191" s="33" t="s">
        <v>3469</v>
      </c>
      <c r="O191" s="32" t="s">
        <v>3470</v>
      </c>
      <c r="P191" s="32" t="s">
        <v>3471</v>
      </c>
      <c r="Q191" s="33" t="s">
        <v>3472</v>
      </c>
      <c r="R191" s="32" t="s">
        <v>3473</v>
      </c>
      <c r="S191" s="32" t="s">
        <v>3474</v>
      </c>
      <c r="T191" s="32" t="s">
        <v>3475</v>
      </c>
      <c r="U191" s="32" t="s">
        <v>3476</v>
      </c>
      <c r="V191" s="32" t="s">
        <v>3477</v>
      </c>
      <c r="W191" s="32" t="s">
        <v>3478</v>
      </c>
      <c r="X191" s="32" t="s">
        <v>3479</v>
      </c>
      <c r="Y191" s="32" t="s">
        <v>3480</v>
      </c>
      <c r="Z191" s="32">
        <v>2</v>
      </c>
      <c r="AA191" s="32">
        <v>4</v>
      </c>
      <c r="AB191" s="32" t="s">
        <v>3481</v>
      </c>
      <c r="AC191" s="32" t="s">
        <v>3482</v>
      </c>
      <c r="AD191" s="32" t="s">
        <v>885</v>
      </c>
      <c r="AE191" s="32" t="s">
        <v>3483</v>
      </c>
      <c r="AF191" s="32" t="s">
        <v>196</v>
      </c>
      <c r="AG191" s="32" t="s">
        <v>18</v>
      </c>
    </row>
    <row r="192" spans="1:33">
      <c r="A192" s="32" t="s">
        <v>22</v>
      </c>
      <c r="B192" s="32">
        <v>0</v>
      </c>
      <c r="C192" s="34">
        <v>45078</v>
      </c>
      <c r="D192" s="32">
        <v>0</v>
      </c>
      <c r="E192" s="32">
        <v>0</v>
      </c>
      <c r="F192" s="32">
        <v>0</v>
      </c>
      <c r="G192" s="32">
        <v>0</v>
      </c>
      <c r="H192" s="32">
        <v>1</v>
      </c>
      <c r="I192" s="33" t="s">
        <v>3484</v>
      </c>
      <c r="J192" s="32" t="s">
        <v>3485</v>
      </c>
      <c r="K192" s="33" t="s">
        <v>3486</v>
      </c>
      <c r="L192" s="33" t="s">
        <v>3487</v>
      </c>
      <c r="M192" s="32" t="s">
        <v>3488</v>
      </c>
      <c r="N192" s="32" t="s">
        <v>3489</v>
      </c>
      <c r="O192" s="32" t="s">
        <v>3490</v>
      </c>
      <c r="P192" s="32" t="s">
        <v>3491</v>
      </c>
      <c r="Q192" s="32" t="s">
        <v>3492</v>
      </c>
      <c r="R192" s="32" t="s">
        <v>3493</v>
      </c>
      <c r="S192" s="32" t="s">
        <v>3494</v>
      </c>
      <c r="T192" s="32" t="s">
        <v>3495</v>
      </c>
      <c r="U192" s="32" t="s">
        <v>3496</v>
      </c>
      <c r="V192" s="32" t="s">
        <v>3497</v>
      </c>
      <c r="W192" s="32" t="s">
        <v>3498</v>
      </c>
      <c r="X192" s="32" t="s">
        <v>3499</v>
      </c>
      <c r="Y192" s="32" t="s">
        <v>3500</v>
      </c>
      <c r="Z192" s="32">
        <v>2</v>
      </c>
      <c r="AA192" s="32">
        <v>1</v>
      </c>
      <c r="AB192" s="32" t="s">
        <v>3501</v>
      </c>
      <c r="AC192" s="32" t="s">
        <v>3502</v>
      </c>
      <c r="AD192" s="32" t="s">
        <v>28</v>
      </c>
      <c r="AE192" s="32" t="s">
        <v>3503</v>
      </c>
      <c r="AF192" s="32" t="s">
        <v>2156</v>
      </c>
      <c r="AG192" s="32" t="s">
        <v>18</v>
      </c>
    </row>
    <row r="193" spans="1:33">
      <c r="A193" s="32" t="s">
        <v>20</v>
      </c>
      <c r="B193" s="33" t="s">
        <v>3504</v>
      </c>
      <c r="C193" s="32" t="s">
        <v>3505</v>
      </c>
      <c r="D193" s="33" t="s">
        <v>3506</v>
      </c>
      <c r="E193" s="33" t="s">
        <v>3507</v>
      </c>
      <c r="F193" s="32" t="s">
        <v>3508</v>
      </c>
      <c r="G193" s="32" t="s">
        <v>3509</v>
      </c>
      <c r="H193" s="32" t="s">
        <v>3510</v>
      </c>
      <c r="I193" s="32" t="s">
        <v>3511</v>
      </c>
      <c r="J193" s="32" t="s">
        <v>3512</v>
      </c>
      <c r="K193" s="32" t="s">
        <v>3513</v>
      </c>
      <c r="L193" s="33" t="s">
        <v>3514</v>
      </c>
      <c r="M193" s="33" t="s">
        <v>3515</v>
      </c>
      <c r="N193" s="33" t="s">
        <v>3516</v>
      </c>
      <c r="O193" s="32" t="s">
        <v>3517</v>
      </c>
      <c r="P193" s="32" t="s">
        <v>3518</v>
      </c>
      <c r="Q193" s="33" t="s">
        <v>3519</v>
      </c>
      <c r="R193" s="32" t="s">
        <v>3520</v>
      </c>
      <c r="S193" s="33" t="s">
        <v>3521</v>
      </c>
      <c r="T193" s="32" t="s">
        <v>3522</v>
      </c>
      <c r="U193" s="32" t="s">
        <v>3523</v>
      </c>
      <c r="V193" s="32" t="s">
        <v>3524</v>
      </c>
      <c r="W193" s="32" t="s">
        <v>3525</v>
      </c>
      <c r="X193" s="32" t="s">
        <v>3526</v>
      </c>
      <c r="Y193" s="32" t="s">
        <v>3527</v>
      </c>
      <c r="Z193" s="32">
        <v>4</v>
      </c>
      <c r="AA193" s="32">
        <v>3</v>
      </c>
      <c r="AB193" s="32" t="s">
        <v>3528</v>
      </c>
      <c r="AC193" s="32" t="s">
        <v>3529</v>
      </c>
      <c r="AD193" s="32" t="s">
        <v>3530</v>
      </c>
      <c r="AE193" s="32" t="s">
        <v>3148</v>
      </c>
      <c r="AF193" s="32" t="s">
        <v>3531</v>
      </c>
      <c r="AG193" s="32" t="s">
        <v>18</v>
      </c>
    </row>
    <row r="194" spans="1:33">
      <c r="A194" s="32" t="s">
        <v>22</v>
      </c>
      <c r="B194" s="32" t="s">
        <v>3532</v>
      </c>
      <c r="C194" s="32" t="s">
        <v>3533</v>
      </c>
      <c r="D194" s="33" t="s">
        <v>3534</v>
      </c>
      <c r="E194" s="33" t="s">
        <v>3535</v>
      </c>
      <c r="F194" s="33" t="s">
        <v>3536</v>
      </c>
      <c r="G194" s="33" t="s">
        <v>3537</v>
      </c>
      <c r="H194" s="32" t="s">
        <v>3538</v>
      </c>
      <c r="I194" s="33" t="s">
        <v>3539</v>
      </c>
      <c r="J194" s="32" t="s">
        <v>3540</v>
      </c>
      <c r="K194" s="33" t="s">
        <v>3541</v>
      </c>
      <c r="L194" s="33" t="s">
        <v>3542</v>
      </c>
      <c r="M194" s="32" t="s">
        <v>3543</v>
      </c>
      <c r="N194" s="32" t="s">
        <v>3544</v>
      </c>
      <c r="O194" s="32" t="s">
        <v>3545</v>
      </c>
      <c r="P194" s="32" t="s">
        <v>3546</v>
      </c>
      <c r="Q194" s="32" t="s">
        <v>3547</v>
      </c>
      <c r="R194" s="32" t="s">
        <v>3548</v>
      </c>
      <c r="S194" s="33" t="s">
        <v>3549</v>
      </c>
      <c r="T194" s="32" t="s">
        <v>3550</v>
      </c>
      <c r="U194" s="32" t="s">
        <v>3551</v>
      </c>
      <c r="V194" s="32" t="s">
        <v>1134</v>
      </c>
      <c r="W194" s="32" t="s">
        <v>3552</v>
      </c>
      <c r="X194" s="32" t="s">
        <v>3553</v>
      </c>
      <c r="Y194" s="32" t="s">
        <v>3554</v>
      </c>
      <c r="Z194" s="32">
        <v>3</v>
      </c>
      <c r="AA194" s="32">
        <v>2</v>
      </c>
      <c r="AB194" s="32" t="s">
        <v>3555</v>
      </c>
      <c r="AC194" s="32" t="s">
        <v>3556</v>
      </c>
      <c r="AD194" s="32" t="s">
        <v>3557</v>
      </c>
      <c r="AE194" s="32" t="s">
        <v>3558</v>
      </c>
      <c r="AF194" s="32" t="s">
        <v>196</v>
      </c>
      <c r="AG194" s="32" t="s">
        <v>18</v>
      </c>
    </row>
    <row r="195" spans="1:33">
      <c r="A195" s="32" t="s">
        <v>20</v>
      </c>
      <c r="B195" s="32" t="s">
        <v>3559</v>
      </c>
      <c r="C195" s="32" t="s">
        <v>3560</v>
      </c>
      <c r="D195" s="33" t="s">
        <v>3561</v>
      </c>
      <c r="E195" s="32" t="s">
        <v>3562</v>
      </c>
      <c r="F195" s="33" t="s">
        <v>3563</v>
      </c>
      <c r="G195" s="32" t="s">
        <v>3564</v>
      </c>
      <c r="H195" s="32" t="s">
        <v>3565</v>
      </c>
      <c r="I195" s="32" t="s">
        <v>3566</v>
      </c>
      <c r="J195" s="32" t="s">
        <v>3567</v>
      </c>
      <c r="K195" s="32" t="s">
        <v>3568</v>
      </c>
      <c r="L195" s="33" t="s">
        <v>3569</v>
      </c>
      <c r="M195" s="33" t="s">
        <v>3570</v>
      </c>
      <c r="N195" s="33" t="s">
        <v>3571</v>
      </c>
      <c r="O195" s="32" t="s">
        <v>3572</v>
      </c>
      <c r="P195" s="32" t="s">
        <v>3573</v>
      </c>
      <c r="Q195" s="33" t="s">
        <v>3574</v>
      </c>
      <c r="R195" s="32" t="s">
        <v>3575</v>
      </c>
      <c r="S195" s="33" t="s">
        <v>3576</v>
      </c>
      <c r="T195" s="32" t="s">
        <v>3577</v>
      </c>
      <c r="U195" s="32" t="s">
        <v>3578</v>
      </c>
      <c r="V195" s="32" t="s">
        <v>3579</v>
      </c>
      <c r="W195" s="32" t="s">
        <v>3580</v>
      </c>
      <c r="X195" s="32" t="s">
        <v>3581</v>
      </c>
      <c r="Y195" s="32" t="s">
        <v>3582</v>
      </c>
      <c r="Z195" s="32">
        <v>4</v>
      </c>
      <c r="AA195" s="32">
        <v>3</v>
      </c>
      <c r="AB195" s="32" t="s">
        <v>3583</v>
      </c>
      <c r="AC195" s="32" t="s">
        <v>3584</v>
      </c>
      <c r="AD195" s="32" t="s">
        <v>67</v>
      </c>
      <c r="AE195" s="32" t="s">
        <v>3585</v>
      </c>
      <c r="AF195" s="32" t="s">
        <v>3586</v>
      </c>
      <c r="AG195" s="32" t="s">
        <v>18</v>
      </c>
    </row>
    <row r="196" spans="1:33">
      <c r="A196" s="32" t="s">
        <v>16</v>
      </c>
      <c r="B196" s="32" t="s">
        <v>3587</v>
      </c>
      <c r="C196" s="32" t="s">
        <v>3588</v>
      </c>
      <c r="D196" s="32" t="s">
        <v>3589</v>
      </c>
      <c r="E196" s="33" t="s">
        <v>3590</v>
      </c>
      <c r="F196" s="33" t="s">
        <v>3591</v>
      </c>
      <c r="G196" s="33" t="s">
        <v>3592</v>
      </c>
      <c r="H196" s="32" t="s">
        <v>3593</v>
      </c>
      <c r="I196" s="33" t="s">
        <v>3594</v>
      </c>
      <c r="J196" s="32" t="s">
        <v>3595</v>
      </c>
      <c r="K196" s="33" t="s">
        <v>3596</v>
      </c>
      <c r="L196" s="33" t="s">
        <v>3597</v>
      </c>
      <c r="M196" s="32" t="s">
        <v>3598</v>
      </c>
      <c r="N196" s="32" t="s">
        <v>3599</v>
      </c>
      <c r="O196" s="32" t="s">
        <v>3600</v>
      </c>
      <c r="P196" s="32" t="s">
        <v>3601</v>
      </c>
      <c r="Q196" s="32" t="s">
        <v>3602</v>
      </c>
      <c r="R196" s="32" t="s">
        <v>3603</v>
      </c>
      <c r="S196" s="33" t="s">
        <v>3604</v>
      </c>
      <c r="T196" s="32" t="s">
        <v>3605</v>
      </c>
      <c r="U196" s="32" t="s">
        <v>3606</v>
      </c>
      <c r="V196" s="32" t="s">
        <v>3607</v>
      </c>
      <c r="W196" s="32" t="s">
        <v>3608</v>
      </c>
      <c r="X196" s="32" t="s">
        <v>3609</v>
      </c>
      <c r="Y196" s="32" t="s">
        <v>3610</v>
      </c>
      <c r="Z196" s="32">
        <v>3</v>
      </c>
      <c r="AA196" s="32">
        <v>2</v>
      </c>
      <c r="AB196" s="32" t="s">
        <v>3611</v>
      </c>
      <c r="AC196" s="32" t="s">
        <v>3612</v>
      </c>
      <c r="AD196" s="32" t="s">
        <v>3613</v>
      </c>
      <c r="AE196" s="32" t="s">
        <v>3614</v>
      </c>
      <c r="AF196" s="32" t="s">
        <v>3615</v>
      </c>
      <c r="AG196" s="32" t="s">
        <v>18</v>
      </c>
    </row>
    <row r="197" spans="1:33">
      <c r="A197" s="32" t="s">
        <v>20</v>
      </c>
      <c r="B197" s="32" t="s">
        <v>3616</v>
      </c>
      <c r="C197" s="32" t="s">
        <v>3617</v>
      </c>
      <c r="D197" s="32" t="s">
        <v>3618</v>
      </c>
      <c r="E197" s="33" t="s">
        <v>3619</v>
      </c>
      <c r="F197" s="32" t="s">
        <v>3620</v>
      </c>
      <c r="G197" s="32" t="s">
        <v>3621</v>
      </c>
      <c r="H197" s="32" t="s">
        <v>3622</v>
      </c>
      <c r="I197" s="32" t="s">
        <v>3623</v>
      </c>
      <c r="J197" s="32" t="s">
        <v>3624</v>
      </c>
      <c r="K197" s="33" t="s">
        <v>3625</v>
      </c>
      <c r="L197" s="33" t="s">
        <v>3626</v>
      </c>
      <c r="M197" s="32" t="s">
        <v>3627</v>
      </c>
      <c r="N197" s="32" t="s">
        <v>3628</v>
      </c>
      <c r="O197" s="32" t="s">
        <v>3629</v>
      </c>
      <c r="P197" s="32" t="s">
        <v>3630</v>
      </c>
      <c r="Q197" s="32" t="s">
        <v>3631</v>
      </c>
      <c r="R197" s="32" t="s">
        <v>3632</v>
      </c>
      <c r="S197" s="32" t="s">
        <v>3633</v>
      </c>
      <c r="T197" s="32" t="s">
        <v>3634</v>
      </c>
      <c r="U197" s="32" t="s">
        <v>3635</v>
      </c>
      <c r="V197" s="32" t="s">
        <v>3636</v>
      </c>
      <c r="W197" s="32" t="s">
        <v>3637</v>
      </c>
      <c r="X197" s="32" t="s">
        <v>3638</v>
      </c>
      <c r="Y197" s="32" t="s">
        <v>3639</v>
      </c>
      <c r="Z197" s="32">
        <v>2</v>
      </c>
      <c r="AA197" s="32">
        <v>1</v>
      </c>
      <c r="AB197" s="32" t="s">
        <v>3640</v>
      </c>
      <c r="AC197" s="32" t="s">
        <v>3641</v>
      </c>
      <c r="AD197" s="32" t="s">
        <v>3642</v>
      </c>
      <c r="AE197" s="32" t="s">
        <v>3643</v>
      </c>
      <c r="AF197" s="32" t="s">
        <v>3644</v>
      </c>
      <c r="AG197" s="32" t="s">
        <v>18</v>
      </c>
    </row>
    <row r="198" spans="1:33">
      <c r="A198" s="32" t="s">
        <v>20</v>
      </c>
      <c r="B198" s="32" t="s">
        <v>3645</v>
      </c>
      <c r="C198" s="32" t="s">
        <v>3646</v>
      </c>
      <c r="D198" s="33" t="s">
        <v>3647</v>
      </c>
      <c r="E198" s="33" t="s">
        <v>3648</v>
      </c>
      <c r="F198" s="32" t="s">
        <v>3649</v>
      </c>
      <c r="G198" s="32" t="s">
        <v>3650</v>
      </c>
      <c r="H198" s="32" t="s">
        <v>3651</v>
      </c>
      <c r="I198" s="32" t="s">
        <v>3652</v>
      </c>
      <c r="J198" s="32" t="s">
        <v>3653</v>
      </c>
      <c r="K198" s="33" t="s">
        <v>3654</v>
      </c>
      <c r="L198" s="33" t="s">
        <v>3655</v>
      </c>
      <c r="M198" s="32" t="s">
        <v>3656</v>
      </c>
      <c r="N198" s="32" t="s">
        <v>3657</v>
      </c>
      <c r="O198" s="32" t="s">
        <v>3658</v>
      </c>
      <c r="P198" s="32" t="s">
        <v>3659</v>
      </c>
      <c r="Q198" s="32" t="s">
        <v>3660</v>
      </c>
      <c r="R198" s="32" t="s">
        <v>3661</v>
      </c>
      <c r="S198" s="32" t="s">
        <v>3662</v>
      </c>
      <c r="T198" s="32" t="s">
        <v>3663</v>
      </c>
      <c r="U198" s="32" t="s">
        <v>3664</v>
      </c>
      <c r="V198" s="32" t="s">
        <v>3665</v>
      </c>
      <c r="W198" s="32" t="s">
        <v>3666</v>
      </c>
      <c r="X198" s="32" t="s">
        <v>3667</v>
      </c>
      <c r="Y198" s="32" t="s">
        <v>3668</v>
      </c>
      <c r="Z198" s="32">
        <v>1</v>
      </c>
      <c r="AA198" s="32">
        <v>2</v>
      </c>
      <c r="AB198" s="32" t="s">
        <v>3669</v>
      </c>
      <c r="AC198" s="32" t="s">
        <v>3670</v>
      </c>
      <c r="AD198" s="32" t="s">
        <v>3671</v>
      </c>
      <c r="AE198" s="32" t="s">
        <v>426</v>
      </c>
      <c r="AF198" s="32" t="s">
        <v>3672</v>
      </c>
      <c r="AG198" s="32" t="s">
        <v>18</v>
      </c>
    </row>
    <row r="199" spans="1:33">
      <c r="A199" s="32" t="s">
        <v>16</v>
      </c>
      <c r="B199" s="32" t="s">
        <v>3673</v>
      </c>
      <c r="C199" s="32" t="s">
        <v>3674</v>
      </c>
      <c r="D199" s="33" t="s">
        <v>3675</v>
      </c>
      <c r="E199" s="33" t="s">
        <v>3676</v>
      </c>
      <c r="F199" s="32" t="s">
        <v>3677</v>
      </c>
      <c r="G199" s="32" t="s">
        <v>3678</v>
      </c>
      <c r="H199" s="32" t="s">
        <v>3679</v>
      </c>
      <c r="I199" s="32" t="s">
        <v>3680</v>
      </c>
      <c r="J199" s="32" t="s">
        <v>3681</v>
      </c>
      <c r="K199" s="33" t="s">
        <v>3682</v>
      </c>
      <c r="L199" s="33" t="s">
        <v>3683</v>
      </c>
      <c r="M199" s="33" t="s">
        <v>3684</v>
      </c>
      <c r="N199" s="33" t="s">
        <v>3685</v>
      </c>
      <c r="O199" s="32" t="s">
        <v>3686</v>
      </c>
      <c r="P199" s="32" t="s">
        <v>3687</v>
      </c>
      <c r="Q199" s="33" t="s">
        <v>3688</v>
      </c>
      <c r="R199" s="32" t="s">
        <v>3689</v>
      </c>
      <c r="S199" s="33" t="s">
        <v>3690</v>
      </c>
      <c r="T199" s="32" t="s">
        <v>3691</v>
      </c>
      <c r="U199" s="32" t="s">
        <v>3692</v>
      </c>
      <c r="V199" s="32" t="s">
        <v>3693</v>
      </c>
      <c r="W199" s="32" t="s">
        <v>3694</v>
      </c>
      <c r="X199" s="32" t="s">
        <v>3695</v>
      </c>
      <c r="Y199" s="32" t="s">
        <v>3696</v>
      </c>
      <c r="Z199" s="32">
        <v>4</v>
      </c>
      <c r="AA199" s="32">
        <v>3</v>
      </c>
      <c r="AB199" s="32" t="s">
        <v>3697</v>
      </c>
      <c r="AC199" s="32" t="s">
        <v>3698</v>
      </c>
      <c r="AD199" s="32" t="s">
        <v>3699</v>
      </c>
      <c r="AE199" s="32" t="s">
        <v>3700</v>
      </c>
      <c r="AF199" s="32" t="s">
        <v>1730</v>
      </c>
      <c r="AG199" s="32" t="s">
        <v>18</v>
      </c>
    </row>
    <row r="200" spans="1:33">
      <c r="A200" s="32" t="s">
        <v>20</v>
      </c>
      <c r="B200" s="32" t="s">
        <v>3701</v>
      </c>
      <c r="C200" s="32" t="s">
        <v>3702</v>
      </c>
      <c r="D200" s="33" t="s">
        <v>3703</v>
      </c>
      <c r="E200" s="33" t="s">
        <v>3704</v>
      </c>
      <c r="F200" s="33" t="s">
        <v>3705</v>
      </c>
      <c r="G200" s="33" t="s">
        <v>3706</v>
      </c>
      <c r="H200" s="32" t="s">
        <v>3707</v>
      </c>
      <c r="I200" s="32" t="s">
        <v>3708</v>
      </c>
      <c r="J200" s="32" t="s">
        <v>3709</v>
      </c>
      <c r="K200" s="32" t="s">
        <v>3710</v>
      </c>
      <c r="L200" s="33" t="s">
        <v>3711</v>
      </c>
      <c r="M200" s="33" t="s">
        <v>3712</v>
      </c>
      <c r="N200" s="33" t="s">
        <v>3713</v>
      </c>
      <c r="O200" s="32" t="s">
        <v>3714</v>
      </c>
      <c r="P200" s="32" t="s">
        <v>3715</v>
      </c>
      <c r="Q200" s="33" t="s">
        <v>3716</v>
      </c>
      <c r="R200" s="32" t="s">
        <v>3717</v>
      </c>
      <c r="S200" s="32" t="s">
        <v>3718</v>
      </c>
      <c r="T200" s="32" t="s">
        <v>3719</v>
      </c>
      <c r="U200" s="32" t="s">
        <v>3720</v>
      </c>
      <c r="V200" s="32" t="s">
        <v>3721</v>
      </c>
      <c r="W200" s="32" t="s">
        <v>3722</v>
      </c>
      <c r="X200" s="32" t="s">
        <v>3723</v>
      </c>
      <c r="Y200" s="32" t="s">
        <v>3724</v>
      </c>
      <c r="Z200" s="32">
        <v>2</v>
      </c>
      <c r="AA200" s="32">
        <v>4</v>
      </c>
      <c r="AB200" s="32" t="s">
        <v>3725</v>
      </c>
      <c r="AC200" s="32" t="s">
        <v>3726</v>
      </c>
      <c r="AD200" s="32" t="s">
        <v>3727</v>
      </c>
      <c r="AE200" s="32" t="s">
        <v>3728</v>
      </c>
      <c r="AF200" s="32" t="s">
        <v>3729</v>
      </c>
      <c r="AG200" s="32" t="s">
        <v>18</v>
      </c>
    </row>
    <row r="201" spans="1:33">
      <c r="A201" s="32" t="s">
        <v>22</v>
      </c>
      <c r="B201" s="32" t="s">
        <v>3730</v>
      </c>
      <c r="C201" s="32" t="s">
        <v>3731</v>
      </c>
      <c r="D201" s="32" t="s">
        <v>3732</v>
      </c>
      <c r="E201" s="33" t="s">
        <v>3733</v>
      </c>
      <c r="F201" s="33" t="s">
        <v>3734</v>
      </c>
      <c r="G201" s="33" t="s">
        <v>3735</v>
      </c>
      <c r="H201" s="32" t="s">
        <v>3736</v>
      </c>
      <c r="I201" s="32" t="s">
        <v>3737</v>
      </c>
      <c r="J201" s="32" t="s">
        <v>3738</v>
      </c>
      <c r="K201" s="33" t="s">
        <v>3739</v>
      </c>
      <c r="L201" s="33" t="s">
        <v>3740</v>
      </c>
      <c r="M201" s="33" t="s">
        <v>3741</v>
      </c>
      <c r="N201" s="33" t="s">
        <v>3742</v>
      </c>
      <c r="O201" s="32" t="s">
        <v>3743</v>
      </c>
      <c r="P201" s="32" t="s">
        <v>3744</v>
      </c>
      <c r="Q201" s="32" t="s">
        <v>3745</v>
      </c>
      <c r="R201" s="32" t="s">
        <v>3746</v>
      </c>
      <c r="S201" s="33" t="s">
        <v>3747</v>
      </c>
      <c r="T201" s="32" t="s">
        <v>3338</v>
      </c>
      <c r="U201" s="32" t="s">
        <v>3748</v>
      </c>
      <c r="V201" s="32" t="s">
        <v>3749</v>
      </c>
      <c r="W201" s="32" t="s">
        <v>3750</v>
      </c>
      <c r="X201" s="32" t="s">
        <v>3751</v>
      </c>
      <c r="Y201" s="32" t="s">
        <v>3752</v>
      </c>
      <c r="Z201" s="32">
        <v>4</v>
      </c>
      <c r="AA201" s="32">
        <v>2</v>
      </c>
      <c r="AB201" s="32" t="s">
        <v>3753</v>
      </c>
      <c r="AC201" s="32" t="s">
        <v>3754</v>
      </c>
      <c r="AD201" s="32" t="s">
        <v>3755</v>
      </c>
      <c r="AE201" s="32" t="s">
        <v>3756</v>
      </c>
      <c r="AF201" s="32" t="s">
        <v>1532</v>
      </c>
      <c r="AG201" s="32" t="s">
        <v>18</v>
      </c>
    </row>
    <row r="202" spans="1:33">
      <c r="A202" s="32" t="s">
        <v>16</v>
      </c>
      <c r="B202" s="32" t="s">
        <v>3757</v>
      </c>
      <c r="C202" s="32" t="s">
        <v>3758</v>
      </c>
      <c r="D202" s="33" t="s">
        <v>3759</v>
      </c>
      <c r="E202" s="33" t="s">
        <v>3760</v>
      </c>
      <c r="F202" s="33" t="s">
        <v>3761</v>
      </c>
      <c r="G202" s="33" t="s">
        <v>3762</v>
      </c>
      <c r="H202" s="32" t="s">
        <v>3763</v>
      </c>
      <c r="I202" s="32" t="s">
        <v>3764</v>
      </c>
      <c r="J202" s="32" t="s">
        <v>3765</v>
      </c>
      <c r="K202" s="33" t="s">
        <v>3766</v>
      </c>
      <c r="L202" s="33" t="s">
        <v>3767</v>
      </c>
      <c r="M202" s="33" t="s">
        <v>3768</v>
      </c>
      <c r="N202" s="33" t="s">
        <v>3769</v>
      </c>
      <c r="O202" s="33" t="s">
        <v>3770</v>
      </c>
      <c r="P202" s="32" t="s">
        <v>3771</v>
      </c>
      <c r="Q202" s="32" t="s">
        <v>3772</v>
      </c>
      <c r="R202" s="32" t="s">
        <v>3773</v>
      </c>
      <c r="S202" s="33" t="s">
        <v>3774</v>
      </c>
      <c r="T202" s="32" t="s">
        <v>3775</v>
      </c>
      <c r="U202" s="32" t="s">
        <v>3776</v>
      </c>
      <c r="V202" s="32" t="s">
        <v>3777</v>
      </c>
      <c r="W202" s="32" t="s">
        <v>3778</v>
      </c>
      <c r="X202" s="32" t="s">
        <v>3779</v>
      </c>
      <c r="Y202" s="32" t="s">
        <v>3780</v>
      </c>
      <c r="Z202" s="32">
        <v>4</v>
      </c>
      <c r="AA202" s="32">
        <v>2</v>
      </c>
      <c r="AB202" s="32" t="s">
        <v>3781</v>
      </c>
      <c r="AC202" s="32" t="s">
        <v>3782</v>
      </c>
      <c r="AD202" s="32" t="s">
        <v>3783</v>
      </c>
      <c r="AE202" s="32" t="s">
        <v>2040</v>
      </c>
      <c r="AF202" s="32" t="s">
        <v>3784</v>
      </c>
      <c r="AG202" s="32" t="s">
        <v>18</v>
      </c>
    </row>
    <row r="203" spans="1:33">
      <c r="A203" s="32" t="s">
        <v>20</v>
      </c>
      <c r="B203" s="32" t="s">
        <v>3785</v>
      </c>
      <c r="C203" s="35">
        <v>1646150</v>
      </c>
      <c r="D203" s="33" t="s">
        <v>3786</v>
      </c>
      <c r="E203" s="33" t="s">
        <v>3787</v>
      </c>
      <c r="F203" s="33" t="s">
        <v>3788</v>
      </c>
      <c r="G203" s="33" t="s">
        <v>3789</v>
      </c>
      <c r="H203" s="33" t="s">
        <v>3790</v>
      </c>
      <c r="I203" s="32" t="s">
        <v>3791</v>
      </c>
      <c r="J203" s="32" t="s">
        <v>3792</v>
      </c>
      <c r="K203" s="32" t="s">
        <v>3793</v>
      </c>
      <c r="L203" s="33" t="s">
        <v>3794</v>
      </c>
      <c r="M203" s="33" t="s">
        <v>3795</v>
      </c>
      <c r="N203" s="33" t="s">
        <v>3796</v>
      </c>
      <c r="O203" s="32" t="s">
        <v>3797</v>
      </c>
      <c r="P203" s="32" t="s">
        <v>3798</v>
      </c>
      <c r="Q203" s="33" t="s">
        <v>3799</v>
      </c>
      <c r="R203" s="32" t="s">
        <v>3800</v>
      </c>
      <c r="S203" s="32" t="s">
        <v>3801</v>
      </c>
      <c r="T203" s="32" t="s">
        <v>3802</v>
      </c>
      <c r="U203" s="32" t="s">
        <v>3803</v>
      </c>
      <c r="V203" s="32" t="s">
        <v>3804</v>
      </c>
      <c r="W203" s="32" t="s">
        <v>3805</v>
      </c>
      <c r="X203" s="32" t="s">
        <v>3806</v>
      </c>
      <c r="Y203" s="32" t="s">
        <v>3807</v>
      </c>
      <c r="Z203" s="32">
        <v>1</v>
      </c>
      <c r="AA203" s="32">
        <v>3</v>
      </c>
      <c r="AB203" s="32" t="s">
        <v>3808</v>
      </c>
      <c r="AC203" s="32" t="s">
        <v>3809</v>
      </c>
      <c r="AD203" s="32" t="s">
        <v>3810</v>
      </c>
      <c r="AE203" s="32" t="s">
        <v>3811</v>
      </c>
      <c r="AF203" s="32" t="s">
        <v>3812</v>
      </c>
      <c r="AG203" s="32" t="s">
        <v>18</v>
      </c>
    </row>
    <row r="204" spans="1:33">
      <c r="A204" s="32" t="s">
        <v>20</v>
      </c>
      <c r="B204" s="32" t="s">
        <v>3813</v>
      </c>
      <c r="C204" s="32" t="s">
        <v>3814</v>
      </c>
      <c r="D204" s="32" t="s">
        <v>3815</v>
      </c>
      <c r="E204" s="33" t="s">
        <v>2856</v>
      </c>
      <c r="F204" s="32" t="s">
        <v>3816</v>
      </c>
      <c r="G204" s="33" t="s">
        <v>3817</v>
      </c>
      <c r="H204" s="32" t="s">
        <v>3818</v>
      </c>
      <c r="I204" s="32" t="s">
        <v>3819</v>
      </c>
      <c r="J204" s="32" t="s">
        <v>3820</v>
      </c>
      <c r="K204" s="32" t="s">
        <v>3821</v>
      </c>
      <c r="L204" s="32" t="s">
        <v>3822</v>
      </c>
      <c r="M204" s="33" t="s">
        <v>3823</v>
      </c>
      <c r="N204" s="33" t="s">
        <v>3824</v>
      </c>
      <c r="O204" s="33" t="s">
        <v>3825</v>
      </c>
      <c r="P204" s="32" t="s">
        <v>3826</v>
      </c>
      <c r="Q204" s="32" t="s">
        <v>3827</v>
      </c>
      <c r="R204" s="32" t="s">
        <v>3828</v>
      </c>
      <c r="S204" s="33" t="s">
        <v>3829</v>
      </c>
      <c r="T204" s="32" t="s">
        <v>3830</v>
      </c>
      <c r="U204" s="32" t="s">
        <v>3831</v>
      </c>
      <c r="V204" s="32" t="s">
        <v>3832</v>
      </c>
      <c r="W204" s="32" t="s">
        <v>3833</v>
      </c>
      <c r="X204" s="32" t="s">
        <v>3834</v>
      </c>
      <c r="Y204" s="32" t="s">
        <v>3835</v>
      </c>
      <c r="Z204" s="32">
        <v>3</v>
      </c>
      <c r="AA204" s="32">
        <v>1</v>
      </c>
      <c r="AB204" s="32" t="s">
        <v>3836</v>
      </c>
      <c r="AC204" s="32" t="s">
        <v>3837</v>
      </c>
      <c r="AD204" s="32" t="s">
        <v>3838</v>
      </c>
      <c r="AE204" s="32" t="s">
        <v>3839</v>
      </c>
      <c r="AF204" s="32" t="s">
        <v>3401</v>
      </c>
      <c r="AG204" s="32" t="s">
        <v>18</v>
      </c>
    </row>
    <row r="205" spans="1:33">
      <c r="A205" s="32" t="s">
        <v>16</v>
      </c>
      <c r="B205" s="32" t="s">
        <v>3840</v>
      </c>
      <c r="C205" s="32" t="s">
        <v>3841</v>
      </c>
      <c r="D205" s="32" t="s">
        <v>3842</v>
      </c>
      <c r="E205" s="32" t="s">
        <v>3843</v>
      </c>
      <c r="F205" s="33" t="s">
        <v>3844</v>
      </c>
      <c r="G205" s="33" t="s">
        <v>3845</v>
      </c>
      <c r="H205" s="33" t="s">
        <v>3846</v>
      </c>
      <c r="I205" s="32" t="s">
        <v>3847</v>
      </c>
      <c r="J205" s="32" t="s">
        <v>3848</v>
      </c>
      <c r="K205" s="32" t="s">
        <v>3849</v>
      </c>
      <c r="L205" s="33" t="s">
        <v>3850</v>
      </c>
      <c r="M205" s="32" t="s">
        <v>3851</v>
      </c>
      <c r="N205" s="32" t="s">
        <v>3852</v>
      </c>
      <c r="O205" s="32" t="s">
        <v>3853</v>
      </c>
      <c r="P205" s="32" t="s">
        <v>3854</v>
      </c>
      <c r="Q205" s="32" t="s">
        <v>3855</v>
      </c>
      <c r="R205" s="32" t="s">
        <v>3856</v>
      </c>
      <c r="S205" s="32" t="s">
        <v>3857</v>
      </c>
      <c r="T205" s="32" t="s">
        <v>3858</v>
      </c>
      <c r="U205" s="32" t="s">
        <v>3859</v>
      </c>
      <c r="V205" s="32" t="s">
        <v>3860</v>
      </c>
      <c r="W205" s="32" t="s">
        <v>3861</v>
      </c>
      <c r="X205" s="32" t="s">
        <v>3862</v>
      </c>
      <c r="Y205" s="32" t="s">
        <v>3863</v>
      </c>
      <c r="Z205" s="32">
        <v>2</v>
      </c>
      <c r="AA205" s="32">
        <v>1</v>
      </c>
      <c r="AB205" s="32" t="s">
        <v>3864</v>
      </c>
      <c r="AC205" s="32" t="s">
        <v>3865</v>
      </c>
      <c r="AD205" s="32" t="s">
        <v>3866</v>
      </c>
      <c r="AE205" s="32" t="s">
        <v>3867</v>
      </c>
      <c r="AF205" s="32" t="s">
        <v>3868</v>
      </c>
      <c r="AG205" s="32" t="s">
        <v>18</v>
      </c>
    </row>
    <row r="206" spans="1:33">
      <c r="A206" s="32" t="s">
        <v>22</v>
      </c>
      <c r="B206" s="32" t="s">
        <v>3869</v>
      </c>
      <c r="C206" s="32" t="s">
        <v>3870</v>
      </c>
      <c r="D206" s="32" t="s">
        <v>3871</v>
      </c>
      <c r="E206" s="33" t="s">
        <v>3872</v>
      </c>
      <c r="F206" s="32" t="s">
        <v>3873</v>
      </c>
      <c r="G206" s="32" t="s">
        <v>3874</v>
      </c>
      <c r="H206" s="32" t="s">
        <v>3875</v>
      </c>
      <c r="I206" s="32" t="s">
        <v>3876</v>
      </c>
      <c r="J206" s="32" t="s">
        <v>3877</v>
      </c>
      <c r="K206" s="33" t="s">
        <v>3878</v>
      </c>
      <c r="L206" s="33" t="s">
        <v>3879</v>
      </c>
      <c r="M206" s="33" t="s">
        <v>3880</v>
      </c>
      <c r="N206" s="33" t="s">
        <v>3881</v>
      </c>
      <c r="O206" s="32" t="s">
        <v>3882</v>
      </c>
      <c r="P206" s="32" t="s">
        <v>3883</v>
      </c>
      <c r="Q206" s="33" t="s">
        <v>3884</v>
      </c>
      <c r="R206" s="32" t="s">
        <v>3885</v>
      </c>
      <c r="S206" s="32" t="s">
        <v>3886</v>
      </c>
      <c r="T206" s="32" t="s">
        <v>3887</v>
      </c>
      <c r="U206" s="32" t="s">
        <v>3888</v>
      </c>
      <c r="V206" s="32" t="s">
        <v>3889</v>
      </c>
      <c r="W206" s="32" t="s">
        <v>3890</v>
      </c>
      <c r="X206" s="32" t="s">
        <v>3891</v>
      </c>
      <c r="Y206" s="32" t="s">
        <v>3892</v>
      </c>
      <c r="Z206" s="32">
        <v>3</v>
      </c>
      <c r="AA206" s="32">
        <v>4</v>
      </c>
      <c r="AB206" s="32" t="s">
        <v>3893</v>
      </c>
      <c r="AC206" s="32" t="s">
        <v>3894</v>
      </c>
      <c r="AD206" s="32" t="s">
        <v>3895</v>
      </c>
      <c r="AE206" s="32" t="s">
        <v>3896</v>
      </c>
      <c r="AF206" s="32" t="s">
        <v>3897</v>
      </c>
      <c r="AG206" s="32" t="s">
        <v>18</v>
      </c>
    </row>
    <row r="207" spans="1:33">
      <c r="A207" s="32" t="s">
        <v>16</v>
      </c>
      <c r="B207" s="32" t="s">
        <v>3898</v>
      </c>
      <c r="C207" s="32" t="s">
        <v>3899</v>
      </c>
      <c r="D207" s="32" t="s">
        <v>3900</v>
      </c>
      <c r="E207" s="33" t="s">
        <v>3901</v>
      </c>
      <c r="F207" s="32" t="s">
        <v>3902</v>
      </c>
      <c r="G207" s="33" t="s">
        <v>3903</v>
      </c>
      <c r="H207" s="32" t="s">
        <v>3904</v>
      </c>
      <c r="I207" s="32" t="s">
        <v>3905</v>
      </c>
      <c r="J207" s="32" t="s">
        <v>3906</v>
      </c>
      <c r="K207" s="33" t="s">
        <v>3907</v>
      </c>
      <c r="L207" s="33" t="s">
        <v>3908</v>
      </c>
      <c r="M207" s="33" t="s">
        <v>3909</v>
      </c>
      <c r="N207" s="33" t="s">
        <v>3910</v>
      </c>
      <c r="O207" s="32" t="s">
        <v>3911</v>
      </c>
      <c r="P207" s="32" t="s">
        <v>3912</v>
      </c>
      <c r="Q207" s="33" t="s">
        <v>3913</v>
      </c>
      <c r="R207" s="32" t="s">
        <v>3914</v>
      </c>
      <c r="S207" s="32" t="s">
        <v>3915</v>
      </c>
      <c r="T207" s="32" t="s">
        <v>3916</v>
      </c>
      <c r="U207" s="32" t="s">
        <v>3917</v>
      </c>
      <c r="V207" s="32" t="s">
        <v>3918</v>
      </c>
      <c r="W207" s="32" t="s">
        <v>3919</v>
      </c>
      <c r="X207" s="32" t="s">
        <v>3920</v>
      </c>
      <c r="Y207" s="32" t="s">
        <v>3921</v>
      </c>
      <c r="Z207" s="32">
        <v>2</v>
      </c>
      <c r="AA207" s="32">
        <v>3</v>
      </c>
      <c r="AB207" s="32" t="s">
        <v>3922</v>
      </c>
      <c r="AC207" s="32" t="s">
        <v>3923</v>
      </c>
      <c r="AD207" s="32" t="s">
        <v>914</v>
      </c>
      <c r="AE207" s="32" t="s">
        <v>3924</v>
      </c>
      <c r="AF207" s="32" t="s">
        <v>3925</v>
      </c>
      <c r="AG207" s="32" t="s">
        <v>18</v>
      </c>
    </row>
    <row r="208" spans="1:33">
      <c r="A208" s="32" t="s">
        <v>16</v>
      </c>
      <c r="B208" s="32" t="s">
        <v>3926</v>
      </c>
      <c r="C208" s="32" t="s">
        <v>3927</v>
      </c>
      <c r="D208" s="32" t="s">
        <v>3928</v>
      </c>
      <c r="E208" s="33" t="s">
        <v>3929</v>
      </c>
      <c r="F208" s="33" t="s">
        <v>3930</v>
      </c>
      <c r="G208" s="33" t="s">
        <v>3931</v>
      </c>
      <c r="H208" s="32" t="s">
        <v>3932</v>
      </c>
      <c r="I208" s="32" t="s">
        <v>3933</v>
      </c>
      <c r="J208" s="32" t="s">
        <v>3934</v>
      </c>
      <c r="K208" s="33" t="s">
        <v>3935</v>
      </c>
      <c r="L208" s="33" t="s">
        <v>3936</v>
      </c>
      <c r="M208" s="33" t="s">
        <v>3937</v>
      </c>
      <c r="N208" s="33" t="s">
        <v>3938</v>
      </c>
      <c r="O208" s="32" t="s">
        <v>3939</v>
      </c>
      <c r="P208" s="32" t="s">
        <v>3940</v>
      </c>
      <c r="Q208" s="33" t="s">
        <v>3941</v>
      </c>
      <c r="R208" s="32" t="s">
        <v>3942</v>
      </c>
      <c r="S208" s="33" t="s">
        <v>3943</v>
      </c>
      <c r="T208" s="32" t="s">
        <v>3944</v>
      </c>
      <c r="U208" s="32" t="s">
        <v>3945</v>
      </c>
      <c r="V208" s="32" t="s">
        <v>3946</v>
      </c>
      <c r="W208" s="32" t="s">
        <v>3947</v>
      </c>
      <c r="X208" s="32" t="s">
        <v>3948</v>
      </c>
      <c r="Y208" s="32" t="s">
        <v>3949</v>
      </c>
      <c r="Z208" s="32">
        <v>3</v>
      </c>
      <c r="AA208" s="32">
        <v>3</v>
      </c>
      <c r="AB208" s="32" t="s">
        <v>3950</v>
      </c>
      <c r="AC208" s="32" t="s">
        <v>3951</v>
      </c>
      <c r="AD208" s="32" t="s">
        <v>3952</v>
      </c>
      <c r="AE208" s="32" t="s">
        <v>3953</v>
      </c>
      <c r="AF208" s="32" t="s">
        <v>2785</v>
      </c>
      <c r="AG208" s="32" t="s">
        <v>18</v>
      </c>
    </row>
    <row r="209" spans="1:33">
      <c r="A209" s="32" t="s">
        <v>20</v>
      </c>
      <c r="B209" s="32" t="s">
        <v>3954</v>
      </c>
      <c r="C209" s="32" t="s">
        <v>3955</v>
      </c>
      <c r="D209" s="33" t="s">
        <v>3956</v>
      </c>
      <c r="E209" s="33" t="s">
        <v>3957</v>
      </c>
      <c r="F209" s="33" t="s">
        <v>3958</v>
      </c>
      <c r="G209" s="32" t="s">
        <v>3959</v>
      </c>
      <c r="H209" s="32" t="s">
        <v>3960</v>
      </c>
      <c r="I209" s="32" t="s">
        <v>3961</v>
      </c>
      <c r="J209" s="32" t="s">
        <v>3962</v>
      </c>
      <c r="K209" s="33" t="s">
        <v>3963</v>
      </c>
      <c r="L209" s="33" t="s">
        <v>3964</v>
      </c>
      <c r="M209" s="32" t="s">
        <v>3965</v>
      </c>
      <c r="N209" s="32" t="s">
        <v>3966</v>
      </c>
      <c r="O209" s="32" t="s">
        <v>3967</v>
      </c>
      <c r="P209" s="32" t="s">
        <v>3968</v>
      </c>
      <c r="Q209" s="32" t="s">
        <v>3969</v>
      </c>
      <c r="R209" s="32" t="s">
        <v>3970</v>
      </c>
      <c r="S209" s="32" t="s">
        <v>3971</v>
      </c>
      <c r="T209" s="32" t="s">
        <v>3972</v>
      </c>
      <c r="U209" s="32" t="s">
        <v>3973</v>
      </c>
      <c r="V209" s="32" t="s">
        <v>3974</v>
      </c>
      <c r="W209" s="32" t="s">
        <v>3975</v>
      </c>
      <c r="X209" s="32" t="s">
        <v>3976</v>
      </c>
      <c r="Y209" s="32" t="s">
        <v>3977</v>
      </c>
      <c r="Z209" s="32">
        <v>1</v>
      </c>
      <c r="AA209" s="32">
        <v>2</v>
      </c>
      <c r="AB209" s="32" t="s">
        <v>3978</v>
      </c>
      <c r="AC209" s="32" t="s">
        <v>3979</v>
      </c>
      <c r="AD209" s="32" t="s">
        <v>3980</v>
      </c>
      <c r="AE209" s="32" t="s">
        <v>3981</v>
      </c>
      <c r="AF209" s="32" t="s">
        <v>3982</v>
      </c>
      <c r="AG209" s="32" t="s">
        <v>18</v>
      </c>
    </row>
    <row r="210" spans="1:33">
      <c r="A210" s="32" t="s">
        <v>22</v>
      </c>
      <c r="B210" s="32" t="s">
        <v>3983</v>
      </c>
      <c r="C210" s="32" t="s">
        <v>3984</v>
      </c>
      <c r="D210" s="33" t="s">
        <v>3985</v>
      </c>
      <c r="E210" s="33" t="s">
        <v>3986</v>
      </c>
      <c r="F210" s="32" t="s">
        <v>3987</v>
      </c>
      <c r="G210" s="32" t="s">
        <v>3988</v>
      </c>
      <c r="H210" s="32" t="s">
        <v>3989</v>
      </c>
      <c r="I210" s="32" t="s">
        <v>3990</v>
      </c>
      <c r="J210" s="32" t="s">
        <v>3991</v>
      </c>
      <c r="K210" s="33" t="s">
        <v>3992</v>
      </c>
      <c r="L210" s="33" t="s">
        <v>3993</v>
      </c>
      <c r="M210" s="32" t="s">
        <v>3994</v>
      </c>
      <c r="N210" s="32" t="s">
        <v>3995</v>
      </c>
      <c r="O210" s="32" t="s">
        <v>3996</v>
      </c>
      <c r="P210" s="32" t="s">
        <v>3997</v>
      </c>
      <c r="Q210" s="32" t="s">
        <v>3998</v>
      </c>
      <c r="R210" s="32" t="s">
        <v>3999</v>
      </c>
      <c r="S210" s="32" t="s">
        <v>4000</v>
      </c>
      <c r="T210" s="32" t="s">
        <v>4001</v>
      </c>
      <c r="U210" s="32" t="s">
        <v>4002</v>
      </c>
      <c r="V210" s="32" t="s">
        <v>4003</v>
      </c>
      <c r="W210" s="32" t="s">
        <v>4004</v>
      </c>
      <c r="X210" s="32" t="s">
        <v>4005</v>
      </c>
      <c r="Y210" s="32" t="s">
        <v>4006</v>
      </c>
      <c r="Z210" s="32">
        <v>1</v>
      </c>
      <c r="AA210" s="32">
        <v>2</v>
      </c>
      <c r="AB210" s="32" t="s">
        <v>4007</v>
      </c>
      <c r="AC210" s="32" t="s">
        <v>4008</v>
      </c>
      <c r="AD210" s="32" t="s">
        <v>4009</v>
      </c>
      <c r="AE210" s="32" t="s">
        <v>4010</v>
      </c>
      <c r="AF210" s="32" t="s">
        <v>4011</v>
      </c>
      <c r="AG210" s="32" t="s">
        <v>18</v>
      </c>
    </row>
    <row r="211" spans="1:33">
      <c r="A211" s="32" t="s">
        <v>20</v>
      </c>
      <c r="B211" s="32" t="s">
        <v>4012</v>
      </c>
      <c r="C211" s="32" t="s">
        <v>4013</v>
      </c>
      <c r="D211" s="33" t="s">
        <v>4014</v>
      </c>
      <c r="E211" s="33" t="s">
        <v>4015</v>
      </c>
      <c r="F211" s="32" t="s">
        <v>4016</v>
      </c>
      <c r="G211" s="32" t="s">
        <v>4017</v>
      </c>
      <c r="H211" s="32" t="s">
        <v>4018</v>
      </c>
      <c r="I211" s="32" t="s">
        <v>4019</v>
      </c>
      <c r="J211" s="32" t="s">
        <v>4020</v>
      </c>
      <c r="K211" s="33" t="s">
        <v>4021</v>
      </c>
      <c r="L211" s="33" t="s">
        <v>4022</v>
      </c>
      <c r="M211" s="33" t="s">
        <v>4023</v>
      </c>
      <c r="N211" s="33" t="s">
        <v>4024</v>
      </c>
      <c r="O211" s="32" t="s">
        <v>4025</v>
      </c>
      <c r="P211" s="32" t="s">
        <v>4026</v>
      </c>
      <c r="Q211" s="33" t="s">
        <v>4027</v>
      </c>
      <c r="R211" s="32" t="s">
        <v>4028</v>
      </c>
      <c r="S211" s="32" t="s">
        <v>4029</v>
      </c>
      <c r="T211" s="32" t="s">
        <v>4030</v>
      </c>
      <c r="U211" s="32" t="s">
        <v>4031</v>
      </c>
      <c r="V211" s="32" t="s">
        <v>4032</v>
      </c>
      <c r="W211" s="32" t="s">
        <v>4033</v>
      </c>
      <c r="X211" s="32" t="s">
        <v>4034</v>
      </c>
      <c r="Y211" s="32" t="s">
        <v>4035</v>
      </c>
      <c r="Z211" s="32">
        <v>2</v>
      </c>
      <c r="AA211" s="32">
        <v>3</v>
      </c>
      <c r="AB211" s="32" t="s">
        <v>4036</v>
      </c>
      <c r="AC211" s="32" t="s">
        <v>4037</v>
      </c>
      <c r="AD211" s="32" t="s">
        <v>4038</v>
      </c>
      <c r="AE211" s="32" t="s">
        <v>4039</v>
      </c>
      <c r="AF211" s="32" t="s">
        <v>4040</v>
      </c>
      <c r="AG211" s="32" t="s">
        <v>18</v>
      </c>
    </row>
    <row r="212" spans="1:33">
      <c r="A212" s="32" t="s">
        <v>16</v>
      </c>
      <c r="B212" s="32" t="s">
        <v>4041</v>
      </c>
      <c r="C212" s="32" t="s">
        <v>4042</v>
      </c>
      <c r="D212" s="33" t="s">
        <v>4043</v>
      </c>
      <c r="E212" s="32" t="s">
        <v>4044</v>
      </c>
      <c r="F212" s="33" t="s">
        <v>4045</v>
      </c>
      <c r="G212" s="32" t="s">
        <v>4046</v>
      </c>
      <c r="H212" s="32" t="s">
        <v>4047</v>
      </c>
      <c r="I212" s="32" t="s">
        <v>4048</v>
      </c>
      <c r="J212" s="32" t="s">
        <v>4049</v>
      </c>
      <c r="K212" s="33" t="s">
        <v>4050</v>
      </c>
      <c r="L212" s="33" t="s">
        <v>4051</v>
      </c>
      <c r="M212" s="33" t="s">
        <v>4052</v>
      </c>
      <c r="N212" s="33" t="s">
        <v>4053</v>
      </c>
      <c r="O212" s="32" t="s">
        <v>4054</v>
      </c>
      <c r="P212" s="32" t="s">
        <v>4055</v>
      </c>
      <c r="Q212" s="33" t="s">
        <v>4056</v>
      </c>
      <c r="R212" s="32" t="s">
        <v>4057</v>
      </c>
      <c r="S212" s="33" t="s">
        <v>4058</v>
      </c>
      <c r="T212" s="32" t="s">
        <v>4059</v>
      </c>
      <c r="U212" s="32" t="s">
        <v>4060</v>
      </c>
      <c r="V212" s="32" t="s">
        <v>4061</v>
      </c>
      <c r="W212" s="32" t="s">
        <v>4062</v>
      </c>
      <c r="X212" s="32" t="s">
        <v>4063</v>
      </c>
      <c r="Y212" s="32" t="s">
        <v>4064</v>
      </c>
      <c r="Z212" s="32">
        <v>4</v>
      </c>
      <c r="AA212" s="32">
        <v>4</v>
      </c>
      <c r="AB212" s="32" t="s">
        <v>4065</v>
      </c>
      <c r="AC212" s="32" t="s">
        <v>4066</v>
      </c>
      <c r="AD212" s="32" t="s">
        <v>71</v>
      </c>
      <c r="AE212" s="32" t="s">
        <v>4067</v>
      </c>
      <c r="AF212" s="32" t="s">
        <v>4068</v>
      </c>
      <c r="AG212" s="32" t="s">
        <v>18</v>
      </c>
    </row>
    <row r="213" spans="1:33">
      <c r="A213" s="32" t="s">
        <v>20</v>
      </c>
      <c r="B213" s="32" t="s">
        <v>4069</v>
      </c>
      <c r="C213" s="32" t="s">
        <v>4070</v>
      </c>
      <c r="D213" s="33" t="s">
        <v>4071</v>
      </c>
      <c r="E213" s="33" t="s">
        <v>4072</v>
      </c>
      <c r="F213" s="33" t="s">
        <v>4073</v>
      </c>
      <c r="G213" s="33" t="s">
        <v>4074</v>
      </c>
      <c r="H213" s="32" t="s">
        <v>4075</v>
      </c>
      <c r="I213" s="32" t="s">
        <v>4076</v>
      </c>
      <c r="J213" s="32" t="s">
        <v>4077</v>
      </c>
      <c r="K213" s="33" t="s">
        <v>4078</v>
      </c>
      <c r="L213" s="33" t="s">
        <v>4079</v>
      </c>
      <c r="M213" s="33" t="s">
        <v>4080</v>
      </c>
      <c r="N213" s="32" t="s">
        <v>4081</v>
      </c>
      <c r="O213" s="32" t="s">
        <v>4082</v>
      </c>
      <c r="P213" s="32" t="s">
        <v>4083</v>
      </c>
      <c r="Q213" s="32" t="s">
        <v>4084</v>
      </c>
      <c r="R213" s="32" t="s">
        <v>4085</v>
      </c>
      <c r="S213" s="32" t="s">
        <v>4086</v>
      </c>
      <c r="T213" s="32" t="s">
        <v>4087</v>
      </c>
      <c r="U213" s="32" t="s">
        <v>4088</v>
      </c>
      <c r="V213" s="32" t="s">
        <v>4089</v>
      </c>
      <c r="W213" s="32" t="s">
        <v>4090</v>
      </c>
      <c r="X213" s="32" t="s">
        <v>4091</v>
      </c>
      <c r="Y213" s="32" t="s">
        <v>4092</v>
      </c>
      <c r="Z213" s="32">
        <v>1</v>
      </c>
      <c r="AA213" s="32">
        <v>3</v>
      </c>
      <c r="AB213" s="32" t="s">
        <v>4093</v>
      </c>
      <c r="AC213" s="32" t="s">
        <v>4094</v>
      </c>
      <c r="AD213" s="32" t="s">
        <v>2472</v>
      </c>
      <c r="AE213" s="32" t="s">
        <v>4095</v>
      </c>
      <c r="AF213" s="32" t="s">
        <v>4096</v>
      </c>
      <c r="AG213" s="32" t="s">
        <v>18</v>
      </c>
    </row>
    <row r="214" spans="1:33">
      <c r="A214" s="32" t="s">
        <v>16</v>
      </c>
      <c r="B214" s="32" t="s">
        <v>4097</v>
      </c>
      <c r="C214" s="32" t="s">
        <v>4098</v>
      </c>
      <c r="D214" s="33" t="s">
        <v>4099</v>
      </c>
      <c r="E214" s="33" t="s">
        <v>4100</v>
      </c>
      <c r="F214" s="33" t="s">
        <v>4101</v>
      </c>
      <c r="G214" s="32" t="s">
        <v>4102</v>
      </c>
      <c r="H214" s="32" t="s">
        <v>4103</v>
      </c>
      <c r="I214" s="32" t="s">
        <v>4104</v>
      </c>
      <c r="J214" s="32" t="s">
        <v>4105</v>
      </c>
      <c r="K214" s="33" t="s">
        <v>4106</v>
      </c>
      <c r="L214" s="33" t="s">
        <v>3884</v>
      </c>
      <c r="M214" s="33" t="s">
        <v>4107</v>
      </c>
      <c r="N214" s="33" t="s">
        <v>4108</v>
      </c>
      <c r="O214" s="32" t="s">
        <v>4109</v>
      </c>
      <c r="P214" s="32" t="s">
        <v>4110</v>
      </c>
      <c r="Q214" s="32" t="s">
        <v>4111</v>
      </c>
      <c r="R214" s="32" t="s">
        <v>4112</v>
      </c>
      <c r="S214" s="33" t="s">
        <v>4113</v>
      </c>
      <c r="T214" s="32" t="s">
        <v>4114</v>
      </c>
      <c r="U214" s="32" t="s">
        <v>4115</v>
      </c>
      <c r="V214" s="32" t="s">
        <v>4116</v>
      </c>
      <c r="W214" s="32" t="s">
        <v>4117</v>
      </c>
      <c r="X214" s="32" t="s">
        <v>4118</v>
      </c>
      <c r="Y214" s="32" t="s">
        <v>4119</v>
      </c>
      <c r="Z214" s="32">
        <v>3</v>
      </c>
      <c r="AA214" s="32">
        <v>3</v>
      </c>
      <c r="AB214" s="32" t="s">
        <v>4120</v>
      </c>
      <c r="AC214" s="32" t="s">
        <v>4121</v>
      </c>
      <c r="AD214" s="32" t="s">
        <v>32</v>
      </c>
      <c r="AE214" s="32" t="s">
        <v>513</v>
      </c>
      <c r="AF214" s="32" t="s">
        <v>4122</v>
      </c>
      <c r="AG214" s="32" t="s">
        <v>18</v>
      </c>
    </row>
    <row r="215" spans="1:33">
      <c r="A215" s="32" t="s">
        <v>20</v>
      </c>
      <c r="B215" s="32" t="s">
        <v>4123</v>
      </c>
      <c r="C215" s="32" t="s">
        <v>4124</v>
      </c>
      <c r="D215" s="33" t="s">
        <v>4125</v>
      </c>
      <c r="E215" s="32" t="s">
        <v>4126</v>
      </c>
      <c r="F215" s="33" t="s">
        <v>4127</v>
      </c>
      <c r="G215" s="32" t="s">
        <v>4128</v>
      </c>
      <c r="H215" s="32" t="s">
        <v>4129</v>
      </c>
      <c r="I215" s="32" t="s">
        <v>4130</v>
      </c>
      <c r="J215" s="32" t="s">
        <v>4131</v>
      </c>
      <c r="K215" s="32" t="s">
        <v>4132</v>
      </c>
      <c r="L215" s="33" t="s">
        <v>4133</v>
      </c>
      <c r="M215" s="33" t="s">
        <v>4134</v>
      </c>
      <c r="N215" s="33" t="s">
        <v>4135</v>
      </c>
      <c r="O215" s="33" t="s">
        <v>4136</v>
      </c>
      <c r="P215" s="32" t="s">
        <v>4137</v>
      </c>
      <c r="Q215" s="32" t="s">
        <v>4138</v>
      </c>
      <c r="R215" s="32" t="s">
        <v>4139</v>
      </c>
      <c r="S215" s="33" t="s">
        <v>4140</v>
      </c>
      <c r="T215" s="32" t="s">
        <v>4141</v>
      </c>
      <c r="U215" s="32" t="s">
        <v>4142</v>
      </c>
      <c r="V215" s="32" t="s">
        <v>4143</v>
      </c>
      <c r="W215" s="32" t="s">
        <v>4144</v>
      </c>
      <c r="X215" s="32" t="s">
        <v>4145</v>
      </c>
      <c r="Y215" s="32" t="s">
        <v>4146</v>
      </c>
      <c r="Z215" s="32">
        <v>4</v>
      </c>
      <c r="AA215" s="32">
        <v>1</v>
      </c>
      <c r="AB215" s="32" t="s">
        <v>4147</v>
      </c>
      <c r="AC215" s="32" t="s">
        <v>4148</v>
      </c>
      <c r="AD215" s="32" t="s">
        <v>4149</v>
      </c>
      <c r="AE215" s="32" t="s">
        <v>4150</v>
      </c>
      <c r="AF215" s="32" t="s">
        <v>4151</v>
      </c>
      <c r="AG215" s="32" t="s">
        <v>18</v>
      </c>
    </row>
    <row r="216" spans="1:33">
      <c r="A216" s="32" t="s">
        <v>20</v>
      </c>
      <c r="B216" s="32" t="s">
        <v>4152</v>
      </c>
      <c r="C216" s="32" t="s">
        <v>4153</v>
      </c>
      <c r="D216" s="32" t="s">
        <v>4154</v>
      </c>
      <c r="E216" s="33" t="s">
        <v>4155</v>
      </c>
      <c r="F216" s="33" t="s">
        <v>4156</v>
      </c>
      <c r="G216" s="33" t="s">
        <v>4157</v>
      </c>
      <c r="H216" s="33" t="s">
        <v>4158</v>
      </c>
      <c r="I216" s="32" t="s">
        <v>4159</v>
      </c>
      <c r="J216" s="32" t="s">
        <v>4160</v>
      </c>
      <c r="K216" s="32" t="s">
        <v>4161</v>
      </c>
      <c r="L216" s="32" t="s">
        <v>4162</v>
      </c>
      <c r="M216" s="33" t="s">
        <v>4163</v>
      </c>
      <c r="N216" s="33" t="s">
        <v>4164</v>
      </c>
      <c r="O216" s="33" t="s">
        <v>4165</v>
      </c>
      <c r="P216" s="32" t="s">
        <v>4166</v>
      </c>
      <c r="Q216" s="32" t="s">
        <v>4167</v>
      </c>
      <c r="R216" s="32" t="s">
        <v>4168</v>
      </c>
      <c r="S216" s="33" t="s">
        <v>4169</v>
      </c>
      <c r="T216" s="32" t="s">
        <v>387</v>
      </c>
      <c r="U216" s="32" t="s">
        <v>4170</v>
      </c>
      <c r="V216" s="32" t="s">
        <v>4171</v>
      </c>
      <c r="W216" s="32" t="s">
        <v>4172</v>
      </c>
      <c r="X216" s="32" t="s">
        <v>4173</v>
      </c>
      <c r="Y216" s="32" t="s">
        <v>4174</v>
      </c>
      <c r="Z216" s="32">
        <v>4</v>
      </c>
      <c r="AA216" s="32">
        <v>1</v>
      </c>
      <c r="AB216" s="32" t="s">
        <v>4175</v>
      </c>
      <c r="AC216" s="32" t="s">
        <v>4176</v>
      </c>
      <c r="AD216" s="32" t="s">
        <v>4177</v>
      </c>
      <c r="AE216" s="32" t="s">
        <v>4178</v>
      </c>
      <c r="AF216" s="32" t="s">
        <v>4179</v>
      </c>
      <c r="AG216" s="32" t="s">
        <v>18</v>
      </c>
    </row>
    <row r="217" spans="1:33">
      <c r="A217" s="32" t="s">
        <v>16</v>
      </c>
      <c r="B217" s="32" t="s">
        <v>4180</v>
      </c>
      <c r="C217" s="32" t="s">
        <v>4181</v>
      </c>
      <c r="D217" s="32" t="s">
        <v>4182</v>
      </c>
      <c r="E217" s="33" t="s">
        <v>4183</v>
      </c>
      <c r="F217" s="33" t="s">
        <v>4184</v>
      </c>
      <c r="G217" s="33" t="s">
        <v>4185</v>
      </c>
      <c r="H217" s="33" t="s">
        <v>4186</v>
      </c>
      <c r="I217" s="32" t="s">
        <v>4187</v>
      </c>
      <c r="J217" s="32" t="s">
        <v>4188</v>
      </c>
      <c r="K217" s="32" t="s">
        <v>4189</v>
      </c>
      <c r="L217" s="33" t="s">
        <v>4190</v>
      </c>
      <c r="M217" s="33" t="s">
        <v>4191</v>
      </c>
      <c r="N217" s="33" t="s">
        <v>4192</v>
      </c>
      <c r="O217" s="32" t="s">
        <v>4193</v>
      </c>
      <c r="P217" s="32" t="s">
        <v>4194</v>
      </c>
      <c r="Q217" s="33" t="s">
        <v>4195</v>
      </c>
      <c r="R217" s="32" t="s">
        <v>4196</v>
      </c>
      <c r="S217" s="32" t="s">
        <v>4197</v>
      </c>
      <c r="T217" s="32" t="s">
        <v>4198</v>
      </c>
      <c r="U217" s="32" t="s">
        <v>4199</v>
      </c>
      <c r="V217" s="32" t="s">
        <v>4200</v>
      </c>
      <c r="W217" s="32" t="s">
        <v>4201</v>
      </c>
      <c r="X217" s="32" t="s">
        <v>4202</v>
      </c>
      <c r="Y217" s="32" t="s">
        <v>4203</v>
      </c>
      <c r="Z217" s="32">
        <v>2</v>
      </c>
      <c r="AA217" s="32">
        <v>3</v>
      </c>
      <c r="AB217" s="32" t="s">
        <v>4204</v>
      </c>
      <c r="AC217" s="32" t="s">
        <v>4205</v>
      </c>
      <c r="AD217" s="32" t="s">
        <v>4206</v>
      </c>
      <c r="AE217" s="32" t="s">
        <v>4207</v>
      </c>
      <c r="AF217" s="32" t="s">
        <v>3233</v>
      </c>
      <c r="AG217" s="32" t="s">
        <v>18</v>
      </c>
    </row>
    <row r="218" spans="1:33">
      <c r="A218" s="32" t="s">
        <v>16</v>
      </c>
      <c r="B218" s="32" t="s">
        <v>4208</v>
      </c>
      <c r="C218" s="32" t="s">
        <v>4209</v>
      </c>
      <c r="D218" s="32" t="s">
        <v>4210</v>
      </c>
      <c r="E218" s="32" t="s">
        <v>4211</v>
      </c>
      <c r="F218" s="33" t="s">
        <v>4212</v>
      </c>
      <c r="G218" s="32" t="s">
        <v>4213</v>
      </c>
      <c r="H218" s="32" t="s">
        <v>4214</v>
      </c>
      <c r="I218" s="32" t="s">
        <v>4215</v>
      </c>
      <c r="J218" s="32" t="s">
        <v>4216</v>
      </c>
      <c r="K218" s="32" t="s">
        <v>4217</v>
      </c>
      <c r="L218" s="32" t="s">
        <v>4218</v>
      </c>
      <c r="M218" s="33" t="s">
        <v>4219</v>
      </c>
      <c r="N218" s="33" t="s">
        <v>4220</v>
      </c>
      <c r="O218" s="33" t="s">
        <v>4221</v>
      </c>
      <c r="P218" s="32" t="s">
        <v>4222</v>
      </c>
      <c r="Q218" s="32" t="s">
        <v>4223</v>
      </c>
      <c r="R218" s="32" t="s">
        <v>4224</v>
      </c>
      <c r="S218" s="32" t="s">
        <v>4225</v>
      </c>
      <c r="T218" s="32" t="s">
        <v>4226</v>
      </c>
      <c r="U218" s="32" t="s">
        <v>4227</v>
      </c>
      <c r="V218" s="32" t="s">
        <v>4228</v>
      </c>
      <c r="W218" s="32" t="s">
        <v>4229</v>
      </c>
      <c r="X218" s="32" t="s">
        <v>4230</v>
      </c>
      <c r="Y218" s="32" t="s">
        <v>4231</v>
      </c>
      <c r="Z218" s="32">
        <v>3</v>
      </c>
      <c r="AA218" s="32">
        <v>2</v>
      </c>
      <c r="AB218" s="32" t="s">
        <v>4232</v>
      </c>
      <c r="AC218" s="32" t="s">
        <v>4233</v>
      </c>
      <c r="AD218" s="32" t="s">
        <v>3120</v>
      </c>
      <c r="AE218" s="32" t="s">
        <v>4234</v>
      </c>
      <c r="AF218" s="32" t="s">
        <v>225</v>
      </c>
      <c r="AG218" s="32" t="s">
        <v>18</v>
      </c>
    </row>
    <row r="219" spans="1:33">
      <c r="A219" s="32" t="s">
        <v>20</v>
      </c>
      <c r="B219" s="32" t="s">
        <v>4235</v>
      </c>
      <c r="C219" s="32" t="s">
        <v>4236</v>
      </c>
      <c r="D219" s="32" t="s">
        <v>4237</v>
      </c>
      <c r="E219" s="32" t="s">
        <v>4238</v>
      </c>
      <c r="F219" s="33" t="s">
        <v>4239</v>
      </c>
      <c r="G219" s="33" t="s">
        <v>4240</v>
      </c>
      <c r="H219" s="33" t="s">
        <v>4241</v>
      </c>
      <c r="I219" s="32" t="s">
        <v>4242</v>
      </c>
      <c r="J219" s="32" t="s">
        <v>4243</v>
      </c>
      <c r="K219" s="33" t="s">
        <v>4244</v>
      </c>
      <c r="L219" s="33" t="s">
        <v>4245</v>
      </c>
      <c r="M219" s="33" t="s">
        <v>4246</v>
      </c>
      <c r="N219" s="33" t="s">
        <v>4247</v>
      </c>
      <c r="O219" s="32" t="s">
        <v>4248</v>
      </c>
      <c r="P219" s="32" t="s">
        <v>4249</v>
      </c>
      <c r="Q219" s="32" t="s">
        <v>4250</v>
      </c>
      <c r="R219" s="32" t="s">
        <v>4251</v>
      </c>
      <c r="S219" s="32" t="s">
        <v>4252</v>
      </c>
      <c r="T219" s="32" t="s">
        <v>4253</v>
      </c>
      <c r="U219" s="32" t="s">
        <v>4254</v>
      </c>
      <c r="V219" s="32" t="s">
        <v>4255</v>
      </c>
      <c r="W219" s="32" t="s">
        <v>4256</v>
      </c>
      <c r="X219" s="32" t="s">
        <v>4257</v>
      </c>
      <c r="Y219" s="32" t="s">
        <v>4258</v>
      </c>
      <c r="Z219" s="32">
        <v>2</v>
      </c>
      <c r="AA219" s="32">
        <v>3</v>
      </c>
      <c r="AB219" s="32" t="s">
        <v>4259</v>
      </c>
      <c r="AC219" s="32" t="s">
        <v>4260</v>
      </c>
      <c r="AD219" s="32" t="s">
        <v>4261</v>
      </c>
      <c r="AE219" s="32" t="s">
        <v>4262</v>
      </c>
      <c r="AF219" s="32" t="s">
        <v>4263</v>
      </c>
      <c r="AG219" s="32" t="s">
        <v>18</v>
      </c>
    </row>
    <row r="220" spans="1:33">
      <c r="A220" s="32" t="s">
        <v>22</v>
      </c>
      <c r="B220" s="32" t="s">
        <v>4264</v>
      </c>
      <c r="C220" s="32" t="s">
        <v>4265</v>
      </c>
      <c r="D220" s="32" t="s">
        <v>4266</v>
      </c>
      <c r="E220" s="32" t="s">
        <v>4267</v>
      </c>
      <c r="F220" s="33" t="s">
        <v>4268</v>
      </c>
      <c r="G220" s="32" t="s">
        <v>4269</v>
      </c>
      <c r="H220" s="32" t="s">
        <v>4270</v>
      </c>
      <c r="I220" s="32" t="s">
        <v>4271</v>
      </c>
      <c r="J220" s="32" t="s">
        <v>4272</v>
      </c>
      <c r="K220" s="33" t="s">
        <v>4273</v>
      </c>
      <c r="L220" s="33" t="s">
        <v>4274</v>
      </c>
      <c r="M220" s="33" t="s">
        <v>4275</v>
      </c>
      <c r="N220" s="32" t="s">
        <v>4276</v>
      </c>
      <c r="O220" s="32" t="s">
        <v>4277</v>
      </c>
      <c r="P220" s="32" t="s">
        <v>4278</v>
      </c>
      <c r="Q220" s="33" t="s">
        <v>4279</v>
      </c>
      <c r="R220" s="32" t="s">
        <v>4280</v>
      </c>
      <c r="S220" s="32" t="s">
        <v>4281</v>
      </c>
      <c r="T220" s="32" t="s">
        <v>4282</v>
      </c>
      <c r="U220" s="32" t="s">
        <v>4283</v>
      </c>
      <c r="V220" s="32" t="s">
        <v>4284</v>
      </c>
      <c r="W220" s="32" t="s">
        <v>4285</v>
      </c>
      <c r="X220" s="32" t="s">
        <v>4286</v>
      </c>
      <c r="Y220" s="32" t="s">
        <v>4287</v>
      </c>
      <c r="Z220" s="32">
        <v>2</v>
      </c>
      <c r="AA220" s="32">
        <v>3</v>
      </c>
      <c r="AB220" s="32" t="s">
        <v>4288</v>
      </c>
      <c r="AC220" s="32" t="s">
        <v>4289</v>
      </c>
      <c r="AD220" s="32" t="s">
        <v>4290</v>
      </c>
      <c r="AE220" s="32" t="s">
        <v>4291</v>
      </c>
      <c r="AF220" s="32" t="s">
        <v>4292</v>
      </c>
      <c r="AG220" s="32" t="s">
        <v>18</v>
      </c>
    </row>
    <row r="221" spans="1:33">
      <c r="A221" s="32" t="s">
        <v>16</v>
      </c>
      <c r="B221" s="32" t="s">
        <v>4293</v>
      </c>
      <c r="C221" s="32" t="s">
        <v>4294</v>
      </c>
      <c r="D221" s="32" t="s">
        <v>4295</v>
      </c>
      <c r="E221" s="33" t="s">
        <v>4296</v>
      </c>
      <c r="F221" s="33" t="s">
        <v>4297</v>
      </c>
      <c r="G221" s="32" t="s">
        <v>4298</v>
      </c>
      <c r="H221" s="32" t="s">
        <v>4299</v>
      </c>
      <c r="I221" s="32" t="s">
        <v>4300</v>
      </c>
      <c r="J221" s="32" t="s">
        <v>4301</v>
      </c>
      <c r="K221" s="33" t="s">
        <v>4302</v>
      </c>
      <c r="L221" s="33" t="s">
        <v>4303</v>
      </c>
      <c r="M221" s="32" t="s">
        <v>4304</v>
      </c>
      <c r="N221" s="33" t="s">
        <v>3534</v>
      </c>
      <c r="O221" s="32" t="s">
        <v>4305</v>
      </c>
      <c r="P221" s="32" t="s">
        <v>4306</v>
      </c>
      <c r="Q221" s="32" t="s">
        <v>4307</v>
      </c>
      <c r="R221" s="32" t="s">
        <v>4308</v>
      </c>
      <c r="S221" s="32" t="s">
        <v>4309</v>
      </c>
      <c r="T221" s="32" t="s">
        <v>4310</v>
      </c>
      <c r="U221" s="32" t="s">
        <v>4311</v>
      </c>
      <c r="V221" s="32" t="s">
        <v>4312</v>
      </c>
      <c r="W221" s="32" t="s">
        <v>4313</v>
      </c>
      <c r="X221" s="32" t="s">
        <v>4314</v>
      </c>
      <c r="Y221" s="32" t="s">
        <v>4315</v>
      </c>
      <c r="Z221" s="32">
        <v>2</v>
      </c>
      <c r="AA221" s="32">
        <v>2</v>
      </c>
      <c r="AB221" s="32" t="s">
        <v>4316</v>
      </c>
      <c r="AC221" s="32" t="s">
        <v>4317</v>
      </c>
      <c r="AD221" s="32" t="s">
        <v>4318</v>
      </c>
      <c r="AE221" s="32" t="s">
        <v>4319</v>
      </c>
      <c r="AF221" s="32" t="s">
        <v>4320</v>
      </c>
      <c r="AG221" s="32" t="s">
        <v>18</v>
      </c>
    </row>
    <row r="222" spans="1:33">
      <c r="A222" s="32" t="s">
        <v>22</v>
      </c>
      <c r="B222" s="32" t="s">
        <v>4321</v>
      </c>
      <c r="C222" s="32" t="s">
        <v>4322</v>
      </c>
      <c r="D222" s="32" t="s">
        <v>4323</v>
      </c>
      <c r="E222" s="33" t="s">
        <v>4324</v>
      </c>
      <c r="F222" s="33" t="s">
        <v>4325</v>
      </c>
      <c r="G222" s="33" t="s">
        <v>4326</v>
      </c>
      <c r="H222" s="32" t="s">
        <v>4327</v>
      </c>
      <c r="I222" s="32" t="s">
        <v>4328</v>
      </c>
      <c r="J222" s="32" t="s">
        <v>4329</v>
      </c>
      <c r="K222" s="32" t="s">
        <v>4330</v>
      </c>
      <c r="L222" s="33" t="s">
        <v>4331</v>
      </c>
      <c r="M222" s="33" t="s">
        <v>2873</v>
      </c>
      <c r="N222" s="33" t="s">
        <v>4332</v>
      </c>
      <c r="O222" s="32" t="s">
        <v>4333</v>
      </c>
      <c r="P222" s="32" t="s">
        <v>4334</v>
      </c>
      <c r="Q222" s="33" t="s">
        <v>4335</v>
      </c>
      <c r="R222" s="32" t="s">
        <v>4336</v>
      </c>
      <c r="S222" s="32" t="s">
        <v>4337</v>
      </c>
      <c r="T222" s="32" t="s">
        <v>4338</v>
      </c>
      <c r="U222" s="32" t="s">
        <v>4339</v>
      </c>
      <c r="V222" s="32" t="s">
        <v>4340</v>
      </c>
      <c r="W222" s="32" t="s">
        <v>4341</v>
      </c>
      <c r="X222" s="32" t="s">
        <v>4342</v>
      </c>
      <c r="Y222" s="32" t="s">
        <v>4343</v>
      </c>
      <c r="Z222" s="32">
        <v>1</v>
      </c>
      <c r="AA222" s="32">
        <v>3</v>
      </c>
      <c r="AB222" s="32" t="s">
        <v>4344</v>
      </c>
      <c r="AC222" s="32" t="s">
        <v>4345</v>
      </c>
      <c r="AD222" s="32" t="s">
        <v>4346</v>
      </c>
      <c r="AE222" s="32" t="s">
        <v>4347</v>
      </c>
      <c r="AF222" s="32" t="s">
        <v>4348</v>
      </c>
      <c r="AG222" s="32" t="s">
        <v>18</v>
      </c>
    </row>
    <row r="223" spans="1:33">
      <c r="A223" s="32" t="s">
        <v>22</v>
      </c>
      <c r="B223" s="32" t="s">
        <v>4349</v>
      </c>
      <c r="C223" s="32" t="s">
        <v>4350</v>
      </c>
      <c r="D223" s="32" t="s">
        <v>4351</v>
      </c>
      <c r="E223" s="33" t="s">
        <v>4352</v>
      </c>
      <c r="F223" s="33" t="s">
        <v>4353</v>
      </c>
      <c r="G223" s="32" t="s">
        <v>4354</v>
      </c>
      <c r="H223" s="32" t="s">
        <v>4355</v>
      </c>
      <c r="I223" s="32" t="s">
        <v>4356</v>
      </c>
      <c r="J223" s="32" t="s">
        <v>4357</v>
      </c>
      <c r="K223" s="32" t="s">
        <v>4358</v>
      </c>
      <c r="L223" s="33" t="s">
        <v>4359</v>
      </c>
      <c r="M223" s="33" t="s">
        <v>4360</v>
      </c>
      <c r="N223" s="33" t="s">
        <v>4361</v>
      </c>
      <c r="O223" s="32" t="s">
        <v>4362</v>
      </c>
      <c r="P223" s="32" t="s">
        <v>4363</v>
      </c>
      <c r="Q223" s="32" t="s">
        <v>4364</v>
      </c>
      <c r="R223" s="32" t="s">
        <v>4365</v>
      </c>
      <c r="S223" s="33" t="s">
        <v>4366</v>
      </c>
      <c r="T223" s="32" t="s">
        <v>4367</v>
      </c>
      <c r="U223" s="32" t="s">
        <v>4368</v>
      </c>
      <c r="V223" s="32" t="s">
        <v>4369</v>
      </c>
      <c r="W223" s="32" t="s">
        <v>4370</v>
      </c>
      <c r="X223" s="32" t="s">
        <v>4371</v>
      </c>
      <c r="Y223" s="32" t="s">
        <v>4372</v>
      </c>
      <c r="Z223" s="32">
        <v>4</v>
      </c>
      <c r="AA223" s="32">
        <v>2</v>
      </c>
      <c r="AB223" s="32" t="s">
        <v>4373</v>
      </c>
      <c r="AC223" s="32" t="s">
        <v>4374</v>
      </c>
      <c r="AD223" s="32" t="s">
        <v>4375</v>
      </c>
      <c r="AE223" s="32" t="s">
        <v>4376</v>
      </c>
      <c r="AF223" s="32" t="s">
        <v>4377</v>
      </c>
      <c r="AG223" s="32" t="s">
        <v>18</v>
      </c>
    </row>
    <row r="224" spans="1:33">
      <c r="A224" s="32" t="s">
        <v>22</v>
      </c>
      <c r="B224" s="32" t="s">
        <v>4378</v>
      </c>
      <c r="C224" s="32" t="s">
        <v>4379</v>
      </c>
      <c r="D224" s="32" t="s">
        <v>4380</v>
      </c>
      <c r="E224" s="32" t="s">
        <v>4381</v>
      </c>
      <c r="F224" s="33" t="s">
        <v>4382</v>
      </c>
      <c r="G224" s="32" t="s">
        <v>4383</v>
      </c>
      <c r="H224" s="32" t="s">
        <v>4384</v>
      </c>
      <c r="I224" s="32" t="s">
        <v>4385</v>
      </c>
      <c r="J224" s="32" t="s">
        <v>4386</v>
      </c>
      <c r="K224" s="32" t="s">
        <v>4387</v>
      </c>
      <c r="L224" s="33" t="s">
        <v>4388</v>
      </c>
      <c r="M224" s="33" t="s">
        <v>4389</v>
      </c>
      <c r="N224" s="32" t="s">
        <v>4390</v>
      </c>
      <c r="O224" s="32" t="s">
        <v>4391</v>
      </c>
      <c r="P224" s="32" t="s">
        <v>4392</v>
      </c>
      <c r="Q224" s="32" t="s">
        <v>4393</v>
      </c>
      <c r="R224" s="32" t="s">
        <v>4394</v>
      </c>
      <c r="S224" s="33" t="s">
        <v>4395</v>
      </c>
      <c r="T224" s="32" t="s">
        <v>4396</v>
      </c>
      <c r="U224" s="32" t="s">
        <v>4397</v>
      </c>
      <c r="V224" s="32" t="s">
        <v>4398</v>
      </c>
      <c r="W224" s="32" t="s">
        <v>4399</v>
      </c>
      <c r="X224" s="32" t="s">
        <v>4400</v>
      </c>
      <c r="Y224" s="32" t="s">
        <v>4401</v>
      </c>
      <c r="Z224" s="32">
        <v>4</v>
      </c>
      <c r="AA224" s="32">
        <v>1</v>
      </c>
      <c r="AB224" s="32" t="s">
        <v>4402</v>
      </c>
      <c r="AC224" s="32" t="s">
        <v>4403</v>
      </c>
      <c r="AD224" s="32" t="s">
        <v>856</v>
      </c>
      <c r="AE224" s="32" t="s">
        <v>3035</v>
      </c>
      <c r="AF224" s="32" t="s">
        <v>4377</v>
      </c>
      <c r="AG224" s="32" t="s">
        <v>18</v>
      </c>
    </row>
    <row r="225" spans="1:33">
      <c r="A225" s="32" t="s">
        <v>20</v>
      </c>
      <c r="B225" s="32" t="s">
        <v>4404</v>
      </c>
      <c r="C225" s="32" t="s">
        <v>4405</v>
      </c>
      <c r="D225" s="32" t="s">
        <v>4406</v>
      </c>
      <c r="E225" s="33" t="s">
        <v>4407</v>
      </c>
      <c r="F225" s="33" t="s">
        <v>4408</v>
      </c>
      <c r="G225" s="32" t="s">
        <v>4409</v>
      </c>
      <c r="H225" s="32" t="s">
        <v>4410</v>
      </c>
      <c r="I225" s="32" t="s">
        <v>4411</v>
      </c>
      <c r="J225" s="32" t="s">
        <v>4412</v>
      </c>
      <c r="K225" s="32" t="s">
        <v>4413</v>
      </c>
      <c r="L225" s="33" t="s">
        <v>4414</v>
      </c>
      <c r="M225" s="32" t="s">
        <v>4415</v>
      </c>
      <c r="N225" s="32" t="s">
        <v>4416</v>
      </c>
      <c r="O225" s="32" t="s">
        <v>4417</v>
      </c>
      <c r="P225" s="32" t="s">
        <v>4418</v>
      </c>
      <c r="Q225" s="32" t="s">
        <v>4419</v>
      </c>
      <c r="R225" s="32" t="s">
        <v>4420</v>
      </c>
      <c r="S225" s="32" t="s">
        <v>4421</v>
      </c>
      <c r="T225" s="32" t="s">
        <v>4422</v>
      </c>
      <c r="U225" s="32" t="s">
        <v>4423</v>
      </c>
      <c r="V225" s="32" t="s">
        <v>4424</v>
      </c>
      <c r="W225" s="32" t="s">
        <v>4425</v>
      </c>
      <c r="X225" s="32" t="s">
        <v>4426</v>
      </c>
      <c r="Y225" s="32" t="s">
        <v>4427</v>
      </c>
      <c r="Z225" s="32">
        <v>1</v>
      </c>
      <c r="AA225" s="32">
        <v>2</v>
      </c>
      <c r="AB225" s="32" t="s">
        <v>4428</v>
      </c>
      <c r="AC225" s="32" t="s">
        <v>4429</v>
      </c>
      <c r="AD225" s="32" t="s">
        <v>4430</v>
      </c>
      <c r="AE225" s="32" t="s">
        <v>454</v>
      </c>
      <c r="AF225" s="32" t="s">
        <v>1370</v>
      </c>
      <c r="AG225" s="32" t="s">
        <v>18</v>
      </c>
    </row>
    <row r="226" spans="1:33">
      <c r="A226" s="32" t="s">
        <v>16</v>
      </c>
      <c r="B226" s="32" t="s">
        <v>4431</v>
      </c>
      <c r="C226" s="32" t="s">
        <v>4432</v>
      </c>
      <c r="D226" s="32" t="s">
        <v>4433</v>
      </c>
      <c r="E226" s="33" t="s">
        <v>4434</v>
      </c>
      <c r="F226" s="32" t="s">
        <v>4435</v>
      </c>
      <c r="G226" s="32" t="s">
        <v>4436</v>
      </c>
      <c r="H226" s="32" t="s">
        <v>4437</v>
      </c>
      <c r="I226" s="32" t="s">
        <v>4438</v>
      </c>
      <c r="J226" s="32" t="s">
        <v>4439</v>
      </c>
      <c r="K226" s="32" t="s">
        <v>4440</v>
      </c>
      <c r="L226" s="32" t="s">
        <v>4441</v>
      </c>
      <c r="M226" s="33" t="s">
        <v>4442</v>
      </c>
      <c r="N226" s="33" t="s">
        <v>4443</v>
      </c>
      <c r="O226" s="33" t="s">
        <v>4444</v>
      </c>
      <c r="P226" s="32" t="s">
        <v>4445</v>
      </c>
      <c r="Q226" s="32" t="s">
        <v>4446</v>
      </c>
      <c r="R226" s="32" t="s">
        <v>4447</v>
      </c>
      <c r="S226" s="33" t="s">
        <v>4448</v>
      </c>
      <c r="T226" s="32" t="s">
        <v>4449</v>
      </c>
      <c r="U226" s="32" t="s">
        <v>4450</v>
      </c>
      <c r="V226" s="32" t="s">
        <v>4451</v>
      </c>
      <c r="W226" s="32" t="s">
        <v>4452</v>
      </c>
      <c r="X226" s="32" t="s">
        <v>4453</v>
      </c>
      <c r="Y226" s="32" t="s">
        <v>4454</v>
      </c>
      <c r="Z226" s="32">
        <v>3</v>
      </c>
      <c r="AA226" s="32">
        <v>2</v>
      </c>
      <c r="AB226" s="35">
        <v>2404394</v>
      </c>
      <c r="AC226" s="32" t="s">
        <v>4455</v>
      </c>
      <c r="AD226" s="32" t="s">
        <v>4456</v>
      </c>
      <c r="AE226" s="32" t="s">
        <v>4457</v>
      </c>
      <c r="AF226" s="32" t="s">
        <v>4458</v>
      </c>
      <c r="AG226" s="32" t="s">
        <v>18</v>
      </c>
    </row>
    <row r="227" spans="1:33">
      <c r="A227" s="32" t="s">
        <v>20</v>
      </c>
      <c r="B227" s="32" t="s">
        <v>4459</v>
      </c>
      <c r="C227" s="32" t="s">
        <v>4460</v>
      </c>
      <c r="D227" s="32" t="s">
        <v>4461</v>
      </c>
      <c r="E227" s="32" t="s">
        <v>4462</v>
      </c>
      <c r="F227" s="33" t="s">
        <v>4463</v>
      </c>
      <c r="G227" s="33" t="s">
        <v>4464</v>
      </c>
      <c r="H227" s="33" t="s">
        <v>4465</v>
      </c>
      <c r="I227" s="32" t="s">
        <v>4466</v>
      </c>
      <c r="J227" s="32" t="s">
        <v>4467</v>
      </c>
      <c r="K227" s="32" t="s">
        <v>4468</v>
      </c>
      <c r="L227" s="33" t="s">
        <v>2191</v>
      </c>
      <c r="M227" s="33" t="s">
        <v>4469</v>
      </c>
      <c r="N227" s="32" t="s">
        <v>4470</v>
      </c>
      <c r="O227" s="32" t="s">
        <v>4471</v>
      </c>
      <c r="P227" s="32" t="s">
        <v>4472</v>
      </c>
      <c r="Q227" s="33" t="s">
        <v>4473</v>
      </c>
      <c r="R227" s="32" t="s">
        <v>4474</v>
      </c>
      <c r="S227" s="33" t="s">
        <v>4475</v>
      </c>
      <c r="T227" s="32" t="s">
        <v>4476</v>
      </c>
      <c r="U227" s="32" t="s">
        <v>4477</v>
      </c>
      <c r="V227" s="32" t="s">
        <v>4478</v>
      </c>
      <c r="W227" s="32" t="s">
        <v>4479</v>
      </c>
      <c r="X227" s="32" t="s">
        <v>4480</v>
      </c>
      <c r="Y227" s="32" t="s">
        <v>4481</v>
      </c>
      <c r="Z227" s="32">
        <v>4</v>
      </c>
      <c r="AA227" s="32">
        <v>4</v>
      </c>
      <c r="AB227" s="32" t="s">
        <v>4482</v>
      </c>
      <c r="AC227" s="32" t="s">
        <v>4483</v>
      </c>
      <c r="AD227" s="32" t="s">
        <v>4484</v>
      </c>
      <c r="AE227" s="32" t="s">
        <v>4485</v>
      </c>
      <c r="AF227" s="32" t="s">
        <v>4486</v>
      </c>
      <c r="AG227" s="32" t="s">
        <v>18</v>
      </c>
    </row>
    <row r="228" spans="1:33">
      <c r="A228" s="32" t="s">
        <v>16</v>
      </c>
      <c r="B228" s="32" t="s">
        <v>4487</v>
      </c>
      <c r="C228" s="32" t="s">
        <v>4488</v>
      </c>
      <c r="D228" s="32" t="s">
        <v>4489</v>
      </c>
      <c r="E228" s="33" t="s">
        <v>4490</v>
      </c>
      <c r="F228" s="33" t="s">
        <v>4491</v>
      </c>
      <c r="G228" s="32" t="s">
        <v>4492</v>
      </c>
      <c r="H228" s="32" t="s">
        <v>4493</v>
      </c>
      <c r="I228" s="32" t="s">
        <v>4494</v>
      </c>
      <c r="J228" s="32" t="s">
        <v>4495</v>
      </c>
      <c r="K228" s="32" t="s">
        <v>4496</v>
      </c>
      <c r="L228" s="33" t="s">
        <v>4497</v>
      </c>
      <c r="M228" s="33" t="s">
        <v>4498</v>
      </c>
      <c r="N228" s="33" t="s">
        <v>2559</v>
      </c>
      <c r="O228" s="32" t="s">
        <v>4499</v>
      </c>
      <c r="P228" s="32" t="s">
        <v>4500</v>
      </c>
      <c r="Q228" s="33" t="s">
        <v>4501</v>
      </c>
      <c r="R228" s="32" t="s">
        <v>4502</v>
      </c>
      <c r="S228" s="32" t="s">
        <v>4503</v>
      </c>
      <c r="T228" s="32" t="s">
        <v>4504</v>
      </c>
      <c r="U228" s="32" t="s">
        <v>4505</v>
      </c>
      <c r="V228" s="32" t="s">
        <v>4506</v>
      </c>
      <c r="W228" s="32" t="s">
        <v>4507</v>
      </c>
      <c r="X228" s="32" t="s">
        <v>4508</v>
      </c>
      <c r="Y228" s="32" t="s">
        <v>4509</v>
      </c>
      <c r="Z228" s="32">
        <v>2</v>
      </c>
      <c r="AA228" s="32">
        <v>4</v>
      </c>
      <c r="AB228" s="32" t="s">
        <v>4510</v>
      </c>
      <c r="AC228" s="32" t="s">
        <v>4511</v>
      </c>
      <c r="AD228" s="32" t="s">
        <v>4290</v>
      </c>
      <c r="AE228" s="32" t="s">
        <v>4512</v>
      </c>
      <c r="AF228" s="32" t="s">
        <v>4513</v>
      </c>
      <c r="AG228" s="32" t="s">
        <v>18</v>
      </c>
    </row>
    <row r="229" spans="1:33">
      <c r="A229" s="32" t="s">
        <v>20</v>
      </c>
      <c r="B229" s="32" t="s">
        <v>4514</v>
      </c>
      <c r="C229" s="32" t="s">
        <v>4515</v>
      </c>
      <c r="D229" s="32" t="s">
        <v>4516</v>
      </c>
      <c r="E229" s="32" t="s">
        <v>4517</v>
      </c>
      <c r="F229" s="33" t="s">
        <v>4518</v>
      </c>
      <c r="G229" s="32" t="s">
        <v>4519</v>
      </c>
      <c r="H229" s="32" t="s">
        <v>4520</v>
      </c>
      <c r="I229" s="32" t="s">
        <v>4521</v>
      </c>
      <c r="J229" s="32" t="s">
        <v>4522</v>
      </c>
      <c r="K229" s="32" t="s">
        <v>4523</v>
      </c>
      <c r="L229" s="33" t="s">
        <v>4524</v>
      </c>
      <c r="M229" s="33" t="s">
        <v>4525</v>
      </c>
      <c r="N229" s="33" t="s">
        <v>4526</v>
      </c>
      <c r="O229" s="32" t="s">
        <v>4527</v>
      </c>
      <c r="P229" s="32" t="s">
        <v>4528</v>
      </c>
      <c r="Q229" s="33" t="s">
        <v>4529</v>
      </c>
      <c r="R229" s="32" t="s">
        <v>4530</v>
      </c>
      <c r="S229" s="32" t="s">
        <v>4531</v>
      </c>
      <c r="T229" s="32" t="s">
        <v>4532</v>
      </c>
      <c r="U229" s="32" t="s">
        <v>4533</v>
      </c>
      <c r="V229" s="32" t="s">
        <v>4534</v>
      </c>
      <c r="W229" s="32" t="s">
        <v>4535</v>
      </c>
      <c r="X229" s="32" t="s">
        <v>4536</v>
      </c>
      <c r="Y229" s="32" t="s">
        <v>4537</v>
      </c>
      <c r="Z229" s="32">
        <v>2</v>
      </c>
      <c r="AA229" s="32">
        <v>3</v>
      </c>
      <c r="AB229" s="32" t="s">
        <v>4538</v>
      </c>
      <c r="AC229" s="32" t="s">
        <v>4539</v>
      </c>
      <c r="AD229" s="32" t="s">
        <v>4540</v>
      </c>
      <c r="AE229" s="32" t="s">
        <v>684</v>
      </c>
      <c r="AF229" s="32" t="s">
        <v>4541</v>
      </c>
      <c r="AG229" s="32" t="s">
        <v>18</v>
      </c>
    </row>
    <row r="230" spans="1:33">
      <c r="A230" s="32" t="s">
        <v>22</v>
      </c>
      <c r="B230" s="32" t="s">
        <v>4542</v>
      </c>
      <c r="C230" s="32" t="s">
        <v>4543</v>
      </c>
      <c r="D230" s="32" t="s">
        <v>4544</v>
      </c>
      <c r="E230" s="33" t="s">
        <v>4545</v>
      </c>
      <c r="F230" s="33" t="s">
        <v>4546</v>
      </c>
      <c r="G230" s="33" t="s">
        <v>4547</v>
      </c>
      <c r="H230" s="32" t="s">
        <v>4548</v>
      </c>
      <c r="I230" s="32" t="s">
        <v>4549</v>
      </c>
      <c r="J230" s="32" t="s">
        <v>4550</v>
      </c>
      <c r="K230" s="33" t="s">
        <v>4551</v>
      </c>
      <c r="L230" s="33" t="s">
        <v>4552</v>
      </c>
      <c r="M230" s="33" t="s">
        <v>4553</v>
      </c>
      <c r="N230" s="32" t="s">
        <v>4554</v>
      </c>
      <c r="O230" s="32" t="s">
        <v>4555</v>
      </c>
      <c r="P230" s="32" t="s">
        <v>4556</v>
      </c>
      <c r="Q230" s="32" t="s">
        <v>4557</v>
      </c>
      <c r="R230" s="32" t="s">
        <v>4558</v>
      </c>
      <c r="S230" s="32" t="s">
        <v>4559</v>
      </c>
      <c r="T230" s="32" t="s">
        <v>4560</v>
      </c>
      <c r="U230" s="32" t="s">
        <v>4561</v>
      </c>
      <c r="V230" s="32" t="s">
        <v>4562</v>
      </c>
      <c r="W230" s="32" t="s">
        <v>4563</v>
      </c>
      <c r="X230" s="32" t="s">
        <v>4564</v>
      </c>
      <c r="Y230" s="32" t="s">
        <v>4565</v>
      </c>
      <c r="Z230" s="32">
        <v>1</v>
      </c>
      <c r="AA230" s="32">
        <v>4</v>
      </c>
      <c r="AB230" s="32" t="s">
        <v>4566</v>
      </c>
      <c r="AC230" s="32" t="s">
        <v>4567</v>
      </c>
      <c r="AD230" s="32" t="s">
        <v>24</v>
      </c>
      <c r="AE230" s="32" t="s">
        <v>4568</v>
      </c>
      <c r="AF230" s="32" t="s">
        <v>4569</v>
      </c>
      <c r="AG230" s="32" t="s">
        <v>18</v>
      </c>
    </row>
    <row r="231" spans="1:33">
      <c r="A231" s="32" t="s">
        <v>16</v>
      </c>
      <c r="B231" s="32" t="s">
        <v>4570</v>
      </c>
      <c r="C231" s="32" t="s">
        <v>4571</v>
      </c>
      <c r="D231" s="32" t="s">
        <v>4572</v>
      </c>
      <c r="E231" s="32" t="s">
        <v>4573</v>
      </c>
      <c r="F231" s="33" t="s">
        <v>4574</v>
      </c>
      <c r="G231" s="32" t="s">
        <v>4575</v>
      </c>
      <c r="H231" s="32" t="s">
        <v>4576</v>
      </c>
      <c r="I231" s="32" t="s">
        <v>4577</v>
      </c>
      <c r="J231" s="32" t="s">
        <v>4578</v>
      </c>
      <c r="K231" s="32" t="s">
        <v>4579</v>
      </c>
      <c r="L231" s="33" t="s">
        <v>4580</v>
      </c>
      <c r="M231" s="33" t="s">
        <v>4581</v>
      </c>
      <c r="N231" s="33" t="s">
        <v>4582</v>
      </c>
      <c r="O231" s="33" t="s">
        <v>4583</v>
      </c>
      <c r="P231" s="32" t="s">
        <v>4584</v>
      </c>
      <c r="Q231" s="32" t="s">
        <v>4585</v>
      </c>
      <c r="R231" s="32" t="s">
        <v>4586</v>
      </c>
      <c r="S231" s="33" t="s">
        <v>4587</v>
      </c>
      <c r="T231" s="32" t="s">
        <v>4588</v>
      </c>
      <c r="U231" s="32" t="s">
        <v>4589</v>
      </c>
      <c r="V231" s="32" t="s">
        <v>4590</v>
      </c>
      <c r="W231" s="32" t="s">
        <v>4591</v>
      </c>
      <c r="X231" s="32" t="s">
        <v>4592</v>
      </c>
      <c r="Y231" s="32" t="s">
        <v>4593</v>
      </c>
      <c r="Z231" s="32">
        <v>3</v>
      </c>
      <c r="AA231" s="32">
        <v>2</v>
      </c>
      <c r="AB231" s="32" t="s">
        <v>4594</v>
      </c>
      <c r="AC231" s="32" t="s">
        <v>4595</v>
      </c>
      <c r="AD231" s="32" t="s">
        <v>3034</v>
      </c>
      <c r="AE231" s="32" t="s">
        <v>4596</v>
      </c>
      <c r="AF231" s="32" t="s">
        <v>4597</v>
      </c>
      <c r="AG231" s="32" t="s">
        <v>18</v>
      </c>
    </row>
    <row r="232" spans="1:33">
      <c r="A232" s="32" t="s">
        <v>22</v>
      </c>
      <c r="B232" s="32" t="s">
        <v>4598</v>
      </c>
      <c r="C232" s="32" t="s">
        <v>4599</v>
      </c>
      <c r="D232" s="32" t="s">
        <v>4600</v>
      </c>
      <c r="E232" s="32" t="s">
        <v>4601</v>
      </c>
      <c r="F232" s="32" t="s">
        <v>4602</v>
      </c>
      <c r="G232" s="33" t="s">
        <v>4603</v>
      </c>
      <c r="H232" s="32" t="s">
        <v>4604</v>
      </c>
      <c r="I232" s="32" t="s">
        <v>4605</v>
      </c>
      <c r="J232" s="32" t="s">
        <v>4606</v>
      </c>
      <c r="K232" s="32" t="s">
        <v>4607</v>
      </c>
      <c r="L232" s="33" t="s">
        <v>4608</v>
      </c>
      <c r="M232" s="32" t="s">
        <v>4609</v>
      </c>
      <c r="N232" s="32" t="s">
        <v>4610</v>
      </c>
      <c r="O232" s="32" t="s">
        <v>4611</v>
      </c>
      <c r="P232" s="32" t="s">
        <v>4612</v>
      </c>
      <c r="Q232" s="32" t="s">
        <v>4613</v>
      </c>
      <c r="R232" s="32" t="s">
        <v>4614</v>
      </c>
      <c r="S232" s="32" t="s">
        <v>4615</v>
      </c>
      <c r="T232" s="32" t="s">
        <v>4616</v>
      </c>
      <c r="U232" s="32" t="s">
        <v>4617</v>
      </c>
      <c r="V232" s="32" t="s">
        <v>4618</v>
      </c>
      <c r="W232" s="32" t="s">
        <v>4619</v>
      </c>
      <c r="X232" s="32" t="s">
        <v>4620</v>
      </c>
      <c r="Y232" s="32" t="s">
        <v>4621</v>
      </c>
      <c r="Z232" s="32">
        <v>2</v>
      </c>
      <c r="AA232" s="32">
        <v>2</v>
      </c>
      <c r="AB232" s="32" t="s">
        <v>4622</v>
      </c>
      <c r="AC232" s="32" t="s">
        <v>4623</v>
      </c>
      <c r="AD232" s="32" t="s">
        <v>453</v>
      </c>
      <c r="AE232" s="32" t="s">
        <v>4624</v>
      </c>
      <c r="AF232" s="32" t="s">
        <v>4625</v>
      </c>
      <c r="AG232" s="32" t="s">
        <v>18</v>
      </c>
    </row>
    <row r="233" spans="1:33">
      <c r="A233" s="32" t="s">
        <v>20</v>
      </c>
      <c r="B233" s="32" t="s">
        <v>4626</v>
      </c>
      <c r="C233" s="32" t="s">
        <v>4627</v>
      </c>
      <c r="D233" s="32" t="s">
        <v>4628</v>
      </c>
      <c r="E233" s="33" t="s">
        <v>4629</v>
      </c>
      <c r="F233" s="32" t="s">
        <v>4630</v>
      </c>
      <c r="G233" s="32" t="s">
        <v>4631</v>
      </c>
      <c r="H233" s="32" t="s">
        <v>4632</v>
      </c>
      <c r="I233" s="32" t="s">
        <v>4633</v>
      </c>
      <c r="J233" s="32" t="s">
        <v>4634</v>
      </c>
      <c r="K233" s="32" t="s">
        <v>4635</v>
      </c>
      <c r="L233" s="33" t="s">
        <v>4636</v>
      </c>
      <c r="M233" s="32" t="s">
        <v>4637</v>
      </c>
      <c r="N233" s="32" t="s">
        <v>4638</v>
      </c>
      <c r="O233" s="32" t="s">
        <v>4639</v>
      </c>
      <c r="P233" s="32" t="s">
        <v>4640</v>
      </c>
      <c r="Q233" s="32" t="s">
        <v>4641</v>
      </c>
      <c r="R233" s="32" t="s">
        <v>4642</v>
      </c>
      <c r="S233" s="32" t="s">
        <v>4643</v>
      </c>
      <c r="T233" s="32" t="s">
        <v>4644</v>
      </c>
      <c r="U233" s="32" t="s">
        <v>4645</v>
      </c>
      <c r="V233" s="32" t="s">
        <v>4646</v>
      </c>
      <c r="W233" s="32" t="s">
        <v>4647</v>
      </c>
      <c r="X233" s="32" t="s">
        <v>4648</v>
      </c>
      <c r="Y233" s="32" t="s">
        <v>4649</v>
      </c>
      <c r="Z233" s="32">
        <v>3</v>
      </c>
      <c r="AA233" s="32">
        <v>2</v>
      </c>
      <c r="AB233" s="35">
        <v>1444901</v>
      </c>
      <c r="AC233" s="32" t="s">
        <v>4650</v>
      </c>
      <c r="AD233" s="32" t="s">
        <v>4651</v>
      </c>
      <c r="AE233" s="32" t="s">
        <v>138</v>
      </c>
      <c r="AF233" s="32" t="s">
        <v>4652</v>
      </c>
      <c r="AG233" s="32" t="s">
        <v>18</v>
      </c>
    </row>
    <row r="234" spans="1:33">
      <c r="A234" s="32" t="s">
        <v>16</v>
      </c>
      <c r="B234" s="32" t="s">
        <v>4653</v>
      </c>
      <c r="C234" s="32" t="s">
        <v>4654</v>
      </c>
      <c r="D234" s="32" t="s">
        <v>4655</v>
      </c>
      <c r="E234" s="33" t="s">
        <v>4656</v>
      </c>
      <c r="F234" s="32" t="s">
        <v>4657</v>
      </c>
      <c r="G234" s="32" t="s">
        <v>4658</v>
      </c>
      <c r="H234" s="32" t="s">
        <v>4659</v>
      </c>
      <c r="I234" s="32" t="s">
        <v>4660</v>
      </c>
      <c r="J234" s="32" t="s">
        <v>4661</v>
      </c>
      <c r="K234" s="32" t="s">
        <v>4662</v>
      </c>
      <c r="L234" s="33" t="s">
        <v>4663</v>
      </c>
      <c r="M234" s="33" t="s">
        <v>4664</v>
      </c>
      <c r="N234" s="33" t="s">
        <v>4665</v>
      </c>
      <c r="O234" s="32" t="s">
        <v>4666</v>
      </c>
      <c r="P234" s="32" t="s">
        <v>4667</v>
      </c>
      <c r="Q234" s="33" t="s">
        <v>4668</v>
      </c>
      <c r="R234" s="32" t="s">
        <v>4669</v>
      </c>
      <c r="S234" s="33" t="s">
        <v>4670</v>
      </c>
      <c r="T234" s="32" t="s">
        <v>4671</v>
      </c>
      <c r="U234" s="32" t="s">
        <v>4672</v>
      </c>
      <c r="V234" s="32" t="s">
        <v>4673</v>
      </c>
      <c r="W234" s="32" t="s">
        <v>4674</v>
      </c>
      <c r="X234" s="32" t="s">
        <v>4675</v>
      </c>
      <c r="Y234" s="32" t="s">
        <v>4676</v>
      </c>
      <c r="Z234" s="32">
        <v>3</v>
      </c>
      <c r="AA234" s="32">
        <v>3</v>
      </c>
      <c r="AB234" s="32" t="s">
        <v>4677</v>
      </c>
      <c r="AC234" s="32" t="s">
        <v>4678</v>
      </c>
      <c r="AD234" s="32" t="s">
        <v>4679</v>
      </c>
      <c r="AE234" s="32" t="s">
        <v>1425</v>
      </c>
      <c r="AF234" s="32" t="s">
        <v>3811</v>
      </c>
      <c r="AG234" s="32" t="s">
        <v>18</v>
      </c>
    </row>
    <row r="235" spans="1:33">
      <c r="A235" s="32" t="s">
        <v>16</v>
      </c>
      <c r="B235" s="32" t="s">
        <v>4680</v>
      </c>
      <c r="C235" s="32" t="s">
        <v>4681</v>
      </c>
      <c r="D235" s="32" t="s">
        <v>4682</v>
      </c>
      <c r="E235" s="33" t="s">
        <v>4683</v>
      </c>
      <c r="F235" s="33" t="s">
        <v>4684</v>
      </c>
      <c r="G235" s="33" t="s">
        <v>4685</v>
      </c>
      <c r="H235" s="32" t="s">
        <v>4686</v>
      </c>
      <c r="I235" s="32" t="s">
        <v>4687</v>
      </c>
      <c r="J235" s="32" t="s">
        <v>4688</v>
      </c>
      <c r="K235" s="32" t="s">
        <v>4689</v>
      </c>
      <c r="L235" s="32" t="s">
        <v>4690</v>
      </c>
      <c r="M235" s="33" t="s">
        <v>4691</v>
      </c>
      <c r="N235" s="33" t="s">
        <v>4692</v>
      </c>
      <c r="O235" s="33" t="s">
        <v>4693</v>
      </c>
      <c r="P235" s="32" t="s">
        <v>4694</v>
      </c>
      <c r="Q235" s="32" t="s">
        <v>4695</v>
      </c>
      <c r="R235" s="32" t="s">
        <v>4696</v>
      </c>
      <c r="S235" s="33" t="s">
        <v>4697</v>
      </c>
      <c r="T235" s="32" t="s">
        <v>4698</v>
      </c>
      <c r="U235" s="32" t="s">
        <v>4699</v>
      </c>
      <c r="V235" s="32" t="s">
        <v>4700</v>
      </c>
      <c r="W235" s="32" t="s">
        <v>4701</v>
      </c>
      <c r="X235" s="32" t="s">
        <v>4702</v>
      </c>
      <c r="Y235" s="32" t="s">
        <v>4703</v>
      </c>
      <c r="Z235" s="32">
        <v>3</v>
      </c>
      <c r="AA235" s="32">
        <v>2</v>
      </c>
      <c r="AB235" s="32" t="s">
        <v>4704</v>
      </c>
      <c r="AC235" s="32" t="s">
        <v>4705</v>
      </c>
      <c r="AD235" s="32" t="s">
        <v>4706</v>
      </c>
      <c r="AE235" s="32" t="s">
        <v>4707</v>
      </c>
      <c r="AF235" s="32" t="s">
        <v>4708</v>
      </c>
      <c r="AG235" s="32" t="s">
        <v>18</v>
      </c>
    </row>
    <row r="236" spans="1:33">
      <c r="A236" s="32" t="s">
        <v>20</v>
      </c>
      <c r="B236" s="32" t="s">
        <v>4709</v>
      </c>
      <c r="C236" s="32" t="s">
        <v>4710</v>
      </c>
      <c r="D236" s="33" t="s">
        <v>4711</v>
      </c>
      <c r="E236" s="33" t="s">
        <v>4712</v>
      </c>
      <c r="F236" s="32" t="s">
        <v>4713</v>
      </c>
      <c r="G236" s="32" t="s">
        <v>4714</v>
      </c>
      <c r="H236" s="32" t="s">
        <v>4715</v>
      </c>
      <c r="I236" s="32" t="s">
        <v>4716</v>
      </c>
      <c r="J236" s="32" t="s">
        <v>4717</v>
      </c>
      <c r="K236" s="33" t="s">
        <v>4718</v>
      </c>
      <c r="L236" s="33" t="s">
        <v>4719</v>
      </c>
      <c r="M236" s="33" t="s">
        <v>4720</v>
      </c>
      <c r="N236" s="33" t="s">
        <v>4721</v>
      </c>
      <c r="O236" s="33" t="s">
        <v>4722</v>
      </c>
      <c r="P236" s="32" t="s">
        <v>4723</v>
      </c>
      <c r="Q236" s="32" t="s">
        <v>4724</v>
      </c>
      <c r="R236" s="32" t="s">
        <v>4725</v>
      </c>
      <c r="S236" s="33" t="s">
        <v>4726</v>
      </c>
      <c r="T236" s="32" t="s">
        <v>4727</v>
      </c>
      <c r="U236" s="32" t="s">
        <v>4728</v>
      </c>
      <c r="V236" s="32" t="s">
        <v>4729</v>
      </c>
      <c r="W236" s="32" t="s">
        <v>4730</v>
      </c>
      <c r="X236" s="32" t="s">
        <v>4731</v>
      </c>
      <c r="Y236" s="32" t="s">
        <v>4732</v>
      </c>
      <c r="Z236" s="32">
        <v>4</v>
      </c>
      <c r="AA236" s="32">
        <v>1</v>
      </c>
      <c r="AB236" s="32" t="s">
        <v>4733</v>
      </c>
      <c r="AC236" s="32" t="s">
        <v>4734</v>
      </c>
      <c r="AD236" s="32" t="s">
        <v>4735</v>
      </c>
      <c r="AE236" s="32" t="s">
        <v>4736</v>
      </c>
      <c r="AF236" s="32" t="s">
        <v>4737</v>
      </c>
      <c r="AG236" s="32" t="s">
        <v>18</v>
      </c>
    </row>
    <row r="237" spans="1:33">
      <c r="A237" s="32" t="s">
        <v>16</v>
      </c>
      <c r="B237" s="32" t="s">
        <v>4738</v>
      </c>
      <c r="C237" s="32" t="s">
        <v>4739</v>
      </c>
      <c r="D237" s="33" t="s">
        <v>4740</v>
      </c>
      <c r="E237" s="33" t="s">
        <v>4741</v>
      </c>
      <c r="F237" s="33" t="s">
        <v>4742</v>
      </c>
      <c r="G237" s="33" t="s">
        <v>4743</v>
      </c>
      <c r="H237" s="33" t="s">
        <v>4744</v>
      </c>
      <c r="I237" s="32" t="s">
        <v>4745</v>
      </c>
      <c r="J237" s="32" t="s">
        <v>4746</v>
      </c>
      <c r="K237" s="33" t="s">
        <v>4747</v>
      </c>
      <c r="L237" s="32" t="s">
        <v>4748</v>
      </c>
      <c r="M237" s="33" t="s">
        <v>4749</v>
      </c>
      <c r="N237" s="33" t="s">
        <v>4750</v>
      </c>
      <c r="O237" s="33" t="s">
        <v>4751</v>
      </c>
      <c r="P237" s="32" t="s">
        <v>4752</v>
      </c>
      <c r="Q237" s="32" t="s">
        <v>4753</v>
      </c>
      <c r="R237" s="32" t="s">
        <v>4754</v>
      </c>
      <c r="S237" s="33" t="s">
        <v>4755</v>
      </c>
      <c r="T237" s="32" t="s">
        <v>4756</v>
      </c>
      <c r="U237" s="32" t="s">
        <v>4757</v>
      </c>
      <c r="V237" s="32" t="s">
        <v>4758</v>
      </c>
      <c r="W237" s="32" t="s">
        <v>4759</v>
      </c>
      <c r="X237" s="32" t="s">
        <v>4760</v>
      </c>
      <c r="Y237" s="32" t="s">
        <v>4761</v>
      </c>
      <c r="Z237" s="32">
        <v>3</v>
      </c>
      <c r="AA237" s="32">
        <v>2</v>
      </c>
      <c r="AB237" s="32" t="s">
        <v>4762</v>
      </c>
      <c r="AC237" s="32" t="s">
        <v>4763</v>
      </c>
      <c r="AD237" s="32" t="s">
        <v>4764</v>
      </c>
      <c r="AE237" s="32" t="s">
        <v>4765</v>
      </c>
      <c r="AF237" s="32" t="s">
        <v>1199</v>
      </c>
      <c r="AG237" s="32" t="s">
        <v>18</v>
      </c>
    </row>
    <row r="238" spans="1:33">
      <c r="A238" s="32" t="s">
        <v>16</v>
      </c>
      <c r="B238" s="32" t="s">
        <v>4766</v>
      </c>
      <c r="C238" s="32" t="s">
        <v>4767</v>
      </c>
      <c r="D238" s="33" t="s">
        <v>4768</v>
      </c>
      <c r="E238" s="33" t="s">
        <v>4769</v>
      </c>
      <c r="F238" s="33" t="s">
        <v>4770</v>
      </c>
      <c r="G238" s="32" t="s">
        <v>4771</v>
      </c>
      <c r="H238" s="33" t="s">
        <v>4772</v>
      </c>
      <c r="I238" s="32" t="s">
        <v>4773</v>
      </c>
      <c r="J238" s="32" t="s">
        <v>4774</v>
      </c>
      <c r="K238" s="33" t="s">
        <v>4775</v>
      </c>
      <c r="L238" s="33" t="s">
        <v>4776</v>
      </c>
      <c r="M238" s="32" t="s">
        <v>4777</v>
      </c>
      <c r="N238" s="33" t="s">
        <v>1623</v>
      </c>
      <c r="O238" s="32" t="s">
        <v>4778</v>
      </c>
      <c r="P238" s="32" t="s">
        <v>4779</v>
      </c>
      <c r="Q238" s="32" t="s">
        <v>4780</v>
      </c>
      <c r="R238" s="32" t="s">
        <v>4781</v>
      </c>
      <c r="S238" s="32" t="s">
        <v>4782</v>
      </c>
      <c r="T238" s="32" t="s">
        <v>4783</v>
      </c>
      <c r="U238" s="32" t="s">
        <v>4784</v>
      </c>
      <c r="V238" s="32" t="s">
        <v>4785</v>
      </c>
      <c r="W238" s="32" t="s">
        <v>4786</v>
      </c>
      <c r="X238" s="32" t="s">
        <v>4787</v>
      </c>
      <c r="Y238" s="32" t="s">
        <v>4788</v>
      </c>
      <c r="Z238" s="32">
        <v>1</v>
      </c>
      <c r="AA238" s="32">
        <v>1</v>
      </c>
      <c r="AB238" s="32" t="s">
        <v>4789</v>
      </c>
      <c r="AC238" s="32" t="s">
        <v>4790</v>
      </c>
      <c r="AD238" s="32" t="s">
        <v>4791</v>
      </c>
      <c r="AE238" s="32" t="s">
        <v>3925</v>
      </c>
      <c r="AF238" s="32" t="s">
        <v>4792</v>
      </c>
      <c r="AG238" s="32" t="s">
        <v>18</v>
      </c>
    </row>
    <row r="239" spans="1:33">
      <c r="A239" s="32" t="s">
        <v>16</v>
      </c>
      <c r="B239" s="32" t="s">
        <v>4793</v>
      </c>
      <c r="C239" s="32" t="s">
        <v>4794</v>
      </c>
      <c r="D239" s="33" t="s">
        <v>4795</v>
      </c>
      <c r="E239" s="33" t="s">
        <v>4796</v>
      </c>
      <c r="F239" s="32" t="s">
        <v>4797</v>
      </c>
      <c r="G239" s="33" t="s">
        <v>4798</v>
      </c>
      <c r="H239" s="32" t="s">
        <v>4799</v>
      </c>
      <c r="I239" s="32" t="s">
        <v>4800</v>
      </c>
      <c r="J239" s="32" t="s">
        <v>4801</v>
      </c>
      <c r="K239" s="33" t="s">
        <v>4802</v>
      </c>
      <c r="L239" s="33" t="s">
        <v>4803</v>
      </c>
      <c r="M239" s="32" t="s">
        <v>4804</v>
      </c>
      <c r="N239" s="32" t="s">
        <v>4805</v>
      </c>
      <c r="O239" s="32" t="s">
        <v>4806</v>
      </c>
      <c r="P239" s="32" t="s">
        <v>4807</v>
      </c>
      <c r="Q239" s="32" t="s">
        <v>4808</v>
      </c>
      <c r="R239" s="32" t="s">
        <v>4809</v>
      </c>
      <c r="S239" s="32" t="s">
        <v>4810</v>
      </c>
      <c r="T239" s="32" t="s">
        <v>4811</v>
      </c>
      <c r="U239" s="32" t="s">
        <v>4812</v>
      </c>
      <c r="V239" s="32" t="s">
        <v>4813</v>
      </c>
      <c r="W239" s="32" t="s">
        <v>4814</v>
      </c>
      <c r="X239" s="32" t="s">
        <v>4815</v>
      </c>
      <c r="Y239" s="32" t="s">
        <v>4816</v>
      </c>
      <c r="Z239" s="32">
        <v>1</v>
      </c>
      <c r="AA239" s="32">
        <v>1</v>
      </c>
      <c r="AB239" s="32" t="s">
        <v>4817</v>
      </c>
      <c r="AC239" s="32" t="s">
        <v>4818</v>
      </c>
      <c r="AD239" s="32" t="s">
        <v>4819</v>
      </c>
      <c r="AE239" s="32" t="s">
        <v>4820</v>
      </c>
      <c r="AF239" s="32" t="s">
        <v>1341</v>
      </c>
      <c r="AG239" s="32" t="s">
        <v>18</v>
      </c>
    </row>
    <row r="240" spans="1:33">
      <c r="A240" s="32" t="s">
        <v>22</v>
      </c>
      <c r="B240" s="32" t="s">
        <v>4821</v>
      </c>
      <c r="C240" s="32" t="s">
        <v>4822</v>
      </c>
      <c r="D240" s="33" t="s">
        <v>4823</v>
      </c>
      <c r="E240" s="33" t="s">
        <v>4824</v>
      </c>
      <c r="F240" s="32" t="s">
        <v>4825</v>
      </c>
      <c r="G240" s="32" t="s">
        <v>4826</v>
      </c>
      <c r="H240" s="32" t="s">
        <v>4827</v>
      </c>
      <c r="I240" s="32" t="s">
        <v>4828</v>
      </c>
      <c r="J240" s="32" t="s">
        <v>4829</v>
      </c>
      <c r="K240" s="32" t="s">
        <v>4830</v>
      </c>
      <c r="L240" s="33" t="s">
        <v>4831</v>
      </c>
      <c r="M240" s="33" t="s">
        <v>4832</v>
      </c>
      <c r="N240" s="33" t="s">
        <v>4833</v>
      </c>
      <c r="O240" s="32" t="s">
        <v>4834</v>
      </c>
      <c r="P240" s="32" t="s">
        <v>4835</v>
      </c>
      <c r="Q240" s="33" t="s">
        <v>4836</v>
      </c>
      <c r="R240" s="32" t="s">
        <v>4837</v>
      </c>
      <c r="S240" s="33" t="s">
        <v>4838</v>
      </c>
      <c r="T240" s="32" t="s">
        <v>4839</v>
      </c>
      <c r="U240" s="32" t="s">
        <v>4840</v>
      </c>
      <c r="V240" s="32" t="s">
        <v>4841</v>
      </c>
      <c r="W240" s="32" t="s">
        <v>4842</v>
      </c>
      <c r="X240" s="32" t="s">
        <v>4843</v>
      </c>
      <c r="Y240" s="32" t="s">
        <v>4844</v>
      </c>
      <c r="Z240" s="32">
        <v>3</v>
      </c>
      <c r="AA240" s="32">
        <v>3</v>
      </c>
      <c r="AB240" s="32" t="s">
        <v>4845</v>
      </c>
      <c r="AC240" s="32" t="s">
        <v>4846</v>
      </c>
      <c r="AD240" s="32" t="s">
        <v>4847</v>
      </c>
      <c r="AE240" s="32" t="s">
        <v>4848</v>
      </c>
      <c r="AF240" s="32" t="s">
        <v>4849</v>
      </c>
      <c r="AG240" s="32" t="s">
        <v>18</v>
      </c>
    </row>
    <row r="241" spans="1:33">
      <c r="A241" s="32" t="s">
        <v>22</v>
      </c>
      <c r="B241" s="32" t="s">
        <v>4850</v>
      </c>
      <c r="C241" s="32" t="s">
        <v>4851</v>
      </c>
      <c r="D241" s="33" t="s">
        <v>4852</v>
      </c>
      <c r="E241" s="33" t="s">
        <v>4853</v>
      </c>
      <c r="F241" s="33" t="s">
        <v>4854</v>
      </c>
      <c r="G241" s="33" t="s">
        <v>4855</v>
      </c>
      <c r="H241" s="32" t="s">
        <v>4856</v>
      </c>
      <c r="I241" s="32" t="s">
        <v>4857</v>
      </c>
      <c r="J241" s="32" t="s">
        <v>4858</v>
      </c>
      <c r="K241" s="33" t="s">
        <v>4859</v>
      </c>
      <c r="L241" s="33" t="s">
        <v>4860</v>
      </c>
      <c r="M241" s="33" t="s">
        <v>4861</v>
      </c>
      <c r="N241" s="33" t="s">
        <v>4862</v>
      </c>
      <c r="O241" s="32" t="s">
        <v>4863</v>
      </c>
      <c r="P241" s="32" t="s">
        <v>4864</v>
      </c>
      <c r="Q241" s="33" t="s">
        <v>4865</v>
      </c>
      <c r="R241" s="32" t="s">
        <v>4866</v>
      </c>
      <c r="S241" s="32" t="s">
        <v>4867</v>
      </c>
      <c r="T241" s="32" t="s">
        <v>4868</v>
      </c>
      <c r="U241" s="32" t="s">
        <v>4869</v>
      </c>
      <c r="V241" s="32" t="s">
        <v>4870</v>
      </c>
      <c r="W241" s="32" t="s">
        <v>4871</v>
      </c>
      <c r="X241" s="32" t="s">
        <v>4872</v>
      </c>
      <c r="Y241" s="32" t="s">
        <v>4873</v>
      </c>
      <c r="Z241" s="32">
        <v>1</v>
      </c>
      <c r="AA241" s="32">
        <v>4</v>
      </c>
      <c r="AB241" s="32" t="s">
        <v>4874</v>
      </c>
      <c r="AC241" s="32" t="s">
        <v>4875</v>
      </c>
      <c r="AD241" s="32" t="s">
        <v>4876</v>
      </c>
      <c r="AE241" s="32" t="s">
        <v>4877</v>
      </c>
      <c r="AF241" s="32" t="s">
        <v>2900</v>
      </c>
      <c r="AG241" s="32" t="s">
        <v>18</v>
      </c>
    </row>
    <row r="242" spans="1:33">
      <c r="A242" s="32" t="s">
        <v>22</v>
      </c>
      <c r="B242" s="32">
        <v>0</v>
      </c>
      <c r="C242" s="34">
        <v>45078</v>
      </c>
      <c r="D242" s="32">
        <v>0</v>
      </c>
      <c r="E242" s="32">
        <v>0</v>
      </c>
      <c r="F242" s="32">
        <v>0</v>
      </c>
      <c r="G242" s="32">
        <v>0</v>
      </c>
      <c r="H242" s="32">
        <v>1</v>
      </c>
      <c r="I242" s="33" t="s">
        <v>4878</v>
      </c>
      <c r="J242" s="32" t="s">
        <v>4879</v>
      </c>
      <c r="K242" s="33" t="s">
        <v>4880</v>
      </c>
      <c r="L242" s="32" t="s">
        <v>4881</v>
      </c>
      <c r="M242" s="33" t="s">
        <v>4882</v>
      </c>
      <c r="N242" s="33" t="s">
        <v>4883</v>
      </c>
      <c r="O242" s="33" t="s">
        <v>4884</v>
      </c>
      <c r="P242" s="32" t="s">
        <v>4885</v>
      </c>
      <c r="Q242" s="33" t="s">
        <v>4886</v>
      </c>
      <c r="R242" s="32" t="s">
        <v>4887</v>
      </c>
      <c r="S242" s="33" t="s">
        <v>4888</v>
      </c>
      <c r="T242" s="32" t="s">
        <v>4889</v>
      </c>
      <c r="U242" s="32" t="s">
        <v>4890</v>
      </c>
      <c r="V242" s="32" t="s">
        <v>4891</v>
      </c>
      <c r="W242" s="32" t="s">
        <v>4892</v>
      </c>
      <c r="X242" s="32" t="s">
        <v>4893</v>
      </c>
      <c r="Y242" s="32" t="s">
        <v>4894</v>
      </c>
      <c r="Z242" s="32">
        <v>4</v>
      </c>
      <c r="AA242" s="32">
        <v>3</v>
      </c>
      <c r="AB242" s="32" t="s">
        <v>4895</v>
      </c>
      <c r="AC242" s="32" t="s">
        <v>4896</v>
      </c>
      <c r="AD242" s="32" t="s">
        <v>4897</v>
      </c>
      <c r="AE242" s="32" t="s">
        <v>4898</v>
      </c>
      <c r="AF242" s="32" t="s">
        <v>4899</v>
      </c>
      <c r="AG242" s="32" t="s">
        <v>18</v>
      </c>
    </row>
    <row r="243" spans="1:33">
      <c r="A243" s="32" t="s">
        <v>22</v>
      </c>
      <c r="B243" s="33" t="s">
        <v>4900</v>
      </c>
      <c r="C243" s="32" t="s">
        <v>4901</v>
      </c>
      <c r="D243" s="33" t="s">
        <v>4902</v>
      </c>
      <c r="E243" s="32" t="s">
        <v>4903</v>
      </c>
      <c r="F243" s="33" t="s">
        <v>4904</v>
      </c>
      <c r="G243" s="33" t="s">
        <v>4905</v>
      </c>
      <c r="H243" s="33" t="s">
        <v>4906</v>
      </c>
      <c r="I243" s="33" t="s">
        <v>4907</v>
      </c>
      <c r="J243" s="32" t="s">
        <v>4908</v>
      </c>
      <c r="K243" s="33" t="s">
        <v>4909</v>
      </c>
      <c r="L243" s="33" t="s">
        <v>4910</v>
      </c>
      <c r="M243" s="33" t="s">
        <v>4911</v>
      </c>
      <c r="N243" s="33" t="s">
        <v>4912</v>
      </c>
      <c r="O243" s="32" t="s">
        <v>4913</v>
      </c>
      <c r="P243" s="32" t="s">
        <v>4914</v>
      </c>
      <c r="Q243" s="33" t="s">
        <v>4915</v>
      </c>
      <c r="R243" s="32" t="s">
        <v>4916</v>
      </c>
      <c r="S243" s="33" t="s">
        <v>4917</v>
      </c>
      <c r="T243" s="32" t="s">
        <v>4918</v>
      </c>
      <c r="U243" s="32" t="s">
        <v>4919</v>
      </c>
      <c r="V243" s="32" t="s">
        <v>4920</v>
      </c>
      <c r="W243" s="32" t="s">
        <v>4921</v>
      </c>
      <c r="X243" s="32" t="s">
        <v>4922</v>
      </c>
      <c r="Y243" s="32" t="s">
        <v>4923</v>
      </c>
      <c r="Z243" s="32">
        <v>4</v>
      </c>
      <c r="AA243" s="32">
        <v>3</v>
      </c>
      <c r="AB243" s="32" t="s">
        <v>4924</v>
      </c>
      <c r="AC243" s="32" t="s">
        <v>4925</v>
      </c>
      <c r="AD243" s="32" t="s">
        <v>23</v>
      </c>
      <c r="AE243" s="32" t="s">
        <v>4926</v>
      </c>
      <c r="AF243" s="32" t="s">
        <v>4927</v>
      </c>
      <c r="AG243" s="32" t="s">
        <v>18</v>
      </c>
    </row>
    <row r="244" spans="1:33">
      <c r="A244" s="32" t="s">
        <v>16</v>
      </c>
      <c r="B244" s="33" t="s">
        <v>4928</v>
      </c>
      <c r="C244" s="32" t="s">
        <v>4929</v>
      </c>
      <c r="D244" s="33" t="s">
        <v>4930</v>
      </c>
      <c r="E244" s="33" t="s">
        <v>4931</v>
      </c>
      <c r="F244" s="33" t="s">
        <v>4932</v>
      </c>
      <c r="G244" s="33" t="s">
        <v>4933</v>
      </c>
      <c r="H244" s="32" t="s">
        <v>4934</v>
      </c>
      <c r="I244" s="33" t="s">
        <v>4935</v>
      </c>
      <c r="J244" s="32" t="s">
        <v>4936</v>
      </c>
      <c r="K244" s="33" t="s">
        <v>4937</v>
      </c>
      <c r="L244" s="33" t="s">
        <v>4938</v>
      </c>
      <c r="M244" s="32" t="s">
        <v>4939</v>
      </c>
      <c r="N244" s="32" t="s">
        <v>4940</v>
      </c>
      <c r="O244" s="32" t="s">
        <v>4941</v>
      </c>
      <c r="P244" s="32" t="s">
        <v>4942</v>
      </c>
      <c r="Q244" s="32" t="s">
        <v>4943</v>
      </c>
      <c r="R244" s="32" t="s">
        <v>4944</v>
      </c>
      <c r="S244" s="32" t="s">
        <v>4945</v>
      </c>
      <c r="T244" s="32" t="s">
        <v>4946</v>
      </c>
      <c r="U244" s="32" t="s">
        <v>4947</v>
      </c>
      <c r="V244" s="32" t="s">
        <v>4948</v>
      </c>
      <c r="W244" s="32" t="s">
        <v>4949</v>
      </c>
      <c r="X244" s="32" t="s">
        <v>4950</v>
      </c>
      <c r="Y244" s="32" t="s">
        <v>4951</v>
      </c>
      <c r="Z244" s="32">
        <v>2</v>
      </c>
      <c r="AA244" s="32">
        <v>1</v>
      </c>
      <c r="AB244" s="32" t="s">
        <v>4952</v>
      </c>
      <c r="AC244" s="32" t="s">
        <v>4953</v>
      </c>
      <c r="AD244" s="32" t="s">
        <v>4954</v>
      </c>
      <c r="AE244" s="32" t="s">
        <v>4955</v>
      </c>
      <c r="AF244" s="32" t="s">
        <v>4956</v>
      </c>
      <c r="AG244" s="32" t="s">
        <v>18</v>
      </c>
    </row>
    <row r="245" spans="1:33">
      <c r="A245" s="32" t="s">
        <v>22</v>
      </c>
      <c r="B245" s="33" t="s">
        <v>4957</v>
      </c>
      <c r="C245" s="32" t="s">
        <v>4958</v>
      </c>
      <c r="D245" s="33" t="s">
        <v>4959</v>
      </c>
      <c r="E245" s="33" t="s">
        <v>4960</v>
      </c>
      <c r="F245" s="32" t="s">
        <v>4961</v>
      </c>
      <c r="G245" s="32" t="s">
        <v>4962</v>
      </c>
      <c r="H245" s="32" t="s">
        <v>4963</v>
      </c>
      <c r="I245" s="33" t="s">
        <v>4964</v>
      </c>
      <c r="J245" s="32" t="s">
        <v>4965</v>
      </c>
      <c r="K245" s="32" t="s">
        <v>4966</v>
      </c>
      <c r="L245" s="32" t="s">
        <v>4967</v>
      </c>
      <c r="M245" s="33" t="s">
        <v>4968</v>
      </c>
      <c r="N245" s="33" t="s">
        <v>4969</v>
      </c>
      <c r="O245" s="32" t="s">
        <v>4970</v>
      </c>
      <c r="P245" s="32" t="s">
        <v>4971</v>
      </c>
      <c r="Q245" s="33" t="s">
        <v>4972</v>
      </c>
      <c r="R245" s="32" t="s">
        <v>4973</v>
      </c>
      <c r="S245" s="33" t="s">
        <v>4974</v>
      </c>
      <c r="T245" s="32" t="s">
        <v>4975</v>
      </c>
      <c r="U245" s="32" t="s">
        <v>4976</v>
      </c>
      <c r="V245" s="32" t="s">
        <v>4977</v>
      </c>
      <c r="W245" s="32" t="s">
        <v>4978</v>
      </c>
      <c r="X245" s="32" t="s">
        <v>4979</v>
      </c>
      <c r="Y245" s="32" t="s">
        <v>4980</v>
      </c>
      <c r="Z245" s="32">
        <v>4</v>
      </c>
      <c r="AA245" s="32">
        <v>3</v>
      </c>
      <c r="AB245" s="32" t="s">
        <v>4981</v>
      </c>
      <c r="AC245" s="32" t="s">
        <v>4982</v>
      </c>
      <c r="AD245" s="32" t="s">
        <v>4983</v>
      </c>
      <c r="AE245" s="32" t="s">
        <v>3148</v>
      </c>
      <c r="AF245" s="32" t="s">
        <v>4984</v>
      </c>
      <c r="AG245" s="32" t="s">
        <v>18</v>
      </c>
    </row>
    <row r="246" spans="1:33">
      <c r="A246" s="32" t="s">
        <v>22</v>
      </c>
      <c r="B246" s="33" t="s">
        <v>4985</v>
      </c>
      <c r="C246" s="32" t="s">
        <v>4986</v>
      </c>
      <c r="D246" s="32" t="s">
        <v>4987</v>
      </c>
      <c r="E246" s="32" t="s">
        <v>4988</v>
      </c>
      <c r="F246" s="33" t="s">
        <v>4989</v>
      </c>
      <c r="G246" s="33" t="s">
        <v>4990</v>
      </c>
      <c r="H246" s="32" t="s">
        <v>4991</v>
      </c>
      <c r="I246" s="33" t="s">
        <v>4992</v>
      </c>
      <c r="J246" s="32" t="s">
        <v>4993</v>
      </c>
      <c r="K246" s="32" t="s">
        <v>4994</v>
      </c>
      <c r="L246" s="33" t="s">
        <v>4995</v>
      </c>
      <c r="M246" s="33" t="s">
        <v>4996</v>
      </c>
      <c r="N246" s="33" t="s">
        <v>4997</v>
      </c>
      <c r="O246" s="32" t="s">
        <v>4998</v>
      </c>
      <c r="P246" s="32" t="s">
        <v>4999</v>
      </c>
      <c r="Q246" s="33" t="s">
        <v>5000</v>
      </c>
      <c r="R246" s="32" t="s">
        <v>5001</v>
      </c>
      <c r="S246" s="32" t="s">
        <v>5002</v>
      </c>
      <c r="T246" s="32" t="s">
        <v>5003</v>
      </c>
      <c r="U246" s="32" t="s">
        <v>5004</v>
      </c>
      <c r="V246" s="32" t="s">
        <v>5005</v>
      </c>
      <c r="W246" s="32" t="s">
        <v>5006</v>
      </c>
      <c r="X246" s="32" t="s">
        <v>5007</v>
      </c>
      <c r="Y246" s="32" t="s">
        <v>5008</v>
      </c>
      <c r="Z246" s="32">
        <v>2</v>
      </c>
      <c r="AA246" s="32">
        <v>3</v>
      </c>
      <c r="AB246" s="32" t="s">
        <v>5009</v>
      </c>
      <c r="AC246" s="32" t="s">
        <v>5010</v>
      </c>
      <c r="AD246" s="32" t="s">
        <v>5011</v>
      </c>
      <c r="AE246" s="32" t="s">
        <v>5012</v>
      </c>
      <c r="AF246" s="32" t="s">
        <v>5013</v>
      </c>
      <c r="AG246" s="32" t="s">
        <v>18</v>
      </c>
    </row>
    <row r="247" spans="1:33">
      <c r="A247" s="32" t="s">
        <v>16</v>
      </c>
      <c r="B247" s="33" t="s">
        <v>5014</v>
      </c>
      <c r="C247" s="32" t="s">
        <v>5015</v>
      </c>
      <c r="D247" s="32" t="s">
        <v>5016</v>
      </c>
      <c r="E247" s="33" t="s">
        <v>5017</v>
      </c>
      <c r="F247" s="33" t="s">
        <v>5018</v>
      </c>
      <c r="G247" s="33" t="s">
        <v>1932</v>
      </c>
      <c r="H247" s="32" t="s">
        <v>5019</v>
      </c>
      <c r="I247" s="33" t="s">
        <v>5020</v>
      </c>
      <c r="J247" s="32" t="s">
        <v>5021</v>
      </c>
      <c r="K247" s="33" t="s">
        <v>5022</v>
      </c>
      <c r="L247" s="33" t="s">
        <v>5023</v>
      </c>
      <c r="M247" s="33" t="s">
        <v>5024</v>
      </c>
      <c r="N247" s="33" t="s">
        <v>5025</v>
      </c>
      <c r="O247" s="32" t="s">
        <v>5026</v>
      </c>
      <c r="P247" s="32" t="s">
        <v>5027</v>
      </c>
      <c r="Q247" s="33" t="s">
        <v>5028</v>
      </c>
      <c r="R247" s="32" t="s">
        <v>5029</v>
      </c>
      <c r="S247" s="32" t="s">
        <v>5030</v>
      </c>
      <c r="T247" s="32" t="s">
        <v>5031</v>
      </c>
      <c r="U247" s="32" t="s">
        <v>5032</v>
      </c>
      <c r="V247" s="32" t="s">
        <v>5033</v>
      </c>
      <c r="W247" s="32" t="s">
        <v>5034</v>
      </c>
      <c r="X247" s="32" t="s">
        <v>5035</v>
      </c>
      <c r="Y247" s="32" t="s">
        <v>5036</v>
      </c>
      <c r="Z247" s="32">
        <v>2</v>
      </c>
      <c r="AA247" s="32">
        <v>3</v>
      </c>
      <c r="AB247" s="32" t="s">
        <v>5037</v>
      </c>
      <c r="AC247" s="32" t="s">
        <v>5038</v>
      </c>
      <c r="AD247" s="32" t="s">
        <v>82</v>
      </c>
      <c r="AE247" s="32" t="s">
        <v>5039</v>
      </c>
      <c r="AF247" s="32" t="s">
        <v>5040</v>
      </c>
      <c r="AG247" s="32" t="s">
        <v>18</v>
      </c>
    </row>
    <row r="248" spans="1:33">
      <c r="A248" s="32" t="s">
        <v>20</v>
      </c>
      <c r="B248" s="33" t="s">
        <v>5041</v>
      </c>
      <c r="C248" s="32" t="s">
        <v>5042</v>
      </c>
      <c r="D248" s="32" t="s">
        <v>5043</v>
      </c>
      <c r="E248" s="33" t="s">
        <v>5044</v>
      </c>
      <c r="F248" s="33" t="s">
        <v>5045</v>
      </c>
      <c r="G248" s="33" t="s">
        <v>5046</v>
      </c>
      <c r="H248" s="32" t="s">
        <v>5047</v>
      </c>
      <c r="I248" s="33" t="s">
        <v>5048</v>
      </c>
      <c r="J248" s="32" t="s">
        <v>5049</v>
      </c>
      <c r="K248" s="32" t="s">
        <v>5050</v>
      </c>
      <c r="L248" s="33" t="s">
        <v>5051</v>
      </c>
      <c r="M248" s="32" t="s">
        <v>5052</v>
      </c>
      <c r="N248" s="32" t="s">
        <v>5053</v>
      </c>
      <c r="O248" s="32" t="s">
        <v>5054</v>
      </c>
      <c r="P248" s="32" t="s">
        <v>5055</v>
      </c>
      <c r="Q248" s="32" t="s">
        <v>5056</v>
      </c>
      <c r="R248" s="32" t="s">
        <v>5057</v>
      </c>
      <c r="S248" s="32" t="s">
        <v>5058</v>
      </c>
      <c r="T248" s="32" t="s">
        <v>5059</v>
      </c>
      <c r="U248" s="32" t="s">
        <v>5060</v>
      </c>
      <c r="V248" s="32" t="s">
        <v>5061</v>
      </c>
      <c r="W248" s="32" t="s">
        <v>5062</v>
      </c>
      <c r="X248" s="32" t="s">
        <v>5063</v>
      </c>
      <c r="Y248" s="32" t="s">
        <v>5064</v>
      </c>
      <c r="Z248" s="32">
        <v>2</v>
      </c>
      <c r="AA248" s="32">
        <v>2</v>
      </c>
      <c r="AB248" s="32" t="s">
        <v>5065</v>
      </c>
      <c r="AC248" s="32" t="s">
        <v>5066</v>
      </c>
      <c r="AD248" s="32" t="s">
        <v>5067</v>
      </c>
      <c r="AE248" s="32" t="s">
        <v>5068</v>
      </c>
      <c r="AF248" s="32" t="s">
        <v>5069</v>
      </c>
      <c r="AG248" s="32" t="s">
        <v>18</v>
      </c>
    </row>
    <row r="249" spans="1:33">
      <c r="A249" s="32" t="s">
        <v>16</v>
      </c>
      <c r="B249" s="33" t="s">
        <v>5070</v>
      </c>
      <c r="C249" s="32" t="s">
        <v>5071</v>
      </c>
      <c r="D249" s="32" t="s">
        <v>5072</v>
      </c>
      <c r="E249" s="33" t="s">
        <v>5073</v>
      </c>
      <c r="F249" s="32" t="s">
        <v>5074</v>
      </c>
      <c r="G249" s="32" t="s">
        <v>5075</v>
      </c>
      <c r="H249" s="32" t="s">
        <v>5076</v>
      </c>
      <c r="I249" s="32" t="s">
        <v>5077</v>
      </c>
      <c r="J249" s="32" t="s">
        <v>5078</v>
      </c>
      <c r="K249" s="33" t="s">
        <v>5079</v>
      </c>
      <c r="L249" s="33" t="s">
        <v>5080</v>
      </c>
      <c r="M249" s="32" t="s">
        <v>5081</v>
      </c>
      <c r="N249" s="33" t="s">
        <v>5082</v>
      </c>
      <c r="O249" s="32" t="s">
        <v>5083</v>
      </c>
      <c r="P249" s="32" t="s">
        <v>5084</v>
      </c>
      <c r="Q249" s="32" t="s">
        <v>5085</v>
      </c>
      <c r="R249" s="32" t="s">
        <v>5086</v>
      </c>
      <c r="S249" s="32" t="s">
        <v>5087</v>
      </c>
      <c r="T249" s="32" t="s">
        <v>5088</v>
      </c>
      <c r="U249" s="32" t="s">
        <v>5089</v>
      </c>
      <c r="V249" s="32" t="s">
        <v>5090</v>
      </c>
      <c r="W249" s="32" t="s">
        <v>5091</v>
      </c>
      <c r="X249" s="32" t="s">
        <v>5092</v>
      </c>
      <c r="Y249" s="32" t="s">
        <v>5093</v>
      </c>
      <c r="Z249" s="32">
        <v>1</v>
      </c>
      <c r="AA249" s="32">
        <v>2</v>
      </c>
      <c r="AB249" s="32" t="s">
        <v>5094</v>
      </c>
      <c r="AC249" s="32" t="s">
        <v>5095</v>
      </c>
      <c r="AD249" s="32" t="s">
        <v>5096</v>
      </c>
      <c r="AE249" s="32" t="s">
        <v>2243</v>
      </c>
      <c r="AF249" s="32" t="s">
        <v>5097</v>
      </c>
      <c r="AG249" s="32" t="s">
        <v>18</v>
      </c>
    </row>
    <row r="250" spans="1:33">
      <c r="A250" s="32" t="s">
        <v>16</v>
      </c>
      <c r="B250" s="32" t="s">
        <v>5098</v>
      </c>
      <c r="C250" s="32" t="s">
        <v>5099</v>
      </c>
      <c r="D250" s="33" t="s">
        <v>5100</v>
      </c>
      <c r="E250" s="33" t="s">
        <v>5101</v>
      </c>
      <c r="F250" s="32" t="s">
        <v>5102</v>
      </c>
      <c r="G250" s="32" t="s">
        <v>5103</v>
      </c>
      <c r="H250" s="32" t="s">
        <v>5104</v>
      </c>
      <c r="I250" s="32" t="s">
        <v>5105</v>
      </c>
      <c r="J250" s="32" t="s">
        <v>5106</v>
      </c>
      <c r="K250" s="33" t="s">
        <v>5107</v>
      </c>
      <c r="L250" s="33" t="s">
        <v>5108</v>
      </c>
      <c r="M250" s="33" t="s">
        <v>5109</v>
      </c>
      <c r="N250" s="33" t="s">
        <v>5110</v>
      </c>
      <c r="O250" s="32" t="s">
        <v>5111</v>
      </c>
      <c r="P250" s="32" t="s">
        <v>5112</v>
      </c>
      <c r="Q250" s="33" t="s">
        <v>5113</v>
      </c>
      <c r="R250" s="32" t="s">
        <v>5114</v>
      </c>
      <c r="S250" s="32" t="s">
        <v>5115</v>
      </c>
      <c r="T250" s="32" t="s">
        <v>5116</v>
      </c>
      <c r="U250" s="32" t="s">
        <v>5117</v>
      </c>
      <c r="V250" s="32" t="s">
        <v>5118</v>
      </c>
      <c r="W250" s="32" t="s">
        <v>5119</v>
      </c>
      <c r="X250" s="32" t="s">
        <v>5120</v>
      </c>
      <c r="Y250" s="32" t="s">
        <v>5121</v>
      </c>
      <c r="Z250" s="32">
        <v>2</v>
      </c>
      <c r="AA250" s="32">
        <v>4</v>
      </c>
      <c r="AB250" s="32" t="s">
        <v>5122</v>
      </c>
      <c r="AC250" s="32" t="s">
        <v>5123</v>
      </c>
      <c r="AD250" s="32" t="s">
        <v>77</v>
      </c>
      <c r="AE250" s="32" t="s">
        <v>5124</v>
      </c>
      <c r="AF250" s="32" t="s">
        <v>5125</v>
      </c>
      <c r="AG250" s="32" t="s">
        <v>18</v>
      </c>
    </row>
    <row r="251" spans="1:33">
      <c r="A251" s="32" t="s">
        <v>22</v>
      </c>
      <c r="B251" s="32" t="s">
        <v>5126</v>
      </c>
      <c r="C251" s="32" t="s">
        <v>5127</v>
      </c>
      <c r="D251" s="33" t="s">
        <v>5128</v>
      </c>
      <c r="E251" s="33" t="s">
        <v>5129</v>
      </c>
      <c r="F251" s="33" t="s">
        <v>5130</v>
      </c>
      <c r="G251" s="33" t="s">
        <v>5131</v>
      </c>
      <c r="H251" s="32" t="s">
        <v>5132</v>
      </c>
      <c r="I251" s="32" t="s">
        <v>5133</v>
      </c>
      <c r="J251" s="32" t="s">
        <v>5134</v>
      </c>
      <c r="K251" s="33" t="s">
        <v>5135</v>
      </c>
      <c r="L251" s="33" t="s">
        <v>5136</v>
      </c>
      <c r="M251" s="32" t="s">
        <v>5137</v>
      </c>
      <c r="N251" s="33" t="s">
        <v>5138</v>
      </c>
      <c r="O251" s="32" t="s">
        <v>5139</v>
      </c>
      <c r="P251" s="32" t="s">
        <v>5140</v>
      </c>
      <c r="Q251" s="32" t="s">
        <v>5141</v>
      </c>
      <c r="R251" s="32" t="s">
        <v>5142</v>
      </c>
      <c r="S251" s="32" t="s">
        <v>5143</v>
      </c>
      <c r="T251" s="32" t="s">
        <v>5144</v>
      </c>
      <c r="U251" s="32" t="s">
        <v>5145</v>
      </c>
      <c r="V251" s="32" t="s">
        <v>5146</v>
      </c>
      <c r="W251" s="32" t="s">
        <v>5147</v>
      </c>
      <c r="X251" s="32" t="s">
        <v>5148</v>
      </c>
      <c r="Y251" s="32" t="s">
        <v>5149</v>
      </c>
      <c r="Z251" s="32">
        <v>1</v>
      </c>
      <c r="AA251" s="32">
        <v>2</v>
      </c>
      <c r="AB251" s="32" t="s">
        <v>5150</v>
      </c>
      <c r="AC251" s="32" t="s">
        <v>5151</v>
      </c>
      <c r="AD251" s="32" t="s">
        <v>5152</v>
      </c>
      <c r="AE251" s="32" t="s">
        <v>5153</v>
      </c>
      <c r="AF251" s="32" t="s">
        <v>5154</v>
      </c>
      <c r="AG251" s="32" t="s">
        <v>18</v>
      </c>
    </row>
    <row r="252" spans="1:33">
      <c r="A252" s="32" t="s">
        <v>22</v>
      </c>
      <c r="B252" s="32" t="s">
        <v>5155</v>
      </c>
      <c r="C252" s="32" t="s">
        <v>5156</v>
      </c>
      <c r="D252" s="33" t="s">
        <v>5157</v>
      </c>
      <c r="E252" s="33" t="s">
        <v>5158</v>
      </c>
      <c r="F252" s="32" t="s">
        <v>5159</v>
      </c>
      <c r="G252" s="32" t="s">
        <v>5160</v>
      </c>
      <c r="H252" s="32" t="s">
        <v>5161</v>
      </c>
      <c r="I252" s="32" t="s">
        <v>5162</v>
      </c>
      <c r="J252" s="32" t="s">
        <v>5163</v>
      </c>
      <c r="K252" s="32" t="s">
        <v>5164</v>
      </c>
      <c r="L252" s="33" t="s">
        <v>5165</v>
      </c>
      <c r="M252" s="32" t="s">
        <v>5166</v>
      </c>
      <c r="N252" s="32" t="s">
        <v>5167</v>
      </c>
      <c r="O252" s="32" t="s">
        <v>5168</v>
      </c>
      <c r="P252" s="32" t="s">
        <v>5169</v>
      </c>
      <c r="Q252" s="32" t="s">
        <v>5170</v>
      </c>
      <c r="R252" s="32" t="s">
        <v>5171</v>
      </c>
      <c r="S252" s="32" t="s">
        <v>5172</v>
      </c>
      <c r="T252" s="32" t="s">
        <v>5173</v>
      </c>
      <c r="U252" s="32" t="s">
        <v>5174</v>
      </c>
      <c r="V252" s="32" t="s">
        <v>5175</v>
      </c>
      <c r="W252" s="32" t="s">
        <v>5176</v>
      </c>
      <c r="X252" s="32" t="s">
        <v>5177</v>
      </c>
      <c r="Y252" s="32" t="s">
        <v>5178</v>
      </c>
      <c r="Z252" s="32">
        <v>2</v>
      </c>
      <c r="AA252" s="32">
        <v>1</v>
      </c>
      <c r="AB252" s="32" t="s">
        <v>5179</v>
      </c>
      <c r="AC252" s="32" t="s">
        <v>5180</v>
      </c>
      <c r="AD252" s="32" t="s">
        <v>5181</v>
      </c>
      <c r="AE252" s="32" t="s">
        <v>568</v>
      </c>
      <c r="AF252" s="32" t="s">
        <v>1561</v>
      </c>
      <c r="AG252" s="32" t="s">
        <v>18</v>
      </c>
    </row>
    <row r="253" spans="1:33">
      <c r="A253" s="32" t="s">
        <v>16</v>
      </c>
      <c r="B253" s="32" t="s">
        <v>5182</v>
      </c>
      <c r="C253" s="32" t="s">
        <v>5183</v>
      </c>
      <c r="D253" s="32" t="s">
        <v>5184</v>
      </c>
      <c r="E253" s="33" t="s">
        <v>5185</v>
      </c>
      <c r="F253" s="32" t="s">
        <v>5186</v>
      </c>
      <c r="G253" s="32" t="s">
        <v>5187</v>
      </c>
      <c r="H253" s="32" t="s">
        <v>5188</v>
      </c>
      <c r="I253" s="32" t="s">
        <v>5189</v>
      </c>
      <c r="J253" s="32" t="s">
        <v>5190</v>
      </c>
      <c r="K253" s="32" t="s">
        <v>5191</v>
      </c>
      <c r="L253" s="33" t="s">
        <v>5192</v>
      </c>
      <c r="M253" s="32" t="s">
        <v>5193</v>
      </c>
      <c r="N253" s="32" t="s">
        <v>5194</v>
      </c>
      <c r="O253" s="32" t="s">
        <v>5195</v>
      </c>
      <c r="P253" s="32" t="s">
        <v>5196</v>
      </c>
      <c r="Q253" s="32" t="s">
        <v>5197</v>
      </c>
      <c r="R253" s="32" t="s">
        <v>5198</v>
      </c>
      <c r="S253" s="32" t="s">
        <v>5199</v>
      </c>
      <c r="T253" s="32" t="s">
        <v>5200</v>
      </c>
      <c r="U253" s="32" t="s">
        <v>5201</v>
      </c>
      <c r="V253" s="32" t="s">
        <v>5202</v>
      </c>
      <c r="W253" s="32" t="s">
        <v>5203</v>
      </c>
      <c r="X253" s="32" t="s">
        <v>5204</v>
      </c>
      <c r="Y253" s="32" t="s">
        <v>5205</v>
      </c>
      <c r="Z253" s="32">
        <v>1</v>
      </c>
      <c r="AA253" s="32">
        <v>2</v>
      </c>
      <c r="AB253" s="32" t="s">
        <v>5206</v>
      </c>
      <c r="AC253" s="32" t="s">
        <v>5207</v>
      </c>
      <c r="AD253" s="32" t="s">
        <v>5208</v>
      </c>
      <c r="AE253" s="32" t="s">
        <v>5209</v>
      </c>
      <c r="AF253" s="32" t="s">
        <v>253</v>
      </c>
      <c r="AG253" s="32" t="s">
        <v>18</v>
      </c>
    </row>
    <row r="254" spans="1:33">
      <c r="A254" s="32" t="s">
        <v>22</v>
      </c>
      <c r="B254" s="32" t="s">
        <v>5210</v>
      </c>
      <c r="C254" s="32" t="s">
        <v>5211</v>
      </c>
      <c r="D254" s="32" t="s">
        <v>5212</v>
      </c>
      <c r="E254" s="33" t="s">
        <v>5213</v>
      </c>
      <c r="F254" s="32" t="s">
        <v>5214</v>
      </c>
      <c r="G254" s="32" t="s">
        <v>5215</v>
      </c>
      <c r="H254" s="32" t="s">
        <v>5216</v>
      </c>
      <c r="I254" s="32" t="s">
        <v>5217</v>
      </c>
      <c r="J254" s="32" t="s">
        <v>5218</v>
      </c>
      <c r="K254" s="32" t="s">
        <v>5219</v>
      </c>
      <c r="L254" s="32" t="s">
        <v>5220</v>
      </c>
      <c r="M254" s="33" t="s">
        <v>5221</v>
      </c>
      <c r="N254" s="33" t="s">
        <v>5222</v>
      </c>
      <c r="O254" s="33" t="s">
        <v>5223</v>
      </c>
      <c r="P254" s="32" t="s">
        <v>5224</v>
      </c>
      <c r="Q254" s="32" t="s">
        <v>5225</v>
      </c>
      <c r="R254" s="32" t="s">
        <v>5226</v>
      </c>
      <c r="S254" s="33" t="s">
        <v>5227</v>
      </c>
      <c r="T254" s="32" t="s">
        <v>5228</v>
      </c>
      <c r="U254" s="32" t="s">
        <v>5229</v>
      </c>
      <c r="V254" s="32" t="s">
        <v>5230</v>
      </c>
      <c r="W254" s="32" t="s">
        <v>5231</v>
      </c>
      <c r="X254" s="32" t="s">
        <v>5232</v>
      </c>
      <c r="Y254" s="32" t="s">
        <v>5233</v>
      </c>
      <c r="Z254" s="32">
        <v>3</v>
      </c>
      <c r="AA254" s="32">
        <v>1</v>
      </c>
      <c r="AB254" s="32" t="s">
        <v>5234</v>
      </c>
      <c r="AC254" s="32" t="s">
        <v>5235</v>
      </c>
      <c r="AD254" s="32" t="s">
        <v>23</v>
      </c>
      <c r="AE254" s="32" t="s">
        <v>4376</v>
      </c>
      <c r="AF254" s="32" t="s">
        <v>5236</v>
      </c>
      <c r="AG254" s="32" t="s">
        <v>18</v>
      </c>
    </row>
    <row r="255" spans="1:33">
      <c r="A255" s="32" t="s">
        <v>22</v>
      </c>
      <c r="B255" s="32" t="s">
        <v>5237</v>
      </c>
      <c r="C255" s="32" t="s">
        <v>5238</v>
      </c>
      <c r="D255" s="32" t="s">
        <v>5239</v>
      </c>
      <c r="E255" s="32" t="s">
        <v>5240</v>
      </c>
      <c r="F255" s="33" t="s">
        <v>5241</v>
      </c>
      <c r="G255" s="33" t="s">
        <v>5242</v>
      </c>
      <c r="H255" s="33" t="s">
        <v>5243</v>
      </c>
      <c r="I255" s="32" t="s">
        <v>5244</v>
      </c>
      <c r="J255" s="32" t="s">
        <v>5245</v>
      </c>
      <c r="K255" s="32" t="s">
        <v>5246</v>
      </c>
      <c r="L255" s="32" t="s">
        <v>5247</v>
      </c>
      <c r="M255" s="33" t="s">
        <v>5248</v>
      </c>
      <c r="N255" s="33" t="s">
        <v>5249</v>
      </c>
      <c r="O255" s="33" t="s">
        <v>5250</v>
      </c>
      <c r="P255" s="32" t="s">
        <v>5251</v>
      </c>
      <c r="Q255" s="32" t="s">
        <v>5252</v>
      </c>
      <c r="R255" s="32" t="s">
        <v>5253</v>
      </c>
      <c r="S255" s="33" t="s">
        <v>5254</v>
      </c>
      <c r="T255" s="32" t="s">
        <v>5255</v>
      </c>
      <c r="U255" s="32" t="s">
        <v>5256</v>
      </c>
      <c r="V255" s="32" t="s">
        <v>5257</v>
      </c>
      <c r="W255" s="32" t="s">
        <v>5258</v>
      </c>
      <c r="X255" s="32" t="s">
        <v>5259</v>
      </c>
      <c r="Y255" s="32" t="s">
        <v>5260</v>
      </c>
      <c r="Z255" s="32">
        <v>3</v>
      </c>
      <c r="AA255" s="32">
        <v>2</v>
      </c>
      <c r="AB255" s="32" t="s">
        <v>5261</v>
      </c>
      <c r="AC255" s="32" t="s">
        <v>5262</v>
      </c>
      <c r="AD255" s="32" t="s">
        <v>5263</v>
      </c>
      <c r="AE255" s="32" t="s">
        <v>5264</v>
      </c>
      <c r="AF255" s="32" t="s">
        <v>4150</v>
      </c>
      <c r="AG255" s="32" t="s">
        <v>18</v>
      </c>
    </row>
    <row r="256" spans="1:33">
      <c r="A256" s="32" t="s">
        <v>22</v>
      </c>
      <c r="B256" s="32" t="s">
        <v>5265</v>
      </c>
      <c r="C256" s="32" t="s">
        <v>5266</v>
      </c>
      <c r="D256" s="32" t="s">
        <v>5267</v>
      </c>
      <c r="E256" s="32" t="s">
        <v>5268</v>
      </c>
      <c r="F256" s="33" t="s">
        <v>5269</v>
      </c>
      <c r="G256" s="33" t="s">
        <v>5270</v>
      </c>
      <c r="H256" s="33" t="s">
        <v>5271</v>
      </c>
      <c r="I256" s="32" t="s">
        <v>5272</v>
      </c>
      <c r="J256" s="32" t="s">
        <v>5273</v>
      </c>
      <c r="K256" s="32" t="s">
        <v>5274</v>
      </c>
      <c r="L256" s="33" t="s">
        <v>5275</v>
      </c>
      <c r="M256" s="32" t="s">
        <v>5276</v>
      </c>
      <c r="N256" s="32" t="s">
        <v>5277</v>
      </c>
      <c r="O256" s="32" t="s">
        <v>5278</v>
      </c>
      <c r="P256" s="32" t="s">
        <v>5279</v>
      </c>
      <c r="Q256" s="32" t="s">
        <v>5280</v>
      </c>
      <c r="R256" s="32" t="s">
        <v>5281</v>
      </c>
      <c r="S256" s="32" t="s">
        <v>5282</v>
      </c>
      <c r="T256" s="32" t="s">
        <v>5283</v>
      </c>
      <c r="U256" s="32" t="s">
        <v>5284</v>
      </c>
      <c r="V256" s="32" t="s">
        <v>5285</v>
      </c>
      <c r="W256" s="32" t="s">
        <v>5286</v>
      </c>
      <c r="X256" s="32" t="s">
        <v>5287</v>
      </c>
      <c r="Y256" s="32" t="s">
        <v>5288</v>
      </c>
      <c r="Z256" s="32">
        <v>1</v>
      </c>
      <c r="AA256" s="32">
        <v>1</v>
      </c>
      <c r="AB256" s="32" t="s">
        <v>5289</v>
      </c>
      <c r="AC256" s="32" t="s">
        <v>5290</v>
      </c>
      <c r="AD256" s="32" t="s">
        <v>194</v>
      </c>
      <c r="AE256" s="32" t="s">
        <v>972</v>
      </c>
      <c r="AF256" s="32" t="s">
        <v>5291</v>
      </c>
      <c r="AG256" s="32" t="s">
        <v>18</v>
      </c>
    </row>
    <row r="257" spans="1:33">
      <c r="A257" s="32" t="s">
        <v>22</v>
      </c>
      <c r="B257" s="32" t="s">
        <v>5292</v>
      </c>
      <c r="C257" s="32" t="s">
        <v>5293</v>
      </c>
      <c r="D257" s="32" t="s">
        <v>5294</v>
      </c>
      <c r="E257" s="33" t="s">
        <v>5295</v>
      </c>
      <c r="F257" s="32" t="s">
        <v>5296</v>
      </c>
      <c r="G257" s="32" t="s">
        <v>5297</v>
      </c>
      <c r="H257" s="32" t="s">
        <v>5298</v>
      </c>
      <c r="I257" s="32" t="s">
        <v>5299</v>
      </c>
      <c r="J257" s="32" t="s">
        <v>5300</v>
      </c>
      <c r="K257" s="32" t="s">
        <v>5301</v>
      </c>
      <c r="L257" s="32" t="s">
        <v>5302</v>
      </c>
      <c r="M257" s="33" t="s">
        <v>5303</v>
      </c>
      <c r="N257" s="33" t="s">
        <v>5304</v>
      </c>
      <c r="O257" s="33" t="s">
        <v>5305</v>
      </c>
      <c r="P257" s="32" t="s">
        <v>5306</v>
      </c>
      <c r="Q257" s="32" t="s">
        <v>5307</v>
      </c>
      <c r="R257" s="32" t="s">
        <v>5308</v>
      </c>
      <c r="S257" s="33" t="s">
        <v>5309</v>
      </c>
      <c r="T257" s="32" t="s">
        <v>5310</v>
      </c>
      <c r="U257" s="32" t="s">
        <v>5311</v>
      </c>
      <c r="V257" s="32" t="s">
        <v>5312</v>
      </c>
      <c r="W257" s="32" t="s">
        <v>5313</v>
      </c>
      <c r="X257" s="32" t="s">
        <v>5314</v>
      </c>
      <c r="Y257" s="32" t="s">
        <v>5315</v>
      </c>
      <c r="Z257" s="32">
        <v>4</v>
      </c>
      <c r="AA257" s="32">
        <v>1</v>
      </c>
      <c r="AB257" s="32" t="s">
        <v>5316</v>
      </c>
      <c r="AC257" s="32" t="s">
        <v>5317</v>
      </c>
      <c r="AD257" s="32" t="s">
        <v>5318</v>
      </c>
      <c r="AE257" s="32" t="s">
        <v>5319</v>
      </c>
      <c r="AF257" s="32" t="s">
        <v>5320</v>
      </c>
      <c r="AG257" s="32" t="s">
        <v>18</v>
      </c>
    </row>
    <row r="258" spans="1:33">
      <c r="A258" s="32" t="s">
        <v>16</v>
      </c>
      <c r="B258" s="32" t="s">
        <v>5321</v>
      </c>
      <c r="C258" s="32" t="s">
        <v>5322</v>
      </c>
      <c r="D258" s="32" t="s">
        <v>5323</v>
      </c>
      <c r="E258" s="32" t="s">
        <v>5324</v>
      </c>
      <c r="F258" s="33" t="s">
        <v>5325</v>
      </c>
      <c r="G258" s="33" t="s">
        <v>5326</v>
      </c>
      <c r="H258" s="33" t="s">
        <v>5327</v>
      </c>
      <c r="I258" s="32" t="s">
        <v>5328</v>
      </c>
      <c r="J258" s="32" t="s">
        <v>5329</v>
      </c>
      <c r="K258" s="32" t="s">
        <v>5330</v>
      </c>
      <c r="L258" s="33" t="s">
        <v>5331</v>
      </c>
      <c r="M258" s="33" t="s">
        <v>5332</v>
      </c>
      <c r="N258" s="33" t="s">
        <v>5333</v>
      </c>
      <c r="O258" s="32" t="s">
        <v>5334</v>
      </c>
      <c r="P258" s="32" t="s">
        <v>5335</v>
      </c>
      <c r="Q258" s="33" t="s">
        <v>5336</v>
      </c>
      <c r="R258" s="32" t="s">
        <v>5337</v>
      </c>
      <c r="S258" s="32" t="s">
        <v>5338</v>
      </c>
      <c r="T258" s="32" t="s">
        <v>5339</v>
      </c>
      <c r="U258" s="32" t="s">
        <v>5340</v>
      </c>
      <c r="V258" s="32" t="s">
        <v>5341</v>
      </c>
      <c r="W258" s="32" t="s">
        <v>5342</v>
      </c>
      <c r="X258" s="32" t="s">
        <v>5343</v>
      </c>
      <c r="Y258" s="32" t="s">
        <v>5344</v>
      </c>
      <c r="Z258" s="32">
        <v>2</v>
      </c>
      <c r="AA258" s="32">
        <v>4</v>
      </c>
      <c r="AB258" s="32" t="s">
        <v>5345</v>
      </c>
      <c r="AC258" s="32" t="s">
        <v>5346</v>
      </c>
      <c r="AD258" s="32" t="s">
        <v>2154</v>
      </c>
      <c r="AE258" s="32" t="s">
        <v>5347</v>
      </c>
      <c r="AF258" s="32" t="s">
        <v>5348</v>
      </c>
      <c r="AG258" s="32" t="s">
        <v>18</v>
      </c>
    </row>
    <row r="259" spans="1:33">
      <c r="A259" s="32" t="s">
        <v>20</v>
      </c>
      <c r="B259" s="32" t="s">
        <v>5349</v>
      </c>
      <c r="C259" s="32" t="s">
        <v>5350</v>
      </c>
      <c r="D259" s="32" t="s">
        <v>5351</v>
      </c>
      <c r="E259" s="33" t="s">
        <v>5352</v>
      </c>
      <c r="F259" s="33" t="s">
        <v>5353</v>
      </c>
      <c r="G259" s="33" t="s">
        <v>5354</v>
      </c>
      <c r="H259" s="32" t="s">
        <v>5355</v>
      </c>
      <c r="I259" s="33" t="s">
        <v>5356</v>
      </c>
      <c r="J259" s="32" t="s">
        <v>5357</v>
      </c>
      <c r="K259" s="32" t="s">
        <v>5358</v>
      </c>
      <c r="L259" s="33" t="s">
        <v>5359</v>
      </c>
      <c r="M259" s="32" t="s">
        <v>5360</v>
      </c>
      <c r="N259" s="32" t="s">
        <v>5361</v>
      </c>
      <c r="O259" s="32" t="s">
        <v>5362</v>
      </c>
      <c r="P259" s="32" t="s">
        <v>5363</v>
      </c>
      <c r="Q259" s="32" t="s">
        <v>5364</v>
      </c>
      <c r="R259" s="32" t="s">
        <v>5365</v>
      </c>
      <c r="S259" s="32" t="s">
        <v>5366</v>
      </c>
      <c r="T259" s="32" t="s">
        <v>5367</v>
      </c>
      <c r="U259" s="32" t="s">
        <v>5368</v>
      </c>
      <c r="V259" s="32" t="s">
        <v>5369</v>
      </c>
      <c r="W259" s="32" t="s">
        <v>5370</v>
      </c>
      <c r="X259" s="32" t="s">
        <v>5371</v>
      </c>
      <c r="Y259" s="32" t="s">
        <v>5372</v>
      </c>
      <c r="Z259" s="32">
        <v>1</v>
      </c>
      <c r="AA259" s="32">
        <v>1</v>
      </c>
      <c r="AB259" s="32" t="s">
        <v>5373</v>
      </c>
      <c r="AC259" s="32" t="s">
        <v>5374</v>
      </c>
      <c r="AD259" s="32" t="s">
        <v>5375</v>
      </c>
      <c r="AE259" s="32" t="s">
        <v>5376</v>
      </c>
      <c r="AF259" s="32" t="s">
        <v>5377</v>
      </c>
      <c r="AG259" s="32" t="s">
        <v>18</v>
      </c>
    </row>
    <row r="260" spans="1:33">
      <c r="A260" s="32" t="s">
        <v>22</v>
      </c>
      <c r="B260" s="33" t="s">
        <v>5378</v>
      </c>
      <c r="C260" s="32" t="s">
        <v>5379</v>
      </c>
      <c r="D260" s="32" t="s">
        <v>5380</v>
      </c>
      <c r="E260" s="33" t="s">
        <v>5381</v>
      </c>
      <c r="F260" s="32" t="s">
        <v>5382</v>
      </c>
      <c r="G260" s="32" t="s">
        <v>5383</v>
      </c>
      <c r="H260" s="32" t="s">
        <v>5384</v>
      </c>
      <c r="I260" s="33" t="s">
        <v>5385</v>
      </c>
      <c r="J260" s="32" t="s">
        <v>5386</v>
      </c>
      <c r="K260" s="32" t="s">
        <v>5387</v>
      </c>
      <c r="L260" s="33" t="s">
        <v>5388</v>
      </c>
      <c r="M260" s="32" t="s">
        <v>5389</v>
      </c>
      <c r="N260" s="32" t="s">
        <v>5390</v>
      </c>
      <c r="O260" s="32" t="s">
        <v>5391</v>
      </c>
      <c r="P260" s="32" t="s">
        <v>5392</v>
      </c>
      <c r="Q260" s="32" t="s">
        <v>5393</v>
      </c>
      <c r="R260" s="32" t="s">
        <v>5394</v>
      </c>
      <c r="S260" s="32" t="s">
        <v>5395</v>
      </c>
      <c r="T260" s="32" t="s">
        <v>5396</v>
      </c>
      <c r="U260" s="32" t="s">
        <v>5397</v>
      </c>
      <c r="V260" s="32" t="s">
        <v>5398</v>
      </c>
      <c r="W260" s="32" t="s">
        <v>5399</v>
      </c>
      <c r="X260" s="32" t="s">
        <v>5400</v>
      </c>
      <c r="Y260" s="32" t="s">
        <v>5401</v>
      </c>
      <c r="Z260" s="32">
        <v>2</v>
      </c>
      <c r="AA260" s="32">
        <v>2</v>
      </c>
      <c r="AB260" s="32" t="s">
        <v>5402</v>
      </c>
      <c r="AC260" s="32" t="s">
        <v>5403</v>
      </c>
      <c r="AD260" s="32" t="s">
        <v>5404</v>
      </c>
      <c r="AE260" s="32" t="s">
        <v>5405</v>
      </c>
      <c r="AF260" s="32" t="s">
        <v>5406</v>
      </c>
      <c r="AG260" s="32" t="s">
        <v>18</v>
      </c>
    </row>
    <row r="261" spans="1:33">
      <c r="A261" s="32" t="s">
        <v>16</v>
      </c>
      <c r="B261" s="33" t="s">
        <v>5407</v>
      </c>
      <c r="C261" s="32" t="s">
        <v>5408</v>
      </c>
      <c r="D261" s="32" t="s">
        <v>5409</v>
      </c>
      <c r="E261" s="33" t="s">
        <v>5410</v>
      </c>
      <c r="F261" s="32" t="s">
        <v>5411</v>
      </c>
      <c r="G261" s="32" t="s">
        <v>5412</v>
      </c>
      <c r="H261" s="32" t="s">
        <v>5413</v>
      </c>
      <c r="I261" s="33" t="s">
        <v>5414</v>
      </c>
      <c r="J261" s="32" t="s">
        <v>5415</v>
      </c>
      <c r="K261" s="32" t="s">
        <v>5416</v>
      </c>
      <c r="L261" s="32" t="s">
        <v>5417</v>
      </c>
      <c r="M261" s="33" t="s">
        <v>5418</v>
      </c>
      <c r="N261" s="33" t="s">
        <v>5419</v>
      </c>
      <c r="O261" s="33" t="s">
        <v>5420</v>
      </c>
      <c r="P261" s="32" t="s">
        <v>5421</v>
      </c>
      <c r="Q261" s="32" t="s">
        <v>5422</v>
      </c>
      <c r="R261" s="32" t="s">
        <v>5423</v>
      </c>
      <c r="S261" s="33" t="s">
        <v>5424</v>
      </c>
      <c r="T261" s="32" t="s">
        <v>5425</v>
      </c>
      <c r="U261" s="32" t="s">
        <v>5426</v>
      </c>
      <c r="V261" s="32" t="s">
        <v>5427</v>
      </c>
      <c r="W261" s="32" t="s">
        <v>5428</v>
      </c>
      <c r="X261" s="32" t="s">
        <v>5429</v>
      </c>
      <c r="Y261" s="32" t="s">
        <v>5430</v>
      </c>
      <c r="Z261" s="32">
        <v>4</v>
      </c>
      <c r="AA261" s="32">
        <v>2</v>
      </c>
      <c r="AB261" s="32" t="s">
        <v>5431</v>
      </c>
      <c r="AC261" s="32" t="s">
        <v>5432</v>
      </c>
      <c r="AD261" s="32" t="s">
        <v>5433</v>
      </c>
      <c r="AE261" s="32" t="s">
        <v>5434</v>
      </c>
      <c r="AF261" s="32" t="s">
        <v>5435</v>
      </c>
      <c r="AG261" s="32" t="s">
        <v>18</v>
      </c>
    </row>
    <row r="262" spans="1:33">
      <c r="A262" s="32" t="s">
        <v>16</v>
      </c>
      <c r="B262" s="32">
        <v>0</v>
      </c>
      <c r="C262" s="34">
        <v>45078</v>
      </c>
      <c r="D262" s="32">
        <v>0</v>
      </c>
      <c r="E262" s="32">
        <v>0</v>
      </c>
      <c r="F262" s="32">
        <v>0</v>
      </c>
      <c r="G262" s="32">
        <v>0</v>
      </c>
      <c r="H262" s="32">
        <v>1</v>
      </c>
      <c r="I262" s="33" t="s">
        <v>5436</v>
      </c>
      <c r="J262" s="32" t="s">
        <v>5437</v>
      </c>
      <c r="K262" s="32" t="s">
        <v>5438</v>
      </c>
      <c r="L262" s="33" t="s">
        <v>5439</v>
      </c>
      <c r="M262" s="32" t="s">
        <v>5440</v>
      </c>
      <c r="N262" s="32" t="s">
        <v>5441</v>
      </c>
      <c r="O262" s="32" t="s">
        <v>5442</v>
      </c>
      <c r="P262" s="32" t="s">
        <v>5443</v>
      </c>
      <c r="Q262" s="33" t="s">
        <v>5444</v>
      </c>
      <c r="R262" s="32" t="s">
        <v>5445</v>
      </c>
      <c r="S262" s="32" t="s">
        <v>5446</v>
      </c>
      <c r="T262" s="32" t="s">
        <v>5447</v>
      </c>
      <c r="U262" s="32" t="s">
        <v>5448</v>
      </c>
      <c r="V262" s="32" t="s">
        <v>5449</v>
      </c>
      <c r="W262" s="32" t="s">
        <v>5450</v>
      </c>
      <c r="X262" s="32" t="s">
        <v>5451</v>
      </c>
      <c r="Y262" s="32" t="s">
        <v>5452</v>
      </c>
      <c r="Z262" s="32">
        <v>1</v>
      </c>
      <c r="AA262" s="32">
        <v>3</v>
      </c>
      <c r="AB262" s="32" t="s">
        <v>5453</v>
      </c>
      <c r="AC262" s="32" t="s">
        <v>5454</v>
      </c>
      <c r="AD262" s="32" t="s">
        <v>5455</v>
      </c>
      <c r="AE262" s="32" t="s">
        <v>5456</v>
      </c>
      <c r="AF262" s="32" t="s">
        <v>5457</v>
      </c>
      <c r="AG262" s="32" t="s">
        <v>18</v>
      </c>
    </row>
    <row r="263" spans="1:33">
      <c r="A263" s="32" t="s">
        <v>16</v>
      </c>
      <c r="B263" s="33" t="s">
        <v>5458</v>
      </c>
      <c r="C263" s="32" t="s">
        <v>5459</v>
      </c>
      <c r="D263" s="32" t="s">
        <v>5460</v>
      </c>
      <c r="E263" s="33" t="s">
        <v>5461</v>
      </c>
      <c r="F263" s="32" t="s">
        <v>5462</v>
      </c>
      <c r="G263" s="32" t="s">
        <v>5463</v>
      </c>
      <c r="H263" s="32" t="s">
        <v>5464</v>
      </c>
      <c r="I263" s="33" t="s">
        <v>5465</v>
      </c>
      <c r="J263" s="32" t="s">
        <v>5466</v>
      </c>
      <c r="K263" s="32" t="s">
        <v>5467</v>
      </c>
      <c r="L263" s="33" t="s">
        <v>5468</v>
      </c>
      <c r="M263" s="32" t="s">
        <v>5469</v>
      </c>
      <c r="N263" s="32" t="s">
        <v>5470</v>
      </c>
      <c r="O263" s="32" t="s">
        <v>5471</v>
      </c>
      <c r="P263" s="32" t="s">
        <v>5472</v>
      </c>
      <c r="Q263" s="32" t="s">
        <v>5473</v>
      </c>
      <c r="R263" s="32" t="s">
        <v>5474</v>
      </c>
      <c r="S263" s="32" t="s">
        <v>5475</v>
      </c>
      <c r="T263" s="32" t="s">
        <v>5476</v>
      </c>
      <c r="U263" s="32" t="s">
        <v>5477</v>
      </c>
      <c r="V263" s="32" t="s">
        <v>5478</v>
      </c>
      <c r="W263" s="32" t="s">
        <v>5479</v>
      </c>
      <c r="X263" s="32" t="s">
        <v>5480</v>
      </c>
      <c r="Y263" s="32" t="s">
        <v>5481</v>
      </c>
      <c r="Z263" s="32">
        <v>2</v>
      </c>
      <c r="AA263" s="32">
        <v>2</v>
      </c>
      <c r="AB263" s="32" t="s">
        <v>5482</v>
      </c>
      <c r="AC263" s="32" t="s">
        <v>5483</v>
      </c>
      <c r="AD263" s="32" t="s">
        <v>5484</v>
      </c>
      <c r="AE263" s="32" t="s">
        <v>5485</v>
      </c>
      <c r="AF263" s="32" t="s">
        <v>5486</v>
      </c>
      <c r="AG263" s="32" t="s">
        <v>18</v>
      </c>
    </row>
    <row r="264" spans="1:33">
      <c r="A264" s="32" t="s">
        <v>22</v>
      </c>
      <c r="B264" s="33" t="s">
        <v>5487</v>
      </c>
      <c r="C264" s="32" t="s">
        <v>5488</v>
      </c>
      <c r="D264" s="32" t="s">
        <v>5489</v>
      </c>
      <c r="E264" s="33" t="s">
        <v>5490</v>
      </c>
      <c r="F264" s="32" t="s">
        <v>5491</v>
      </c>
      <c r="G264" s="32" t="s">
        <v>5492</v>
      </c>
      <c r="H264" s="32" t="s">
        <v>5493</v>
      </c>
      <c r="I264" s="33" t="s">
        <v>5494</v>
      </c>
      <c r="J264" s="32" t="s">
        <v>5495</v>
      </c>
      <c r="K264" s="32" t="s">
        <v>5496</v>
      </c>
      <c r="L264" s="32" t="s">
        <v>5497</v>
      </c>
      <c r="M264" s="33" t="s">
        <v>5498</v>
      </c>
      <c r="N264" s="33" t="s">
        <v>5499</v>
      </c>
      <c r="O264" s="33" t="s">
        <v>5500</v>
      </c>
      <c r="P264" s="32" t="s">
        <v>5501</v>
      </c>
      <c r="Q264" s="32" t="s">
        <v>5502</v>
      </c>
      <c r="R264" s="32" t="s">
        <v>5503</v>
      </c>
      <c r="S264" s="32" t="s">
        <v>5504</v>
      </c>
      <c r="T264" s="32" t="s">
        <v>5505</v>
      </c>
      <c r="U264" s="32" t="s">
        <v>5506</v>
      </c>
      <c r="V264" s="32" t="s">
        <v>5507</v>
      </c>
      <c r="W264" s="32" t="s">
        <v>5508</v>
      </c>
      <c r="X264" s="32" t="s">
        <v>5509</v>
      </c>
      <c r="Y264" s="32" t="s">
        <v>5510</v>
      </c>
      <c r="Z264" s="32">
        <v>2</v>
      </c>
      <c r="AA264" s="32">
        <v>1</v>
      </c>
      <c r="AB264" s="32" t="s">
        <v>5511</v>
      </c>
      <c r="AC264" s="32" t="s">
        <v>5512</v>
      </c>
      <c r="AD264" s="32" t="s">
        <v>5513</v>
      </c>
      <c r="AE264" s="32" t="s">
        <v>5514</v>
      </c>
      <c r="AF264" s="32" t="s">
        <v>5291</v>
      </c>
      <c r="AG264" s="32" t="s">
        <v>18</v>
      </c>
    </row>
    <row r="265" spans="1:33">
      <c r="A265" s="32" t="s">
        <v>22</v>
      </c>
      <c r="B265" s="33" t="s">
        <v>5515</v>
      </c>
      <c r="C265" s="32" t="s">
        <v>5516</v>
      </c>
      <c r="D265" s="32" t="s">
        <v>5517</v>
      </c>
      <c r="E265" s="32" t="s">
        <v>5518</v>
      </c>
      <c r="F265" s="33" t="s">
        <v>5519</v>
      </c>
      <c r="G265" s="33" t="s">
        <v>5520</v>
      </c>
      <c r="H265" s="33" t="s">
        <v>5521</v>
      </c>
      <c r="I265" s="33" t="s">
        <v>5522</v>
      </c>
      <c r="J265" s="32" t="s">
        <v>5523</v>
      </c>
      <c r="K265" s="32" t="s">
        <v>5524</v>
      </c>
      <c r="L265" s="33" t="s">
        <v>5525</v>
      </c>
      <c r="M265" s="33" t="s">
        <v>5526</v>
      </c>
      <c r="N265" s="33" t="s">
        <v>5527</v>
      </c>
      <c r="O265" s="32" t="s">
        <v>5528</v>
      </c>
      <c r="P265" s="32" t="s">
        <v>5529</v>
      </c>
      <c r="Q265" s="33" t="s">
        <v>5530</v>
      </c>
      <c r="R265" s="32" t="s">
        <v>5531</v>
      </c>
      <c r="S265" s="33" t="s">
        <v>5532</v>
      </c>
      <c r="T265" s="32" t="s">
        <v>5533</v>
      </c>
      <c r="U265" s="32" t="s">
        <v>5534</v>
      </c>
      <c r="V265" s="32" t="s">
        <v>5535</v>
      </c>
      <c r="W265" s="32" t="s">
        <v>5536</v>
      </c>
      <c r="X265" s="32" t="s">
        <v>5537</v>
      </c>
      <c r="Y265" s="32" t="s">
        <v>5538</v>
      </c>
      <c r="Z265" s="32">
        <v>4</v>
      </c>
      <c r="AA265" s="32">
        <v>3</v>
      </c>
      <c r="AB265" s="32" t="s">
        <v>5539</v>
      </c>
      <c r="AC265" s="32" t="s">
        <v>5540</v>
      </c>
      <c r="AD265" s="32" t="s">
        <v>5541</v>
      </c>
      <c r="AE265" s="32" t="s">
        <v>5542</v>
      </c>
      <c r="AF265" s="32" t="s">
        <v>5543</v>
      </c>
      <c r="AG265" s="32" t="s">
        <v>18</v>
      </c>
    </row>
    <row r="266" spans="1:33">
      <c r="A266" s="32" t="s">
        <v>16</v>
      </c>
      <c r="B266" s="33" t="s">
        <v>5544</v>
      </c>
      <c r="C266" s="32" t="s">
        <v>5545</v>
      </c>
      <c r="D266" s="32" t="s">
        <v>5546</v>
      </c>
      <c r="E266" s="33" t="s">
        <v>5547</v>
      </c>
      <c r="F266" s="33" t="s">
        <v>5548</v>
      </c>
      <c r="G266" s="33" t="s">
        <v>5549</v>
      </c>
      <c r="H266" s="32" t="s">
        <v>5550</v>
      </c>
      <c r="I266" s="33" t="s">
        <v>5551</v>
      </c>
      <c r="J266" s="32" t="s">
        <v>5552</v>
      </c>
      <c r="K266" s="32" t="s">
        <v>5553</v>
      </c>
      <c r="L266" s="33" t="s">
        <v>5554</v>
      </c>
      <c r="M266" s="32" t="s">
        <v>5555</v>
      </c>
      <c r="N266" s="32" t="s">
        <v>5556</v>
      </c>
      <c r="O266" s="32" t="s">
        <v>5557</v>
      </c>
      <c r="P266" s="32" t="s">
        <v>5558</v>
      </c>
      <c r="Q266" s="32" t="s">
        <v>5559</v>
      </c>
      <c r="R266" s="32" t="s">
        <v>5560</v>
      </c>
      <c r="S266" s="32" t="s">
        <v>5561</v>
      </c>
      <c r="T266" s="32" t="s">
        <v>5562</v>
      </c>
      <c r="U266" s="32" t="s">
        <v>5563</v>
      </c>
      <c r="V266" s="32" t="s">
        <v>5564</v>
      </c>
      <c r="W266" s="32" t="s">
        <v>5565</v>
      </c>
      <c r="X266" s="32" t="s">
        <v>5566</v>
      </c>
      <c r="Y266" s="32" t="s">
        <v>5567</v>
      </c>
      <c r="Z266" s="32">
        <v>1</v>
      </c>
      <c r="AA266" s="32">
        <v>1</v>
      </c>
      <c r="AB266" s="32" t="s">
        <v>5568</v>
      </c>
      <c r="AC266" s="32" t="s">
        <v>5569</v>
      </c>
      <c r="AD266" s="32" t="s">
        <v>5570</v>
      </c>
      <c r="AE266" s="32" t="s">
        <v>2155</v>
      </c>
      <c r="AF266" s="32" t="s">
        <v>5571</v>
      </c>
      <c r="AG266" s="32" t="s">
        <v>18</v>
      </c>
    </row>
    <row r="267" spans="1:33">
      <c r="A267" s="32" t="s">
        <v>16</v>
      </c>
      <c r="B267" s="33" t="s">
        <v>5572</v>
      </c>
      <c r="C267" s="32" t="s">
        <v>5573</v>
      </c>
      <c r="D267" s="32" t="s">
        <v>5574</v>
      </c>
      <c r="E267" s="33" t="s">
        <v>5575</v>
      </c>
      <c r="F267" s="32" t="s">
        <v>5576</v>
      </c>
      <c r="G267" s="32" t="s">
        <v>5577</v>
      </c>
      <c r="H267" s="32" t="s">
        <v>5578</v>
      </c>
      <c r="I267" s="33" t="s">
        <v>5579</v>
      </c>
      <c r="J267" s="32" t="s">
        <v>5580</v>
      </c>
      <c r="K267" s="32" t="s">
        <v>5581</v>
      </c>
      <c r="L267" s="32" t="s">
        <v>5582</v>
      </c>
      <c r="M267" s="33" t="s">
        <v>5583</v>
      </c>
      <c r="N267" s="33" t="s">
        <v>5584</v>
      </c>
      <c r="O267" s="32" t="s">
        <v>5585</v>
      </c>
      <c r="P267" s="32" t="s">
        <v>5586</v>
      </c>
      <c r="Q267" s="33" t="s">
        <v>5587</v>
      </c>
      <c r="R267" s="32" t="s">
        <v>5588</v>
      </c>
      <c r="S267" s="32" t="s">
        <v>5589</v>
      </c>
      <c r="T267" s="32" t="s">
        <v>5590</v>
      </c>
      <c r="U267" s="32" t="s">
        <v>5591</v>
      </c>
      <c r="V267" s="32" t="s">
        <v>5592</v>
      </c>
      <c r="W267" s="32" t="s">
        <v>5593</v>
      </c>
      <c r="X267" s="32" t="s">
        <v>5594</v>
      </c>
      <c r="Y267" s="32" t="s">
        <v>5595</v>
      </c>
      <c r="Z267" s="32">
        <v>3</v>
      </c>
      <c r="AA267" s="32">
        <v>3</v>
      </c>
      <c r="AB267" s="32" t="s">
        <v>5596</v>
      </c>
      <c r="AC267" s="32" t="s">
        <v>5597</v>
      </c>
      <c r="AD267" s="32" t="s">
        <v>23</v>
      </c>
      <c r="AE267" s="32" t="s">
        <v>3924</v>
      </c>
      <c r="AF267" s="32" t="s">
        <v>5598</v>
      </c>
      <c r="AG267" s="32" t="s">
        <v>18</v>
      </c>
    </row>
    <row r="268" spans="1:33">
      <c r="A268" t="s">
        <v>16</v>
      </c>
      <c r="B268">
        <v>0</v>
      </c>
      <c r="C268">
        <v>1.6</v>
      </c>
      <c r="D268">
        <v>0</v>
      </c>
      <c r="E268">
        <v>0</v>
      </c>
      <c r="F268">
        <v>0</v>
      </c>
      <c r="G268">
        <v>0</v>
      </c>
      <c r="H268">
        <v>1</v>
      </c>
      <c r="I268">
        <v>-0.2005894</v>
      </c>
      <c r="J268">
        <v>2.0016669999999999</v>
      </c>
      <c r="K268">
        <v>-0.82030110000000001</v>
      </c>
      <c r="L268">
        <v>-1.122769E-2</v>
      </c>
      <c r="M268">
        <v>0.30842120000000001</v>
      </c>
      <c r="N268">
        <v>1.776521E-2</v>
      </c>
      <c r="O268">
        <v>0.95101769999999997</v>
      </c>
      <c r="P268">
        <v>0.45256859999999999</v>
      </c>
      <c r="Q268">
        <v>0.16637569999999999</v>
      </c>
      <c r="R268">
        <v>1.9836320000000001</v>
      </c>
      <c r="S268">
        <v>0.1731018</v>
      </c>
      <c r="T268">
        <v>0.43305129999999997</v>
      </c>
      <c r="U268">
        <v>0.43402980000000002</v>
      </c>
      <c r="V268">
        <v>0.47395310000000002</v>
      </c>
      <c r="W268">
        <v>0.4292436</v>
      </c>
      <c r="X268">
        <v>194.0642</v>
      </c>
      <c r="Y268">
        <v>201.5744</v>
      </c>
      <c r="Z268">
        <v>2</v>
      </c>
      <c r="AA268">
        <v>2</v>
      </c>
      <c r="AB268">
        <v>1.1783093214035001</v>
      </c>
      <c r="AC268">
        <v>1.1615915298461901</v>
      </c>
      <c r="AD268" t="s">
        <v>5599</v>
      </c>
      <c r="AE268">
        <v>0.77300000000000002</v>
      </c>
      <c r="AF268">
        <v>0.17399999999999999</v>
      </c>
      <c r="AG268" t="s">
        <v>18</v>
      </c>
    </row>
    <row r="269" spans="1:33">
      <c r="A269" t="s">
        <v>16</v>
      </c>
      <c r="B269">
        <v>0.1360584</v>
      </c>
      <c r="C269">
        <v>2.011142</v>
      </c>
      <c r="D269">
        <v>-0.68334850000000003</v>
      </c>
      <c r="E269">
        <v>2.9194479999999998E-2</v>
      </c>
      <c r="F269">
        <v>0.30768220000000002</v>
      </c>
      <c r="G269">
        <v>-2.4706880000000001E-2</v>
      </c>
      <c r="H269">
        <v>0.95072020000000002</v>
      </c>
      <c r="I269">
        <v>0.53055379999999996</v>
      </c>
      <c r="J269">
        <v>2.0180400000000001</v>
      </c>
      <c r="K269">
        <v>0.62904950000000004</v>
      </c>
      <c r="L269">
        <v>-5.0257299999999998E-2</v>
      </c>
      <c r="M269">
        <v>-0.8638614</v>
      </c>
      <c r="N269">
        <v>-0.1280703</v>
      </c>
      <c r="O269">
        <v>0.4845778</v>
      </c>
      <c r="P269">
        <v>1.1139779999999999</v>
      </c>
      <c r="Q269">
        <v>-0.55384029999999995</v>
      </c>
      <c r="R269">
        <v>2.3814069999999998</v>
      </c>
      <c r="S269">
        <v>0.10904750000000001</v>
      </c>
      <c r="T269">
        <v>0.40531919999999999</v>
      </c>
      <c r="U269">
        <v>0.41284979999999999</v>
      </c>
      <c r="V269">
        <v>0.49770609999999998</v>
      </c>
      <c r="W269">
        <v>0.41988340000000002</v>
      </c>
      <c r="X269">
        <v>203.1131</v>
      </c>
      <c r="Y269">
        <v>207.80930000000001</v>
      </c>
      <c r="Z269">
        <v>1</v>
      </c>
      <c r="AA269">
        <v>4</v>
      </c>
      <c r="AB269">
        <v>0.77942049503326405</v>
      </c>
      <c r="AC269">
        <v>2.6490228176116899</v>
      </c>
      <c r="AD269" t="s">
        <v>73</v>
      </c>
      <c r="AE269">
        <v>0.106</v>
      </c>
      <c r="AF269">
        <v>0.94499999999999995</v>
      </c>
      <c r="AG269" t="s">
        <v>18</v>
      </c>
    </row>
    <row r="270" spans="1:33">
      <c r="A270" t="s">
        <v>20</v>
      </c>
      <c r="B270">
        <v>0.3175249</v>
      </c>
      <c r="C270">
        <v>2.0113799999999999</v>
      </c>
      <c r="D270">
        <v>0.33873809999999999</v>
      </c>
      <c r="E270">
        <v>2.6498139999999999E-3</v>
      </c>
      <c r="F270">
        <v>-0.95141880000000001</v>
      </c>
      <c r="G270">
        <v>-7.7969399999999996E-3</v>
      </c>
      <c r="H270">
        <v>0.3077898</v>
      </c>
      <c r="I270">
        <v>0.3553386</v>
      </c>
      <c r="J270">
        <v>2.0082</v>
      </c>
      <c r="K270">
        <v>0.336955</v>
      </c>
      <c r="L270">
        <v>-1.5412530000000001E-2</v>
      </c>
      <c r="M270">
        <v>-0.94509920000000003</v>
      </c>
      <c r="N270">
        <v>5.205533E-3</v>
      </c>
      <c r="O270">
        <v>0.32637870000000002</v>
      </c>
      <c r="P270">
        <v>4.3392090000000003</v>
      </c>
      <c r="Q270">
        <v>-2.8091629999999999</v>
      </c>
      <c r="R270">
        <v>2.3622709999999998</v>
      </c>
      <c r="S270">
        <v>-2.6494780000000002</v>
      </c>
      <c r="T270">
        <v>0.46237210000000001</v>
      </c>
      <c r="U270">
        <v>0.43057299999999998</v>
      </c>
      <c r="V270">
        <v>0.45711930000000001</v>
      </c>
      <c r="W270">
        <v>0.38421919999999998</v>
      </c>
      <c r="X270">
        <v>209.3407</v>
      </c>
      <c r="Y270">
        <v>210.94399999999999</v>
      </c>
      <c r="Z270">
        <v>3</v>
      </c>
      <c r="AA270">
        <v>4</v>
      </c>
      <c r="AB270">
        <v>2.3304281234741202</v>
      </c>
      <c r="AC270">
        <v>3.02983570098877</v>
      </c>
      <c r="AD270" t="s">
        <v>5600</v>
      </c>
      <c r="AE270">
        <v>9.1999999999999998E-2</v>
      </c>
      <c r="AF270">
        <v>0.79500000000000004</v>
      </c>
      <c r="AG270" t="s">
        <v>18</v>
      </c>
    </row>
    <row r="271" spans="1:33">
      <c r="A271" t="s">
        <v>22</v>
      </c>
      <c r="B271">
        <v>0.40836749999999999</v>
      </c>
      <c r="C271">
        <v>2.0094940000000001</v>
      </c>
      <c r="D271">
        <v>0.35456359999999998</v>
      </c>
      <c r="E271">
        <v>-1.451595E-2</v>
      </c>
      <c r="F271">
        <v>-0.83946679999999996</v>
      </c>
      <c r="G271">
        <v>-2.0713530000000001E-2</v>
      </c>
      <c r="H271">
        <v>0.54282200000000003</v>
      </c>
      <c r="I271">
        <v>0.2282275</v>
      </c>
      <c r="J271">
        <v>2.0233729999999999</v>
      </c>
      <c r="K271">
        <v>0.25850810000000002</v>
      </c>
      <c r="L271">
        <v>-0.12839139999999999</v>
      </c>
      <c r="M271">
        <v>-0.1085631</v>
      </c>
      <c r="N271">
        <v>5.4783799999999997E-3</v>
      </c>
      <c r="O271">
        <v>0.98574839999999997</v>
      </c>
      <c r="P271">
        <v>3.4451209999999999</v>
      </c>
      <c r="Q271">
        <v>-0.41987350000000001</v>
      </c>
      <c r="R271">
        <v>3.2032289999999999</v>
      </c>
      <c r="S271">
        <v>3.4783219999999999</v>
      </c>
      <c r="T271">
        <v>0.42131839999999998</v>
      </c>
      <c r="U271">
        <v>0.48490660000000002</v>
      </c>
      <c r="V271">
        <v>0.44288620000000001</v>
      </c>
      <c r="W271">
        <v>0.33843289999999998</v>
      </c>
      <c r="X271">
        <v>212.47880000000001</v>
      </c>
      <c r="Y271">
        <v>216.57210000000001</v>
      </c>
      <c r="Z271">
        <v>1</v>
      </c>
      <c r="AA271">
        <v>3</v>
      </c>
      <c r="AB271">
        <v>0.43535661697387701</v>
      </c>
      <c r="AC271">
        <v>2.1773645877838099</v>
      </c>
      <c r="AD271" t="s">
        <v>5601</v>
      </c>
      <c r="AE271">
        <v>0.63200000000000001</v>
      </c>
      <c r="AF271">
        <v>0.84899999999999998</v>
      </c>
      <c r="AG271" t="s">
        <v>18</v>
      </c>
    </row>
    <row r="272" spans="1:33">
      <c r="A272" t="s">
        <v>22</v>
      </c>
      <c r="B272">
        <v>0.2398709</v>
      </c>
      <c r="C272">
        <v>2.01396</v>
      </c>
      <c r="D272">
        <v>0.40256550000000002</v>
      </c>
      <c r="E272">
        <v>2.4322940000000001E-2</v>
      </c>
      <c r="F272">
        <v>-0.88716950000000006</v>
      </c>
      <c r="G272">
        <v>-1.2107039999999999E-2</v>
      </c>
      <c r="H272">
        <v>0.46064319999999997</v>
      </c>
      <c r="I272">
        <v>0.35891129999999999</v>
      </c>
      <c r="J272">
        <v>2.0181439999999999</v>
      </c>
      <c r="K272">
        <v>0.1092899</v>
      </c>
      <c r="L272">
        <v>-8.2354479999999994E-2</v>
      </c>
      <c r="M272">
        <v>0.31261149999999999</v>
      </c>
      <c r="N272">
        <v>5.900035E-2</v>
      </c>
      <c r="O272">
        <v>0.94446330000000001</v>
      </c>
      <c r="P272">
        <v>5.8245300000000002</v>
      </c>
      <c r="Q272">
        <v>4.2464750000000002</v>
      </c>
      <c r="R272">
        <v>3.5903930000000002</v>
      </c>
      <c r="S272">
        <v>4.3252090000000001</v>
      </c>
      <c r="T272">
        <v>0.40939589999999998</v>
      </c>
      <c r="U272">
        <v>0.49220969999999997</v>
      </c>
      <c r="V272">
        <v>0.43751970000000001</v>
      </c>
      <c r="W272">
        <v>0.48924770000000001</v>
      </c>
      <c r="X272">
        <v>218.0787</v>
      </c>
      <c r="Y272">
        <v>234.3083</v>
      </c>
      <c r="Z272">
        <v>2</v>
      </c>
      <c r="AA272">
        <v>1</v>
      </c>
      <c r="AB272">
        <v>0.83190387487411499</v>
      </c>
      <c r="AC272">
        <v>0.37485462427139299</v>
      </c>
      <c r="AD272" t="s">
        <v>5602</v>
      </c>
      <c r="AE272">
        <v>0.71199999999999997</v>
      </c>
      <c r="AF272">
        <v>0.21099999999999999</v>
      </c>
      <c r="AG272" t="s">
        <v>18</v>
      </c>
    </row>
    <row r="273" spans="1:33">
      <c r="A273" t="s">
        <v>20</v>
      </c>
      <c r="B273">
        <v>0</v>
      </c>
      <c r="C273">
        <v>1.6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-0.36495830000000001</v>
      </c>
      <c r="J273">
        <v>1.664021</v>
      </c>
      <c r="K273">
        <v>5.389058E-2</v>
      </c>
      <c r="L273">
        <v>0.15394459999999999</v>
      </c>
      <c r="M273">
        <v>-0.76343810000000001</v>
      </c>
      <c r="N273">
        <v>-0.21657889999999999</v>
      </c>
      <c r="O273">
        <v>-0.58869090000000002</v>
      </c>
      <c r="P273">
        <v>3.1869999999999998</v>
      </c>
      <c r="Q273">
        <v>2.2698330000000002</v>
      </c>
      <c r="R273">
        <v>3.7541630000000001</v>
      </c>
      <c r="S273">
        <v>-0.60366379999999997</v>
      </c>
      <c r="T273">
        <v>0.47278700000000001</v>
      </c>
      <c r="U273">
        <v>0.47746139999999998</v>
      </c>
      <c r="V273">
        <v>0.409165</v>
      </c>
      <c r="W273">
        <v>0.49585630000000003</v>
      </c>
      <c r="X273">
        <v>54.495429999999999</v>
      </c>
      <c r="Y273">
        <v>73.440299999999993</v>
      </c>
      <c r="Z273">
        <v>3</v>
      </c>
      <c r="AA273">
        <v>1</v>
      </c>
      <c r="AB273">
        <v>1.7613620758056601</v>
      </c>
      <c r="AC273">
        <v>0.75925815105438199</v>
      </c>
      <c r="AD273" t="s">
        <v>5603</v>
      </c>
      <c r="AE273">
        <v>5.0000000000000001E-3</v>
      </c>
      <c r="AF273">
        <v>0.26100000000000001</v>
      </c>
      <c r="AG273" t="s">
        <v>18</v>
      </c>
    </row>
    <row r="274" spans="1:33">
      <c r="A274" t="s">
        <v>16</v>
      </c>
      <c r="B274">
        <v>-0.30179660000000003</v>
      </c>
      <c r="C274">
        <v>1.6305860000000001</v>
      </c>
      <c r="D274">
        <v>4.6594610000000002E-2</v>
      </c>
      <c r="E274">
        <v>2.521137E-2</v>
      </c>
      <c r="F274">
        <v>0.66925400000000002</v>
      </c>
      <c r="G274">
        <v>2.2968300000000001E-2</v>
      </c>
      <c r="H274">
        <v>0.74225059999999998</v>
      </c>
      <c r="I274">
        <v>-4.3072279999999998E-2</v>
      </c>
      <c r="J274">
        <v>1.66917</v>
      </c>
      <c r="K274">
        <v>3.9547930000000002E-2</v>
      </c>
      <c r="L274">
        <v>-0.12589359999999999</v>
      </c>
      <c r="M274">
        <v>-0.85722529999999997</v>
      </c>
      <c r="N274">
        <v>-0.4049951</v>
      </c>
      <c r="O274">
        <v>0.2920526</v>
      </c>
      <c r="P274">
        <v>2.1052620000000002</v>
      </c>
      <c r="Q274">
        <v>-0.75884450000000003</v>
      </c>
      <c r="R274">
        <v>3.4293830000000001</v>
      </c>
      <c r="S274">
        <v>-0.9471676</v>
      </c>
      <c r="T274">
        <v>0.49143870000000001</v>
      </c>
      <c r="U274">
        <v>0.43469829999999998</v>
      </c>
      <c r="V274">
        <v>0.4361814</v>
      </c>
      <c r="W274">
        <v>0.36233769999999998</v>
      </c>
      <c r="X274">
        <v>74.97148</v>
      </c>
      <c r="Y274">
        <v>86.972189999999998</v>
      </c>
      <c r="Z274">
        <v>3</v>
      </c>
      <c r="AA274">
        <v>3</v>
      </c>
      <c r="AB274">
        <v>2.0623967647552499</v>
      </c>
      <c r="AC274">
        <v>1.8196163177490201</v>
      </c>
      <c r="AD274" t="s">
        <v>5604</v>
      </c>
      <c r="AE274">
        <v>0.56799999999999995</v>
      </c>
      <c r="AF274">
        <v>0.433</v>
      </c>
      <c r="AG274" t="s">
        <v>18</v>
      </c>
    </row>
    <row r="275" spans="1:33">
      <c r="A275" t="s">
        <v>16</v>
      </c>
      <c r="B275">
        <v>-9.4305269999999997E-2</v>
      </c>
      <c r="C275">
        <v>1.6452009999999999</v>
      </c>
      <c r="D275">
        <v>-9.7195180000000006E-2</v>
      </c>
      <c r="E275">
        <v>-3.0333220000000001E-2</v>
      </c>
      <c r="F275">
        <v>-0.88396779999999997</v>
      </c>
      <c r="G275">
        <v>-1.6791739999999999E-2</v>
      </c>
      <c r="H275">
        <v>0.46626050000000002</v>
      </c>
      <c r="I275">
        <v>0.10165009999999999</v>
      </c>
      <c r="J275">
        <v>1.6491739999999999</v>
      </c>
      <c r="K275">
        <v>-0.21308150000000001</v>
      </c>
      <c r="L275">
        <v>-9.1224310000000003E-2</v>
      </c>
      <c r="M275">
        <v>-1.318692E-2</v>
      </c>
      <c r="N275">
        <v>1.8610769999999999E-2</v>
      </c>
      <c r="O275">
        <v>0.99556920000000004</v>
      </c>
      <c r="P275">
        <v>3.1431089999999999</v>
      </c>
      <c r="Q275">
        <v>0.22720029999999999</v>
      </c>
      <c r="R275">
        <v>2.4738699999999998</v>
      </c>
      <c r="S275">
        <v>2.9176139999999999</v>
      </c>
      <c r="T275">
        <v>0.48571320000000001</v>
      </c>
      <c r="U275">
        <v>0.40387139999999999</v>
      </c>
      <c r="V275">
        <v>0.42566559999999998</v>
      </c>
      <c r="W275">
        <v>0.36860490000000001</v>
      </c>
      <c r="X275">
        <v>88.504509999999996</v>
      </c>
      <c r="Y275">
        <v>95.973510000000005</v>
      </c>
      <c r="Z275">
        <v>1</v>
      </c>
      <c r="AA275">
        <v>2</v>
      </c>
      <c r="AB275">
        <v>0.28670558333396901</v>
      </c>
      <c r="AC275">
        <v>1.2006961107253999</v>
      </c>
      <c r="AD275" t="s">
        <v>73</v>
      </c>
      <c r="AE275">
        <v>0.46100000000000002</v>
      </c>
      <c r="AF275">
        <v>3.4000000000000002E-2</v>
      </c>
      <c r="AG275" t="s">
        <v>18</v>
      </c>
    </row>
    <row r="276" spans="1:33">
      <c r="A276" t="s">
        <v>22</v>
      </c>
      <c r="B276">
        <v>0.10346229999999999</v>
      </c>
      <c r="C276">
        <v>1.64906</v>
      </c>
      <c r="D276">
        <v>-0.20972289999999999</v>
      </c>
      <c r="E276">
        <v>-9.1981800000000002E-2</v>
      </c>
      <c r="F276">
        <v>-1.8777060000000002E-2</v>
      </c>
      <c r="G276">
        <v>2.0247439999999998E-2</v>
      </c>
      <c r="H276">
        <v>0.99537779999999998</v>
      </c>
      <c r="I276">
        <v>0.10206750000000001</v>
      </c>
      <c r="J276">
        <v>1.6704829999999999</v>
      </c>
      <c r="K276">
        <v>-0.24051610000000001</v>
      </c>
      <c r="L276">
        <v>-0.23783840000000001</v>
      </c>
      <c r="M276">
        <v>6.8100800000000003E-2</v>
      </c>
      <c r="N276">
        <v>1.3806779999999999E-2</v>
      </c>
      <c r="O276">
        <v>0.96881600000000001</v>
      </c>
      <c r="P276">
        <v>4.109273</v>
      </c>
      <c r="Q276">
        <v>0.63452370000000002</v>
      </c>
      <c r="R276">
        <v>3.8632939999999998</v>
      </c>
      <c r="S276">
        <v>3.210988</v>
      </c>
      <c r="T276">
        <v>0.43213679999999999</v>
      </c>
      <c r="U276">
        <v>0.4190777</v>
      </c>
      <c r="V276">
        <v>0.40428530000000001</v>
      </c>
      <c r="W276">
        <v>0.3110753</v>
      </c>
      <c r="X276">
        <v>97.472499999999997</v>
      </c>
      <c r="Y276">
        <v>107.9088</v>
      </c>
      <c r="Z276">
        <v>1</v>
      </c>
      <c r="AA276">
        <v>2</v>
      </c>
      <c r="AB276">
        <v>0.58730494976043701</v>
      </c>
      <c r="AC276">
        <v>1.3354028463363601</v>
      </c>
      <c r="AD276" t="s">
        <v>5605</v>
      </c>
      <c r="AE276">
        <v>0.97199999999999998</v>
      </c>
      <c r="AF276">
        <v>0.54100000000000004</v>
      </c>
      <c r="AG276" t="s">
        <v>18</v>
      </c>
    </row>
    <row r="277" spans="1:33">
      <c r="A277" t="s">
        <v>16</v>
      </c>
      <c r="B277">
        <v>0.1078358</v>
      </c>
      <c r="C277">
        <v>1.6577390000000001</v>
      </c>
      <c r="D277">
        <v>-0.2261919</v>
      </c>
      <c r="E277">
        <v>-0.165021</v>
      </c>
      <c r="F277">
        <v>4.7247150000000002E-2</v>
      </c>
      <c r="G277">
        <v>1.2101799999999999E-2</v>
      </c>
      <c r="H277">
        <v>0.9850835</v>
      </c>
      <c r="I277">
        <v>9.221435E-2</v>
      </c>
      <c r="J277">
        <v>1.66855</v>
      </c>
      <c r="K277">
        <v>2.931593E-2</v>
      </c>
      <c r="L277">
        <v>-0.32312550000000001</v>
      </c>
      <c r="M277">
        <v>0.47731230000000002</v>
      </c>
      <c r="N277">
        <v>0.2108428</v>
      </c>
      <c r="O277">
        <v>0.7894987</v>
      </c>
      <c r="P277">
        <v>1.7013860000000001</v>
      </c>
      <c r="Q277">
        <v>1.069499</v>
      </c>
      <c r="R277">
        <v>2.8646929999999999</v>
      </c>
      <c r="S277">
        <v>0.490174</v>
      </c>
      <c r="T277">
        <v>0.42767369999999999</v>
      </c>
      <c r="U277">
        <v>0.46922390000000003</v>
      </c>
      <c r="V277">
        <v>0.4389073</v>
      </c>
      <c r="W277">
        <v>0.41264070000000003</v>
      </c>
      <c r="X277">
        <v>109.4417</v>
      </c>
      <c r="Y277">
        <v>121.37739999999999</v>
      </c>
      <c r="Z277">
        <v>2</v>
      </c>
      <c r="AA277">
        <v>2</v>
      </c>
      <c r="AB277">
        <v>1.1361953020095801</v>
      </c>
      <c r="AC277">
        <v>0.89802861213684104</v>
      </c>
      <c r="AD277" t="s">
        <v>5606</v>
      </c>
      <c r="AE277">
        <v>0.189</v>
      </c>
      <c r="AF277">
        <v>0.996</v>
      </c>
      <c r="AG277" t="s">
        <v>18</v>
      </c>
    </row>
    <row r="278" spans="1:33">
      <c r="A278" t="s">
        <v>22</v>
      </c>
      <c r="B278">
        <v>0.1216985</v>
      </c>
      <c r="C278">
        <v>1.666452</v>
      </c>
      <c r="D278">
        <v>6.2221970000000001E-2</v>
      </c>
      <c r="E278">
        <v>-0.25005119999999997</v>
      </c>
      <c r="F278">
        <v>0.45128259999999998</v>
      </c>
      <c r="G278">
        <v>0.17086270000000001</v>
      </c>
      <c r="H278">
        <v>0.83941909999999997</v>
      </c>
      <c r="I278">
        <v>-0.32834770000000002</v>
      </c>
      <c r="J278">
        <v>1.632663</v>
      </c>
      <c r="K278">
        <v>0.42169079999999998</v>
      </c>
      <c r="L278">
        <v>-8.5835730000000006E-3</v>
      </c>
      <c r="M278">
        <v>-0.99478650000000002</v>
      </c>
      <c r="N278">
        <v>-1.5819969999999999E-2</v>
      </c>
      <c r="O278">
        <v>-0.1003792</v>
      </c>
      <c r="P278">
        <v>0.48363099999999998</v>
      </c>
      <c r="Q278">
        <v>-0.1679901</v>
      </c>
      <c r="R278">
        <v>1.7234750000000001</v>
      </c>
      <c r="S278">
        <v>-0.32082880000000003</v>
      </c>
      <c r="T278">
        <v>0.43720140000000002</v>
      </c>
      <c r="U278">
        <v>0.48666239999999999</v>
      </c>
      <c r="V278">
        <v>0.48414620000000003</v>
      </c>
      <c r="W278">
        <v>0.36082350000000002</v>
      </c>
      <c r="X278">
        <v>122.907</v>
      </c>
      <c r="Y278">
        <v>130.27699999999999</v>
      </c>
      <c r="Z278">
        <v>4</v>
      </c>
      <c r="AA278">
        <v>4</v>
      </c>
      <c r="AB278">
        <v>2.48492527008057</v>
      </c>
      <c r="AC278">
        <v>2.9472382068634002</v>
      </c>
      <c r="AD278" t="s">
        <v>5607</v>
      </c>
      <c r="AE278">
        <v>0.42799999999999999</v>
      </c>
      <c r="AF278">
        <v>0.28799999999999998</v>
      </c>
      <c r="AG278" t="s">
        <v>18</v>
      </c>
    </row>
    <row r="279" spans="1:33">
      <c r="A279" t="s">
        <v>20</v>
      </c>
      <c r="B279">
        <v>-0.1907411</v>
      </c>
      <c r="C279">
        <v>1.6282030000000001</v>
      </c>
      <c r="D279">
        <v>0.2906321</v>
      </c>
      <c r="E279">
        <v>-6.1864679999999998E-2</v>
      </c>
      <c r="F279">
        <v>-0.99724860000000004</v>
      </c>
      <c r="G279">
        <v>2.078872E-2</v>
      </c>
      <c r="H279">
        <v>-3.515621E-2</v>
      </c>
      <c r="I279">
        <v>-0.29408200000000001</v>
      </c>
      <c r="J279">
        <v>1.660169</v>
      </c>
      <c r="K279">
        <v>-8.1555950000000002E-2</v>
      </c>
      <c r="L279">
        <v>-0.12777669999999999</v>
      </c>
      <c r="M279">
        <v>-1.183234E-2</v>
      </c>
      <c r="N279">
        <v>-2.4003819999999999E-2</v>
      </c>
      <c r="O279">
        <v>0.99144180000000004</v>
      </c>
      <c r="P279">
        <v>1.8059620000000001</v>
      </c>
      <c r="Q279">
        <v>-0.2120504</v>
      </c>
      <c r="R279">
        <v>2.3411620000000002</v>
      </c>
      <c r="S279">
        <v>1.9497690000000001</v>
      </c>
      <c r="T279">
        <v>0.44395760000000001</v>
      </c>
      <c r="U279">
        <v>0.49611650000000002</v>
      </c>
      <c r="V279">
        <v>0.41532920000000001</v>
      </c>
      <c r="W279">
        <v>0.42752699999999999</v>
      </c>
      <c r="X279">
        <v>131.80709999999999</v>
      </c>
      <c r="Y279">
        <v>139.63829999999999</v>
      </c>
      <c r="Z279">
        <v>1</v>
      </c>
      <c r="AA279">
        <v>3</v>
      </c>
      <c r="AB279">
        <v>0.406021118164063</v>
      </c>
      <c r="AC279">
        <v>1.60067594051361</v>
      </c>
      <c r="AD279" t="s">
        <v>5608</v>
      </c>
      <c r="AE279">
        <v>0.747</v>
      </c>
      <c r="AF279">
        <v>0.437</v>
      </c>
      <c r="AG279" t="s">
        <v>18</v>
      </c>
    </row>
    <row r="280" spans="1:33">
      <c r="A280" t="s">
        <v>20</v>
      </c>
      <c r="B280">
        <v>-0.25285839999999998</v>
      </c>
      <c r="C280">
        <v>1.646614</v>
      </c>
      <c r="D280">
        <v>-3.2146540000000001E-2</v>
      </c>
      <c r="E280">
        <v>-5.3421730000000001E-2</v>
      </c>
      <c r="F280">
        <v>-9.2211559999999998E-2</v>
      </c>
      <c r="G280">
        <v>-3.269126E-2</v>
      </c>
      <c r="H280">
        <v>0.99376779999999998</v>
      </c>
      <c r="I280">
        <v>-0.1913029</v>
      </c>
      <c r="J280">
        <v>1.634922</v>
      </c>
      <c r="K280">
        <v>9.7007159999999999E-3</v>
      </c>
      <c r="L280">
        <v>-6.3833890000000004E-2</v>
      </c>
      <c r="M280">
        <v>0.25142490000000001</v>
      </c>
      <c r="N280">
        <v>-1.693544E-2</v>
      </c>
      <c r="O280">
        <v>0.96562110000000001</v>
      </c>
      <c r="P280">
        <v>5.219055</v>
      </c>
      <c r="Q280">
        <v>2.3169529999999998</v>
      </c>
      <c r="R280">
        <v>2.4545970000000001</v>
      </c>
      <c r="S280">
        <v>4.437951</v>
      </c>
      <c r="T280">
        <v>0.42470140000000001</v>
      </c>
      <c r="U280">
        <v>0.42865880000000001</v>
      </c>
      <c r="V280">
        <v>0.45954</v>
      </c>
      <c r="W280">
        <v>0.49167480000000002</v>
      </c>
      <c r="X280">
        <v>141.13810000000001</v>
      </c>
      <c r="Y280">
        <v>147.0746</v>
      </c>
      <c r="Z280">
        <v>1</v>
      </c>
      <c r="AA280">
        <v>1</v>
      </c>
      <c r="AB280">
        <v>0.54235500097274802</v>
      </c>
      <c r="AC280">
        <v>0.30462706089019798</v>
      </c>
      <c r="AD280" t="s">
        <v>5609</v>
      </c>
      <c r="AE280">
        <v>0.56100000000000005</v>
      </c>
      <c r="AF280">
        <v>0.57499999999999996</v>
      </c>
      <c r="AG280" t="s">
        <v>18</v>
      </c>
    </row>
    <row r="281" spans="1:33">
      <c r="A281" t="s">
        <v>20</v>
      </c>
      <c r="B281">
        <v>-0.1976483</v>
      </c>
      <c r="C281">
        <v>1.633162</v>
      </c>
      <c r="D281">
        <v>1.05874E-2</v>
      </c>
      <c r="E281">
        <v>-5.8173750000000003E-2</v>
      </c>
      <c r="F281">
        <v>0.2349435</v>
      </c>
      <c r="G281">
        <v>-9.0944379999999998E-3</v>
      </c>
      <c r="H281">
        <v>0.97022399999999998</v>
      </c>
      <c r="I281">
        <v>-0.27992359999999999</v>
      </c>
      <c r="J281">
        <v>1.675915</v>
      </c>
      <c r="K281">
        <v>-4.9650420000000001E-2</v>
      </c>
      <c r="L281">
        <v>-0.30713760000000001</v>
      </c>
      <c r="M281">
        <v>-5.3048659999999997E-2</v>
      </c>
      <c r="N281">
        <v>-5.1564970000000002E-2</v>
      </c>
      <c r="O281">
        <v>0.9487852</v>
      </c>
      <c r="P281">
        <v>3.2010939999999999</v>
      </c>
      <c r="Q281">
        <v>-0.44636910000000002</v>
      </c>
      <c r="R281">
        <v>3.81548</v>
      </c>
      <c r="S281">
        <v>2.3392409999999999</v>
      </c>
      <c r="T281">
        <v>0.4934461</v>
      </c>
      <c r="U281">
        <v>0.44826759999999999</v>
      </c>
      <c r="V281">
        <v>0.40918139999999997</v>
      </c>
      <c r="W281">
        <v>0.35096850000000002</v>
      </c>
      <c r="X281">
        <v>148.60650000000001</v>
      </c>
      <c r="Y281">
        <v>153.8373</v>
      </c>
      <c r="Z281">
        <v>1</v>
      </c>
      <c r="AA281">
        <v>3</v>
      </c>
      <c r="AB281">
        <v>0.75619000196456898</v>
      </c>
      <c r="AC281">
        <v>1.68427753448486</v>
      </c>
      <c r="AD281" t="s">
        <v>5605</v>
      </c>
      <c r="AE281">
        <v>0.58499999999999996</v>
      </c>
      <c r="AF281">
        <v>0.108</v>
      </c>
      <c r="AG281" t="s">
        <v>18</v>
      </c>
    </row>
    <row r="282" spans="1:33">
      <c r="A282" t="s">
        <v>16</v>
      </c>
      <c r="B282">
        <v>-0.2729183</v>
      </c>
      <c r="C282">
        <v>1.669244</v>
      </c>
      <c r="D282">
        <v>-4.7625609999999999E-2</v>
      </c>
      <c r="E282">
        <v>-0.25551430000000003</v>
      </c>
      <c r="F282">
        <v>-4.0676999999999998E-2</v>
      </c>
      <c r="G282">
        <v>-3.3360470000000003E-2</v>
      </c>
      <c r="H282">
        <v>0.96537300000000004</v>
      </c>
      <c r="I282">
        <v>-0.4916124</v>
      </c>
      <c r="J282">
        <v>1.655823</v>
      </c>
      <c r="K282">
        <v>0.25172040000000001</v>
      </c>
      <c r="L282">
        <v>-5.5767610000000002E-2</v>
      </c>
      <c r="M282">
        <v>0.68449539999999998</v>
      </c>
      <c r="N282">
        <v>9.2176880000000003E-2</v>
      </c>
      <c r="O282">
        <v>0.72101280000000001</v>
      </c>
      <c r="P282">
        <v>0.76737770000000005</v>
      </c>
      <c r="Q282">
        <v>0.33450010000000002</v>
      </c>
      <c r="R282">
        <v>1.7319</v>
      </c>
      <c r="S282">
        <v>0.41711690000000001</v>
      </c>
      <c r="T282">
        <v>0.45970830000000001</v>
      </c>
      <c r="U282">
        <v>0.43783680000000003</v>
      </c>
      <c r="V282">
        <v>0.45054250000000001</v>
      </c>
      <c r="W282">
        <v>0.32972869999999999</v>
      </c>
      <c r="X282">
        <v>155.3417</v>
      </c>
      <c r="Y282">
        <v>158.4393</v>
      </c>
      <c r="Z282">
        <v>2</v>
      </c>
      <c r="AA282">
        <v>1</v>
      </c>
      <c r="AB282">
        <v>0.92024618387222301</v>
      </c>
      <c r="AC282">
        <v>0.102788046002388</v>
      </c>
      <c r="AD282" t="s">
        <v>5610</v>
      </c>
      <c r="AE282">
        <v>3.7999999999999999E-2</v>
      </c>
      <c r="AF282">
        <v>0.34799999999999998</v>
      </c>
      <c r="AG282" t="s">
        <v>18</v>
      </c>
    </row>
    <row r="283" spans="1:33">
      <c r="A283" t="s">
        <v>20</v>
      </c>
      <c r="B283">
        <v>-0.41344829999999999</v>
      </c>
      <c r="C283">
        <v>1.6560459999999999</v>
      </c>
      <c r="D283">
        <v>0.32687110000000003</v>
      </c>
      <c r="E283">
        <v>-2.5033489999999999E-2</v>
      </c>
      <c r="F283">
        <v>0.5930626</v>
      </c>
      <c r="G283">
        <v>9.2989619999999995E-2</v>
      </c>
      <c r="H283">
        <v>0.79937659999999999</v>
      </c>
      <c r="I283">
        <v>-0.3652186</v>
      </c>
      <c r="J283">
        <v>1.6519619999999999</v>
      </c>
      <c r="K283">
        <v>0.19905600000000001</v>
      </c>
      <c r="L283">
        <v>2.520118E-2</v>
      </c>
      <c r="M283">
        <v>-0.95661719999999995</v>
      </c>
      <c r="N283">
        <v>-6.3983960000000006E-2</v>
      </c>
      <c r="O283">
        <v>-0.28311560000000002</v>
      </c>
      <c r="P283">
        <v>3.9969960000000002</v>
      </c>
      <c r="Q283">
        <v>1.7384930000000001</v>
      </c>
      <c r="R283">
        <v>2.4723109999999999</v>
      </c>
      <c r="S283">
        <v>-2.9409779999999999</v>
      </c>
      <c r="T283">
        <v>0.46995720000000002</v>
      </c>
      <c r="U283">
        <v>0.4970405</v>
      </c>
      <c r="V283">
        <v>0.440029</v>
      </c>
      <c r="W283">
        <v>0.43484339999999999</v>
      </c>
      <c r="X283">
        <v>159.9418</v>
      </c>
      <c r="Y283">
        <v>164.3074</v>
      </c>
      <c r="Z283">
        <v>4</v>
      </c>
      <c r="AA283">
        <v>1</v>
      </c>
      <c r="AB283">
        <v>2.5279855728149401</v>
      </c>
      <c r="AC283">
        <v>0.362548798322678</v>
      </c>
      <c r="AD283" t="s">
        <v>5611</v>
      </c>
      <c r="AE283">
        <v>0.76900000000000002</v>
      </c>
      <c r="AF283">
        <v>0.42199999999999999</v>
      </c>
      <c r="AG283" t="s">
        <v>18</v>
      </c>
    </row>
    <row r="284" spans="1:33">
      <c r="A284" t="s">
        <v>22</v>
      </c>
      <c r="B284">
        <v>-0.3529119</v>
      </c>
      <c r="C284">
        <v>1.647019</v>
      </c>
      <c r="D284">
        <v>0.2125736</v>
      </c>
      <c r="E284">
        <v>3.767918E-2</v>
      </c>
      <c r="F284">
        <v>-0.95681629999999995</v>
      </c>
      <c r="G284">
        <v>-5.9093970000000003E-2</v>
      </c>
      <c r="H284">
        <v>-0.28211839999999999</v>
      </c>
      <c r="I284">
        <v>-0.31266949999999999</v>
      </c>
      <c r="J284">
        <v>1.665006</v>
      </c>
      <c r="K284">
        <v>-4.6344860000000002E-2</v>
      </c>
      <c r="L284">
        <v>-0.23483560000000001</v>
      </c>
      <c r="M284">
        <v>0.2377445</v>
      </c>
      <c r="N284">
        <v>2.65033E-2</v>
      </c>
      <c r="O284">
        <v>0.94213990000000003</v>
      </c>
      <c r="P284">
        <v>4.3927160000000001</v>
      </c>
      <c r="Q284">
        <v>1.6016999999999999</v>
      </c>
      <c r="R284">
        <v>4.1139089999999996</v>
      </c>
      <c r="S284">
        <v>3.276869</v>
      </c>
      <c r="T284">
        <v>0.47609800000000002</v>
      </c>
      <c r="U284">
        <v>0.45526109999999997</v>
      </c>
      <c r="V284">
        <v>0.4081651</v>
      </c>
      <c r="W284">
        <v>0.36220940000000001</v>
      </c>
      <c r="X284">
        <v>165.83539999999999</v>
      </c>
      <c r="Y284">
        <v>171.17250000000001</v>
      </c>
      <c r="Z284">
        <v>2</v>
      </c>
      <c r="AA284">
        <v>2</v>
      </c>
      <c r="AB284">
        <v>0.79877412319183305</v>
      </c>
      <c r="AC284">
        <v>0.90074455738067605</v>
      </c>
      <c r="AD284" t="s">
        <v>5612</v>
      </c>
      <c r="AE284">
        <v>0.92700000000000005</v>
      </c>
      <c r="AF284">
        <v>0.47799999999999998</v>
      </c>
      <c r="AG284" t="s">
        <v>18</v>
      </c>
    </row>
    <row r="285" spans="1:33">
      <c r="A285" t="s">
        <v>22</v>
      </c>
      <c r="B285">
        <v>-0.31442789999999998</v>
      </c>
      <c r="C285">
        <v>1.662671</v>
      </c>
      <c r="D285">
        <v>-5.4146310000000003E-2</v>
      </c>
      <c r="E285">
        <v>-0.22371289999999999</v>
      </c>
      <c r="F285">
        <v>0.2615789</v>
      </c>
      <c r="G285">
        <v>3.017427E-2</v>
      </c>
      <c r="H285">
        <v>0.93841280000000005</v>
      </c>
      <c r="I285">
        <v>-0.37589070000000002</v>
      </c>
      <c r="J285">
        <v>1.644736</v>
      </c>
      <c r="K285">
        <v>-4.2092320000000003E-2</v>
      </c>
      <c r="L285">
        <v>-7.2144520000000004E-2</v>
      </c>
      <c r="M285">
        <v>-0.1299939</v>
      </c>
      <c r="N285">
        <v>1.6812000000000001E-2</v>
      </c>
      <c r="O285">
        <v>0.9887437</v>
      </c>
      <c r="P285">
        <v>4.4819769999999997</v>
      </c>
      <c r="Q285">
        <v>-1.495101</v>
      </c>
      <c r="R285">
        <v>2.6927439999999998</v>
      </c>
      <c r="S285">
        <v>4.1450300000000002</v>
      </c>
      <c r="T285">
        <v>0.4871315</v>
      </c>
      <c r="U285">
        <v>0.47070499999999998</v>
      </c>
      <c r="V285">
        <v>0.40166220000000002</v>
      </c>
      <c r="W285">
        <v>0.49920340000000002</v>
      </c>
      <c r="X285">
        <v>172.67240000000001</v>
      </c>
      <c r="Y285">
        <v>177.64789999999999</v>
      </c>
      <c r="Z285">
        <v>1</v>
      </c>
      <c r="AA285">
        <v>4</v>
      </c>
      <c r="AB285">
        <v>0.35713380575180098</v>
      </c>
      <c r="AC285">
        <v>2.4242115020752002</v>
      </c>
      <c r="AD285" t="s">
        <v>5613</v>
      </c>
      <c r="AE285">
        <v>0.40100000000000002</v>
      </c>
      <c r="AF285">
        <v>4.0000000000000001E-3</v>
      </c>
      <c r="AG285" t="s">
        <v>18</v>
      </c>
    </row>
    <row r="286" spans="1:33">
      <c r="A286" t="s">
        <v>20</v>
      </c>
      <c r="B286">
        <v>0</v>
      </c>
      <c r="C286">
        <v>1.6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0.299736</v>
      </c>
      <c r="J286">
        <v>1.645227</v>
      </c>
      <c r="K286">
        <v>-0.72816329999999996</v>
      </c>
      <c r="L286">
        <v>-0.3793415</v>
      </c>
      <c r="M286">
        <v>3.1447379999999998E-3</v>
      </c>
      <c r="N286">
        <v>-2.407283E-2</v>
      </c>
      <c r="O286">
        <v>0.92493820000000004</v>
      </c>
      <c r="P286">
        <v>2.7670750000000002</v>
      </c>
      <c r="Q286">
        <v>0.43950719999999999</v>
      </c>
      <c r="R286">
        <v>3.8755470000000001</v>
      </c>
      <c r="S286">
        <v>1.5117609999999999</v>
      </c>
      <c r="T286">
        <v>0.42932229999999999</v>
      </c>
      <c r="U286">
        <v>0.45627250000000003</v>
      </c>
      <c r="V286">
        <v>0.42208190000000001</v>
      </c>
      <c r="W286">
        <v>0.36282399999999998</v>
      </c>
      <c r="X286">
        <v>432.02159999999998</v>
      </c>
      <c r="Y286">
        <v>456.30779999999999</v>
      </c>
      <c r="Z286">
        <v>2</v>
      </c>
      <c r="AA286">
        <v>2</v>
      </c>
      <c r="AB286">
        <v>0.99280941486358598</v>
      </c>
      <c r="AC286">
        <v>1.3800021409988401</v>
      </c>
      <c r="AD286" t="s">
        <v>3147</v>
      </c>
      <c r="AE286">
        <v>0.222</v>
      </c>
      <c r="AF286">
        <v>0.82</v>
      </c>
      <c r="AG286" t="s">
        <v>18</v>
      </c>
    </row>
    <row r="287" spans="1:33">
      <c r="A287" t="s">
        <v>16</v>
      </c>
      <c r="B287">
        <v>0.27303359999999999</v>
      </c>
      <c r="C287">
        <v>1.633489</v>
      </c>
      <c r="D287">
        <v>-0.65600630000000004</v>
      </c>
      <c r="E287">
        <v>-0.1493988</v>
      </c>
      <c r="F287">
        <v>3.522931E-2</v>
      </c>
      <c r="G287">
        <v>-1.657991E-2</v>
      </c>
      <c r="H287">
        <v>0.9880101</v>
      </c>
      <c r="I287">
        <v>0.186473</v>
      </c>
      <c r="J287">
        <v>1.6515249999999999</v>
      </c>
      <c r="K287">
        <v>-0.40229769999999998</v>
      </c>
      <c r="L287">
        <v>-3.144139E-2</v>
      </c>
      <c r="M287">
        <v>-0.93358189999999996</v>
      </c>
      <c r="N287">
        <v>-0.20416699999999999</v>
      </c>
      <c r="O287">
        <v>0.2928346</v>
      </c>
      <c r="P287">
        <v>5.1094710000000001</v>
      </c>
      <c r="Q287">
        <v>-2.4778739999999999</v>
      </c>
      <c r="R287">
        <v>3.1419290000000002</v>
      </c>
      <c r="S287">
        <v>-4.6888480000000001</v>
      </c>
      <c r="T287">
        <v>0.4624875</v>
      </c>
      <c r="U287">
        <v>0.46555669999999999</v>
      </c>
      <c r="V287">
        <v>0.40312160000000002</v>
      </c>
      <c r="W287">
        <v>0.34326459999999998</v>
      </c>
      <c r="X287">
        <v>457.84789999999998</v>
      </c>
      <c r="Y287">
        <v>465.63929999999999</v>
      </c>
      <c r="Z287">
        <v>4</v>
      </c>
      <c r="AA287">
        <v>4</v>
      </c>
      <c r="AB287">
        <v>2.4804439544677699</v>
      </c>
      <c r="AC287">
        <v>2.6400227546691899</v>
      </c>
      <c r="AD287" t="s">
        <v>511</v>
      </c>
      <c r="AE287">
        <v>0.41399999999999998</v>
      </c>
      <c r="AF287">
        <v>0.71099999999999997</v>
      </c>
      <c r="AG287" t="s">
        <v>18</v>
      </c>
    </row>
    <row r="288" spans="1:33">
      <c r="A288" t="s">
        <v>20</v>
      </c>
      <c r="B288">
        <v>0.18445600000000001</v>
      </c>
      <c r="C288">
        <v>1.6454610000000001</v>
      </c>
      <c r="D288">
        <v>-0.4994305</v>
      </c>
      <c r="E288">
        <v>-7.7590189999999998E-3</v>
      </c>
      <c r="F288">
        <v>-0.94806310000000005</v>
      </c>
      <c r="G288">
        <v>-0.16329050000000001</v>
      </c>
      <c r="H288">
        <v>0.27285979999999999</v>
      </c>
      <c r="I288">
        <v>-4.5348880000000001E-2</v>
      </c>
      <c r="J288">
        <v>1.659014</v>
      </c>
      <c r="K288">
        <v>-0.74126570000000003</v>
      </c>
      <c r="L288">
        <v>-0.2075728</v>
      </c>
      <c r="M288">
        <v>0.58556079999999999</v>
      </c>
      <c r="N288">
        <v>0.14793100000000001</v>
      </c>
      <c r="O288">
        <v>0.76951190000000003</v>
      </c>
      <c r="P288">
        <v>3.5385040000000001</v>
      </c>
      <c r="Q288">
        <v>3.3120219999999998</v>
      </c>
      <c r="R288">
        <v>3.1406139999999998</v>
      </c>
      <c r="S288">
        <v>0.21039649999999999</v>
      </c>
      <c r="T288">
        <v>0.48757220000000001</v>
      </c>
      <c r="U288">
        <v>0.4789581</v>
      </c>
      <c r="V288">
        <v>0.43233700000000003</v>
      </c>
      <c r="W288">
        <v>0.48370669999999999</v>
      </c>
      <c r="X288">
        <v>467.17250000000001</v>
      </c>
      <c r="Y288">
        <v>474.44080000000002</v>
      </c>
      <c r="Z288">
        <v>2</v>
      </c>
      <c r="AA288">
        <v>1</v>
      </c>
      <c r="AB288">
        <v>1.36882507801056</v>
      </c>
      <c r="AC288">
        <v>0.44593915343284601</v>
      </c>
      <c r="AD288" t="s">
        <v>856</v>
      </c>
      <c r="AE288">
        <v>0.45800000000000002</v>
      </c>
      <c r="AF288">
        <v>0.53300000000000003</v>
      </c>
      <c r="AG288" t="s">
        <v>18</v>
      </c>
    </row>
    <row r="289" spans="1:33">
      <c r="A289" t="s">
        <v>20</v>
      </c>
      <c r="B289">
        <v>7.6074000000000003E-3</v>
      </c>
      <c r="C289">
        <v>1.647678</v>
      </c>
      <c r="D289">
        <v>-0.72051019999999999</v>
      </c>
      <c r="E289">
        <v>-0.1108002</v>
      </c>
      <c r="F289">
        <v>0.59454490000000004</v>
      </c>
      <c r="G289">
        <v>6.0909810000000002E-2</v>
      </c>
      <c r="H289">
        <v>0.79405890000000001</v>
      </c>
      <c r="I289">
        <v>0.1580751</v>
      </c>
      <c r="J289">
        <v>1.6540999999999999</v>
      </c>
      <c r="K289">
        <v>6.4769629999999995E-2</v>
      </c>
      <c r="L289">
        <v>-0.1159871</v>
      </c>
      <c r="M289">
        <v>-0.89368590000000003</v>
      </c>
      <c r="N289">
        <v>-0.29266409999999998</v>
      </c>
      <c r="O289">
        <v>0.31971889999999997</v>
      </c>
      <c r="P289">
        <v>3.0149680000000001</v>
      </c>
      <c r="Q289">
        <v>-1.558848</v>
      </c>
      <c r="R289">
        <v>3.8978540000000002</v>
      </c>
      <c r="S289">
        <v>-1.974685</v>
      </c>
      <c r="T289">
        <v>0.49472529999999998</v>
      </c>
      <c r="U289">
        <v>0.4738617</v>
      </c>
      <c r="V289">
        <v>0.47985909999999998</v>
      </c>
      <c r="W289">
        <v>0.39275120000000002</v>
      </c>
      <c r="X289">
        <v>475.97219999999999</v>
      </c>
      <c r="Y289">
        <v>515.57780000000002</v>
      </c>
      <c r="Z289">
        <v>3</v>
      </c>
      <c r="AA289">
        <v>3</v>
      </c>
      <c r="AB289">
        <v>1.9998197555542001</v>
      </c>
      <c r="AC289">
        <v>2.1789321899414098</v>
      </c>
      <c r="AD289" t="s">
        <v>3895</v>
      </c>
      <c r="AE289">
        <v>0.72</v>
      </c>
      <c r="AF289">
        <v>0.73599999999999999</v>
      </c>
      <c r="AG289" t="s">
        <v>18</v>
      </c>
    </row>
    <row r="290" spans="1:33">
      <c r="A290" t="s">
        <v>22</v>
      </c>
      <c r="B290">
        <v>0.14642269999999999</v>
      </c>
      <c r="C290">
        <v>1.6611119999999999</v>
      </c>
      <c r="D290">
        <v>4.0681420000000003E-2</v>
      </c>
      <c r="E290">
        <v>-0.1175311</v>
      </c>
      <c r="F290">
        <v>-0.88423929999999995</v>
      </c>
      <c r="G290">
        <v>-0.30305009999999999</v>
      </c>
      <c r="H290">
        <v>0.33536260000000001</v>
      </c>
      <c r="I290">
        <v>-7.1125209999999994E-2</v>
      </c>
      <c r="J290">
        <v>1.6383509999999999</v>
      </c>
      <c r="K290">
        <v>-1.3561319999999999</v>
      </c>
      <c r="L290">
        <v>-0.1134285</v>
      </c>
      <c r="M290">
        <v>0.1085836</v>
      </c>
      <c r="N290">
        <v>2.4268599999999999E-4</v>
      </c>
      <c r="O290">
        <v>0.98759479999999999</v>
      </c>
      <c r="P290">
        <v>0.4820314</v>
      </c>
      <c r="Q290">
        <v>0.39524690000000001</v>
      </c>
      <c r="R290">
        <v>2.0159129999999998</v>
      </c>
      <c r="S290">
        <v>0.25176779999999999</v>
      </c>
      <c r="T290">
        <v>0.43000300000000002</v>
      </c>
      <c r="U290">
        <v>0.48817440000000001</v>
      </c>
      <c r="V290">
        <v>0.45496920000000002</v>
      </c>
      <c r="W290">
        <v>0.47471150000000001</v>
      </c>
      <c r="X290">
        <v>517.11159999999995</v>
      </c>
      <c r="Y290">
        <v>549.77869999999996</v>
      </c>
      <c r="Z290">
        <v>2</v>
      </c>
      <c r="AA290">
        <v>2</v>
      </c>
      <c r="AB290">
        <v>1.1175237894058201</v>
      </c>
      <c r="AC290">
        <v>0.95919322967529297</v>
      </c>
      <c r="AD290" t="s">
        <v>5614</v>
      </c>
      <c r="AE290">
        <v>0.89400000000000002</v>
      </c>
      <c r="AF290">
        <v>0.86299999999999999</v>
      </c>
      <c r="AG290" t="s">
        <v>18</v>
      </c>
    </row>
    <row r="291" spans="1:33">
      <c r="A291" t="s">
        <v>22</v>
      </c>
      <c r="B291">
        <v>-9.5251619999999995E-2</v>
      </c>
      <c r="C291">
        <v>1.6448940000000001</v>
      </c>
      <c r="D291">
        <v>-1.3688309999999999</v>
      </c>
      <c r="E291">
        <v>-0.1422001</v>
      </c>
      <c r="F291">
        <v>9.7676979999999997E-2</v>
      </c>
      <c r="G291">
        <v>3.4221640000000001E-3</v>
      </c>
      <c r="H291">
        <v>0.98500080000000001</v>
      </c>
      <c r="I291">
        <v>-8.0415429999999996E-2</v>
      </c>
      <c r="J291">
        <v>1.6490959999999999</v>
      </c>
      <c r="K291">
        <v>-1.3968149999999999</v>
      </c>
      <c r="L291">
        <v>-0.1593022</v>
      </c>
      <c r="M291">
        <v>0.50205319999999998</v>
      </c>
      <c r="N291">
        <v>8.0756460000000002E-2</v>
      </c>
      <c r="O291">
        <v>0.8461938</v>
      </c>
      <c r="P291">
        <v>3.410717</v>
      </c>
      <c r="Q291">
        <v>2.856309</v>
      </c>
      <c r="R291">
        <v>2.553607</v>
      </c>
      <c r="S291">
        <v>7.8760029999999995E-2</v>
      </c>
      <c r="T291">
        <v>0.48615520000000001</v>
      </c>
      <c r="U291">
        <v>0.41115669999999999</v>
      </c>
      <c r="V291">
        <v>0.48592220000000003</v>
      </c>
      <c r="W291">
        <v>0.37566339999999998</v>
      </c>
      <c r="X291">
        <v>551.30709999999999</v>
      </c>
      <c r="Y291">
        <v>556.4751</v>
      </c>
      <c r="Z291">
        <v>2</v>
      </c>
      <c r="AA291">
        <v>1</v>
      </c>
      <c r="AB291">
        <v>1.1324703693389899</v>
      </c>
      <c r="AC291">
        <v>0.29866623878478998</v>
      </c>
      <c r="AD291" t="s">
        <v>5615</v>
      </c>
      <c r="AE291">
        <v>0.23200000000000001</v>
      </c>
      <c r="AF291">
        <v>0.20799999999999999</v>
      </c>
      <c r="AG291" t="s">
        <v>18</v>
      </c>
    </row>
    <row r="292" spans="1:33">
      <c r="A292" t="s">
        <v>22</v>
      </c>
      <c r="B292">
        <v>-9.6840079999999995E-2</v>
      </c>
      <c r="C292">
        <v>1.648353</v>
      </c>
      <c r="D292">
        <v>-1.3951309999999999</v>
      </c>
      <c r="E292">
        <v>-0.15911990000000001</v>
      </c>
      <c r="F292">
        <v>0.48979349999999999</v>
      </c>
      <c r="G292">
        <v>7.0050280000000006E-2</v>
      </c>
      <c r="H292">
        <v>0.85432799999999998</v>
      </c>
      <c r="I292">
        <v>-0.64152609999999999</v>
      </c>
      <c r="J292">
        <v>1.6411800000000001</v>
      </c>
      <c r="K292">
        <v>-0.19808100000000001</v>
      </c>
      <c r="L292">
        <v>1.5751210000000002E-2</v>
      </c>
      <c r="M292">
        <v>-0.98908929999999995</v>
      </c>
      <c r="N292">
        <v>-5.1101189999999998E-2</v>
      </c>
      <c r="O292">
        <v>-0.13727020000000001</v>
      </c>
      <c r="P292">
        <v>0.67173559999999999</v>
      </c>
      <c r="Q292">
        <v>-0.16169040000000001</v>
      </c>
      <c r="R292">
        <v>1.771107</v>
      </c>
      <c r="S292">
        <v>-2.0523639999999999</v>
      </c>
      <c r="T292">
        <v>0.45061250000000003</v>
      </c>
      <c r="U292">
        <v>0.45707579999999998</v>
      </c>
      <c r="V292">
        <v>0.41345290000000001</v>
      </c>
      <c r="W292">
        <v>0.48923030000000001</v>
      </c>
      <c r="X292">
        <v>557.97979999999995</v>
      </c>
      <c r="Y292">
        <v>568.30960000000005</v>
      </c>
      <c r="Z292">
        <v>4</v>
      </c>
      <c r="AA292">
        <v>3</v>
      </c>
      <c r="AB292">
        <v>2.9334168434143102</v>
      </c>
      <c r="AC292">
        <v>2.05682277679443</v>
      </c>
      <c r="AD292" t="s">
        <v>5616</v>
      </c>
      <c r="AE292">
        <v>0.189</v>
      </c>
      <c r="AF292">
        <v>0.80700000000000005</v>
      </c>
      <c r="AG292" t="s">
        <v>18</v>
      </c>
    </row>
    <row r="293" spans="1:33">
      <c r="A293" t="s">
        <v>16</v>
      </c>
      <c r="B293">
        <v>-0.62778979999999995</v>
      </c>
      <c r="C293">
        <v>1.6389959999999999</v>
      </c>
      <c r="D293">
        <v>-0.2164037</v>
      </c>
      <c r="E293">
        <v>1.2641299999999999E-2</v>
      </c>
      <c r="F293">
        <v>-0.99062410000000001</v>
      </c>
      <c r="G293">
        <v>-4.0623880000000001E-2</v>
      </c>
      <c r="H293">
        <v>-0.12982199999999999</v>
      </c>
      <c r="I293">
        <v>-0.58784930000000002</v>
      </c>
      <c r="J293">
        <v>1.6528099999999999</v>
      </c>
      <c r="K293">
        <v>-0.2344522</v>
      </c>
      <c r="L293">
        <v>3.6647289999999998E-3</v>
      </c>
      <c r="M293">
        <v>-0.99136780000000002</v>
      </c>
      <c r="N293">
        <v>-0.12350319999999999</v>
      </c>
      <c r="O293">
        <v>-4.3856920000000001E-2</v>
      </c>
      <c r="P293">
        <v>3.751979</v>
      </c>
      <c r="Q293">
        <v>-0.38907160000000002</v>
      </c>
      <c r="R293">
        <v>2.4568850000000002</v>
      </c>
      <c r="S293">
        <v>-3.8703630000000002</v>
      </c>
      <c r="T293">
        <v>0.42733680000000002</v>
      </c>
      <c r="U293">
        <v>0.43997409999999998</v>
      </c>
      <c r="V293">
        <v>0.42990309999999998</v>
      </c>
      <c r="W293">
        <v>0.48802289999999998</v>
      </c>
      <c r="X293">
        <v>569.83969999999999</v>
      </c>
      <c r="Y293">
        <v>575.17420000000004</v>
      </c>
      <c r="Z293">
        <v>4</v>
      </c>
      <c r="AA293">
        <v>2</v>
      </c>
      <c r="AB293">
        <v>2.9125101566314702</v>
      </c>
      <c r="AC293">
        <v>1.2868138551712001</v>
      </c>
      <c r="AD293" t="s">
        <v>5617</v>
      </c>
      <c r="AE293">
        <v>0.73899999999999999</v>
      </c>
      <c r="AF293">
        <v>2.9000000000000001E-2</v>
      </c>
      <c r="AG293" t="s">
        <v>18</v>
      </c>
    </row>
    <row r="294" spans="1:33">
      <c r="A294" t="s">
        <v>22</v>
      </c>
      <c r="B294">
        <v>-0.60284709999999997</v>
      </c>
      <c r="C294">
        <v>1.655294</v>
      </c>
      <c r="D294">
        <v>-0.24163660000000001</v>
      </c>
      <c r="E294">
        <v>2.8241619999999997E-4</v>
      </c>
      <c r="F294">
        <v>-0.98627129999999996</v>
      </c>
      <c r="G294">
        <v>-0.14164479999999999</v>
      </c>
      <c r="H294">
        <v>-8.4885810000000006E-2</v>
      </c>
      <c r="I294">
        <v>1.126635E-2</v>
      </c>
      <c r="J294">
        <v>1.6475089999999999</v>
      </c>
      <c r="K294">
        <v>-0.92225239999999997</v>
      </c>
      <c r="L294">
        <v>-0.33630159999999998</v>
      </c>
      <c r="M294">
        <v>-0.16645740000000001</v>
      </c>
      <c r="N294">
        <v>-0.1153093</v>
      </c>
      <c r="O294">
        <v>0.91972659999999995</v>
      </c>
      <c r="P294">
        <v>1.8502289999999999</v>
      </c>
      <c r="Q294">
        <v>-0.58768580000000004</v>
      </c>
      <c r="R294">
        <v>3.3069280000000001</v>
      </c>
      <c r="S294">
        <v>0.59216159999999995</v>
      </c>
      <c r="T294">
        <v>0.49486839999999999</v>
      </c>
      <c r="U294">
        <v>0.44775569999999998</v>
      </c>
      <c r="V294">
        <v>0.46947610000000001</v>
      </c>
      <c r="W294">
        <v>0.32112990000000002</v>
      </c>
      <c r="X294">
        <v>576.71379999999999</v>
      </c>
      <c r="Y294">
        <v>590.44759999999997</v>
      </c>
      <c r="Z294">
        <v>2</v>
      </c>
      <c r="AA294">
        <v>2</v>
      </c>
      <c r="AB294">
        <v>1.1033074855804399</v>
      </c>
      <c r="AC294">
        <v>1.5616170167923</v>
      </c>
      <c r="AD294" t="s">
        <v>5618</v>
      </c>
      <c r="AE294">
        <v>0.63800000000000001</v>
      </c>
      <c r="AF294">
        <v>0.75800000000000001</v>
      </c>
      <c r="AG294" t="s">
        <v>18</v>
      </c>
    </row>
    <row r="295" spans="1:33">
      <c r="A295" t="s">
        <v>22</v>
      </c>
      <c r="B295">
        <v>1.178998E-2</v>
      </c>
      <c r="C295">
        <v>1.649052</v>
      </c>
      <c r="D295">
        <v>-0.89871809999999996</v>
      </c>
      <c r="E295">
        <v>-0.3137278</v>
      </c>
      <c r="F295">
        <v>-0.15804199999999999</v>
      </c>
      <c r="G295">
        <v>-0.101704</v>
      </c>
      <c r="H295">
        <v>0.93072770000000005</v>
      </c>
      <c r="I295">
        <v>-0.37528089999999997</v>
      </c>
      <c r="J295">
        <v>1.6341019999999999</v>
      </c>
      <c r="K295">
        <v>-0.53739119999999996</v>
      </c>
      <c r="L295">
        <v>1.582648E-2</v>
      </c>
      <c r="M295">
        <v>-0.99250289999999997</v>
      </c>
      <c r="N295">
        <v>-0.10824689999999999</v>
      </c>
      <c r="O295">
        <v>-5.4499260000000001E-2</v>
      </c>
      <c r="P295">
        <v>1.5650580000000001</v>
      </c>
      <c r="Q295">
        <v>-4.2841709999999998E-2</v>
      </c>
      <c r="R295">
        <v>1.9362379999999999</v>
      </c>
      <c r="S295">
        <v>-2.4362300000000001</v>
      </c>
      <c r="T295">
        <v>0.43411369999999999</v>
      </c>
      <c r="U295">
        <v>0.46210210000000002</v>
      </c>
      <c r="V295">
        <v>0.40230909999999998</v>
      </c>
      <c r="W295">
        <v>0.36997639999999998</v>
      </c>
      <c r="X295">
        <v>591.98289999999997</v>
      </c>
      <c r="Y295">
        <v>600.24220000000003</v>
      </c>
      <c r="Z295">
        <v>4</v>
      </c>
      <c r="AA295">
        <v>3</v>
      </c>
      <c r="AB295">
        <v>2.9536991119384801</v>
      </c>
      <c r="AC295">
        <v>1.7587807178497299</v>
      </c>
      <c r="AD295" t="s">
        <v>4318</v>
      </c>
      <c r="AE295">
        <v>0.52600000000000002</v>
      </c>
      <c r="AF295">
        <v>0.32500000000000001</v>
      </c>
      <c r="AG295" t="s">
        <v>18</v>
      </c>
    </row>
    <row r="296" spans="1:33">
      <c r="A296" t="s">
        <v>22</v>
      </c>
      <c r="B296">
        <v>-0.3277678</v>
      </c>
      <c r="C296">
        <v>1.6470579999999999</v>
      </c>
      <c r="D296">
        <v>-0.52443189999999995</v>
      </c>
      <c r="E296">
        <v>3.763362E-2</v>
      </c>
      <c r="F296">
        <v>-0.97748460000000004</v>
      </c>
      <c r="G296">
        <v>-0.1413334</v>
      </c>
      <c r="H296">
        <v>-0.15209429999999999</v>
      </c>
      <c r="I296">
        <v>-0.34042270000000002</v>
      </c>
      <c r="J296">
        <v>1.654285</v>
      </c>
      <c r="K296">
        <v>-0.55434819999999996</v>
      </c>
      <c r="L296">
        <v>1.286529E-2</v>
      </c>
      <c r="M296">
        <v>-0.98363389999999995</v>
      </c>
      <c r="N296">
        <v>-0.1793372</v>
      </c>
      <c r="O296">
        <v>-1.170351E-2</v>
      </c>
      <c r="P296">
        <v>3.9330270000000001</v>
      </c>
      <c r="Q296">
        <v>-0.11722390000000001</v>
      </c>
      <c r="R296">
        <v>2.7983419999999999</v>
      </c>
      <c r="S296">
        <v>-4.2792839999999996</v>
      </c>
      <c r="T296">
        <v>0.421097</v>
      </c>
      <c r="U296">
        <v>0.43278919999999999</v>
      </c>
      <c r="V296">
        <v>0.44728200000000001</v>
      </c>
      <c r="W296">
        <v>0.38867610000000002</v>
      </c>
      <c r="X296">
        <v>601.74519999999995</v>
      </c>
      <c r="Y296">
        <v>604.51459999999997</v>
      </c>
      <c r="Z296">
        <v>4</v>
      </c>
      <c r="AA296">
        <v>2</v>
      </c>
      <c r="AB296">
        <v>2.8394391536712602</v>
      </c>
      <c r="AC296">
        <v>1.3899176120758101</v>
      </c>
      <c r="AD296" t="s">
        <v>5619</v>
      </c>
      <c r="AE296">
        <v>0.65400000000000003</v>
      </c>
      <c r="AF296">
        <v>0.23100000000000001</v>
      </c>
      <c r="AG296" t="s">
        <v>18</v>
      </c>
    </row>
    <row r="297" spans="1:33">
      <c r="A297" t="s">
        <v>22</v>
      </c>
      <c r="B297">
        <v>-0.33406730000000001</v>
      </c>
      <c r="C297">
        <v>1.6495169999999999</v>
      </c>
      <c r="D297">
        <v>-0.52716909999999995</v>
      </c>
      <c r="E297">
        <v>1.141734E-2</v>
      </c>
      <c r="F297">
        <v>-0.98714769999999996</v>
      </c>
      <c r="G297">
        <v>-0.15793579999999999</v>
      </c>
      <c r="H297">
        <v>-2.1572500000000001E-2</v>
      </c>
      <c r="I297">
        <v>-0.1604844</v>
      </c>
      <c r="J297">
        <v>1.642712</v>
      </c>
      <c r="K297">
        <v>1.7671699999999999E-2</v>
      </c>
      <c r="L297">
        <v>-8.7106320000000001E-2</v>
      </c>
      <c r="M297">
        <v>0.1203883</v>
      </c>
      <c r="N297">
        <v>3.1508220000000002E-3</v>
      </c>
      <c r="O297">
        <v>0.98889300000000002</v>
      </c>
      <c r="P297">
        <v>5.5183790000000004</v>
      </c>
      <c r="Q297">
        <v>0.93719540000000001</v>
      </c>
      <c r="R297">
        <v>2.0140549999999999</v>
      </c>
      <c r="S297">
        <v>4.8303969999999996</v>
      </c>
      <c r="T297">
        <v>0.45037549999999998</v>
      </c>
      <c r="U297">
        <v>0.49418719999999999</v>
      </c>
      <c r="V297">
        <v>0.44806099999999999</v>
      </c>
      <c r="W297">
        <v>0.39699430000000002</v>
      </c>
      <c r="X297">
        <v>606.0394</v>
      </c>
      <c r="Y297">
        <v>626.23919999999998</v>
      </c>
      <c r="Z297">
        <v>1</v>
      </c>
      <c r="AA297">
        <v>1</v>
      </c>
      <c r="AB297">
        <v>0.242008462548256</v>
      </c>
      <c r="AC297">
        <v>0.27925899624824502</v>
      </c>
      <c r="AD297" t="s">
        <v>5620</v>
      </c>
      <c r="AE297">
        <v>0.14000000000000001</v>
      </c>
      <c r="AF297">
        <v>0.39800000000000002</v>
      </c>
      <c r="AG297" t="s">
        <v>18</v>
      </c>
    </row>
    <row r="298" spans="1:33">
      <c r="A298" t="s">
        <v>16</v>
      </c>
      <c r="B298">
        <v>-0.1712099</v>
      </c>
      <c r="C298">
        <v>1.642274</v>
      </c>
      <c r="D298">
        <v>-7.0623159999999999E-3</v>
      </c>
      <c r="E298">
        <v>-9.1473860000000004E-2</v>
      </c>
      <c r="F298">
        <v>0.13147400000000001</v>
      </c>
      <c r="G298">
        <v>2.830997E-3</v>
      </c>
      <c r="H298">
        <v>0.98708620000000002</v>
      </c>
      <c r="I298">
        <v>2.141006</v>
      </c>
      <c r="J298">
        <v>1.6472979999999999</v>
      </c>
      <c r="K298">
        <v>-1.531161</v>
      </c>
      <c r="L298">
        <v>-0.25758140000000002</v>
      </c>
      <c r="M298">
        <v>-0.69176700000000002</v>
      </c>
      <c r="N298">
        <v>-0.28634739999999997</v>
      </c>
      <c r="O298">
        <v>0.61083180000000004</v>
      </c>
      <c r="P298">
        <v>4.9171740000000002</v>
      </c>
      <c r="Q298">
        <v>-1.791777</v>
      </c>
      <c r="R298">
        <v>5.9335269999999998</v>
      </c>
      <c r="S298">
        <v>-1.7783629999999999</v>
      </c>
      <c r="T298">
        <v>0.48776659999999999</v>
      </c>
      <c r="U298">
        <v>0.44085089999999999</v>
      </c>
      <c r="V298">
        <v>0.47849979999999998</v>
      </c>
      <c r="W298">
        <v>0.43512289999999998</v>
      </c>
      <c r="X298">
        <v>627.74350000000004</v>
      </c>
      <c r="Y298">
        <v>744.19050000000004</v>
      </c>
      <c r="Z298">
        <v>3</v>
      </c>
      <c r="AA298">
        <v>3</v>
      </c>
      <c r="AB298">
        <v>1.93930792808533</v>
      </c>
      <c r="AC298">
        <v>1.9318832159042401</v>
      </c>
      <c r="AD298" t="s">
        <v>5613</v>
      </c>
      <c r="AE298">
        <v>0.13500000000000001</v>
      </c>
      <c r="AF298">
        <v>0.56699999999999995</v>
      </c>
      <c r="AG298" t="s">
        <v>18</v>
      </c>
    </row>
    <row r="299" spans="1:33">
      <c r="A299" t="s">
        <v>22</v>
      </c>
      <c r="B299">
        <v>2.1401560000000002</v>
      </c>
      <c r="C299">
        <v>1.6466240000000001</v>
      </c>
      <c r="D299">
        <v>-1.5204770000000001</v>
      </c>
      <c r="E299">
        <v>-0.25096410000000002</v>
      </c>
      <c r="F299">
        <v>-0.69517490000000004</v>
      </c>
      <c r="G299">
        <v>-0.27199760000000001</v>
      </c>
      <c r="H299">
        <v>0.61625180000000002</v>
      </c>
      <c r="I299">
        <v>9.6315209999999998E-2</v>
      </c>
      <c r="J299">
        <v>1.6458109999999999</v>
      </c>
      <c r="K299">
        <v>-0.63648470000000001</v>
      </c>
      <c r="L299">
        <v>4.8865449999999998E-2</v>
      </c>
      <c r="M299">
        <v>-0.95394699999999999</v>
      </c>
      <c r="N299">
        <v>-0.13714100000000001</v>
      </c>
      <c r="O299">
        <v>-0.26227800000000001</v>
      </c>
      <c r="P299">
        <v>1.8624050000000001</v>
      </c>
      <c r="Q299">
        <v>1.560945</v>
      </c>
      <c r="R299">
        <v>2.3271320000000002</v>
      </c>
      <c r="S299">
        <v>-3.1544829999999999</v>
      </c>
      <c r="T299">
        <v>0.43271949999999998</v>
      </c>
      <c r="U299">
        <v>0.47943659999999999</v>
      </c>
      <c r="V299">
        <v>0.41364499999999998</v>
      </c>
      <c r="W299">
        <v>0.45773320000000001</v>
      </c>
      <c r="X299">
        <v>745.69209999999998</v>
      </c>
      <c r="Y299">
        <v>760.8895</v>
      </c>
      <c r="Z299">
        <v>4</v>
      </c>
      <c r="AA299">
        <v>3</v>
      </c>
      <c r="AB299">
        <v>2.64113569259644</v>
      </c>
      <c r="AC299">
        <v>2.2759549617767298</v>
      </c>
      <c r="AD299" t="s">
        <v>740</v>
      </c>
      <c r="AE299">
        <v>9.4E-2</v>
      </c>
      <c r="AF299">
        <v>8.4000000000000005E-2</v>
      </c>
      <c r="AG299" t="s">
        <v>18</v>
      </c>
    </row>
    <row r="300" spans="1:33">
      <c r="A300" t="s">
        <v>16</v>
      </c>
      <c r="B300">
        <v>9.6723619999999996E-2</v>
      </c>
      <c r="C300">
        <v>1.6477440000000001</v>
      </c>
      <c r="D300">
        <v>-0.65259560000000005</v>
      </c>
      <c r="E300">
        <v>5.1794359999999998E-2</v>
      </c>
      <c r="F300">
        <v>-0.95577279999999998</v>
      </c>
      <c r="G300">
        <v>-0.1483111</v>
      </c>
      <c r="H300">
        <v>-0.24863540000000001</v>
      </c>
      <c r="I300">
        <v>-6.4060930000000002E-2</v>
      </c>
      <c r="J300">
        <v>1.6509819999999999</v>
      </c>
      <c r="K300">
        <v>-0.86104800000000004</v>
      </c>
      <c r="L300">
        <v>-0.19084799999999999</v>
      </c>
      <c r="M300">
        <v>0.42380319999999999</v>
      </c>
      <c r="N300">
        <v>5.8183249999999999E-2</v>
      </c>
      <c r="O300">
        <v>0.88350580000000001</v>
      </c>
      <c r="P300">
        <v>0.831901</v>
      </c>
      <c r="Q300">
        <v>0.80564800000000003</v>
      </c>
      <c r="R300">
        <v>1.8791100000000001</v>
      </c>
      <c r="S300">
        <v>-0.28387410000000002</v>
      </c>
      <c r="T300">
        <v>0.45548090000000002</v>
      </c>
      <c r="U300">
        <v>0.4242629</v>
      </c>
      <c r="V300">
        <v>0.46630080000000002</v>
      </c>
      <c r="W300">
        <v>0.4441524</v>
      </c>
      <c r="X300">
        <v>762.40539999999999</v>
      </c>
      <c r="Y300">
        <v>768.673</v>
      </c>
      <c r="Z300">
        <v>2</v>
      </c>
      <c r="AA300">
        <v>1</v>
      </c>
      <c r="AB300">
        <v>1.11160027980804</v>
      </c>
      <c r="AC300">
        <v>0.31546249985694902</v>
      </c>
      <c r="AD300" t="s">
        <v>5621</v>
      </c>
      <c r="AE300">
        <v>0.88</v>
      </c>
      <c r="AF300">
        <v>0.249</v>
      </c>
      <c r="AG300" t="s">
        <v>18</v>
      </c>
    </row>
    <row r="301" spans="1:33">
      <c r="A301" t="s">
        <v>16</v>
      </c>
      <c r="B301">
        <v>-7.1386400000000003E-2</v>
      </c>
      <c r="C301">
        <v>1.6489910000000001</v>
      </c>
      <c r="D301">
        <v>-0.86584810000000001</v>
      </c>
      <c r="E301">
        <v>-0.18469099999999999</v>
      </c>
      <c r="F301">
        <v>0.43406670000000003</v>
      </c>
      <c r="G301">
        <v>6.1105819999999998E-2</v>
      </c>
      <c r="H301">
        <v>0.87962569999999995</v>
      </c>
      <c r="I301">
        <v>-3.5440919999999999E-4</v>
      </c>
      <c r="J301">
        <v>1.6414249999999999</v>
      </c>
      <c r="K301">
        <v>-0.77163349999999997</v>
      </c>
      <c r="L301">
        <v>-9.6965490000000001E-2</v>
      </c>
      <c r="M301">
        <v>0.16325120000000001</v>
      </c>
      <c r="N301">
        <v>-1.7989049999999999E-2</v>
      </c>
      <c r="O301">
        <v>0.98164309999999999</v>
      </c>
      <c r="P301">
        <v>2.9634809999999998</v>
      </c>
      <c r="Q301">
        <v>0.66559500000000005</v>
      </c>
      <c r="R301">
        <v>1.8680699999999999</v>
      </c>
      <c r="S301">
        <v>1.996159</v>
      </c>
      <c r="T301">
        <v>0.47051929999999997</v>
      </c>
      <c r="U301">
        <v>0.44838519999999998</v>
      </c>
      <c r="V301">
        <v>0.41605969999999998</v>
      </c>
      <c r="W301">
        <v>0.49759029999999999</v>
      </c>
      <c r="X301">
        <v>770.173</v>
      </c>
      <c r="Y301">
        <v>774.90620000000001</v>
      </c>
      <c r="Z301">
        <v>1</v>
      </c>
      <c r="AA301">
        <v>1</v>
      </c>
      <c r="AB301">
        <v>0.26244539022445701</v>
      </c>
      <c r="AC301">
        <v>0.288946092128754</v>
      </c>
      <c r="AD301" t="s">
        <v>3175</v>
      </c>
      <c r="AE301">
        <v>0.51500000000000001</v>
      </c>
      <c r="AF301">
        <v>0.28599999999999998</v>
      </c>
      <c r="AG301" t="s">
        <v>18</v>
      </c>
    </row>
    <row r="302" spans="1:33">
      <c r="A302" t="s">
        <v>22</v>
      </c>
      <c r="B302">
        <v>7.4779390000000003E-3</v>
      </c>
      <c r="C302">
        <v>1.644746</v>
      </c>
      <c r="D302">
        <v>-0.78477750000000002</v>
      </c>
      <c r="E302">
        <v>-0.114608</v>
      </c>
      <c r="F302">
        <v>0.1455844</v>
      </c>
      <c r="G302">
        <v>-1.98821E-2</v>
      </c>
      <c r="H302">
        <v>0.98248400000000002</v>
      </c>
      <c r="I302">
        <v>-0.2159973</v>
      </c>
      <c r="J302">
        <v>1.6422749999999999</v>
      </c>
      <c r="K302">
        <v>0.1283492</v>
      </c>
      <c r="L302">
        <v>-9.85906E-2</v>
      </c>
      <c r="M302">
        <v>-4.1531360000000003E-2</v>
      </c>
      <c r="N302">
        <v>-2.1700500000000001E-2</v>
      </c>
      <c r="O302">
        <v>0.99402420000000002</v>
      </c>
      <c r="P302">
        <v>4.2442440000000001</v>
      </c>
      <c r="Q302">
        <v>-0.6151624</v>
      </c>
      <c r="R302">
        <v>1.887521</v>
      </c>
      <c r="S302">
        <v>3.4065210000000001</v>
      </c>
      <c r="T302">
        <v>0.48917310000000003</v>
      </c>
      <c r="U302">
        <v>0.47541600000000001</v>
      </c>
      <c r="V302">
        <v>0.4794351</v>
      </c>
      <c r="W302">
        <v>0.36570839999999999</v>
      </c>
      <c r="X302">
        <v>776.40790000000004</v>
      </c>
      <c r="Y302">
        <v>784.19510000000002</v>
      </c>
      <c r="Z302">
        <v>1</v>
      </c>
      <c r="AA302">
        <v>4</v>
      </c>
      <c r="AB302">
        <v>0.15811762213707001</v>
      </c>
      <c r="AC302">
        <v>2.7698130607604998</v>
      </c>
      <c r="AD302" t="s">
        <v>85</v>
      </c>
      <c r="AE302">
        <v>0.30199999999999999</v>
      </c>
      <c r="AF302">
        <v>0.67800000000000005</v>
      </c>
      <c r="AG302" t="s">
        <v>18</v>
      </c>
    </row>
    <row r="303" spans="1:33">
      <c r="A303" t="s">
        <v>22</v>
      </c>
      <c r="B303">
        <v>-0.16144120000000001</v>
      </c>
      <c r="C303">
        <v>1.6482760000000001</v>
      </c>
      <c r="D303">
        <v>0.13250139999999999</v>
      </c>
      <c r="E303">
        <v>-9.3342889999999998E-2</v>
      </c>
      <c r="F303">
        <v>4.5185040000000003E-2</v>
      </c>
      <c r="G303">
        <v>-1.2676369999999999E-2</v>
      </c>
      <c r="H303">
        <v>0.99452739999999995</v>
      </c>
      <c r="I303">
        <v>2.6833650000000001E-2</v>
      </c>
      <c r="J303">
        <v>1.653262</v>
      </c>
      <c r="K303">
        <v>-0.52491180000000004</v>
      </c>
      <c r="L303">
        <v>0.1927297</v>
      </c>
      <c r="M303">
        <v>-0.76973740000000002</v>
      </c>
      <c r="N303">
        <v>-0.28153230000000001</v>
      </c>
      <c r="O303">
        <v>-0.53953620000000002</v>
      </c>
      <c r="P303">
        <v>5.8480590000000001</v>
      </c>
      <c r="Q303">
        <v>4.1908380000000003</v>
      </c>
      <c r="R303">
        <v>4.974952</v>
      </c>
      <c r="S303">
        <v>-1.914615</v>
      </c>
      <c r="T303">
        <v>0.4286141</v>
      </c>
      <c r="U303">
        <v>0.4944867</v>
      </c>
      <c r="V303">
        <v>0.49026209999999998</v>
      </c>
      <c r="W303">
        <v>0.48181960000000001</v>
      </c>
      <c r="X303">
        <v>785.70569999999998</v>
      </c>
      <c r="Y303">
        <v>799.40530000000001</v>
      </c>
      <c r="Z303">
        <v>3</v>
      </c>
      <c r="AA303">
        <v>1</v>
      </c>
      <c r="AB303">
        <v>1.92842137813568</v>
      </c>
      <c r="AC303">
        <v>0.65262365341186501</v>
      </c>
      <c r="AD303" t="s">
        <v>5622</v>
      </c>
      <c r="AE303">
        <v>0.83199999999999996</v>
      </c>
      <c r="AF303">
        <v>0.97399999999999998</v>
      </c>
      <c r="AG303" t="s">
        <v>18</v>
      </c>
    </row>
    <row r="304" spans="1:33">
      <c r="A304" t="s">
        <v>20</v>
      </c>
      <c r="B304">
        <v>4.3681560000000001E-2</v>
      </c>
      <c r="C304">
        <v>1.657214</v>
      </c>
      <c r="D304">
        <v>-0.56950659999999997</v>
      </c>
      <c r="E304">
        <v>0.17463119999999999</v>
      </c>
      <c r="F304">
        <v>-0.78897150000000005</v>
      </c>
      <c r="G304">
        <v>-0.23010130000000001</v>
      </c>
      <c r="H304">
        <v>-0.54229269999999996</v>
      </c>
      <c r="I304">
        <v>1.1568609999999999</v>
      </c>
      <c r="J304">
        <v>1.6346719999999999</v>
      </c>
      <c r="K304">
        <v>-1.233752</v>
      </c>
      <c r="L304">
        <v>6.6924519999999998E-3</v>
      </c>
      <c r="M304">
        <v>-0.98465250000000004</v>
      </c>
      <c r="N304">
        <v>-0.1280075</v>
      </c>
      <c r="O304">
        <v>0.1184438</v>
      </c>
      <c r="P304">
        <v>3.9809760000000001</v>
      </c>
      <c r="Q304">
        <v>0.27698109999999998</v>
      </c>
      <c r="R304">
        <v>2.003978</v>
      </c>
      <c r="S304">
        <v>-4.5284829999999996</v>
      </c>
      <c r="T304">
        <v>0.40315780000000001</v>
      </c>
      <c r="U304">
        <v>0.44373790000000002</v>
      </c>
      <c r="V304">
        <v>0.45422679999999999</v>
      </c>
      <c r="W304">
        <v>0.39159339999999998</v>
      </c>
      <c r="X304">
        <v>800.92489999999998</v>
      </c>
      <c r="Y304">
        <v>808.64340000000004</v>
      </c>
      <c r="Z304">
        <v>4</v>
      </c>
      <c r="AA304">
        <v>2</v>
      </c>
      <c r="AB304">
        <v>3.0364143848419198</v>
      </c>
      <c r="AC304">
        <v>0.97856664657592796</v>
      </c>
      <c r="AD304" t="s">
        <v>5623</v>
      </c>
      <c r="AE304">
        <v>0.33300000000000002</v>
      </c>
      <c r="AF304">
        <v>0.16400000000000001</v>
      </c>
      <c r="AG304" t="s">
        <v>18</v>
      </c>
    </row>
    <row r="305" spans="1:33">
      <c r="A305" t="s">
        <v>22</v>
      </c>
      <c r="B305">
        <v>1.1725000000000001</v>
      </c>
      <c r="C305">
        <v>1.640995</v>
      </c>
      <c r="D305">
        <v>-1.235768</v>
      </c>
      <c r="E305">
        <v>-5.9429870000000003E-3</v>
      </c>
      <c r="F305">
        <v>-0.98093169999999996</v>
      </c>
      <c r="G305">
        <v>-0.1284593</v>
      </c>
      <c r="H305">
        <v>0.1457254</v>
      </c>
      <c r="I305">
        <v>-1.3983779999999999</v>
      </c>
      <c r="J305">
        <v>1.6535340000000001</v>
      </c>
      <c r="K305">
        <v>0.31294250000000001</v>
      </c>
      <c r="L305">
        <v>-0.1707697</v>
      </c>
      <c r="M305">
        <v>0.34706310000000001</v>
      </c>
      <c r="N305">
        <v>2.3064520000000002E-2</v>
      </c>
      <c r="O305">
        <v>0.92187470000000005</v>
      </c>
      <c r="P305">
        <v>4.3271439999999997</v>
      </c>
      <c r="Q305">
        <v>1.287523</v>
      </c>
      <c r="R305">
        <v>2.4517350000000002</v>
      </c>
      <c r="S305">
        <v>3.0131899999999998</v>
      </c>
      <c r="T305">
        <v>0.46648669999999998</v>
      </c>
      <c r="U305">
        <v>0.437282</v>
      </c>
      <c r="V305">
        <v>0.41439799999999999</v>
      </c>
      <c r="W305">
        <v>0.31508029999999998</v>
      </c>
      <c r="X305">
        <v>810.1576</v>
      </c>
      <c r="Y305">
        <v>824.1558</v>
      </c>
      <c r="Z305">
        <v>1</v>
      </c>
      <c r="AA305">
        <v>2</v>
      </c>
      <c r="AB305">
        <v>0.19038599729538</v>
      </c>
      <c r="AC305">
        <v>1.4298634529113801</v>
      </c>
      <c r="AD305" t="s">
        <v>5624</v>
      </c>
      <c r="AE305">
        <v>0.224</v>
      </c>
      <c r="AF305">
        <v>0.79100000000000004</v>
      </c>
      <c r="AG305" t="s">
        <v>18</v>
      </c>
    </row>
    <row r="306" spans="1:33">
      <c r="A306" t="s">
        <v>20</v>
      </c>
      <c r="B306">
        <v>0</v>
      </c>
      <c r="C306">
        <v>1.6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0.58347360000000004</v>
      </c>
      <c r="J306">
        <v>1.688636</v>
      </c>
      <c r="K306">
        <v>0.3612301</v>
      </c>
      <c r="L306">
        <v>-7.0593790000000003E-2</v>
      </c>
      <c r="M306">
        <v>-0.89249290000000003</v>
      </c>
      <c r="N306">
        <v>-0.41732829999999999</v>
      </c>
      <c r="O306">
        <v>-0.1559169</v>
      </c>
      <c r="P306">
        <v>4.0895630000000001</v>
      </c>
      <c r="Q306">
        <v>1.532821</v>
      </c>
      <c r="R306">
        <v>4.507517</v>
      </c>
      <c r="S306">
        <v>-2.433379</v>
      </c>
      <c r="T306">
        <v>0.48668879999999998</v>
      </c>
      <c r="U306">
        <v>0.49882379999999998</v>
      </c>
      <c r="V306">
        <v>0.4229173</v>
      </c>
      <c r="W306">
        <v>0.30243189999999998</v>
      </c>
      <c r="X306">
        <v>48.660269999999997</v>
      </c>
      <c r="Y306">
        <v>159.6378</v>
      </c>
      <c r="Z306">
        <v>3</v>
      </c>
      <c r="AA306">
        <v>2</v>
      </c>
      <c r="AB306">
        <v>2.2080891132354701</v>
      </c>
      <c r="AC306">
        <v>1.08563220500946</v>
      </c>
      <c r="AD306" t="s">
        <v>5625</v>
      </c>
      <c r="AE306">
        <v>0.98799999999999999</v>
      </c>
      <c r="AF306">
        <v>0.42499999999999999</v>
      </c>
      <c r="AG306" t="s">
        <v>18</v>
      </c>
    </row>
    <row r="307" spans="1:33">
      <c r="A307" t="s">
        <v>22</v>
      </c>
      <c r="B307">
        <v>0.59015660000000003</v>
      </c>
      <c r="C307">
        <v>1.6513990000000001</v>
      </c>
      <c r="D307">
        <v>0.33682499999999999</v>
      </c>
      <c r="E307">
        <v>-5.4262999999999999E-2</v>
      </c>
      <c r="F307">
        <v>-0.96578520000000001</v>
      </c>
      <c r="G307">
        <v>-0.15045230000000001</v>
      </c>
      <c r="H307">
        <v>-0.20415340000000001</v>
      </c>
      <c r="I307">
        <v>0.33727950000000001</v>
      </c>
      <c r="J307">
        <v>1.625129</v>
      </c>
      <c r="K307">
        <v>3.3719760000000001E-2</v>
      </c>
      <c r="L307">
        <v>-0.1206951</v>
      </c>
      <c r="M307">
        <v>3.3500040000000002E-2</v>
      </c>
      <c r="N307">
        <v>0.105001</v>
      </c>
      <c r="O307">
        <v>0.98655219999999999</v>
      </c>
      <c r="P307">
        <v>2.6680139999999999</v>
      </c>
      <c r="Q307">
        <v>0.85012580000000004</v>
      </c>
      <c r="R307">
        <v>2.115167</v>
      </c>
      <c r="S307">
        <v>2.9513289999999999</v>
      </c>
      <c r="T307">
        <v>0.4416175</v>
      </c>
      <c r="U307">
        <v>0.40905029999999998</v>
      </c>
      <c r="V307">
        <v>0.46344459999999998</v>
      </c>
      <c r="W307">
        <v>0.4950117</v>
      </c>
      <c r="X307">
        <v>161.1686</v>
      </c>
      <c r="Y307">
        <v>209.67070000000001</v>
      </c>
      <c r="Z307">
        <v>1</v>
      </c>
      <c r="AA307">
        <v>2</v>
      </c>
      <c r="AB307">
        <v>0.20061542093753801</v>
      </c>
      <c r="AC307">
        <v>1.05988216400146</v>
      </c>
      <c r="AD307" t="s">
        <v>5626</v>
      </c>
      <c r="AE307">
        <v>2.5999999999999999E-2</v>
      </c>
      <c r="AF307">
        <v>0.96499999999999997</v>
      </c>
      <c r="AG307" t="s">
        <v>18</v>
      </c>
    </row>
    <row r="308" spans="1:33">
      <c r="A308" t="s">
        <v>22</v>
      </c>
      <c r="B308">
        <v>0.32894089999999998</v>
      </c>
      <c r="C308">
        <v>1.641438</v>
      </c>
      <c r="D308">
        <v>8.4450910000000004E-2</v>
      </c>
      <c r="E308">
        <v>-0.1068745</v>
      </c>
      <c r="F308">
        <v>-6.6453399999999996E-2</v>
      </c>
      <c r="G308">
        <v>9.0153819999999996E-2</v>
      </c>
      <c r="H308">
        <v>0.98794439999999994</v>
      </c>
      <c r="I308">
        <v>-0.19257299999999999</v>
      </c>
      <c r="J308">
        <v>2.244529</v>
      </c>
      <c r="K308">
        <v>-1.088041</v>
      </c>
      <c r="L308">
        <v>0.2419152</v>
      </c>
      <c r="M308">
        <v>-0.73560559999999997</v>
      </c>
      <c r="N308">
        <v>-0.25714219999999999</v>
      </c>
      <c r="O308">
        <v>-0.57813440000000005</v>
      </c>
      <c r="P308">
        <v>2.0709360000000001</v>
      </c>
      <c r="Q308">
        <v>0.66041720000000004</v>
      </c>
      <c r="R308">
        <v>3.1310389999999999</v>
      </c>
      <c r="S308">
        <v>-1.315544</v>
      </c>
      <c r="T308">
        <v>0.4205835</v>
      </c>
      <c r="U308">
        <v>0.47241460000000002</v>
      </c>
      <c r="V308">
        <v>0.41466199999999998</v>
      </c>
      <c r="W308">
        <v>0.3368099</v>
      </c>
      <c r="X308">
        <v>211.16759999999999</v>
      </c>
      <c r="Y308">
        <v>289.68299999999999</v>
      </c>
      <c r="Z308">
        <v>3</v>
      </c>
      <c r="AA308">
        <v>2</v>
      </c>
      <c r="AB308">
        <v>2.3131453990936302</v>
      </c>
      <c r="AC308">
        <v>1.3518370389938399</v>
      </c>
      <c r="AD308" t="s">
        <v>5601</v>
      </c>
      <c r="AE308">
        <v>0.55400000000000005</v>
      </c>
      <c r="AF308">
        <v>0.98699999999999999</v>
      </c>
      <c r="AG308" t="s">
        <v>18</v>
      </c>
    </row>
    <row r="309" spans="1:33">
      <c r="A309" t="s">
        <v>16</v>
      </c>
      <c r="B309">
        <v>-0.1242969</v>
      </c>
      <c r="C309">
        <v>2.216526</v>
      </c>
      <c r="D309">
        <v>-1.000648</v>
      </c>
      <c r="E309">
        <v>-5.9825540000000003E-2</v>
      </c>
      <c r="F309">
        <v>0.49748940000000003</v>
      </c>
      <c r="G309">
        <v>0.11582820000000001</v>
      </c>
      <c r="H309">
        <v>0.85761829999999994</v>
      </c>
      <c r="I309">
        <v>0.19554560000000001</v>
      </c>
      <c r="J309">
        <v>2.2481279999999999</v>
      </c>
      <c r="K309">
        <v>-0.80017419999999995</v>
      </c>
      <c r="L309">
        <v>6.8318690000000001E-2</v>
      </c>
      <c r="M309">
        <v>-0.89587309999999998</v>
      </c>
      <c r="N309">
        <v>-0.35610409999999998</v>
      </c>
      <c r="O309">
        <v>-0.2567759</v>
      </c>
      <c r="P309">
        <v>3.2405059999999999</v>
      </c>
      <c r="Q309">
        <v>1.3795679999999999</v>
      </c>
      <c r="R309">
        <v>4.3190920000000004</v>
      </c>
      <c r="S309">
        <v>-2.9547439999999998</v>
      </c>
      <c r="T309">
        <v>0.42923509999999998</v>
      </c>
      <c r="U309">
        <v>0.44674239999999998</v>
      </c>
      <c r="V309">
        <v>0.40480100000000002</v>
      </c>
      <c r="W309">
        <v>0.40073809999999999</v>
      </c>
      <c r="X309">
        <v>291.18110000000001</v>
      </c>
      <c r="Y309">
        <v>303.18200000000002</v>
      </c>
      <c r="Z309">
        <v>3</v>
      </c>
      <c r="AA309">
        <v>2</v>
      </c>
      <c r="AB309">
        <v>2.2180800437927202</v>
      </c>
      <c r="AC309">
        <v>0.94990718364715598</v>
      </c>
      <c r="AD309" t="s">
        <v>5627</v>
      </c>
      <c r="AE309">
        <v>0.67400000000000004</v>
      </c>
      <c r="AF309">
        <v>0.95099999999999996</v>
      </c>
      <c r="AG309" t="s">
        <v>18</v>
      </c>
    </row>
    <row r="310" spans="1:33">
      <c r="A310" t="s">
        <v>16</v>
      </c>
      <c r="B310">
        <v>0.25782539999999998</v>
      </c>
      <c r="C310">
        <v>2.1847479999999999</v>
      </c>
      <c r="D310">
        <v>-0.88412579999999996</v>
      </c>
      <c r="E310">
        <v>1.5905349999999999E-2</v>
      </c>
      <c r="F310">
        <v>-0.80731640000000005</v>
      </c>
      <c r="G310">
        <v>7.1476940000000003E-2</v>
      </c>
      <c r="H310">
        <v>-0.58555820000000003</v>
      </c>
      <c r="I310">
        <v>0.58571209999999996</v>
      </c>
      <c r="J310">
        <v>2.2251050000000001</v>
      </c>
      <c r="K310">
        <v>-0.88251080000000004</v>
      </c>
      <c r="L310">
        <v>-0.1651917</v>
      </c>
      <c r="M310">
        <v>-0.20330480000000001</v>
      </c>
      <c r="N310">
        <v>-4.042801E-2</v>
      </c>
      <c r="O310">
        <v>0.9642326</v>
      </c>
      <c r="P310">
        <v>1.3381179999999999</v>
      </c>
      <c r="Q310">
        <v>5.7594939999999997E-2</v>
      </c>
      <c r="R310">
        <v>2.5436480000000001</v>
      </c>
      <c r="S310">
        <v>0.38931759999999999</v>
      </c>
      <c r="T310">
        <v>0.47724420000000001</v>
      </c>
      <c r="U310">
        <v>0.42769380000000001</v>
      </c>
      <c r="V310">
        <v>0.4175681</v>
      </c>
      <c r="W310">
        <v>0.33219070000000001</v>
      </c>
      <c r="X310">
        <v>304.69529999999997</v>
      </c>
      <c r="Y310">
        <v>311.97469999999998</v>
      </c>
      <c r="Z310">
        <v>1</v>
      </c>
      <c r="AA310">
        <v>3</v>
      </c>
      <c r="AB310">
        <v>0.31217572093009899</v>
      </c>
      <c r="AC310">
        <v>2.0796852111816402</v>
      </c>
      <c r="AD310" t="s">
        <v>5628</v>
      </c>
      <c r="AE310">
        <v>0.31</v>
      </c>
      <c r="AF310">
        <v>0.92600000000000005</v>
      </c>
      <c r="AG310" t="s">
        <v>18</v>
      </c>
    </row>
    <row r="311" spans="1:33">
      <c r="A311" t="s">
        <v>16</v>
      </c>
      <c r="B311">
        <v>0.53448870000000004</v>
      </c>
      <c r="C311">
        <v>2.1732010000000002</v>
      </c>
      <c r="D311">
        <v>-0.79535290000000003</v>
      </c>
      <c r="E311">
        <v>0.1088756</v>
      </c>
      <c r="F311">
        <v>0.12556829999999999</v>
      </c>
      <c r="G311">
        <v>2.7779100000000001E-2</v>
      </c>
      <c r="H311">
        <v>0.9857013</v>
      </c>
      <c r="I311">
        <v>-0.79749729999999996</v>
      </c>
      <c r="J311">
        <v>2.2474349999999998</v>
      </c>
      <c r="K311">
        <v>-0.7305142</v>
      </c>
      <c r="L311">
        <v>0.29561270000000001</v>
      </c>
      <c r="M311">
        <v>-0.69758940000000003</v>
      </c>
      <c r="N311">
        <v>-0.27874139999999997</v>
      </c>
      <c r="O311">
        <v>-0.59015720000000005</v>
      </c>
      <c r="P311">
        <v>2.1235179999999998</v>
      </c>
      <c r="Q311">
        <v>0.94655840000000002</v>
      </c>
      <c r="R311">
        <v>4.2542109999999997</v>
      </c>
      <c r="S311">
        <v>-0.88981279999999996</v>
      </c>
      <c r="T311">
        <v>0.441216</v>
      </c>
      <c r="U311">
        <v>0.46508749999999999</v>
      </c>
      <c r="V311">
        <v>0.42848180000000002</v>
      </c>
      <c r="W311">
        <v>0.42210999999999999</v>
      </c>
      <c r="X311">
        <v>313.50439999999998</v>
      </c>
      <c r="Y311">
        <v>326.83530000000002</v>
      </c>
      <c r="Z311">
        <v>3</v>
      </c>
      <c r="AA311">
        <v>2</v>
      </c>
      <c r="AB311">
        <v>1.6152937412262001</v>
      </c>
      <c r="AC311">
        <v>1.37531089782715</v>
      </c>
      <c r="AD311" t="s">
        <v>5629</v>
      </c>
      <c r="AE311">
        <v>0.48899999999999999</v>
      </c>
      <c r="AF311">
        <v>0.75700000000000001</v>
      </c>
      <c r="AG311" t="s">
        <v>18</v>
      </c>
    </row>
    <row r="312" spans="1:33">
      <c r="A312" t="s">
        <v>16</v>
      </c>
      <c r="B312">
        <v>-0.36597560000000001</v>
      </c>
      <c r="C312">
        <v>2.1715930000000001</v>
      </c>
      <c r="D312">
        <v>-0.71359689999999998</v>
      </c>
      <c r="E312">
        <v>9.1766700000000007E-2</v>
      </c>
      <c r="F312">
        <v>0.38382860000000002</v>
      </c>
      <c r="G312">
        <v>3.9688359999999999E-3</v>
      </c>
      <c r="H312">
        <v>0.91882470000000005</v>
      </c>
      <c r="I312">
        <v>-0.57964550000000004</v>
      </c>
      <c r="J312">
        <v>2.2273070000000001</v>
      </c>
      <c r="K312">
        <v>-0.68028999999999995</v>
      </c>
      <c r="L312">
        <v>-0.1904959</v>
      </c>
      <c r="M312">
        <v>6.9682209999999994E-2</v>
      </c>
      <c r="N312">
        <v>-4.4344080000000001E-2</v>
      </c>
      <c r="O312">
        <v>0.97820720000000005</v>
      </c>
      <c r="P312">
        <v>5.7856649999999998</v>
      </c>
      <c r="Q312">
        <v>-0.40109430000000001</v>
      </c>
      <c r="R312">
        <v>6.7662190000000004</v>
      </c>
      <c r="S312">
        <v>2.8023799999999999</v>
      </c>
      <c r="T312">
        <v>0.4672461</v>
      </c>
      <c r="U312">
        <v>0.47875289999999998</v>
      </c>
      <c r="V312">
        <v>0.48535529999999999</v>
      </c>
      <c r="W312">
        <v>0.40601009999999998</v>
      </c>
      <c r="X312">
        <v>328.36790000000002</v>
      </c>
      <c r="Y312">
        <v>350.49860000000001</v>
      </c>
      <c r="Z312">
        <v>2</v>
      </c>
      <c r="AA312">
        <v>3</v>
      </c>
      <c r="AB312">
        <v>0.91762888431549094</v>
      </c>
      <c r="AC312">
        <v>1.5784395933151201</v>
      </c>
      <c r="AD312" t="s">
        <v>5630</v>
      </c>
      <c r="AE312">
        <v>0.32</v>
      </c>
      <c r="AF312">
        <v>0.71899999999999997</v>
      </c>
      <c r="AG312" t="s">
        <v>18</v>
      </c>
    </row>
    <row r="313" spans="1:33">
      <c r="A313" t="s">
        <v>22</v>
      </c>
      <c r="B313">
        <v>-0.62511669999999997</v>
      </c>
      <c r="C313">
        <v>2.2414839999999998</v>
      </c>
      <c r="D313">
        <v>-0.71471260000000003</v>
      </c>
      <c r="E313">
        <v>-0.31208799999999998</v>
      </c>
      <c r="F313">
        <v>-3.1978140000000002E-3</v>
      </c>
      <c r="G313">
        <v>-6.0868970000000001E-2</v>
      </c>
      <c r="H313">
        <v>0.94809600000000005</v>
      </c>
      <c r="I313">
        <v>-0.488535</v>
      </c>
      <c r="J313">
        <v>2.254267</v>
      </c>
      <c r="K313">
        <v>-0.75546679999999999</v>
      </c>
      <c r="L313">
        <v>6.7099210000000006E-2</v>
      </c>
      <c r="M313">
        <v>-0.88319049999999999</v>
      </c>
      <c r="N313">
        <v>-0.45015119999999997</v>
      </c>
      <c r="O313">
        <v>-0.1132968</v>
      </c>
      <c r="P313">
        <v>5.6107560000000003</v>
      </c>
      <c r="Q313">
        <v>0.3161794</v>
      </c>
      <c r="R313">
        <v>6.9301149999999998</v>
      </c>
      <c r="S313">
        <v>-3.649213</v>
      </c>
      <c r="T313">
        <v>0.45597579999999999</v>
      </c>
      <c r="U313">
        <v>0.4887399</v>
      </c>
      <c r="V313">
        <v>0.4356853</v>
      </c>
      <c r="W313">
        <v>0.33879350000000003</v>
      </c>
      <c r="X313">
        <v>352.03440000000001</v>
      </c>
      <c r="Y313">
        <v>357.90219999999999</v>
      </c>
      <c r="Z313">
        <v>3</v>
      </c>
      <c r="AA313">
        <v>2</v>
      </c>
      <c r="AB313">
        <v>2.1211788654327401</v>
      </c>
      <c r="AC313">
        <v>1.37266874313354</v>
      </c>
      <c r="AD313" t="s">
        <v>5631</v>
      </c>
      <c r="AE313">
        <v>0.28399999999999997</v>
      </c>
      <c r="AF313">
        <v>0.65200000000000002</v>
      </c>
      <c r="AG313" t="s">
        <v>18</v>
      </c>
    </row>
    <row r="314" spans="1:33">
      <c r="A314" t="s">
        <v>20</v>
      </c>
      <c r="B314">
        <v>-0.31102279999999999</v>
      </c>
      <c r="C314">
        <v>2.1879650000000002</v>
      </c>
      <c r="D314">
        <v>-0.69442879999999996</v>
      </c>
      <c r="E314">
        <v>-3.0604079999999999E-2</v>
      </c>
      <c r="F314">
        <v>0.29322959999999998</v>
      </c>
      <c r="G314">
        <v>-2.9102949999999999E-2</v>
      </c>
      <c r="H314">
        <v>0.95510879999999998</v>
      </c>
      <c r="I314">
        <v>-0.99007179999999995</v>
      </c>
      <c r="J314">
        <v>2.2317629999999999</v>
      </c>
      <c r="K314">
        <v>-0.2379935</v>
      </c>
      <c r="L314">
        <v>-0.17926049999999999</v>
      </c>
      <c r="M314">
        <v>0.23845169999999999</v>
      </c>
      <c r="N314">
        <v>2.0972749999999998E-2</v>
      </c>
      <c r="O314">
        <v>0.95423610000000003</v>
      </c>
      <c r="P314">
        <v>4.9854669999999999</v>
      </c>
      <c r="Q314">
        <v>1.0901620000000001</v>
      </c>
      <c r="R314">
        <v>3.58006</v>
      </c>
      <c r="S314">
        <v>3.8929689999999999</v>
      </c>
      <c r="T314">
        <v>0.4404826</v>
      </c>
      <c r="U314">
        <v>0.40280860000000002</v>
      </c>
      <c r="V314">
        <v>0.47976459999999999</v>
      </c>
      <c r="W314">
        <v>0.48383799999999999</v>
      </c>
      <c r="X314">
        <v>359.43520000000001</v>
      </c>
      <c r="Y314">
        <v>370.7679</v>
      </c>
      <c r="Z314">
        <v>1</v>
      </c>
      <c r="AA314">
        <v>2</v>
      </c>
      <c r="AB314">
        <v>0.39640638232231101</v>
      </c>
      <c r="AC314">
        <v>0.79188376665115401</v>
      </c>
      <c r="AD314" t="s">
        <v>5632</v>
      </c>
      <c r="AE314">
        <v>0.41699999999999998</v>
      </c>
      <c r="AF314">
        <v>0.61899999999999999</v>
      </c>
      <c r="AG314" t="s">
        <v>18</v>
      </c>
    </row>
    <row r="315" spans="1:33">
      <c r="A315" t="s">
        <v>16</v>
      </c>
      <c r="B315">
        <v>-0.61094649999999995</v>
      </c>
      <c r="C315">
        <v>2.2125140000000001</v>
      </c>
      <c r="D315">
        <v>-0.48311670000000001</v>
      </c>
      <c r="E315">
        <v>-8.3056260000000007E-2</v>
      </c>
      <c r="F315">
        <v>0.37111549999999999</v>
      </c>
      <c r="G315">
        <v>3.1753770000000001E-2</v>
      </c>
      <c r="H315">
        <v>0.92431949999999996</v>
      </c>
      <c r="I315">
        <v>-0.86568219999999996</v>
      </c>
      <c r="J315">
        <v>2.254067</v>
      </c>
      <c r="K315">
        <v>-0.21239810000000001</v>
      </c>
      <c r="L315">
        <v>-0.230876</v>
      </c>
      <c r="M315">
        <v>-0.61414310000000005</v>
      </c>
      <c r="N315">
        <v>-0.36062179999999999</v>
      </c>
      <c r="O315">
        <v>0.66293020000000003</v>
      </c>
      <c r="P315">
        <v>3.9316420000000001</v>
      </c>
      <c r="Q315">
        <v>-3.1030739999999999</v>
      </c>
      <c r="R315">
        <v>5.1725190000000003</v>
      </c>
      <c r="S315">
        <v>0.21364459999999999</v>
      </c>
      <c r="T315">
        <v>0.4630512</v>
      </c>
      <c r="U315">
        <v>0.41017239999999999</v>
      </c>
      <c r="V315">
        <v>0.41833340000000002</v>
      </c>
      <c r="W315">
        <v>0.34436260000000002</v>
      </c>
      <c r="X315">
        <v>372.29750000000001</v>
      </c>
      <c r="Y315">
        <v>381.37889999999999</v>
      </c>
      <c r="Z315">
        <v>2</v>
      </c>
      <c r="AA315">
        <v>3</v>
      </c>
      <c r="AB315">
        <v>1.3926364183425901</v>
      </c>
      <c r="AC315">
        <v>2.2705886363983199</v>
      </c>
      <c r="AD315" t="s">
        <v>5633</v>
      </c>
      <c r="AE315">
        <v>0.13500000000000001</v>
      </c>
      <c r="AF315">
        <v>0.61499999999999999</v>
      </c>
      <c r="AG315" t="s">
        <v>18</v>
      </c>
    </row>
    <row r="316" spans="1:33">
      <c r="A316" t="s">
        <v>20</v>
      </c>
      <c r="B316">
        <v>0</v>
      </c>
      <c r="C316">
        <v>1.6</v>
      </c>
      <c r="D316">
        <v>0</v>
      </c>
      <c r="E316">
        <v>0</v>
      </c>
      <c r="F316">
        <v>0</v>
      </c>
      <c r="G316">
        <v>0</v>
      </c>
      <c r="H316">
        <v>1</v>
      </c>
      <c r="I316">
        <v>-0.46296730000000003</v>
      </c>
      <c r="J316">
        <v>2.31365</v>
      </c>
      <c r="K316">
        <v>-0.53617760000000003</v>
      </c>
      <c r="L316">
        <v>-7.7321769999999998E-2</v>
      </c>
      <c r="M316">
        <v>0.53101520000000002</v>
      </c>
      <c r="N316">
        <v>4.8100329999999997E-2</v>
      </c>
      <c r="O316">
        <v>0.84245519999999996</v>
      </c>
      <c r="P316">
        <v>5.3455839999999997</v>
      </c>
      <c r="Q316">
        <v>4.5627620000000002</v>
      </c>
      <c r="R316">
        <v>3.6619250000000001</v>
      </c>
      <c r="S316">
        <v>1.8721460000000001</v>
      </c>
      <c r="T316">
        <v>0.40308310000000003</v>
      </c>
      <c r="U316">
        <v>0.45412150000000001</v>
      </c>
      <c r="V316">
        <v>0.4397103</v>
      </c>
      <c r="W316">
        <v>0.41194900000000001</v>
      </c>
      <c r="X316">
        <v>666.49689999999998</v>
      </c>
      <c r="Y316">
        <v>702.84029999999996</v>
      </c>
      <c r="Z316">
        <v>2</v>
      </c>
      <c r="AA316">
        <v>1</v>
      </c>
      <c r="AB316">
        <v>1.2129871845245399</v>
      </c>
      <c r="AC316">
        <v>0.42443522810936002</v>
      </c>
      <c r="AD316" t="s">
        <v>5634</v>
      </c>
      <c r="AE316">
        <v>0.11700000000000001</v>
      </c>
      <c r="AF316">
        <v>0.318</v>
      </c>
      <c r="AG316" t="s">
        <v>18</v>
      </c>
    </row>
    <row r="317" spans="1:33">
      <c r="A317" t="s">
        <v>16</v>
      </c>
      <c r="B317">
        <v>-0.45120290000000002</v>
      </c>
      <c r="C317">
        <v>2.306454</v>
      </c>
      <c r="D317">
        <v>-0.52137549999999999</v>
      </c>
      <c r="E317">
        <v>-2.9205120000000001E-2</v>
      </c>
      <c r="F317">
        <v>0.53581449999999997</v>
      </c>
      <c r="G317">
        <v>2.8199109999999999E-2</v>
      </c>
      <c r="H317">
        <v>0.84335919999999998</v>
      </c>
      <c r="I317">
        <v>0.1073108</v>
      </c>
      <c r="J317">
        <v>2.3297940000000001</v>
      </c>
      <c r="K317">
        <v>-0.77955989999999997</v>
      </c>
      <c r="L317">
        <v>-0.1114841</v>
      </c>
      <c r="M317">
        <v>-0.87070420000000004</v>
      </c>
      <c r="N317">
        <v>-0.2711634</v>
      </c>
      <c r="O317">
        <v>0.39486189999999999</v>
      </c>
      <c r="P317">
        <v>5.0927480000000003</v>
      </c>
      <c r="Q317">
        <v>-2.9421840000000001</v>
      </c>
      <c r="R317">
        <v>5.4755630000000002</v>
      </c>
      <c r="S317">
        <v>-3.6339060000000001</v>
      </c>
      <c r="T317">
        <v>0.41361389999999998</v>
      </c>
      <c r="U317">
        <v>0.4080626</v>
      </c>
      <c r="V317">
        <v>0.42175040000000003</v>
      </c>
      <c r="W317">
        <v>0.33628360000000002</v>
      </c>
      <c r="X317">
        <v>704.33989999999994</v>
      </c>
      <c r="Y317">
        <v>713.63900000000001</v>
      </c>
      <c r="Z317">
        <v>3</v>
      </c>
      <c r="AA317">
        <v>3</v>
      </c>
      <c r="AB317">
        <v>2.22833323478699</v>
      </c>
      <c r="AC317">
        <v>2.2369542121887198</v>
      </c>
      <c r="AD317" t="s">
        <v>5635</v>
      </c>
      <c r="AE317">
        <v>0.39600000000000002</v>
      </c>
      <c r="AF317">
        <v>4.3999999999999997E-2</v>
      </c>
      <c r="AG317" t="s">
        <v>18</v>
      </c>
    </row>
    <row r="318" spans="1:33">
      <c r="A318" t="s">
        <v>22</v>
      </c>
      <c r="B318">
        <v>0.10214520000000001</v>
      </c>
      <c r="C318">
        <v>2.322076</v>
      </c>
      <c r="D318">
        <v>-0.84546690000000002</v>
      </c>
      <c r="E318">
        <v>-8.1963460000000002E-2</v>
      </c>
      <c r="F318">
        <v>-0.82198950000000004</v>
      </c>
      <c r="G318">
        <v>-0.14983250000000001</v>
      </c>
      <c r="H318">
        <v>0.54329139999999998</v>
      </c>
      <c r="I318">
        <v>-0.2156535</v>
      </c>
      <c r="J318">
        <v>2.3012519999999999</v>
      </c>
      <c r="K318">
        <v>-0.7560808</v>
      </c>
      <c r="L318">
        <v>2.4630369999999999E-2</v>
      </c>
      <c r="M318">
        <v>0.1116964</v>
      </c>
      <c r="N318">
        <v>-1.9376560000000001E-2</v>
      </c>
      <c r="O318">
        <v>0.99324809999999997</v>
      </c>
      <c r="P318">
        <v>2.8550599999999999</v>
      </c>
      <c r="Q318">
        <v>0.5508499</v>
      </c>
      <c r="R318">
        <v>2.345602</v>
      </c>
      <c r="S318">
        <v>1.9740150000000001</v>
      </c>
      <c r="T318">
        <v>0.46793380000000001</v>
      </c>
      <c r="U318">
        <v>0.43580720000000001</v>
      </c>
      <c r="V318">
        <v>0.49151810000000001</v>
      </c>
      <c r="W318">
        <v>0.33116780000000001</v>
      </c>
      <c r="X318">
        <v>715.1653</v>
      </c>
      <c r="Y318">
        <v>721.03880000000004</v>
      </c>
      <c r="Z318">
        <v>1</v>
      </c>
      <c r="AA318">
        <v>1</v>
      </c>
      <c r="AB318">
        <v>0.15803410112857799</v>
      </c>
      <c r="AC318">
        <v>5.2384264767170001E-2</v>
      </c>
      <c r="AD318" t="s">
        <v>5636</v>
      </c>
      <c r="AE318">
        <v>0.999</v>
      </c>
      <c r="AF318">
        <v>0.48399999999999999</v>
      </c>
      <c r="AG318" t="s">
        <v>18</v>
      </c>
    </row>
    <row r="319" spans="1:33">
      <c r="A319" t="s">
        <v>16</v>
      </c>
      <c r="B319">
        <v>-0.23142460000000001</v>
      </c>
      <c r="C319">
        <v>2.2963279999999999</v>
      </c>
      <c r="D319">
        <v>-0.74281419999999998</v>
      </c>
      <c r="E319">
        <v>3.7090720000000001E-2</v>
      </c>
      <c r="F319">
        <v>0.31171599999999999</v>
      </c>
      <c r="G319">
        <v>-4.8834519999999999E-2</v>
      </c>
      <c r="H319">
        <v>0.94819450000000005</v>
      </c>
      <c r="I319">
        <v>-0.23795189999999999</v>
      </c>
      <c r="J319">
        <v>2.3119179999999999</v>
      </c>
      <c r="K319">
        <v>-0.73044540000000002</v>
      </c>
      <c r="L319">
        <v>-5.1996979999999998E-2</v>
      </c>
      <c r="M319">
        <v>0.1946505</v>
      </c>
      <c r="N319">
        <v>5.6810280000000003E-3</v>
      </c>
      <c r="O319">
        <v>0.97947700000000004</v>
      </c>
      <c r="P319">
        <v>2.7918919999999998</v>
      </c>
      <c r="Q319">
        <v>0.92666020000000004</v>
      </c>
      <c r="R319">
        <v>2.5091420000000002</v>
      </c>
      <c r="S319">
        <v>1.7886299999999999</v>
      </c>
      <c r="T319">
        <v>0.45076509999999997</v>
      </c>
      <c r="U319">
        <v>0.49873810000000002</v>
      </c>
      <c r="V319">
        <v>0.48166819999999999</v>
      </c>
      <c r="W319">
        <v>0.37639990000000001</v>
      </c>
      <c r="X319">
        <v>722.5652</v>
      </c>
      <c r="Y319">
        <v>726.40700000000004</v>
      </c>
      <c r="Z319">
        <v>1</v>
      </c>
      <c r="AA319">
        <v>1</v>
      </c>
      <c r="AB319">
        <v>0.43537291884422302</v>
      </c>
      <c r="AC319">
        <v>0.18173600733280201</v>
      </c>
      <c r="AD319" t="s">
        <v>5637</v>
      </c>
      <c r="AE319">
        <v>0.17</v>
      </c>
      <c r="AF319">
        <v>0.80700000000000005</v>
      </c>
      <c r="AG319" t="s">
        <v>18</v>
      </c>
    </row>
    <row r="320" spans="1:33">
      <c r="A320" t="s">
        <v>20</v>
      </c>
      <c r="B320">
        <v>-0.20556779999999999</v>
      </c>
      <c r="C320">
        <v>2.3012199999999998</v>
      </c>
      <c r="D320">
        <v>-0.66820429999999997</v>
      </c>
      <c r="E320">
        <v>2.7402780000000002E-2</v>
      </c>
      <c r="F320">
        <v>0.2086857</v>
      </c>
      <c r="G320">
        <v>-3.1444970000000003E-2</v>
      </c>
      <c r="H320">
        <v>0.97709290000000004</v>
      </c>
      <c r="I320">
        <v>-0.14368520000000001</v>
      </c>
      <c r="J320">
        <v>2.3244609999999999</v>
      </c>
      <c r="K320">
        <v>-0.4279018</v>
      </c>
      <c r="L320">
        <v>2.163166E-2</v>
      </c>
      <c r="M320">
        <v>-0.97903499999999999</v>
      </c>
      <c r="N320">
        <v>-0.19763240000000001</v>
      </c>
      <c r="O320">
        <v>-4.4316389999999997E-2</v>
      </c>
      <c r="P320">
        <v>4.7828039999999996</v>
      </c>
      <c r="Q320">
        <v>0.21474879999999999</v>
      </c>
      <c r="R320">
        <v>3.983006</v>
      </c>
      <c r="S320">
        <v>-5.1257989999999998</v>
      </c>
      <c r="T320">
        <v>0.49526759999999997</v>
      </c>
      <c r="U320">
        <v>0.47553000000000001</v>
      </c>
      <c r="V320">
        <v>0.49712689999999998</v>
      </c>
      <c r="W320">
        <v>0.38196000000000002</v>
      </c>
      <c r="X320">
        <v>727.93349999999998</v>
      </c>
      <c r="Y320">
        <v>735.13400000000001</v>
      </c>
      <c r="Z320">
        <v>4</v>
      </c>
      <c r="AA320">
        <v>2</v>
      </c>
      <c r="AB320">
        <v>2.7707004547119101</v>
      </c>
      <c r="AC320">
        <v>1.3258903026580799</v>
      </c>
      <c r="AD320" t="s">
        <v>5614</v>
      </c>
      <c r="AE320">
        <v>0.123</v>
      </c>
      <c r="AF320">
        <v>0.54900000000000004</v>
      </c>
      <c r="AG320" t="s">
        <v>18</v>
      </c>
    </row>
    <row r="321" spans="1:33">
      <c r="A321" t="s">
        <v>20</v>
      </c>
      <c r="B321">
        <v>-7.7285770000000004E-2</v>
      </c>
      <c r="C321">
        <v>2.3073570000000001</v>
      </c>
      <c r="D321">
        <v>-0.48345120000000003</v>
      </c>
      <c r="E321">
        <v>1.012242E-2</v>
      </c>
      <c r="F321">
        <v>-0.99833019999999995</v>
      </c>
      <c r="G321">
        <v>-4.6442079999999997E-2</v>
      </c>
      <c r="H321">
        <v>3.2825769999999997E-2</v>
      </c>
      <c r="I321">
        <v>-0.19681660000000001</v>
      </c>
      <c r="J321">
        <v>2.311401</v>
      </c>
      <c r="K321">
        <v>-0.83018930000000002</v>
      </c>
      <c r="L321">
        <v>-7.5837489999999994E-2</v>
      </c>
      <c r="M321">
        <v>-6.2234339999999995E-4</v>
      </c>
      <c r="N321">
        <v>-5.9239160000000004E-3</v>
      </c>
      <c r="O321">
        <v>0.99710240000000006</v>
      </c>
      <c r="P321">
        <v>0.84574700000000003</v>
      </c>
      <c r="Q321">
        <v>-9.2247289999999996E-2</v>
      </c>
      <c r="R321">
        <v>2.5348099999999998</v>
      </c>
      <c r="S321">
        <v>0.33099889999999998</v>
      </c>
      <c r="T321">
        <v>0.44429059999999998</v>
      </c>
      <c r="U321">
        <v>0.44323950000000001</v>
      </c>
      <c r="V321">
        <v>0.4281933</v>
      </c>
      <c r="W321">
        <v>0.30935499999999999</v>
      </c>
      <c r="X321">
        <v>736.63919999999996</v>
      </c>
      <c r="Y321">
        <v>742.26880000000006</v>
      </c>
      <c r="Z321">
        <v>1</v>
      </c>
      <c r="AA321">
        <v>3</v>
      </c>
      <c r="AB321">
        <v>0.272893697023392</v>
      </c>
      <c r="AC321">
        <v>1.63648009300232</v>
      </c>
      <c r="AD321" t="s">
        <v>5638</v>
      </c>
      <c r="AE321">
        <v>0.75600000000000001</v>
      </c>
      <c r="AF321">
        <v>0.53700000000000003</v>
      </c>
      <c r="AG321" t="s">
        <v>18</v>
      </c>
    </row>
    <row r="322" spans="1:33">
      <c r="A322" t="s">
        <v>20</v>
      </c>
      <c r="B322">
        <v>-0.1457019</v>
      </c>
      <c r="C322">
        <v>2.2924820000000001</v>
      </c>
      <c r="D322">
        <v>-0.7793717</v>
      </c>
      <c r="E322">
        <v>3.2332550000000002E-2</v>
      </c>
      <c r="F322">
        <v>-2.5579169999999998E-2</v>
      </c>
      <c r="G322">
        <v>-6.5262920000000004E-3</v>
      </c>
      <c r="H322">
        <v>0.99912849999999997</v>
      </c>
      <c r="I322">
        <v>-0.22387370000000001</v>
      </c>
      <c r="J322">
        <v>2.3363139999999998</v>
      </c>
      <c r="K322">
        <v>-0.68589270000000002</v>
      </c>
      <c r="L322">
        <v>-0.2463891</v>
      </c>
      <c r="M322">
        <v>-0.35333179999999997</v>
      </c>
      <c r="N322">
        <v>-0.1071091</v>
      </c>
      <c r="O322">
        <v>0.89608969999999999</v>
      </c>
      <c r="P322">
        <v>2.428185</v>
      </c>
      <c r="Q322">
        <v>-1.4773160000000001</v>
      </c>
      <c r="R322">
        <v>3.5702180000000001</v>
      </c>
      <c r="S322">
        <v>0.79868950000000005</v>
      </c>
      <c r="T322">
        <v>0.44804949999999999</v>
      </c>
      <c r="U322">
        <v>0.49096869999999998</v>
      </c>
      <c r="V322">
        <v>0.46388600000000002</v>
      </c>
      <c r="W322">
        <v>0.36869980000000002</v>
      </c>
      <c r="X322">
        <v>743.79880000000003</v>
      </c>
      <c r="Y322">
        <v>747.53480000000002</v>
      </c>
      <c r="Z322">
        <v>2</v>
      </c>
      <c r="AA322">
        <v>4</v>
      </c>
      <c r="AB322">
        <v>0.86335223913192705</v>
      </c>
      <c r="AC322">
        <v>2.3768398761749299</v>
      </c>
      <c r="AD322" t="s">
        <v>5639</v>
      </c>
      <c r="AE322">
        <v>0.89</v>
      </c>
      <c r="AF322">
        <v>0.52500000000000002</v>
      </c>
      <c r="AG322" t="s">
        <v>18</v>
      </c>
    </row>
    <row r="323" spans="1:33">
      <c r="A323" t="s">
        <v>22</v>
      </c>
      <c r="B323">
        <v>-0.2535347</v>
      </c>
      <c r="C323">
        <v>2.3041339999999999</v>
      </c>
      <c r="D323">
        <v>-0.69957080000000005</v>
      </c>
      <c r="E323">
        <v>-1.1262319999999999E-2</v>
      </c>
      <c r="F323">
        <v>-0.35322900000000002</v>
      </c>
      <c r="G323">
        <v>-3.3029969999999998E-3</v>
      </c>
      <c r="H323">
        <v>0.9354633</v>
      </c>
      <c r="I323">
        <v>-0.43570490000000001</v>
      </c>
      <c r="J323">
        <v>2.3184209999999998</v>
      </c>
      <c r="K323">
        <v>-0.83171580000000001</v>
      </c>
      <c r="L323">
        <v>-0.11273660000000001</v>
      </c>
      <c r="M323">
        <v>4.1638809999999998E-2</v>
      </c>
      <c r="N323">
        <v>-1.3414479999999999E-2</v>
      </c>
      <c r="O323">
        <v>0.99266149999999997</v>
      </c>
      <c r="P323">
        <v>1.9321729999999999</v>
      </c>
      <c r="Q323">
        <v>-0.13861290000000001</v>
      </c>
      <c r="R323">
        <v>2.9939830000000001</v>
      </c>
      <c r="S323">
        <v>1.101594</v>
      </c>
      <c r="T323">
        <v>0.45882289999999998</v>
      </c>
      <c r="U323">
        <v>0.47903400000000002</v>
      </c>
      <c r="V323">
        <v>0.4186648</v>
      </c>
      <c r="W323">
        <v>0.47334999999999999</v>
      </c>
      <c r="X323">
        <v>749.06449999999995</v>
      </c>
      <c r="Y323">
        <v>753.66849999999999</v>
      </c>
      <c r="Z323">
        <v>1</v>
      </c>
      <c r="AA323">
        <v>2</v>
      </c>
      <c r="AB323">
        <v>0.37036165595054599</v>
      </c>
      <c r="AC323">
        <v>1.40572226047516</v>
      </c>
      <c r="AD323" t="s">
        <v>5640</v>
      </c>
      <c r="AE323">
        <v>0.68300000000000005</v>
      </c>
      <c r="AF323">
        <v>0.97699999999999998</v>
      </c>
      <c r="AG323" t="s">
        <v>18</v>
      </c>
    </row>
    <row r="324" spans="1:33">
      <c r="A324" t="s">
        <v>20</v>
      </c>
      <c r="B324">
        <v>-0.27081290000000002</v>
      </c>
      <c r="C324">
        <v>2.279388</v>
      </c>
      <c r="D324">
        <v>-0.72617160000000003</v>
      </c>
      <c r="E324">
        <v>4.2103420000000003E-2</v>
      </c>
      <c r="F324">
        <v>-2.747873E-2</v>
      </c>
      <c r="G324">
        <v>2.1397809999999999E-3</v>
      </c>
      <c r="H324">
        <v>0.99873299999999998</v>
      </c>
      <c r="I324">
        <v>-0.286607</v>
      </c>
      <c r="J324">
        <v>2.324767</v>
      </c>
      <c r="K324">
        <v>-0.58990229999999999</v>
      </c>
      <c r="L324">
        <v>-0.12849179999999999</v>
      </c>
      <c r="M324">
        <v>-0.53568550000000004</v>
      </c>
      <c r="N324">
        <v>-0.11878180000000001</v>
      </c>
      <c r="O324">
        <v>0.82608820000000005</v>
      </c>
      <c r="P324">
        <v>3.3216830000000002</v>
      </c>
      <c r="Q324">
        <v>-2.8543759999999998</v>
      </c>
      <c r="R324">
        <v>3.715103</v>
      </c>
      <c r="S324">
        <v>0.78957980000000005</v>
      </c>
      <c r="T324">
        <v>0.49244080000000001</v>
      </c>
      <c r="U324">
        <v>0.4214735</v>
      </c>
      <c r="V324">
        <v>0.4886723</v>
      </c>
      <c r="W324">
        <v>0.35686420000000002</v>
      </c>
      <c r="X324">
        <v>755.19749999999999</v>
      </c>
      <c r="Y324">
        <v>759.00130000000001</v>
      </c>
      <c r="Z324">
        <v>2</v>
      </c>
      <c r="AA324">
        <v>4</v>
      </c>
      <c r="AB324">
        <v>1.09694087505341</v>
      </c>
      <c r="AC324">
        <v>2.6343750953674299</v>
      </c>
      <c r="AD324" t="s">
        <v>827</v>
      </c>
      <c r="AE324">
        <v>0.66200000000000003</v>
      </c>
      <c r="AF324">
        <v>0.50700000000000001</v>
      </c>
      <c r="AG324" t="s">
        <v>18</v>
      </c>
    </row>
    <row r="325" spans="1:33">
      <c r="A325" t="s">
        <v>22</v>
      </c>
      <c r="B325">
        <v>-0.35089179999999998</v>
      </c>
      <c r="C325">
        <v>2.3114819999999998</v>
      </c>
      <c r="D325">
        <v>-0.62645490000000004</v>
      </c>
      <c r="E325">
        <v>-4.3777799999999999E-2</v>
      </c>
      <c r="F325">
        <v>-0.37341530000000001</v>
      </c>
      <c r="G325">
        <v>-5.1177569999999999E-2</v>
      </c>
      <c r="H325">
        <v>0.92521640000000005</v>
      </c>
      <c r="I325">
        <v>-0.28928470000000001</v>
      </c>
      <c r="J325">
        <v>2.3032379999999999</v>
      </c>
      <c r="K325">
        <v>-0.39812500000000001</v>
      </c>
      <c r="L325">
        <v>5.5414949999999998E-2</v>
      </c>
      <c r="M325">
        <v>-0.99653389999999997</v>
      </c>
      <c r="N325">
        <v>-3.007963E-2</v>
      </c>
      <c r="O325">
        <v>5.4265239999999999E-2</v>
      </c>
      <c r="P325">
        <v>5.5684079999999998</v>
      </c>
      <c r="Q325">
        <v>-0.37671290000000002</v>
      </c>
      <c r="R325">
        <v>2.421189</v>
      </c>
      <c r="S325">
        <v>-6.1937220000000002</v>
      </c>
      <c r="T325">
        <v>0.43813649999999998</v>
      </c>
      <c r="U325">
        <v>0.44206050000000002</v>
      </c>
      <c r="V325">
        <v>0.4566366</v>
      </c>
      <c r="W325">
        <v>0.46782279999999998</v>
      </c>
      <c r="X325">
        <v>760.53139999999996</v>
      </c>
      <c r="Y325">
        <v>767.33969999999999</v>
      </c>
      <c r="Z325">
        <v>4</v>
      </c>
      <c r="AA325">
        <v>3</v>
      </c>
      <c r="AB325">
        <v>3.1213512420654301</v>
      </c>
      <c r="AC325">
        <v>1.8019540309905999</v>
      </c>
      <c r="AD325" t="s">
        <v>5641</v>
      </c>
      <c r="AE325">
        <v>0.624</v>
      </c>
      <c r="AF325">
        <v>0.95199999999999996</v>
      </c>
      <c r="AG325" t="s">
        <v>18</v>
      </c>
    </row>
    <row r="326" spans="1:33">
      <c r="A326" t="s">
        <v>22</v>
      </c>
      <c r="B326">
        <v>0</v>
      </c>
      <c r="C326">
        <v>1.6</v>
      </c>
      <c r="D326">
        <v>0</v>
      </c>
      <c r="E326">
        <v>0</v>
      </c>
      <c r="F326">
        <v>0</v>
      </c>
      <c r="G326">
        <v>0</v>
      </c>
      <c r="H326">
        <v>1</v>
      </c>
      <c r="I326">
        <v>-0.1274342</v>
      </c>
      <c r="J326">
        <v>2.4779939999999998</v>
      </c>
      <c r="K326">
        <v>-0.97171339999999995</v>
      </c>
      <c r="L326">
        <v>8.9533979999999999E-2</v>
      </c>
      <c r="M326">
        <v>-0.90761849999999999</v>
      </c>
      <c r="N326">
        <v>0.21349019999999999</v>
      </c>
      <c r="O326">
        <v>0.3501918</v>
      </c>
      <c r="P326">
        <v>1.9566520000000001</v>
      </c>
      <c r="Q326">
        <v>-0.77877390000000002</v>
      </c>
      <c r="R326">
        <v>1.744319</v>
      </c>
      <c r="S326">
        <v>-1.7891820000000001</v>
      </c>
      <c r="T326">
        <v>0.47423219999999999</v>
      </c>
      <c r="U326">
        <v>0.48817389999999999</v>
      </c>
      <c r="V326">
        <v>0.44368980000000002</v>
      </c>
      <c r="W326">
        <v>0.49266769999999999</v>
      </c>
      <c r="X326">
        <v>1607.7339999999999</v>
      </c>
      <c r="Y326">
        <v>1617.3050000000001</v>
      </c>
      <c r="Z326">
        <v>4</v>
      </c>
      <c r="AA326">
        <v>4</v>
      </c>
      <c r="AB326">
        <v>2.72484350204468</v>
      </c>
      <c r="AC326">
        <v>2.9583556652069101</v>
      </c>
      <c r="AD326" t="s">
        <v>5642</v>
      </c>
      <c r="AE326">
        <v>0.54100000000000004</v>
      </c>
      <c r="AF326">
        <v>0.10299999999999999</v>
      </c>
      <c r="AG326" t="s">
        <v>18</v>
      </c>
    </row>
    <row r="327" spans="1:33">
      <c r="A327" t="s">
        <v>20</v>
      </c>
      <c r="B327">
        <v>-0.12707779999999999</v>
      </c>
      <c r="C327">
        <v>2.5052050000000001</v>
      </c>
      <c r="D327">
        <v>-0.95337669999999997</v>
      </c>
      <c r="E327">
        <v>4.5823389999999999E-2</v>
      </c>
      <c r="F327">
        <v>-0.85112310000000002</v>
      </c>
      <c r="G327">
        <v>9.5199149999999996E-2</v>
      </c>
      <c r="H327">
        <v>0.51422440000000003</v>
      </c>
      <c r="I327">
        <v>-0.8868279</v>
      </c>
      <c r="J327">
        <v>2.5099809999999998</v>
      </c>
      <c r="K327">
        <v>-0.9379982</v>
      </c>
      <c r="L327">
        <v>-0.36215029999999998</v>
      </c>
      <c r="M327">
        <v>-0.58512330000000001</v>
      </c>
      <c r="N327">
        <v>-0.36597849999999998</v>
      </c>
      <c r="O327">
        <v>0.62652830000000004</v>
      </c>
      <c r="P327">
        <v>1.5823240000000001</v>
      </c>
      <c r="Q327">
        <v>-1.4250069999999999</v>
      </c>
      <c r="R327">
        <v>3.4087559999999999</v>
      </c>
      <c r="S327">
        <v>-0.90117849999999999</v>
      </c>
      <c r="T327">
        <v>0.46639439999999999</v>
      </c>
      <c r="U327">
        <v>0.4814254</v>
      </c>
      <c r="V327">
        <v>0.4670916</v>
      </c>
      <c r="W327">
        <v>0.44547560000000003</v>
      </c>
      <c r="X327">
        <v>1618.837</v>
      </c>
      <c r="Y327">
        <v>1627.7080000000001</v>
      </c>
      <c r="Z327">
        <v>2</v>
      </c>
      <c r="AA327">
        <v>4</v>
      </c>
      <c r="AB327">
        <v>1.53780210018158</v>
      </c>
      <c r="AC327">
        <v>2.5334565639495801</v>
      </c>
      <c r="AD327" t="s">
        <v>57</v>
      </c>
      <c r="AE327">
        <v>0.86299999999999999</v>
      </c>
      <c r="AF327">
        <v>0.33</v>
      </c>
      <c r="AG327" t="s">
        <v>18</v>
      </c>
    </row>
    <row r="328" spans="1:33">
      <c r="A328" t="s">
        <v>20</v>
      </c>
      <c r="B328">
        <v>-1.071364</v>
      </c>
      <c r="C328">
        <v>2.5140859999999998</v>
      </c>
      <c r="D328">
        <v>-0.86940189999999995</v>
      </c>
      <c r="E328">
        <v>1.5550329999999999E-2</v>
      </c>
      <c r="F328">
        <v>-0.34736879999999998</v>
      </c>
      <c r="G328">
        <v>-7.5860429999999998E-3</v>
      </c>
      <c r="H328">
        <v>0.93756899999999999</v>
      </c>
      <c r="I328">
        <v>-0.4145913</v>
      </c>
      <c r="J328">
        <v>2.5413839999999999</v>
      </c>
      <c r="K328">
        <v>-0.81978629999999997</v>
      </c>
      <c r="L328">
        <v>-8.7491949999999999E-2</v>
      </c>
      <c r="M328">
        <v>-0.85604829999999998</v>
      </c>
      <c r="N328">
        <v>-0.124318</v>
      </c>
      <c r="O328">
        <v>0.49403589999999997</v>
      </c>
      <c r="P328">
        <v>1.8843319999999999</v>
      </c>
      <c r="Q328">
        <v>-2.3136410000000001</v>
      </c>
      <c r="R328">
        <v>3.3871609999999999</v>
      </c>
      <c r="S328">
        <v>-1.985285</v>
      </c>
      <c r="T328">
        <v>0.46657890000000002</v>
      </c>
      <c r="U328">
        <v>0.41365859999999999</v>
      </c>
      <c r="V328">
        <v>0.41284729999999997</v>
      </c>
      <c r="W328">
        <v>0.35609049999999998</v>
      </c>
      <c r="X328">
        <v>1629.211</v>
      </c>
      <c r="Y328">
        <v>1641.84</v>
      </c>
      <c r="Z328">
        <v>3</v>
      </c>
      <c r="AA328">
        <v>4</v>
      </c>
      <c r="AB328">
        <v>2.2045705318450901</v>
      </c>
      <c r="AC328">
        <v>2.5289881229400599</v>
      </c>
      <c r="AD328" t="s">
        <v>5643</v>
      </c>
      <c r="AE328">
        <v>0.39300000000000002</v>
      </c>
      <c r="AF328">
        <v>0.999</v>
      </c>
      <c r="AG328" t="s">
        <v>18</v>
      </c>
    </row>
    <row r="329" spans="1:33">
      <c r="A329" t="s">
        <v>16</v>
      </c>
      <c r="B329">
        <v>-0.42513489999999998</v>
      </c>
      <c r="C329">
        <v>2.539164</v>
      </c>
      <c r="D329">
        <v>-0.81198139999999996</v>
      </c>
      <c r="E329">
        <v>-6.9688529999999999E-2</v>
      </c>
      <c r="F329">
        <v>-0.93982589999999999</v>
      </c>
      <c r="G329">
        <v>-8.8435219999999995E-2</v>
      </c>
      <c r="H329">
        <v>0.32256800000000002</v>
      </c>
      <c r="I329">
        <v>1.7003200000000001</v>
      </c>
      <c r="J329">
        <v>2.5442710000000002</v>
      </c>
      <c r="K329">
        <v>-1.804163</v>
      </c>
      <c r="L329">
        <v>-0.22021019999999999</v>
      </c>
      <c r="M329">
        <v>-0.55385629999999997</v>
      </c>
      <c r="N329">
        <v>-0.14783289999999999</v>
      </c>
      <c r="O329">
        <v>0.78923770000000004</v>
      </c>
      <c r="P329">
        <v>1.0431319999999999</v>
      </c>
      <c r="Q329">
        <v>-0.4656633</v>
      </c>
      <c r="R329">
        <v>3.5559419999999999</v>
      </c>
      <c r="S329">
        <v>-1.0414220000000001</v>
      </c>
      <c r="T329">
        <v>0.43968210000000002</v>
      </c>
      <c r="U329">
        <v>0.46110200000000001</v>
      </c>
      <c r="V329">
        <v>0.4135336</v>
      </c>
      <c r="W329">
        <v>0.49066349999999997</v>
      </c>
      <c r="X329">
        <v>1643.3440000000001</v>
      </c>
      <c r="Y329">
        <v>1653.1079999999999</v>
      </c>
      <c r="Z329">
        <v>3</v>
      </c>
      <c r="AA329">
        <v>3</v>
      </c>
      <c r="AB329">
        <v>1.79256343841553</v>
      </c>
      <c r="AC329">
        <v>1.61063480377197</v>
      </c>
      <c r="AD329" t="s">
        <v>5644</v>
      </c>
      <c r="AE329">
        <v>0.77800000000000002</v>
      </c>
      <c r="AF329">
        <v>0.71699999999999997</v>
      </c>
      <c r="AG329" t="s">
        <v>18</v>
      </c>
    </row>
    <row r="330" spans="1:33">
      <c r="A330" t="s">
        <v>22</v>
      </c>
      <c r="B330">
        <v>1.568157</v>
      </c>
      <c r="C330">
        <v>2.5109059999999999</v>
      </c>
      <c r="D330">
        <v>-1.695449</v>
      </c>
      <c r="E330">
        <v>6.3438040000000001E-2</v>
      </c>
      <c r="F330">
        <v>-0.72558330000000004</v>
      </c>
      <c r="G330">
        <v>4.4842239999999998E-2</v>
      </c>
      <c r="H330">
        <v>0.68373519999999999</v>
      </c>
      <c r="I330">
        <v>-0.83803329999999998</v>
      </c>
      <c r="J330">
        <v>2.5522819999999999</v>
      </c>
      <c r="K330">
        <v>-1.0846849999999999</v>
      </c>
      <c r="L330">
        <v>0.24719650000000001</v>
      </c>
      <c r="M330">
        <v>-0.74838119999999997</v>
      </c>
      <c r="N330">
        <v>-0.29979299999999998</v>
      </c>
      <c r="O330">
        <v>-0.53753479999999998</v>
      </c>
      <c r="P330">
        <v>3.1980189999999999</v>
      </c>
      <c r="Q330">
        <v>2.1585899999999998</v>
      </c>
      <c r="R330">
        <v>5.6292600000000004</v>
      </c>
      <c r="S330">
        <v>-2.0886239999999998</v>
      </c>
      <c r="T330">
        <v>0.41932059999999999</v>
      </c>
      <c r="U330">
        <v>0.42330040000000002</v>
      </c>
      <c r="V330">
        <v>0.4213016</v>
      </c>
      <c r="W330">
        <v>0.37846800000000003</v>
      </c>
      <c r="X330">
        <v>1654.6389999999999</v>
      </c>
      <c r="Y330">
        <v>1664.377</v>
      </c>
      <c r="Z330">
        <v>3</v>
      </c>
      <c r="AA330">
        <v>2</v>
      </c>
      <c r="AB330">
        <v>1.6940515041351301</v>
      </c>
      <c r="AC330">
        <v>1.3836704492569001</v>
      </c>
      <c r="AD330" t="s">
        <v>5645</v>
      </c>
      <c r="AE330">
        <v>0.61199999999999999</v>
      </c>
      <c r="AF330">
        <v>0.217</v>
      </c>
      <c r="AG330" t="s">
        <v>18</v>
      </c>
    </row>
    <row r="331" spans="1:33">
      <c r="A331" t="s">
        <v>20</v>
      </c>
      <c r="B331">
        <v>-0.73181149999999995</v>
      </c>
      <c r="C331">
        <v>2.509001</v>
      </c>
      <c r="D331">
        <v>-1.0941810000000001</v>
      </c>
      <c r="E331">
        <v>6.1304699999999997E-2</v>
      </c>
      <c r="F331">
        <v>0.63487059999999995</v>
      </c>
      <c r="G331">
        <v>-7.4471380000000004E-2</v>
      </c>
      <c r="H331">
        <v>0.76657359999999997</v>
      </c>
      <c r="I331">
        <v>-0.70501049999999998</v>
      </c>
      <c r="J331">
        <v>2.5369380000000001</v>
      </c>
      <c r="K331">
        <v>-1.1040620000000001</v>
      </c>
      <c r="L331">
        <v>-5.9909619999999997E-2</v>
      </c>
      <c r="M331">
        <v>-2.1944519999999999E-2</v>
      </c>
      <c r="N331">
        <v>-6.3845150000000003E-3</v>
      </c>
      <c r="O331">
        <v>0.99794210000000005</v>
      </c>
      <c r="P331">
        <v>4.7151759999999996</v>
      </c>
      <c r="Q331">
        <v>-0.93990050000000003</v>
      </c>
      <c r="R331">
        <v>2.51763</v>
      </c>
      <c r="S331">
        <v>3.616393</v>
      </c>
      <c r="T331">
        <v>0.40406130000000001</v>
      </c>
      <c r="U331">
        <v>0.40258450000000001</v>
      </c>
      <c r="V331">
        <v>0.47779270000000001</v>
      </c>
      <c r="W331">
        <v>0.36689159999999998</v>
      </c>
      <c r="X331">
        <v>1665.904</v>
      </c>
      <c r="Y331">
        <v>1676.537</v>
      </c>
      <c r="Z331">
        <v>1</v>
      </c>
      <c r="AA331">
        <v>4</v>
      </c>
      <c r="AB331">
        <v>4.4184058904647799E-2</v>
      </c>
      <c r="AC331">
        <v>3.1001491546630899</v>
      </c>
      <c r="AD331" t="s">
        <v>5646</v>
      </c>
      <c r="AE331">
        <v>7.8E-2</v>
      </c>
      <c r="AF331">
        <v>0.36099999999999999</v>
      </c>
      <c r="AG331" t="s">
        <v>18</v>
      </c>
    </row>
    <row r="332" spans="1:33">
      <c r="A332" t="s">
        <v>22</v>
      </c>
      <c r="B332">
        <v>-0.68740950000000001</v>
      </c>
      <c r="C332">
        <v>2.526268</v>
      </c>
      <c r="D332">
        <v>-1.0693429999999999</v>
      </c>
      <c r="E332">
        <v>1.051676E-2</v>
      </c>
      <c r="F332">
        <v>0.2036269</v>
      </c>
      <c r="G332">
        <v>-2.5296229999999999E-2</v>
      </c>
      <c r="H332">
        <v>0.97866520000000001</v>
      </c>
      <c r="I332">
        <v>-0.50911830000000002</v>
      </c>
      <c r="J332">
        <v>2.5441569999999998</v>
      </c>
      <c r="K332">
        <v>-0.96531359999999999</v>
      </c>
      <c r="L332">
        <v>-0.12501409999999999</v>
      </c>
      <c r="M332">
        <v>-0.88092199999999998</v>
      </c>
      <c r="N332">
        <v>-0.23206460000000001</v>
      </c>
      <c r="O332">
        <v>0.3930573</v>
      </c>
      <c r="P332">
        <v>1.0467610000000001</v>
      </c>
      <c r="Q332">
        <v>-1.339375</v>
      </c>
      <c r="R332">
        <v>3.0938059999999998</v>
      </c>
      <c r="S332">
        <v>-1.659724</v>
      </c>
      <c r="T332">
        <v>0.42843819999999999</v>
      </c>
      <c r="U332">
        <v>0.45299650000000002</v>
      </c>
      <c r="V332">
        <v>0.44066620000000001</v>
      </c>
      <c r="W332">
        <v>0.40778829999999999</v>
      </c>
      <c r="X332">
        <v>1678.0709999999999</v>
      </c>
      <c r="Y332">
        <v>1683.471</v>
      </c>
      <c r="Z332">
        <v>3</v>
      </c>
      <c r="AA332">
        <v>4</v>
      </c>
      <c r="AB332">
        <v>2.1700272560119598</v>
      </c>
      <c r="AC332">
        <v>2.4253146648407</v>
      </c>
      <c r="AD332" t="s">
        <v>5602</v>
      </c>
      <c r="AE332">
        <v>7.8E-2</v>
      </c>
      <c r="AF332">
        <v>0.86099999999999999</v>
      </c>
      <c r="AG332" t="s">
        <v>18</v>
      </c>
    </row>
    <row r="333" spans="1:33">
      <c r="A333" t="s">
        <v>22</v>
      </c>
      <c r="B333">
        <v>0</v>
      </c>
      <c r="C333">
        <v>1.6</v>
      </c>
      <c r="D333">
        <v>0</v>
      </c>
      <c r="E333">
        <v>0</v>
      </c>
      <c r="F333">
        <v>0</v>
      </c>
      <c r="G333">
        <v>0</v>
      </c>
      <c r="H333">
        <v>1</v>
      </c>
      <c r="I333">
        <v>-0.1274342</v>
      </c>
      <c r="J333">
        <v>2.4779939999999998</v>
      </c>
      <c r="K333">
        <v>-0.97171339999999995</v>
      </c>
      <c r="L333">
        <v>8.9533979999999999E-2</v>
      </c>
      <c r="M333">
        <v>-0.90761849999999999</v>
      </c>
      <c r="N333">
        <v>0.21349019999999999</v>
      </c>
      <c r="O333">
        <v>0.3501918</v>
      </c>
      <c r="P333">
        <v>1.9566520000000001</v>
      </c>
      <c r="Q333">
        <v>-0.77877390000000002</v>
      </c>
      <c r="R333">
        <v>1.744319</v>
      </c>
      <c r="S333">
        <v>-1.7891820000000001</v>
      </c>
      <c r="T333">
        <v>0.47423219999999999</v>
      </c>
      <c r="U333">
        <v>0.48817389999999999</v>
      </c>
      <c r="V333">
        <v>0.44368980000000002</v>
      </c>
      <c r="W333">
        <v>0.49266769999999999</v>
      </c>
      <c r="X333">
        <v>1607.7339999999999</v>
      </c>
      <c r="Y333">
        <v>1617.3050000000001</v>
      </c>
      <c r="Z333">
        <v>4</v>
      </c>
      <c r="AA333">
        <v>4</v>
      </c>
      <c r="AB333">
        <v>2.72484350204468</v>
      </c>
      <c r="AC333">
        <v>2.9583556652069101</v>
      </c>
      <c r="AD333" t="s">
        <v>5642</v>
      </c>
      <c r="AE333">
        <v>0.54100000000000004</v>
      </c>
      <c r="AF333">
        <v>0.10299999999999999</v>
      </c>
      <c r="AG333" t="s">
        <v>18</v>
      </c>
    </row>
    <row r="334" spans="1:33">
      <c r="A334" t="s">
        <v>20</v>
      </c>
      <c r="B334">
        <v>-0.12707779999999999</v>
      </c>
      <c r="C334">
        <v>2.5052050000000001</v>
      </c>
      <c r="D334">
        <v>-0.95337669999999997</v>
      </c>
      <c r="E334">
        <v>4.5823389999999999E-2</v>
      </c>
      <c r="F334">
        <v>-0.85112310000000002</v>
      </c>
      <c r="G334">
        <v>9.5199149999999996E-2</v>
      </c>
      <c r="H334">
        <v>0.51422440000000003</v>
      </c>
      <c r="I334">
        <v>-0.8868279</v>
      </c>
      <c r="J334">
        <v>2.5099809999999998</v>
      </c>
      <c r="K334">
        <v>-0.9379982</v>
      </c>
      <c r="L334">
        <v>-0.36215029999999998</v>
      </c>
      <c r="M334">
        <v>-0.58512330000000001</v>
      </c>
      <c r="N334">
        <v>-0.36597849999999998</v>
      </c>
      <c r="O334">
        <v>0.62652830000000004</v>
      </c>
      <c r="P334">
        <v>1.5823240000000001</v>
      </c>
      <c r="Q334">
        <v>-1.4250069999999999</v>
      </c>
      <c r="R334">
        <v>3.4087559999999999</v>
      </c>
      <c r="S334">
        <v>-0.90117849999999999</v>
      </c>
      <c r="T334">
        <v>0.46639439999999999</v>
      </c>
      <c r="U334">
        <v>0.4814254</v>
      </c>
      <c r="V334">
        <v>0.4670916</v>
      </c>
      <c r="W334">
        <v>0.44547560000000003</v>
      </c>
      <c r="X334">
        <v>1618.837</v>
      </c>
      <c r="Y334">
        <v>1627.7080000000001</v>
      </c>
      <c r="Z334">
        <v>2</v>
      </c>
      <c r="AA334">
        <v>4</v>
      </c>
      <c r="AB334">
        <v>1.53780210018158</v>
      </c>
      <c r="AC334">
        <v>2.5334565639495801</v>
      </c>
      <c r="AD334" t="s">
        <v>57</v>
      </c>
      <c r="AE334">
        <v>0.86299999999999999</v>
      </c>
      <c r="AF334">
        <v>0.33</v>
      </c>
      <c r="AG334" t="s">
        <v>18</v>
      </c>
    </row>
    <row r="335" spans="1:33">
      <c r="A335" t="s">
        <v>20</v>
      </c>
      <c r="B335">
        <v>-1.071364</v>
      </c>
      <c r="C335">
        <v>2.5140859999999998</v>
      </c>
      <c r="D335">
        <v>-0.86940189999999995</v>
      </c>
      <c r="E335">
        <v>1.5550329999999999E-2</v>
      </c>
      <c r="F335">
        <v>-0.34736879999999998</v>
      </c>
      <c r="G335">
        <v>-7.5860429999999998E-3</v>
      </c>
      <c r="H335">
        <v>0.93756899999999999</v>
      </c>
      <c r="I335">
        <v>-0.4145913</v>
      </c>
      <c r="J335">
        <v>2.5413839999999999</v>
      </c>
      <c r="K335">
        <v>-0.81978629999999997</v>
      </c>
      <c r="L335">
        <v>-8.7491949999999999E-2</v>
      </c>
      <c r="M335">
        <v>-0.85604829999999998</v>
      </c>
      <c r="N335">
        <v>-0.124318</v>
      </c>
      <c r="O335">
        <v>0.49403589999999997</v>
      </c>
      <c r="P335">
        <v>1.8843319999999999</v>
      </c>
      <c r="Q335">
        <v>-2.3136410000000001</v>
      </c>
      <c r="R335">
        <v>3.3871609999999999</v>
      </c>
      <c r="S335">
        <v>-1.985285</v>
      </c>
      <c r="T335">
        <v>0.46657890000000002</v>
      </c>
      <c r="U335">
        <v>0.41365859999999999</v>
      </c>
      <c r="V335">
        <v>0.41284729999999997</v>
      </c>
      <c r="W335">
        <v>0.35609049999999998</v>
      </c>
      <c r="X335">
        <v>1629.211</v>
      </c>
      <c r="Y335">
        <v>1641.84</v>
      </c>
      <c r="Z335">
        <v>3</v>
      </c>
      <c r="AA335">
        <v>4</v>
      </c>
      <c r="AB335">
        <v>2.2045705318450901</v>
      </c>
      <c r="AC335">
        <v>2.5289881229400599</v>
      </c>
      <c r="AD335" t="s">
        <v>5643</v>
      </c>
      <c r="AE335">
        <v>0.39300000000000002</v>
      </c>
      <c r="AF335">
        <v>0.999</v>
      </c>
      <c r="AG335" t="s">
        <v>18</v>
      </c>
    </row>
    <row r="336" spans="1:33">
      <c r="A336" t="s">
        <v>16</v>
      </c>
      <c r="B336">
        <v>-0.42513489999999998</v>
      </c>
      <c r="C336">
        <v>2.539164</v>
      </c>
      <c r="D336">
        <v>-0.81198139999999996</v>
      </c>
      <c r="E336">
        <v>-6.9688529999999999E-2</v>
      </c>
      <c r="F336">
        <v>-0.93982589999999999</v>
      </c>
      <c r="G336">
        <v>-8.8435219999999995E-2</v>
      </c>
      <c r="H336">
        <v>0.32256800000000002</v>
      </c>
      <c r="I336">
        <v>1.7003200000000001</v>
      </c>
      <c r="J336">
        <v>2.5442710000000002</v>
      </c>
      <c r="K336">
        <v>-1.804163</v>
      </c>
      <c r="L336">
        <v>-0.22021019999999999</v>
      </c>
      <c r="M336">
        <v>-0.55385629999999997</v>
      </c>
      <c r="N336">
        <v>-0.14783289999999999</v>
      </c>
      <c r="O336">
        <v>0.78923770000000004</v>
      </c>
      <c r="P336">
        <v>1.0431319999999999</v>
      </c>
      <c r="Q336">
        <v>-0.4656633</v>
      </c>
      <c r="R336">
        <v>3.5559419999999999</v>
      </c>
      <c r="S336">
        <v>-1.0414220000000001</v>
      </c>
      <c r="T336">
        <v>0.43968210000000002</v>
      </c>
      <c r="U336">
        <v>0.46110200000000001</v>
      </c>
      <c r="V336">
        <v>0.4135336</v>
      </c>
      <c r="W336">
        <v>0.49066349999999997</v>
      </c>
      <c r="X336">
        <v>1643.3440000000001</v>
      </c>
      <c r="Y336">
        <v>1653.1079999999999</v>
      </c>
      <c r="Z336">
        <v>3</v>
      </c>
      <c r="AA336">
        <v>3</v>
      </c>
      <c r="AB336">
        <v>1.79256343841553</v>
      </c>
      <c r="AC336">
        <v>1.61063480377197</v>
      </c>
      <c r="AD336" t="s">
        <v>5644</v>
      </c>
      <c r="AE336">
        <v>0.77800000000000002</v>
      </c>
      <c r="AF336">
        <v>0.71699999999999997</v>
      </c>
      <c r="AG336" t="s">
        <v>18</v>
      </c>
    </row>
    <row r="337" spans="1:33">
      <c r="A337" t="s">
        <v>22</v>
      </c>
      <c r="B337">
        <v>1.568157</v>
      </c>
      <c r="C337">
        <v>2.5109059999999999</v>
      </c>
      <c r="D337">
        <v>-1.695449</v>
      </c>
      <c r="E337">
        <v>6.3438040000000001E-2</v>
      </c>
      <c r="F337">
        <v>-0.72558330000000004</v>
      </c>
      <c r="G337">
        <v>4.4842239999999998E-2</v>
      </c>
      <c r="H337">
        <v>0.68373519999999999</v>
      </c>
      <c r="I337">
        <v>-0.83803329999999998</v>
      </c>
      <c r="J337">
        <v>2.5522819999999999</v>
      </c>
      <c r="K337">
        <v>-1.0846849999999999</v>
      </c>
      <c r="L337">
        <v>0.24719650000000001</v>
      </c>
      <c r="M337">
        <v>-0.74838119999999997</v>
      </c>
      <c r="N337">
        <v>-0.29979299999999998</v>
      </c>
      <c r="O337">
        <v>-0.53753479999999998</v>
      </c>
      <c r="P337">
        <v>3.1980189999999999</v>
      </c>
      <c r="Q337">
        <v>2.1585899999999998</v>
      </c>
      <c r="R337">
        <v>5.6292600000000004</v>
      </c>
      <c r="S337">
        <v>-2.0886239999999998</v>
      </c>
      <c r="T337">
        <v>0.41932059999999999</v>
      </c>
      <c r="U337">
        <v>0.42330040000000002</v>
      </c>
      <c r="V337">
        <v>0.4213016</v>
      </c>
      <c r="W337">
        <v>0.37846800000000003</v>
      </c>
      <c r="X337">
        <v>1654.6389999999999</v>
      </c>
      <c r="Y337">
        <v>1664.377</v>
      </c>
      <c r="Z337">
        <v>3</v>
      </c>
      <c r="AA337">
        <v>2</v>
      </c>
      <c r="AB337">
        <v>1.6940515041351301</v>
      </c>
      <c r="AC337">
        <v>1.3836704492569001</v>
      </c>
      <c r="AD337" t="s">
        <v>5645</v>
      </c>
      <c r="AE337">
        <v>0.61199999999999999</v>
      </c>
      <c r="AF337">
        <v>0.217</v>
      </c>
      <c r="AG337" t="s">
        <v>18</v>
      </c>
    </row>
    <row r="338" spans="1:33">
      <c r="A338" t="s">
        <v>20</v>
      </c>
      <c r="B338">
        <v>-0.73181149999999995</v>
      </c>
      <c r="C338">
        <v>2.509001</v>
      </c>
      <c r="D338">
        <v>-1.0941810000000001</v>
      </c>
      <c r="E338">
        <v>6.1304699999999997E-2</v>
      </c>
      <c r="F338">
        <v>0.63487059999999995</v>
      </c>
      <c r="G338">
        <v>-7.4471380000000004E-2</v>
      </c>
      <c r="H338">
        <v>0.76657359999999997</v>
      </c>
      <c r="I338">
        <v>-0.70501049999999998</v>
      </c>
      <c r="J338">
        <v>2.5369380000000001</v>
      </c>
      <c r="K338">
        <v>-1.1040620000000001</v>
      </c>
      <c r="L338">
        <v>-5.9909619999999997E-2</v>
      </c>
      <c r="M338">
        <v>-2.1944519999999999E-2</v>
      </c>
      <c r="N338">
        <v>-6.3845150000000003E-3</v>
      </c>
      <c r="O338">
        <v>0.99794210000000005</v>
      </c>
      <c r="P338">
        <v>4.7151759999999996</v>
      </c>
      <c r="Q338">
        <v>-0.93990050000000003</v>
      </c>
      <c r="R338">
        <v>2.51763</v>
      </c>
      <c r="S338">
        <v>3.616393</v>
      </c>
      <c r="T338">
        <v>0.40406130000000001</v>
      </c>
      <c r="U338">
        <v>0.40258450000000001</v>
      </c>
      <c r="V338">
        <v>0.47779270000000001</v>
      </c>
      <c r="W338">
        <v>0.36689159999999998</v>
      </c>
      <c r="X338">
        <v>1665.904</v>
      </c>
      <c r="Y338">
        <v>1676.537</v>
      </c>
      <c r="Z338">
        <v>1</v>
      </c>
      <c r="AA338">
        <v>4</v>
      </c>
      <c r="AB338">
        <v>4.4184058904647799E-2</v>
      </c>
      <c r="AC338">
        <v>3.1001491546630899</v>
      </c>
      <c r="AD338" t="s">
        <v>5646</v>
      </c>
      <c r="AE338">
        <v>7.8E-2</v>
      </c>
      <c r="AF338">
        <v>0.36099999999999999</v>
      </c>
      <c r="AG338" t="s">
        <v>18</v>
      </c>
    </row>
    <row r="339" spans="1:33">
      <c r="A339" t="s">
        <v>22</v>
      </c>
      <c r="B339">
        <v>-0.68740950000000001</v>
      </c>
      <c r="C339">
        <v>2.526268</v>
      </c>
      <c r="D339">
        <v>-1.0693429999999999</v>
      </c>
      <c r="E339">
        <v>1.051676E-2</v>
      </c>
      <c r="F339">
        <v>0.2036269</v>
      </c>
      <c r="G339">
        <v>-2.5296229999999999E-2</v>
      </c>
      <c r="H339">
        <v>0.97866520000000001</v>
      </c>
      <c r="I339">
        <v>-0.50911830000000002</v>
      </c>
      <c r="J339">
        <v>2.5441569999999998</v>
      </c>
      <c r="K339">
        <v>-0.96531359999999999</v>
      </c>
      <c r="L339">
        <v>-0.12501409999999999</v>
      </c>
      <c r="M339">
        <v>-0.88092199999999998</v>
      </c>
      <c r="N339">
        <v>-0.23206460000000001</v>
      </c>
      <c r="O339">
        <v>0.3930573</v>
      </c>
      <c r="P339">
        <v>1.0467610000000001</v>
      </c>
      <c r="Q339">
        <v>-1.339375</v>
      </c>
      <c r="R339">
        <v>3.0938059999999998</v>
      </c>
      <c r="S339">
        <v>-1.659724</v>
      </c>
      <c r="T339">
        <v>0.42843819999999999</v>
      </c>
      <c r="U339">
        <v>0.45299650000000002</v>
      </c>
      <c r="V339">
        <v>0.44066620000000001</v>
      </c>
      <c r="W339">
        <v>0.40778829999999999</v>
      </c>
      <c r="X339">
        <v>1678.0709999999999</v>
      </c>
      <c r="Y339">
        <v>1683.471</v>
      </c>
      <c r="Z339">
        <v>3</v>
      </c>
      <c r="AA339">
        <v>4</v>
      </c>
      <c r="AB339">
        <v>2.1700272560119598</v>
      </c>
      <c r="AC339">
        <v>2.4253146648407</v>
      </c>
      <c r="AD339" t="s">
        <v>5602</v>
      </c>
      <c r="AE339">
        <v>7.8E-2</v>
      </c>
      <c r="AF339">
        <v>0.86099999999999999</v>
      </c>
      <c r="AG339" t="s">
        <v>18</v>
      </c>
    </row>
    <row r="340" spans="1:33">
      <c r="A340" t="s">
        <v>20</v>
      </c>
      <c r="B340">
        <v>-0.62158970000000002</v>
      </c>
      <c r="C340">
        <v>2.512508</v>
      </c>
      <c r="D340">
        <v>-1.0221530000000001</v>
      </c>
      <c r="E340">
        <v>-2.7653E-2</v>
      </c>
      <c r="F340">
        <v>-0.99453239999999998</v>
      </c>
      <c r="G340">
        <v>9.5612379999999997E-2</v>
      </c>
      <c r="H340">
        <v>3.1605069999999999E-2</v>
      </c>
      <c r="I340">
        <v>-1.6244780000000001</v>
      </c>
      <c r="J340">
        <v>2.5465230000000001</v>
      </c>
      <c r="K340">
        <v>-0.64321209999999995</v>
      </c>
      <c r="L340">
        <v>3.5120859999999997E-2</v>
      </c>
      <c r="M340">
        <v>-0.90788239999999998</v>
      </c>
      <c r="N340">
        <v>-0.1381387</v>
      </c>
      <c r="O340">
        <v>-0.39425090000000002</v>
      </c>
      <c r="P340">
        <v>0.77384640000000005</v>
      </c>
      <c r="Q340">
        <v>-0.6235366</v>
      </c>
      <c r="R340">
        <v>2.985614</v>
      </c>
      <c r="S340">
        <v>-1.6345289999999999</v>
      </c>
      <c r="T340">
        <v>0.46817219999999998</v>
      </c>
      <c r="U340">
        <v>0.4506426</v>
      </c>
      <c r="V340">
        <v>0.48560619999999999</v>
      </c>
      <c r="W340">
        <v>0.4931894</v>
      </c>
      <c r="X340">
        <v>1685.0029999999999</v>
      </c>
      <c r="Y340">
        <v>1700.51</v>
      </c>
      <c r="Z340">
        <v>4</v>
      </c>
      <c r="AA340">
        <v>3</v>
      </c>
      <c r="AB340">
        <v>2.4837961196899401</v>
      </c>
      <c r="AC340">
        <v>1.57491135597229</v>
      </c>
      <c r="AD340" t="s">
        <v>5647</v>
      </c>
      <c r="AE340">
        <v>0.78300000000000003</v>
      </c>
      <c r="AF340">
        <v>1.4E-2</v>
      </c>
      <c r="AG340" t="s">
        <v>18</v>
      </c>
    </row>
    <row r="341" spans="1:33">
      <c r="A341" t="s">
        <v>16</v>
      </c>
      <c r="B341">
        <v>-1.537687</v>
      </c>
      <c r="C341">
        <v>2.5138910000000001</v>
      </c>
      <c r="D341">
        <v>-0.61861809999999995</v>
      </c>
      <c r="E341">
        <v>-4.7954940000000001E-2</v>
      </c>
      <c r="F341">
        <v>-0.76645490000000005</v>
      </c>
      <c r="G341">
        <v>3.6371540000000001E-2</v>
      </c>
      <c r="H341">
        <v>-0.63947189999999998</v>
      </c>
      <c r="I341">
        <v>0.32072529999999999</v>
      </c>
      <c r="J341">
        <v>2.5354190000000001</v>
      </c>
      <c r="K341">
        <v>-1.579709</v>
      </c>
      <c r="L341">
        <v>-0.30366949999999998</v>
      </c>
      <c r="M341">
        <v>-0.4387955</v>
      </c>
      <c r="N341">
        <v>-0.13942570000000001</v>
      </c>
      <c r="O341">
        <v>0.83414860000000002</v>
      </c>
      <c r="P341">
        <v>1.1676089999999999</v>
      </c>
      <c r="Q341">
        <v>-0.96127099999999999</v>
      </c>
      <c r="R341">
        <v>3.5290409999999999</v>
      </c>
      <c r="S341">
        <v>-0.64158329999999997</v>
      </c>
      <c r="T341">
        <v>0.41115930000000001</v>
      </c>
      <c r="U341">
        <v>0.46168340000000002</v>
      </c>
      <c r="V341">
        <v>0.45923229999999998</v>
      </c>
      <c r="W341">
        <v>0.32246970000000003</v>
      </c>
      <c r="X341">
        <v>1702.01</v>
      </c>
      <c r="Y341">
        <v>1710.5150000000001</v>
      </c>
      <c r="Z341">
        <v>3</v>
      </c>
      <c r="AA341">
        <v>2</v>
      </c>
      <c r="AB341">
        <v>1.59046614170074</v>
      </c>
      <c r="AC341">
        <v>1.0543794631957999</v>
      </c>
      <c r="AD341" t="s">
        <v>68</v>
      </c>
      <c r="AE341">
        <v>9.0999999999999998E-2</v>
      </c>
      <c r="AF341">
        <v>0.22500000000000001</v>
      </c>
      <c r="AG341" t="s">
        <v>18</v>
      </c>
    </row>
    <row r="342" spans="1:33">
      <c r="A342" t="s">
        <v>22</v>
      </c>
      <c r="B342">
        <v>0.13312889999999999</v>
      </c>
      <c r="C342">
        <v>2.5271880000000002</v>
      </c>
      <c r="D342">
        <v>-1.56534</v>
      </c>
      <c r="E342">
        <v>-3.1132030000000002E-2</v>
      </c>
      <c r="F342">
        <v>-0.3179091</v>
      </c>
      <c r="G342">
        <v>1.7317269999999999E-2</v>
      </c>
      <c r="H342">
        <v>0.94745179999999996</v>
      </c>
      <c r="I342">
        <v>-0.1231025</v>
      </c>
      <c r="J342">
        <v>2.5193949999999998</v>
      </c>
      <c r="K342">
        <v>-1.643386</v>
      </c>
      <c r="L342">
        <v>-5.9989849999999997E-2</v>
      </c>
      <c r="M342">
        <v>0.1417911</v>
      </c>
      <c r="N342">
        <v>1.456738E-2</v>
      </c>
      <c r="O342">
        <v>0.98796980000000001</v>
      </c>
      <c r="P342">
        <v>0.64500100000000005</v>
      </c>
      <c r="Q342">
        <v>9.9522570000000005E-2</v>
      </c>
      <c r="R342">
        <v>2.5551159999999999</v>
      </c>
      <c r="S342">
        <v>-0.92182050000000004</v>
      </c>
      <c r="T342">
        <v>0.44173600000000002</v>
      </c>
      <c r="U342">
        <v>0.42301499999999997</v>
      </c>
      <c r="V342">
        <v>0.46724090000000001</v>
      </c>
      <c r="W342">
        <v>0.49942110000000001</v>
      </c>
      <c r="X342">
        <v>1712.038</v>
      </c>
      <c r="Y342">
        <v>1715.578</v>
      </c>
      <c r="Z342">
        <v>1</v>
      </c>
      <c r="AA342">
        <v>4</v>
      </c>
      <c r="AB342">
        <v>6.7798599600791903E-2</v>
      </c>
      <c r="AC342">
        <v>2.4482007026672399</v>
      </c>
      <c r="AD342" t="s">
        <v>5648</v>
      </c>
      <c r="AE342">
        <v>0.93</v>
      </c>
      <c r="AF342">
        <v>0.2</v>
      </c>
      <c r="AG342" t="s">
        <v>18</v>
      </c>
    </row>
    <row r="343" spans="1:33">
      <c r="A343" t="s">
        <v>22</v>
      </c>
      <c r="B343">
        <v>0</v>
      </c>
      <c r="C343">
        <v>1.6</v>
      </c>
      <c r="D343">
        <v>0</v>
      </c>
      <c r="E343">
        <v>0</v>
      </c>
      <c r="F343">
        <v>0</v>
      </c>
      <c r="G343">
        <v>0</v>
      </c>
      <c r="H343">
        <v>1</v>
      </c>
      <c r="I343">
        <v>0.335787</v>
      </c>
      <c r="J343">
        <v>2.4986519999999999</v>
      </c>
      <c r="K343">
        <v>-0.42472850000000001</v>
      </c>
      <c r="L343">
        <v>0.1992313</v>
      </c>
      <c r="M343">
        <v>-5.0703940000000003E-2</v>
      </c>
      <c r="N343">
        <v>2.339279E-2</v>
      </c>
      <c r="O343">
        <v>0.97836029999999996</v>
      </c>
      <c r="P343">
        <v>1.3874420000000001</v>
      </c>
      <c r="Q343">
        <v>8.3532419999999996E-2</v>
      </c>
      <c r="R343">
        <v>1.6607080000000001</v>
      </c>
      <c r="S343">
        <v>1.3835930000000001</v>
      </c>
      <c r="T343">
        <v>0.4453491</v>
      </c>
      <c r="U343">
        <v>0.40461799999999998</v>
      </c>
      <c r="V343">
        <v>0.44720120000000002</v>
      </c>
      <c r="W343">
        <v>0.3831485</v>
      </c>
      <c r="X343">
        <v>2073.473</v>
      </c>
      <c r="Y343">
        <v>2081.5700000000002</v>
      </c>
      <c r="Z343">
        <v>1</v>
      </c>
      <c r="AA343">
        <v>1</v>
      </c>
      <c r="AB343">
        <v>7.4495442211628002E-2</v>
      </c>
      <c r="AC343">
        <v>0.62846183776855502</v>
      </c>
      <c r="AD343" t="s">
        <v>5649</v>
      </c>
      <c r="AE343">
        <v>0.19800000000000001</v>
      </c>
      <c r="AF343">
        <v>0.878</v>
      </c>
      <c r="AG343" t="s">
        <v>18</v>
      </c>
    </row>
    <row r="344" spans="1:33">
      <c r="A344" t="s">
        <v>16</v>
      </c>
      <c r="B344">
        <v>0.3541511</v>
      </c>
      <c r="C344">
        <v>2.5074160000000001</v>
      </c>
      <c r="D344">
        <v>-0.4481618</v>
      </c>
      <c r="E344">
        <v>0.165076</v>
      </c>
      <c r="F344">
        <v>1.1861719999999999E-2</v>
      </c>
      <c r="G344">
        <v>1.5676760000000001E-2</v>
      </c>
      <c r="H344">
        <v>0.98608490000000004</v>
      </c>
      <c r="I344">
        <v>0.53303990000000001</v>
      </c>
      <c r="J344">
        <v>2.5435249999999998</v>
      </c>
      <c r="K344">
        <v>-0.51530100000000001</v>
      </c>
      <c r="L344">
        <v>1.7349960000000001E-2</v>
      </c>
      <c r="M344">
        <v>-0.98028930000000003</v>
      </c>
      <c r="N344">
        <v>-4.0510579999999997E-2</v>
      </c>
      <c r="O344">
        <v>-0.1925896</v>
      </c>
      <c r="P344">
        <v>4.980747</v>
      </c>
      <c r="Q344">
        <v>2.0815350000000001</v>
      </c>
      <c r="R344">
        <v>3.451419</v>
      </c>
      <c r="S344">
        <v>-5.0234050000000003</v>
      </c>
      <c r="T344">
        <v>0.40994429999999998</v>
      </c>
      <c r="U344">
        <v>0.4735028</v>
      </c>
      <c r="V344">
        <v>0.4803598</v>
      </c>
      <c r="W344">
        <v>0.35586590000000001</v>
      </c>
      <c r="X344">
        <v>2083.0720000000001</v>
      </c>
      <c r="Y344">
        <v>2094.8040000000001</v>
      </c>
      <c r="Z344">
        <v>4</v>
      </c>
      <c r="AA344">
        <v>1</v>
      </c>
      <c r="AB344">
        <v>2.7352831363678001</v>
      </c>
      <c r="AC344">
        <v>0.50014668703079201</v>
      </c>
      <c r="AD344" t="s">
        <v>5650</v>
      </c>
      <c r="AE344">
        <v>0.876</v>
      </c>
      <c r="AF344">
        <v>0.38800000000000001</v>
      </c>
      <c r="AG344" t="s">
        <v>18</v>
      </c>
    </row>
    <row r="345" spans="1:33">
      <c r="A345" t="s">
        <v>20</v>
      </c>
      <c r="B345">
        <v>0.53733589999999998</v>
      </c>
      <c r="C345">
        <v>2.5361570000000002</v>
      </c>
      <c r="D345">
        <v>-0.52636210000000005</v>
      </c>
      <c r="E345">
        <v>6.8070739999999998E-3</v>
      </c>
      <c r="F345">
        <v>-0.98349390000000003</v>
      </c>
      <c r="G345">
        <v>2.202093E-3</v>
      </c>
      <c r="H345">
        <v>-0.18079970000000001</v>
      </c>
      <c r="I345">
        <v>0.53605130000000001</v>
      </c>
      <c r="J345">
        <v>2.5486810000000002</v>
      </c>
      <c r="K345">
        <v>-0.48493550000000002</v>
      </c>
      <c r="L345">
        <v>4.3178879999999998E-3</v>
      </c>
      <c r="M345">
        <v>-0.95717010000000002</v>
      </c>
      <c r="N345">
        <v>-7.6885609999999993E-2</v>
      </c>
      <c r="O345">
        <v>-0.27909729999999999</v>
      </c>
      <c r="P345">
        <v>5.1140480000000004</v>
      </c>
      <c r="Q345">
        <v>3.1469589999999998</v>
      </c>
      <c r="R345">
        <v>3.5928979999999999</v>
      </c>
      <c r="S345">
        <v>-4.7956310000000002</v>
      </c>
      <c r="T345">
        <v>0.40696339999999998</v>
      </c>
      <c r="U345">
        <v>0.46132849999999997</v>
      </c>
      <c r="V345">
        <v>0.4030184</v>
      </c>
      <c r="W345">
        <v>0.4671786</v>
      </c>
      <c r="X345">
        <v>2096.3380000000002</v>
      </c>
      <c r="Y345">
        <v>2111.5430000000001</v>
      </c>
      <c r="Z345">
        <v>4</v>
      </c>
      <c r="AA345">
        <v>1</v>
      </c>
      <c r="AB345">
        <v>2.5585875511169398</v>
      </c>
      <c r="AC345">
        <v>0.38475763797759999</v>
      </c>
      <c r="AD345" t="s">
        <v>5651</v>
      </c>
      <c r="AE345">
        <v>0.89800000000000002</v>
      </c>
      <c r="AF345">
        <v>0.19</v>
      </c>
      <c r="AG345" t="s">
        <v>18</v>
      </c>
    </row>
    <row r="346" spans="1:33">
      <c r="A346" t="s">
        <v>16</v>
      </c>
      <c r="B346">
        <v>0.53588769999999997</v>
      </c>
      <c r="C346">
        <v>2.5467200000000001</v>
      </c>
      <c r="D346">
        <v>-0.48702079999999998</v>
      </c>
      <c r="E346">
        <v>-1.992532E-3</v>
      </c>
      <c r="F346">
        <v>-0.9575264</v>
      </c>
      <c r="G346">
        <v>-6.7669259999999995E-2</v>
      </c>
      <c r="H346">
        <v>-0.28028570000000003</v>
      </c>
      <c r="I346">
        <v>-1.14317</v>
      </c>
      <c r="J346">
        <v>2.5777779999999999</v>
      </c>
      <c r="K346">
        <v>-1.2084649999999999</v>
      </c>
      <c r="L346">
        <v>-0.32110119999999998</v>
      </c>
      <c r="M346">
        <v>0.60935459999999997</v>
      </c>
      <c r="N346">
        <v>0.37669750000000002</v>
      </c>
      <c r="O346">
        <v>0.6194191</v>
      </c>
      <c r="P346">
        <v>2.8995730000000002</v>
      </c>
      <c r="Q346">
        <v>1.489741E-2</v>
      </c>
      <c r="R346">
        <v>5.2484149999999996</v>
      </c>
      <c r="S346">
        <v>-1.4018649999999999</v>
      </c>
      <c r="T346">
        <v>0.40808539999999999</v>
      </c>
      <c r="U346">
        <v>0.44189450000000002</v>
      </c>
      <c r="V346">
        <v>0.4570709</v>
      </c>
      <c r="W346">
        <v>0.33701360000000002</v>
      </c>
      <c r="X346">
        <v>2113.0569999999998</v>
      </c>
      <c r="Y346">
        <v>2146.4430000000002</v>
      </c>
      <c r="Z346">
        <v>3</v>
      </c>
      <c r="AA346">
        <v>3</v>
      </c>
      <c r="AB346">
        <v>1.89179039001465</v>
      </c>
      <c r="AC346">
        <v>1.76129627227783</v>
      </c>
      <c r="AD346" t="s">
        <v>5652</v>
      </c>
      <c r="AE346">
        <v>0.77100000000000002</v>
      </c>
      <c r="AF346">
        <v>0.746</v>
      </c>
      <c r="AG346" t="s">
        <v>18</v>
      </c>
    </row>
    <row r="347" spans="1:33">
      <c r="A347" t="s">
        <v>16</v>
      </c>
      <c r="B347">
        <v>-1.014189</v>
      </c>
      <c r="C347">
        <v>2.5548289999999998</v>
      </c>
      <c r="D347">
        <v>-1.250427</v>
      </c>
      <c r="E347">
        <v>3.2576359999999999E-2</v>
      </c>
      <c r="F347">
        <v>0.52498670000000003</v>
      </c>
      <c r="G347">
        <v>4.9296399999999997E-2</v>
      </c>
      <c r="H347">
        <v>0.84905699999999995</v>
      </c>
      <c r="I347">
        <v>-0.41079599999999999</v>
      </c>
      <c r="J347">
        <v>2.57789</v>
      </c>
      <c r="K347">
        <v>-1.1184769999999999</v>
      </c>
      <c r="L347">
        <v>-0.15242919999999999</v>
      </c>
      <c r="M347">
        <v>-0.84765710000000005</v>
      </c>
      <c r="N347">
        <v>-0.2904177</v>
      </c>
      <c r="O347">
        <v>0.41701359999999998</v>
      </c>
      <c r="P347">
        <v>0.31380049999999998</v>
      </c>
      <c r="Q347">
        <v>-0.88643499999999997</v>
      </c>
      <c r="R347">
        <v>2.7855080000000001</v>
      </c>
      <c r="S347">
        <v>-1.0804579999999999</v>
      </c>
      <c r="T347">
        <v>0.40000069999999999</v>
      </c>
      <c r="U347">
        <v>0.47934690000000002</v>
      </c>
      <c r="V347">
        <v>0.46021600000000001</v>
      </c>
      <c r="W347">
        <v>0.44994669999999998</v>
      </c>
      <c r="X347">
        <v>2147.973</v>
      </c>
      <c r="Y347">
        <v>2192.3409999999999</v>
      </c>
      <c r="Z347">
        <v>2</v>
      </c>
      <c r="AA347">
        <v>2</v>
      </c>
      <c r="AB347">
        <v>0.99835544824600198</v>
      </c>
      <c r="AC347">
        <v>1.0647342205047601</v>
      </c>
      <c r="AD347" t="s">
        <v>5653</v>
      </c>
      <c r="AE347">
        <v>0.14000000000000001</v>
      </c>
      <c r="AF347">
        <v>6.6000000000000003E-2</v>
      </c>
      <c r="AG347" t="s">
        <v>18</v>
      </c>
    </row>
    <row r="348" spans="1:33">
      <c r="A348" t="s">
        <v>16</v>
      </c>
      <c r="B348">
        <v>-0.42521819999999999</v>
      </c>
      <c r="C348">
        <v>2.565817</v>
      </c>
      <c r="D348">
        <v>-1.1552659999999999</v>
      </c>
      <c r="E348">
        <v>-0.1348859</v>
      </c>
      <c r="F348">
        <v>-0.83060080000000003</v>
      </c>
      <c r="G348">
        <v>-0.1914092</v>
      </c>
      <c r="H348">
        <v>0.50524309999999995</v>
      </c>
      <c r="I348">
        <v>-2.2714020000000001</v>
      </c>
      <c r="J348">
        <v>2.5854020000000002</v>
      </c>
      <c r="K348">
        <v>-1.7620439999999999</v>
      </c>
      <c r="L348">
        <v>-0.26539160000000001</v>
      </c>
      <c r="M348">
        <v>0.49888480000000002</v>
      </c>
      <c r="N348">
        <v>0.22306580000000001</v>
      </c>
      <c r="O348">
        <v>0.79430659999999997</v>
      </c>
      <c r="P348">
        <v>4.0837599999999998</v>
      </c>
      <c r="Q348">
        <v>1.530289</v>
      </c>
      <c r="R348">
        <v>6.1378959999999996</v>
      </c>
      <c r="S348">
        <v>-0.84974959999999999</v>
      </c>
      <c r="T348">
        <v>0.45723829999999999</v>
      </c>
      <c r="U348">
        <v>0.45761950000000001</v>
      </c>
      <c r="V348">
        <v>0.40820780000000001</v>
      </c>
      <c r="W348">
        <v>0.49078060000000001</v>
      </c>
      <c r="X348">
        <v>2193.8359999999998</v>
      </c>
      <c r="Y348">
        <v>2206.1080000000002</v>
      </c>
      <c r="Z348">
        <v>2</v>
      </c>
      <c r="AA348">
        <v>2</v>
      </c>
      <c r="AB348">
        <v>1.4959138631820701</v>
      </c>
      <c r="AC348">
        <v>1.06991875171661</v>
      </c>
      <c r="AD348" t="s">
        <v>5654</v>
      </c>
      <c r="AE348">
        <v>0.52300000000000002</v>
      </c>
      <c r="AF348">
        <v>0.16200000000000001</v>
      </c>
      <c r="AG348" t="s">
        <v>18</v>
      </c>
    </row>
    <row r="349" spans="1:33">
      <c r="A349" t="s">
        <v>16</v>
      </c>
      <c r="B349">
        <v>-2.294146</v>
      </c>
      <c r="C349">
        <v>2.5798369999999999</v>
      </c>
      <c r="D349">
        <v>-1.75928</v>
      </c>
      <c r="E349">
        <v>-0.21674209999999999</v>
      </c>
      <c r="F349">
        <v>0.48353879999999999</v>
      </c>
      <c r="G349">
        <v>0.20302290000000001</v>
      </c>
      <c r="H349">
        <v>0.82340440000000004</v>
      </c>
      <c r="I349">
        <v>-2.037264</v>
      </c>
      <c r="J349">
        <v>2.5688029999999999</v>
      </c>
      <c r="K349">
        <v>-1.3786780000000001</v>
      </c>
      <c r="L349">
        <v>-0.13962069999999999</v>
      </c>
      <c r="M349">
        <v>-0.1223814</v>
      </c>
      <c r="N349">
        <v>-7.9156139999999996E-3</v>
      </c>
      <c r="O349">
        <v>0.9825815</v>
      </c>
      <c r="P349">
        <v>3.650423</v>
      </c>
      <c r="Q349">
        <v>-2.8107169999999999</v>
      </c>
      <c r="R349">
        <v>3.4294449999999999</v>
      </c>
      <c r="S349">
        <v>1.7531129999999999</v>
      </c>
      <c r="T349">
        <v>0.44883109999999998</v>
      </c>
      <c r="U349">
        <v>0.42266480000000001</v>
      </c>
      <c r="V349">
        <v>0.44067420000000002</v>
      </c>
      <c r="W349">
        <v>0.447461</v>
      </c>
      <c r="X349">
        <v>2207.6390000000001</v>
      </c>
      <c r="Y349">
        <v>2219.114</v>
      </c>
      <c r="Z349">
        <v>1</v>
      </c>
      <c r="AA349">
        <v>3</v>
      </c>
      <c r="AB349">
        <v>0.27587175369262701</v>
      </c>
      <c r="AC349">
        <v>2.1170854568481401</v>
      </c>
      <c r="AD349" t="s">
        <v>5655</v>
      </c>
      <c r="AE349">
        <v>0.57999999999999996</v>
      </c>
      <c r="AF349">
        <v>5.8999999999999997E-2</v>
      </c>
      <c r="AG349" t="s">
        <v>18</v>
      </c>
    </row>
    <row r="350" spans="1:33">
      <c r="A350" t="s">
        <v>22</v>
      </c>
      <c r="B350">
        <v>-2.0466899999999999</v>
      </c>
      <c r="C350">
        <v>2.565537</v>
      </c>
      <c r="D350">
        <v>-1.377777</v>
      </c>
      <c r="E350">
        <v>-9.9700759999999999E-2</v>
      </c>
      <c r="F350">
        <v>-0.1110051</v>
      </c>
      <c r="G350">
        <v>1.362441E-2</v>
      </c>
      <c r="H350">
        <v>0.98871229999999999</v>
      </c>
      <c r="I350">
        <v>-2.0969660000000001</v>
      </c>
      <c r="J350">
        <v>2.5825209999999998</v>
      </c>
      <c r="K350">
        <v>-1.2227300000000001</v>
      </c>
      <c r="L350">
        <v>-0.2571948</v>
      </c>
      <c r="M350">
        <v>-0.36420459999999999</v>
      </c>
      <c r="N350">
        <v>-8.2663539999999994E-2</v>
      </c>
      <c r="O350">
        <v>0.89127579999999995</v>
      </c>
      <c r="P350">
        <v>1.361534</v>
      </c>
      <c r="Q350">
        <v>-2.7642679999999999</v>
      </c>
      <c r="R350">
        <v>3.2551269999999999</v>
      </c>
      <c r="S350">
        <v>-0.44862459999999998</v>
      </c>
      <c r="T350">
        <v>0.40364919999999999</v>
      </c>
      <c r="U350">
        <v>0.43025190000000002</v>
      </c>
      <c r="V350">
        <v>0.4581189</v>
      </c>
      <c r="W350">
        <v>0.30299680000000001</v>
      </c>
      <c r="X350">
        <v>2220.6370000000002</v>
      </c>
      <c r="Y350">
        <v>2225.7069999999999</v>
      </c>
      <c r="Z350">
        <v>2</v>
      </c>
      <c r="AA350">
        <v>4</v>
      </c>
      <c r="AB350">
        <v>0.81971383094787598</v>
      </c>
      <c r="AC350">
        <v>2.3760817050933798</v>
      </c>
      <c r="AD350" t="s">
        <v>856</v>
      </c>
      <c r="AE350">
        <v>0.20300000000000001</v>
      </c>
      <c r="AF350">
        <v>0.27500000000000002</v>
      </c>
      <c r="AG350" t="s">
        <v>18</v>
      </c>
    </row>
    <row r="351" spans="1:33">
      <c r="A351" t="s">
        <v>16</v>
      </c>
      <c r="B351">
        <v>-2.1158800000000002</v>
      </c>
      <c r="C351">
        <v>2.5800559999999999</v>
      </c>
      <c r="D351">
        <v>-1.200912</v>
      </c>
      <c r="E351">
        <v>-0.2470175</v>
      </c>
      <c r="F351">
        <v>-0.32910089999999997</v>
      </c>
      <c r="G351">
        <v>-7.2914329999999999E-3</v>
      </c>
      <c r="H351">
        <v>0.91138459999999999</v>
      </c>
      <c r="I351">
        <v>-1.2791999999999999</v>
      </c>
      <c r="J351">
        <v>2.562503</v>
      </c>
      <c r="K351">
        <v>-1.216788</v>
      </c>
      <c r="L351">
        <v>-0.1451345</v>
      </c>
      <c r="M351">
        <v>-0.81443529999999997</v>
      </c>
      <c r="N351">
        <v>-5.8859740000000001E-2</v>
      </c>
      <c r="O351">
        <v>0.55871879999999996</v>
      </c>
      <c r="P351">
        <v>0.71403280000000002</v>
      </c>
      <c r="Q351">
        <v>-2.4969049999999999</v>
      </c>
      <c r="R351">
        <v>2.8108200000000001</v>
      </c>
      <c r="S351">
        <v>-1.7589539999999999</v>
      </c>
      <c r="T351">
        <v>0.48135119999999998</v>
      </c>
      <c r="U351">
        <v>0.48589369999999998</v>
      </c>
      <c r="V351">
        <v>0.45133069999999997</v>
      </c>
      <c r="W351">
        <v>0.37370789999999998</v>
      </c>
      <c r="X351">
        <v>2227.2370000000001</v>
      </c>
      <c r="Y351">
        <v>2245.201</v>
      </c>
      <c r="Z351">
        <v>4</v>
      </c>
      <c r="AA351">
        <v>4</v>
      </c>
      <c r="AB351">
        <v>2.46791768074036</v>
      </c>
      <c r="AC351">
        <v>2.59703588485718</v>
      </c>
      <c r="AD351" t="s">
        <v>5656</v>
      </c>
      <c r="AE351">
        <v>0.746</v>
      </c>
      <c r="AF351">
        <v>0.45600000000000002</v>
      </c>
      <c r="AG351" t="s">
        <v>18</v>
      </c>
    </row>
    <row r="352" spans="1:33">
      <c r="A352" t="s">
        <v>16</v>
      </c>
      <c r="B352">
        <v>-1.30454</v>
      </c>
      <c r="C352">
        <v>2.5610430000000002</v>
      </c>
      <c r="D352">
        <v>-1.226804</v>
      </c>
      <c r="E352">
        <v>-0.166687</v>
      </c>
      <c r="F352">
        <v>-0.78877030000000004</v>
      </c>
      <c r="G352">
        <v>-3.636959E-2</v>
      </c>
      <c r="H352">
        <v>0.59053730000000004</v>
      </c>
      <c r="I352">
        <v>-2.0297040000000002</v>
      </c>
      <c r="J352">
        <v>2.5473569999999999</v>
      </c>
      <c r="K352">
        <v>-0.70100059999999997</v>
      </c>
      <c r="L352">
        <v>-3.5795140000000003E-2</v>
      </c>
      <c r="M352">
        <v>0.3408332</v>
      </c>
      <c r="N352">
        <v>7.6556029999999997E-2</v>
      </c>
      <c r="O352">
        <v>0.93631759999999997</v>
      </c>
      <c r="P352">
        <v>5.8986669999999997</v>
      </c>
      <c r="Q352">
        <v>1.9876229999999999</v>
      </c>
      <c r="R352">
        <v>3.35588</v>
      </c>
      <c r="S352">
        <v>3.602706</v>
      </c>
      <c r="T352">
        <v>0.48851149999999999</v>
      </c>
      <c r="U352">
        <v>0.43112489999999998</v>
      </c>
      <c r="V352">
        <v>0.46280179999999999</v>
      </c>
      <c r="W352">
        <v>0.30587989999999998</v>
      </c>
      <c r="X352">
        <v>2246.7040000000002</v>
      </c>
      <c r="Y352">
        <v>2257.203</v>
      </c>
      <c r="Z352">
        <v>1</v>
      </c>
      <c r="AA352">
        <v>1</v>
      </c>
      <c r="AB352">
        <v>0.61157280206680298</v>
      </c>
      <c r="AC352">
        <v>0.23689943552017201</v>
      </c>
      <c r="AD352" t="s">
        <v>1029</v>
      </c>
      <c r="AE352">
        <v>0.65400000000000003</v>
      </c>
      <c r="AF352">
        <v>1.6E-2</v>
      </c>
      <c r="AG352" t="s">
        <v>18</v>
      </c>
    </row>
    <row r="353" spans="1:33">
      <c r="A353" t="s">
        <v>20</v>
      </c>
      <c r="B353">
        <v>0</v>
      </c>
      <c r="C353">
        <v>1.6</v>
      </c>
      <c r="D353">
        <v>0</v>
      </c>
      <c r="E353">
        <v>0</v>
      </c>
      <c r="F353">
        <v>0</v>
      </c>
      <c r="G353">
        <v>0</v>
      </c>
      <c r="H353">
        <v>1</v>
      </c>
      <c r="I353">
        <v>2.3146840000000002</v>
      </c>
      <c r="J353">
        <v>1.6496109999999999</v>
      </c>
      <c r="K353">
        <v>-0.99038510000000002</v>
      </c>
      <c r="L353">
        <v>-0.1933443</v>
      </c>
      <c r="M353">
        <v>-0.84242019999999995</v>
      </c>
      <c r="N353">
        <v>-0.32376359999999998</v>
      </c>
      <c r="O353">
        <v>0.38486799999999999</v>
      </c>
      <c r="P353">
        <v>2.5701200000000002</v>
      </c>
      <c r="Q353">
        <v>1.0917380000000001</v>
      </c>
      <c r="R353">
        <v>3.0486819999999999</v>
      </c>
      <c r="S353">
        <v>-1.9049609999999999</v>
      </c>
      <c r="T353">
        <v>0.46271849999999998</v>
      </c>
      <c r="U353">
        <v>0.47023140000000002</v>
      </c>
      <c r="V353">
        <v>0.4861491</v>
      </c>
      <c r="W353">
        <v>0.34000730000000001</v>
      </c>
      <c r="X353">
        <v>43.678899999999999</v>
      </c>
      <c r="Y353">
        <v>86.163259999999994</v>
      </c>
      <c r="Z353">
        <v>4</v>
      </c>
      <c r="AA353">
        <v>2</v>
      </c>
      <c r="AB353">
        <v>2.3817045688629199</v>
      </c>
      <c r="AC353">
        <v>0.95147621631622303</v>
      </c>
      <c r="AD353" t="s">
        <v>5455</v>
      </c>
      <c r="AE353">
        <v>0.37</v>
      </c>
      <c r="AF353">
        <v>0.65200000000000002</v>
      </c>
      <c r="AG353" t="s">
        <v>18</v>
      </c>
    </row>
    <row r="354" spans="1:33">
      <c r="A354" t="s">
        <v>20</v>
      </c>
      <c r="B354">
        <v>2.1891690000000001</v>
      </c>
      <c r="C354">
        <v>1.649877</v>
      </c>
      <c r="D354">
        <v>-0.95711749999999995</v>
      </c>
      <c r="E354">
        <v>-0.13129560000000001</v>
      </c>
      <c r="F354">
        <v>-0.7922882</v>
      </c>
      <c r="G354">
        <v>-0.23126720000000001</v>
      </c>
      <c r="H354">
        <v>0.5491414</v>
      </c>
      <c r="I354">
        <v>2.6481379999999999</v>
      </c>
      <c r="J354">
        <v>1.6491480000000001</v>
      </c>
      <c r="K354">
        <v>-1.117712</v>
      </c>
      <c r="L354">
        <v>-0.27819329999999998</v>
      </c>
      <c r="M354">
        <v>0.37210710000000002</v>
      </c>
      <c r="N354">
        <v>7.8032240000000003E-2</v>
      </c>
      <c r="O354">
        <v>0.88207469999999999</v>
      </c>
      <c r="P354">
        <v>2.4364490000000001</v>
      </c>
      <c r="Q354">
        <v>3.927435</v>
      </c>
      <c r="R354">
        <v>2.8740519999999998</v>
      </c>
      <c r="S354">
        <v>0.22472220000000001</v>
      </c>
      <c r="T354">
        <v>0.46545510000000001</v>
      </c>
      <c r="U354">
        <v>0.49549690000000002</v>
      </c>
      <c r="V354">
        <v>0.42110039999999999</v>
      </c>
      <c r="W354">
        <v>0.39657219999999999</v>
      </c>
      <c r="X354">
        <v>87.691220000000001</v>
      </c>
      <c r="Y354">
        <v>116.72450000000001</v>
      </c>
      <c r="Z354">
        <v>2</v>
      </c>
      <c r="AA354">
        <v>1</v>
      </c>
      <c r="AB354">
        <v>1.0645172595977801</v>
      </c>
      <c r="AC354">
        <v>0.619340360164642</v>
      </c>
      <c r="AD354" t="s">
        <v>5657</v>
      </c>
      <c r="AE354">
        <v>0.42799999999999999</v>
      </c>
      <c r="AF354">
        <v>0.20399999999999999</v>
      </c>
      <c r="AG354" t="s">
        <v>18</v>
      </c>
    </row>
    <row r="355" spans="1:33">
      <c r="A355" t="s">
        <v>22</v>
      </c>
      <c r="B355">
        <v>2.652625</v>
      </c>
      <c r="C355">
        <v>1.6418839999999999</v>
      </c>
      <c r="D355">
        <v>-1.1420049999999999</v>
      </c>
      <c r="E355">
        <v>-0.28449750000000001</v>
      </c>
      <c r="F355">
        <v>0.14511250000000001</v>
      </c>
      <c r="G355">
        <v>9.4445500000000002E-2</v>
      </c>
      <c r="H355">
        <v>0.94291230000000004</v>
      </c>
      <c r="I355">
        <v>2.9983580000000001</v>
      </c>
      <c r="J355">
        <v>1.2587360000000001</v>
      </c>
      <c r="K355">
        <v>-0.3169478</v>
      </c>
      <c r="L355">
        <v>-9.8569039999999997E-2</v>
      </c>
      <c r="M355">
        <v>-0.98146330000000004</v>
      </c>
      <c r="N355">
        <v>-0.16087170000000001</v>
      </c>
      <c r="O355">
        <v>-3.3677600000000002E-2</v>
      </c>
      <c r="P355">
        <v>3.810073</v>
      </c>
      <c r="Q355">
        <v>2.3904169999999998</v>
      </c>
      <c r="R355">
        <v>2.4859019999999998</v>
      </c>
      <c r="S355">
        <v>-4.8481529999999999</v>
      </c>
      <c r="T355">
        <v>0.44701800000000003</v>
      </c>
      <c r="U355">
        <v>0.49857479999999998</v>
      </c>
      <c r="V355">
        <v>0.42493189999999997</v>
      </c>
      <c r="W355">
        <v>0.43626189999999998</v>
      </c>
      <c r="X355">
        <v>118.25579999999999</v>
      </c>
      <c r="Y355">
        <v>191.55940000000001</v>
      </c>
      <c r="Z355">
        <v>4</v>
      </c>
      <c r="AA355">
        <v>3</v>
      </c>
      <c r="AB355">
        <v>2.9074938297271702</v>
      </c>
      <c r="AC355">
        <v>1.87200963497162</v>
      </c>
      <c r="AD355" t="s">
        <v>5658</v>
      </c>
      <c r="AE355">
        <v>0.25600000000000001</v>
      </c>
      <c r="AF355">
        <v>0.68799999999999994</v>
      </c>
      <c r="AG355" t="s">
        <v>18</v>
      </c>
    </row>
    <row r="356" spans="1:33">
      <c r="A356" t="s">
        <v>22</v>
      </c>
      <c r="B356">
        <v>2.840738</v>
      </c>
      <c r="C356">
        <v>1.621345</v>
      </c>
      <c r="D356">
        <v>-0.33944380000000002</v>
      </c>
      <c r="E356">
        <v>1.9057290000000001E-2</v>
      </c>
      <c r="F356">
        <v>-0.95342919999999998</v>
      </c>
      <c r="G356">
        <v>-0.1196199</v>
      </c>
      <c r="H356">
        <v>0.27622570000000002</v>
      </c>
      <c r="I356">
        <v>2.1305610000000001</v>
      </c>
      <c r="J356">
        <v>1.6216699999999999</v>
      </c>
      <c r="K356">
        <v>-0.71578379999999997</v>
      </c>
      <c r="L356">
        <v>-9.4415289999999999E-2</v>
      </c>
      <c r="M356">
        <v>0.26586989999999999</v>
      </c>
      <c r="N356">
        <v>-7.4223689999999998E-3</v>
      </c>
      <c r="O356">
        <v>0.95934560000000002</v>
      </c>
      <c r="P356">
        <v>0.80669930000000001</v>
      </c>
      <c r="Q356">
        <v>2.9291339999999999</v>
      </c>
      <c r="R356">
        <v>1.786381</v>
      </c>
      <c r="S356">
        <v>0.44523000000000001</v>
      </c>
      <c r="T356">
        <v>0.47046189999999999</v>
      </c>
      <c r="U356">
        <v>0.48064859999999998</v>
      </c>
      <c r="V356">
        <v>0.46749069999999998</v>
      </c>
      <c r="W356">
        <v>0.4038717</v>
      </c>
      <c r="X356">
        <v>193.0915</v>
      </c>
      <c r="Y356">
        <v>201.3631</v>
      </c>
      <c r="Z356">
        <v>1</v>
      </c>
      <c r="AA356">
        <v>2</v>
      </c>
      <c r="AB356">
        <v>0.23421506583690599</v>
      </c>
      <c r="AC356">
        <v>1.0790673494339</v>
      </c>
      <c r="AD356" t="s">
        <v>5659</v>
      </c>
      <c r="AE356">
        <v>0.56999999999999995</v>
      </c>
      <c r="AF356">
        <v>0.77100000000000002</v>
      </c>
      <c r="AG356" t="s">
        <v>18</v>
      </c>
    </row>
    <row r="357" spans="1:33">
      <c r="A357" t="s">
        <v>22</v>
      </c>
      <c r="B357">
        <v>2.0925410000000002</v>
      </c>
      <c r="C357">
        <v>1.6283669999999999</v>
      </c>
      <c r="D357">
        <v>-0.81359859999999995</v>
      </c>
      <c r="E357">
        <v>-0.1043133</v>
      </c>
      <c r="F357">
        <v>0.32107249999999998</v>
      </c>
      <c r="G357">
        <v>-1.7702130000000001E-3</v>
      </c>
      <c r="H357">
        <v>0.94129059999999998</v>
      </c>
      <c r="I357">
        <v>1.9201699999999999</v>
      </c>
      <c r="J357">
        <v>1.6582220000000001</v>
      </c>
      <c r="K357">
        <v>3.5683750000000001</v>
      </c>
      <c r="L357">
        <v>-7.7890619999999994E-2</v>
      </c>
      <c r="M357">
        <v>-0.84313059999999995</v>
      </c>
      <c r="N357">
        <v>-0.47805150000000002</v>
      </c>
      <c r="O357">
        <v>0.2335179</v>
      </c>
      <c r="P357">
        <v>5.704472</v>
      </c>
      <c r="Q357">
        <v>0.41338350000000001</v>
      </c>
      <c r="R357">
        <v>6.5302579999999999</v>
      </c>
      <c r="S357">
        <v>1.572379</v>
      </c>
      <c r="T357">
        <v>0.44574259999999999</v>
      </c>
      <c r="U357">
        <v>0.48446939999999999</v>
      </c>
      <c r="V357">
        <v>0.43657430000000003</v>
      </c>
      <c r="W357">
        <v>0.312641</v>
      </c>
      <c r="X357">
        <v>202.8878</v>
      </c>
      <c r="Y357">
        <v>355.38819999999998</v>
      </c>
      <c r="Z357">
        <v>2</v>
      </c>
      <c r="AA357">
        <v>3</v>
      </c>
      <c r="AB357">
        <v>1.1392625570297199</v>
      </c>
      <c r="AC357">
        <v>1.9008214473724401</v>
      </c>
      <c r="AD357" t="s">
        <v>5660</v>
      </c>
      <c r="AE357">
        <v>0.36799999999999999</v>
      </c>
      <c r="AF357">
        <v>0.41699999999999998</v>
      </c>
      <c r="AG357" t="s">
        <v>18</v>
      </c>
    </row>
    <row r="358" spans="1:33">
      <c r="A358" t="s">
        <v>16</v>
      </c>
      <c r="B358">
        <v>1.802576</v>
      </c>
      <c r="C358">
        <v>1.6441950000000001</v>
      </c>
      <c r="D358">
        <v>3.4585759999999999</v>
      </c>
      <c r="E358">
        <v>-4.8133860000000002E-3</v>
      </c>
      <c r="F358">
        <v>-0.96592560000000005</v>
      </c>
      <c r="G358">
        <v>-4.1078870000000003E-2</v>
      </c>
      <c r="H358">
        <v>0.2554939</v>
      </c>
      <c r="I358">
        <v>1.7890619999999999</v>
      </c>
      <c r="J358">
        <v>1.595928</v>
      </c>
      <c r="K358">
        <v>2.8441260000000002</v>
      </c>
      <c r="L358">
        <v>-0.14559079999999999</v>
      </c>
      <c r="M358">
        <v>0.57227430000000001</v>
      </c>
      <c r="N358">
        <v>3.7099310000000003E-2</v>
      </c>
      <c r="O358">
        <v>0.80618179999999995</v>
      </c>
      <c r="P358">
        <v>3.53077</v>
      </c>
      <c r="Q358">
        <v>5.3604010000000004</v>
      </c>
      <c r="R358">
        <v>2.2337419999999999</v>
      </c>
      <c r="S358">
        <v>4.3098260000000002</v>
      </c>
      <c r="T358">
        <v>0.42479810000000001</v>
      </c>
      <c r="U358">
        <v>0.45929829999999999</v>
      </c>
      <c r="V358">
        <v>0.44096839999999998</v>
      </c>
      <c r="W358">
        <v>0.49650719999999998</v>
      </c>
      <c r="X358">
        <v>356.89609999999999</v>
      </c>
      <c r="Y358">
        <v>422.79169999999999</v>
      </c>
      <c r="Z358">
        <v>2</v>
      </c>
      <c r="AA358">
        <v>1</v>
      </c>
      <c r="AB358">
        <v>1.3518257141113299</v>
      </c>
      <c r="AC358">
        <v>0.19493606686592099</v>
      </c>
      <c r="AD358" t="s">
        <v>5661</v>
      </c>
      <c r="AE358">
        <v>0.61799999999999999</v>
      </c>
      <c r="AF358">
        <v>0.25700000000000001</v>
      </c>
      <c r="AG358" t="s">
        <v>18</v>
      </c>
    </row>
    <row r="359" spans="1:33">
      <c r="A359" t="s">
        <v>16</v>
      </c>
      <c r="B359">
        <v>1.7982</v>
      </c>
      <c r="C359">
        <v>1.6261509999999999</v>
      </c>
      <c r="D359">
        <v>2.8906019999999999</v>
      </c>
      <c r="E359">
        <v>-0.1568301</v>
      </c>
      <c r="F359">
        <v>0.58735870000000001</v>
      </c>
      <c r="G359">
        <v>6.5756540000000002E-2</v>
      </c>
      <c r="H359">
        <v>0.79125860000000003</v>
      </c>
      <c r="I359">
        <v>1.0291129999999999</v>
      </c>
      <c r="J359">
        <v>1.6438189999999999</v>
      </c>
      <c r="K359">
        <v>2.5678350000000001</v>
      </c>
      <c r="L359">
        <v>-0.25627939999999999</v>
      </c>
      <c r="M359">
        <v>0.55780070000000004</v>
      </c>
      <c r="N359">
        <v>0.24923380000000001</v>
      </c>
      <c r="O359">
        <v>0.7490407</v>
      </c>
      <c r="P359">
        <v>1.7162310000000001</v>
      </c>
      <c r="Q359">
        <v>2.7908789999999999</v>
      </c>
      <c r="R359">
        <v>3.0198339999999999</v>
      </c>
      <c r="S359">
        <v>3.023577</v>
      </c>
      <c r="T359">
        <v>0.41659360000000001</v>
      </c>
      <c r="U359">
        <v>0.49332880000000001</v>
      </c>
      <c r="V359">
        <v>0.48357080000000002</v>
      </c>
      <c r="W359">
        <v>0.39579999999999999</v>
      </c>
      <c r="X359">
        <v>424.32459999999998</v>
      </c>
      <c r="Y359">
        <v>459.89890000000003</v>
      </c>
      <c r="Z359">
        <v>2</v>
      </c>
      <c r="AA359">
        <v>2</v>
      </c>
      <c r="AB359">
        <v>1.4932376146316499</v>
      </c>
      <c r="AC359">
        <v>0.95188283920288097</v>
      </c>
      <c r="AD359" t="s">
        <v>5662</v>
      </c>
      <c r="AE359">
        <v>4.0000000000000001E-3</v>
      </c>
      <c r="AF359">
        <v>0.59</v>
      </c>
      <c r="AG359" t="s">
        <v>18</v>
      </c>
    </row>
    <row r="360" spans="1:33">
      <c r="A360" t="s">
        <v>22</v>
      </c>
      <c r="B360">
        <v>0.83660219999999996</v>
      </c>
      <c r="C360">
        <v>1.638093</v>
      </c>
      <c r="D360">
        <v>2.5350429999999999</v>
      </c>
      <c r="E360">
        <v>0.22697110000000001</v>
      </c>
      <c r="F360">
        <v>-0.69559499999999996</v>
      </c>
      <c r="G360">
        <v>-0.19364219999999999</v>
      </c>
      <c r="H360">
        <v>-0.65355529999999995</v>
      </c>
      <c r="I360">
        <v>0.38553019999999999</v>
      </c>
      <c r="J360">
        <v>1.633807</v>
      </c>
      <c r="K360">
        <v>2.017366</v>
      </c>
      <c r="L360">
        <v>0.10733429999999999</v>
      </c>
      <c r="M360">
        <v>-0.94567069999999998</v>
      </c>
      <c r="N360">
        <v>-0.12953700000000001</v>
      </c>
      <c r="O360">
        <v>-0.27822010000000003</v>
      </c>
      <c r="P360">
        <v>1.2366170000000001</v>
      </c>
      <c r="Q360">
        <v>0.80480609999999997</v>
      </c>
      <c r="R360">
        <v>1.813256</v>
      </c>
      <c r="S360">
        <v>1.311307</v>
      </c>
      <c r="T360">
        <v>0.41677740000000002</v>
      </c>
      <c r="U360">
        <v>0.40499839999999998</v>
      </c>
      <c r="V360">
        <v>0.40475319999999998</v>
      </c>
      <c r="W360">
        <v>0.48479889999999998</v>
      </c>
      <c r="X360">
        <v>461.39299999999997</v>
      </c>
      <c r="Y360">
        <v>464.93119999999999</v>
      </c>
      <c r="Z360">
        <v>4</v>
      </c>
      <c r="AA360">
        <v>3</v>
      </c>
      <c r="AB360">
        <v>2.9971294403076199</v>
      </c>
      <c r="AC360">
        <v>1.7503645420074501</v>
      </c>
      <c r="AD360" t="s">
        <v>5663</v>
      </c>
      <c r="AE360">
        <v>0.88800000000000001</v>
      </c>
      <c r="AF360">
        <v>9.6000000000000002E-2</v>
      </c>
      <c r="AG360" t="s">
        <v>18</v>
      </c>
    </row>
    <row r="361" spans="1:33">
      <c r="A361" t="s">
        <v>22</v>
      </c>
      <c r="B361">
        <v>0.2325007</v>
      </c>
      <c r="C361">
        <v>1.6204620000000001</v>
      </c>
      <c r="D361">
        <v>2.0416780000000001</v>
      </c>
      <c r="E361">
        <v>5.8652200000000002E-2</v>
      </c>
      <c r="F361">
        <v>-0.98564470000000004</v>
      </c>
      <c r="G361">
        <v>-0.1183809</v>
      </c>
      <c r="H361">
        <v>0.1051214</v>
      </c>
      <c r="I361">
        <v>1.438409</v>
      </c>
      <c r="J361">
        <v>1.6490469999999999</v>
      </c>
      <c r="K361">
        <v>-1.3306739999999999</v>
      </c>
      <c r="L361">
        <v>7.0563409999999993E-2</v>
      </c>
      <c r="M361">
        <v>-0.94778859999999998</v>
      </c>
      <c r="N361">
        <v>-0.2505288</v>
      </c>
      <c r="O361">
        <v>-0.18426329999999999</v>
      </c>
      <c r="P361">
        <v>4.7299350000000002</v>
      </c>
      <c r="Q361">
        <v>1.731168</v>
      </c>
      <c r="R361">
        <v>2.3229310000000001</v>
      </c>
      <c r="S361">
        <v>-2.3892159999999998</v>
      </c>
      <c r="T361">
        <v>0.48533660000000001</v>
      </c>
      <c r="U361">
        <v>0.48532750000000002</v>
      </c>
      <c r="V361">
        <v>0.4766204</v>
      </c>
      <c r="W361">
        <v>0.40435969999999999</v>
      </c>
      <c r="X361">
        <v>466.4298</v>
      </c>
      <c r="Y361">
        <v>474.29419999999999</v>
      </c>
      <c r="Z361">
        <v>4</v>
      </c>
      <c r="AA361">
        <v>1</v>
      </c>
      <c r="AB361">
        <v>2.7840991020202601</v>
      </c>
      <c r="AC361">
        <v>0.43831944465637201</v>
      </c>
      <c r="AD361" t="s">
        <v>5664</v>
      </c>
      <c r="AE361">
        <v>0.191</v>
      </c>
      <c r="AF361">
        <v>0.92700000000000005</v>
      </c>
      <c r="AG361" t="s">
        <v>18</v>
      </c>
    </row>
    <row r="362" spans="1:33">
      <c r="A362" t="s">
        <v>22</v>
      </c>
      <c r="B362">
        <v>1.4279040000000001</v>
      </c>
      <c r="C362">
        <v>1.6410990000000001</v>
      </c>
      <c r="D362">
        <v>-1.1871510000000001</v>
      </c>
      <c r="E362">
        <v>5.0788149999999997E-2</v>
      </c>
      <c r="F362">
        <v>-0.96496649999999995</v>
      </c>
      <c r="G362">
        <v>-0.19186130000000001</v>
      </c>
      <c r="H362">
        <v>0.1716085</v>
      </c>
      <c r="I362">
        <v>0.73764370000000001</v>
      </c>
      <c r="J362">
        <v>1.650021</v>
      </c>
      <c r="K362">
        <v>-7.6288919999999996E-2</v>
      </c>
      <c r="L362">
        <v>0.14354259999999999</v>
      </c>
      <c r="M362">
        <v>-0.86206159999999998</v>
      </c>
      <c r="N362">
        <v>-0.2351654</v>
      </c>
      <c r="O362">
        <v>-0.42537360000000002</v>
      </c>
      <c r="P362">
        <v>1.782219</v>
      </c>
      <c r="Q362">
        <v>2.4970810000000001</v>
      </c>
      <c r="R362">
        <v>3.0389659999999998</v>
      </c>
      <c r="S362">
        <v>-1.4684619999999999</v>
      </c>
      <c r="T362">
        <v>0.4034047</v>
      </c>
      <c r="U362">
        <v>0.44148890000000002</v>
      </c>
      <c r="V362">
        <v>0.4618545</v>
      </c>
      <c r="W362">
        <v>0.3167374</v>
      </c>
      <c r="X362">
        <v>475.82170000000002</v>
      </c>
      <c r="Y362">
        <v>484.22930000000002</v>
      </c>
      <c r="Z362">
        <v>3</v>
      </c>
      <c r="AA362">
        <v>2</v>
      </c>
      <c r="AB362">
        <v>1.7293021678924601</v>
      </c>
      <c r="AC362">
        <v>0.91785073280334495</v>
      </c>
      <c r="AD362" t="s">
        <v>5665</v>
      </c>
      <c r="AE362">
        <v>0.74299999999999999</v>
      </c>
      <c r="AF362">
        <v>0.22600000000000001</v>
      </c>
      <c r="AG362" t="s">
        <v>18</v>
      </c>
    </row>
    <row r="363" spans="1:33">
      <c r="A363" t="s">
        <v>20</v>
      </c>
      <c r="B363">
        <v>0</v>
      </c>
      <c r="C363">
        <v>1.6</v>
      </c>
      <c r="D363">
        <v>0</v>
      </c>
      <c r="E363">
        <v>0</v>
      </c>
      <c r="F363">
        <v>0</v>
      </c>
      <c r="G363">
        <v>0</v>
      </c>
      <c r="H363">
        <v>1</v>
      </c>
      <c r="I363">
        <v>-2.593118</v>
      </c>
      <c r="J363">
        <v>2.3099050000000001</v>
      </c>
      <c r="K363">
        <v>-0.52852250000000001</v>
      </c>
      <c r="L363">
        <v>-6.4872360000000004E-2</v>
      </c>
      <c r="M363">
        <v>-0.91021010000000002</v>
      </c>
      <c r="N363">
        <v>-2.41526E-2</v>
      </c>
      <c r="O363">
        <v>0.40832069999999998</v>
      </c>
      <c r="P363">
        <v>5.2518039999999999</v>
      </c>
      <c r="Q363">
        <v>-4.5206540000000004</v>
      </c>
      <c r="R363">
        <v>2.2223549999999999</v>
      </c>
      <c r="S363">
        <v>-2.5995780000000002</v>
      </c>
      <c r="T363">
        <v>0.41204410000000002</v>
      </c>
      <c r="U363">
        <v>0.42449130000000002</v>
      </c>
      <c r="V363">
        <v>0.49365049999999999</v>
      </c>
      <c r="W363">
        <v>0.41232990000000003</v>
      </c>
      <c r="X363">
        <v>800.93520000000001</v>
      </c>
      <c r="Y363">
        <v>844.29200000000003</v>
      </c>
      <c r="Z363">
        <v>3</v>
      </c>
      <c r="AA363">
        <v>4</v>
      </c>
      <c r="AB363">
        <v>2.0886168479919398</v>
      </c>
      <c r="AC363">
        <v>3.0047833919525102</v>
      </c>
      <c r="AD363" t="s">
        <v>3147</v>
      </c>
      <c r="AE363">
        <v>0.86099999999999999</v>
      </c>
      <c r="AF363">
        <v>0.76500000000000001</v>
      </c>
      <c r="AG363" t="s">
        <v>18</v>
      </c>
    </row>
    <row r="364" spans="1:33">
      <c r="A364" t="s">
        <v>20</v>
      </c>
      <c r="B364">
        <v>-2.6176819999999998</v>
      </c>
      <c r="C364">
        <v>2.3100170000000002</v>
      </c>
      <c r="D364">
        <v>-0.55432219999999999</v>
      </c>
      <c r="E364">
        <v>-6.3025620000000004E-2</v>
      </c>
      <c r="F364">
        <v>-0.93021710000000002</v>
      </c>
      <c r="G364">
        <v>-2.209552E-2</v>
      </c>
      <c r="H364">
        <v>0.36088170000000003</v>
      </c>
      <c r="I364">
        <v>0.59539779999999998</v>
      </c>
      <c r="J364">
        <v>2.3765040000000002</v>
      </c>
      <c r="K364">
        <v>-1.7856320000000001</v>
      </c>
      <c r="L364">
        <v>-0.16832539999999999</v>
      </c>
      <c r="M364">
        <v>-0.7986664</v>
      </c>
      <c r="N364">
        <v>-0.54269869999999998</v>
      </c>
      <c r="O364">
        <v>0.19818379999999999</v>
      </c>
      <c r="P364">
        <v>4.6825039999999998</v>
      </c>
      <c r="Q364">
        <v>-0.23948169999999999</v>
      </c>
      <c r="R364">
        <v>5.3578919999999997</v>
      </c>
      <c r="S364">
        <v>-3.19638</v>
      </c>
      <c r="T364">
        <v>0.46949580000000002</v>
      </c>
      <c r="U364">
        <v>0.49090420000000001</v>
      </c>
      <c r="V364">
        <v>0.42545500000000003</v>
      </c>
      <c r="W364">
        <v>0.44089970000000001</v>
      </c>
      <c r="X364">
        <v>845.82069999999999</v>
      </c>
      <c r="Y364">
        <v>859.92909999999995</v>
      </c>
      <c r="Z364">
        <v>3</v>
      </c>
      <c r="AA364">
        <v>2</v>
      </c>
      <c r="AB364">
        <v>2.17030906677246</v>
      </c>
      <c r="AC364">
        <v>0.90819519758224498</v>
      </c>
      <c r="AD364" t="s">
        <v>5666</v>
      </c>
      <c r="AE364">
        <v>0.43099999999999999</v>
      </c>
      <c r="AF364">
        <v>0.85599999999999998</v>
      </c>
      <c r="AG364" t="s">
        <v>18</v>
      </c>
    </row>
    <row r="365" spans="1:33">
      <c r="A365" t="s">
        <v>20</v>
      </c>
      <c r="B365">
        <v>0.47851329999999997</v>
      </c>
      <c r="C365">
        <v>2.3718910000000002</v>
      </c>
      <c r="D365">
        <v>-1.893338</v>
      </c>
      <c r="E365">
        <v>-0.1005616</v>
      </c>
      <c r="F365">
        <v>-0.8751679</v>
      </c>
      <c r="G365">
        <v>-0.3988217</v>
      </c>
      <c r="H365">
        <v>0.2547739</v>
      </c>
      <c r="I365">
        <v>-0.25751550000000001</v>
      </c>
      <c r="J365">
        <v>1.568694</v>
      </c>
      <c r="K365">
        <v>-9.3703269999999995E-3</v>
      </c>
      <c r="L365">
        <v>0.23016800000000001</v>
      </c>
      <c r="M365">
        <v>-0.71892849999999997</v>
      </c>
      <c r="N365">
        <v>-0.56373439999999997</v>
      </c>
      <c r="O365">
        <v>-0.3352135</v>
      </c>
      <c r="P365">
        <v>1.9300390000000001</v>
      </c>
      <c r="Q365">
        <v>0.30812889999999998</v>
      </c>
      <c r="R365">
        <v>3.8462999999999998</v>
      </c>
      <c r="S365">
        <v>-0.6595877</v>
      </c>
      <c r="T365">
        <v>0.44284810000000002</v>
      </c>
      <c r="U365">
        <v>0.40184510000000001</v>
      </c>
      <c r="V365">
        <v>0.443351</v>
      </c>
      <c r="W365">
        <v>0.3463773</v>
      </c>
      <c r="X365">
        <v>861.46259999999995</v>
      </c>
      <c r="Y365">
        <v>889.1259</v>
      </c>
      <c r="Z365">
        <v>2</v>
      </c>
      <c r="AA365">
        <v>3</v>
      </c>
      <c r="AB365">
        <v>0.87729227542877197</v>
      </c>
      <c r="AC365">
        <v>1.68584716320038</v>
      </c>
      <c r="AD365" t="s">
        <v>5667</v>
      </c>
      <c r="AE365">
        <v>0.90300000000000002</v>
      </c>
      <c r="AF365">
        <v>5.0000000000000001E-3</v>
      </c>
      <c r="AG365" t="s">
        <v>18</v>
      </c>
    </row>
    <row r="366" spans="1:33">
      <c r="A366" t="s">
        <v>16</v>
      </c>
      <c r="B366">
        <v>-2.3253800000000002E-2</v>
      </c>
      <c r="C366">
        <v>1.5755969999999999</v>
      </c>
      <c r="D366">
        <v>6.8519120000000003E-2</v>
      </c>
      <c r="E366">
        <v>-0.1843292</v>
      </c>
      <c r="F366">
        <v>0.67082120000000001</v>
      </c>
      <c r="G366">
        <v>0.39709939999999999</v>
      </c>
      <c r="H366">
        <v>0.59860990000000003</v>
      </c>
      <c r="I366">
        <v>0.3405994</v>
      </c>
      <c r="J366">
        <v>1.2435830000000001</v>
      </c>
      <c r="K366">
        <v>3.8510270000000002</v>
      </c>
      <c r="L366">
        <v>-0.12754170000000001</v>
      </c>
      <c r="M366">
        <v>-0.91944329999999996</v>
      </c>
      <c r="N366">
        <v>-0.1369842</v>
      </c>
      <c r="O366">
        <v>0.3458215</v>
      </c>
      <c r="P366">
        <v>3.6566260000000002</v>
      </c>
      <c r="Q366">
        <v>-3.3968739999999999</v>
      </c>
      <c r="R366">
        <v>2.8452570000000001</v>
      </c>
      <c r="S366">
        <v>0.68297949999999996</v>
      </c>
      <c r="T366">
        <v>0.44169649999999999</v>
      </c>
      <c r="U366">
        <v>0.48187469999999999</v>
      </c>
      <c r="V366">
        <v>0.41613830000000002</v>
      </c>
      <c r="W366">
        <v>0.35862889999999997</v>
      </c>
      <c r="X366">
        <v>890.65480000000002</v>
      </c>
      <c r="Y366">
        <v>944.76900000000001</v>
      </c>
      <c r="Z366">
        <v>2</v>
      </c>
      <c r="AA366">
        <v>4</v>
      </c>
      <c r="AB366">
        <v>1.40195500850677</v>
      </c>
      <c r="AC366">
        <v>2.7816395759582502</v>
      </c>
      <c r="AD366" t="s">
        <v>5668</v>
      </c>
      <c r="AE366">
        <v>0.749</v>
      </c>
      <c r="AF366">
        <v>0.44700000000000001</v>
      </c>
      <c r="AG366" t="s">
        <v>18</v>
      </c>
    </row>
    <row r="367" spans="1:33">
      <c r="A367" t="s">
        <v>16</v>
      </c>
      <c r="B367">
        <v>0.32093310000000003</v>
      </c>
      <c r="C367">
        <v>1.516726</v>
      </c>
      <c r="D367">
        <v>4.1235410000000003</v>
      </c>
      <c r="E367">
        <v>-9.1172749999999997E-2</v>
      </c>
      <c r="F367">
        <v>-0.88965669999999997</v>
      </c>
      <c r="G367">
        <v>-0.1312818</v>
      </c>
      <c r="H367">
        <v>0.42774250000000003</v>
      </c>
      <c r="I367">
        <v>1.5681609999999999</v>
      </c>
      <c r="J367">
        <v>1.526241</v>
      </c>
      <c r="K367">
        <v>5.2618130000000001</v>
      </c>
      <c r="L367">
        <v>-0.23121259999999999</v>
      </c>
      <c r="M367">
        <v>-0.67249409999999998</v>
      </c>
      <c r="N367">
        <v>-0.26843359999999999</v>
      </c>
      <c r="O367">
        <v>0.6497967</v>
      </c>
      <c r="P367">
        <v>1.642795</v>
      </c>
      <c r="Q367">
        <v>-7.7276259999999999E-2</v>
      </c>
      <c r="R367">
        <v>2.6706850000000002</v>
      </c>
      <c r="S367">
        <v>5.2228969999999997</v>
      </c>
      <c r="T367">
        <v>0.40499610000000003</v>
      </c>
      <c r="U367">
        <v>0.40161960000000002</v>
      </c>
      <c r="V367">
        <v>0.46790969999999998</v>
      </c>
      <c r="W367">
        <v>0.39783030000000003</v>
      </c>
      <c r="X367">
        <v>946.29989999999998</v>
      </c>
      <c r="Y367">
        <v>973.12950000000001</v>
      </c>
      <c r="Z367">
        <v>2</v>
      </c>
      <c r="AA367">
        <v>3</v>
      </c>
      <c r="AB367">
        <v>0.83766680955886796</v>
      </c>
      <c r="AC367">
        <v>1.90308225154877</v>
      </c>
      <c r="AD367" t="s">
        <v>5669</v>
      </c>
      <c r="AE367">
        <v>0.65600000000000003</v>
      </c>
      <c r="AF367">
        <v>5.8999999999999997E-2</v>
      </c>
      <c r="AG367" t="s">
        <v>18</v>
      </c>
    </row>
    <row r="368" spans="1:33">
      <c r="A368" t="s">
        <v>20</v>
      </c>
      <c r="B368">
        <v>1.7168859999999999</v>
      </c>
      <c r="C368">
        <v>1.5566949999999999</v>
      </c>
      <c r="D368">
        <v>5.3154839999999997</v>
      </c>
      <c r="E368">
        <v>-0.22170119999999999</v>
      </c>
      <c r="F368">
        <v>-0.66121509999999994</v>
      </c>
      <c r="G368">
        <v>-0.15693460000000001</v>
      </c>
      <c r="H368">
        <v>0.69929589999999997</v>
      </c>
      <c r="I368">
        <v>0.86283480000000001</v>
      </c>
      <c r="J368">
        <v>1.6324000000000001</v>
      </c>
      <c r="K368">
        <v>4.540019</v>
      </c>
      <c r="L368">
        <v>-0.44664959999999998</v>
      </c>
      <c r="M368">
        <v>-0.47191949999999999</v>
      </c>
      <c r="N368">
        <v>-0.24435209999999999</v>
      </c>
      <c r="O368">
        <v>0.71978339999999996</v>
      </c>
      <c r="P368">
        <v>4.8919110000000003</v>
      </c>
      <c r="Q368">
        <v>-1.1527750000000001</v>
      </c>
      <c r="R368">
        <v>5.5113700000000003</v>
      </c>
      <c r="S368">
        <v>5.0780329999999996</v>
      </c>
      <c r="T368">
        <v>0.4249175</v>
      </c>
      <c r="U368">
        <v>0.40892630000000002</v>
      </c>
      <c r="V368">
        <v>0.49276629999999999</v>
      </c>
      <c r="W368">
        <v>0.4906008</v>
      </c>
      <c r="X368">
        <v>974.65549999999996</v>
      </c>
      <c r="Y368">
        <v>987.89269999999999</v>
      </c>
      <c r="Z368">
        <v>3</v>
      </c>
      <c r="AA368">
        <v>3</v>
      </c>
      <c r="AB368">
        <v>1.6193549633026101</v>
      </c>
      <c r="AC368">
        <v>2.1985223293304399</v>
      </c>
      <c r="AD368" t="s">
        <v>1785</v>
      </c>
      <c r="AE368">
        <v>0.82499999999999996</v>
      </c>
      <c r="AF368">
        <v>0.69599999999999995</v>
      </c>
      <c r="AG368" t="s">
        <v>18</v>
      </c>
    </row>
    <row r="369" spans="1:33">
      <c r="A369" t="s">
        <v>20</v>
      </c>
      <c r="B369">
        <v>0.89904079999999997</v>
      </c>
      <c r="C369">
        <v>1.5821829999999999</v>
      </c>
      <c r="D369">
        <v>4.5337310000000004</v>
      </c>
      <c r="E369">
        <v>-0.34968860000000002</v>
      </c>
      <c r="F369">
        <v>-0.57243509999999997</v>
      </c>
      <c r="G369">
        <v>-0.14704320000000001</v>
      </c>
      <c r="H369">
        <v>0.72692109999999999</v>
      </c>
      <c r="I369">
        <v>-0.34849180000000002</v>
      </c>
      <c r="J369">
        <v>1.6029500000000001</v>
      </c>
      <c r="K369">
        <v>5.232246</v>
      </c>
      <c r="L369">
        <v>-0.34585830000000001</v>
      </c>
      <c r="M369">
        <v>-0.5530389</v>
      </c>
      <c r="N369">
        <v>-0.21672930000000001</v>
      </c>
      <c r="O369">
        <v>0.72633219999999998</v>
      </c>
      <c r="P369">
        <v>2.6074540000000002</v>
      </c>
      <c r="Q369">
        <v>-1.2811870000000001</v>
      </c>
      <c r="R369">
        <v>2.5918519999999998</v>
      </c>
      <c r="S369">
        <v>5.5466449999999998</v>
      </c>
      <c r="T369">
        <v>0.48974620000000002</v>
      </c>
      <c r="U369">
        <v>0.49155379999999999</v>
      </c>
      <c r="V369">
        <v>0.43979590000000002</v>
      </c>
      <c r="W369">
        <v>0.34163070000000001</v>
      </c>
      <c r="X369">
        <v>989.423</v>
      </c>
      <c r="Y369">
        <v>995.82500000000005</v>
      </c>
      <c r="Z369">
        <v>2</v>
      </c>
      <c r="AA369">
        <v>4</v>
      </c>
      <c r="AB369">
        <v>1.1718275547027599</v>
      </c>
      <c r="AC369">
        <v>2.70789623260498</v>
      </c>
      <c r="AD369" t="s">
        <v>5670</v>
      </c>
      <c r="AE369">
        <v>0.85099999999999998</v>
      </c>
      <c r="AF369">
        <v>0.753</v>
      </c>
      <c r="AG369" t="s">
        <v>18</v>
      </c>
    </row>
    <row r="370" spans="1:33">
      <c r="A370" t="s">
        <v>20</v>
      </c>
      <c r="B370">
        <v>-9.2559219999999998E-2</v>
      </c>
      <c r="C370">
        <v>1.573108</v>
      </c>
      <c r="D370">
        <v>5.0593690000000002</v>
      </c>
      <c r="E370">
        <v>-0.2591289</v>
      </c>
      <c r="F370">
        <v>-0.56727030000000001</v>
      </c>
      <c r="G370">
        <v>-0.1155071</v>
      </c>
      <c r="H370">
        <v>0.77312020000000004</v>
      </c>
      <c r="I370">
        <v>1.544672</v>
      </c>
      <c r="J370">
        <v>1.6048500000000001</v>
      </c>
      <c r="K370">
        <v>1.184447</v>
      </c>
      <c r="L370">
        <v>4.4981899999999998E-2</v>
      </c>
      <c r="M370">
        <v>-0.93176939999999997</v>
      </c>
      <c r="N370">
        <v>-0.35383890000000001</v>
      </c>
      <c r="O370">
        <v>-6.7678290000000002E-2</v>
      </c>
      <c r="P370">
        <v>5.7732210000000004</v>
      </c>
      <c r="Q370">
        <v>1.6276520000000001</v>
      </c>
      <c r="R370">
        <v>2.8148409999999999</v>
      </c>
      <c r="S370">
        <v>-0.30990119999999999</v>
      </c>
      <c r="T370">
        <v>0.43969940000000002</v>
      </c>
      <c r="U370">
        <v>0.40819240000000001</v>
      </c>
      <c r="V370">
        <v>0.46394550000000001</v>
      </c>
      <c r="W370">
        <v>0.35867949999999998</v>
      </c>
      <c r="X370">
        <v>997.32389999999998</v>
      </c>
      <c r="Y370">
        <v>1007.766</v>
      </c>
      <c r="Z370">
        <v>4</v>
      </c>
      <c r="AA370">
        <v>1</v>
      </c>
      <c r="AB370">
        <v>2.76529121398926</v>
      </c>
      <c r="AC370">
        <v>0.62523984909057595</v>
      </c>
      <c r="AD370" t="s">
        <v>827</v>
      </c>
      <c r="AE370">
        <v>0.40200000000000002</v>
      </c>
      <c r="AF370">
        <v>0.33100000000000002</v>
      </c>
      <c r="AG370" t="s">
        <v>18</v>
      </c>
    </row>
    <row r="371" spans="1:33">
      <c r="A371" t="s">
        <v>20</v>
      </c>
      <c r="B371">
        <v>1.6881029999999999</v>
      </c>
      <c r="C371">
        <v>1.5441020000000001</v>
      </c>
      <c r="D371">
        <v>1.5612280000000001</v>
      </c>
      <c r="E371">
        <v>-5.5880039999999999E-2</v>
      </c>
      <c r="F371">
        <v>-0.89526079999999997</v>
      </c>
      <c r="G371">
        <v>-0.1947448</v>
      </c>
      <c r="H371">
        <v>0.39681230000000001</v>
      </c>
      <c r="I371">
        <v>-0.14046069999999999</v>
      </c>
      <c r="J371">
        <v>1.578328</v>
      </c>
      <c r="K371">
        <v>-0.29762339999999998</v>
      </c>
      <c r="L371">
        <v>3.3595299999999999E-3</v>
      </c>
      <c r="M371">
        <v>-0.95422010000000002</v>
      </c>
      <c r="N371">
        <v>-0.29464889999999999</v>
      </c>
      <c r="O371">
        <v>-5.1330689999999998E-2</v>
      </c>
      <c r="P371">
        <v>4.6458630000000003</v>
      </c>
      <c r="Q371">
        <v>7.950699E-2</v>
      </c>
      <c r="R371">
        <v>2.9909729999999999</v>
      </c>
      <c r="S371">
        <v>-2.5501010000000002</v>
      </c>
      <c r="T371">
        <v>0.49341679999999999</v>
      </c>
      <c r="U371">
        <v>0.4327569</v>
      </c>
      <c r="V371">
        <v>0.40729589999999999</v>
      </c>
      <c r="W371">
        <v>0.40708660000000002</v>
      </c>
      <c r="X371">
        <v>1009.289</v>
      </c>
      <c r="Y371">
        <v>1025.827</v>
      </c>
      <c r="Z371">
        <v>4</v>
      </c>
      <c r="AA371">
        <v>4</v>
      </c>
      <c r="AB371">
        <v>2.6571702957153298</v>
      </c>
      <c r="AC371">
        <v>2.40907502174377</v>
      </c>
      <c r="AD371" t="s">
        <v>5671</v>
      </c>
      <c r="AE371">
        <v>0.58199999999999996</v>
      </c>
      <c r="AF371">
        <v>0.98299999999999998</v>
      </c>
      <c r="AG371" t="s">
        <v>18</v>
      </c>
    </row>
    <row r="372" spans="1:33">
      <c r="A372" t="s">
        <v>20</v>
      </c>
      <c r="B372">
        <v>-0.189109</v>
      </c>
      <c r="C372">
        <v>1.575888</v>
      </c>
      <c r="D372">
        <v>-0.34075430000000001</v>
      </c>
      <c r="E372">
        <v>3.5865870000000001E-2</v>
      </c>
      <c r="F372">
        <v>-0.96155290000000004</v>
      </c>
      <c r="G372">
        <v>-0.26530300000000001</v>
      </c>
      <c r="H372">
        <v>-6.1188819999999998E-2</v>
      </c>
      <c r="I372">
        <v>7.0537210000000003E-2</v>
      </c>
      <c r="J372">
        <v>1.5954330000000001</v>
      </c>
      <c r="K372">
        <v>5.8619490000000001</v>
      </c>
      <c r="L372">
        <v>-0.1366946</v>
      </c>
      <c r="M372">
        <v>-0.80873079999999997</v>
      </c>
      <c r="N372">
        <v>-0.54811659999999995</v>
      </c>
      <c r="O372">
        <v>0.16382099999999999</v>
      </c>
      <c r="P372">
        <v>5.6166910000000003</v>
      </c>
      <c r="Q372">
        <v>-0.75281529999999997</v>
      </c>
      <c r="R372">
        <v>4.0087890000000002</v>
      </c>
      <c r="S372">
        <v>4.6901950000000001</v>
      </c>
      <c r="T372">
        <v>0.4510208</v>
      </c>
      <c r="U372">
        <v>0.40222049999999998</v>
      </c>
      <c r="V372">
        <v>0.46639789999999998</v>
      </c>
      <c r="W372">
        <v>0.3706161</v>
      </c>
      <c r="X372">
        <v>1027.367</v>
      </c>
      <c r="Y372">
        <v>1049.2950000000001</v>
      </c>
      <c r="Z372">
        <v>1</v>
      </c>
      <c r="AA372">
        <v>3</v>
      </c>
      <c r="AB372">
        <v>0.46076166629791299</v>
      </c>
      <c r="AC372">
        <v>1.7984800338745099</v>
      </c>
      <c r="AD372" t="s">
        <v>2783</v>
      </c>
      <c r="AE372">
        <v>0.99099999999999999</v>
      </c>
      <c r="AF372">
        <v>0.435</v>
      </c>
      <c r="AG372" t="s">
        <v>18</v>
      </c>
    </row>
    <row r="373" spans="1:33">
      <c r="A373" t="s">
        <v>16</v>
      </c>
      <c r="B373">
        <v>0</v>
      </c>
      <c r="C373">
        <v>1.6</v>
      </c>
      <c r="D373">
        <v>0</v>
      </c>
      <c r="E373">
        <v>0</v>
      </c>
      <c r="F373">
        <v>0</v>
      </c>
      <c r="G373">
        <v>0</v>
      </c>
      <c r="H373">
        <v>1</v>
      </c>
      <c r="I373">
        <v>-0.49908599999999997</v>
      </c>
      <c r="J373">
        <v>1.6212759999999999</v>
      </c>
      <c r="K373">
        <v>-0.24355589999999999</v>
      </c>
      <c r="L373">
        <v>-0.32153619999999999</v>
      </c>
      <c r="M373">
        <v>0.50997000000000003</v>
      </c>
      <c r="N373">
        <v>0.22770380000000001</v>
      </c>
      <c r="O373">
        <v>0.76465430000000001</v>
      </c>
      <c r="P373">
        <v>4.0789840000000002</v>
      </c>
      <c r="Q373">
        <v>2.2344080000000002</v>
      </c>
      <c r="R373">
        <v>5.0117630000000002</v>
      </c>
      <c r="S373">
        <v>-7.3548249999999996E-2</v>
      </c>
      <c r="T373">
        <v>0.49672189999999999</v>
      </c>
      <c r="U373">
        <v>0.43104789999999998</v>
      </c>
      <c r="V373">
        <v>0.42258410000000002</v>
      </c>
      <c r="W373">
        <v>0.35642800000000002</v>
      </c>
      <c r="X373">
        <v>1696.1120000000001</v>
      </c>
      <c r="Y373">
        <v>1722.692</v>
      </c>
      <c r="Z373">
        <v>3</v>
      </c>
      <c r="AA373">
        <v>2</v>
      </c>
      <c r="AB373">
        <v>1.58882832527161</v>
      </c>
      <c r="AC373">
        <v>0.990975022315979</v>
      </c>
      <c r="AD373" t="s">
        <v>5672</v>
      </c>
      <c r="AE373">
        <v>0.23699999999999999</v>
      </c>
      <c r="AF373">
        <v>0.27500000000000002</v>
      </c>
      <c r="AG373" t="s">
        <v>18</v>
      </c>
    </row>
    <row r="374" spans="1:33">
      <c r="A374" t="s">
        <v>22</v>
      </c>
      <c r="B374">
        <v>-0.46878160000000002</v>
      </c>
      <c r="C374">
        <v>1.6165860000000001</v>
      </c>
      <c r="D374">
        <v>-0.186422</v>
      </c>
      <c r="E374">
        <v>-0.28980060000000002</v>
      </c>
      <c r="F374">
        <v>0.4466965</v>
      </c>
      <c r="G374">
        <v>0.17155390000000001</v>
      </c>
      <c r="H374">
        <v>0.82888309999999998</v>
      </c>
      <c r="I374">
        <v>-0.19641890000000001</v>
      </c>
      <c r="J374">
        <v>1.599399</v>
      </c>
      <c r="K374">
        <v>4.2578150000000002E-2</v>
      </c>
      <c r="L374">
        <v>4.0359770000000003E-2</v>
      </c>
      <c r="M374">
        <v>-0.82157190000000002</v>
      </c>
      <c r="N374">
        <v>-0.1298009</v>
      </c>
      <c r="O374">
        <v>-0.55366269999999995</v>
      </c>
      <c r="P374">
        <v>3.2831899999999998</v>
      </c>
      <c r="Q374">
        <v>2.6156109999999999</v>
      </c>
      <c r="R374">
        <v>2.3238840000000001</v>
      </c>
      <c r="S374">
        <v>-1.061401</v>
      </c>
      <c r="T374">
        <v>0.46800839999999999</v>
      </c>
      <c r="U374">
        <v>0.4518046</v>
      </c>
      <c r="V374">
        <v>0.44368400000000002</v>
      </c>
      <c r="W374">
        <v>0.43780839999999999</v>
      </c>
      <c r="X374">
        <v>1724.2080000000001</v>
      </c>
      <c r="Y374">
        <v>1729.7729999999999</v>
      </c>
      <c r="Z374">
        <v>3</v>
      </c>
      <c r="AA374">
        <v>1</v>
      </c>
      <c r="AB374">
        <v>1.84055888652802</v>
      </c>
      <c r="AC374">
        <v>0.22541779279708901</v>
      </c>
      <c r="AD374" t="s">
        <v>5673</v>
      </c>
      <c r="AE374">
        <v>0.64400000000000002</v>
      </c>
      <c r="AF374">
        <v>0.84299999999999997</v>
      </c>
      <c r="AG374" t="s">
        <v>18</v>
      </c>
    </row>
    <row r="375" spans="1:33">
      <c r="A375" t="s">
        <v>22</v>
      </c>
      <c r="B375">
        <v>-0.2029543</v>
      </c>
      <c r="C375">
        <v>1.6011249999999999</v>
      </c>
      <c r="D375">
        <v>3.5081609999999999E-2</v>
      </c>
      <c r="E375">
        <v>5.6941390000000001E-2</v>
      </c>
      <c r="F375">
        <v>-0.82611979999999996</v>
      </c>
      <c r="G375">
        <v>-0.1279235</v>
      </c>
      <c r="H375">
        <v>-0.54581990000000002</v>
      </c>
      <c r="I375">
        <v>-0.20279079999999999</v>
      </c>
      <c r="J375">
        <v>1.589912</v>
      </c>
      <c r="K375">
        <v>5.2988380000000002E-3</v>
      </c>
      <c r="L375">
        <v>-1.524702E-2</v>
      </c>
      <c r="M375">
        <v>-0.98928970000000005</v>
      </c>
      <c r="N375">
        <v>-8.2361249999999997E-2</v>
      </c>
      <c r="O375">
        <v>-0.1195412</v>
      </c>
      <c r="P375">
        <v>0.85333490000000001</v>
      </c>
      <c r="Q375">
        <v>-0.1038231</v>
      </c>
      <c r="R375">
        <v>1.7489980000000001</v>
      </c>
      <c r="S375">
        <v>-0.79947630000000003</v>
      </c>
      <c r="T375">
        <v>0.40303080000000002</v>
      </c>
      <c r="U375">
        <v>0.47877639999999999</v>
      </c>
      <c r="V375">
        <v>0.44463639999999999</v>
      </c>
      <c r="W375">
        <v>0.30754100000000001</v>
      </c>
      <c r="X375">
        <v>1731.2739999999999</v>
      </c>
      <c r="Y375">
        <v>1734.06</v>
      </c>
      <c r="Z375">
        <v>4</v>
      </c>
      <c r="AA375">
        <v>2</v>
      </c>
      <c r="AB375">
        <v>2.9314239025115998</v>
      </c>
      <c r="AC375">
        <v>0.98022860288619995</v>
      </c>
      <c r="AD375" t="s">
        <v>3314</v>
      </c>
      <c r="AE375">
        <v>0.96699999999999997</v>
      </c>
      <c r="AF375">
        <v>0.35799999999999998</v>
      </c>
      <c r="AG375" t="s">
        <v>18</v>
      </c>
    </row>
    <row r="376" spans="1:33">
      <c r="A376" t="s">
        <v>16</v>
      </c>
      <c r="B376">
        <v>-0.25012109999999999</v>
      </c>
      <c r="C376">
        <v>1.5915379999999999</v>
      </c>
      <c r="D376">
        <v>3.0393820000000002E-3</v>
      </c>
      <c r="E376">
        <v>1.9197329999999999E-2</v>
      </c>
      <c r="F376">
        <v>-0.98400690000000002</v>
      </c>
      <c r="G376">
        <v>-8.6487410000000001E-2</v>
      </c>
      <c r="H376">
        <v>-0.15453749999999999</v>
      </c>
      <c r="I376">
        <v>-0.1838804</v>
      </c>
      <c r="J376">
        <v>1.610093</v>
      </c>
      <c r="K376">
        <v>5.9814109999999997E-2</v>
      </c>
      <c r="L376">
        <v>0.13152420000000001</v>
      </c>
      <c r="M376">
        <v>-0.79850969999999999</v>
      </c>
      <c r="N376">
        <v>-0.1669506</v>
      </c>
      <c r="O376">
        <v>-0.56321509999999997</v>
      </c>
      <c r="P376">
        <v>2.1407859999999999</v>
      </c>
      <c r="Q376">
        <v>1.4850559999999999</v>
      </c>
      <c r="R376">
        <v>2.4673690000000001</v>
      </c>
      <c r="S376">
        <v>-0.89420440000000001</v>
      </c>
      <c r="T376">
        <v>0.43029840000000003</v>
      </c>
      <c r="U376">
        <v>0.48276439999999998</v>
      </c>
      <c r="V376">
        <v>0.4790644</v>
      </c>
      <c r="W376">
        <v>0.3057723</v>
      </c>
      <c r="X376">
        <v>1735.575</v>
      </c>
      <c r="Y376">
        <v>1740.396</v>
      </c>
      <c r="Z376">
        <v>3</v>
      </c>
      <c r="AA376">
        <v>1</v>
      </c>
      <c r="AB376">
        <v>2.0032708644866899</v>
      </c>
      <c r="AC376">
        <v>0.46744090318679798</v>
      </c>
      <c r="AD376" t="s">
        <v>5674</v>
      </c>
      <c r="AE376">
        <v>0.96799999999999997</v>
      </c>
      <c r="AF376">
        <v>7.5999999999999998E-2</v>
      </c>
      <c r="AG376" t="s">
        <v>18</v>
      </c>
    </row>
    <row r="377" spans="1:33">
      <c r="A377" t="s">
        <v>20</v>
      </c>
      <c r="B377">
        <v>-0.1692998</v>
      </c>
      <c r="C377">
        <v>1.6011839999999999</v>
      </c>
      <c r="D377">
        <v>5.7064190000000001E-2</v>
      </c>
      <c r="E377">
        <v>7.1139540000000001E-2</v>
      </c>
      <c r="F377">
        <v>-0.7968539</v>
      </c>
      <c r="G377">
        <v>-0.12981609999999999</v>
      </c>
      <c r="H377">
        <v>-0.58575670000000002</v>
      </c>
      <c r="I377">
        <v>-0.17009070000000001</v>
      </c>
      <c r="J377">
        <v>1.576929</v>
      </c>
      <c r="K377">
        <v>-1.243818E-2</v>
      </c>
      <c r="L377">
        <v>1.11974E-2</v>
      </c>
      <c r="M377">
        <v>-0.99892099999999995</v>
      </c>
      <c r="N377">
        <v>-3.4352399999999998E-2</v>
      </c>
      <c r="O377">
        <v>-2.9180939999999999E-2</v>
      </c>
      <c r="P377">
        <v>2.61876</v>
      </c>
      <c r="Q377">
        <v>-0.16450699999999999</v>
      </c>
      <c r="R377">
        <v>1.6764460000000001</v>
      </c>
      <c r="S377">
        <v>-2.5606089999999999</v>
      </c>
      <c r="T377">
        <v>0.42240810000000001</v>
      </c>
      <c r="U377">
        <v>0.40962359999999998</v>
      </c>
      <c r="V377">
        <v>0.40770319999999999</v>
      </c>
      <c r="W377">
        <v>0.42420780000000002</v>
      </c>
      <c r="X377">
        <v>1741.905</v>
      </c>
      <c r="Y377">
        <v>1744.9770000000001</v>
      </c>
      <c r="Z377">
        <v>4</v>
      </c>
      <c r="AA377">
        <v>2</v>
      </c>
      <c r="AB377">
        <v>3.1127908229827899</v>
      </c>
      <c r="AC377">
        <v>1.50720131397247</v>
      </c>
      <c r="AD377" t="s">
        <v>5675</v>
      </c>
      <c r="AE377">
        <v>0.32500000000000001</v>
      </c>
      <c r="AF377">
        <v>0.91700000000000004</v>
      </c>
      <c r="AG377" t="s">
        <v>18</v>
      </c>
    </row>
    <row r="378" spans="1:33">
      <c r="A378" t="s">
        <v>20</v>
      </c>
      <c r="B378">
        <v>-0.20354449999999999</v>
      </c>
      <c r="C378">
        <v>1.575115</v>
      </c>
      <c r="D378">
        <v>5.4791500000000003E-3</v>
      </c>
      <c r="E378">
        <v>-6.0479130000000002E-3</v>
      </c>
      <c r="F378">
        <v>-0.99930390000000002</v>
      </c>
      <c r="G378">
        <v>-2.336535E-2</v>
      </c>
      <c r="H378">
        <v>-2.844679E-2</v>
      </c>
      <c r="I378">
        <v>2.2025980000000001</v>
      </c>
      <c r="J378">
        <v>1.6523669999999999</v>
      </c>
      <c r="K378">
        <v>1.87392</v>
      </c>
      <c r="L378">
        <v>-0.16352649999999999</v>
      </c>
      <c r="M378">
        <v>-0.85130969999999995</v>
      </c>
      <c r="N378">
        <v>-0.35877750000000003</v>
      </c>
      <c r="O378">
        <v>0.34613519999999998</v>
      </c>
      <c r="P378">
        <v>3.628447</v>
      </c>
      <c r="Q378">
        <v>-3.4787239999999997E-2</v>
      </c>
      <c r="R378">
        <v>5.1994959999999999</v>
      </c>
      <c r="S378">
        <v>-2.6268079999999999E-2</v>
      </c>
      <c r="T378">
        <v>0.46751199999999998</v>
      </c>
      <c r="U378">
        <v>0.46684189999999998</v>
      </c>
      <c r="V378">
        <v>0.45020870000000002</v>
      </c>
      <c r="W378">
        <v>0.4147072</v>
      </c>
      <c r="X378">
        <v>1746.492</v>
      </c>
      <c r="Y378">
        <v>1781.5070000000001</v>
      </c>
      <c r="Z378">
        <v>3</v>
      </c>
      <c r="AA378">
        <v>2</v>
      </c>
      <c r="AB378">
        <v>1.57954597473145</v>
      </c>
      <c r="AC378">
        <v>1.5242682695388801</v>
      </c>
      <c r="AD378" t="s">
        <v>5661</v>
      </c>
      <c r="AE378">
        <v>0.27600000000000002</v>
      </c>
      <c r="AF378">
        <v>3.1E-2</v>
      </c>
      <c r="AG378" t="s">
        <v>18</v>
      </c>
    </row>
    <row r="379" spans="1:33">
      <c r="A379" t="s">
        <v>16</v>
      </c>
      <c r="B379">
        <v>2.1641949999999999</v>
      </c>
      <c r="C379">
        <v>1.646739</v>
      </c>
      <c r="D379">
        <v>1.8307279999999999</v>
      </c>
      <c r="E379">
        <v>-0.1245788</v>
      </c>
      <c r="F379">
        <v>-0.90410089999999999</v>
      </c>
      <c r="G379">
        <v>-0.1959225</v>
      </c>
      <c r="H379">
        <v>0.35874240000000002</v>
      </c>
      <c r="I379">
        <v>2.2390889999999999</v>
      </c>
      <c r="J379">
        <v>1.633097</v>
      </c>
      <c r="K379">
        <v>2.0119549999999999</v>
      </c>
      <c r="L379">
        <v>4.8543990000000002E-2</v>
      </c>
      <c r="M379">
        <v>-0.72973869999999996</v>
      </c>
      <c r="N379">
        <v>-0.1132819</v>
      </c>
      <c r="O379">
        <v>-0.67252670000000003</v>
      </c>
      <c r="P379">
        <v>4.2793679999999998</v>
      </c>
      <c r="Q379">
        <v>6.3140070000000001</v>
      </c>
      <c r="R379">
        <v>2.459044</v>
      </c>
      <c r="S379">
        <v>1.1732990000000001</v>
      </c>
      <c r="T379">
        <v>0.47592430000000002</v>
      </c>
      <c r="U379">
        <v>0.44625290000000001</v>
      </c>
      <c r="V379">
        <v>0.49890600000000002</v>
      </c>
      <c r="W379">
        <v>0.409443</v>
      </c>
      <c r="X379">
        <v>1783.0250000000001</v>
      </c>
      <c r="Y379">
        <v>1787.5419999999999</v>
      </c>
      <c r="Z379">
        <v>3</v>
      </c>
      <c r="AA379">
        <v>1</v>
      </c>
      <c r="AB379">
        <v>1.7250347137451201</v>
      </c>
      <c r="AC379">
        <v>0.193301051855087</v>
      </c>
      <c r="AD379" t="s">
        <v>5676</v>
      </c>
      <c r="AE379">
        <v>0.30599999999999999</v>
      </c>
      <c r="AF379">
        <v>3.2000000000000001E-2</v>
      </c>
      <c r="AG379" t="s">
        <v>18</v>
      </c>
    </row>
    <row r="380" spans="1:33">
      <c r="A380" t="s">
        <v>20</v>
      </c>
      <c r="B380">
        <v>2.219646</v>
      </c>
      <c r="C380">
        <v>1.629842</v>
      </c>
      <c r="D380">
        <v>2.0009610000000002</v>
      </c>
      <c r="E380">
        <v>0.1018075</v>
      </c>
      <c r="F380">
        <v>-0.73834200000000005</v>
      </c>
      <c r="G380">
        <v>-5.2510179999999997E-2</v>
      </c>
      <c r="H380">
        <v>-0.66462699999999997</v>
      </c>
      <c r="I380">
        <v>2.230915</v>
      </c>
      <c r="J380">
        <v>1.6421049999999999</v>
      </c>
      <c r="K380">
        <v>1.924539</v>
      </c>
      <c r="L380">
        <v>-6.564325E-2</v>
      </c>
      <c r="M380">
        <v>-0.97511409999999998</v>
      </c>
      <c r="N380">
        <v>-0.21022260000000001</v>
      </c>
      <c r="O380">
        <v>2.5495779999999999E-2</v>
      </c>
      <c r="P380">
        <v>4.7097290000000003</v>
      </c>
      <c r="Q380">
        <v>1.364635</v>
      </c>
      <c r="R380">
        <v>3.901275</v>
      </c>
      <c r="S380">
        <v>-2.0352619999999999</v>
      </c>
      <c r="T380">
        <v>0.44571719999999998</v>
      </c>
      <c r="U380">
        <v>0.46516449999999998</v>
      </c>
      <c r="V380">
        <v>0.48481279999999999</v>
      </c>
      <c r="W380">
        <v>0.39769139999999997</v>
      </c>
      <c r="X380">
        <v>1789.059</v>
      </c>
      <c r="Y380">
        <v>1808.076</v>
      </c>
      <c r="Z380">
        <v>4</v>
      </c>
      <c r="AA380">
        <v>3</v>
      </c>
      <c r="AB380">
        <v>2.60020971298218</v>
      </c>
      <c r="AC380">
        <v>1.9308102130889899</v>
      </c>
      <c r="AD380" t="s">
        <v>5677</v>
      </c>
      <c r="AE380">
        <v>0.45800000000000002</v>
      </c>
      <c r="AF380">
        <v>0.74299999999999999</v>
      </c>
      <c r="AG380" t="s">
        <v>18</v>
      </c>
    </row>
    <row r="381" spans="1:33">
      <c r="A381" t="s">
        <v>16</v>
      </c>
      <c r="B381">
        <v>2.2237149999999999</v>
      </c>
      <c r="C381">
        <v>1.638774</v>
      </c>
      <c r="D381">
        <v>1.9175390000000001</v>
      </c>
      <c r="E381">
        <v>-3.170067E-2</v>
      </c>
      <c r="F381">
        <v>-0.9819251</v>
      </c>
      <c r="G381">
        <v>-0.1850736</v>
      </c>
      <c r="H381">
        <v>2.3791960000000001E-2</v>
      </c>
      <c r="I381">
        <v>2.0965750000000001</v>
      </c>
      <c r="J381">
        <v>1.6371560000000001</v>
      </c>
      <c r="K381">
        <v>1.7579089999999999</v>
      </c>
      <c r="L381">
        <v>-0.17307729999999999</v>
      </c>
      <c r="M381">
        <v>-0.45676739999999999</v>
      </c>
      <c r="N381">
        <v>-6.1877910000000001E-2</v>
      </c>
      <c r="O381">
        <v>0.87039010000000006</v>
      </c>
      <c r="P381">
        <v>4.9906699999999997</v>
      </c>
      <c r="Q381">
        <v>-1.6207480000000001</v>
      </c>
      <c r="R381">
        <v>3.219182</v>
      </c>
      <c r="S381">
        <v>4.67964</v>
      </c>
      <c r="T381">
        <v>0.4853362</v>
      </c>
      <c r="U381">
        <v>0.41695919999999997</v>
      </c>
      <c r="V381">
        <v>0.44728469999999998</v>
      </c>
      <c r="W381">
        <v>0.42899979999999999</v>
      </c>
      <c r="X381">
        <v>1809.576</v>
      </c>
      <c r="Y381">
        <v>1814.3620000000001</v>
      </c>
      <c r="Z381">
        <v>2</v>
      </c>
      <c r="AA381">
        <v>4</v>
      </c>
      <c r="AB381">
        <v>0.98429208993911699</v>
      </c>
      <c r="AC381">
        <v>2.75156545639038</v>
      </c>
      <c r="AD381" t="s">
        <v>5678</v>
      </c>
      <c r="AE381">
        <v>0.34699999999999998</v>
      </c>
      <c r="AF381">
        <v>0.39600000000000002</v>
      </c>
      <c r="AG381" t="s">
        <v>18</v>
      </c>
    </row>
    <row r="382" spans="1:33">
      <c r="A382" t="s">
        <v>22</v>
      </c>
      <c r="B382">
        <v>2.0791529999999998</v>
      </c>
      <c r="C382">
        <v>1.6210389999999999</v>
      </c>
      <c r="D382">
        <v>1.7685280000000001</v>
      </c>
      <c r="E382">
        <v>-4.5548070000000003E-2</v>
      </c>
      <c r="F382">
        <v>-0.57060900000000003</v>
      </c>
      <c r="G382">
        <v>-2.198756E-2</v>
      </c>
      <c r="H382">
        <v>0.81966289999999997</v>
      </c>
      <c r="I382">
        <v>0.91361389999999998</v>
      </c>
      <c r="J382">
        <v>1.6370340000000001</v>
      </c>
      <c r="K382">
        <v>1.959595</v>
      </c>
      <c r="L382">
        <v>-3.273914E-2</v>
      </c>
      <c r="M382">
        <v>-6.2764379999999995E-2</v>
      </c>
      <c r="N382">
        <v>9.7749140000000009E-3</v>
      </c>
      <c r="O382">
        <v>0.99744339999999998</v>
      </c>
      <c r="P382">
        <v>4.5187569999999999</v>
      </c>
      <c r="Q382">
        <v>1.1208309999999999</v>
      </c>
      <c r="R382">
        <v>1.9478439999999999</v>
      </c>
      <c r="S382">
        <v>6.1723879999999998</v>
      </c>
      <c r="T382">
        <v>0.44580639999999999</v>
      </c>
      <c r="U382">
        <v>0.48396889999999998</v>
      </c>
      <c r="V382">
        <v>0.48410330000000001</v>
      </c>
      <c r="W382">
        <v>0.36711280000000002</v>
      </c>
      <c r="X382">
        <v>1815.877</v>
      </c>
      <c r="Y382">
        <v>1827.558</v>
      </c>
      <c r="Z382">
        <v>1</v>
      </c>
      <c r="AA382">
        <v>4</v>
      </c>
      <c r="AB382">
        <v>0.225987523794174</v>
      </c>
      <c r="AC382">
        <v>2.8129415512085001</v>
      </c>
      <c r="AD382" t="s">
        <v>5679</v>
      </c>
      <c r="AE382">
        <v>0.57199999999999995</v>
      </c>
      <c r="AF382">
        <v>0.32700000000000001</v>
      </c>
      <c r="AG382" t="s">
        <v>18</v>
      </c>
    </row>
    <row r="383" spans="1:33">
      <c r="A383" t="s">
        <v>22</v>
      </c>
      <c r="B383">
        <v>0.93642599999999998</v>
      </c>
      <c r="C383">
        <v>1.638636</v>
      </c>
      <c r="D383">
        <v>1.9423319999999999</v>
      </c>
      <c r="E383">
        <v>-5.9158660000000002E-2</v>
      </c>
      <c r="F383">
        <v>-8.8229630000000003E-2</v>
      </c>
      <c r="G383">
        <v>-0.11067929999999999</v>
      </c>
      <c r="H383">
        <v>0.98816289999999996</v>
      </c>
      <c r="I383">
        <v>0.91774270000000002</v>
      </c>
      <c r="J383">
        <v>1.642458</v>
      </c>
      <c r="K383">
        <v>1.764111</v>
      </c>
      <c r="L383">
        <v>1.0665050000000001E-2</v>
      </c>
      <c r="M383">
        <v>-0.96735090000000001</v>
      </c>
      <c r="N383">
        <v>-6.4690049999999999E-2</v>
      </c>
      <c r="O383">
        <v>-0.2448137</v>
      </c>
      <c r="P383">
        <v>2.1340050000000002</v>
      </c>
      <c r="Q383">
        <v>1.7147810000000001</v>
      </c>
      <c r="R383">
        <v>1.777577</v>
      </c>
      <c r="S383">
        <v>-3.9797069999999997E-2</v>
      </c>
      <c r="T383">
        <v>0.43268089999999998</v>
      </c>
      <c r="U383">
        <v>0.42836400000000002</v>
      </c>
      <c r="V383">
        <v>0.48948340000000001</v>
      </c>
      <c r="W383">
        <v>0.428867</v>
      </c>
      <c r="X383">
        <v>1829.075</v>
      </c>
      <c r="Y383">
        <v>1836.127</v>
      </c>
      <c r="Z383">
        <v>4</v>
      </c>
      <c r="AA383">
        <v>1</v>
      </c>
      <c r="AB383">
        <v>2.7620401382446298</v>
      </c>
      <c r="AC383">
        <v>0.176646173000336</v>
      </c>
      <c r="AD383" t="s">
        <v>5680</v>
      </c>
      <c r="AE383">
        <v>0.55100000000000005</v>
      </c>
      <c r="AF383">
        <v>0.92</v>
      </c>
      <c r="AG383" t="s">
        <v>18</v>
      </c>
    </row>
    <row r="384" spans="1:33">
      <c r="A384" t="s">
        <v>22</v>
      </c>
      <c r="B384">
        <v>0.91358550000000005</v>
      </c>
      <c r="C384">
        <v>1.639877</v>
      </c>
      <c r="D384">
        <v>1.749034</v>
      </c>
      <c r="E384">
        <v>2.27861E-2</v>
      </c>
      <c r="F384">
        <v>-0.97114619999999996</v>
      </c>
      <c r="G384">
        <v>-4.8316629999999999E-2</v>
      </c>
      <c r="H384">
        <v>-0.23242499999999999</v>
      </c>
      <c r="I384">
        <v>0.81385980000000002</v>
      </c>
      <c r="J384">
        <v>1.6343989999999999</v>
      </c>
      <c r="K384">
        <v>1.6044689999999999</v>
      </c>
      <c r="L384">
        <v>-1.737853E-2</v>
      </c>
      <c r="M384">
        <v>-6.4144919999999994E-2</v>
      </c>
      <c r="N384">
        <v>-2.2322990000000001E-2</v>
      </c>
      <c r="O384">
        <v>0.99753959999999997</v>
      </c>
      <c r="P384">
        <v>3.515069</v>
      </c>
      <c r="Q384">
        <v>0.79341950000000006</v>
      </c>
      <c r="R384">
        <v>1.7097089999999999</v>
      </c>
      <c r="S384">
        <v>5.2613539999999999</v>
      </c>
      <c r="T384">
        <v>0.4922183</v>
      </c>
      <c r="U384">
        <v>0.43977509999999997</v>
      </c>
      <c r="V384">
        <v>0.47697489999999998</v>
      </c>
      <c r="W384">
        <v>0.47221190000000002</v>
      </c>
      <c r="X384">
        <v>1837.645</v>
      </c>
      <c r="Y384">
        <v>1844.925</v>
      </c>
      <c r="Z384">
        <v>1</v>
      </c>
      <c r="AA384">
        <v>4</v>
      </c>
      <c r="AB384">
        <v>3.9549533277750001E-2</v>
      </c>
      <c r="AC384">
        <v>2.6151671409606898</v>
      </c>
      <c r="AD384" t="s">
        <v>281</v>
      </c>
      <c r="AE384">
        <v>0.29099999999999998</v>
      </c>
      <c r="AF384">
        <v>0.33200000000000002</v>
      </c>
      <c r="AG384" t="s">
        <v>18</v>
      </c>
    </row>
    <row r="385" spans="1:33">
      <c r="A385" t="s">
        <v>22</v>
      </c>
      <c r="B385">
        <v>0.82640369999999996</v>
      </c>
      <c r="C385">
        <v>1.631567</v>
      </c>
      <c r="D385">
        <v>1.593318</v>
      </c>
      <c r="E385">
        <v>-5.4337550000000002E-3</v>
      </c>
      <c r="F385">
        <v>-6.9348679999999996E-2</v>
      </c>
      <c r="G385">
        <v>-2.3582349999999998E-2</v>
      </c>
      <c r="H385">
        <v>0.99729889999999999</v>
      </c>
      <c r="I385">
        <v>1.067102</v>
      </c>
      <c r="J385">
        <v>1.6480440000000001</v>
      </c>
      <c r="K385">
        <v>1.372001</v>
      </c>
      <c r="L385">
        <v>-9.9993849999999995E-2</v>
      </c>
      <c r="M385">
        <v>-0.60604469999999999</v>
      </c>
      <c r="N385">
        <v>-6.9531969999999998E-2</v>
      </c>
      <c r="O385">
        <v>0.78605119999999995</v>
      </c>
      <c r="P385">
        <v>0.73953340000000001</v>
      </c>
      <c r="Q385">
        <v>0.1579159</v>
      </c>
      <c r="R385">
        <v>1.9146570000000001</v>
      </c>
      <c r="S385">
        <v>1.734361</v>
      </c>
      <c r="T385">
        <v>0.42979659999999997</v>
      </c>
      <c r="U385">
        <v>0.43161929999999998</v>
      </c>
      <c r="V385">
        <v>0.4702229</v>
      </c>
      <c r="W385">
        <v>0.38081039999999999</v>
      </c>
      <c r="X385">
        <v>1846.443</v>
      </c>
      <c r="Y385">
        <v>1854.7940000000001</v>
      </c>
      <c r="Z385">
        <v>2</v>
      </c>
      <c r="AA385">
        <v>4</v>
      </c>
      <c r="AB385">
        <v>1.37890148162842</v>
      </c>
      <c r="AC385">
        <v>2.7410106658935498</v>
      </c>
      <c r="AD385" t="s">
        <v>5681</v>
      </c>
      <c r="AE385">
        <v>0.86599999999999999</v>
      </c>
      <c r="AF385">
        <v>0.433</v>
      </c>
      <c r="AG385" t="s">
        <v>18</v>
      </c>
    </row>
    <row r="386" spans="1:33">
      <c r="A386" t="s">
        <v>20</v>
      </c>
      <c r="B386">
        <v>1.046217</v>
      </c>
      <c r="C386">
        <v>1.644077</v>
      </c>
      <c r="D386">
        <v>1.3885369999999999</v>
      </c>
      <c r="E386">
        <v>-7.1774420000000005E-2</v>
      </c>
      <c r="F386">
        <v>-0.62634730000000005</v>
      </c>
      <c r="G386">
        <v>-6.4049419999999996E-2</v>
      </c>
      <c r="H386">
        <v>0.77358590000000005</v>
      </c>
      <c r="I386">
        <v>1.4337740000000001</v>
      </c>
      <c r="J386">
        <v>1.6580269999999999</v>
      </c>
      <c r="K386">
        <v>1.3630660000000001</v>
      </c>
      <c r="L386">
        <v>-0.2231979</v>
      </c>
      <c r="M386">
        <v>-0.66467390000000004</v>
      </c>
      <c r="N386">
        <v>-0.1567761</v>
      </c>
      <c r="O386">
        <v>0.69556640000000003</v>
      </c>
      <c r="P386">
        <v>2.2936190000000001</v>
      </c>
      <c r="Q386">
        <v>-0.68967650000000003</v>
      </c>
      <c r="R386">
        <v>3.0901510000000001</v>
      </c>
      <c r="S386">
        <v>1.783798</v>
      </c>
      <c r="T386">
        <v>0.44073800000000002</v>
      </c>
      <c r="U386">
        <v>0.4170217</v>
      </c>
      <c r="V386">
        <v>0.46129160000000002</v>
      </c>
      <c r="W386">
        <v>0.46560220000000002</v>
      </c>
      <c r="X386">
        <v>1856.306</v>
      </c>
      <c r="Y386">
        <v>1866.779</v>
      </c>
      <c r="Z386">
        <v>2</v>
      </c>
      <c r="AA386">
        <v>4</v>
      </c>
      <c r="AB386">
        <v>1.3976013660430899</v>
      </c>
      <c r="AC386">
        <v>2.4470255374908398</v>
      </c>
      <c r="AD386" t="s">
        <v>5682</v>
      </c>
      <c r="AE386">
        <v>0.23599999999999999</v>
      </c>
      <c r="AF386">
        <v>7.0000000000000007E-2</v>
      </c>
      <c r="AG386" t="s">
        <v>18</v>
      </c>
    </row>
    <row r="387" spans="1:33">
      <c r="A387" t="s">
        <v>22</v>
      </c>
      <c r="B387">
        <v>1.364849</v>
      </c>
      <c r="C387">
        <v>1.618992</v>
      </c>
      <c r="D387">
        <v>1.361691</v>
      </c>
      <c r="E387">
        <v>8.7263429999999993E-3</v>
      </c>
      <c r="F387">
        <v>-0.65860839999999998</v>
      </c>
      <c r="G387">
        <v>5.7708170000000001E-3</v>
      </c>
      <c r="H387">
        <v>0.7524132</v>
      </c>
      <c r="I387">
        <v>0.97662990000000005</v>
      </c>
      <c r="J387">
        <v>1.6494310000000001</v>
      </c>
      <c r="K387">
        <v>1.7147429999999999</v>
      </c>
      <c r="L387">
        <v>4.951303E-2</v>
      </c>
      <c r="M387">
        <v>-0.79741660000000003</v>
      </c>
      <c r="N387">
        <v>-0.16059989999999999</v>
      </c>
      <c r="O387">
        <v>-0.57955409999999996</v>
      </c>
      <c r="P387">
        <v>5.9796639999999996</v>
      </c>
      <c r="Q387">
        <v>6.4629570000000003</v>
      </c>
      <c r="R387">
        <v>3.9833249999999998</v>
      </c>
      <c r="S387">
        <v>-0.68174049999999997</v>
      </c>
      <c r="T387">
        <v>0.42338249999999999</v>
      </c>
      <c r="U387">
        <v>0.48798780000000003</v>
      </c>
      <c r="V387">
        <v>0.4593757</v>
      </c>
      <c r="W387">
        <v>0.34092349999999999</v>
      </c>
      <c r="X387">
        <v>1868.2919999999999</v>
      </c>
      <c r="Y387">
        <v>1947.7929999999999</v>
      </c>
      <c r="Z387">
        <v>3</v>
      </c>
      <c r="AA387">
        <v>1</v>
      </c>
      <c r="AB387">
        <v>1.9195535182952901</v>
      </c>
      <c r="AC387">
        <v>0.43424320220947299</v>
      </c>
      <c r="AD387" t="s">
        <v>5683</v>
      </c>
      <c r="AE387">
        <v>0.89900000000000002</v>
      </c>
      <c r="AF387">
        <v>0.71199999999999997</v>
      </c>
      <c r="AG387" t="s">
        <v>18</v>
      </c>
    </row>
    <row r="388" spans="1:33">
      <c r="A388" t="s">
        <v>22</v>
      </c>
      <c r="B388">
        <v>1.0006759999999999</v>
      </c>
      <c r="C388">
        <v>1.641051</v>
      </c>
      <c r="D388">
        <v>1.738513</v>
      </c>
      <c r="E388">
        <v>7.7029189999999997E-2</v>
      </c>
      <c r="F388">
        <v>-0.71447859999999996</v>
      </c>
      <c r="G388">
        <v>-0.11835710000000001</v>
      </c>
      <c r="H388">
        <v>-0.68525789999999998</v>
      </c>
      <c r="I388">
        <v>1.0378480000000001</v>
      </c>
      <c r="J388">
        <v>1.6442060000000001</v>
      </c>
      <c r="K388">
        <v>1.6810799999999999</v>
      </c>
      <c r="L388">
        <v>1.6458190000000001E-2</v>
      </c>
      <c r="M388">
        <v>-0.89292839999999996</v>
      </c>
      <c r="N388">
        <v>-0.1022834</v>
      </c>
      <c r="O388">
        <v>-0.43811660000000002</v>
      </c>
      <c r="P388">
        <v>4.1704369999999997</v>
      </c>
      <c r="Q388">
        <v>3.87588</v>
      </c>
      <c r="R388">
        <v>2.5563039999999999</v>
      </c>
      <c r="S388">
        <v>-1.1403859999999999</v>
      </c>
      <c r="T388">
        <v>0.43601459999999997</v>
      </c>
      <c r="U388">
        <v>0.47536699999999998</v>
      </c>
      <c r="V388">
        <v>0.44259470000000001</v>
      </c>
      <c r="W388">
        <v>0.33684380000000003</v>
      </c>
      <c r="X388">
        <v>1949.306</v>
      </c>
      <c r="Y388">
        <v>1959.9259999999999</v>
      </c>
      <c r="Z388">
        <v>3</v>
      </c>
      <c r="AA388">
        <v>1</v>
      </c>
      <c r="AB388">
        <v>2.3327152729034402</v>
      </c>
      <c r="AC388">
        <v>0.30818393826484702</v>
      </c>
      <c r="AD388" t="s">
        <v>5684</v>
      </c>
      <c r="AE388">
        <v>0.85299999999999998</v>
      </c>
      <c r="AF388">
        <v>0.57599999999999996</v>
      </c>
      <c r="AG388" t="s">
        <v>18</v>
      </c>
    </row>
    <row r="389" spans="1:33">
      <c r="A389" t="s">
        <v>16</v>
      </c>
      <c r="B389">
        <v>1.0419229999999999</v>
      </c>
      <c r="C389">
        <v>1.639435</v>
      </c>
      <c r="D389">
        <v>1.702569</v>
      </c>
      <c r="E389">
        <v>2.1889039999999998E-2</v>
      </c>
      <c r="F389">
        <v>-0.88508779999999998</v>
      </c>
      <c r="G389">
        <v>-8.3160330000000005E-2</v>
      </c>
      <c r="H389">
        <v>-0.45741110000000001</v>
      </c>
      <c r="I389">
        <v>0.43886570000000003</v>
      </c>
      <c r="J389">
        <v>1.654668</v>
      </c>
      <c r="K389">
        <v>2.2435529999999999</v>
      </c>
      <c r="L389">
        <v>-0.16304009999999999</v>
      </c>
      <c r="M389">
        <v>-0.52797720000000004</v>
      </c>
      <c r="N389">
        <v>-5.4068199999999997E-2</v>
      </c>
      <c r="O389">
        <v>0.8317059</v>
      </c>
      <c r="P389">
        <v>4.198321</v>
      </c>
      <c r="Q389">
        <v>-2.3205480000000001</v>
      </c>
      <c r="R389">
        <v>2.8997769999999998</v>
      </c>
      <c r="S389">
        <v>3.8777059999999999</v>
      </c>
      <c r="T389">
        <v>0.48620239999999998</v>
      </c>
      <c r="U389">
        <v>0.44010690000000002</v>
      </c>
      <c r="V389">
        <v>0.49779699999999999</v>
      </c>
      <c r="W389">
        <v>0.48096109999999997</v>
      </c>
      <c r="X389">
        <v>1961.4259999999999</v>
      </c>
      <c r="Y389">
        <v>1969.3620000000001</v>
      </c>
      <c r="Z389">
        <v>2</v>
      </c>
      <c r="AA389">
        <v>4</v>
      </c>
      <c r="AB389">
        <v>1.02617192268372</v>
      </c>
      <c r="AC389">
        <v>2.7829744815826398</v>
      </c>
      <c r="AD389" t="s">
        <v>5685</v>
      </c>
      <c r="AE389">
        <v>0.57199999999999995</v>
      </c>
      <c r="AF389">
        <v>0.33100000000000002</v>
      </c>
      <c r="AG389" t="s">
        <v>18</v>
      </c>
    </row>
    <row r="390" spans="1:33">
      <c r="A390" t="s">
        <v>20</v>
      </c>
      <c r="B390">
        <v>0.2932864</v>
      </c>
      <c r="C390">
        <v>1.601918</v>
      </c>
      <c r="D390">
        <v>2.2880349999999998</v>
      </c>
      <c r="E390">
        <v>6.4533729999999997E-2</v>
      </c>
      <c r="F390">
        <v>-0.73158809999999996</v>
      </c>
      <c r="G390">
        <v>0.1228791</v>
      </c>
      <c r="H390">
        <v>0.66746910000000004</v>
      </c>
      <c r="I390">
        <v>0.45936719999999998</v>
      </c>
      <c r="J390">
        <v>1.6547019999999999</v>
      </c>
      <c r="K390">
        <v>1.9706220000000001</v>
      </c>
      <c r="L390">
        <v>-1.280943E-2</v>
      </c>
      <c r="M390">
        <v>-0.97255930000000002</v>
      </c>
      <c r="N390">
        <v>-0.1479549</v>
      </c>
      <c r="O390">
        <v>-0.179091</v>
      </c>
      <c r="P390">
        <v>2.3579500000000002</v>
      </c>
      <c r="Q390">
        <v>0.82322960000000001</v>
      </c>
      <c r="R390">
        <v>2.3137370000000002</v>
      </c>
      <c r="S390">
        <v>0.10345269999999999</v>
      </c>
      <c r="T390">
        <v>0.45708110000000002</v>
      </c>
      <c r="U390">
        <v>0.43008540000000001</v>
      </c>
      <c r="V390">
        <v>0.475269</v>
      </c>
      <c r="W390">
        <v>0.33838459999999998</v>
      </c>
      <c r="X390">
        <v>1970.874</v>
      </c>
      <c r="Y390">
        <v>1975.6079999999999</v>
      </c>
      <c r="Z390">
        <v>4</v>
      </c>
      <c r="AA390">
        <v>2</v>
      </c>
      <c r="AB390">
        <v>2.7557334899902299</v>
      </c>
      <c r="AC390">
        <v>0.93083024024963401</v>
      </c>
      <c r="AD390" t="s">
        <v>5686</v>
      </c>
      <c r="AE390">
        <v>4.0000000000000001E-3</v>
      </c>
      <c r="AF390">
        <v>0.53</v>
      </c>
      <c r="AG390" t="s">
        <v>18</v>
      </c>
    </row>
    <row r="391" spans="1:33">
      <c r="A391" t="s">
        <v>16</v>
      </c>
      <c r="B391">
        <v>0.48194229999999999</v>
      </c>
      <c r="C391">
        <v>1.642533</v>
      </c>
      <c r="D391">
        <v>1.9786060000000001</v>
      </c>
      <c r="E391">
        <v>8.735362E-3</v>
      </c>
      <c r="F391">
        <v>-0.9854214</v>
      </c>
      <c r="G391">
        <v>-0.1218704</v>
      </c>
      <c r="H391">
        <v>-0.11838890000000001</v>
      </c>
      <c r="I391">
        <v>1.8119340000000001E-2</v>
      </c>
      <c r="J391">
        <v>1.6658539999999999</v>
      </c>
      <c r="K391">
        <v>1.746561</v>
      </c>
      <c r="L391">
        <v>-0.19776360000000001</v>
      </c>
      <c r="M391">
        <v>0.1926291</v>
      </c>
      <c r="N391">
        <v>0.1002961</v>
      </c>
      <c r="O391">
        <v>0.95588930000000005</v>
      </c>
      <c r="P391">
        <v>1.849693</v>
      </c>
      <c r="Q391">
        <v>1.0327789999999999</v>
      </c>
      <c r="R391">
        <v>2.42211</v>
      </c>
      <c r="S391">
        <v>3.5629680000000001</v>
      </c>
      <c r="T391">
        <v>0.40389039999999998</v>
      </c>
      <c r="U391">
        <v>0.47597240000000002</v>
      </c>
      <c r="V391">
        <v>0.45239289999999999</v>
      </c>
      <c r="W391">
        <v>0.49245440000000001</v>
      </c>
      <c r="X391">
        <v>1977.107</v>
      </c>
      <c r="Y391">
        <v>1983.527</v>
      </c>
      <c r="Z391">
        <v>1</v>
      </c>
      <c r="AA391">
        <v>2</v>
      </c>
      <c r="AB391">
        <v>0.54224163293838501</v>
      </c>
      <c r="AC391">
        <v>0.95566439628601096</v>
      </c>
      <c r="AD391" t="s">
        <v>5687</v>
      </c>
      <c r="AE391">
        <v>0.85799999999999998</v>
      </c>
      <c r="AF391">
        <v>0.26100000000000001</v>
      </c>
      <c r="AG391" t="s">
        <v>18</v>
      </c>
    </row>
    <row r="392" spans="1:33">
      <c r="A392" t="s">
        <v>22</v>
      </c>
      <c r="B392">
        <v>0.1939429</v>
      </c>
      <c r="C392">
        <v>1.6272329999999999</v>
      </c>
      <c r="D392">
        <v>2.254114</v>
      </c>
      <c r="E392">
        <v>-4.2287770000000002E-2</v>
      </c>
      <c r="F392">
        <v>0.12710340000000001</v>
      </c>
      <c r="G392">
        <v>1.23103E-2</v>
      </c>
      <c r="H392">
        <v>0.99091119999999999</v>
      </c>
      <c r="I392">
        <v>-0.25310860000000002</v>
      </c>
      <c r="J392">
        <v>1.67814</v>
      </c>
      <c r="K392">
        <v>2.3997850000000001</v>
      </c>
      <c r="L392">
        <v>-9.3095590000000006E-2</v>
      </c>
      <c r="M392">
        <v>-0.9253209</v>
      </c>
      <c r="N392">
        <v>-0.29022500000000001</v>
      </c>
      <c r="O392">
        <v>0.225575</v>
      </c>
      <c r="P392">
        <v>2.4126639999999999</v>
      </c>
      <c r="Q392">
        <v>-1.276189</v>
      </c>
      <c r="R392">
        <v>3.0974409999999999</v>
      </c>
      <c r="S392">
        <v>1.0301260000000001</v>
      </c>
      <c r="T392">
        <v>0.44743660000000002</v>
      </c>
      <c r="U392">
        <v>0.43608059999999998</v>
      </c>
      <c r="V392">
        <v>0.41306979999999999</v>
      </c>
      <c r="W392">
        <v>0.44919480000000001</v>
      </c>
      <c r="X392">
        <v>1985.0409999999999</v>
      </c>
      <c r="Y392">
        <v>1998.425</v>
      </c>
      <c r="Z392">
        <v>3</v>
      </c>
      <c r="AA392">
        <v>3</v>
      </c>
      <c r="AB392">
        <v>2.10286641120911</v>
      </c>
      <c r="AC392">
        <v>2.35616874694824</v>
      </c>
      <c r="AD392" t="s">
        <v>5688</v>
      </c>
      <c r="AE392">
        <v>9.2999999999999999E-2</v>
      </c>
      <c r="AF392">
        <v>0.60599999999999998</v>
      </c>
      <c r="AG392" t="s">
        <v>18</v>
      </c>
    </row>
    <row r="393" spans="1:33">
      <c r="A393" t="s">
        <v>16</v>
      </c>
      <c r="B393">
        <v>-0.30562479999999997</v>
      </c>
      <c r="C393">
        <v>1.668366</v>
      </c>
      <c r="D393">
        <v>2.3413210000000002</v>
      </c>
      <c r="E393">
        <v>-5.6033920000000001E-2</v>
      </c>
      <c r="F393">
        <v>-0.94889159999999995</v>
      </c>
      <c r="G393">
        <v>-0.2082222</v>
      </c>
      <c r="H393">
        <v>0.23045299999999999</v>
      </c>
      <c r="I393">
        <v>0.1993964</v>
      </c>
      <c r="J393">
        <v>1.6519029999999999</v>
      </c>
      <c r="K393">
        <v>2.2323780000000002</v>
      </c>
      <c r="L393">
        <v>7.3200310000000005E-2</v>
      </c>
      <c r="M393">
        <v>-0.8226445</v>
      </c>
      <c r="N393">
        <v>-0.18482100000000001</v>
      </c>
      <c r="O393">
        <v>-0.53267140000000002</v>
      </c>
      <c r="P393">
        <v>2.9131520000000002</v>
      </c>
      <c r="Q393">
        <v>2.121229</v>
      </c>
      <c r="R393">
        <v>2.6987220000000001</v>
      </c>
      <c r="S393">
        <v>1.1022879999999999</v>
      </c>
      <c r="T393">
        <v>0.45720650000000002</v>
      </c>
      <c r="U393">
        <v>0.4343397</v>
      </c>
      <c r="V393">
        <v>0.43967869999999998</v>
      </c>
      <c r="W393">
        <v>0.4944943</v>
      </c>
      <c r="X393">
        <v>1999.94</v>
      </c>
      <c r="Y393">
        <v>2004.7249999999999</v>
      </c>
      <c r="Z393">
        <v>3</v>
      </c>
      <c r="AA393">
        <v>1</v>
      </c>
      <c r="AB393">
        <v>2.0101158618927002</v>
      </c>
      <c r="AC393">
        <v>0.401501834392548</v>
      </c>
      <c r="AD393" t="s">
        <v>5689</v>
      </c>
      <c r="AE393">
        <v>0.54700000000000004</v>
      </c>
      <c r="AF393">
        <v>0.85799999999999998</v>
      </c>
      <c r="AG393" t="s">
        <v>18</v>
      </c>
    </row>
    <row r="394" spans="1:33">
      <c r="A394" t="s">
        <v>22</v>
      </c>
      <c r="B394">
        <v>0.62648800000000004</v>
      </c>
      <c r="C394">
        <v>1.6342369999999999</v>
      </c>
      <c r="D394">
        <v>2.003212</v>
      </c>
      <c r="E394">
        <v>5.9552639999999997E-2</v>
      </c>
      <c r="F394">
        <v>-0.82599619999999996</v>
      </c>
      <c r="G394">
        <v>-0.10083250000000001</v>
      </c>
      <c r="H394">
        <v>-0.55137700000000001</v>
      </c>
      <c r="I394">
        <v>0.81736640000000005</v>
      </c>
      <c r="J394">
        <v>1.6482779999999999</v>
      </c>
      <c r="K394">
        <v>1.7693270000000001</v>
      </c>
      <c r="L394">
        <v>-0.1001253</v>
      </c>
      <c r="M394">
        <v>-0.15084819999999999</v>
      </c>
      <c r="N394">
        <v>-1.7601820000000001E-2</v>
      </c>
      <c r="O394">
        <v>0.98331579999999996</v>
      </c>
      <c r="P394">
        <v>0.64059250000000001</v>
      </c>
      <c r="Q394">
        <v>0.61920920000000002</v>
      </c>
      <c r="R394">
        <v>1.7019409999999999</v>
      </c>
      <c r="S394">
        <v>2.6401750000000002</v>
      </c>
      <c r="T394">
        <v>0.4208133</v>
      </c>
      <c r="U394">
        <v>0.4193363</v>
      </c>
      <c r="V394">
        <v>0.41071940000000001</v>
      </c>
      <c r="W394">
        <v>0.35538120000000001</v>
      </c>
      <c r="X394">
        <v>2006.242</v>
      </c>
      <c r="Y394">
        <v>2010.277</v>
      </c>
      <c r="Z394">
        <v>1</v>
      </c>
      <c r="AA394">
        <v>3</v>
      </c>
      <c r="AB394">
        <v>0.106499314308167</v>
      </c>
      <c r="AC394">
        <v>1.6778938770294201</v>
      </c>
      <c r="AD394" t="s">
        <v>5690</v>
      </c>
      <c r="AE394">
        <v>0.73199999999999998</v>
      </c>
      <c r="AF394">
        <v>0.84699999999999998</v>
      </c>
      <c r="AG394" t="s">
        <v>18</v>
      </c>
    </row>
    <row r="395" spans="1:33">
      <c r="A395" t="s">
        <v>22</v>
      </c>
      <c r="B395">
        <v>0.78749690000000006</v>
      </c>
      <c r="C395">
        <v>1.6362300000000001</v>
      </c>
      <c r="D395">
        <v>1.7768520000000001</v>
      </c>
      <c r="E395">
        <v>-3.006116E-2</v>
      </c>
      <c r="F395">
        <v>-0.23595369999999999</v>
      </c>
      <c r="G395">
        <v>-2.8930480000000001E-2</v>
      </c>
      <c r="H395">
        <v>0.97086830000000002</v>
      </c>
      <c r="I395">
        <v>-0.4350755</v>
      </c>
      <c r="J395">
        <v>1.6789400000000001</v>
      </c>
      <c r="K395">
        <v>1.296673</v>
      </c>
      <c r="L395">
        <v>-0.115519</v>
      </c>
      <c r="M395">
        <v>-0.69939220000000002</v>
      </c>
      <c r="N395">
        <v>-0.1548571</v>
      </c>
      <c r="O395">
        <v>0.68813170000000001</v>
      </c>
      <c r="P395">
        <v>3.5657399999999999</v>
      </c>
      <c r="Q395">
        <v>-2.5480019999999999</v>
      </c>
      <c r="R395">
        <v>2.8875839999999999</v>
      </c>
      <c r="S395">
        <v>1.624986</v>
      </c>
      <c r="T395">
        <v>0.4758811</v>
      </c>
      <c r="U395">
        <v>0.45018399999999997</v>
      </c>
      <c r="V395">
        <v>0.48004809999999998</v>
      </c>
      <c r="W395">
        <v>0.4997163</v>
      </c>
      <c r="X395">
        <v>2011.79</v>
      </c>
      <c r="Y395">
        <v>2019.961</v>
      </c>
      <c r="Z395">
        <v>3</v>
      </c>
      <c r="AA395">
        <v>4</v>
      </c>
      <c r="AB395">
        <v>1.6133997440338099</v>
      </c>
      <c r="AC395">
        <v>2.7826795578002899</v>
      </c>
      <c r="AD395" t="s">
        <v>3810</v>
      </c>
      <c r="AE395">
        <v>0.3</v>
      </c>
      <c r="AF395">
        <v>9.2999999999999999E-2</v>
      </c>
      <c r="AG395" t="s">
        <v>18</v>
      </c>
    </row>
    <row r="396" spans="1:33">
      <c r="A396" t="s">
        <v>22</v>
      </c>
      <c r="B396">
        <v>-0.31445440000000002</v>
      </c>
      <c r="C396">
        <v>1.605078</v>
      </c>
      <c r="D396">
        <v>1.47645</v>
      </c>
      <c r="E396">
        <v>0.1067733</v>
      </c>
      <c r="F396">
        <v>-0.68610099999999996</v>
      </c>
      <c r="G396">
        <v>5.014942E-2</v>
      </c>
      <c r="H396">
        <v>0.71787880000000004</v>
      </c>
      <c r="I396">
        <v>1.016414E-2</v>
      </c>
      <c r="J396">
        <v>1.6844030000000001</v>
      </c>
      <c r="K396">
        <v>0.41224860000000002</v>
      </c>
      <c r="L396">
        <v>-6.7371420000000001E-2</v>
      </c>
      <c r="M396">
        <v>-0.93137289999999995</v>
      </c>
      <c r="N396">
        <v>-0.1980973</v>
      </c>
      <c r="O396">
        <v>0.2979311</v>
      </c>
      <c r="P396">
        <v>5.1426420000000004</v>
      </c>
      <c r="Q396">
        <v>-2.6513900000000001</v>
      </c>
      <c r="R396">
        <v>3.878609</v>
      </c>
      <c r="S396">
        <v>-2.5005540000000002</v>
      </c>
      <c r="T396">
        <v>0.48214469999999998</v>
      </c>
      <c r="U396">
        <v>0.48368240000000001</v>
      </c>
      <c r="V396">
        <v>0.42409859999999999</v>
      </c>
      <c r="W396">
        <v>0.43040499999999998</v>
      </c>
      <c r="X396">
        <v>2021.4580000000001</v>
      </c>
      <c r="Y396">
        <v>2026.2090000000001</v>
      </c>
      <c r="Z396">
        <v>4</v>
      </c>
      <c r="AA396">
        <v>4</v>
      </c>
      <c r="AB396">
        <v>2.4548866748809801</v>
      </c>
      <c r="AC396">
        <v>2.36994600296021</v>
      </c>
      <c r="AD396" t="s">
        <v>5691</v>
      </c>
      <c r="AE396">
        <v>0.154</v>
      </c>
      <c r="AF396">
        <v>0.252</v>
      </c>
      <c r="AG396" t="s">
        <v>18</v>
      </c>
    </row>
    <row r="397" spans="1:33">
      <c r="A397" t="s">
        <v>22</v>
      </c>
      <c r="B397">
        <v>-5.1211710000000001E-2</v>
      </c>
      <c r="C397">
        <v>1.6679520000000001</v>
      </c>
      <c r="D397">
        <v>0.41630289999999998</v>
      </c>
      <c r="E397">
        <v>-7.3969179999999997E-3</v>
      </c>
      <c r="F397">
        <v>-0.94940270000000004</v>
      </c>
      <c r="G397">
        <v>-0.13543060000000001</v>
      </c>
      <c r="H397">
        <v>0.2832635</v>
      </c>
      <c r="I397">
        <v>0.17389789999999999</v>
      </c>
      <c r="J397">
        <v>1.6554420000000001</v>
      </c>
      <c r="K397">
        <v>4.2245650000000001</v>
      </c>
      <c r="L397">
        <v>-0.25468960000000002</v>
      </c>
      <c r="M397">
        <v>0.55777129999999997</v>
      </c>
      <c r="N397">
        <v>0.2348152</v>
      </c>
      <c r="O397">
        <v>0.75424550000000001</v>
      </c>
      <c r="P397">
        <v>5.6144499999999997</v>
      </c>
      <c r="Q397">
        <v>2.524702</v>
      </c>
      <c r="R397">
        <v>4.258597</v>
      </c>
      <c r="S397">
        <v>4.6795499999999999</v>
      </c>
      <c r="T397">
        <v>0.47733110000000001</v>
      </c>
      <c r="U397">
        <v>0.45085449999999999</v>
      </c>
      <c r="V397">
        <v>0.47184090000000001</v>
      </c>
      <c r="W397">
        <v>0.34517769999999998</v>
      </c>
      <c r="X397">
        <v>2027.7239999999999</v>
      </c>
      <c r="Y397">
        <v>2051.41</v>
      </c>
      <c r="Z397">
        <v>1</v>
      </c>
      <c r="AA397">
        <v>2</v>
      </c>
      <c r="AB397">
        <v>0.70850610733032204</v>
      </c>
      <c r="AC397">
        <v>0.788249492645264</v>
      </c>
      <c r="AD397" t="s">
        <v>5692</v>
      </c>
      <c r="AE397">
        <v>0.66900000000000004</v>
      </c>
      <c r="AF397">
        <v>0.79500000000000004</v>
      </c>
      <c r="AG397" t="s">
        <v>18</v>
      </c>
    </row>
    <row r="398" spans="1:33">
      <c r="A398" t="s">
        <v>16</v>
      </c>
      <c r="B398">
        <v>0.25753860000000001</v>
      </c>
      <c r="C398">
        <v>1.6416040000000001</v>
      </c>
      <c r="D398">
        <v>4.2614010000000002</v>
      </c>
      <c r="E398">
        <v>-0.17342060000000001</v>
      </c>
      <c r="F398">
        <v>0.48920039999999998</v>
      </c>
      <c r="G398">
        <v>3.5725279999999998E-2</v>
      </c>
      <c r="H398">
        <v>0.85400940000000003</v>
      </c>
      <c r="I398">
        <v>2.1514000000000002</v>
      </c>
      <c r="J398">
        <v>1.6534990000000001</v>
      </c>
      <c r="K398">
        <v>1.5826640000000001</v>
      </c>
      <c r="L398">
        <v>-0.2623743</v>
      </c>
      <c r="M398">
        <v>-0.74722469999999996</v>
      </c>
      <c r="N398">
        <v>-0.38840649999999999</v>
      </c>
      <c r="O398">
        <v>0.47112140000000002</v>
      </c>
      <c r="P398">
        <v>4.9924520000000001</v>
      </c>
      <c r="Q398">
        <v>0.1111166</v>
      </c>
      <c r="R398">
        <v>5.3497269999999997</v>
      </c>
      <c r="S398">
        <v>0.92179610000000001</v>
      </c>
      <c r="T398">
        <v>0.47495229999999999</v>
      </c>
      <c r="U398">
        <v>0.42056450000000001</v>
      </c>
      <c r="V398">
        <v>0.45013059999999999</v>
      </c>
      <c r="W398">
        <v>0.3381189</v>
      </c>
      <c r="X398">
        <v>2052.9250000000002</v>
      </c>
      <c r="Y398">
        <v>2068.2939999999999</v>
      </c>
      <c r="Z398">
        <v>3</v>
      </c>
      <c r="AA398">
        <v>3</v>
      </c>
      <c r="AB398">
        <v>2.3035657405853298</v>
      </c>
      <c r="AC398">
        <v>1.61026263237</v>
      </c>
      <c r="AD398" t="s">
        <v>5693</v>
      </c>
      <c r="AE398">
        <v>0.36299999999999999</v>
      </c>
      <c r="AF398">
        <v>0.436</v>
      </c>
      <c r="AG398" t="s">
        <v>18</v>
      </c>
    </row>
    <row r="399" spans="1:33">
      <c r="A399" t="s">
        <v>22</v>
      </c>
      <c r="B399">
        <v>2.040619</v>
      </c>
      <c r="C399">
        <v>1.632835</v>
      </c>
      <c r="D399">
        <v>1.3922620000000001</v>
      </c>
      <c r="E399">
        <v>-0.1068745</v>
      </c>
      <c r="F399">
        <v>-0.79389909999999997</v>
      </c>
      <c r="G399">
        <v>-7.6498899999999995E-2</v>
      </c>
      <c r="H399">
        <v>0.59367499999999995</v>
      </c>
      <c r="I399">
        <v>1.6235459999999999</v>
      </c>
      <c r="J399">
        <v>1.6538200000000001</v>
      </c>
      <c r="K399">
        <v>1.83647</v>
      </c>
      <c r="L399">
        <v>0.1191889</v>
      </c>
      <c r="M399">
        <v>-0.76815500000000003</v>
      </c>
      <c r="N399">
        <v>-0.2066183</v>
      </c>
      <c r="O399">
        <v>-0.59417240000000004</v>
      </c>
      <c r="P399">
        <v>2.1696789999999999</v>
      </c>
      <c r="Q399">
        <v>3.7183660000000001</v>
      </c>
      <c r="R399">
        <v>2.9332919999999998</v>
      </c>
      <c r="S399">
        <v>0.94338949999999999</v>
      </c>
      <c r="T399">
        <v>0.4013198</v>
      </c>
      <c r="U399">
        <v>0.46607700000000002</v>
      </c>
      <c r="V399">
        <v>0.49177009999999999</v>
      </c>
      <c r="W399">
        <v>0.34550429999999999</v>
      </c>
      <c r="X399">
        <v>2069.806</v>
      </c>
      <c r="Y399">
        <v>2079.7600000000002</v>
      </c>
      <c r="Z399">
        <v>3</v>
      </c>
      <c r="AA399">
        <v>1</v>
      </c>
      <c r="AB399">
        <v>1.77918541431427</v>
      </c>
      <c r="AC399">
        <v>0.65938585996627797</v>
      </c>
      <c r="AD399" t="s">
        <v>5694</v>
      </c>
      <c r="AE399">
        <v>0.435</v>
      </c>
      <c r="AF399">
        <v>0.19</v>
      </c>
      <c r="AG399" t="s">
        <v>18</v>
      </c>
    </row>
    <row r="400" spans="1:33">
      <c r="A400" t="s">
        <v>20</v>
      </c>
      <c r="B400">
        <v>1.6718120000000001</v>
      </c>
      <c r="C400">
        <v>1.634838</v>
      </c>
      <c r="D400">
        <v>1.7472399999999999</v>
      </c>
      <c r="E400">
        <v>8.5047739999999997E-2</v>
      </c>
      <c r="F400">
        <v>-0.77139959999999996</v>
      </c>
      <c r="G400">
        <v>-5.8522020000000001E-2</v>
      </c>
      <c r="H400">
        <v>-0.62792099999999995</v>
      </c>
      <c r="I400">
        <v>0.89445850000000005</v>
      </c>
      <c r="J400">
        <v>1.6476420000000001</v>
      </c>
      <c r="K400">
        <v>4.7585009999999999</v>
      </c>
      <c r="L400">
        <v>-1.8975200000000001E-2</v>
      </c>
      <c r="M400">
        <v>-0.94646339999999995</v>
      </c>
      <c r="N400">
        <v>-0.322218</v>
      </c>
      <c r="O400">
        <v>-4.7420700000000001E-3</v>
      </c>
      <c r="P400">
        <v>2.8840720000000002</v>
      </c>
      <c r="Q400">
        <v>0.53363499999999997</v>
      </c>
      <c r="R400">
        <v>4.2600730000000002</v>
      </c>
      <c r="S400">
        <v>2.1085729999999998</v>
      </c>
      <c r="T400">
        <v>0.43206630000000001</v>
      </c>
      <c r="U400">
        <v>0.41577389999999997</v>
      </c>
      <c r="V400">
        <v>0.4373457</v>
      </c>
      <c r="W400">
        <v>0.41140569999999999</v>
      </c>
      <c r="X400">
        <v>2081.2739999999999</v>
      </c>
      <c r="Y400">
        <v>2102.029</v>
      </c>
      <c r="Z400">
        <v>2</v>
      </c>
      <c r="AA400">
        <v>3</v>
      </c>
      <c r="AB400">
        <v>1.4451805353164699</v>
      </c>
      <c r="AC400">
        <v>1.9798886775970499</v>
      </c>
      <c r="AD400" t="s">
        <v>5695</v>
      </c>
      <c r="AE400">
        <v>0.14099999999999999</v>
      </c>
      <c r="AF400">
        <v>0.69299999999999995</v>
      </c>
      <c r="AG400" t="s">
        <v>18</v>
      </c>
    </row>
    <row r="401" spans="1:33">
      <c r="A401" t="s">
        <v>22</v>
      </c>
      <c r="B401">
        <v>0.91699050000000004</v>
      </c>
      <c r="C401">
        <v>1.601197</v>
      </c>
      <c r="D401">
        <v>4.7479459999999998</v>
      </c>
      <c r="E401">
        <v>-1.282669E-2</v>
      </c>
      <c r="F401">
        <v>-0.97621939999999996</v>
      </c>
      <c r="G401">
        <v>-4.9860399999999999E-2</v>
      </c>
      <c r="H401">
        <v>0.2105832</v>
      </c>
      <c r="I401">
        <v>2.6313719999999998</v>
      </c>
      <c r="J401">
        <v>1.6791290000000001</v>
      </c>
      <c r="K401">
        <v>2.6144949999999998</v>
      </c>
      <c r="L401">
        <v>-0.27646939999999998</v>
      </c>
      <c r="M401">
        <v>-0.63577119999999998</v>
      </c>
      <c r="N401">
        <v>-0.21283969999999999</v>
      </c>
      <c r="O401">
        <v>0.6885194</v>
      </c>
      <c r="P401">
        <v>2.2933059999999998</v>
      </c>
      <c r="Q401">
        <v>2.074281</v>
      </c>
      <c r="R401">
        <v>2.3133339999999998</v>
      </c>
      <c r="S401">
        <v>2.9005719999999999</v>
      </c>
      <c r="T401">
        <v>0.4504591</v>
      </c>
      <c r="U401">
        <v>0.49584010000000001</v>
      </c>
      <c r="V401">
        <v>0.4283034</v>
      </c>
      <c r="W401">
        <v>0.30831140000000001</v>
      </c>
      <c r="X401">
        <v>2103.5250000000001</v>
      </c>
      <c r="Y401">
        <v>2117.11</v>
      </c>
      <c r="Z401">
        <v>4</v>
      </c>
      <c r="AA401">
        <v>1</v>
      </c>
      <c r="AB401">
        <v>2.5074005126953098</v>
      </c>
      <c r="AC401">
        <v>0.55162853002548196</v>
      </c>
      <c r="AD401" t="s">
        <v>5696</v>
      </c>
      <c r="AE401">
        <v>0.13400000000000001</v>
      </c>
      <c r="AF401">
        <v>0.29199999999999998</v>
      </c>
      <c r="AG401" t="s">
        <v>18</v>
      </c>
    </row>
    <row r="402" spans="1:33">
      <c r="A402" t="s">
        <v>16</v>
      </c>
      <c r="B402">
        <v>2.8194029999999999</v>
      </c>
      <c r="C402">
        <v>1.605067</v>
      </c>
      <c r="D402">
        <v>2.5539839999999998</v>
      </c>
      <c r="E402">
        <v>-5.8979419999999998E-2</v>
      </c>
      <c r="F402">
        <v>-0.55476999999999999</v>
      </c>
      <c r="G402">
        <v>4.8125269999999998E-2</v>
      </c>
      <c r="H402">
        <v>0.82851410000000003</v>
      </c>
      <c r="I402">
        <v>3.2696190000000001</v>
      </c>
      <c r="J402">
        <v>1.63045</v>
      </c>
      <c r="K402">
        <v>2.7149000000000001</v>
      </c>
      <c r="L402">
        <v>-0.43229440000000002</v>
      </c>
      <c r="M402">
        <v>0.21668000000000001</v>
      </c>
      <c r="N402">
        <v>4.4121069999999998E-2</v>
      </c>
      <c r="O402">
        <v>0.87419950000000002</v>
      </c>
      <c r="P402">
        <v>5.2258750000000003</v>
      </c>
      <c r="Q402">
        <v>5.0746859999999998</v>
      </c>
      <c r="R402">
        <v>5.7524420000000003</v>
      </c>
      <c r="S402">
        <v>4.7951350000000001</v>
      </c>
      <c r="T402">
        <v>0.42249599999999998</v>
      </c>
      <c r="U402">
        <v>0.42080380000000001</v>
      </c>
      <c r="V402">
        <v>0.43122519999999998</v>
      </c>
      <c r="W402">
        <v>0.38215060000000001</v>
      </c>
      <c r="X402">
        <v>2118.623</v>
      </c>
      <c r="Y402">
        <v>2123.826</v>
      </c>
      <c r="Z402">
        <v>2</v>
      </c>
      <c r="AA402">
        <v>2</v>
      </c>
      <c r="AB402">
        <v>1.12756991386414</v>
      </c>
      <c r="AC402">
        <v>1.07273685932159</v>
      </c>
      <c r="AD402" t="s">
        <v>5697</v>
      </c>
      <c r="AE402">
        <v>0.33900000000000002</v>
      </c>
      <c r="AF402">
        <v>0.98099999999999998</v>
      </c>
      <c r="AG402" t="s">
        <v>18</v>
      </c>
    </row>
    <row r="403" spans="1:33">
      <c r="A403" t="s">
        <v>22</v>
      </c>
      <c r="B403">
        <v>0</v>
      </c>
      <c r="C403">
        <v>1.6</v>
      </c>
      <c r="D403">
        <v>0</v>
      </c>
      <c r="E403">
        <v>0</v>
      </c>
      <c r="F403">
        <v>0</v>
      </c>
      <c r="G403">
        <v>0</v>
      </c>
      <c r="H403">
        <v>1</v>
      </c>
      <c r="I403">
        <v>-1.7006570000000001</v>
      </c>
      <c r="J403">
        <v>2.1425909999999999</v>
      </c>
      <c r="K403">
        <v>-0.59032289999999998</v>
      </c>
      <c r="L403">
        <v>-0.1833246</v>
      </c>
      <c r="M403">
        <v>-0.41950599999999999</v>
      </c>
      <c r="N403">
        <v>-5.8082679999999998E-2</v>
      </c>
      <c r="O403">
        <v>0.88714890000000002</v>
      </c>
      <c r="P403">
        <v>3.5371199999999998</v>
      </c>
      <c r="Q403">
        <v>-3.1616590000000002</v>
      </c>
      <c r="R403">
        <v>3.0329549999999998</v>
      </c>
      <c r="S403">
        <v>0.67953600000000003</v>
      </c>
      <c r="T403">
        <v>0.41593400000000003</v>
      </c>
      <c r="U403">
        <v>0.43504419999999999</v>
      </c>
      <c r="V403">
        <v>0.43834780000000001</v>
      </c>
      <c r="W403">
        <v>0.45199780000000001</v>
      </c>
      <c r="X403">
        <v>1028.1510000000001</v>
      </c>
      <c r="Y403">
        <v>1113.6569999999999</v>
      </c>
      <c r="Z403">
        <v>2</v>
      </c>
      <c r="AA403">
        <v>4</v>
      </c>
      <c r="AB403">
        <v>1.3774788379669201</v>
      </c>
      <c r="AC403">
        <v>2.7160568237304701</v>
      </c>
      <c r="AD403" t="s">
        <v>5698</v>
      </c>
      <c r="AE403">
        <v>0.25800000000000001</v>
      </c>
      <c r="AF403">
        <v>0.624</v>
      </c>
      <c r="AG403" t="s">
        <v>18</v>
      </c>
    </row>
    <row r="404" spans="1:33">
      <c r="A404" t="s">
        <v>20</v>
      </c>
      <c r="B404">
        <v>-1.7421230000000001</v>
      </c>
      <c r="C404">
        <v>2.1428989999999999</v>
      </c>
      <c r="D404">
        <v>-0.54307780000000005</v>
      </c>
      <c r="E404">
        <v>-0.15391630000000001</v>
      </c>
      <c r="F404">
        <v>-0.21775249999999999</v>
      </c>
      <c r="G404">
        <v>-3.6731199999999999E-2</v>
      </c>
      <c r="H404">
        <v>0.96309109999999998</v>
      </c>
      <c r="I404">
        <v>-1.368142</v>
      </c>
      <c r="J404">
        <v>2.141543</v>
      </c>
      <c r="K404">
        <v>0.57510830000000002</v>
      </c>
      <c r="L404">
        <v>2.855806E-2</v>
      </c>
      <c r="M404">
        <v>-0.95746880000000001</v>
      </c>
      <c r="N404">
        <v>-0.28581869999999998</v>
      </c>
      <c r="O404">
        <v>-2.7307270000000002E-2</v>
      </c>
      <c r="P404">
        <v>0.82010970000000005</v>
      </c>
      <c r="Q404">
        <v>-1.288551</v>
      </c>
      <c r="R404">
        <v>2.8216990000000002</v>
      </c>
      <c r="S404">
        <v>-0.4650859</v>
      </c>
      <c r="T404">
        <v>0.43595790000000001</v>
      </c>
      <c r="U404">
        <v>0.44967679999999999</v>
      </c>
      <c r="V404">
        <v>0.49737130000000002</v>
      </c>
      <c r="W404">
        <v>0.4431059</v>
      </c>
      <c r="X404">
        <v>1115.1610000000001</v>
      </c>
      <c r="Y404">
        <v>1137.328</v>
      </c>
      <c r="Z404">
        <v>2</v>
      </c>
      <c r="AA404">
        <v>2</v>
      </c>
      <c r="AB404">
        <v>1.47555303573608</v>
      </c>
      <c r="AC404">
        <v>0.98173451423644997</v>
      </c>
      <c r="AD404" t="s">
        <v>5699</v>
      </c>
      <c r="AE404">
        <v>0.57299999999999995</v>
      </c>
      <c r="AF404">
        <v>0.58299999999999996</v>
      </c>
      <c r="AG404" t="s">
        <v>18</v>
      </c>
    </row>
    <row r="405" spans="1:33">
      <c r="A405" t="s">
        <v>16</v>
      </c>
      <c r="B405">
        <v>-1.36161</v>
      </c>
      <c r="C405">
        <v>2.1085639999999999</v>
      </c>
      <c r="D405">
        <v>0.50501010000000002</v>
      </c>
      <c r="E405">
        <v>-7.2986019999999999E-2</v>
      </c>
      <c r="F405">
        <v>-0.81964979999999998</v>
      </c>
      <c r="G405">
        <v>-1.553365E-2</v>
      </c>
      <c r="H405">
        <v>-0.56798420000000005</v>
      </c>
      <c r="I405">
        <v>-1.3574729999999999</v>
      </c>
      <c r="J405">
        <v>2.1357249999999999</v>
      </c>
      <c r="K405">
        <v>0.27044699999999999</v>
      </c>
      <c r="L405">
        <v>3.7640460000000001E-2</v>
      </c>
      <c r="M405">
        <v>-0.97344609999999998</v>
      </c>
      <c r="N405">
        <v>-0.14461669999999999</v>
      </c>
      <c r="O405">
        <v>-0.17341229999999999</v>
      </c>
      <c r="P405">
        <v>4.6834809999999996</v>
      </c>
      <c r="Q405">
        <v>0.39734839999999999</v>
      </c>
      <c r="R405">
        <v>3.3033480000000002</v>
      </c>
      <c r="S405">
        <v>-3.6679439999999999</v>
      </c>
      <c r="T405">
        <v>0.45042369999999998</v>
      </c>
      <c r="U405">
        <v>0.4894889</v>
      </c>
      <c r="V405">
        <v>0.49647970000000002</v>
      </c>
      <c r="W405">
        <v>0.34423290000000001</v>
      </c>
      <c r="X405">
        <v>1138.856</v>
      </c>
      <c r="Y405">
        <v>1256.8589999999999</v>
      </c>
      <c r="Z405">
        <v>4</v>
      </c>
      <c r="AA405">
        <v>1</v>
      </c>
      <c r="AB405">
        <v>2.67032670974731</v>
      </c>
      <c r="AC405">
        <v>0.59666806459426902</v>
      </c>
      <c r="AD405" t="s">
        <v>1142</v>
      </c>
      <c r="AE405">
        <v>0.92300000000000004</v>
      </c>
      <c r="AF405">
        <v>0.71399999999999997</v>
      </c>
      <c r="AG405" t="s">
        <v>18</v>
      </c>
    </row>
    <row r="406" spans="1:33">
      <c r="A406" t="s">
        <v>20</v>
      </c>
      <c r="B406">
        <v>-1.1949510000000001</v>
      </c>
      <c r="C406">
        <v>2.0751750000000002</v>
      </c>
      <c r="D406">
        <v>0.3210673</v>
      </c>
      <c r="E406">
        <v>-3.6366860000000001E-2</v>
      </c>
      <c r="F406">
        <v>-0.82529229999999998</v>
      </c>
      <c r="G406">
        <v>3.9282400000000002E-2</v>
      </c>
      <c r="H406">
        <v>-0.56216279999999996</v>
      </c>
      <c r="I406">
        <v>-1.5761890000000001</v>
      </c>
      <c r="J406">
        <v>1.927962</v>
      </c>
      <c r="K406">
        <v>0.44684699999999999</v>
      </c>
      <c r="L406">
        <v>1.4208619999999999E-3</v>
      </c>
      <c r="M406">
        <v>-0.98869799999999997</v>
      </c>
      <c r="N406">
        <v>-0.1144059</v>
      </c>
      <c r="O406">
        <v>-9.6879110000000004E-2</v>
      </c>
      <c r="P406">
        <v>3.110109</v>
      </c>
      <c r="Q406">
        <v>-1.295874</v>
      </c>
      <c r="R406">
        <v>2.6579109999999999</v>
      </c>
      <c r="S406">
        <v>-2.7322929999999999</v>
      </c>
      <c r="T406">
        <v>0.46673439999999999</v>
      </c>
      <c r="U406">
        <v>0.41338520000000001</v>
      </c>
      <c r="V406">
        <v>0.46105180000000001</v>
      </c>
      <c r="W406">
        <v>0.31597629999999999</v>
      </c>
      <c r="X406">
        <v>1258.3599999999999</v>
      </c>
      <c r="Y406">
        <v>1454.962</v>
      </c>
      <c r="Z406">
        <v>4</v>
      </c>
      <c r="AA406">
        <v>3</v>
      </c>
      <c r="AB406">
        <v>2.9502701759338401</v>
      </c>
      <c r="AC406">
        <v>1.7422850131988501</v>
      </c>
      <c r="AD406" t="s">
        <v>5700</v>
      </c>
      <c r="AE406">
        <v>0.17599999999999999</v>
      </c>
      <c r="AF406">
        <v>0.58199999999999996</v>
      </c>
      <c r="AG406" t="s">
        <v>18</v>
      </c>
    </row>
    <row r="407" spans="1:33">
      <c r="A407" t="s">
        <v>20</v>
      </c>
      <c r="B407">
        <v>-1.583499</v>
      </c>
      <c r="C407">
        <v>1.9204969999999999</v>
      </c>
      <c r="D407">
        <v>0.36202410000000002</v>
      </c>
      <c r="E407">
        <v>2.7614150000000001E-2</v>
      </c>
      <c r="F407">
        <v>-0.89477879999999999</v>
      </c>
      <c r="G407">
        <v>-8.4359870000000003E-2</v>
      </c>
      <c r="H407">
        <v>-0.43759759999999998</v>
      </c>
      <c r="I407">
        <v>-1.563124</v>
      </c>
      <c r="J407">
        <v>1.9308320000000001</v>
      </c>
      <c r="K407">
        <v>0.21130969999999999</v>
      </c>
      <c r="L407">
        <v>4.5419380000000002E-2</v>
      </c>
      <c r="M407">
        <v>-0.79566400000000004</v>
      </c>
      <c r="N407">
        <v>-7.3977029999999999E-2</v>
      </c>
      <c r="O407">
        <v>-0.59948579999999996</v>
      </c>
      <c r="P407">
        <v>2.4185310000000002</v>
      </c>
      <c r="Q407">
        <v>0.47858980000000001</v>
      </c>
      <c r="R407">
        <v>2.6303450000000002</v>
      </c>
      <c r="S407">
        <v>-0.68353649999999999</v>
      </c>
      <c r="T407">
        <v>0.45737499999999998</v>
      </c>
      <c r="U407">
        <v>0.46798129999999999</v>
      </c>
      <c r="V407">
        <v>0.41299209999999997</v>
      </c>
      <c r="W407">
        <v>0.32318350000000001</v>
      </c>
      <c r="X407">
        <v>1456.4639999999999</v>
      </c>
      <c r="Y407">
        <v>1458.5630000000001</v>
      </c>
      <c r="Z407">
        <v>3</v>
      </c>
      <c r="AA407">
        <v>1</v>
      </c>
      <c r="AB407">
        <v>2.0178518295288099</v>
      </c>
      <c r="AC407">
        <v>0.33153164386749301</v>
      </c>
      <c r="AD407" t="s">
        <v>5701</v>
      </c>
      <c r="AE407">
        <v>0.63900000000000001</v>
      </c>
      <c r="AF407">
        <v>0.60099999999999998</v>
      </c>
      <c r="AG407" t="s">
        <v>18</v>
      </c>
    </row>
    <row r="408" spans="1:33">
      <c r="A408" t="s">
        <v>16</v>
      </c>
      <c r="B408">
        <v>-1.716675</v>
      </c>
      <c r="C408">
        <v>1.921513</v>
      </c>
      <c r="D408">
        <v>0.1813826</v>
      </c>
      <c r="E408">
        <v>-6.8375210000000001E-3</v>
      </c>
      <c r="F408">
        <v>0.35754449999999999</v>
      </c>
      <c r="G408">
        <v>1.1269299999999999E-2</v>
      </c>
      <c r="H408">
        <v>0.9338031</v>
      </c>
      <c r="I408">
        <v>-1.6570750000000001</v>
      </c>
      <c r="J408">
        <v>1.938029</v>
      </c>
      <c r="K408">
        <v>0.102353</v>
      </c>
      <c r="L408">
        <v>-0.2159469</v>
      </c>
      <c r="M408">
        <v>0.10497910000000001</v>
      </c>
      <c r="N408">
        <v>2.6772859999999999E-2</v>
      </c>
      <c r="O408">
        <v>0.97037600000000002</v>
      </c>
      <c r="P408">
        <v>5.7607160000000004</v>
      </c>
      <c r="Q408">
        <v>-0.53595380000000004</v>
      </c>
      <c r="R408">
        <v>4.7261559999999996</v>
      </c>
      <c r="S408">
        <v>5.0727760000000002</v>
      </c>
      <c r="T408">
        <v>0.4669257</v>
      </c>
      <c r="U408">
        <v>0.4830738</v>
      </c>
      <c r="V408">
        <v>0.41630250000000002</v>
      </c>
      <c r="W408">
        <v>0.4709797</v>
      </c>
      <c r="X408">
        <v>1460.095</v>
      </c>
      <c r="Y408">
        <v>1462.8969999999999</v>
      </c>
      <c r="Z408">
        <v>1</v>
      </c>
      <c r="AA408">
        <v>2</v>
      </c>
      <c r="AB408">
        <v>0.55652737617492698</v>
      </c>
      <c r="AC408">
        <v>1.17232882976532</v>
      </c>
      <c r="AD408" t="s">
        <v>68</v>
      </c>
      <c r="AE408">
        <v>0.66800000000000004</v>
      </c>
      <c r="AF408">
        <v>5.0000000000000001E-3</v>
      </c>
      <c r="AG408" t="s">
        <v>18</v>
      </c>
    </row>
    <row r="409" spans="1:33">
      <c r="A409" t="s">
        <v>20</v>
      </c>
      <c r="B409">
        <v>-1.6337330000000001</v>
      </c>
      <c r="C409">
        <v>1.9177599999999999</v>
      </c>
      <c r="D409">
        <v>0.19584509999999999</v>
      </c>
      <c r="E409">
        <v>-3.7205780000000001E-2</v>
      </c>
      <c r="F409">
        <v>0.62408200000000003</v>
      </c>
      <c r="G409">
        <v>2.381637E-2</v>
      </c>
      <c r="H409">
        <v>0.78010900000000005</v>
      </c>
      <c r="I409">
        <v>-1.5606180000000001</v>
      </c>
      <c r="J409">
        <v>1.9264110000000001</v>
      </c>
      <c r="K409">
        <v>0.4419843</v>
      </c>
      <c r="L409">
        <v>-2.639563E-2</v>
      </c>
      <c r="M409">
        <v>-0.97084239999999999</v>
      </c>
      <c r="N409">
        <v>-0.1064846</v>
      </c>
      <c r="O409">
        <v>-0.21314179999999999</v>
      </c>
      <c r="P409">
        <v>0.51793920000000004</v>
      </c>
      <c r="Q409">
        <v>-1.405573</v>
      </c>
      <c r="R409">
        <v>2.0259010000000002</v>
      </c>
      <c r="S409">
        <v>-0.25631910000000002</v>
      </c>
      <c r="T409">
        <v>0.4225719</v>
      </c>
      <c r="U409">
        <v>0.42249949999999997</v>
      </c>
      <c r="V409">
        <v>0.45550390000000002</v>
      </c>
      <c r="W409">
        <v>0.30278690000000003</v>
      </c>
      <c r="X409">
        <v>1464.4269999999999</v>
      </c>
      <c r="Y409">
        <v>1471.0309999999999</v>
      </c>
      <c r="Z409">
        <v>4</v>
      </c>
      <c r="AA409">
        <v>1</v>
      </c>
      <c r="AB409">
        <v>2.6318554878234899</v>
      </c>
      <c r="AC409">
        <v>0.44272708892822299</v>
      </c>
      <c r="AD409" t="s">
        <v>5702</v>
      </c>
      <c r="AE409">
        <v>0.57599999999999996</v>
      </c>
      <c r="AF409">
        <v>0.65400000000000003</v>
      </c>
      <c r="AG409" t="s">
        <v>18</v>
      </c>
    </row>
    <row r="410" spans="1:33">
      <c r="A410" t="s">
        <v>20</v>
      </c>
      <c r="B410">
        <v>-1.590255</v>
      </c>
      <c r="C410">
        <v>1.9235249999999999</v>
      </c>
      <c r="D410">
        <v>0.44464310000000001</v>
      </c>
      <c r="E410">
        <v>1.364858E-2</v>
      </c>
      <c r="F410">
        <v>-0.93327760000000004</v>
      </c>
      <c r="G410">
        <v>-4.03489E-2</v>
      </c>
      <c r="H410">
        <v>-0.35662120000000003</v>
      </c>
      <c r="I410">
        <v>-0.94424989999999998</v>
      </c>
      <c r="J410">
        <v>1.903607</v>
      </c>
      <c r="K410">
        <v>-1.0690059999999999</v>
      </c>
      <c r="L410">
        <v>-0.472966</v>
      </c>
      <c r="M410">
        <v>-0.2113256</v>
      </c>
      <c r="N410">
        <v>-0.13140959999999999</v>
      </c>
      <c r="O410">
        <v>0.84520779999999995</v>
      </c>
      <c r="P410">
        <v>2.8253010000000001</v>
      </c>
      <c r="Q410">
        <v>-1.3503350000000001</v>
      </c>
      <c r="R410">
        <v>4.7185189999999997</v>
      </c>
      <c r="S410">
        <v>0.108834</v>
      </c>
      <c r="T410">
        <v>0.46923710000000002</v>
      </c>
      <c r="U410">
        <v>0.47381689999999999</v>
      </c>
      <c r="V410">
        <v>0.47255429999999998</v>
      </c>
      <c r="W410">
        <v>0.41760389999999997</v>
      </c>
      <c r="X410">
        <v>1472.5619999999999</v>
      </c>
      <c r="Y410">
        <v>1512.7619999999999</v>
      </c>
      <c r="Z410">
        <v>3</v>
      </c>
      <c r="AA410">
        <v>2</v>
      </c>
      <c r="AB410">
        <v>1.68993580341339</v>
      </c>
      <c r="AC410">
        <v>1.4851669073104901</v>
      </c>
      <c r="AD410" t="s">
        <v>30</v>
      </c>
      <c r="AE410">
        <v>0.41199999999999998</v>
      </c>
      <c r="AF410">
        <v>0.09</v>
      </c>
      <c r="AG410" t="s">
        <v>18</v>
      </c>
    </row>
    <row r="411" spans="1:33">
      <c r="A411" t="s">
        <v>20</v>
      </c>
      <c r="B411">
        <v>-1.026267</v>
      </c>
      <c r="C411">
        <v>1.919562</v>
      </c>
      <c r="D411">
        <v>-0.91477399999999998</v>
      </c>
      <c r="E411">
        <v>-2.724702E-2</v>
      </c>
      <c r="F411">
        <v>2.138286E-2</v>
      </c>
      <c r="G411">
        <v>-3.2084410000000001E-2</v>
      </c>
      <c r="H411">
        <v>0.99888489999999996</v>
      </c>
      <c r="I411">
        <v>-1.5042249999999999</v>
      </c>
      <c r="J411">
        <v>1.919594</v>
      </c>
      <c r="K411">
        <v>3.7827890000000003E-2</v>
      </c>
      <c r="L411">
        <v>1.060221E-4</v>
      </c>
      <c r="M411">
        <v>-0.91059060000000003</v>
      </c>
      <c r="N411">
        <v>1.5646199999999999E-2</v>
      </c>
      <c r="O411">
        <v>-0.41301330000000003</v>
      </c>
      <c r="P411">
        <v>3.226505</v>
      </c>
      <c r="Q411">
        <v>1.1196330000000001</v>
      </c>
      <c r="R411">
        <v>2.0886629999999999</v>
      </c>
      <c r="S411">
        <v>-3.3182830000000001</v>
      </c>
      <c r="T411">
        <v>0.49507600000000002</v>
      </c>
      <c r="U411">
        <v>0.48629260000000002</v>
      </c>
      <c r="V411">
        <v>0.4811105</v>
      </c>
      <c r="W411">
        <v>0.31563029999999997</v>
      </c>
      <c r="X411">
        <v>1514.2940000000001</v>
      </c>
      <c r="Y411">
        <v>1521.4290000000001</v>
      </c>
      <c r="Z411">
        <v>4</v>
      </c>
      <c r="AA411">
        <v>1</v>
      </c>
      <c r="AB411">
        <v>2.4112207889556898</v>
      </c>
      <c r="AC411">
        <v>7.8639082610607106E-2</v>
      </c>
      <c r="AD411" t="s">
        <v>5703</v>
      </c>
      <c r="AE411">
        <v>0.88700000000000001</v>
      </c>
      <c r="AF411">
        <v>0.46899999999999997</v>
      </c>
      <c r="AG411" t="s">
        <v>18</v>
      </c>
    </row>
    <row r="412" spans="1:33">
      <c r="A412" t="s">
        <v>22</v>
      </c>
      <c r="B412">
        <v>-1.5174240000000001</v>
      </c>
      <c r="C412">
        <v>1.930696</v>
      </c>
      <c r="D412">
        <v>1.8056039999999999E-2</v>
      </c>
      <c r="E412">
        <v>5.7608670000000002E-3</v>
      </c>
      <c r="F412">
        <v>-0.7977727</v>
      </c>
      <c r="G412">
        <v>-5.371247E-3</v>
      </c>
      <c r="H412">
        <v>-0.60290690000000002</v>
      </c>
      <c r="I412">
        <v>-1.421953</v>
      </c>
      <c r="J412">
        <v>1.9183969999999999</v>
      </c>
      <c r="K412">
        <v>-0.34555560000000002</v>
      </c>
      <c r="L412">
        <v>3.3204860000000003E-2</v>
      </c>
      <c r="M412">
        <v>-5.9106779999999999E-3</v>
      </c>
      <c r="N412">
        <v>-5.1335720000000001E-2</v>
      </c>
      <c r="O412">
        <v>0.99811179999999999</v>
      </c>
      <c r="P412">
        <v>0.92655030000000005</v>
      </c>
      <c r="Q412">
        <v>-1.556573</v>
      </c>
      <c r="R412">
        <v>1.9764569999999999</v>
      </c>
      <c r="S412">
        <v>0.94264720000000002</v>
      </c>
      <c r="T412">
        <v>0.49837110000000001</v>
      </c>
      <c r="U412">
        <v>0.40594259999999999</v>
      </c>
      <c r="V412">
        <v>0.47673929999999998</v>
      </c>
      <c r="W412">
        <v>0.42913509999999999</v>
      </c>
      <c r="X412">
        <v>1522.9269999999999</v>
      </c>
      <c r="Y412">
        <v>1528.3620000000001</v>
      </c>
      <c r="Z412">
        <v>1</v>
      </c>
      <c r="AA412">
        <v>3</v>
      </c>
      <c r="AB412">
        <v>6.5041296184062999E-2</v>
      </c>
      <c r="AC412">
        <v>2.27849316596985</v>
      </c>
      <c r="AD412" t="s">
        <v>5704</v>
      </c>
      <c r="AE412">
        <v>0.43</v>
      </c>
      <c r="AF412">
        <v>0.97599999999999998</v>
      </c>
      <c r="AG412" t="s">
        <v>18</v>
      </c>
    </row>
    <row r="413" spans="1:33">
      <c r="A413" t="s">
        <v>22</v>
      </c>
      <c r="B413">
        <v>-1.4089510000000001</v>
      </c>
      <c r="C413">
        <v>1.90798</v>
      </c>
      <c r="D413">
        <v>-0.33317720000000001</v>
      </c>
      <c r="E413">
        <v>9.0293200000000004E-2</v>
      </c>
      <c r="F413">
        <v>0.20091829999999999</v>
      </c>
      <c r="G413">
        <v>-4.6683059999999998E-2</v>
      </c>
      <c r="H413">
        <v>0.97432010000000002</v>
      </c>
      <c r="I413">
        <v>-1.4377120000000001</v>
      </c>
      <c r="J413">
        <v>1.9211469999999999</v>
      </c>
      <c r="K413">
        <v>-0.32779940000000002</v>
      </c>
      <c r="L413">
        <v>6.9087439999999996E-3</v>
      </c>
      <c r="M413">
        <v>8.7628709999999999E-2</v>
      </c>
      <c r="N413">
        <v>-5.2126869999999999E-2</v>
      </c>
      <c r="O413">
        <v>0.99476450000000005</v>
      </c>
      <c r="P413">
        <v>3.9964849999999998</v>
      </c>
      <c r="Q413">
        <v>-0.9743735</v>
      </c>
      <c r="R413">
        <v>2.2283499999999998</v>
      </c>
      <c r="S413">
        <v>3.6266699999999998</v>
      </c>
      <c r="T413">
        <v>0.40087689999999998</v>
      </c>
      <c r="U413">
        <v>0.43130879999999999</v>
      </c>
      <c r="V413">
        <v>0.41847869999999998</v>
      </c>
      <c r="W413">
        <v>0.4554375</v>
      </c>
      <c r="X413">
        <v>1529.896</v>
      </c>
      <c r="Y413">
        <v>1538.633</v>
      </c>
      <c r="Z413">
        <v>1</v>
      </c>
      <c r="AA413">
        <v>1</v>
      </c>
      <c r="AB413">
        <v>0.13550853729248</v>
      </c>
      <c r="AC413">
        <v>0.63525646924972501</v>
      </c>
      <c r="AD413" t="s">
        <v>5705</v>
      </c>
      <c r="AE413">
        <v>0.85399999999999998</v>
      </c>
      <c r="AF413">
        <v>0.80100000000000005</v>
      </c>
      <c r="AG413" t="s">
        <v>18</v>
      </c>
    </row>
    <row r="414" spans="1:33">
      <c r="A414" t="s">
        <v>22</v>
      </c>
      <c r="B414">
        <v>-1.3631819999999999</v>
      </c>
      <c r="C414">
        <v>1.9081030000000001</v>
      </c>
      <c r="D414">
        <v>-0.30152380000000001</v>
      </c>
      <c r="E414">
        <v>5.438283E-2</v>
      </c>
      <c r="F414">
        <v>0.30089709999999997</v>
      </c>
      <c r="G414">
        <v>-6.2937679999999996E-2</v>
      </c>
      <c r="H414">
        <v>0.95002229999999999</v>
      </c>
      <c r="I414">
        <v>-1.5008010000000001</v>
      </c>
      <c r="J414">
        <v>1.9344300000000001</v>
      </c>
      <c r="K414">
        <v>-3.3976289999999999E-2</v>
      </c>
      <c r="L414">
        <v>2.3649529999999999E-3</v>
      </c>
      <c r="M414">
        <v>-0.91400329999999996</v>
      </c>
      <c r="N414">
        <v>-0.40322449999999999</v>
      </c>
      <c r="O414">
        <v>4.4749659999999997E-2</v>
      </c>
      <c r="P414">
        <v>4.4862200000000003</v>
      </c>
      <c r="Q414">
        <v>-2.46435</v>
      </c>
      <c r="R414">
        <v>5.4195900000000004</v>
      </c>
      <c r="S414">
        <v>-2.8672710000000001</v>
      </c>
      <c r="T414">
        <v>0.45061810000000002</v>
      </c>
      <c r="U414">
        <v>0.45878740000000001</v>
      </c>
      <c r="V414">
        <v>0.4504358</v>
      </c>
      <c r="W414">
        <v>0.36690109999999998</v>
      </c>
      <c r="X414">
        <v>1540.1320000000001</v>
      </c>
      <c r="Y414">
        <v>1551.1610000000001</v>
      </c>
      <c r="Z414">
        <v>3</v>
      </c>
      <c r="AA414">
        <v>3</v>
      </c>
      <c r="AB414">
        <v>2.17963767051697</v>
      </c>
      <c r="AC414">
        <v>1.8746740818023699</v>
      </c>
      <c r="AD414" t="s">
        <v>5706</v>
      </c>
      <c r="AE414">
        <v>0.28999999999999998</v>
      </c>
      <c r="AF414">
        <v>0.69299999999999995</v>
      </c>
      <c r="AG414" t="s">
        <v>18</v>
      </c>
    </row>
    <row r="415" spans="1:33">
      <c r="A415" t="s">
        <v>20</v>
      </c>
      <c r="B415">
        <v>-1.5587409999999999</v>
      </c>
      <c r="C415">
        <v>1.9196329999999999</v>
      </c>
      <c r="D415">
        <v>-0.21424080000000001</v>
      </c>
      <c r="E415">
        <v>2.6678110000000001E-2</v>
      </c>
      <c r="F415">
        <v>0.635432</v>
      </c>
      <c r="G415">
        <v>2.853324E-3</v>
      </c>
      <c r="H415">
        <v>0.77169049999999995</v>
      </c>
      <c r="I415">
        <v>-1.1669389999999999</v>
      </c>
      <c r="J415">
        <v>1.9437409999999999</v>
      </c>
      <c r="K415">
        <v>-0.2491343</v>
      </c>
      <c r="L415">
        <v>-8.1501770000000001E-2</v>
      </c>
      <c r="M415">
        <v>-0.90625480000000003</v>
      </c>
      <c r="N415">
        <v>-0.21453259999999999</v>
      </c>
      <c r="O415">
        <v>0.35501470000000002</v>
      </c>
      <c r="P415">
        <v>1.803428</v>
      </c>
      <c r="Q415">
        <v>-2.4125540000000001</v>
      </c>
      <c r="R415">
        <v>2.9274230000000001</v>
      </c>
      <c r="S415">
        <v>-1.4421310000000001</v>
      </c>
      <c r="T415">
        <v>0.45180530000000002</v>
      </c>
      <c r="U415">
        <v>0.49495359999999999</v>
      </c>
      <c r="V415">
        <v>0.41376360000000001</v>
      </c>
      <c r="W415">
        <v>0.38238260000000002</v>
      </c>
      <c r="X415">
        <v>1552.6949999999999</v>
      </c>
      <c r="Y415">
        <v>1558.059</v>
      </c>
      <c r="Z415">
        <v>3</v>
      </c>
      <c r="AA415">
        <v>3</v>
      </c>
      <c r="AB415">
        <v>2.3197388648986799</v>
      </c>
      <c r="AC415">
        <v>2.27367043495178</v>
      </c>
      <c r="AD415" t="s">
        <v>5704</v>
      </c>
      <c r="AE415">
        <v>0.373</v>
      </c>
      <c r="AF415">
        <v>0.13600000000000001</v>
      </c>
      <c r="AG415" t="s">
        <v>18</v>
      </c>
    </row>
    <row r="416" spans="1:33">
      <c r="A416" t="s">
        <v>22</v>
      </c>
      <c r="B416">
        <v>-1.2039230000000001</v>
      </c>
      <c r="C416">
        <v>1.9315070000000001</v>
      </c>
      <c r="D416">
        <v>-0.17731549999999999</v>
      </c>
      <c r="E416">
        <v>-1.817394E-2</v>
      </c>
      <c r="F416">
        <v>-0.40076810000000002</v>
      </c>
      <c r="G416">
        <v>-7.7200580000000005E-2</v>
      </c>
      <c r="H416">
        <v>0.9127402</v>
      </c>
      <c r="I416">
        <v>-1.451857</v>
      </c>
      <c r="J416">
        <v>1.9469369999999999</v>
      </c>
      <c r="K416">
        <v>-1.4731630000000001E-2</v>
      </c>
      <c r="L416">
        <v>6.7059060000000004E-2</v>
      </c>
      <c r="M416">
        <v>-0.90854140000000005</v>
      </c>
      <c r="N416">
        <v>-0.19084909999999999</v>
      </c>
      <c r="O416">
        <v>-0.36555739999999998</v>
      </c>
      <c r="P416">
        <v>0.79999739999999997</v>
      </c>
      <c r="Q416">
        <v>-0.9480904</v>
      </c>
      <c r="R416">
        <v>2.4387349999999999</v>
      </c>
      <c r="S416">
        <v>-0.74057879999999998</v>
      </c>
      <c r="T416">
        <v>0.44935130000000001</v>
      </c>
      <c r="U416">
        <v>0.42733510000000002</v>
      </c>
      <c r="V416">
        <v>0.4913304</v>
      </c>
      <c r="W416">
        <v>0.48464309999999999</v>
      </c>
      <c r="X416">
        <v>1559.559</v>
      </c>
      <c r="Y416">
        <v>1564.692</v>
      </c>
      <c r="Z416">
        <v>3</v>
      </c>
      <c r="AA416">
        <v>2</v>
      </c>
      <c r="AB416">
        <v>2.3519251346588099</v>
      </c>
      <c r="AC416">
        <v>1.1036565303802499</v>
      </c>
      <c r="AD416" t="s">
        <v>4484</v>
      </c>
      <c r="AE416">
        <v>0.18</v>
      </c>
      <c r="AF416">
        <v>0.48499999999999999</v>
      </c>
      <c r="AG416" t="s">
        <v>18</v>
      </c>
    </row>
    <row r="417" spans="1:33">
      <c r="A417" t="s">
        <v>22</v>
      </c>
      <c r="B417">
        <v>-1.401737</v>
      </c>
      <c r="C417">
        <v>1.925181</v>
      </c>
      <c r="D417">
        <v>-6.253177E-2</v>
      </c>
      <c r="E417">
        <v>-1.205467E-2</v>
      </c>
      <c r="F417">
        <v>-0.83734759999999997</v>
      </c>
      <c r="G417">
        <v>2.9694230000000001E-3</v>
      </c>
      <c r="H417">
        <v>-0.54652979999999995</v>
      </c>
      <c r="I417">
        <v>-1.478604</v>
      </c>
      <c r="J417">
        <v>1.942922</v>
      </c>
      <c r="K417">
        <v>-0.2530269</v>
      </c>
      <c r="L417">
        <v>-0.23670479999999999</v>
      </c>
      <c r="M417">
        <v>9.9824819999999995E-2</v>
      </c>
      <c r="N417">
        <v>1.725792E-2</v>
      </c>
      <c r="O417">
        <v>0.96628559999999997</v>
      </c>
      <c r="P417">
        <v>0.54435520000000004</v>
      </c>
      <c r="Q417">
        <v>-1.279379</v>
      </c>
      <c r="R417">
        <v>2.3184999999999998</v>
      </c>
      <c r="S417">
        <v>0.29334939999999998</v>
      </c>
      <c r="T417">
        <v>0.4901816</v>
      </c>
      <c r="U417">
        <v>0.43403029999999998</v>
      </c>
      <c r="V417">
        <v>0.46167209999999997</v>
      </c>
      <c r="W417">
        <v>0.42094740000000003</v>
      </c>
      <c r="X417">
        <v>1566.1959999999999</v>
      </c>
      <c r="Y417">
        <v>1569.9269999999999</v>
      </c>
      <c r="Z417">
        <v>2</v>
      </c>
      <c r="AA417">
        <v>2</v>
      </c>
      <c r="AB417">
        <v>0.85824489593505904</v>
      </c>
      <c r="AC417">
        <v>1.2691959142684901</v>
      </c>
      <c r="AD417" t="s">
        <v>58</v>
      </c>
      <c r="AE417">
        <v>0.88100000000000001</v>
      </c>
      <c r="AF417">
        <v>0.17</v>
      </c>
      <c r="AG417" t="s">
        <v>18</v>
      </c>
    </row>
    <row r="418" spans="1:33">
      <c r="A418" t="s">
        <v>22</v>
      </c>
      <c r="B418">
        <v>-1.4988060000000001</v>
      </c>
      <c r="C418">
        <v>1.9228149999999999</v>
      </c>
      <c r="D418">
        <v>-0.20377410000000001</v>
      </c>
      <c r="E418">
        <v>1.0958570000000001E-2</v>
      </c>
      <c r="F418">
        <v>2.287548E-2</v>
      </c>
      <c r="G418">
        <v>-1.6390780000000001E-2</v>
      </c>
      <c r="H418">
        <v>0.99954399999999999</v>
      </c>
      <c r="I418">
        <v>-1.4825219999999999</v>
      </c>
      <c r="J418">
        <v>1.9429399999999999</v>
      </c>
      <c r="K418">
        <v>-0.26908070000000001</v>
      </c>
      <c r="L418">
        <v>-0.20258619999999999</v>
      </c>
      <c r="M418">
        <v>-0.2306223</v>
      </c>
      <c r="N418">
        <v>-6.0755330000000003E-2</v>
      </c>
      <c r="O418">
        <v>0.9497795</v>
      </c>
      <c r="P418">
        <v>5.0637629999999998</v>
      </c>
      <c r="Q418">
        <v>-3.9483519999999999</v>
      </c>
      <c r="R418">
        <v>4.0803529999999997</v>
      </c>
      <c r="S418">
        <v>3.667459</v>
      </c>
      <c r="T418">
        <v>0.4554357</v>
      </c>
      <c r="U418">
        <v>0.43140919999999999</v>
      </c>
      <c r="V418">
        <v>0.49431639999999999</v>
      </c>
      <c r="W418">
        <v>0.4752342</v>
      </c>
      <c r="X418">
        <v>1571.4269999999999</v>
      </c>
      <c r="Y418">
        <v>1574.7619999999999</v>
      </c>
      <c r="Z418">
        <v>1</v>
      </c>
      <c r="AA418">
        <v>4</v>
      </c>
      <c r="AB418">
        <v>0.70053505897521995</v>
      </c>
      <c r="AC418">
        <v>2.4194922447204599</v>
      </c>
      <c r="AD418" t="s">
        <v>5682</v>
      </c>
      <c r="AE418">
        <v>0.97499999999999998</v>
      </c>
      <c r="AF418">
        <v>0.995</v>
      </c>
      <c r="AG418" t="s">
        <v>18</v>
      </c>
    </row>
    <row r="419" spans="1:33">
      <c r="A419" t="s">
        <v>20</v>
      </c>
      <c r="B419">
        <v>-1.470024</v>
      </c>
      <c r="C419">
        <v>1.929543</v>
      </c>
      <c r="D419">
        <v>-0.24124429999999999</v>
      </c>
      <c r="E419">
        <v>-0.1071023</v>
      </c>
      <c r="F419">
        <v>-2.5059040000000001E-2</v>
      </c>
      <c r="G419">
        <v>-0.1496238</v>
      </c>
      <c r="H419">
        <v>0.98260570000000003</v>
      </c>
      <c r="I419">
        <v>-1.5477240000000001</v>
      </c>
      <c r="J419">
        <v>1.9229430000000001</v>
      </c>
      <c r="K419">
        <v>-5.7948970000000002E-2</v>
      </c>
      <c r="L419">
        <v>3.021778E-2</v>
      </c>
      <c r="M419">
        <v>-0.82576859999999996</v>
      </c>
      <c r="N419">
        <v>1.3212959999999999E-2</v>
      </c>
      <c r="O419">
        <v>-0.56304399999999999</v>
      </c>
      <c r="P419">
        <v>0.96688969999999996</v>
      </c>
      <c r="Q419">
        <v>-0.59023970000000003</v>
      </c>
      <c r="R419">
        <v>1.956939</v>
      </c>
      <c r="S419">
        <v>-0.64137520000000003</v>
      </c>
      <c r="T419">
        <v>0.47662199999999999</v>
      </c>
      <c r="U419">
        <v>0.42927660000000001</v>
      </c>
      <c r="V419">
        <v>0.41104309999999999</v>
      </c>
      <c r="W419">
        <v>0.46354220000000002</v>
      </c>
      <c r="X419">
        <v>1576.3</v>
      </c>
      <c r="Y419">
        <v>1580.7270000000001</v>
      </c>
      <c r="Z419">
        <v>3</v>
      </c>
      <c r="AA419">
        <v>1</v>
      </c>
      <c r="AB419">
        <v>1.9974567890167201</v>
      </c>
      <c r="AC419">
        <v>3.11288386583328E-2</v>
      </c>
      <c r="AD419" t="s">
        <v>5615</v>
      </c>
      <c r="AE419">
        <v>0.85199999999999998</v>
      </c>
      <c r="AF419">
        <v>0.44800000000000001</v>
      </c>
      <c r="AG419" t="s">
        <v>18</v>
      </c>
    </row>
    <row r="420" spans="1:33">
      <c r="A420" t="s">
        <v>22</v>
      </c>
      <c r="B420">
        <v>-1.6084259999999999</v>
      </c>
      <c r="C420">
        <v>1.947999</v>
      </c>
      <c r="D420">
        <v>-0.1414079</v>
      </c>
      <c r="E420">
        <v>-0.12639439999999999</v>
      </c>
      <c r="F420">
        <v>0.4607945</v>
      </c>
      <c r="G420">
        <v>5.2184290000000001E-2</v>
      </c>
      <c r="H420">
        <v>0.8769091</v>
      </c>
      <c r="I420">
        <v>-1.570641</v>
      </c>
      <c r="J420">
        <v>1.9239660000000001</v>
      </c>
      <c r="K420">
        <v>0.16759289999999999</v>
      </c>
      <c r="L420">
        <v>-1.6351950000000001E-2</v>
      </c>
      <c r="M420">
        <v>-0.98750660000000001</v>
      </c>
      <c r="N420">
        <v>-3.03387E-2</v>
      </c>
      <c r="O420">
        <v>0.15376219999999999</v>
      </c>
      <c r="P420">
        <v>4.779401</v>
      </c>
      <c r="Q420">
        <v>-3.7615099999999999</v>
      </c>
      <c r="R420">
        <v>2.2419380000000002</v>
      </c>
      <c r="S420">
        <v>-4.3982260000000002</v>
      </c>
      <c r="T420">
        <v>0.49529050000000002</v>
      </c>
      <c r="U420">
        <v>0.44969199999999998</v>
      </c>
      <c r="V420">
        <v>0.43297829999999998</v>
      </c>
      <c r="W420">
        <v>0.33735680000000001</v>
      </c>
      <c r="X420">
        <v>1582.26</v>
      </c>
      <c r="Y420">
        <v>1586.799</v>
      </c>
      <c r="Z420">
        <v>4</v>
      </c>
      <c r="AA420">
        <v>4</v>
      </c>
      <c r="AB420">
        <v>2.6695895195007302</v>
      </c>
      <c r="AC420">
        <v>3.0059115886688201</v>
      </c>
      <c r="AD420" t="s">
        <v>5685</v>
      </c>
      <c r="AE420">
        <v>0.42</v>
      </c>
      <c r="AF420">
        <v>4.0000000000000001E-3</v>
      </c>
      <c r="AG420" t="s">
        <v>18</v>
      </c>
    </row>
    <row r="421" spans="1:33">
      <c r="A421" t="s">
        <v>16</v>
      </c>
      <c r="B421">
        <v>-1.490267</v>
      </c>
      <c r="C421">
        <v>1.912709</v>
      </c>
      <c r="D421">
        <v>6.170871E-2</v>
      </c>
      <c r="E421">
        <v>-2.4933710000000001E-2</v>
      </c>
      <c r="F421">
        <v>-0.96995489999999995</v>
      </c>
      <c r="G421">
        <v>6.5194119999999994E-2</v>
      </c>
      <c r="H421">
        <v>-0.23305690000000001</v>
      </c>
      <c r="I421">
        <v>-1.647605</v>
      </c>
      <c r="J421">
        <v>1.9447030000000001</v>
      </c>
      <c r="K421">
        <v>2.0513730000000001E-2</v>
      </c>
      <c r="L421">
        <v>0.1194601</v>
      </c>
      <c r="M421">
        <v>-0.87003160000000002</v>
      </c>
      <c r="N421">
        <v>-0.28170820000000002</v>
      </c>
      <c r="O421">
        <v>-0.386542</v>
      </c>
      <c r="P421">
        <v>2.9932759999999998</v>
      </c>
      <c r="Q421">
        <v>-0.1777445</v>
      </c>
      <c r="R421">
        <v>3.885875</v>
      </c>
      <c r="S421">
        <v>-1.7668440000000001</v>
      </c>
      <c r="T421">
        <v>0.49779109999999999</v>
      </c>
      <c r="U421">
        <v>0.46802290000000002</v>
      </c>
      <c r="V421">
        <v>0.49311850000000002</v>
      </c>
      <c r="W421">
        <v>0.47726249999999998</v>
      </c>
      <c r="X421">
        <v>1588.33</v>
      </c>
      <c r="Y421">
        <v>1590.663</v>
      </c>
      <c r="Z421">
        <v>3</v>
      </c>
      <c r="AA421">
        <v>2</v>
      </c>
      <c r="AB421">
        <v>2.22797632217407</v>
      </c>
      <c r="AC421">
        <v>0.98381942510604903</v>
      </c>
      <c r="AD421" t="s">
        <v>5707</v>
      </c>
      <c r="AE421">
        <v>0.252</v>
      </c>
      <c r="AF421">
        <v>0.73399999999999999</v>
      </c>
      <c r="AG421" t="s">
        <v>18</v>
      </c>
    </row>
    <row r="422" spans="1:33">
      <c r="A422" t="s">
        <v>20</v>
      </c>
      <c r="B422">
        <v>-1.5377749999999999</v>
      </c>
      <c r="C422">
        <v>1.931432</v>
      </c>
      <c r="D422">
        <v>-4.4048480000000001E-2</v>
      </c>
      <c r="E422">
        <v>1.205533E-2</v>
      </c>
      <c r="F422">
        <v>0.56977869999999997</v>
      </c>
      <c r="G422">
        <v>2.95307E-2</v>
      </c>
      <c r="H422">
        <v>0.82117890000000004</v>
      </c>
      <c r="I422">
        <v>-1.3129280000000001</v>
      </c>
      <c r="J422">
        <v>1.9374800000000001</v>
      </c>
      <c r="K422">
        <v>-0.16116459999999999</v>
      </c>
      <c r="L422">
        <v>-8.8113319999999995E-2</v>
      </c>
      <c r="M422">
        <v>-0.79743339999999996</v>
      </c>
      <c r="N422">
        <v>-8.931132E-2</v>
      </c>
      <c r="O422">
        <v>0.59021990000000002</v>
      </c>
      <c r="P422">
        <v>0.7297515</v>
      </c>
      <c r="Q422">
        <v>-2.1050399999999998</v>
      </c>
      <c r="R422">
        <v>2.2552590000000001</v>
      </c>
      <c r="S422">
        <v>-0.36944709999999997</v>
      </c>
      <c r="T422">
        <v>0.44930239999999999</v>
      </c>
      <c r="U422">
        <v>0.49859680000000001</v>
      </c>
      <c r="V422">
        <v>0.43939660000000003</v>
      </c>
      <c r="W422">
        <v>0.33631490000000003</v>
      </c>
      <c r="X422">
        <v>1592.202</v>
      </c>
      <c r="Y422">
        <v>1598.8019999999999</v>
      </c>
      <c r="Z422">
        <v>3</v>
      </c>
      <c r="AA422">
        <v>4</v>
      </c>
      <c r="AB422">
        <v>2.0329794883728001</v>
      </c>
      <c r="AC422">
        <v>2.6228773593902601</v>
      </c>
      <c r="AD422" t="s">
        <v>5708</v>
      </c>
      <c r="AE422">
        <v>2.8000000000000001E-2</v>
      </c>
      <c r="AF422">
        <v>0.32200000000000001</v>
      </c>
      <c r="AG422" t="s">
        <v>18</v>
      </c>
    </row>
    <row r="423" spans="1:33">
      <c r="A423" t="s">
        <v>20</v>
      </c>
      <c r="B423">
        <v>-1.3432090000000001</v>
      </c>
      <c r="C423">
        <v>1.927983</v>
      </c>
      <c r="D423">
        <v>-9.7602990000000001E-2</v>
      </c>
      <c r="E423">
        <v>-3.053285E-2</v>
      </c>
      <c r="F423">
        <v>-0.1921253</v>
      </c>
      <c r="G423">
        <v>-2.7256470000000001E-2</v>
      </c>
      <c r="H423">
        <v>0.98051659999999996</v>
      </c>
      <c r="I423">
        <v>-1.5188489999999999</v>
      </c>
      <c r="J423">
        <v>1.943584</v>
      </c>
      <c r="K423">
        <v>0.1127674</v>
      </c>
      <c r="L423">
        <v>-0.11318400000000001</v>
      </c>
      <c r="M423">
        <v>0.65292410000000001</v>
      </c>
      <c r="N423">
        <v>0.13736490000000001</v>
      </c>
      <c r="O423">
        <v>0.73621360000000002</v>
      </c>
      <c r="P423">
        <v>1.4853890000000001</v>
      </c>
      <c r="Q423">
        <v>-9.5404390000000006E-2</v>
      </c>
      <c r="R423">
        <v>2.6584400000000001</v>
      </c>
      <c r="S423">
        <v>0.2426875</v>
      </c>
      <c r="T423">
        <v>0.4499708</v>
      </c>
      <c r="U423">
        <v>0.46204899999999999</v>
      </c>
      <c r="V423">
        <v>0.48854259999999999</v>
      </c>
      <c r="W423">
        <v>0.49631740000000002</v>
      </c>
      <c r="X423">
        <v>1600.335</v>
      </c>
      <c r="Y423">
        <v>1605.5640000000001</v>
      </c>
      <c r="Z423">
        <v>2</v>
      </c>
      <c r="AA423">
        <v>1</v>
      </c>
      <c r="AB423">
        <v>1.3396517038345299</v>
      </c>
      <c r="AC423">
        <v>0.52961015701293901</v>
      </c>
      <c r="AD423" t="s">
        <v>5709</v>
      </c>
      <c r="AE423">
        <v>2.7E-2</v>
      </c>
      <c r="AF423">
        <v>8.8999999999999996E-2</v>
      </c>
      <c r="AG423" t="s">
        <v>18</v>
      </c>
    </row>
    <row r="424" spans="1:33">
      <c r="A424" t="s">
        <v>20</v>
      </c>
      <c r="B424">
        <v>-1.427932</v>
      </c>
      <c r="C424">
        <v>1.91855</v>
      </c>
      <c r="D424">
        <v>0.12087009999999999</v>
      </c>
      <c r="E424">
        <v>3.3372279999999997E-2</v>
      </c>
      <c r="F424">
        <v>0.65002970000000004</v>
      </c>
      <c r="G424">
        <v>-3.0975200000000001E-2</v>
      </c>
      <c r="H424">
        <v>0.75854359999999998</v>
      </c>
      <c r="I424">
        <v>-1.486561</v>
      </c>
      <c r="J424">
        <v>1.9211469999999999</v>
      </c>
      <c r="K424">
        <v>0.12431680000000001</v>
      </c>
      <c r="L424">
        <v>-2.2735830000000001E-4</v>
      </c>
      <c r="M424">
        <v>0.67205199999999998</v>
      </c>
      <c r="N424">
        <v>-2.158676E-2</v>
      </c>
      <c r="O424">
        <v>0.74018919999999999</v>
      </c>
      <c r="P424">
        <v>4.0829810000000002</v>
      </c>
      <c r="Q424">
        <v>2.628654</v>
      </c>
      <c r="R424">
        <v>2.208094</v>
      </c>
      <c r="S424">
        <v>0.48282009999999997</v>
      </c>
      <c r="T424">
        <v>0.48088560000000002</v>
      </c>
      <c r="U424">
        <v>0.42066930000000002</v>
      </c>
      <c r="V424">
        <v>0.45566010000000001</v>
      </c>
      <c r="W424">
        <v>0.37406640000000002</v>
      </c>
      <c r="X424">
        <v>1607.0930000000001</v>
      </c>
      <c r="Y424">
        <v>1609.865</v>
      </c>
      <c r="Z424">
        <v>2</v>
      </c>
      <c r="AA424">
        <v>1</v>
      </c>
      <c r="AB424">
        <v>1.4820313453674301</v>
      </c>
      <c r="AC424">
        <v>7.1255490183830303E-2</v>
      </c>
      <c r="AD424" t="s">
        <v>3671</v>
      </c>
      <c r="AE424">
        <v>0.379</v>
      </c>
      <c r="AF424">
        <v>0.69199999999999995</v>
      </c>
      <c r="AG424" t="s">
        <v>18</v>
      </c>
    </row>
    <row r="425" spans="1:33">
      <c r="A425" t="s">
        <v>20</v>
      </c>
      <c r="B425">
        <v>-1.476453</v>
      </c>
      <c r="C425">
        <v>1.9229639999999999</v>
      </c>
      <c r="D425">
        <v>0.1187018</v>
      </c>
      <c r="E425">
        <v>-1.2810139999999999E-2</v>
      </c>
      <c r="F425">
        <v>0.70088300000000003</v>
      </c>
      <c r="G425">
        <v>-2.376373E-2</v>
      </c>
      <c r="H425">
        <v>0.71276519999999999</v>
      </c>
      <c r="I425">
        <v>-1.5206440000000001</v>
      </c>
      <c r="J425">
        <v>1.9433720000000001</v>
      </c>
      <c r="K425">
        <v>6.0386549999999997E-2</v>
      </c>
      <c r="L425">
        <v>-0.25744339999999999</v>
      </c>
      <c r="M425">
        <v>0.53321090000000004</v>
      </c>
      <c r="N425">
        <v>0.21181759999999999</v>
      </c>
      <c r="O425">
        <v>0.77752319999999997</v>
      </c>
      <c r="P425">
        <v>1.7061580000000001</v>
      </c>
      <c r="Q425">
        <v>-0.37745649999999997</v>
      </c>
      <c r="R425">
        <v>3.1632389999999999</v>
      </c>
      <c r="S425">
        <v>0.52477989999999997</v>
      </c>
      <c r="T425">
        <v>0.43278889999999998</v>
      </c>
      <c r="U425">
        <v>0.40458460000000002</v>
      </c>
      <c r="V425">
        <v>0.44114130000000001</v>
      </c>
      <c r="W425">
        <v>0.48171809999999998</v>
      </c>
      <c r="X425">
        <v>1611.402</v>
      </c>
      <c r="Y425">
        <v>1618.1610000000001</v>
      </c>
      <c r="Z425">
        <v>2</v>
      </c>
      <c r="AA425">
        <v>2</v>
      </c>
      <c r="AB425">
        <v>1.33048260211945</v>
      </c>
      <c r="AC425">
        <v>0.84571886062622104</v>
      </c>
      <c r="AD425" t="s">
        <v>5710</v>
      </c>
      <c r="AE425">
        <v>0.92700000000000005</v>
      </c>
      <c r="AF425">
        <v>0.84799999999999998</v>
      </c>
      <c r="AG425" t="s">
        <v>18</v>
      </c>
    </row>
    <row r="426" spans="1:33">
      <c r="A426" t="s">
        <v>20</v>
      </c>
      <c r="B426">
        <v>-1.4975080000000001</v>
      </c>
      <c r="C426">
        <v>1.9356720000000001</v>
      </c>
      <c r="D426">
        <v>0.10528990000000001</v>
      </c>
      <c r="E426">
        <v>-6.9471309999999994E-2</v>
      </c>
      <c r="F426">
        <v>0.13882169999999999</v>
      </c>
      <c r="G426">
        <v>-5.6746690000000002E-3</v>
      </c>
      <c r="H426">
        <v>0.9878614</v>
      </c>
      <c r="I426">
        <v>-1.9349780000000001</v>
      </c>
      <c r="J426">
        <v>1.9135059999999999</v>
      </c>
      <c r="K426">
        <v>-0.51885680000000001</v>
      </c>
      <c r="L426">
        <v>-0.47420060000000003</v>
      </c>
      <c r="M426">
        <v>0.23463290000000001</v>
      </c>
      <c r="N426">
        <v>0.20901910000000001</v>
      </c>
      <c r="O426">
        <v>0.82243069999999996</v>
      </c>
      <c r="P426">
        <v>4.9148339999999999</v>
      </c>
      <c r="Q426">
        <v>-0.78214660000000003</v>
      </c>
      <c r="R426">
        <v>6.7283600000000003</v>
      </c>
      <c r="S426">
        <v>0.92626220000000004</v>
      </c>
      <c r="T426">
        <v>0.40079769999999998</v>
      </c>
      <c r="U426">
        <v>0.40475460000000002</v>
      </c>
      <c r="V426">
        <v>0.4377819</v>
      </c>
      <c r="W426">
        <v>0.44064809999999999</v>
      </c>
      <c r="X426">
        <v>1619.694</v>
      </c>
      <c r="Y426">
        <v>1678.4059999999999</v>
      </c>
      <c r="Z426">
        <v>2</v>
      </c>
      <c r="AA426">
        <v>2</v>
      </c>
      <c r="AB426">
        <v>1.40296995639801</v>
      </c>
      <c r="AC426">
        <v>1.42262923717499</v>
      </c>
      <c r="AD426" t="s">
        <v>5711</v>
      </c>
      <c r="AE426">
        <v>0.36799999999999999</v>
      </c>
      <c r="AF426">
        <v>0.92900000000000005</v>
      </c>
      <c r="AG426" t="s">
        <v>18</v>
      </c>
    </row>
    <row r="427" spans="1:33">
      <c r="A427" t="s">
        <v>20</v>
      </c>
      <c r="B427">
        <v>-1.722621</v>
      </c>
      <c r="C427">
        <v>1.89557</v>
      </c>
      <c r="D427">
        <v>-0.41507179999999999</v>
      </c>
      <c r="E427">
        <v>0.15756300000000001</v>
      </c>
      <c r="F427">
        <v>0.54813959999999995</v>
      </c>
      <c r="G427">
        <v>-6.5502149999999995E-2</v>
      </c>
      <c r="H427">
        <v>0.81879570000000002</v>
      </c>
      <c r="I427">
        <v>-1.078419</v>
      </c>
      <c r="J427">
        <v>2.1452969999999998</v>
      </c>
      <c r="K427">
        <v>-0.27282519999999999</v>
      </c>
      <c r="L427">
        <v>-0.15850739999999999</v>
      </c>
      <c r="M427">
        <v>9.4239809999999993E-2</v>
      </c>
      <c r="N427">
        <v>-6.9745920000000003E-2</v>
      </c>
      <c r="O427">
        <v>0.98037229999999997</v>
      </c>
      <c r="P427">
        <v>3.3970940000000001</v>
      </c>
      <c r="Q427">
        <v>-0.57659709999999997</v>
      </c>
      <c r="R427">
        <v>3.2740200000000002</v>
      </c>
      <c r="S427">
        <v>2.4705400000000002</v>
      </c>
      <c r="T427">
        <v>0.49015019999999998</v>
      </c>
      <c r="U427">
        <v>0.40897630000000001</v>
      </c>
      <c r="V427">
        <v>0.47592040000000002</v>
      </c>
      <c r="W427">
        <v>0.4899773</v>
      </c>
      <c r="X427">
        <v>1679.9349999999999</v>
      </c>
      <c r="Y427">
        <v>1707.6959999999999</v>
      </c>
      <c r="Z427">
        <v>1</v>
      </c>
      <c r="AA427">
        <v>2</v>
      </c>
      <c r="AB427">
        <v>0.55588245391845703</v>
      </c>
      <c r="AC427">
        <v>0.87720870971679699</v>
      </c>
      <c r="AD427" t="s">
        <v>5712</v>
      </c>
      <c r="AE427">
        <v>0.39200000000000002</v>
      </c>
      <c r="AF427">
        <v>0.35</v>
      </c>
      <c r="AG427" t="s">
        <v>18</v>
      </c>
    </row>
    <row r="428" spans="1:33">
      <c r="A428" t="s">
        <v>22</v>
      </c>
      <c r="B428">
        <v>-1.0999080000000001</v>
      </c>
      <c r="C428">
        <v>2.1441439999999998</v>
      </c>
      <c r="D428">
        <v>-0.27713850000000001</v>
      </c>
      <c r="E428">
        <v>-0.1440245</v>
      </c>
      <c r="F428">
        <v>0.14539659999999999</v>
      </c>
      <c r="G428">
        <v>-5.4978930000000002E-2</v>
      </c>
      <c r="H428">
        <v>0.97728919999999997</v>
      </c>
      <c r="I428">
        <v>-1.427473</v>
      </c>
      <c r="J428">
        <v>2.0973190000000002</v>
      </c>
      <c r="K428">
        <v>-0.49517070000000002</v>
      </c>
      <c r="L428">
        <v>-0.48451670000000002</v>
      </c>
      <c r="M428">
        <v>0.34792659999999997</v>
      </c>
      <c r="N428">
        <v>0.15805759999999999</v>
      </c>
      <c r="O428">
        <v>0.78689799999999999</v>
      </c>
      <c r="P428">
        <v>3.802562</v>
      </c>
      <c r="Q428">
        <v>-0.2430862</v>
      </c>
      <c r="R428">
        <v>5.7760280000000002</v>
      </c>
      <c r="S428">
        <v>0.45413429999999999</v>
      </c>
      <c r="T428">
        <v>0.425118</v>
      </c>
      <c r="U428">
        <v>0.4298633</v>
      </c>
      <c r="V428">
        <v>0.42659360000000002</v>
      </c>
      <c r="W428">
        <v>0.47151959999999998</v>
      </c>
      <c r="X428">
        <v>1709.1969999999999</v>
      </c>
      <c r="Y428">
        <v>1729.1990000000001</v>
      </c>
      <c r="Z428">
        <v>2</v>
      </c>
      <c r="AA428">
        <v>2</v>
      </c>
      <c r="AB428">
        <v>1.37728023529053</v>
      </c>
      <c r="AC428">
        <v>1.33911597728729</v>
      </c>
      <c r="AD428" t="s">
        <v>5615</v>
      </c>
      <c r="AE428">
        <v>0.86399999999999999</v>
      </c>
      <c r="AF428">
        <v>0.41099999999999998</v>
      </c>
      <c r="AG428" t="s">
        <v>18</v>
      </c>
    </row>
    <row r="429" spans="1:33">
      <c r="A429" t="s">
        <v>22</v>
      </c>
      <c r="B429">
        <v>-1.239546</v>
      </c>
      <c r="C429">
        <v>2.117664</v>
      </c>
      <c r="D429">
        <v>-0.33721440000000003</v>
      </c>
      <c r="E429">
        <v>-5.8286099999999997E-3</v>
      </c>
      <c r="F429">
        <v>0.60946889999999998</v>
      </c>
      <c r="G429">
        <v>-4.5148569999999999E-2</v>
      </c>
      <c r="H429">
        <v>0.79150189999999998</v>
      </c>
      <c r="I429">
        <v>-1.172166</v>
      </c>
      <c r="J429">
        <v>2.1404540000000001</v>
      </c>
      <c r="K429">
        <v>0.24579809999999999</v>
      </c>
      <c r="L429">
        <v>-8.2919940000000004E-3</v>
      </c>
      <c r="M429">
        <v>-0.98081300000000005</v>
      </c>
      <c r="N429">
        <v>-0.194355</v>
      </c>
      <c r="O429">
        <v>-1.278261E-2</v>
      </c>
      <c r="P429">
        <v>0.38978819999999997</v>
      </c>
      <c r="Q429">
        <v>-1.164922</v>
      </c>
      <c r="R429">
        <v>2.400388</v>
      </c>
      <c r="S429">
        <v>-0.5949603</v>
      </c>
      <c r="T429">
        <v>0.4377028</v>
      </c>
      <c r="U429">
        <v>0.47581430000000002</v>
      </c>
      <c r="V429">
        <v>0.44124530000000001</v>
      </c>
      <c r="W429">
        <v>0.38693329999999998</v>
      </c>
      <c r="X429">
        <v>1730.7249999999999</v>
      </c>
      <c r="Y429">
        <v>1760.9670000000001</v>
      </c>
      <c r="Z429">
        <v>3</v>
      </c>
      <c r="AA429">
        <v>2</v>
      </c>
      <c r="AB429">
        <v>2.29327487945557</v>
      </c>
      <c r="AC429">
        <v>1.31273818016052</v>
      </c>
      <c r="AD429" t="s">
        <v>5713</v>
      </c>
      <c r="AE429">
        <v>0.69899999999999995</v>
      </c>
      <c r="AF429">
        <v>0.13900000000000001</v>
      </c>
      <c r="AG429" t="s">
        <v>18</v>
      </c>
    </row>
    <row r="430" spans="1:33">
      <c r="A430" t="s">
        <v>20</v>
      </c>
      <c r="B430">
        <v>-1.1576569999999999</v>
      </c>
      <c r="C430">
        <v>2.1117710000000001</v>
      </c>
      <c r="D430">
        <v>0.25903080000000001</v>
      </c>
      <c r="E430">
        <v>-5.9264169999999998E-2</v>
      </c>
      <c r="F430">
        <v>-0.84070650000000002</v>
      </c>
      <c r="G430">
        <v>-1.772493E-2</v>
      </c>
      <c r="H430">
        <v>-0.53794629999999999</v>
      </c>
      <c r="I430">
        <v>-1.2388049999999999</v>
      </c>
      <c r="J430">
        <v>2.1406130000000001</v>
      </c>
      <c r="K430">
        <v>0.82046180000000002</v>
      </c>
      <c r="L430">
        <v>-0.2327727</v>
      </c>
      <c r="M430">
        <v>-0.1028401</v>
      </c>
      <c r="N430">
        <v>-7.773969E-2</v>
      </c>
      <c r="O430">
        <v>0.96394880000000005</v>
      </c>
      <c r="P430">
        <v>3.8257310000000002</v>
      </c>
      <c r="Q430">
        <v>-1.8168029999999999</v>
      </c>
      <c r="R430">
        <v>3.6522190000000001</v>
      </c>
      <c r="S430">
        <v>3.6983269999999999</v>
      </c>
      <c r="T430">
        <v>0.47126020000000002</v>
      </c>
      <c r="U430">
        <v>0.48715700000000001</v>
      </c>
      <c r="V430">
        <v>0.4655784</v>
      </c>
      <c r="W430">
        <v>0.4433511</v>
      </c>
      <c r="X430">
        <v>1762.471</v>
      </c>
      <c r="Y430">
        <v>1798.999</v>
      </c>
      <c r="Z430">
        <v>1</v>
      </c>
      <c r="AA430">
        <v>3</v>
      </c>
      <c r="AB430">
        <v>0.45333668589592002</v>
      </c>
      <c r="AC430">
        <v>1.97511458396912</v>
      </c>
      <c r="AD430" t="s">
        <v>5714</v>
      </c>
      <c r="AE430">
        <v>0.36299999999999999</v>
      </c>
      <c r="AF430">
        <v>0.40200000000000002</v>
      </c>
      <c r="AG430" t="s">
        <v>18</v>
      </c>
    </row>
    <row r="431" spans="1:33">
      <c r="A431" t="s">
        <v>16</v>
      </c>
      <c r="B431">
        <v>-1.2958350000000001</v>
      </c>
      <c r="C431">
        <v>2.1003419999999999</v>
      </c>
      <c r="D431">
        <v>0.52288290000000004</v>
      </c>
      <c r="E431">
        <v>1.069284E-2</v>
      </c>
      <c r="F431">
        <v>-0.72247620000000001</v>
      </c>
      <c r="G431">
        <v>9.8116010000000003E-2</v>
      </c>
      <c r="H431">
        <v>-0.68431509999999995</v>
      </c>
      <c r="I431">
        <v>-1.3189660000000001</v>
      </c>
      <c r="J431">
        <v>2.1446079999999998</v>
      </c>
      <c r="K431">
        <v>-0.35129870000000002</v>
      </c>
      <c r="L431">
        <v>-0.48622470000000001</v>
      </c>
      <c r="M431">
        <v>0.1658917</v>
      </c>
      <c r="N431">
        <v>5.28601E-2</v>
      </c>
      <c r="O431">
        <v>0.85631259999999998</v>
      </c>
      <c r="P431">
        <v>3.9701149999999998</v>
      </c>
      <c r="Q431">
        <v>-0.61521879999999995</v>
      </c>
      <c r="R431">
        <v>5.9407269999999999</v>
      </c>
      <c r="S431">
        <v>1.2645139999999999</v>
      </c>
      <c r="T431">
        <v>0.4857688</v>
      </c>
      <c r="U431">
        <v>0.42561539999999998</v>
      </c>
      <c r="V431">
        <v>0.44344830000000002</v>
      </c>
      <c r="W431">
        <v>0.4220855</v>
      </c>
      <c r="X431">
        <v>1800.528</v>
      </c>
      <c r="Y431">
        <v>1825.204</v>
      </c>
      <c r="Z431">
        <v>2</v>
      </c>
      <c r="AA431">
        <v>2</v>
      </c>
      <c r="AB431">
        <v>1.38288903236389</v>
      </c>
      <c r="AC431">
        <v>1.39539170265198</v>
      </c>
      <c r="AD431" t="s">
        <v>5715</v>
      </c>
      <c r="AE431">
        <v>0.97099999999999997</v>
      </c>
      <c r="AF431">
        <v>0.04</v>
      </c>
      <c r="AG431" t="s">
        <v>18</v>
      </c>
    </row>
    <row r="432" spans="1:33">
      <c r="A432" t="s">
        <v>16</v>
      </c>
      <c r="B432">
        <v>-1.1976789999999999</v>
      </c>
      <c r="C432">
        <v>2.06595</v>
      </c>
      <c r="D432">
        <v>-0.1811258</v>
      </c>
      <c r="E432">
        <v>0.1482328</v>
      </c>
      <c r="F432">
        <v>0.6364976</v>
      </c>
      <c r="G432">
        <v>-0.14369699999999999</v>
      </c>
      <c r="H432">
        <v>0.74313470000000004</v>
      </c>
      <c r="I432">
        <v>-0.65038450000000003</v>
      </c>
      <c r="J432">
        <v>1.938696</v>
      </c>
      <c r="K432">
        <v>2.9596689999999997E-4</v>
      </c>
      <c r="L432">
        <v>2.4398369999999999E-2</v>
      </c>
      <c r="M432">
        <v>-0.98812420000000001</v>
      </c>
      <c r="N432">
        <v>-0.15170739999999999</v>
      </c>
      <c r="O432">
        <v>4.3763960000000002E-4</v>
      </c>
      <c r="P432">
        <v>4.5282679999999997</v>
      </c>
      <c r="Q432">
        <v>-0.80435290000000004</v>
      </c>
      <c r="R432">
        <v>2.9508239999999999</v>
      </c>
      <c r="S432">
        <v>-4.6046430000000003</v>
      </c>
      <c r="T432">
        <v>0.42407610000000001</v>
      </c>
      <c r="U432">
        <v>0.4999866</v>
      </c>
      <c r="V432">
        <v>0.42509200000000003</v>
      </c>
      <c r="W432">
        <v>0.32573350000000001</v>
      </c>
      <c r="X432">
        <v>1826.7380000000001</v>
      </c>
      <c r="Y432">
        <v>1971.4010000000001</v>
      </c>
      <c r="Z432">
        <v>4</v>
      </c>
      <c r="AA432">
        <v>2</v>
      </c>
      <c r="AB432">
        <v>2.9260821342468302</v>
      </c>
      <c r="AC432">
        <v>1.15252590179443</v>
      </c>
      <c r="AD432" t="s">
        <v>5716</v>
      </c>
      <c r="AE432">
        <v>0.25600000000000001</v>
      </c>
      <c r="AF432">
        <v>0.97599999999999998</v>
      </c>
      <c r="AG432" t="s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6E180-2164-4794-B859-3BE38E6499D7}">
  <dimension ref="A1:BK440"/>
  <sheetViews>
    <sheetView topLeftCell="AC154" workbookViewId="0">
      <selection activeCell="AC4" sqref="AC4"/>
    </sheetView>
  </sheetViews>
  <sheetFormatPr defaultRowHeight="15"/>
  <cols>
    <col min="3" max="3" width="10.7109375" customWidth="1"/>
    <col min="16" max="16" width="11.5703125" customWidth="1"/>
    <col min="18" max="18" width="19" style="4" customWidth="1"/>
    <col min="19" max="19" width="8.85546875" style="24"/>
    <col min="27" max="27" width="13.7109375" customWidth="1"/>
    <col min="28" max="29" width="8.85546875" style="9"/>
    <col min="31" max="31" width="15.85546875" customWidth="1"/>
    <col min="32" max="32" width="16.7109375" style="58" customWidth="1"/>
    <col min="34" max="50" width="12" customWidth="1"/>
    <col min="58" max="58" width="10.5703125" bestFit="1" customWidth="1"/>
  </cols>
  <sheetData>
    <row r="1" spans="1:63" ht="18.75">
      <c r="A1" t="s">
        <v>0</v>
      </c>
      <c r="B1" t="s">
        <v>1</v>
      </c>
      <c r="E1" t="s">
        <v>2</v>
      </c>
      <c r="I1" t="s">
        <v>3</v>
      </c>
      <c r="L1" t="s">
        <v>4</v>
      </c>
      <c r="P1" t="s">
        <v>5717</v>
      </c>
      <c r="Q1" s="74" t="s">
        <v>5718</v>
      </c>
      <c r="R1" s="76" t="s">
        <v>5719</v>
      </c>
      <c r="S1" s="63"/>
      <c r="T1" t="s">
        <v>5</v>
      </c>
      <c r="U1" t="s">
        <v>6</v>
      </c>
      <c r="X1" t="s">
        <v>7</v>
      </c>
      <c r="AA1" t="s">
        <v>8</v>
      </c>
      <c r="AB1" s="9" t="s">
        <v>5720</v>
      </c>
      <c r="AC1" s="9" t="s">
        <v>5721</v>
      </c>
      <c r="AD1" t="s">
        <v>9</v>
      </c>
      <c r="AE1" t="s">
        <v>10</v>
      </c>
      <c r="AF1" s="58" t="s">
        <v>5722</v>
      </c>
      <c r="AG1" t="s">
        <v>5723</v>
      </c>
      <c r="AH1" t="s">
        <v>12</v>
      </c>
      <c r="AI1" t="s">
        <v>5724</v>
      </c>
      <c r="AJ1" s="78" t="s">
        <v>5725</v>
      </c>
      <c r="AL1" s="78" t="s">
        <v>5726</v>
      </c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BF1" t="s">
        <v>13</v>
      </c>
      <c r="BG1" t="s">
        <v>14</v>
      </c>
      <c r="BH1" t="s">
        <v>15</v>
      </c>
    </row>
    <row r="2" spans="1:63">
      <c r="AL2" s="78" t="s">
        <v>5727</v>
      </c>
      <c r="AM2" s="78"/>
      <c r="AN2" s="78"/>
      <c r="AO2" s="78"/>
      <c r="AP2" s="78" t="s">
        <v>5728</v>
      </c>
      <c r="AQ2" s="78"/>
      <c r="AR2" s="78"/>
      <c r="AS2" s="78"/>
      <c r="AT2" s="78" t="s">
        <v>5729</v>
      </c>
      <c r="AU2" s="78"/>
      <c r="AV2" s="78"/>
      <c r="AW2" s="78"/>
      <c r="AX2" s="78"/>
      <c r="AY2" s="78" t="s">
        <v>5730</v>
      </c>
      <c r="BF2" s="79">
        <f>AVERAGE(BF10:BF440)</f>
        <v>16243.335241164663</v>
      </c>
      <c r="BG2" s="79">
        <f>AVERAGE(BG10:BG440)</f>
        <v>1.5237946935751017</v>
      </c>
    </row>
    <row r="3" spans="1:63">
      <c r="AC3" s="9">
        <v>1</v>
      </c>
      <c r="AL3" s="78" t="s">
        <v>5731</v>
      </c>
      <c r="AM3" s="78" t="s">
        <v>5732</v>
      </c>
      <c r="AN3" s="78"/>
      <c r="AO3" s="78"/>
      <c r="AP3" s="78" t="s">
        <v>5731</v>
      </c>
      <c r="AQ3" s="78" t="s">
        <v>5732</v>
      </c>
      <c r="AR3" s="78"/>
      <c r="AS3" s="78"/>
      <c r="AT3" s="78" t="s">
        <v>5731</v>
      </c>
      <c r="AU3" s="78" t="s">
        <v>5732</v>
      </c>
      <c r="AV3" s="78"/>
      <c r="AW3" s="78"/>
      <c r="AX3" s="78" t="s">
        <v>5731</v>
      </c>
      <c r="AY3" s="78" t="s">
        <v>5732</v>
      </c>
    </row>
    <row r="4" spans="1:63">
      <c r="AK4" s="78" t="s">
        <v>5733</v>
      </c>
      <c r="AL4" s="69">
        <f t="shared" ref="AL4:BA4" si="0">SUM(AL10:AL440)</f>
        <v>110.05319243056452</v>
      </c>
      <c r="AM4" s="69">
        <f t="shared" si="0"/>
        <v>114.20392298210507</v>
      </c>
      <c r="AN4" s="69">
        <f t="shared" si="0"/>
        <v>98</v>
      </c>
      <c r="AO4" s="69">
        <f t="shared" si="0"/>
        <v>104</v>
      </c>
      <c r="AP4" s="69">
        <f t="shared" si="0"/>
        <v>104.78444040830371</v>
      </c>
      <c r="AQ4" s="69">
        <f t="shared" si="0"/>
        <v>120.35024292086493</v>
      </c>
      <c r="AR4" s="69">
        <f t="shared" si="0"/>
        <v>115</v>
      </c>
      <c r="AS4" s="69">
        <f t="shared" si="0"/>
        <v>131</v>
      </c>
      <c r="AT4" s="69">
        <f t="shared" si="0"/>
        <v>100.88431938474415</v>
      </c>
      <c r="AU4" s="69">
        <f t="shared" si="0"/>
        <v>100.15064056621989</v>
      </c>
      <c r="AV4" s="69">
        <f t="shared" si="0"/>
        <v>106</v>
      </c>
      <c r="AW4" s="69">
        <f t="shared" si="0"/>
        <v>108</v>
      </c>
      <c r="AX4" s="69">
        <f t="shared" si="0"/>
        <v>124.62810244025651</v>
      </c>
      <c r="AY4" s="69">
        <f t="shared" si="0"/>
        <v>105.64524819467893</v>
      </c>
      <c r="AZ4" s="69">
        <f t="shared" si="0"/>
        <v>112</v>
      </c>
      <c r="BA4" s="69">
        <f t="shared" si="0"/>
        <v>88</v>
      </c>
      <c r="BF4" s="79"/>
    </row>
    <row r="5" spans="1:63">
      <c r="AK5" s="78" t="s">
        <v>5734</v>
      </c>
      <c r="AL5" s="69">
        <f>AL4/AN4</f>
        <v>1.1229917594955563</v>
      </c>
      <c r="AM5">
        <f>AM4/AO4</f>
        <v>1.0981146440587026</v>
      </c>
      <c r="AP5">
        <f>AP4/AR4</f>
        <v>0.91116904702872792</v>
      </c>
      <c r="AQ5">
        <f>AQ4/AS4</f>
        <v>0.91870414443408344</v>
      </c>
      <c r="AT5">
        <f>AT4/AV4</f>
        <v>0.95173886212022774</v>
      </c>
      <c r="AU5">
        <f>AU4/AW4</f>
        <v>0.92732074598351755</v>
      </c>
      <c r="AX5">
        <f>AX4/AZ4</f>
        <v>1.1127509146451475</v>
      </c>
      <c r="AY5">
        <f>AY4/BA4</f>
        <v>1.2005141840304423</v>
      </c>
    </row>
    <row r="6" spans="1:63">
      <c r="AK6" s="78" t="s">
        <v>5735</v>
      </c>
      <c r="AL6" s="69" cm="1">
        <f t="array" ref="AL6">STDEVP(IF(AL10:AL440&lt;&gt;0, AL10:AL440, ""))</f>
        <v>0.73378212294378475</v>
      </c>
      <c r="AM6" s="69" cm="1">
        <f t="array" ref="AM6">STDEVP(IF(AM10:AM440&lt;&gt;0, AM10:AM440, ""))</f>
        <v>0.69584283456175144</v>
      </c>
      <c r="AN6" s="69" cm="1">
        <f t="array" ref="AN6">STDEVP(IF(AN10:AN440&lt;&gt;0, AN10:AN440, ""))</f>
        <v>0</v>
      </c>
      <c r="AP6" s="69" cm="1">
        <f t="array" ref="AP6">STDEVP(IF(AP10:AP440&lt;&gt;0, AP10:AP440, ""))</f>
        <v>0.56648748718689679</v>
      </c>
      <c r="AQ6" s="69" cm="1">
        <f t="array" ref="AQ6">STDEVP(IF(AQ10:AQ440&lt;&gt;0, AQ10:AQ440, ""))</f>
        <v>0.63305372492883394</v>
      </c>
      <c r="AT6" s="69" cm="1">
        <f t="array" ref="AT6">STDEVP(IF(AT10:AT440&lt;&gt;0, AT10:AT440, ""))</f>
        <v>0.68578496594989968</v>
      </c>
      <c r="AU6" s="69" cm="1">
        <f t="array" ref="AU6">STDEVP(IF(AU10:AU440&lt;&gt;0, AU10:AU440, ""))</f>
        <v>0.65233838051559601</v>
      </c>
      <c r="AX6" s="69" cm="1">
        <f t="array" ref="AX6">STDEVP(IF(AX10:AX440&lt;&gt;0, AX10:AX440, ""))</f>
        <v>0.85608388130162616</v>
      </c>
      <c r="AY6" s="69" cm="1">
        <f t="array" ref="AY6">STDEVP(IF(AY10:AY440&lt;&gt;0, AY10:AY440, ""))</f>
        <v>0.8974464704551578</v>
      </c>
    </row>
    <row r="7" spans="1:63">
      <c r="AK7" s="78" t="s">
        <v>5736</v>
      </c>
      <c r="AL7" s="69">
        <f>AL5+AL6</f>
        <v>1.8567738824393412</v>
      </c>
      <c r="AM7" s="69">
        <f>AM5+AM6</f>
        <v>1.7939574786204542</v>
      </c>
      <c r="AP7" s="69">
        <f>AP5+AP6</f>
        <v>1.4776565342156247</v>
      </c>
      <c r="AQ7" s="69">
        <f>AQ5+AQ6</f>
        <v>1.5517578693629175</v>
      </c>
      <c r="AT7" s="69">
        <f>AT5+AT6</f>
        <v>1.6375238280701274</v>
      </c>
      <c r="AU7" s="69">
        <f>AU5+AU6</f>
        <v>1.5796591264991136</v>
      </c>
      <c r="AX7" s="69">
        <f>AX5+AX6</f>
        <v>1.9688347959467736</v>
      </c>
      <c r="AY7" s="69">
        <f>AY5+AY6</f>
        <v>2.0979606544856</v>
      </c>
    </row>
    <row r="8" spans="1:63">
      <c r="AK8" s="78" t="s">
        <v>5737</v>
      </c>
      <c r="AL8" s="69">
        <f>AL5-AL6</f>
        <v>0.38920963655177154</v>
      </c>
      <c r="AM8" s="69">
        <f>AM5-AM6</f>
        <v>0.40227180949695118</v>
      </c>
      <c r="AP8" s="69">
        <f>AP5-AP6</f>
        <v>0.34468155984183113</v>
      </c>
      <c r="AQ8" s="69">
        <f>AQ5-AQ6</f>
        <v>0.2856504195052495</v>
      </c>
      <c r="AT8" s="69">
        <f>AT5-AT6</f>
        <v>0.26595389617032805</v>
      </c>
      <c r="AU8" s="69">
        <f>AU5-AU6</f>
        <v>0.27498236546792154</v>
      </c>
      <c r="AX8" s="69">
        <f>AX5-AX6</f>
        <v>0.25666703334352137</v>
      </c>
      <c r="AY8" s="69">
        <f>AY5-AY6</f>
        <v>0.3030677135752845</v>
      </c>
    </row>
    <row r="10" spans="1:63">
      <c r="A10" t="s">
        <v>16</v>
      </c>
      <c r="B10">
        <v>0</v>
      </c>
      <c r="C10">
        <v>1.6</v>
      </c>
      <c r="D10">
        <v>0</v>
      </c>
      <c r="E10">
        <v>0</v>
      </c>
      <c r="F10">
        <v>0</v>
      </c>
      <c r="G10">
        <v>0</v>
      </c>
      <c r="H10">
        <v>1</v>
      </c>
      <c r="I10">
        <v>-0.25994070000000002</v>
      </c>
      <c r="J10">
        <v>1.623597</v>
      </c>
      <c r="K10">
        <v>9.3777719999999995E-2</v>
      </c>
      <c r="L10">
        <v>8.3292840000000007E-2</v>
      </c>
      <c r="M10">
        <v>-0.91656760000000004</v>
      </c>
      <c r="N10">
        <v>-8.8196860000000002E-2</v>
      </c>
      <c r="O10">
        <v>-0.38103500000000001</v>
      </c>
      <c r="P10" s="69">
        <f>L10*L11+M10*M11+N10*N11+O10*O11</f>
        <v>-3.1604132667042484E-2</v>
      </c>
      <c r="Q10" s="69">
        <f>2*P10*P10-1</f>
        <v>-0.99800235759672795</v>
      </c>
      <c r="R10" s="77">
        <f>ACOS(Q10)</f>
        <v>3.0783738612308538</v>
      </c>
      <c r="S10" s="75">
        <f>R10/PI()</f>
        <v>0.97987683339954934</v>
      </c>
      <c r="T10">
        <v>3.728138</v>
      </c>
      <c r="U10">
        <v>2.2930579999999998</v>
      </c>
      <c r="V10">
        <v>2.6650830000000001</v>
      </c>
      <c r="W10">
        <v>-2.739798</v>
      </c>
      <c r="X10">
        <v>0.47764279999999998</v>
      </c>
      <c r="Y10">
        <v>0.42075380000000001</v>
      </c>
      <c r="Z10">
        <v>0.4213577</v>
      </c>
      <c r="AA10">
        <v>0.36845539999999999</v>
      </c>
      <c r="AB10" s="72">
        <f>X10*Y10*Z10*AA10</f>
        <v>3.1200901546545718E-2</v>
      </c>
      <c r="AD10">
        <v>65.0929</v>
      </c>
      <c r="AE10">
        <v>70.123900000000006</v>
      </c>
      <c r="AF10" s="58">
        <f>AE10-AD10</f>
        <v>5.0310000000000059</v>
      </c>
      <c r="AG10">
        <v>4</v>
      </c>
      <c r="AH10">
        <v>1</v>
      </c>
      <c r="AI10" s="69">
        <f>LOG($AC$3*R10/AB10,2)</f>
        <v>6.6244369277837247</v>
      </c>
      <c r="AJ10">
        <f>AI10/AF10</f>
        <v>1.3167236986252668</v>
      </c>
      <c r="AL10" s="69">
        <f>IF(AG10=1,AJ10,0)</f>
        <v>0</v>
      </c>
      <c r="AM10" s="69">
        <f>IF(AH10=1,AJ10,0)</f>
        <v>1.3167236986252668</v>
      </c>
      <c r="AN10" s="69">
        <f>IF(AG10=1,1,0)</f>
        <v>0</v>
      </c>
      <c r="AO10" s="69">
        <f>IF(AH10=1,1,0)</f>
        <v>1</v>
      </c>
      <c r="AP10" s="69">
        <f>IF(AG10=2,AJ10,0)</f>
        <v>0</v>
      </c>
      <c r="AQ10" s="69">
        <f>IF(AH10=2,AJ10,0)</f>
        <v>0</v>
      </c>
      <c r="AR10" s="69">
        <f>IF(AG10=2,1,0)</f>
        <v>0</v>
      </c>
      <c r="AS10" s="69">
        <f>IF(AH10=2,1,0)</f>
        <v>0</v>
      </c>
      <c r="AT10" s="69">
        <f>IF(AG10=3,AJ10,0)</f>
        <v>0</v>
      </c>
      <c r="AU10" s="69">
        <f>IF(AH10=3,AJ10,0)</f>
        <v>0</v>
      </c>
      <c r="AV10" s="69">
        <f>IF(AG10=3,1,0)</f>
        <v>0</v>
      </c>
      <c r="AW10" s="69">
        <f>IF(AH10=3,1,0)</f>
        <v>0</v>
      </c>
      <c r="AX10" s="69">
        <f>IF(AG10=4,AJ10,0)</f>
        <v>1.3167236986252668</v>
      </c>
      <c r="AY10" s="69">
        <f>IF(AH10=4,AJ10,0)</f>
        <v>0</v>
      </c>
      <c r="AZ10" s="69">
        <f>IF(AG10=4,1,0)</f>
        <v>1</v>
      </c>
      <c r="BA10" s="69">
        <f>IF(AH10=4,1,0)</f>
        <v>0</v>
      </c>
      <c r="BF10">
        <v>2.39631152153015</v>
      </c>
      <c r="BG10">
        <v>0.43483147025108299</v>
      </c>
      <c r="BH10" t="s">
        <v>17</v>
      </c>
      <c r="BI10">
        <v>0.311</v>
      </c>
      <c r="BJ10">
        <v>0.35399999999999998</v>
      </c>
      <c r="BK10" t="s">
        <v>18</v>
      </c>
    </row>
    <row r="11" spans="1:63">
      <c r="A11" t="s">
        <v>16</v>
      </c>
      <c r="B11">
        <v>-0.25691940000000002</v>
      </c>
      <c r="C11">
        <v>1.6202430000000001</v>
      </c>
      <c r="D11">
        <v>0.1040223</v>
      </c>
      <c r="E11">
        <v>7.2919410000000004E-2</v>
      </c>
      <c r="F11">
        <v>-0.90873060000000005</v>
      </c>
      <c r="G11">
        <v>-6.7194970000000007E-2</v>
      </c>
      <c r="H11">
        <v>-0.4054335</v>
      </c>
      <c r="I11">
        <v>0.23814099999999999</v>
      </c>
      <c r="J11">
        <v>1.6090629999999999</v>
      </c>
      <c r="K11">
        <v>-0.44336540000000002</v>
      </c>
      <c r="L11">
        <v>6.416087E-3</v>
      </c>
      <c r="M11">
        <v>-0.35196250000000001</v>
      </c>
      <c r="N11">
        <v>-2.0668140000000002E-2</v>
      </c>
      <c r="O11">
        <v>0.93576400000000004</v>
      </c>
      <c r="P11" s="69">
        <f t="shared" ref="P11:P74" si="1">L11*L12+M11*M12+N11*N12+O11*O12</f>
        <v>-0.13220338008243898</v>
      </c>
      <c r="Q11" s="69">
        <f t="shared" ref="Q11:Q74" si="2">2*P11*P11-1</f>
        <v>-0.96504453258955636</v>
      </c>
      <c r="R11" s="77">
        <f t="shared" ref="R11:R74" si="3">ACOS(Q11)</f>
        <v>2.8764095668396958</v>
      </c>
      <c r="S11" s="75">
        <f t="shared" ref="S11:S74" si="4">R11/PI()</f>
        <v>0.9155896018387103</v>
      </c>
      <c r="T11">
        <v>0.32109759999999998</v>
      </c>
      <c r="U11">
        <v>-0.5048262</v>
      </c>
      <c r="V11">
        <v>1.622244</v>
      </c>
      <c r="W11">
        <v>0.30808570000000002</v>
      </c>
      <c r="X11">
        <v>0.41569610000000001</v>
      </c>
      <c r="Y11">
        <v>0.46372740000000001</v>
      </c>
      <c r="Z11">
        <v>0.48631859999999999</v>
      </c>
      <c r="AA11">
        <v>0.45911790000000002</v>
      </c>
      <c r="AB11" s="72">
        <f t="shared" ref="AB11:AB74" si="5">X11*Y11*Z11*AA11</f>
        <v>4.3041144695220725E-2</v>
      </c>
      <c r="AD11">
        <v>71.636660000000006</v>
      </c>
      <c r="AE11">
        <v>78.838260000000005</v>
      </c>
      <c r="AF11" s="58">
        <f t="shared" ref="AF11:AF74" si="6">AE11-AD11</f>
        <v>7.2015999999999991</v>
      </c>
      <c r="AG11">
        <v>2</v>
      </c>
      <c r="AH11">
        <v>4</v>
      </c>
      <c r="AI11" s="69">
        <f t="shared" ref="AI11:AI74" si="7">LOG($AC$3*R11/AB11,2)</f>
        <v>6.0624088555429063</v>
      </c>
      <c r="AJ11">
        <f t="shared" ref="AJ11:AJ74" si="8">AI11/AF11</f>
        <v>0.84181416012315413</v>
      </c>
      <c r="AL11" s="69">
        <f t="shared" ref="AL11:AL74" si="9">IF(AG11=1,AJ11,0)</f>
        <v>0</v>
      </c>
      <c r="AM11" s="69">
        <f t="shared" ref="AM11:AM74" si="10">IF(AH11=1,AJ11,0)</f>
        <v>0</v>
      </c>
      <c r="AN11" s="69">
        <f t="shared" ref="AN11:AN74" si="11">IF(AG11=1,1,0)</f>
        <v>0</v>
      </c>
      <c r="AO11" s="69">
        <f t="shared" ref="AO11:AO74" si="12">IF(AH11=1,1,0)</f>
        <v>0</v>
      </c>
      <c r="AP11" s="69">
        <f t="shared" ref="AP11:AP74" si="13">IF(AG11=2,AJ11,0)</f>
        <v>0.84181416012315413</v>
      </c>
      <c r="AQ11" s="69">
        <f t="shared" ref="AQ11:AQ74" si="14">IF(AH11=2,AJ11,0)</f>
        <v>0</v>
      </c>
      <c r="AR11" s="69">
        <f t="shared" ref="AR11:AR74" si="15">IF(AG11=2,1,0)</f>
        <v>1</v>
      </c>
      <c r="AS11" s="69">
        <f t="shared" ref="AS11:AS74" si="16">IF(AH11=2,1,0)</f>
        <v>0</v>
      </c>
      <c r="AT11" s="69">
        <f t="shared" ref="AT11:AT74" si="17">IF(AG11=3,AJ11,0)</f>
        <v>0</v>
      </c>
      <c r="AU11" s="69">
        <f t="shared" ref="AU11:AU74" si="18">IF(AH11=3,AJ11,0)</f>
        <v>0</v>
      </c>
      <c r="AV11" s="69">
        <f t="shared" ref="AV11:AV74" si="19">IF(AG11=3,1,0)</f>
        <v>0</v>
      </c>
      <c r="AW11" s="69">
        <f t="shared" ref="AW11:AW74" si="20">IF(AH11=3,1,0)</f>
        <v>0</v>
      </c>
      <c r="AX11" s="69">
        <f t="shared" ref="AX11:AX74" si="21">IF(AG11=4,AJ11,0)</f>
        <v>0</v>
      </c>
      <c r="AY11" s="69">
        <f t="shared" ref="AY11:AY74" si="22">IF(AH11=4,AJ11,0)</f>
        <v>0.84181416012315413</v>
      </c>
      <c r="AZ11" s="69">
        <f t="shared" ref="AZ11:AZ74" si="23">IF(AG11=4,1,0)</f>
        <v>0</v>
      </c>
      <c r="BA11" s="69">
        <f t="shared" ref="BA11:BA74" si="24">IF(AH11=4,1,0)</f>
        <v>1</v>
      </c>
      <c r="BF11">
        <v>0.88211691379547097</v>
      </c>
      <c r="BG11">
        <v>3.1335186958313002</v>
      </c>
      <c r="BH11" t="s">
        <v>19</v>
      </c>
      <c r="BI11">
        <v>0.20899999999999999</v>
      </c>
      <c r="BJ11">
        <v>0.93799999999999994</v>
      </c>
      <c r="BK11" t="s">
        <v>18</v>
      </c>
    </row>
    <row r="12" spans="1:63">
      <c r="A12" t="s">
        <v>20</v>
      </c>
      <c r="B12">
        <v>0.24975600000000001</v>
      </c>
      <c r="C12">
        <v>1.601804</v>
      </c>
      <c r="D12">
        <v>-0.4383531</v>
      </c>
      <c r="E12">
        <v>4.1865909999999999E-2</v>
      </c>
      <c r="F12">
        <v>-0.32220870000000001</v>
      </c>
      <c r="G12">
        <v>7.268048E-3</v>
      </c>
      <c r="H12">
        <v>0.94571459999999996</v>
      </c>
      <c r="I12">
        <v>-0.70723080000000005</v>
      </c>
      <c r="J12">
        <v>1.6181570000000001</v>
      </c>
      <c r="K12">
        <v>8.3694610000000003E-2</v>
      </c>
      <c r="L12">
        <v>2.2726420000000001E-2</v>
      </c>
      <c r="M12">
        <v>-0.88083100000000003</v>
      </c>
      <c r="N12">
        <v>-5.3877889999999996E-3</v>
      </c>
      <c r="O12">
        <v>-0.47285430000000001</v>
      </c>
      <c r="P12" s="69">
        <f t="shared" si="1"/>
        <v>-0.20584006252173004</v>
      </c>
      <c r="Q12" s="69">
        <f t="shared" si="2"/>
        <v>-0.91525973732210053</v>
      </c>
      <c r="R12" s="77">
        <f t="shared" si="3"/>
        <v>2.7269485026813047</v>
      </c>
      <c r="S12" s="75">
        <f t="shared" si="4"/>
        <v>0.86801466751754452</v>
      </c>
      <c r="T12">
        <v>0.3939685</v>
      </c>
      <c r="U12">
        <v>0.46992879999999998</v>
      </c>
      <c r="V12">
        <v>1.787606</v>
      </c>
      <c r="W12">
        <v>-0.70707750000000003</v>
      </c>
      <c r="X12">
        <v>0.48113129999999998</v>
      </c>
      <c r="Y12">
        <v>0.48051709999999997</v>
      </c>
      <c r="Z12">
        <v>0.44902979999999998</v>
      </c>
      <c r="AA12">
        <v>0.31035819999999997</v>
      </c>
      <c r="AB12" s="72">
        <f t="shared" si="5"/>
        <v>3.2218910221468756E-2</v>
      </c>
      <c r="AD12">
        <v>80.353359999999995</v>
      </c>
      <c r="AE12">
        <v>85.005759999999995</v>
      </c>
      <c r="AF12" s="58">
        <f t="shared" si="6"/>
        <v>4.6524000000000001</v>
      </c>
      <c r="AG12">
        <v>3</v>
      </c>
      <c r="AH12">
        <v>1</v>
      </c>
      <c r="AI12" s="69">
        <f t="shared" si="7"/>
        <v>6.4032359486942605</v>
      </c>
      <c r="AJ12">
        <f t="shared" si="8"/>
        <v>1.3763296252889392</v>
      </c>
      <c r="AL12" s="69">
        <f t="shared" si="9"/>
        <v>0</v>
      </c>
      <c r="AM12" s="69">
        <f t="shared" si="10"/>
        <v>1.3763296252889392</v>
      </c>
      <c r="AN12" s="69">
        <f t="shared" si="11"/>
        <v>0</v>
      </c>
      <c r="AO12" s="69">
        <f t="shared" si="12"/>
        <v>1</v>
      </c>
      <c r="AP12" s="69">
        <f t="shared" si="13"/>
        <v>0</v>
      </c>
      <c r="AQ12" s="69">
        <f t="shared" si="14"/>
        <v>0</v>
      </c>
      <c r="AR12" s="69">
        <f t="shared" si="15"/>
        <v>0</v>
      </c>
      <c r="AS12" s="69">
        <f t="shared" si="16"/>
        <v>0</v>
      </c>
      <c r="AT12" s="69">
        <f t="shared" si="17"/>
        <v>1.3763296252889392</v>
      </c>
      <c r="AU12" s="69">
        <f t="shared" si="18"/>
        <v>0</v>
      </c>
      <c r="AV12" s="69">
        <f t="shared" si="19"/>
        <v>1</v>
      </c>
      <c r="AW12" s="69">
        <f t="shared" si="20"/>
        <v>0</v>
      </c>
      <c r="AX12" s="69">
        <f t="shared" si="21"/>
        <v>0</v>
      </c>
      <c r="AY12" s="69">
        <f t="shared" si="22"/>
        <v>0</v>
      </c>
      <c r="AZ12" s="69">
        <f t="shared" si="23"/>
        <v>0</v>
      </c>
      <c r="BA12" s="69">
        <f t="shared" si="24"/>
        <v>0</v>
      </c>
      <c r="BF12">
        <v>2.32142162322998</v>
      </c>
      <c r="BG12">
        <v>0.70093619823455799</v>
      </c>
      <c r="BH12" t="s">
        <v>21</v>
      </c>
      <c r="BI12">
        <v>0.71199999999999997</v>
      </c>
      <c r="BJ12">
        <v>0.84099999999999997</v>
      </c>
      <c r="BK12" t="s">
        <v>18</v>
      </c>
    </row>
    <row r="13" spans="1:63">
      <c r="A13" t="s">
        <v>22</v>
      </c>
      <c r="B13">
        <v>-0.68414960000000002</v>
      </c>
      <c r="C13">
        <v>1.6171420000000001</v>
      </c>
      <c r="D13">
        <v>0.12845019999999999</v>
      </c>
      <c r="E13">
        <v>9.1533710000000004E-4</v>
      </c>
      <c r="F13">
        <v>-0.89205060000000003</v>
      </c>
      <c r="G13">
        <v>9.5460100000000006E-3</v>
      </c>
      <c r="H13">
        <v>-0.45183380000000001</v>
      </c>
      <c r="I13">
        <v>-0.56426690000000002</v>
      </c>
      <c r="J13">
        <v>1.628811</v>
      </c>
      <c r="K13">
        <v>-3.3803279999999998E-2</v>
      </c>
      <c r="L13">
        <v>-0.1417069</v>
      </c>
      <c r="M13">
        <v>-0.27772760000000002</v>
      </c>
      <c r="N13">
        <v>-8.0129820000000004E-2</v>
      </c>
      <c r="O13">
        <v>0.946766</v>
      </c>
      <c r="P13" s="69">
        <f t="shared" si="1"/>
        <v>0.87809229916912002</v>
      </c>
      <c r="Q13" s="69">
        <f t="shared" si="2"/>
        <v>0.54209217172022273</v>
      </c>
      <c r="R13" s="77">
        <f t="shared" si="3"/>
        <v>0.99787147603770077</v>
      </c>
      <c r="S13" s="75">
        <f t="shared" si="4"/>
        <v>0.31763235596361172</v>
      </c>
      <c r="T13">
        <v>3.6987139999999998</v>
      </c>
      <c r="U13">
        <v>-2.4500190000000002</v>
      </c>
      <c r="V13">
        <v>2.899295</v>
      </c>
      <c r="W13">
        <v>3.114798</v>
      </c>
      <c r="X13">
        <v>0.41089320000000001</v>
      </c>
      <c r="Y13">
        <v>0.46532649999999998</v>
      </c>
      <c r="Z13">
        <v>0.45500350000000001</v>
      </c>
      <c r="AA13">
        <v>0.43993539999999998</v>
      </c>
      <c r="AB13" s="72">
        <f t="shared" si="5"/>
        <v>3.8272813302131822E-2</v>
      </c>
      <c r="AD13">
        <v>86.520420000000001</v>
      </c>
      <c r="AE13">
        <v>91.205929999999995</v>
      </c>
      <c r="AF13" s="58">
        <f t="shared" si="6"/>
        <v>4.6855099999999936</v>
      </c>
      <c r="AG13">
        <v>1</v>
      </c>
      <c r="AH13">
        <v>4</v>
      </c>
      <c r="AI13" s="69">
        <f t="shared" si="7"/>
        <v>4.7044621535907662</v>
      </c>
      <c r="AJ13">
        <f t="shared" si="8"/>
        <v>1.0040448432701612</v>
      </c>
      <c r="AL13" s="69">
        <f t="shared" si="9"/>
        <v>1.0040448432701612</v>
      </c>
      <c r="AM13" s="69">
        <f t="shared" si="10"/>
        <v>0</v>
      </c>
      <c r="AN13" s="69">
        <f t="shared" si="11"/>
        <v>1</v>
      </c>
      <c r="AO13" s="69">
        <f t="shared" si="12"/>
        <v>0</v>
      </c>
      <c r="AP13" s="69">
        <f t="shared" si="13"/>
        <v>0</v>
      </c>
      <c r="AQ13" s="69">
        <f t="shared" si="14"/>
        <v>0</v>
      </c>
      <c r="AR13" s="69">
        <f t="shared" si="15"/>
        <v>0</v>
      </c>
      <c r="AS13" s="69">
        <f t="shared" si="16"/>
        <v>0</v>
      </c>
      <c r="AT13" s="69">
        <f t="shared" si="17"/>
        <v>0</v>
      </c>
      <c r="AU13" s="69">
        <f t="shared" si="18"/>
        <v>0</v>
      </c>
      <c r="AV13" s="69">
        <f t="shared" si="19"/>
        <v>0</v>
      </c>
      <c r="AW13" s="69">
        <f t="shared" si="20"/>
        <v>0</v>
      </c>
      <c r="AX13" s="69">
        <f t="shared" si="21"/>
        <v>0</v>
      </c>
      <c r="AY13" s="69">
        <f t="shared" si="22"/>
        <v>1.0040448432701612</v>
      </c>
      <c r="AZ13" s="69">
        <f t="shared" si="23"/>
        <v>0</v>
      </c>
      <c r="BA13" s="69">
        <f t="shared" si="24"/>
        <v>1</v>
      </c>
      <c r="BF13">
        <v>0.63106137514114402</v>
      </c>
      <c r="BG13">
        <v>2.5135803222656299</v>
      </c>
      <c r="BH13" t="s">
        <v>23</v>
      </c>
      <c r="BI13">
        <v>3.2000000000000001E-2</v>
      </c>
      <c r="BJ13">
        <v>0.752</v>
      </c>
      <c r="BK13" t="s">
        <v>18</v>
      </c>
    </row>
    <row r="14" spans="1:63">
      <c r="A14" t="s">
        <v>22</v>
      </c>
      <c r="B14">
        <v>-0.59864059999999997</v>
      </c>
      <c r="C14">
        <v>1.6256550000000001</v>
      </c>
      <c r="D14">
        <v>-4.4752020000000003E-2</v>
      </c>
      <c r="E14">
        <v>-9.7697619999999999E-2</v>
      </c>
      <c r="F14">
        <v>-0.25997300000000001</v>
      </c>
      <c r="G14">
        <v>-4.5494769999999997E-2</v>
      </c>
      <c r="H14">
        <v>0.95958299999999996</v>
      </c>
      <c r="I14">
        <v>-0.52558490000000002</v>
      </c>
      <c r="J14">
        <v>1.6273550000000001</v>
      </c>
      <c r="K14">
        <v>-0.1457495</v>
      </c>
      <c r="L14">
        <v>-8.5690619999999995E-2</v>
      </c>
      <c r="M14">
        <v>-0.70076110000000003</v>
      </c>
      <c r="N14">
        <v>-0.10818510000000001</v>
      </c>
      <c r="O14">
        <v>0.69991930000000002</v>
      </c>
      <c r="P14" s="69">
        <f t="shared" si="1"/>
        <v>0.48109622245216599</v>
      </c>
      <c r="Q14" s="69">
        <f t="shared" si="2"/>
        <v>-0.53709284948451197</v>
      </c>
      <c r="R14" s="77">
        <f t="shared" si="3"/>
        <v>2.1377832011128657</v>
      </c>
      <c r="S14" s="75">
        <f t="shared" si="4"/>
        <v>0.68047752743185597</v>
      </c>
      <c r="T14">
        <v>5.9339310000000003</v>
      </c>
      <c r="U14">
        <v>-6.198925</v>
      </c>
      <c r="V14">
        <v>3.5868850000000001</v>
      </c>
      <c r="W14">
        <v>-8.8711990000000004E-2</v>
      </c>
      <c r="X14">
        <v>0.48439359999999998</v>
      </c>
      <c r="Y14">
        <v>0.4755914</v>
      </c>
      <c r="Z14">
        <v>0.46324199999999999</v>
      </c>
      <c r="AA14">
        <v>0.46407510000000002</v>
      </c>
      <c r="AB14" s="72">
        <f t="shared" si="5"/>
        <v>4.952546753659294E-2</v>
      </c>
      <c r="AD14">
        <v>92.722480000000004</v>
      </c>
      <c r="AE14">
        <v>96.122420000000005</v>
      </c>
      <c r="AF14" s="58">
        <f t="shared" si="6"/>
        <v>3.3999400000000009</v>
      </c>
      <c r="AG14">
        <v>3</v>
      </c>
      <c r="AH14">
        <v>4</v>
      </c>
      <c r="AI14" s="69">
        <f t="shared" si="7"/>
        <v>5.4318011476090735</v>
      </c>
      <c r="AJ14">
        <f t="shared" si="8"/>
        <v>1.5976167660632459</v>
      </c>
      <c r="AL14" s="69">
        <f t="shared" si="9"/>
        <v>0</v>
      </c>
      <c r="AM14" s="69">
        <f t="shared" si="10"/>
        <v>0</v>
      </c>
      <c r="AN14" s="69">
        <f t="shared" si="11"/>
        <v>0</v>
      </c>
      <c r="AO14" s="69">
        <f t="shared" si="12"/>
        <v>0</v>
      </c>
      <c r="AP14" s="69">
        <f t="shared" si="13"/>
        <v>0</v>
      </c>
      <c r="AQ14" s="69">
        <f t="shared" si="14"/>
        <v>0</v>
      </c>
      <c r="AR14" s="69">
        <f t="shared" si="15"/>
        <v>0</v>
      </c>
      <c r="AS14" s="69">
        <f t="shared" si="16"/>
        <v>0</v>
      </c>
      <c r="AT14" s="69">
        <f t="shared" si="17"/>
        <v>1.5976167660632459</v>
      </c>
      <c r="AU14" s="69">
        <f t="shared" si="18"/>
        <v>0</v>
      </c>
      <c r="AV14" s="69">
        <f t="shared" si="19"/>
        <v>1</v>
      </c>
      <c r="AW14" s="69">
        <f t="shared" si="20"/>
        <v>0</v>
      </c>
      <c r="AX14" s="69">
        <f t="shared" si="21"/>
        <v>0</v>
      </c>
      <c r="AY14" s="69">
        <f t="shared" si="22"/>
        <v>1.5976167660632459</v>
      </c>
      <c r="AZ14" s="69">
        <f t="shared" si="23"/>
        <v>0</v>
      </c>
      <c r="BA14" s="69">
        <f t="shared" si="24"/>
        <v>1</v>
      </c>
      <c r="BF14">
        <v>1.5782046318054199</v>
      </c>
      <c r="BG14">
        <v>2.80473804473877</v>
      </c>
      <c r="BH14" t="s">
        <v>24</v>
      </c>
      <c r="BI14">
        <v>0.56699999999999995</v>
      </c>
      <c r="BJ14">
        <v>0.255</v>
      </c>
      <c r="BK14" t="s">
        <v>18</v>
      </c>
    </row>
    <row r="15" spans="1:63">
      <c r="A15" t="s">
        <v>22</v>
      </c>
      <c r="B15">
        <v>-0.5286168</v>
      </c>
      <c r="C15">
        <v>1.6176140000000001</v>
      </c>
      <c r="D15">
        <v>-0.1398269</v>
      </c>
      <c r="E15">
        <v>-4.756676E-2</v>
      </c>
      <c r="F15">
        <v>-0.70449859999999997</v>
      </c>
      <c r="G15">
        <v>-6.4163940000000003E-2</v>
      </c>
      <c r="H15">
        <v>0.7051965</v>
      </c>
      <c r="I15">
        <v>-0.6774867</v>
      </c>
      <c r="J15">
        <v>1.612476</v>
      </c>
      <c r="K15">
        <v>-0.58499009999999996</v>
      </c>
      <c r="L15">
        <v>-0.23108580000000001</v>
      </c>
      <c r="M15">
        <v>0.2710282</v>
      </c>
      <c r="N15">
        <v>2.3895900000000001E-2</v>
      </c>
      <c r="O15">
        <v>0.93411560000000005</v>
      </c>
      <c r="P15" s="69">
        <f t="shared" si="1"/>
        <v>-0.78183739919323803</v>
      </c>
      <c r="Q15" s="69">
        <f t="shared" si="2"/>
        <v>0.22253943755449335</v>
      </c>
      <c r="R15" s="77">
        <f t="shared" si="3"/>
        <v>1.3463778720446893</v>
      </c>
      <c r="S15" s="75">
        <f t="shared" si="4"/>
        <v>0.42856538721091936</v>
      </c>
      <c r="T15">
        <v>1.2237720000000001</v>
      </c>
      <c r="U15">
        <v>8.5962409999999993E-3</v>
      </c>
      <c r="V15">
        <v>2.4123770000000002</v>
      </c>
      <c r="W15">
        <v>0.62002239999999997</v>
      </c>
      <c r="X15">
        <v>0.48211300000000001</v>
      </c>
      <c r="Y15">
        <v>0.4401853</v>
      </c>
      <c r="Z15">
        <v>0.4634897</v>
      </c>
      <c r="AA15">
        <v>0.3425106</v>
      </c>
      <c r="AB15" s="72">
        <f t="shared" si="5"/>
        <v>3.3689803767479466E-2</v>
      </c>
      <c r="AD15">
        <v>97.638030000000001</v>
      </c>
      <c r="AE15">
        <v>103.4701</v>
      </c>
      <c r="AF15" s="58">
        <f t="shared" si="6"/>
        <v>5.8320700000000016</v>
      </c>
      <c r="AG15">
        <v>2</v>
      </c>
      <c r="AH15">
        <v>2</v>
      </c>
      <c r="AI15" s="69">
        <f t="shared" si="7"/>
        <v>5.3206275355664072</v>
      </c>
      <c r="AJ15">
        <f t="shared" si="8"/>
        <v>0.91230515675676149</v>
      </c>
      <c r="AL15" s="69">
        <f t="shared" si="9"/>
        <v>0</v>
      </c>
      <c r="AM15" s="69">
        <f t="shared" si="10"/>
        <v>0</v>
      </c>
      <c r="AN15" s="69">
        <f t="shared" si="11"/>
        <v>0</v>
      </c>
      <c r="AO15" s="69">
        <f t="shared" si="12"/>
        <v>0</v>
      </c>
      <c r="AP15" s="69">
        <f t="shared" si="13"/>
        <v>0.91230515675676149</v>
      </c>
      <c r="AQ15" s="69">
        <f t="shared" si="14"/>
        <v>0.91230515675676149</v>
      </c>
      <c r="AR15" s="69">
        <f t="shared" si="15"/>
        <v>1</v>
      </c>
      <c r="AS15" s="69">
        <f t="shared" si="16"/>
        <v>1</v>
      </c>
      <c r="AT15" s="69">
        <f t="shared" si="17"/>
        <v>0</v>
      </c>
      <c r="AU15" s="69">
        <f t="shared" si="18"/>
        <v>0</v>
      </c>
      <c r="AV15" s="69">
        <f t="shared" si="19"/>
        <v>0</v>
      </c>
      <c r="AW15" s="69">
        <f t="shared" si="20"/>
        <v>0</v>
      </c>
      <c r="AX15" s="69">
        <f t="shared" si="21"/>
        <v>0</v>
      </c>
      <c r="AY15" s="69">
        <f t="shared" si="22"/>
        <v>0</v>
      </c>
      <c r="AZ15" s="69">
        <f t="shared" si="23"/>
        <v>0</v>
      </c>
      <c r="BA15" s="69">
        <f t="shared" si="24"/>
        <v>0</v>
      </c>
      <c r="BF15">
        <v>0.90089631080627397</v>
      </c>
      <c r="BG15">
        <v>0.97640067338943504</v>
      </c>
      <c r="BH15" t="s">
        <v>25</v>
      </c>
      <c r="BI15">
        <v>5.2999999999999999E-2</v>
      </c>
      <c r="BJ15">
        <v>0.14599999999999999</v>
      </c>
      <c r="BK15" t="s">
        <v>18</v>
      </c>
    </row>
    <row r="16" spans="1:63">
      <c r="A16" t="s">
        <v>20</v>
      </c>
      <c r="B16">
        <v>-0.64155930000000005</v>
      </c>
      <c r="C16">
        <v>1.6187240000000001</v>
      </c>
      <c r="D16">
        <v>-0.53192030000000001</v>
      </c>
      <c r="E16">
        <v>-0.1242245</v>
      </c>
      <c r="F16">
        <v>0.27326859999999997</v>
      </c>
      <c r="G16">
        <v>1.1162689999999999E-2</v>
      </c>
      <c r="H16">
        <v>0.95381749999999998</v>
      </c>
      <c r="I16">
        <v>-0.64820310000000003</v>
      </c>
      <c r="J16">
        <v>1.6131</v>
      </c>
      <c r="K16">
        <v>-0.17876700000000001</v>
      </c>
      <c r="L16">
        <v>1.5692350000000001E-2</v>
      </c>
      <c r="M16">
        <v>-0.79903570000000002</v>
      </c>
      <c r="N16">
        <v>-1.163812E-2</v>
      </c>
      <c r="O16">
        <v>-0.60096609999999995</v>
      </c>
      <c r="P16" s="69">
        <f t="shared" si="1"/>
        <v>0.99874176667333359</v>
      </c>
      <c r="Q16" s="69">
        <f t="shared" si="2"/>
        <v>0.99497023299554299</v>
      </c>
      <c r="R16" s="77">
        <f t="shared" si="3"/>
        <v>0.10033931527578943</v>
      </c>
      <c r="S16" s="75">
        <f t="shared" si="4"/>
        <v>3.1938996025196023E-2</v>
      </c>
      <c r="T16">
        <v>1.066449</v>
      </c>
      <c r="U16">
        <v>0.41446290000000002</v>
      </c>
      <c r="V16">
        <v>1.765509</v>
      </c>
      <c r="W16">
        <v>-0.5077391</v>
      </c>
      <c r="X16">
        <v>0.42644399999999999</v>
      </c>
      <c r="Y16">
        <v>0.46606550000000002</v>
      </c>
      <c r="Z16">
        <v>0.47394920000000001</v>
      </c>
      <c r="AA16">
        <v>0.37287779999999998</v>
      </c>
      <c r="AB16" s="72">
        <f t="shared" si="5"/>
        <v>3.5124268339496625E-2</v>
      </c>
      <c r="AD16">
        <v>104.97239999999999</v>
      </c>
      <c r="AE16">
        <v>108.00369999999999</v>
      </c>
      <c r="AF16" s="58">
        <f t="shared" si="6"/>
        <v>3.0313000000000017</v>
      </c>
      <c r="AG16">
        <v>2</v>
      </c>
      <c r="AH16">
        <v>1</v>
      </c>
      <c r="AI16" s="69">
        <f t="shared" si="7"/>
        <v>1.5143469196539352</v>
      </c>
      <c r="AJ16">
        <f t="shared" si="8"/>
        <v>0.49957012491470143</v>
      </c>
      <c r="AL16" s="69">
        <f t="shared" si="9"/>
        <v>0</v>
      </c>
      <c r="AM16" s="69">
        <f t="shared" si="10"/>
        <v>0.49957012491470143</v>
      </c>
      <c r="AN16" s="69">
        <f t="shared" si="11"/>
        <v>0</v>
      </c>
      <c r="AO16" s="69">
        <f t="shared" si="12"/>
        <v>1</v>
      </c>
      <c r="AP16" s="69">
        <f t="shared" si="13"/>
        <v>0.49957012491470143</v>
      </c>
      <c r="AQ16" s="69">
        <f t="shared" si="14"/>
        <v>0</v>
      </c>
      <c r="AR16" s="69">
        <f t="shared" si="15"/>
        <v>1</v>
      </c>
      <c r="AS16" s="69">
        <f t="shared" si="16"/>
        <v>0</v>
      </c>
      <c r="AT16" s="69">
        <f t="shared" si="17"/>
        <v>0</v>
      </c>
      <c r="AU16" s="69">
        <f t="shared" si="18"/>
        <v>0</v>
      </c>
      <c r="AV16" s="69">
        <f t="shared" si="19"/>
        <v>0</v>
      </c>
      <c r="AW16" s="69">
        <f t="shared" si="20"/>
        <v>0</v>
      </c>
      <c r="AX16" s="69">
        <f t="shared" si="21"/>
        <v>0</v>
      </c>
      <c r="AY16" s="69">
        <f t="shared" si="22"/>
        <v>0</v>
      </c>
      <c r="AZ16" s="69">
        <f t="shared" si="23"/>
        <v>0</v>
      </c>
      <c r="BA16" s="69">
        <f t="shared" si="24"/>
        <v>0</v>
      </c>
      <c r="BF16">
        <v>1.5481199026107799</v>
      </c>
      <c r="BG16">
        <v>0.13811314105987499</v>
      </c>
      <c r="BH16" t="s">
        <v>26</v>
      </c>
      <c r="BI16">
        <v>0.41399999999999998</v>
      </c>
      <c r="BJ16">
        <v>0.55400000000000005</v>
      </c>
      <c r="BK16" t="s">
        <v>18</v>
      </c>
    </row>
    <row r="17" spans="1:63">
      <c r="A17" t="s">
        <v>16</v>
      </c>
      <c r="B17">
        <v>-0.64591690000000002</v>
      </c>
      <c r="C17">
        <v>1.6122030000000001</v>
      </c>
      <c r="D17">
        <v>-0.21418780000000001</v>
      </c>
      <c r="E17">
        <v>2.5068220000000001E-3</v>
      </c>
      <c r="F17">
        <v>-0.78498330000000005</v>
      </c>
      <c r="G17">
        <v>7.1780699999999999E-3</v>
      </c>
      <c r="H17">
        <v>-0.61947039999999998</v>
      </c>
      <c r="I17">
        <v>-0.67598919999999996</v>
      </c>
      <c r="J17">
        <v>1.619254</v>
      </c>
      <c r="K17">
        <v>-0.2105465</v>
      </c>
      <c r="L17">
        <v>4.3008610000000003E-2</v>
      </c>
      <c r="M17">
        <v>-0.80621339999999997</v>
      </c>
      <c r="N17">
        <v>-5.0969250000000001E-2</v>
      </c>
      <c r="O17">
        <v>-0.58785410000000005</v>
      </c>
      <c r="P17" s="69">
        <f t="shared" si="1"/>
        <v>0.79482425390899936</v>
      </c>
      <c r="Q17" s="69">
        <f t="shared" si="2"/>
        <v>0.26349118920399506</v>
      </c>
      <c r="R17" s="77">
        <f t="shared" si="3"/>
        <v>1.3041568220171664</v>
      </c>
      <c r="S17" s="75">
        <f t="shared" si="4"/>
        <v>0.41512600958209839</v>
      </c>
      <c r="T17">
        <v>5.9915599999999998</v>
      </c>
      <c r="U17">
        <v>4.9501590000000002</v>
      </c>
      <c r="V17">
        <v>2.640889</v>
      </c>
      <c r="W17">
        <v>-2.0915620000000001</v>
      </c>
      <c r="X17">
        <v>0.47248960000000001</v>
      </c>
      <c r="Y17">
        <v>0.4984268</v>
      </c>
      <c r="Z17">
        <v>0.46210220000000002</v>
      </c>
      <c r="AA17">
        <v>0.32187179999999999</v>
      </c>
      <c r="AB17" s="72">
        <f t="shared" si="5"/>
        <v>3.5027940591214869E-2</v>
      </c>
      <c r="AD17">
        <v>109.5198</v>
      </c>
      <c r="AE17">
        <v>113.0228</v>
      </c>
      <c r="AF17" s="58">
        <f t="shared" si="6"/>
        <v>3.5030000000000001</v>
      </c>
      <c r="AG17">
        <v>3</v>
      </c>
      <c r="AH17">
        <v>1</v>
      </c>
      <c r="AI17" s="69">
        <f t="shared" si="7"/>
        <v>5.2184673809034434</v>
      </c>
      <c r="AJ17">
        <f t="shared" si="8"/>
        <v>1.4897137827300724</v>
      </c>
      <c r="AL17" s="69">
        <f t="shared" si="9"/>
        <v>0</v>
      </c>
      <c r="AM17" s="69">
        <f t="shared" si="10"/>
        <v>1.4897137827300724</v>
      </c>
      <c r="AN17" s="69">
        <f t="shared" si="11"/>
        <v>0</v>
      </c>
      <c r="AO17" s="69">
        <f t="shared" si="12"/>
        <v>1</v>
      </c>
      <c r="AP17" s="69">
        <f t="shared" si="13"/>
        <v>0</v>
      </c>
      <c r="AQ17" s="69">
        <f t="shared" si="14"/>
        <v>0</v>
      </c>
      <c r="AR17" s="69">
        <f t="shared" si="15"/>
        <v>0</v>
      </c>
      <c r="AS17" s="69">
        <f t="shared" si="16"/>
        <v>0</v>
      </c>
      <c r="AT17" s="69">
        <f t="shared" si="17"/>
        <v>1.4897137827300724</v>
      </c>
      <c r="AU17" s="69">
        <f t="shared" si="18"/>
        <v>0</v>
      </c>
      <c r="AV17" s="69">
        <f t="shared" si="19"/>
        <v>1</v>
      </c>
      <c r="AW17" s="69">
        <f t="shared" si="20"/>
        <v>0</v>
      </c>
      <c r="AX17" s="69">
        <f t="shared" si="21"/>
        <v>0</v>
      </c>
      <c r="AY17" s="69">
        <f t="shared" si="22"/>
        <v>0</v>
      </c>
      <c r="AZ17" s="69">
        <f t="shared" si="23"/>
        <v>0</v>
      </c>
      <c r="BA17" s="69">
        <f t="shared" si="24"/>
        <v>0</v>
      </c>
      <c r="BF17">
        <v>1.8895007371902499</v>
      </c>
      <c r="BG17">
        <v>0.181793212890625</v>
      </c>
      <c r="BH17" t="s">
        <v>27</v>
      </c>
      <c r="BI17">
        <v>0.59199999999999997</v>
      </c>
      <c r="BJ17">
        <v>0.38400000000000001</v>
      </c>
      <c r="BK17" t="s">
        <v>18</v>
      </c>
    </row>
    <row r="18" spans="1:63">
      <c r="A18" t="s">
        <v>20</v>
      </c>
      <c r="B18">
        <v>-0.6819518</v>
      </c>
      <c r="C18">
        <v>1.617192</v>
      </c>
      <c r="D18">
        <v>-0.22207640000000001</v>
      </c>
      <c r="E18">
        <v>2.7199069999999999E-2</v>
      </c>
      <c r="F18">
        <v>-0.80196820000000002</v>
      </c>
      <c r="G18">
        <v>-3.2400970000000001E-2</v>
      </c>
      <c r="H18">
        <v>-0.59586700000000004</v>
      </c>
      <c r="I18">
        <v>-0.48417070000000001</v>
      </c>
      <c r="J18">
        <v>1.6110899999999999</v>
      </c>
      <c r="K18">
        <v>-0.13353770000000001</v>
      </c>
      <c r="L18">
        <v>2.3558780000000001E-2</v>
      </c>
      <c r="M18">
        <v>-0.99798350000000002</v>
      </c>
      <c r="N18">
        <v>-5.425257E-2</v>
      </c>
      <c r="O18">
        <v>2.3036089999999999E-2</v>
      </c>
      <c r="P18" s="69">
        <f t="shared" si="1"/>
        <v>9.2676119067082299E-2</v>
      </c>
      <c r="Q18" s="69">
        <f t="shared" si="2"/>
        <v>-0.98282227390932797</v>
      </c>
      <c r="R18" s="77">
        <f t="shared" si="3"/>
        <v>2.9559740571962916</v>
      </c>
      <c r="S18" s="75">
        <f t="shared" si="4"/>
        <v>0.94091576570838953</v>
      </c>
      <c r="T18">
        <v>2.6990219999999998</v>
      </c>
      <c r="U18">
        <v>-0.77146800000000004</v>
      </c>
      <c r="V18">
        <v>1.8626210000000001</v>
      </c>
      <c r="W18">
        <v>-2.908426</v>
      </c>
      <c r="X18">
        <v>0.42329689999999998</v>
      </c>
      <c r="Y18">
        <v>0.47408670000000003</v>
      </c>
      <c r="Z18">
        <v>0.47315069999999998</v>
      </c>
      <c r="AA18">
        <v>0.37329329999999999</v>
      </c>
      <c r="AB18" s="72">
        <f t="shared" si="5"/>
        <v>3.5444800952937873E-2</v>
      </c>
      <c r="AD18">
        <v>114.5372</v>
      </c>
      <c r="AE18">
        <v>118.18859999999999</v>
      </c>
      <c r="AF18" s="58">
        <f t="shared" si="6"/>
        <v>3.6513999999999953</v>
      </c>
      <c r="AG18">
        <v>4</v>
      </c>
      <c r="AH18">
        <v>3</v>
      </c>
      <c r="AI18" s="69">
        <f t="shared" si="7"/>
        <v>6.3819157693234105</v>
      </c>
      <c r="AJ18">
        <f t="shared" si="8"/>
        <v>1.747799684867015</v>
      </c>
      <c r="AL18" s="69">
        <f t="shared" si="9"/>
        <v>0</v>
      </c>
      <c r="AM18" s="69">
        <f t="shared" si="10"/>
        <v>0</v>
      </c>
      <c r="AN18" s="69">
        <f t="shared" si="11"/>
        <v>0</v>
      </c>
      <c r="AO18" s="69">
        <f t="shared" si="12"/>
        <v>0</v>
      </c>
      <c r="AP18" s="69">
        <f t="shared" si="13"/>
        <v>0</v>
      </c>
      <c r="AQ18" s="69">
        <f t="shared" si="14"/>
        <v>0</v>
      </c>
      <c r="AR18" s="69">
        <f t="shared" si="15"/>
        <v>0</v>
      </c>
      <c r="AS18" s="69">
        <f t="shared" si="16"/>
        <v>0</v>
      </c>
      <c r="AT18" s="69">
        <f t="shared" si="17"/>
        <v>0</v>
      </c>
      <c r="AU18" s="69">
        <f t="shared" si="18"/>
        <v>1.747799684867015</v>
      </c>
      <c r="AV18" s="69">
        <f t="shared" si="19"/>
        <v>0</v>
      </c>
      <c r="AW18" s="69">
        <f t="shared" si="20"/>
        <v>1</v>
      </c>
      <c r="AX18" s="69">
        <f t="shared" si="21"/>
        <v>1.747799684867015</v>
      </c>
      <c r="AY18" s="69">
        <f t="shared" si="22"/>
        <v>0</v>
      </c>
      <c r="AZ18" s="69">
        <f t="shared" si="23"/>
        <v>1</v>
      </c>
      <c r="BA18" s="69">
        <f t="shared" si="24"/>
        <v>0</v>
      </c>
      <c r="BF18">
        <v>3.04464888572693</v>
      </c>
      <c r="BG18">
        <v>1.92053699493408</v>
      </c>
      <c r="BH18" t="s">
        <v>28</v>
      </c>
      <c r="BI18">
        <v>0.30299999999999999</v>
      </c>
      <c r="BJ18">
        <v>0.377</v>
      </c>
      <c r="BK18" t="s">
        <v>18</v>
      </c>
    </row>
    <row r="19" spans="1:63">
      <c r="A19" t="s">
        <v>20</v>
      </c>
      <c r="B19">
        <v>-0.48604249999999999</v>
      </c>
      <c r="C19">
        <v>1.6107130000000001</v>
      </c>
      <c r="D19">
        <v>-0.15368589999999999</v>
      </c>
      <c r="E19">
        <v>8.6667529999999993E-3</v>
      </c>
      <c r="F19">
        <v>-0.99890789999999996</v>
      </c>
      <c r="G19">
        <v>-2.173419E-2</v>
      </c>
      <c r="H19">
        <v>4.0440499999999997E-2</v>
      </c>
      <c r="I19">
        <v>-0.45154830000000001</v>
      </c>
      <c r="J19">
        <v>1.6090660000000001</v>
      </c>
      <c r="K19">
        <v>-0.88004979999999999</v>
      </c>
      <c r="L19">
        <v>-0.1962303</v>
      </c>
      <c r="M19">
        <v>-7.2673420000000002E-2</v>
      </c>
      <c r="N19">
        <v>-4.177989E-2</v>
      </c>
      <c r="O19">
        <v>0.97696810000000001</v>
      </c>
      <c r="P19" s="69">
        <f t="shared" si="1"/>
        <v>0.9849636540736546</v>
      </c>
      <c r="Q19" s="69">
        <f t="shared" si="2"/>
        <v>0.94030679969225184</v>
      </c>
      <c r="R19" s="77">
        <f t="shared" si="3"/>
        <v>0.34726565857678482</v>
      </c>
      <c r="S19" s="75">
        <f t="shared" si="4"/>
        <v>0.11053809225711549</v>
      </c>
      <c r="T19">
        <v>0.60383730000000002</v>
      </c>
      <c r="U19">
        <v>-0.55036600000000002</v>
      </c>
      <c r="V19">
        <v>2.1458309999999998</v>
      </c>
      <c r="W19">
        <v>0.1185832</v>
      </c>
      <c r="X19">
        <v>0.42161939999999998</v>
      </c>
      <c r="Y19">
        <v>0.41401300000000002</v>
      </c>
      <c r="Z19">
        <v>0.4493799</v>
      </c>
      <c r="AA19">
        <v>0.3520547</v>
      </c>
      <c r="AB19" s="72">
        <f t="shared" si="5"/>
        <v>2.7615846110309032E-2</v>
      </c>
      <c r="AD19">
        <v>119.7058</v>
      </c>
      <c r="AE19">
        <v>125.92310000000001</v>
      </c>
      <c r="AF19" s="58">
        <f t="shared" si="6"/>
        <v>6.2173000000000087</v>
      </c>
      <c r="AG19">
        <v>2</v>
      </c>
      <c r="AH19">
        <v>3</v>
      </c>
      <c r="AI19" s="69">
        <f t="shared" si="7"/>
        <v>3.6524715129964509</v>
      </c>
      <c r="AJ19">
        <f t="shared" si="8"/>
        <v>0.5874690803076007</v>
      </c>
      <c r="AL19" s="69">
        <f t="shared" si="9"/>
        <v>0</v>
      </c>
      <c r="AM19" s="69">
        <f t="shared" si="10"/>
        <v>0</v>
      </c>
      <c r="AN19" s="69">
        <f t="shared" si="11"/>
        <v>0</v>
      </c>
      <c r="AO19" s="69">
        <f t="shared" si="12"/>
        <v>0</v>
      </c>
      <c r="AP19" s="69">
        <f t="shared" si="13"/>
        <v>0.5874690803076007</v>
      </c>
      <c r="AQ19" s="69">
        <f t="shared" si="14"/>
        <v>0</v>
      </c>
      <c r="AR19" s="69">
        <f t="shared" si="15"/>
        <v>1</v>
      </c>
      <c r="AS19" s="69">
        <f t="shared" si="16"/>
        <v>0</v>
      </c>
      <c r="AT19" s="69">
        <f t="shared" si="17"/>
        <v>0</v>
      </c>
      <c r="AU19" s="69">
        <f t="shared" si="18"/>
        <v>0.5874690803076007</v>
      </c>
      <c r="AV19" s="69">
        <f t="shared" si="19"/>
        <v>0</v>
      </c>
      <c r="AW19" s="69">
        <f t="shared" si="20"/>
        <v>1</v>
      </c>
      <c r="AX19" s="69">
        <f t="shared" si="21"/>
        <v>0</v>
      </c>
      <c r="AY19" s="69">
        <f t="shared" si="22"/>
        <v>0</v>
      </c>
      <c r="AZ19" s="69">
        <f t="shared" si="23"/>
        <v>0</v>
      </c>
      <c r="BA19" s="69">
        <f t="shared" si="24"/>
        <v>0</v>
      </c>
      <c r="BF19">
        <v>1.1030250787735001</v>
      </c>
      <c r="BG19">
        <v>1.6904267072677599</v>
      </c>
      <c r="BH19" t="s">
        <v>29</v>
      </c>
      <c r="BI19">
        <v>0.94699999999999995</v>
      </c>
      <c r="BJ19">
        <v>0.90500000000000003</v>
      </c>
      <c r="BK19" t="s">
        <v>18</v>
      </c>
    </row>
    <row r="20" spans="1:63">
      <c r="A20" t="s">
        <v>16</v>
      </c>
      <c r="B20">
        <v>-0.45180290000000001</v>
      </c>
      <c r="C20">
        <v>1.6093470000000001</v>
      </c>
      <c r="D20">
        <v>-0.86451999999999996</v>
      </c>
      <c r="E20">
        <v>-6.5718070000000003E-2</v>
      </c>
      <c r="F20">
        <v>-6.8542930000000002E-2</v>
      </c>
      <c r="G20">
        <v>-1.480916E-2</v>
      </c>
      <c r="H20">
        <v>0.99537120000000001</v>
      </c>
      <c r="I20">
        <v>-0.45205000000000001</v>
      </c>
      <c r="J20">
        <v>1.604195</v>
      </c>
      <c r="K20">
        <v>-0.85175880000000004</v>
      </c>
      <c r="L20">
        <v>-2.5342429999999999E-2</v>
      </c>
      <c r="M20">
        <v>-6.6295919999999994E-2</v>
      </c>
      <c r="N20">
        <v>-2.133119E-2</v>
      </c>
      <c r="O20">
        <v>0.99725010000000003</v>
      </c>
      <c r="P20" s="69">
        <f t="shared" si="1"/>
        <v>0.1135534579221351</v>
      </c>
      <c r="Q20" s="69">
        <f t="shared" si="2"/>
        <v>-0.97421122438785179</v>
      </c>
      <c r="R20" s="77">
        <f t="shared" si="3"/>
        <v>2.9139948163767615</v>
      </c>
      <c r="S20" s="75">
        <f t="shared" si="4"/>
        <v>0.92755335834104302</v>
      </c>
      <c r="T20">
        <v>2.651484</v>
      </c>
      <c r="U20">
        <v>-0.6700294</v>
      </c>
      <c r="V20">
        <v>1.9876309999999999</v>
      </c>
      <c r="W20">
        <v>1.7507520000000001</v>
      </c>
      <c r="X20">
        <v>0.47644599999999998</v>
      </c>
      <c r="Y20">
        <v>0.45450689999999999</v>
      </c>
      <c r="Z20">
        <v>0.4870584</v>
      </c>
      <c r="AA20">
        <v>0.30005189999999998</v>
      </c>
      <c r="AB20" s="72">
        <f t="shared" si="5"/>
        <v>3.1646929885884502E-2</v>
      </c>
      <c r="AD20">
        <v>127.4372</v>
      </c>
      <c r="AE20">
        <v>129.03649999999999</v>
      </c>
      <c r="AF20" s="58">
        <f t="shared" si="6"/>
        <v>1.5992999999999853</v>
      </c>
      <c r="AG20">
        <v>1</v>
      </c>
      <c r="AH20">
        <v>3</v>
      </c>
      <c r="AI20" s="69">
        <f t="shared" si="7"/>
        <v>6.5247889522856859</v>
      </c>
      <c r="AJ20">
        <f t="shared" si="8"/>
        <v>4.0797779980527391</v>
      </c>
      <c r="AL20" s="69">
        <f t="shared" si="9"/>
        <v>4.0797779980527391</v>
      </c>
      <c r="AM20" s="69">
        <f t="shared" si="10"/>
        <v>0</v>
      </c>
      <c r="AN20" s="69">
        <f t="shared" si="11"/>
        <v>1</v>
      </c>
      <c r="AO20" s="69">
        <f t="shared" si="12"/>
        <v>0</v>
      </c>
      <c r="AP20" s="69">
        <f t="shared" si="13"/>
        <v>0</v>
      </c>
      <c r="AQ20" s="69">
        <f t="shared" si="14"/>
        <v>0</v>
      </c>
      <c r="AR20" s="69">
        <f t="shared" si="15"/>
        <v>0</v>
      </c>
      <c r="AS20" s="69">
        <f t="shared" si="16"/>
        <v>0</v>
      </c>
      <c r="AT20" s="69">
        <f t="shared" si="17"/>
        <v>0</v>
      </c>
      <c r="AU20" s="69">
        <f t="shared" si="18"/>
        <v>4.0797779980527391</v>
      </c>
      <c r="AV20" s="69">
        <f t="shared" si="19"/>
        <v>0</v>
      </c>
      <c r="AW20" s="69">
        <f t="shared" si="20"/>
        <v>1</v>
      </c>
      <c r="AX20" s="69">
        <f t="shared" si="21"/>
        <v>0</v>
      </c>
      <c r="AY20" s="69">
        <f t="shared" si="22"/>
        <v>0</v>
      </c>
      <c r="AZ20" s="69">
        <f t="shared" si="23"/>
        <v>0</v>
      </c>
      <c r="BA20" s="69">
        <f t="shared" si="24"/>
        <v>0</v>
      </c>
      <c r="BF20">
        <v>0.16546048223972301</v>
      </c>
      <c r="BG20">
        <v>2.0940463542938201</v>
      </c>
      <c r="BH20" t="s">
        <v>30</v>
      </c>
      <c r="BI20">
        <v>0.65800000000000003</v>
      </c>
      <c r="BJ20">
        <v>0.68500000000000005</v>
      </c>
      <c r="BK20" t="s">
        <v>18</v>
      </c>
    </row>
    <row r="21" spans="1:63">
      <c r="A21" t="s">
        <v>16</v>
      </c>
      <c r="B21">
        <v>-0.45973579999999997</v>
      </c>
      <c r="C21">
        <v>1.601118</v>
      </c>
      <c r="D21">
        <v>-0.84812759999999998</v>
      </c>
      <c r="E21">
        <v>-9.3038310000000003E-3</v>
      </c>
      <c r="F21">
        <v>-5.0950580000000002E-2</v>
      </c>
      <c r="G21">
        <v>-1.6513219999999999E-2</v>
      </c>
      <c r="H21">
        <v>0.99852129999999995</v>
      </c>
      <c r="I21">
        <v>-0.2296069</v>
      </c>
      <c r="J21">
        <v>1.6301289999999999</v>
      </c>
      <c r="K21">
        <v>-0.55420329999999995</v>
      </c>
      <c r="L21">
        <v>4.3489160000000004E-3</v>
      </c>
      <c r="M21">
        <v>-0.98895650000000002</v>
      </c>
      <c r="N21">
        <v>-0.14107349999999999</v>
      </c>
      <c r="O21">
        <v>4.5214959999999998E-2</v>
      </c>
      <c r="P21" s="69">
        <f t="shared" si="1"/>
        <v>0.45634679098146558</v>
      </c>
      <c r="Q21" s="69">
        <f t="shared" si="2"/>
        <v>-0.58349521272183713</v>
      </c>
      <c r="R21" s="77">
        <f t="shared" si="3"/>
        <v>2.1938222281717357</v>
      </c>
      <c r="S21" s="75">
        <f t="shared" si="4"/>
        <v>0.69831530375681528</v>
      </c>
      <c r="T21">
        <v>5.2790220000000003</v>
      </c>
      <c r="U21">
        <v>-0.95896250000000005</v>
      </c>
      <c r="V21">
        <v>3.377005</v>
      </c>
      <c r="W21">
        <v>-5.7943449999999999</v>
      </c>
      <c r="X21">
        <v>0.41025129999999999</v>
      </c>
      <c r="Y21">
        <v>0.48260350000000002</v>
      </c>
      <c r="Z21">
        <v>0.46985900000000003</v>
      </c>
      <c r="AA21">
        <v>0.38826519999999998</v>
      </c>
      <c r="AB21" s="72">
        <f t="shared" si="5"/>
        <v>3.6119060885230501E-2</v>
      </c>
      <c r="AD21">
        <v>130.5376</v>
      </c>
      <c r="AE21">
        <v>136.41040000000001</v>
      </c>
      <c r="AF21" s="58">
        <f t="shared" si="6"/>
        <v>5.8728000000000122</v>
      </c>
      <c r="AG21">
        <v>4</v>
      </c>
      <c r="AH21">
        <v>3</v>
      </c>
      <c r="AI21" s="69">
        <f t="shared" si="7"/>
        <v>5.9245424319866569</v>
      </c>
      <c r="AJ21">
        <f t="shared" si="8"/>
        <v>1.008810521725011</v>
      </c>
      <c r="AL21" s="69">
        <f t="shared" si="9"/>
        <v>0</v>
      </c>
      <c r="AM21" s="69">
        <f t="shared" si="10"/>
        <v>0</v>
      </c>
      <c r="AN21" s="69">
        <f t="shared" si="11"/>
        <v>0</v>
      </c>
      <c r="AO21" s="69">
        <f t="shared" si="12"/>
        <v>0</v>
      </c>
      <c r="AP21" s="69">
        <f t="shared" si="13"/>
        <v>0</v>
      </c>
      <c r="AQ21" s="69">
        <f t="shared" si="14"/>
        <v>0</v>
      </c>
      <c r="AR21" s="69">
        <f t="shared" si="15"/>
        <v>0</v>
      </c>
      <c r="AS21" s="69">
        <f t="shared" si="16"/>
        <v>0</v>
      </c>
      <c r="AT21" s="69">
        <f t="shared" si="17"/>
        <v>0</v>
      </c>
      <c r="AU21" s="69">
        <f t="shared" si="18"/>
        <v>1.008810521725011</v>
      </c>
      <c r="AV21" s="69">
        <f t="shared" si="19"/>
        <v>0</v>
      </c>
      <c r="AW21" s="69">
        <f t="shared" si="20"/>
        <v>1</v>
      </c>
      <c r="AX21" s="69">
        <f t="shared" si="21"/>
        <v>1.008810521725011</v>
      </c>
      <c r="AY21" s="69">
        <f t="shared" si="22"/>
        <v>0</v>
      </c>
      <c r="AZ21" s="69">
        <f t="shared" si="23"/>
        <v>1</v>
      </c>
      <c r="BA21" s="69">
        <f t="shared" si="24"/>
        <v>0</v>
      </c>
      <c r="BF21">
        <v>2.7846150398254399</v>
      </c>
      <c r="BG21">
        <v>1.84483778476715</v>
      </c>
      <c r="BH21" t="s">
        <v>31</v>
      </c>
      <c r="BI21">
        <v>0.25700000000000001</v>
      </c>
      <c r="BJ21">
        <v>0.747</v>
      </c>
      <c r="BK21" t="s">
        <v>18</v>
      </c>
    </row>
    <row r="22" spans="1:63">
      <c r="A22" t="s">
        <v>20</v>
      </c>
      <c r="B22">
        <v>-0.22963629999999999</v>
      </c>
      <c r="C22">
        <v>1.6222719999999999</v>
      </c>
      <c r="D22">
        <v>-0.57301389999999996</v>
      </c>
      <c r="E22">
        <v>4.4519570000000003E-3</v>
      </c>
      <c r="F22">
        <v>-0.99417820000000001</v>
      </c>
      <c r="G22">
        <v>-7.9528119999999994E-2</v>
      </c>
      <c r="H22">
        <v>7.2562420000000002E-2</v>
      </c>
      <c r="I22">
        <v>-0.12289609999999999</v>
      </c>
      <c r="J22">
        <v>1.6259159999999999</v>
      </c>
      <c r="K22">
        <v>-0.68525360000000002</v>
      </c>
      <c r="L22">
        <v>-0.2123189</v>
      </c>
      <c r="M22">
        <v>-0.40110869999999998</v>
      </c>
      <c r="N22">
        <v>-0.14786099999999999</v>
      </c>
      <c r="O22">
        <v>0.87873179999999995</v>
      </c>
      <c r="P22" s="69">
        <f t="shared" si="1"/>
        <v>0.20733459062702397</v>
      </c>
      <c r="Q22" s="69">
        <f t="shared" si="2"/>
        <v>-0.9140247350590488</v>
      </c>
      <c r="R22" s="77">
        <f t="shared" si="3"/>
        <v>2.7238935451042838</v>
      </c>
      <c r="S22" s="75">
        <f t="shared" si="4"/>
        <v>0.86704224431890675</v>
      </c>
      <c r="T22">
        <v>3.9908980000000001</v>
      </c>
      <c r="U22">
        <v>-2.402193</v>
      </c>
      <c r="V22">
        <v>3.851864</v>
      </c>
      <c r="W22">
        <v>1.9242220000000001</v>
      </c>
      <c r="X22">
        <v>0.40295589999999998</v>
      </c>
      <c r="Y22">
        <v>0.45549279999999998</v>
      </c>
      <c r="Z22">
        <v>0.44939050000000003</v>
      </c>
      <c r="AA22">
        <v>0.41673959999999999</v>
      </c>
      <c r="AB22" s="72">
        <f t="shared" si="5"/>
        <v>3.4373811678721035E-2</v>
      </c>
      <c r="AD22">
        <v>137.92230000000001</v>
      </c>
      <c r="AE22">
        <v>142.72030000000001</v>
      </c>
      <c r="AF22" s="58">
        <f t="shared" si="6"/>
        <v>4.7980000000000018</v>
      </c>
      <c r="AG22">
        <v>2</v>
      </c>
      <c r="AH22">
        <v>3</v>
      </c>
      <c r="AI22" s="69">
        <f t="shared" si="7"/>
        <v>6.3082166713458925</v>
      </c>
      <c r="AJ22">
        <f t="shared" si="8"/>
        <v>1.3147596230399938</v>
      </c>
      <c r="AL22" s="69">
        <f t="shared" si="9"/>
        <v>0</v>
      </c>
      <c r="AM22" s="69">
        <f t="shared" si="10"/>
        <v>0</v>
      </c>
      <c r="AN22" s="69">
        <f t="shared" si="11"/>
        <v>0</v>
      </c>
      <c r="AO22" s="69">
        <f t="shared" si="12"/>
        <v>0</v>
      </c>
      <c r="AP22" s="69">
        <f t="shared" si="13"/>
        <v>1.3147596230399938</v>
      </c>
      <c r="AQ22" s="69">
        <f t="shared" si="14"/>
        <v>0</v>
      </c>
      <c r="AR22" s="69">
        <f t="shared" si="15"/>
        <v>1</v>
      </c>
      <c r="AS22" s="69">
        <f t="shared" si="16"/>
        <v>0</v>
      </c>
      <c r="AT22" s="69">
        <f t="shared" si="17"/>
        <v>0</v>
      </c>
      <c r="AU22" s="69">
        <f t="shared" si="18"/>
        <v>1.3147596230399938</v>
      </c>
      <c r="AV22" s="69">
        <f t="shared" si="19"/>
        <v>0</v>
      </c>
      <c r="AW22" s="69">
        <f t="shared" si="20"/>
        <v>1</v>
      </c>
      <c r="AX22" s="69">
        <f t="shared" si="21"/>
        <v>0</v>
      </c>
      <c r="AY22" s="69">
        <f t="shared" si="22"/>
        <v>0</v>
      </c>
      <c r="AZ22" s="69">
        <f t="shared" si="23"/>
        <v>0</v>
      </c>
      <c r="BA22" s="69">
        <f t="shared" si="24"/>
        <v>0</v>
      </c>
      <c r="BF22">
        <v>0.89472591876983598</v>
      </c>
      <c r="BG22">
        <v>2.3432390689849898</v>
      </c>
      <c r="BH22" t="s">
        <v>32</v>
      </c>
      <c r="BI22">
        <v>0.11</v>
      </c>
      <c r="BJ22">
        <v>0.51900000000000002</v>
      </c>
      <c r="BK22" t="s">
        <v>18</v>
      </c>
    </row>
    <row r="23" spans="1:63">
      <c r="A23" t="s">
        <v>20</v>
      </c>
      <c r="B23">
        <v>-0.1240018</v>
      </c>
      <c r="C23">
        <v>1.6222859999999999</v>
      </c>
      <c r="D23">
        <v>-0.70200180000000001</v>
      </c>
      <c r="E23">
        <v>-0.13645689999999999</v>
      </c>
      <c r="F23">
        <v>-0.37980180000000002</v>
      </c>
      <c r="G23">
        <v>-7.6382210000000006E-2</v>
      </c>
      <c r="H23">
        <v>0.91175430000000002</v>
      </c>
      <c r="I23">
        <v>-0.2360022</v>
      </c>
      <c r="J23">
        <v>1.636061</v>
      </c>
      <c r="K23">
        <v>-0.5026465</v>
      </c>
      <c r="L23">
        <v>6.9416340000000007E-2</v>
      </c>
      <c r="M23">
        <v>-0.93942870000000001</v>
      </c>
      <c r="N23">
        <v>-0.2544304</v>
      </c>
      <c r="O23">
        <v>-0.21890680000000001</v>
      </c>
      <c r="P23" s="69">
        <f t="shared" si="1"/>
        <v>0.94005858433785905</v>
      </c>
      <c r="Q23" s="69">
        <f t="shared" si="2"/>
        <v>0.76742028397459938</v>
      </c>
      <c r="R23" s="77">
        <f t="shared" si="3"/>
        <v>0.69598853379674597</v>
      </c>
      <c r="S23" s="75">
        <f t="shared" si="4"/>
        <v>0.22154003097806557</v>
      </c>
      <c r="T23">
        <v>2.4944630000000001</v>
      </c>
      <c r="U23">
        <v>0.63506890000000005</v>
      </c>
      <c r="V23">
        <v>3.1516820000000001</v>
      </c>
      <c r="W23">
        <v>-2.5205449999999998</v>
      </c>
      <c r="X23">
        <v>0.4043698</v>
      </c>
      <c r="Y23">
        <v>0.45644990000000002</v>
      </c>
      <c r="Z23">
        <v>0.41615869999999999</v>
      </c>
      <c r="AA23">
        <v>0.32861289999999999</v>
      </c>
      <c r="AB23" s="72">
        <f t="shared" si="5"/>
        <v>2.5241514882531117E-2</v>
      </c>
      <c r="AD23">
        <v>144.22309999999999</v>
      </c>
      <c r="AE23">
        <v>149.32470000000001</v>
      </c>
      <c r="AF23" s="58">
        <f t="shared" si="6"/>
        <v>5.101600000000019</v>
      </c>
      <c r="AG23">
        <v>4</v>
      </c>
      <c r="AH23">
        <v>2</v>
      </c>
      <c r="AI23" s="69">
        <f t="shared" si="7"/>
        <v>4.7851931361816318</v>
      </c>
      <c r="AJ23">
        <f t="shared" si="8"/>
        <v>0.93797889606821661</v>
      </c>
      <c r="AL23" s="69">
        <f t="shared" si="9"/>
        <v>0</v>
      </c>
      <c r="AM23" s="69">
        <f t="shared" si="10"/>
        <v>0</v>
      </c>
      <c r="AN23" s="69">
        <f t="shared" si="11"/>
        <v>0</v>
      </c>
      <c r="AO23" s="69">
        <f t="shared" si="12"/>
        <v>0</v>
      </c>
      <c r="AP23" s="69">
        <f t="shared" si="13"/>
        <v>0</v>
      </c>
      <c r="AQ23" s="69">
        <f t="shared" si="14"/>
        <v>0.93797889606821661</v>
      </c>
      <c r="AR23" s="69">
        <f t="shared" si="15"/>
        <v>0</v>
      </c>
      <c r="AS23" s="69">
        <f t="shared" si="16"/>
        <v>1</v>
      </c>
      <c r="AT23" s="69">
        <f t="shared" si="17"/>
        <v>0</v>
      </c>
      <c r="AU23" s="69">
        <f t="shared" si="18"/>
        <v>0</v>
      </c>
      <c r="AV23" s="69">
        <f t="shared" si="19"/>
        <v>0</v>
      </c>
      <c r="AW23" s="69">
        <f t="shared" si="20"/>
        <v>0</v>
      </c>
      <c r="AX23" s="69">
        <f t="shared" si="21"/>
        <v>0.93797889606821661</v>
      </c>
      <c r="AY23" s="69">
        <f t="shared" si="22"/>
        <v>0</v>
      </c>
      <c r="AZ23" s="69">
        <f t="shared" si="23"/>
        <v>1</v>
      </c>
      <c r="BA23" s="69">
        <f t="shared" si="24"/>
        <v>0</v>
      </c>
      <c r="BF23">
        <v>2.3877034187316899</v>
      </c>
      <c r="BG23">
        <v>1.11009681224823</v>
      </c>
      <c r="BH23" t="s">
        <v>33</v>
      </c>
      <c r="BI23">
        <v>0.65</v>
      </c>
      <c r="BJ23">
        <v>0.66300000000000003</v>
      </c>
      <c r="BK23" t="s">
        <v>18</v>
      </c>
    </row>
    <row r="24" spans="1:63">
      <c r="A24" t="s">
        <v>16</v>
      </c>
      <c r="B24">
        <v>-0.22362960000000001</v>
      </c>
      <c r="C24">
        <v>1.6163479999999999</v>
      </c>
      <c r="D24">
        <v>-0.51652940000000003</v>
      </c>
      <c r="E24">
        <v>6.8527459999999998E-3</v>
      </c>
      <c r="F24">
        <v>-0.96890379999999998</v>
      </c>
      <c r="G24">
        <v>-5.9305980000000001E-2</v>
      </c>
      <c r="H24">
        <v>-0.2401276</v>
      </c>
      <c r="I24">
        <v>-0.11382490000000001</v>
      </c>
      <c r="J24">
        <v>1.635831</v>
      </c>
      <c r="K24">
        <v>-0.41486020000000001</v>
      </c>
      <c r="L24">
        <v>-4.679465E-2</v>
      </c>
      <c r="M24">
        <v>-0.96734520000000002</v>
      </c>
      <c r="N24">
        <v>-0.22598550000000001</v>
      </c>
      <c r="O24">
        <v>0.104805</v>
      </c>
      <c r="P24" s="69">
        <f t="shared" si="1"/>
        <v>0.20817534229219201</v>
      </c>
      <c r="Q24" s="69">
        <f t="shared" si="2"/>
        <v>-0.91332605372305742</v>
      </c>
      <c r="R24" s="77">
        <f t="shared" si="3"/>
        <v>2.7221745344505206</v>
      </c>
      <c r="S24" s="75">
        <f t="shared" si="4"/>
        <v>0.86649506623335859</v>
      </c>
      <c r="T24">
        <v>2.8008860000000002</v>
      </c>
      <c r="U24">
        <v>-0.6679387</v>
      </c>
      <c r="V24">
        <v>3.0553590000000002</v>
      </c>
      <c r="W24">
        <v>-2.8780540000000001</v>
      </c>
      <c r="X24">
        <v>0.46386100000000002</v>
      </c>
      <c r="Y24">
        <v>0.40915410000000002</v>
      </c>
      <c r="Z24">
        <v>0.45021169999999999</v>
      </c>
      <c r="AA24">
        <v>0.45476929999999999</v>
      </c>
      <c r="AB24" s="72">
        <f t="shared" si="5"/>
        <v>3.8858200402700341E-2</v>
      </c>
      <c r="AD24">
        <v>150.839</v>
      </c>
      <c r="AE24">
        <v>154.738</v>
      </c>
      <c r="AF24" s="58">
        <f t="shared" si="6"/>
        <v>3.8990000000000009</v>
      </c>
      <c r="AG24">
        <v>4</v>
      </c>
      <c r="AH24">
        <v>3</v>
      </c>
      <c r="AI24" s="69">
        <f t="shared" si="7"/>
        <v>6.1303966706424822</v>
      </c>
      <c r="AJ24">
        <f t="shared" si="8"/>
        <v>1.5722997359944808</v>
      </c>
      <c r="AL24" s="69">
        <f t="shared" si="9"/>
        <v>0</v>
      </c>
      <c r="AM24" s="69">
        <f t="shared" si="10"/>
        <v>0</v>
      </c>
      <c r="AN24" s="69">
        <f t="shared" si="11"/>
        <v>0</v>
      </c>
      <c r="AO24" s="69">
        <f t="shared" si="12"/>
        <v>0</v>
      </c>
      <c r="AP24" s="69">
        <f t="shared" si="13"/>
        <v>0</v>
      </c>
      <c r="AQ24" s="69">
        <f t="shared" si="14"/>
        <v>0</v>
      </c>
      <c r="AR24" s="69">
        <f t="shared" si="15"/>
        <v>0</v>
      </c>
      <c r="AS24" s="69">
        <f t="shared" si="16"/>
        <v>0</v>
      </c>
      <c r="AT24" s="69">
        <f t="shared" si="17"/>
        <v>0</v>
      </c>
      <c r="AU24" s="69">
        <f t="shared" si="18"/>
        <v>1.5722997359944808</v>
      </c>
      <c r="AV24" s="69">
        <f t="shared" si="19"/>
        <v>0</v>
      </c>
      <c r="AW24" s="69">
        <f t="shared" si="20"/>
        <v>1</v>
      </c>
      <c r="AX24" s="69">
        <f t="shared" si="21"/>
        <v>1.5722997359944808</v>
      </c>
      <c r="AY24" s="69">
        <f t="shared" si="22"/>
        <v>0</v>
      </c>
      <c r="AZ24" s="69">
        <f t="shared" si="23"/>
        <v>1</v>
      </c>
      <c r="BA24" s="69">
        <f t="shared" si="24"/>
        <v>0</v>
      </c>
      <c r="BF24">
        <v>2.5738832950592001</v>
      </c>
      <c r="BG24">
        <v>1.8702702522277801</v>
      </c>
      <c r="BH24" t="s">
        <v>34</v>
      </c>
      <c r="BI24">
        <v>0.71599999999999997</v>
      </c>
      <c r="BJ24">
        <v>0.17599999999999999</v>
      </c>
      <c r="BK24" t="s">
        <v>18</v>
      </c>
    </row>
    <row r="25" spans="1:63">
      <c r="A25" t="s">
        <v>16</v>
      </c>
      <c r="B25">
        <v>-0.13790640000000001</v>
      </c>
      <c r="C25">
        <v>1.6174500000000001</v>
      </c>
      <c r="D25">
        <v>-0.46828740000000002</v>
      </c>
      <c r="E25">
        <v>-2.7953769999999999E-2</v>
      </c>
      <c r="F25">
        <v>-0.98987380000000003</v>
      </c>
      <c r="G25">
        <v>-6.7828509999999995E-2</v>
      </c>
      <c r="H25">
        <v>0.1215232</v>
      </c>
      <c r="I25">
        <v>-0.24864710000000001</v>
      </c>
      <c r="J25">
        <v>1.6357820000000001</v>
      </c>
      <c r="K25">
        <v>-0.58379499999999995</v>
      </c>
      <c r="L25">
        <v>-0.30779699999999999</v>
      </c>
      <c r="M25">
        <v>-8.3589259999999999E-2</v>
      </c>
      <c r="N25">
        <v>-6.100858E-2</v>
      </c>
      <c r="O25">
        <v>0.94580759999999997</v>
      </c>
      <c r="P25" s="69">
        <f t="shared" si="1"/>
        <v>-0.35125334006660802</v>
      </c>
      <c r="Q25" s="69">
        <f t="shared" si="2"/>
        <v>-0.75324218218410366</v>
      </c>
      <c r="R25" s="77">
        <f t="shared" si="3"/>
        <v>2.4237738425588602</v>
      </c>
      <c r="S25" s="75">
        <f t="shared" si="4"/>
        <v>0.77151117596015983</v>
      </c>
      <c r="T25">
        <v>5.0764570000000004</v>
      </c>
      <c r="U25">
        <v>-0.7576001</v>
      </c>
      <c r="V25">
        <v>4.6781670000000002</v>
      </c>
      <c r="W25">
        <v>3.5340120000000002</v>
      </c>
      <c r="X25">
        <v>0.41422029999999999</v>
      </c>
      <c r="Y25">
        <v>0.43636000000000003</v>
      </c>
      <c r="Z25">
        <v>0.45564979999999999</v>
      </c>
      <c r="AA25">
        <v>0.4717942</v>
      </c>
      <c r="AB25" s="72">
        <f t="shared" si="5"/>
        <v>3.8856179212144966E-2</v>
      </c>
      <c r="AD25">
        <v>156.2533</v>
      </c>
      <c r="AE25">
        <v>161.74080000000001</v>
      </c>
      <c r="AF25" s="58">
        <f t="shared" si="6"/>
        <v>5.4875000000000114</v>
      </c>
      <c r="AG25">
        <v>1</v>
      </c>
      <c r="AH25">
        <v>3</v>
      </c>
      <c r="AI25" s="69">
        <f t="shared" si="7"/>
        <v>5.9629672344299269</v>
      </c>
      <c r="AJ25">
        <f t="shared" si="8"/>
        <v>1.0866455096911005</v>
      </c>
      <c r="AL25" s="69">
        <f t="shared" si="9"/>
        <v>1.0866455096911005</v>
      </c>
      <c r="AM25" s="69">
        <f t="shared" si="10"/>
        <v>0</v>
      </c>
      <c r="AN25" s="69">
        <f t="shared" si="11"/>
        <v>1</v>
      </c>
      <c r="AO25" s="69">
        <f t="shared" si="12"/>
        <v>0</v>
      </c>
      <c r="AP25" s="69">
        <f t="shared" si="13"/>
        <v>0</v>
      </c>
      <c r="AQ25" s="69">
        <f t="shared" si="14"/>
        <v>0</v>
      </c>
      <c r="AR25" s="69">
        <f t="shared" si="15"/>
        <v>0</v>
      </c>
      <c r="AS25" s="69">
        <f t="shared" si="16"/>
        <v>0</v>
      </c>
      <c r="AT25" s="69">
        <f t="shared" si="17"/>
        <v>0</v>
      </c>
      <c r="AU25" s="69">
        <f t="shared" si="18"/>
        <v>1.0866455096911005</v>
      </c>
      <c r="AV25" s="69">
        <f t="shared" si="19"/>
        <v>0</v>
      </c>
      <c r="AW25" s="69">
        <f t="shared" si="20"/>
        <v>1</v>
      </c>
      <c r="AX25" s="69">
        <f t="shared" si="21"/>
        <v>0</v>
      </c>
      <c r="AY25" s="69">
        <f t="shared" si="22"/>
        <v>0</v>
      </c>
      <c r="AZ25" s="69">
        <f t="shared" si="23"/>
        <v>0</v>
      </c>
      <c r="BA25" s="69">
        <f t="shared" si="24"/>
        <v>0</v>
      </c>
      <c r="BF25">
        <v>0.66258573532104503</v>
      </c>
      <c r="BG25">
        <v>1.77056276798248</v>
      </c>
      <c r="BH25" t="s">
        <v>35</v>
      </c>
      <c r="BI25">
        <v>0.85499999999999998</v>
      </c>
      <c r="BJ25">
        <v>0.81899999999999995</v>
      </c>
      <c r="BK25" t="s">
        <v>18</v>
      </c>
    </row>
    <row r="26" spans="1:63">
      <c r="A26" t="s">
        <v>16</v>
      </c>
      <c r="B26">
        <v>-0.25289469999999997</v>
      </c>
      <c r="C26">
        <v>1.625113</v>
      </c>
      <c r="D26">
        <v>-0.54409549999999995</v>
      </c>
      <c r="E26">
        <v>-7.3780449999999997E-2</v>
      </c>
      <c r="F26">
        <v>-0.1012792</v>
      </c>
      <c r="G26">
        <v>-1.6227849999999999E-2</v>
      </c>
      <c r="H26">
        <v>0.99198569999999997</v>
      </c>
      <c r="I26">
        <v>-0.55164690000000005</v>
      </c>
      <c r="J26">
        <v>1.632072</v>
      </c>
      <c r="K26">
        <v>-8.6888430000000003E-2</v>
      </c>
      <c r="L26">
        <v>0.17453569999999999</v>
      </c>
      <c r="M26">
        <v>-0.8120136</v>
      </c>
      <c r="N26">
        <v>-0.37625419999999998</v>
      </c>
      <c r="O26">
        <v>-0.41061429999999999</v>
      </c>
      <c r="P26" s="69">
        <f t="shared" si="1"/>
        <v>0.83324038961196811</v>
      </c>
      <c r="Q26" s="69">
        <f t="shared" si="2"/>
        <v>0.38857909376140887</v>
      </c>
      <c r="R26" s="77">
        <f t="shared" si="3"/>
        <v>1.1717073273424767</v>
      </c>
      <c r="S26" s="75">
        <f t="shared" si="4"/>
        <v>0.37296602600709733</v>
      </c>
      <c r="T26">
        <v>3.5453540000000001</v>
      </c>
      <c r="U26">
        <v>1.3674500000000001</v>
      </c>
      <c r="V26">
        <v>4.6140759999999998</v>
      </c>
      <c r="W26">
        <v>-1.5491440000000001</v>
      </c>
      <c r="X26">
        <v>0.44123210000000002</v>
      </c>
      <c r="Y26">
        <v>0.43364439999999999</v>
      </c>
      <c r="Z26">
        <v>0.41350140000000002</v>
      </c>
      <c r="AA26">
        <v>0.35747620000000002</v>
      </c>
      <c r="AB26" s="72">
        <f t="shared" si="5"/>
        <v>2.828296652864971E-2</v>
      </c>
      <c r="AD26">
        <v>163.25239999999999</v>
      </c>
      <c r="AE26">
        <v>169.65100000000001</v>
      </c>
      <c r="AF26" s="58">
        <f t="shared" si="6"/>
        <v>6.3986000000000161</v>
      </c>
      <c r="AG26">
        <v>3</v>
      </c>
      <c r="AH26">
        <v>2</v>
      </c>
      <c r="AI26" s="69">
        <f t="shared" si="7"/>
        <v>5.3725349950232282</v>
      </c>
      <c r="AJ26">
        <f t="shared" si="8"/>
        <v>0.83964226471778436</v>
      </c>
      <c r="AL26" s="69">
        <f t="shared" si="9"/>
        <v>0</v>
      </c>
      <c r="AM26" s="69">
        <f t="shared" si="10"/>
        <v>0</v>
      </c>
      <c r="AN26" s="69">
        <f t="shared" si="11"/>
        <v>0</v>
      </c>
      <c r="AO26" s="69">
        <f t="shared" si="12"/>
        <v>0</v>
      </c>
      <c r="AP26" s="69">
        <f t="shared" si="13"/>
        <v>0</v>
      </c>
      <c r="AQ26" s="69">
        <f t="shared" si="14"/>
        <v>0.83964226471778436</v>
      </c>
      <c r="AR26" s="69">
        <f t="shared" si="15"/>
        <v>0</v>
      </c>
      <c r="AS26" s="69">
        <f t="shared" si="16"/>
        <v>1</v>
      </c>
      <c r="AT26" s="69">
        <f t="shared" si="17"/>
        <v>0.83964226471778436</v>
      </c>
      <c r="AU26" s="69">
        <f t="shared" si="18"/>
        <v>0</v>
      </c>
      <c r="AV26" s="69">
        <f t="shared" si="19"/>
        <v>1</v>
      </c>
      <c r="AW26" s="69">
        <f t="shared" si="20"/>
        <v>0</v>
      </c>
      <c r="AX26" s="69">
        <f t="shared" si="21"/>
        <v>0</v>
      </c>
      <c r="AY26" s="69">
        <f t="shared" si="22"/>
        <v>0</v>
      </c>
      <c r="AZ26" s="69">
        <f t="shared" si="23"/>
        <v>0</v>
      </c>
      <c r="BA26" s="69">
        <f t="shared" si="24"/>
        <v>0</v>
      </c>
      <c r="BF26">
        <v>1.85822081565857</v>
      </c>
      <c r="BG26">
        <v>1.0740313529968299</v>
      </c>
      <c r="BH26" t="s">
        <v>36</v>
      </c>
      <c r="BI26">
        <v>0.81399999999999995</v>
      </c>
      <c r="BJ26">
        <v>0.88500000000000001</v>
      </c>
      <c r="BK26" t="s">
        <v>18</v>
      </c>
    </row>
    <row r="27" spans="1:63">
      <c r="A27" t="s">
        <v>20</v>
      </c>
      <c r="B27">
        <v>-0.47171210000000002</v>
      </c>
      <c r="C27">
        <v>1.627629</v>
      </c>
      <c r="D27">
        <v>-0.16542999999999999</v>
      </c>
      <c r="E27">
        <v>3.7602570000000002E-2</v>
      </c>
      <c r="F27">
        <v>-0.85850919999999997</v>
      </c>
      <c r="G27">
        <v>-7.8964400000000004E-2</v>
      </c>
      <c r="H27">
        <v>-0.50528459999999997</v>
      </c>
      <c r="I27">
        <v>-0.46012409999999998</v>
      </c>
      <c r="J27">
        <v>1.625704</v>
      </c>
      <c r="K27">
        <v>-0.18048890000000001</v>
      </c>
      <c r="L27">
        <v>1.6405650000000001E-2</v>
      </c>
      <c r="M27">
        <v>-0.99926230000000005</v>
      </c>
      <c r="N27">
        <v>-2.8020369999999999E-2</v>
      </c>
      <c r="O27">
        <v>-2.050503E-2</v>
      </c>
      <c r="P27" s="69">
        <f t="shared" si="1"/>
        <v>0.46467864752242904</v>
      </c>
      <c r="Q27" s="69">
        <f t="shared" si="2"/>
        <v>-0.56814750907345224</v>
      </c>
      <c r="R27" s="77">
        <f t="shared" si="3"/>
        <v>2.1750493274164757</v>
      </c>
      <c r="S27" s="75">
        <f t="shared" si="4"/>
        <v>0.69233970385406884</v>
      </c>
      <c r="T27">
        <v>4.7979440000000002</v>
      </c>
      <c r="U27">
        <v>-0.44254700000000002</v>
      </c>
      <c r="V27">
        <v>2.4394719999999999</v>
      </c>
      <c r="W27">
        <v>-4.894101</v>
      </c>
      <c r="X27">
        <v>0.4618584</v>
      </c>
      <c r="Y27">
        <v>0.44208360000000002</v>
      </c>
      <c r="Z27">
        <v>0.48244910000000002</v>
      </c>
      <c r="AA27">
        <v>0.4278631</v>
      </c>
      <c r="AB27" s="72">
        <f t="shared" si="5"/>
        <v>4.2147283151490071E-2</v>
      </c>
      <c r="AD27">
        <v>171.15260000000001</v>
      </c>
      <c r="AE27">
        <v>175.10429999999999</v>
      </c>
      <c r="AF27" s="58">
        <f t="shared" si="6"/>
        <v>3.9516999999999882</v>
      </c>
      <c r="AG27">
        <v>4</v>
      </c>
      <c r="AH27">
        <v>2</v>
      </c>
      <c r="AI27" s="69">
        <f t="shared" si="7"/>
        <v>5.6894646727816536</v>
      </c>
      <c r="AJ27">
        <f t="shared" si="8"/>
        <v>1.4397511634946152</v>
      </c>
      <c r="AL27" s="69">
        <f t="shared" si="9"/>
        <v>0</v>
      </c>
      <c r="AM27" s="69">
        <f t="shared" si="10"/>
        <v>0</v>
      </c>
      <c r="AN27" s="69">
        <f t="shared" si="11"/>
        <v>0</v>
      </c>
      <c r="AO27" s="69">
        <f t="shared" si="12"/>
        <v>0</v>
      </c>
      <c r="AP27" s="69">
        <f t="shared" si="13"/>
        <v>0</v>
      </c>
      <c r="AQ27" s="69">
        <f t="shared" si="14"/>
        <v>1.4397511634946152</v>
      </c>
      <c r="AR27" s="69">
        <f t="shared" si="15"/>
        <v>0</v>
      </c>
      <c r="AS27" s="69">
        <f t="shared" si="16"/>
        <v>1</v>
      </c>
      <c r="AT27" s="69">
        <f t="shared" si="17"/>
        <v>0</v>
      </c>
      <c r="AU27" s="69">
        <f t="shared" si="18"/>
        <v>0</v>
      </c>
      <c r="AV27" s="69">
        <f t="shared" si="19"/>
        <v>0</v>
      </c>
      <c r="AW27" s="69">
        <f t="shared" si="20"/>
        <v>0</v>
      </c>
      <c r="AX27" s="69">
        <f t="shared" si="21"/>
        <v>1.4397511634946152</v>
      </c>
      <c r="AY27" s="69">
        <f t="shared" si="22"/>
        <v>0</v>
      </c>
      <c r="AZ27" s="69">
        <f t="shared" si="23"/>
        <v>1</v>
      </c>
      <c r="BA27" s="69">
        <f t="shared" si="24"/>
        <v>0</v>
      </c>
      <c r="BF27">
        <v>2.97145748138428</v>
      </c>
      <c r="BG27">
        <v>1.5348873138427701</v>
      </c>
      <c r="BH27" t="s">
        <v>37</v>
      </c>
      <c r="BI27">
        <v>0.34899999999999998</v>
      </c>
      <c r="BJ27">
        <v>0.73899999999999999</v>
      </c>
      <c r="BK27" t="s">
        <v>18</v>
      </c>
    </row>
    <row r="28" spans="1:63">
      <c r="A28" t="s">
        <v>20</v>
      </c>
      <c r="B28">
        <v>-0.45357409999999998</v>
      </c>
      <c r="C28">
        <v>1.6224460000000001</v>
      </c>
      <c r="D28">
        <v>-0.1891391</v>
      </c>
      <c r="E28">
        <v>7.7413940000000004E-3</v>
      </c>
      <c r="F28">
        <v>-0.99943170000000003</v>
      </c>
      <c r="G28">
        <v>-9.9104569999999993E-3</v>
      </c>
      <c r="H28">
        <v>-3.1276890000000002E-2</v>
      </c>
      <c r="I28">
        <v>-0.2944022</v>
      </c>
      <c r="J28">
        <v>1.6158699999999999</v>
      </c>
      <c r="K28">
        <v>-0.43314209999999997</v>
      </c>
      <c r="L28">
        <v>-0.2279342</v>
      </c>
      <c r="M28">
        <v>-0.48117880000000002</v>
      </c>
      <c r="N28">
        <v>-0.16483890000000001</v>
      </c>
      <c r="O28">
        <v>0.83026580000000005</v>
      </c>
      <c r="P28" s="69">
        <f t="shared" si="1"/>
        <v>0.91111488229156901</v>
      </c>
      <c r="Q28" s="69">
        <f t="shared" si="2"/>
        <v>0.6602606574663592</v>
      </c>
      <c r="R28" s="77">
        <f t="shared" si="3"/>
        <v>0.84963055521459152</v>
      </c>
      <c r="S28" s="75">
        <f t="shared" si="4"/>
        <v>0.2704458053286275</v>
      </c>
      <c r="T28">
        <v>1.9056550000000001</v>
      </c>
      <c r="U28">
        <v>-1.7396529999999999</v>
      </c>
      <c r="V28">
        <v>2.8648660000000001</v>
      </c>
      <c r="W28">
        <v>0.469582</v>
      </c>
      <c r="X28">
        <v>0.46116099999999999</v>
      </c>
      <c r="Y28">
        <v>0.49616339999999998</v>
      </c>
      <c r="Z28">
        <v>0.49805100000000002</v>
      </c>
      <c r="AA28">
        <v>0.46884599999999998</v>
      </c>
      <c r="AB28" s="72">
        <f t="shared" si="5"/>
        <v>5.3429526910626628E-2</v>
      </c>
      <c r="AD28">
        <v>176.62049999999999</v>
      </c>
      <c r="AE28">
        <v>181.27350000000001</v>
      </c>
      <c r="AF28" s="58">
        <f t="shared" si="6"/>
        <v>4.65300000000002</v>
      </c>
      <c r="AG28">
        <v>2</v>
      </c>
      <c r="AH28">
        <v>4</v>
      </c>
      <c r="AI28" s="69">
        <f t="shared" si="7"/>
        <v>3.9911265025827656</v>
      </c>
      <c r="AJ28">
        <f t="shared" si="8"/>
        <v>0.85775338546803104</v>
      </c>
      <c r="AL28" s="69">
        <f t="shared" si="9"/>
        <v>0</v>
      </c>
      <c r="AM28" s="69">
        <f t="shared" si="10"/>
        <v>0</v>
      </c>
      <c r="AN28" s="69">
        <f t="shared" si="11"/>
        <v>0</v>
      </c>
      <c r="AO28" s="69">
        <f t="shared" si="12"/>
        <v>0</v>
      </c>
      <c r="AP28" s="69">
        <f t="shared" si="13"/>
        <v>0.85775338546803104</v>
      </c>
      <c r="AQ28" s="69">
        <f t="shared" si="14"/>
        <v>0</v>
      </c>
      <c r="AR28" s="69">
        <f t="shared" si="15"/>
        <v>1</v>
      </c>
      <c r="AS28" s="69">
        <f t="shared" si="16"/>
        <v>0</v>
      </c>
      <c r="AT28" s="69">
        <f t="shared" si="17"/>
        <v>0</v>
      </c>
      <c r="AU28" s="69">
        <f t="shared" si="18"/>
        <v>0</v>
      </c>
      <c r="AV28" s="69">
        <f t="shared" si="19"/>
        <v>0</v>
      </c>
      <c r="AW28" s="69">
        <f t="shared" si="20"/>
        <v>0</v>
      </c>
      <c r="AX28" s="69">
        <f t="shared" si="21"/>
        <v>0</v>
      </c>
      <c r="AY28" s="69">
        <f t="shared" si="22"/>
        <v>0.85775338546803104</v>
      </c>
      <c r="AZ28" s="69">
        <f t="shared" si="23"/>
        <v>0</v>
      </c>
      <c r="BA28" s="69">
        <f t="shared" si="24"/>
        <v>1</v>
      </c>
      <c r="BF28">
        <v>1.2178473472595199</v>
      </c>
      <c r="BG28">
        <v>2.3734595775604199</v>
      </c>
      <c r="BH28" t="s">
        <v>38</v>
      </c>
      <c r="BI28">
        <v>0.55300000000000005</v>
      </c>
      <c r="BJ28">
        <v>0.51500000000000001</v>
      </c>
      <c r="BK28" t="s">
        <v>18</v>
      </c>
    </row>
    <row r="29" spans="1:63">
      <c r="A29" t="s">
        <v>22</v>
      </c>
      <c r="B29">
        <v>-0.36240250000000002</v>
      </c>
      <c r="C29">
        <v>1.6121300000000001</v>
      </c>
      <c r="D29">
        <v>-0.3890402</v>
      </c>
      <c r="E29">
        <v>-6.0679429999999999E-2</v>
      </c>
      <c r="F29">
        <v>-0.4772613</v>
      </c>
      <c r="G29">
        <v>-4.5905750000000002E-2</v>
      </c>
      <c r="H29">
        <v>0.87546120000000005</v>
      </c>
      <c r="I29">
        <v>-0.33018579999999997</v>
      </c>
      <c r="J29">
        <v>1.621262</v>
      </c>
      <c r="K29">
        <v>-0.19785140000000001</v>
      </c>
      <c r="L29">
        <v>-5.076961E-2</v>
      </c>
      <c r="M29">
        <v>-0.1517211</v>
      </c>
      <c r="N29">
        <v>-4.8194630000000002E-2</v>
      </c>
      <c r="O29">
        <v>0.98594139999999997</v>
      </c>
      <c r="P29" s="69">
        <f t="shared" si="1"/>
        <v>0.91064104888547293</v>
      </c>
      <c r="Q29" s="69">
        <f t="shared" si="2"/>
        <v>0.65853423983046855</v>
      </c>
      <c r="R29" s="77">
        <f t="shared" si="3"/>
        <v>0.85192695248544537</v>
      </c>
      <c r="S29" s="75">
        <f t="shared" si="4"/>
        <v>0.27117677128254575</v>
      </c>
      <c r="T29">
        <v>2.4127420000000002</v>
      </c>
      <c r="U29">
        <v>-0.83644459999999998</v>
      </c>
      <c r="V29">
        <v>2.1226310000000002</v>
      </c>
      <c r="W29">
        <v>1.9209369999999999</v>
      </c>
      <c r="X29">
        <v>0.46723039999999999</v>
      </c>
      <c r="Y29">
        <v>0.44526929999999998</v>
      </c>
      <c r="Z29">
        <v>0.435533</v>
      </c>
      <c r="AA29">
        <v>0.35520370000000001</v>
      </c>
      <c r="AB29" s="72">
        <f t="shared" si="5"/>
        <v>3.2184916937952286E-2</v>
      </c>
      <c r="AD29">
        <v>182.7876</v>
      </c>
      <c r="AE29">
        <v>184.971</v>
      </c>
      <c r="AF29" s="58">
        <f t="shared" si="6"/>
        <v>2.183400000000006</v>
      </c>
      <c r="AG29">
        <v>1</v>
      </c>
      <c r="AH29">
        <v>3</v>
      </c>
      <c r="AI29" s="69">
        <f t="shared" si="7"/>
        <v>4.7262730828040267</v>
      </c>
      <c r="AJ29">
        <f t="shared" si="8"/>
        <v>2.1646391329138104</v>
      </c>
      <c r="AL29" s="69">
        <f t="shared" si="9"/>
        <v>2.1646391329138104</v>
      </c>
      <c r="AM29" s="69">
        <f t="shared" si="10"/>
        <v>0</v>
      </c>
      <c r="AN29" s="69">
        <f t="shared" si="11"/>
        <v>1</v>
      </c>
      <c r="AO29" s="69">
        <f t="shared" si="12"/>
        <v>0</v>
      </c>
      <c r="AP29" s="69">
        <f t="shared" si="13"/>
        <v>0</v>
      </c>
      <c r="AQ29" s="69">
        <f t="shared" si="14"/>
        <v>0</v>
      </c>
      <c r="AR29" s="69">
        <f t="shared" si="15"/>
        <v>0</v>
      </c>
      <c r="AS29" s="69">
        <f t="shared" si="16"/>
        <v>0</v>
      </c>
      <c r="AT29" s="69">
        <f t="shared" si="17"/>
        <v>0</v>
      </c>
      <c r="AU29" s="69">
        <f t="shared" si="18"/>
        <v>2.1646391329138104</v>
      </c>
      <c r="AV29" s="69">
        <f t="shared" si="19"/>
        <v>0</v>
      </c>
      <c r="AW29" s="69">
        <f t="shared" si="20"/>
        <v>1</v>
      </c>
      <c r="AX29" s="69">
        <f t="shared" si="21"/>
        <v>0</v>
      </c>
      <c r="AY29" s="69">
        <f t="shared" si="22"/>
        <v>0</v>
      </c>
      <c r="AZ29" s="69">
        <f t="shared" si="23"/>
        <v>0</v>
      </c>
      <c r="BA29" s="69">
        <f t="shared" si="24"/>
        <v>0</v>
      </c>
      <c r="BF29">
        <v>0.29291003942489602</v>
      </c>
      <c r="BG29">
        <v>2.319180727005</v>
      </c>
      <c r="BH29" t="s">
        <v>39</v>
      </c>
      <c r="BI29">
        <v>0.2</v>
      </c>
      <c r="BJ29">
        <v>0.96599999999999997</v>
      </c>
      <c r="BK29" t="s">
        <v>18</v>
      </c>
    </row>
    <row r="30" spans="1:63">
      <c r="A30" t="s">
        <v>20</v>
      </c>
      <c r="B30">
        <v>-0.40194000000000002</v>
      </c>
      <c r="C30">
        <v>1.617718</v>
      </c>
      <c r="D30">
        <v>-0.22983619999999999</v>
      </c>
      <c r="E30">
        <v>-7.8588870000000002E-3</v>
      </c>
      <c r="F30">
        <v>-7.263029E-2</v>
      </c>
      <c r="G30">
        <v>-1.9642340000000001E-2</v>
      </c>
      <c r="H30">
        <v>0.99713450000000003</v>
      </c>
      <c r="I30">
        <v>-0.38279679999999999</v>
      </c>
      <c r="J30">
        <v>1.6256790000000001</v>
      </c>
      <c r="K30">
        <v>-0.30287789999999998</v>
      </c>
      <c r="L30">
        <v>-5.5627269999999999E-2</v>
      </c>
      <c r="M30">
        <v>-0.54552699999999998</v>
      </c>
      <c r="N30">
        <v>-6.7580139999999997E-2</v>
      </c>
      <c r="O30">
        <v>0.83350990000000003</v>
      </c>
      <c r="P30" s="69">
        <f t="shared" si="1"/>
        <v>0.89961705221286314</v>
      </c>
      <c r="Q30" s="69">
        <f t="shared" si="2"/>
        <v>0.6186216812643226</v>
      </c>
      <c r="R30" s="77">
        <f t="shared" si="3"/>
        <v>0.90380911801058794</v>
      </c>
      <c r="S30" s="75">
        <f t="shared" si="4"/>
        <v>0.28769137748582246</v>
      </c>
      <c r="T30">
        <v>0.78500709999999996</v>
      </c>
      <c r="U30">
        <v>-1.1197079999999999</v>
      </c>
      <c r="V30">
        <v>1.788564</v>
      </c>
      <c r="W30">
        <v>3.8224349999999997E-2</v>
      </c>
      <c r="X30">
        <v>0.42148730000000001</v>
      </c>
      <c r="Y30">
        <v>0.48092829999999998</v>
      </c>
      <c r="Z30">
        <v>0.45222030000000002</v>
      </c>
      <c r="AA30">
        <v>0.49523539999999999</v>
      </c>
      <c r="AB30" s="72">
        <f t="shared" si="5"/>
        <v>4.5396938082736031E-2</v>
      </c>
      <c r="AD30">
        <v>186.49019999999999</v>
      </c>
      <c r="AE30">
        <v>189.07159999999999</v>
      </c>
      <c r="AF30" s="58">
        <f t="shared" si="6"/>
        <v>2.5814000000000021</v>
      </c>
      <c r="AG30">
        <v>2</v>
      </c>
      <c r="AH30">
        <v>4</v>
      </c>
      <c r="AI30" s="69">
        <f t="shared" si="7"/>
        <v>4.3153512120981734</v>
      </c>
      <c r="AJ30">
        <f t="shared" si="8"/>
        <v>1.6717096196243006</v>
      </c>
      <c r="AL30" s="69">
        <f t="shared" si="9"/>
        <v>0</v>
      </c>
      <c r="AM30" s="69">
        <f t="shared" si="10"/>
        <v>0</v>
      </c>
      <c r="AN30" s="69">
        <f t="shared" si="11"/>
        <v>0</v>
      </c>
      <c r="AO30" s="69">
        <f t="shared" si="12"/>
        <v>0</v>
      </c>
      <c r="AP30" s="69">
        <f t="shared" si="13"/>
        <v>1.6717096196243006</v>
      </c>
      <c r="AQ30" s="69">
        <f t="shared" si="14"/>
        <v>0</v>
      </c>
      <c r="AR30" s="69">
        <f t="shared" si="15"/>
        <v>1</v>
      </c>
      <c r="AS30" s="69">
        <f t="shared" si="16"/>
        <v>0</v>
      </c>
      <c r="AT30" s="69">
        <f t="shared" si="17"/>
        <v>0</v>
      </c>
      <c r="AU30" s="69">
        <f t="shared" si="18"/>
        <v>0</v>
      </c>
      <c r="AV30" s="69">
        <f t="shared" si="19"/>
        <v>0</v>
      </c>
      <c r="AW30" s="69">
        <f t="shared" si="20"/>
        <v>0</v>
      </c>
      <c r="AX30" s="69">
        <f t="shared" si="21"/>
        <v>0</v>
      </c>
      <c r="AY30" s="69">
        <f t="shared" si="22"/>
        <v>1.6717096196243006</v>
      </c>
      <c r="AZ30" s="69">
        <f t="shared" si="23"/>
        <v>0</v>
      </c>
      <c r="BA30" s="69">
        <f t="shared" si="24"/>
        <v>1</v>
      </c>
      <c r="BF30">
        <v>1.2223101854324301</v>
      </c>
      <c r="BG30">
        <v>2.9079165458679199</v>
      </c>
      <c r="BH30" t="s">
        <v>40</v>
      </c>
      <c r="BI30">
        <v>0.72099999999999997</v>
      </c>
      <c r="BJ30">
        <v>6.8000000000000005E-2</v>
      </c>
      <c r="BK30" t="s">
        <v>18</v>
      </c>
    </row>
    <row r="31" spans="1:63">
      <c r="A31" t="s">
        <v>22</v>
      </c>
      <c r="B31">
        <v>-0.3855169</v>
      </c>
      <c r="C31">
        <v>1.6164320000000001</v>
      </c>
      <c r="D31">
        <v>-0.23239080000000001</v>
      </c>
      <c r="E31">
        <v>-1.1391490000000001E-2</v>
      </c>
      <c r="F31">
        <v>-0.49211959999999999</v>
      </c>
      <c r="G31">
        <v>-1.8310610000000001E-2</v>
      </c>
      <c r="H31">
        <v>0.87026049999999999</v>
      </c>
      <c r="I31">
        <v>-0.35502650000000002</v>
      </c>
      <c r="J31">
        <v>1.6175010000000001</v>
      </c>
      <c r="K31">
        <v>-0.1793689</v>
      </c>
      <c r="L31">
        <v>-2.7470189999999998E-2</v>
      </c>
      <c r="M31">
        <v>-0.85628309999999996</v>
      </c>
      <c r="N31">
        <v>-6.2401369999999998E-2</v>
      </c>
      <c r="O31">
        <v>0.51198710000000003</v>
      </c>
      <c r="P31" s="69">
        <f t="shared" si="1"/>
        <v>0.7237563991614463</v>
      </c>
      <c r="Q31" s="69">
        <f t="shared" si="2"/>
        <v>4.7646650654285638E-2</v>
      </c>
      <c r="R31" s="77">
        <f t="shared" si="3"/>
        <v>1.5231316297677653</v>
      </c>
      <c r="S31" s="75">
        <f t="shared" si="4"/>
        <v>0.48482785571430898</v>
      </c>
      <c r="T31">
        <v>1.4629749999999999</v>
      </c>
      <c r="U31">
        <v>-1.717495</v>
      </c>
      <c r="V31">
        <v>1.898892</v>
      </c>
      <c r="W31">
        <v>-0.76750229999999997</v>
      </c>
      <c r="X31">
        <v>0.44827610000000001</v>
      </c>
      <c r="Y31">
        <v>0.43801479999999998</v>
      </c>
      <c r="Z31">
        <v>0.41924869999999997</v>
      </c>
      <c r="AA31">
        <v>0.4909</v>
      </c>
      <c r="AB31" s="72">
        <f t="shared" si="5"/>
        <v>4.041095619017613E-2</v>
      </c>
      <c r="AD31">
        <v>190.58529999999999</v>
      </c>
      <c r="AE31">
        <v>192.52340000000001</v>
      </c>
      <c r="AF31" s="58">
        <f t="shared" si="6"/>
        <v>1.9381000000000199</v>
      </c>
      <c r="AG31">
        <v>3</v>
      </c>
      <c r="AH31">
        <v>4</v>
      </c>
      <c r="AI31" s="69">
        <f t="shared" si="7"/>
        <v>5.2361503269065448</v>
      </c>
      <c r="AJ31">
        <f t="shared" si="8"/>
        <v>2.7016925478078999</v>
      </c>
      <c r="AL31" s="69">
        <f t="shared" si="9"/>
        <v>0</v>
      </c>
      <c r="AM31" s="69">
        <f t="shared" si="10"/>
        <v>0</v>
      </c>
      <c r="AN31" s="69">
        <f t="shared" si="11"/>
        <v>0</v>
      </c>
      <c r="AO31" s="69">
        <f t="shared" si="12"/>
        <v>0</v>
      </c>
      <c r="AP31" s="69">
        <f t="shared" si="13"/>
        <v>0</v>
      </c>
      <c r="AQ31" s="69">
        <f t="shared" si="14"/>
        <v>0</v>
      </c>
      <c r="AR31" s="69">
        <f t="shared" si="15"/>
        <v>0</v>
      </c>
      <c r="AS31" s="69">
        <f t="shared" si="16"/>
        <v>0</v>
      </c>
      <c r="AT31" s="69">
        <f t="shared" si="17"/>
        <v>2.7016925478078999</v>
      </c>
      <c r="AU31" s="69">
        <f t="shared" si="18"/>
        <v>0</v>
      </c>
      <c r="AV31" s="69">
        <f t="shared" si="19"/>
        <v>1</v>
      </c>
      <c r="AW31" s="69">
        <f t="shared" si="20"/>
        <v>0</v>
      </c>
      <c r="AX31" s="69">
        <f t="shared" si="21"/>
        <v>0</v>
      </c>
      <c r="AY31" s="69">
        <f t="shared" si="22"/>
        <v>2.7016925478078999</v>
      </c>
      <c r="AZ31" s="69">
        <f t="shared" si="23"/>
        <v>0</v>
      </c>
      <c r="BA31" s="69">
        <f t="shared" si="24"/>
        <v>1</v>
      </c>
      <c r="BF31">
        <v>1.9452557563781701</v>
      </c>
      <c r="BG31">
        <v>2.93262767791748</v>
      </c>
      <c r="BH31" t="s">
        <v>41</v>
      </c>
      <c r="BI31">
        <v>0.27700000000000002</v>
      </c>
      <c r="BJ31">
        <v>0.39100000000000001</v>
      </c>
      <c r="BK31" t="s">
        <v>18</v>
      </c>
    </row>
    <row r="32" spans="1:63">
      <c r="A32" t="s">
        <v>16</v>
      </c>
      <c r="B32">
        <v>-0.38567279999999998</v>
      </c>
      <c r="C32">
        <v>1.606824</v>
      </c>
      <c r="D32">
        <v>-0.18298020000000001</v>
      </c>
      <c r="E32">
        <v>1.47032E-3</v>
      </c>
      <c r="F32">
        <v>-0.86813799999999997</v>
      </c>
      <c r="G32">
        <v>-9.1978159999999993E-3</v>
      </c>
      <c r="H32">
        <v>0.49623539999999999</v>
      </c>
      <c r="I32">
        <v>-0.22803519999999999</v>
      </c>
      <c r="J32">
        <v>1.6295919999999999</v>
      </c>
      <c r="K32">
        <v>-0.3362772</v>
      </c>
      <c r="L32">
        <v>-0.14437050000000001</v>
      </c>
      <c r="M32">
        <v>-0.26734409999999997</v>
      </c>
      <c r="N32">
        <v>-7.1474490000000002E-2</v>
      </c>
      <c r="O32">
        <v>0.95003990000000005</v>
      </c>
      <c r="P32" s="69">
        <f t="shared" si="1"/>
        <v>5.252132670807852E-2</v>
      </c>
      <c r="Q32" s="69">
        <f t="shared" si="2"/>
        <v>-0.99448302048164661</v>
      </c>
      <c r="R32" s="77">
        <f t="shared" si="3"/>
        <v>3.03650164694709</v>
      </c>
      <c r="S32" s="75">
        <f t="shared" si="4"/>
        <v>0.96654849363662121</v>
      </c>
      <c r="T32">
        <v>2.2643689999999999</v>
      </c>
      <c r="U32">
        <v>-1.5130950000000001</v>
      </c>
      <c r="V32">
        <v>2.4697339999999999</v>
      </c>
      <c r="W32">
        <v>1.581013</v>
      </c>
      <c r="X32">
        <v>0.47397289999999997</v>
      </c>
      <c r="Y32">
        <v>0.4540187</v>
      </c>
      <c r="Z32">
        <v>0.4069258</v>
      </c>
      <c r="AA32">
        <v>0.37607879999999999</v>
      </c>
      <c r="AB32" s="72">
        <f t="shared" si="5"/>
        <v>3.2932244436795384E-2</v>
      </c>
      <c r="AD32">
        <v>194.04060000000001</v>
      </c>
      <c r="AE32">
        <v>197.08789999999999</v>
      </c>
      <c r="AF32" s="58">
        <f t="shared" si="6"/>
        <v>3.0472999999999786</v>
      </c>
      <c r="AG32">
        <v>1</v>
      </c>
      <c r="AH32">
        <v>4</v>
      </c>
      <c r="AI32" s="69">
        <f t="shared" si="7"/>
        <v>6.5267655019344932</v>
      </c>
      <c r="AJ32">
        <f t="shared" si="8"/>
        <v>2.1418191520147474</v>
      </c>
      <c r="AL32" s="69">
        <f t="shared" si="9"/>
        <v>2.1418191520147474</v>
      </c>
      <c r="AM32" s="69">
        <f t="shared" si="10"/>
        <v>0</v>
      </c>
      <c r="AN32" s="69">
        <f t="shared" si="11"/>
        <v>1</v>
      </c>
      <c r="AO32" s="69">
        <f t="shared" si="12"/>
        <v>0</v>
      </c>
      <c r="AP32" s="69">
        <f t="shared" si="13"/>
        <v>0</v>
      </c>
      <c r="AQ32" s="69">
        <f t="shared" si="14"/>
        <v>0</v>
      </c>
      <c r="AR32" s="69">
        <f t="shared" si="15"/>
        <v>0</v>
      </c>
      <c r="AS32" s="69">
        <f t="shared" si="16"/>
        <v>0</v>
      </c>
      <c r="AT32" s="69">
        <f t="shared" si="17"/>
        <v>0</v>
      </c>
      <c r="AU32" s="69">
        <f t="shared" si="18"/>
        <v>0</v>
      </c>
      <c r="AV32" s="69">
        <f t="shared" si="19"/>
        <v>0</v>
      </c>
      <c r="AW32" s="69">
        <f t="shared" si="20"/>
        <v>0</v>
      </c>
      <c r="AX32" s="69">
        <f t="shared" si="21"/>
        <v>0</v>
      </c>
      <c r="AY32" s="69">
        <f t="shared" si="22"/>
        <v>2.1418191520147474</v>
      </c>
      <c r="AZ32" s="69">
        <f t="shared" si="23"/>
        <v>0</v>
      </c>
      <c r="BA32" s="69">
        <f t="shared" si="24"/>
        <v>1</v>
      </c>
      <c r="BF32">
        <v>0.67769181728363004</v>
      </c>
      <c r="BG32">
        <v>2.4883186817169198</v>
      </c>
      <c r="BH32" t="s">
        <v>42</v>
      </c>
      <c r="BI32">
        <v>0.189</v>
      </c>
      <c r="BJ32">
        <v>0.72299999999999998</v>
      </c>
      <c r="BK32" t="s">
        <v>18</v>
      </c>
    </row>
    <row r="33" spans="1:63">
      <c r="A33" t="s">
        <v>22</v>
      </c>
      <c r="B33">
        <v>-0.33845960000000003</v>
      </c>
      <c r="C33">
        <v>1.6166689999999999</v>
      </c>
      <c r="D33">
        <v>-0.3460722</v>
      </c>
      <c r="E33">
        <v>-2.122339E-3</v>
      </c>
      <c r="F33">
        <v>-0.18991730000000001</v>
      </c>
      <c r="G33">
        <v>-8.2748400000000003E-3</v>
      </c>
      <c r="H33">
        <v>0.98176289999999999</v>
      </c>
      <c r="I33">
        <v>-0.4696611</v>
      </c>
      <c r="J33">
        <v>1.6268609999999999</v>
      </c>
      <c r="K33">
        <v>2.8337080000000001E-2</v>
      </c>
      <c r="L33">
        <v>9.5311489999999992E-3</v>
      </c>
      <c r="M33">
        <v>-0.97201720000000003</v>
      </c>
      <c r="N33">
        <v>-7.4932189999999996E-2</v>
      </c>
      <c r="O33">
        <v>-0.2224343</v>
      </c>
      <c r="P33" s="69">
        <f t="shared" si="1"/>
        <v>0.97627224818046743</v>
      </c>
      <c r="Q33" s="69">
        <f t="shared" si="2"/>
        <v>0.90621500513468844</v>
      </c>
      <c r="R33" s="77">
        <f t="shared" si="3"/>
        <v>0.43655180202737864</v>
      </c>
      <c r="S33" s="75">
        <f t="shared" si="4"/>
        <v>0.13895875441666361</v>
      </c>
      <c r="T33">
        <v>2.675719</v>
      </c>
      <c r="U33">
        <v>0.67118979999999995</v>
      </c>
      <c r="V33">
        <v>2.472607</v>
      </c>
      <c r="W33">
        <v>-2.6714639999999998</v>
      </c>
      <c r="X33">
        <v>0.49235830000000003</v>
      </c>
      <c r="Y33">
        <v>0.43994080000000002</v>
      </c>
      <c r="Z33">
        <v>0.46063710000000002</v>
      </c>
      <c r="AA33">
        <v>0.3908567</v>
      </c>
      <c r="AB33" s="72">
        <f t="shared" si="5"/>
        <v>3.8998865924120434E-2</v>
      </c>
      <c r="AD33">
        <v>198.6046</v>
      </c>
      <c r="AE33">
        <v>205.2388</v>
      </c>
      <c r="AF33" s="58">
        <f t="shared" si="6"/>
        <v>6.6341999999999928</v>
      </c>
      <c r="AG33">
        <v>4</v>
      </c>
      <c r="AH33">
        <v>1</v>
      </c>
      <c r="AI33" s="69">
        <f t="shared" si="7"/>
        <v>3.4846487802807897</v>
      </c>
      <c r="AJ33">
        <f t="shared" si="8"/>
        <v>0.52525531040378548</v>
      </c>
      <c r="AL33" s="69">
        <f t="shared" si="9"/>
        <v>0</v>
      </c>
      <c r="AM33" s="69">
        <f t="shared" si="10"/>
        <v>0.52525531040378548</v>
      </c>
      <c r="AN33" s="69">
        <f t="shared" si="11"/>
        <v>0</v>
      </c>
      <c r="AO33" s="69">
        <f t="shared" si="12"/>
        <v>1</v>
      </c>
      <c r="AP33" s="69">
        <f t="shared" si="13"/>
        <v>0</v>
      </c>
      <c r="AQ33" s="69">
        <f t="shared" si="14"/>
        <v>0</v>
      </c>
      <c r="AR33" s="69">
        <f t="shared" si="15"/>
        <v>0</v>
      </c>
      <c r="AS33" s="69">
        <f t="shared" si="16"/>
        <v>0</v>
      </c>
      <c r="AT33" s="69">
        <f t="shared" si="17"/>
        <v>0</v>
      </c>
      <c r="AU33" s="69">
        <f t="shared" si="18"/>
        <v>0</v>
      </c>
      <c r="AV33" s="69">
        <f t="shared" si="19"/>
        <v>0</v>
      </c>
      <c r="AW33" s="69">
        <f t="shared" si="20"/>
        <v>0</v>
      </c>
      <c r="AX33" s="69">
        <f t="shared" si="21"/>
        <v>0.52525531040378548</v>
      </c>
      <c r="AY33" s="69">
        <f t="shared" si="22"/>
        <v>0</v>
      </c>
      <c r="AZ33" s="69">
        <f t="shared" si="23"/>
        <v>1</v>
      </c>
      <c r="BA33" s="69">
        <f t="shared" si="24"/>
        <v>0</v>
      </c>
      <c r="BF33">
        <v>2.6241195201873802</v>
      </c>
      <c r="BG33">
        <v>0.70319098234176602</v>
      </c>
      <c r="BH33" t="s">
        <v>43</v>
      </c>
      <c r="BI33">
        <v>0.113</v>
      </c>
      <c r="BJ33">
        <v>0.85299999999999998</v>
      </c>
      <c r="BK33" t="s">
        <v>18</v>
      </c>
    </row>
    <row r="34" spans="1:63">
      <c r="A34" t="s">
        <v>22</v>
      </c>
      <c r="B34">
        <v>-0.47960659999999999</v>
      </c>
      <c r="C34">
        <v>1.6223019999999999</v>
      </c>
      <c r="D34">
        <v>2.899535E-2</v>
      </c>
      <c r="E34">
        <v>5.8461490000000001E-3</v>
      </c>
      <c r="F34">
        <v>-0.97232479999999999</v>
      </c>
      <c r="G34">
        <v>-2.6931699999999999E-2</v>
      </c>
      <c r="H34">
        <v>-0.2320024</v>
      </c>
      <c r="I34">
        <v>-0.47671049999999998</v>
      </c>
      <c r="J34">
        <v>1.621807</v>
      </c>
      <c r="K34">
        <v>2.6803690000000002E-3</v>
      </c>
      <c r="L34">
        <v>-2.7494289999999998E-3</v>
      </c>
      <c r="M34">
        <v>-0.99976969999999998</v>
      </c>
      <c r="N34">
        <v>-1.484487E-2</v>
      </c>
      <c r="O34">
        <v>-1.525282E-2</v>
      </c>
      <c r="P34" s="69">
        <f t="shared" si="1"/>
        <v>0.98320440120127484</v>
      </c>
      <c r="Q34" s="69">
        <f t="shared" si="2"/>
        <v>0.93338178908311487</v>
      </c>
      <c r="R34" s="77">
        <f t="shared" si="3"/>
        <v>0.36707302676688891</v>
      </c>
      <c r="S34" s="75">
        <f t="shared" si="4"/>
        <v>0.11684297337130796</v>
      </c>
      <c r="T34">
        <v>5.8479270000000003</v>
      </c>
      <c r="U34">
        <v>-0.69895790000000002</v>
      </c>
      <c r="V34">
        <v>2.2229109999999999</v>
      </c>
      <c r="W34">
        <v>-5.7838690000000001</v>
      </c>
      <c r="X34">
        <v>0.40766750000000002</v>
      </c>
      <c r="Y34">
        <v>0.4966894</v>
      </c>
      <c r="Z34">
        <v>0.4309462</v>
      </c>
      <c r="AA34">
        <v>0.4326258</v>
      </c>
      <c r="AB34" s="72">
        <f t="shared" si="5"/>
        <v>3.7750825489099221E-2</v>
      </c>
      <c r="AD34">
        <v>206.75280000000001</v>
      </c>
      <c r="AE34">
        <v>210.2407</v>
      </c>
      <c r="AF34" s="58">
        <f t="shared" si="6"/>
        <v>3.4878999999999962</v>
      </c>
      <c r="AG34">
        <v>4</v>
      </c>
      <c r="AH34">
        <v>3</v>
      </c>
      <c r="AI34" s="69">
        <f t="shared" si="7"/>
        <v>3.2814870093272446</v>
      </c>
      <c r="AJ34">
        <f t="shared" si="8"/>
        <v>0.94082026701661403</v>
      </c>
      <c r="AL34" s="69">
        <f t="shared" si="9"/>
        <v>0</v>
      </c>
      <c r="AM34" s="69">
        <f t="shared" si="10"/>
        <v>0</v>
      </c>
      <c r="AN34" s="69">
        <f t="shared" si="11"/>
        <v>0</v>
      </c>
      <c r="AO34" s="69">
        <f t="shared" si="12"/>
        <v>0</v>
      </c>
      <c r="AP34" s="69">
        <f t="shared" si="13"/>
        <v>0</v>
      </c>
      <c r="AQ34" s="69">
        <f t="shared" si="14"/>
        <v>0</v>
      </c>
      <c r="AR34" s="69">
        <f t="shared" si="15"/>
        <v>0</v>
      </c>
      <c r="AS34" s="69">
        <f t="shared" si="16"/>
        <v>0</v>
      </c>
      <c r="AT34" s="69">
        <f t="shared" si="17"/>
        <v>0</v>
      </c>
      <c r="AU34" s="69">
        <f t="shared" si="18"/>
        <v>0.94082026701661403</v>
      </c>
      <c r="AV34" s="69">
        <f t="shared" si="19"/>
        <v>0</v>
      </c>
      <c r="AW34" s="69">
        <f t="shared" si="20"/>
        <v>1</v>
      </c>
      <c r="AX34" s="69">
        <f t="shared" si="21"/>
        <v>0.94082026701661403</v>
      </c>
      <c r="AY34" s="69">
        <f t="shared" si="22"/>
        <v>0</v>
      </c>
      <c r="AZ34" s="69">
        <f t="shared" si="23"/>
        <v>1</v>
      </c>
      <c r="BA34" s="69">
        <f t="shared" si="24"/>
        <v>0</v>
      </c>
      <c r="BF34">
        <v>3.0320339202880899</v>
      </c>
      <c r="BG34">
        <v>1.9209609031677199</v>
      </c>
      <c r="BH34" t="s">
        <v>44</v>
      </c>
      <c r="BI34">
        <v>0.15</v>
      </c>
      <c r="BJ34">
        <v>0.29199999999999998</v>
      </c>
      <c r="BK34" t="s">
        <v>18</v>
      </c>
    </row>
    <row r="35" spans="1:63">
      <c r="A35" t="s">
        <v>20</v>
      </c>
      <c r="B35">
        <v>-0.48100559999999998</v>
      </c>
      <c r="C35">
        <v>1.619723</v>
      </c>
      <c r="D35">
        <v>-1.018859E-3</v>
      </c>
      <c r="E35">
        <v>2.3264470000000002E-3</v>
      </c>
      <c r="F35">
        <v>-0.99943380000000004</v>
      </c>
      <c r="G35">
        <v>2.230311E-3</v>
      </c>
      <c r="H35">
        <v>-3.3494450000000002E-2</v>
      </c>
      <c r="I35">
        <v>-0.48876150000000002</v>
      </c>
      <c r="J35">
        <v>1.6329389999999999</v>
      </c>
      <c r="K35">
        <v>7.5334999999999999E-2</v>
      </c>
      <c r="L35">
        <v>2.1643559999999999E-2</v>
      </c>
      <c r="M35">
        <v>-0.98135159999999999</v>
      </c>
      <c r="N35">
        <v>-0.18648029999999999</v>
      </c>
      <c r="O35">
        <v>4.1301339999999999E-2</v>
      </c>
      <c r="P35" s="69">
        <f t="shared" si="1"/>
        <v>0.60772153605801793</v>
      </c>
      <c r="Q35" s="69">
        <f t="shared" si="2"/>
        <v>-0.2613490692225664</v>
      </c>
      <c r="R35" s="77">
        <f t="shared" si="3"/>
        <v>1.8352159110921644</v>
      </c>
      <c r="S35" s="75">
        <f t="shared" si="4"/>
        <v>0.58416736778242861</v>
      </c>
      <c r="T35">
        <v>1.1257189999999999</v>
      </c>
      <c r="U35">
        <v>-0.73123970000000005</v>
      </c>
      <c r="V35">
        <v>2.1630850000000001</v>
      </c>
      <c r="W35">
        <v>-0.95463500000000001</v>
      </c>
      <c r="X35">
        <v>0.44636360000000003</v>
      </c>
      <c r="Y35">
        <v>0.40573120000000001</v>
      </c>
      <c r="Z35">
        <v>0.4909192</v>
      </c>
      <c r="AA35">
        <v>0.42572860000000001</v>
      </c>
      <c r="AB35" s="72">
        <f t="shared" si="5"/>
        <v>3.7850360607759238E-2</v>
      </c>
      <c r="AD35">
        <v>211.7527</v>
      </c>
      <c r="AE35">
        <v>214.15299999999999</v>
      </c>
      <c r="AF35" s="58">
        <f t="shared" si="6"/>
        <v>2.4002999999999872</v>
      </c>
      <c r="AG35">
        <v>4</v>
      </c>
      <c r="AH35">
        <v>3</v>
      </c>
      <c r="AI35" s="69">
        <f t="shared" si="7"/>
        <v>5.5994989491674971</v>
      </c>
      <c r="AJ35">
        <f t="shared" si="8"/>
        <v>2.3328329580333822</v>
      </c>
      <c r="AL35" s="69">
        <f t="shared" si="9"/>
        <v>0</v>
      </c>
      <c r="AM35" s="69">
        <f t="shared" si="10"/>
        <v>0</v>
      </c>
      <c r="AN35" s="69">
        <f t="shared" si="11"/>
        <v>0</v>
      </c>
      <c r="AO35" s="69">
        <f t="shared" si="12"/>
        <v>0</v>
      </c>
      <c r="AP35" s="69">
        <f t="shared" si="13"/>
        <v>0</v>
      </c>
      <c r="AQ35" s="69">
        <f t="shared" si="14"/>
        <v>0</v>
      </c>
      <c r="AR35" s="69">
        <f t="shared" si="15"/>
        <v>0</v>
      </c>
      <c r="AS35" s="69">
        <f t="shared" si="16"/>
        <v>0</v>
      </c>
      <c r="AT35" s="69">
        <f t="shared" si="17"/>
        <v>0</v>
      </c>
      <c r="AU35" s="69">
        <f t="shared" si="18"/>
        <v>2.3328329580333822</v>
      </c>
      <c r="AV35" s="69">
        <f t="shared" si="19"/>
        <v>0</v>
      </c>
      <c r="AW35" s="69">
        <f t="shared" si="20"/>
        <v>1</v>
      </c>
      <c r="AX35" s="69">
        <f t="shared" si="21"/>
        <v>2.3328329580333822</v>
      </c>
      <c r="AY35" s="69">
        <f t="shared" si="22"/>
        <v>0</v>
      </c>
      <c r="AZ35" s="69">
        <f t="shared" si="23"/>
        <v>1</v>
      </c>
      <c r="BA35" s="69">
        <f t="shared" si="24"/>
        <v>0</v>
      </c>
      <c r="BF35">
        <v>2.5813331604003902</v>
      </c>
      <c r="BG35">
        <v>2.0023713111877401</v>
      </c>
      <c r="BH35" t="s">
        <v>45</v>
      </c>
      <c r="BI35">
        <v>0.66500000000000004</v>
      </c>
      <c r="BJ35">
        <v>0.88100000000000001</v>
      </c>
      <c r="BK35" t="s">
        <v>18</v>
      </c>
    </row>
    <row r="36" spans="1:63">
      <c r="A36" t="s">
        <v>16</v>
      </c>
      <c r="B36">
        <v>-0.49313439999999997</v>
      </c>
      <c r="C36">
        <v>1.620827</v>
      </c>
      <c r="D36">
        <v>-7.7967640000000003E-3</v>
      </c>
      <c r="E36">
        <v>1.3581319999999999E-2</v>
      </c>
      <c r="F36">
        <v>-0.99418669999999998</v>
      </c>
      <c r="G36">
        <v>-1.670642E-2</v>
      </c>
      <c r="H36">
        <v>-0.1054959</v>
      </c>
      <c r="I36">
        <v>0.14956559999999999</v>
      </c>
      <c r="J36">
        <v>1.6030500000000001</v>
      </c>
      <c r="K36">
        <v>-0.4867978</v>
      </c>
      <c r="L36">
        <v>-0.3537284</v>
      </c>
      <c r="M36">
        <v>-0.54128639999999995</v>
      </c>
      <c r="N36">
        <v>-0.29570679999999999</v>
      </c>
      <c r="O36">
        <v>0.70316630000000002</v>
      </c>
      <c r="P36" s="69">
        <f t="shared" si="1"/>
        <v>0.57233671950125087</v>
      </c>
      <c r="Q36" s="69">
        <f t="shared" si="2"/>
        <v>-0.34486135902109294</v>
      </c>
      <c r="R36" s="77">
        <f t="shared" si="3"/>
        <v>1.9228874059262657</v>
      </c>
      <c r="S36" s="75">
        <f t="shared" si="4"/>
        <v>0.61207407132463421</v>
      </c>
      <c r="T36">
        <v>1.6286179999999999</v>
      </c>
      <c r="U36">
        <v>-0.89901540000000002</v>
      </c>
      <c r="V36">
        <v>3.1918859999999998</v>
      </c>
      <c r="W36">
        <v>-0.1471904</v>
      </c>
      <c r="X36">
        <v>0.44403189999999998</v>
      </c>
      <c r="Y36">
        <v>0.4698447</v>
      </c>
      <c r="Z36">
        <v>0.43978119999999998</v>
      </c>
      <c r="AA36">
        <v>0.32355210000000001</v>
      </c>
      <c r="AB36" s="72">
        <f t="shared" si="5"/>
        <v>2.9685843038690912E-2</v>
      </c>
      <c r="AD36">
        <v>215.66929999999999</v>
      </c>
      <c r="AE36">
        <v>222.07149999999999</v>
      </c>
      <c r="AF36" s="58">
        <f t="shared" si="6"/>
        <v>6.4021999999999935</v>
      </c>
      <c r="AG36">
        <v>3</v>
      </c>
      <c r="AH36">
        <v>3</v>
      </c>
      <c r="AI36" s="69">
        <f t="shared" si="7"/>
        <v>6.0173553940465325</v>
      </c>
      <c r="AJ36">
        <f t="shared" si="8"/>
        <v>0.93988869358135307</v>
      </c>
      <c r="AL36" s="69">
        <f t="shared" si="9"/>
        <v>0</v>
      </c>
      <c r="AM36" s="69">
        <f t="shared" si="10"/>
        <v>0</v>
      </c>
      <c r="AN36" s="69">
        <f t="shared" si="11"/>
        <v>0</v>
      </c>
      <c r="AO36" s="69">
        <f t="shared" si="12"/>
        <v>0</v>
      </c>
      <c r="AP36" s="69">
        <f t="shared" si="13"/>
        <v>0</v>
      </c>
      <c r="AQ36" s="69">
        <f t="shared" si="14"/>
        <v>0</v>
      </c>
      <c r="AR36" s="69">
        <f t="shared" si="15"/>
        <v>0</v>
      </c>
      <c r="AS36" s="69">
        <f t="shared" si="16"/>
        <v>0</v>
      </c>
      <c r="AT36" s="69">
        <f t="shared" si="17"/>
        <v>0.93988869358135307</v>
      </c>
      <c r="AU36" s="69">
        <f t="shared" si="18"/>
        <v>0.93988869358135307</v>
      </c>
      <c r="AV36" s="69">
        <f t="shared" si="19"/>
        <v>1</v>
      </c>
      <c r="AW36" s="69">
        <f t="shared" si="20"/>
        <v>1</v>
      </c>
      <c r="AX36" s="69">
        <f t="shared" si="21"/>
        <v>0</v>
      </c>
      <c r="AY36" s="69">
        <f t="shared" si="22"/>
        <v>0</v>
      </c>
      <c r="AZ36" s="69">
        <f t="shared" si="23"/>
        <v>0</v>
      </c>
      <c r="BA36" s="69">
        <f t="shared" si="24"/>
        <v>0</v>
      </c>
      <c r="BF36">
        <v>1.6564912796020499</v>
      </c>
      <c r="BG36">
        <v>1.8236169815063501</v>
      </c>
      <c r="BH36" t="s">
        <v>46</v>
      </c>
      <c r="BI36">
        <v>0.29899999999999999</v>
      </c>
      <c r="BJ36">
        <v>0.16600000000000001</v>
      </c>
      <c r="BK36" t="s">
        <v>18</v>
      </c>
    </row>
    <row r="37" spans="1:63">
      <c r="A37" t="s">
        <v>22</v>
      </c>
      <c r="B37">
        <v>-5.2961759999999997E-2</v>
      </c>
      <c r="C37">
        <v>1.6102000000000001</v>
      </c>
      <c r="D37">
        <v>-0.49367220000000001</v>
      </c>
      <c r="E37">
        <v>-5.6387319999999996E-4</v>
      </c>
      <c r="F37">
        <v>-0.44601879999999999</v>
      </c>
      <c r="G37">
        <v>-1.129232E-2</v>
      </c>
      <c r="H37">
        <v>0.89495219999999998</v>
      </c>
      <c r="I37">
        <v>-5.960381E-2</v>
      </c>
      <c r="J37">
        <v>1.609164</v>
      </c>
      <c r="K37">
        <v>-0.38406240000000003</v>
      </c>
      <c r="L37">
        <v>-3.5464049999999999E-3</v>
      </c>
      <c r="M37">
        <v>-0.99920549999999997</v>
      </c>
      <c r="N37">
        <v>-1.758185E-2</v>
      </c>
      <c r="O37">
        <v>3.5591629999999999E-2</v>
      </c>
      <c r="P37" s="69">
        <f t="shared" si="1"/>
        <v>0.97159210445064192</v>
      </c>
      <c r="Q37" s="69">
        <f t="shared" si="2"/>
        <v>0.88798243486165407</v>
      </c>
      <c r="R37" s="77">
        <f t="shared" si="3"/>
        <v>0.47785709392652564</v>
      </c>
      <c r="S37" s="75">
        <f t="shared" si="4"/>
        <v>0.15210663717986936</v>
      </c>
      <c r="T37">
        <v>5.3871890000000002</v>
      </c>
      <c r="U37">
        <v>-0.50702119999999995</v>
      </c>
      <c r="V37">
        <v>2.251395</v>
      </c>
      <c r="W37">
        <v>-5.8232600000000003</v>
      </c>
      <c r="X37">
        <v>0.44326090000000001</v>
      </c>
      <c r="Y37">
        <v>0.47302480000000002</v>
      </c>
      <c r="Z37">
        <v>0.4409711</v>
      </c>
      <c r="AA37">
        <v>0.328181</v>
      </c>
      <c r="AB37" s="72">
        <f t="shared" si="5"/>
        <v>3.0343585463886623E-2</v>
      </c>
      <c r="AD37">
        <v>223.59030000000001</v>
      </c>
      <c r="AE37">
        <v>229.75229999999999</v>
      </c>
      <c r="AF37" s="58">
        <f t="shared" si="6"/>
        <v>6.1619999999999777</v>
      </c>
      <c r="AG37">
        <v>4</v>
      </c>
      <c r="AH37">
        <v>3</v>
      </c>
      <c r="AI37" s="69">
        <f t="shared" si="7"/>
        <v>3.9771157632245142</v>
      </c>
      <c r="AJ37">
        <f t="shared" si="8"/>
        <v>0.64542612191245186</v>
      </c>
      <c r="AL37" s="69">
        <f t="shared" si="9"/>
        <v>0</v>
      </c>
      <c r="AM37" s="69">
        <f t="shared" si="10"/>
        <v>0</v>
      </c>
      <c r="AN37" s="69">
        <f t="shared" si="11"/>
        <v>0</v>
      </c>
      <c r="AO37" s="69">
        <f t="shared" si="12"/>
        <v>0</v>
      </c>
      <c r="AP37" s="69">
        <f t="shared" si="13"/>
        <v>0</v>
      </c>
      <c r="AQ37" s="69">
        <f t="shared" si="14"/>
        <v>0</v>
      </c>
      <c r="AR37" s="69">
        <f t="shared" si="15"/>
        <v>0</v>
      </c>
      <c r="AS37" s="69">
        <f t="shared" si="16"/>
        <v>0</v>
      </c>
      <c r="AT37" s="69">
        <f t="shared" si="17"/>
        <v>0</v>
      </c>
      <c r="AU37" s="69">
        <f t="shared" si="18"/>
        <v>0.64542612191245186</v>
      </c>
      <c r="AV37" s="69">
        <f t="shared" si="19"/>
        <v>0</v>
      </c>
      <c r="AW37" s="69">
        <f t="shared" si="20"/>
        <v>1</v>
      </c>
      <c r="AX37" s="69">
        <f t="shared" si="21"/>
        <v>0.64542612191245186</v>
      </c>
      <c r="AY37" s="69">
        <f t="shared" si="22"/>
        <v>0</v>
      </c>
      <c r="AZ37" s="69">
        <f t="shared" si="23"/>
        <v>1</v>
      </c>
      <c r="BA37" s="69">
        <f t="shared" si="24"/>
        <v>0</v>
      </c>
      <c r="BF37">
        <v>2.99522733688354</v>
      </c>
      <c r="BG37">
        <v>2.18696808815002</v>
      </c>
      <c r="BH37" t="s">
        <v>47</v>
      </c>
      <c r="BI37">
        <v>0.47</v>
      </c>
      <c r="BJ37">
        <v>0.76</v>
      </c>
      <c r="BK37" t="s">
        <v>18</v>
      </c>
    </row>
    <row r="38" spans="1:63">
      <c r="A38" t="s">
        <v>16</v>
      </c>
      <c r="B38">
        <v>-6.4738199999999996E-2</v>
      </c>
      <c r="C38">
        <v>1.607135</v>
      </c>
      <c r="D38">
        <v>-0.39662340000000001</v>
      </c>
      <c r="E38" s="1">
        <v>-2.889795E-5</v>
      </c>
      <c r="F38">
        <v>-0.999139</v>
      </c>
      <c r="G38">
        <v>9.5329239999999999E-3</v>
      </c>
      <c r="H38">
        <v>4.0380569999999998E-2</v>
      </c>
      <c r="I38">
        <v>-1.4699250000000001E-2</v>
      </c>
      <c r="J38">
        <v>1.624689</v>
      </c>
      <c r="K38">
        <v>-0.43908069999999999</v>
      </c>
      <c r="L38">
        <v>-5.5455789999999998E-2</v>
      </c>
      <c r="M38">
        <v>-0.96147320000000003</v>
      </c>
      <c r="N38">
        <v>-0.1242292</v>
      </c>
      <c r="O38">
        <v>0.2388749</v>
      </c>
      <c r="P38" s="69">
        <f t="shared" si="1"/>
        <v>-0.47353248503792056</v>
      </c>
      <c r="Q38" s="69">
        <f t="shared" si="2"/>
        <v>-0.55153397122762304</v>
      </c>
      <c r="R38" s="77">
        <f t="shared" si="3"/>
        <v>2.1549984069873127</v>
      </c>
      <c r="S38" s="75">
        <f t="shared" si="4"/>
        <v>0.68595729765438174</v>
      </c>
      <c r="T38">
        <v>5.7450999999999999</v>
      </c>
      <c r="U38">
        <v>-2.7414770000000002</v>
      </c>
      <c r="V38">
        <v>3.4502039999999998</v>
      </c>
      <c r="W38">
        <v>-5.1341700000000001</v>
      </c>
      <c r="X38">
        <v>0.44595040000000002</v>
      </c>
      <c r="Y38">
        <v>0.41204010000000002</v>
      </c>
      <c r="Z38">
        <v>0.43625180000000002</v>
      </c>
      <c r="AA38">
        <v>0.30045110000000003</v>
      </c>
      <c r="AB38" s="72">
        <f t="shared" si="5"/>
        <v>2.40844687939833E-2</v>
      </c>
      <c r="AD38">
        <v>231.25319999999999</v>
      </c>
      <c r="AE38">
        <v>234.4059</v>
      </c>
      <c r="AF38" s="58">
        <f t="shared" si="6"/>
        <v>3.15270000000001</v>
      </c>
      <c r="AG38">
        <v>4</v>
      </c>
      <c r="AH38">
        <v>4</v>
      </c>
      <c r="AI38" s="69">
        <f t="shared" si="7"/>
        <v>6.4834398883684745</v>
      </c>
      <c r="AJ38">
        <f t="shared" si="8"/>
        <v>2.056472194743697</v>
      </c>
      <c r="AL38" s="69">
        <f t="shared" si="9"/>
        <v>0</v>
      </c>
      <c r="AM38" s="69">
        <f t="shared" si="10"/>
        <v>0</v>
      </c>
      <c r="AN38" s="69">
        <f t="shared" si="11"/>
        <v>0</v>
      </c>
      <c r="AO38" s="69">
        <f t="shared" si="12"/>
        <v>0</v>
      </c>
      <c r="AP38" s="69">
        <f t="shared" si="13"/>
        <v>0</v>
      </c>
      <c r="AQ38" s="69">
        <f t="shared" si="14"/>
        <v>0</v>
      </c>
      <c r="AR38" s="69">
        <f t="shared" si="15"/>
        <v>0</v>
      </c>
      <c r="AS38" s="69">
        <f t="shared" si="16"/>
        <v>0</v>
      </c>
      <c r="AT38" s="69">
        <f t="shared" si="17"/>
        <v>0</v>
      </c>
      <c r="AU38" s="69">
        <f t="shared" si="18"/>
        <v>0</v>
      </c>
      <c r="AV38" s="69">
        <f t="shared" si="19"/>
        <v>0</v>
      </c>
      <c r="AW38" s="69">
        <f t="shared" si="20"/>
        <v>0</v>
      </c>
      <c r="AX38" s="69">
        <f t="shared" si="21"/>
        <v>2.056472194743697</v>
      </c>
      <c r="AY38" s="69">
        <f t="shared" si="22"/>
        <v>2.056472194743697</v>
      </c>
      <c r="AZ38" s="69">
        <f t="shared" si="23"/>
        <v>1</v>
      </c>
      <c r="BA38" s="69">
        <f t="shared" si="24"/>
        <v>1</v>
      </c>
      <c r="BF38">
        <v>2.54033303260803</v>
      </c>
      <c r="BG38">
        <v>2.5385923385620099</v>
      </c>
      <c r="BH38" t="s">
        <v>48</v>
      </c>
      <c r="BI38">
        <v>0.52200000000000002</v>
      </c>
      <c r="BJ38">
        <v>0.90700000000000003</v>
      </c>
      <c r="BK38" t="s">
        <v>18</v>
      </c>
    </row>
    <row r="39" spans="1:63">
      <c r="A39" t="s">
        <v>16</v>
      </c>
      <c r="B39">
        <v>-2.3678100000000001E-2</v>
      </c>
      <c r="C39">
        <v>1.6169789999999999</v>
      </c>
      <c r="D39">
        <v>-0.43219600000000002</v>
      </c>
      <c r="E39">
        <v>-3.1851009999999999E-2</v>
      </c>
      <c r="F39">
        <v>-0.96786700000000003</v>
      </c>
      <c r="G39">
        <v>-6.9277169999999999E-2</v>
      </c>
      <c r="H39">
        <v>0.23962449999999999</v>
      </c>
      <c r="I39">
        <v>-0.16327920000000001</v>
      </c>
      <c r="J39">
        <v>1.6314010000000001</v>
      </c>
      <c r="K39">
        <v>-0.31848310000000002</v>
      </c>
      <c r="L39">
        <v>-8.7443460000000001E-2</v>
      </c>
      <c r="M39">
        <v>0.66848810000000003</v>
      </c>
      <c r="N39">
        <v>8.7239819999999996E-2</v>
      </c>
      <c r="O39">
        <v>0.73339390000000004</v>
      </c>
      <c r="P39" s="69">
        <f t="shared" si="1"/>
        <v>-0.70022729128332128</v>
      </c>
      <c r="Q39" s="69">
        <f t="shared" si="2"/>
        <v>-1.9363481084045508E-2</v>
      </c>
      <c r="R39" s="77">
        <f t="shared" si="3"/>
        <v>1.5901610181212831</v>
      </c>
      <c r="S39" s="75">
        <f t="shared" si="4"/>
        <v>0.50616397269208635</v>
      </c>
      <c r="T39">
        <v>4.4870299999999999</v>
      </c>
      <c r="U39">
        <v>4.2552849999999998</v>
      </c>
      <c r="V39">
        <v>2.9210539999999998</v>
      </c>
      <c r="W39">
        <v>-8.1055340000000003E-2</v>
      </c>
      <c r="X39">
        <v>0.44025399999999998</v>
      </c>
      <c r="Y39">
        <v>0.48600310000000002</v>
      </c>
      <c r="Z39">
        <v>0.44909880000000002</v>
      </c>
      <c r="AA39">
        <v>0.48850559999999998</v>
      </c>
      <c r="AB39" s="72">
        <f t="shared" si="5"/>
        <v>4.6941157148833582E-2</v>
      </c>
      <c r="AD39">
        <v>235.92259999999999</v>
      </c>
      <c r="AE39">
        <v>239.65190000000001</v>
      </c>
      <c r="AF39" s="58">
        <f t="shared" si="6"/>
        <v>3.7293000000000234</v>
      </c>
      <c r="AG39">
        <v>2</v>
      </c>
      <c r="AH39">
        <v>1</v>
      </c>
      <c r="AI39" s="69">
        <f t="shared" si="7"/>
        <v>5.0821756422966899</v>
      </c>
      <c r="AJ39">
        <f t="shared" si="8"/>
        <v>1.3627693246176651</v>
      </c>
      <c r="AL39" s="69">
        <f t="shared" si="9"/>
        <v>0</v>
      </c>
      <c r="AM39" s="69">
        <f t="shared" si="10"/>
        <v>1.3627693246176651</v>
      </c>
      <c r="AN39" s="69">
        <f t="shared" si="11"/>
        <v>0</v>
      </c>
      <c r="AO39" s="69">
        <f t="shared" si="12"/>
        <v>1</v>
      </c>
      <c r="AP39" s="69">
        <f t="shared" si="13"/>
        <v>1.3627693246176651</v>
      </c>
      <c r="AQ39" s="69">
        <f t="shared" si="14"/>
        <v>0</v>
      </c>
      <c r="AR39" s="69">
        <f t="shared" si="15"/>
        <v>1</v>
      </c>
      <c r="AS39" s="69">
        <f t="shared" si="16"/>
        <v>0</v>
      </c>
      <c r="AT39" s="69">
        <f t="shared" si="17"/>
        <v>0</v>
      </c>
      <c r="AU39" s="69">
        <f t="shared" si="18"/>
        <v>0</v>
      </c>
      <c r="AV39" s="69">
        <f t="shared" si="19"/>
        <v>0</v>
      </c>
      <c r="AW39" s="69">
        <f t="shared" si="20"/>
        <v>0</v>
      </c>
      <c r="AX39" s="69">
        <f t="shared" si="21"/>
        <v>0</v>
      </c>
      <c r="AY39" s="69">
        <f t="shared" si="22"/>
        <v>0</v>
      </c>
      <c r="AZ39" s="69">
        <f t="shared" si="23"/>
        <v>0</v>
      </c>
      <c r="BA39" s="69">
        <f t="shared" si="24"/>
        <v>0</v>
      </c>
      <c r="BF39">
        <v>1.49245941638947</v>
      </c>
      <c r="BG39">
        <v>0.295822024345398</v>
      </c>
      <c r="BH39" t="s">
        <v>49</v>
      </c>
      <c r="BI39">
        <v>0.91900000000000004</v>
      </c>
      <c r="BJ39">
        <v>0.98599999999999999</v>
      </c>
      <c r="BK39" t="s">
        <v>18</v>
      </c>
    </row>
    <row r="40" spans="1:63">
      <c r="A40" t="s">
        <v>20</v>
      </c>
      <c r="B40">
        <v>-0.1361916</v>
      </c>
      <c r="C40">
        <v>1.6227370000000001</v>
      </c>
      <c r="D40">
        <v>-0.30533529999999998</v>
      </c>
      <c r="E40">
        <v>-3.402202E-2</v>
      </c>
      <c r="F40">
        <v>0.62015679999999995</v>
      </c>
      <c r="G40">
        <v>4.3612570000000003E-2</v>
      </c>
      <c r="H40">
        <v>0.78252540000000004</v>
      </c>
      <c r="I40">
        <v>-0.1847975</v>
      </c>
      <c r="J40">
        <v>1.6269979999999999</v>
      </c>
      <c r="K40">
        <v>-0.23987140000000001</v>
      </c>
      <c r="L40">
        <v>1.437387E-2</v>
      </c>
      <c r="M40">
        <v>-0.99617359999999999</v>
      </c>
      <c r="N40">
        <v>-7.8458749999999994E-2</v>
      </c>
      <c r="O40">
        <v>-3.5718140000000002E-2</v>
      </c>
      <c r="P40" s="69">
        <f t="shared" si="1"/>
        <v>-4.4768386064241175E-2</v>
      </c>
      <c r="Q40" s="69">
        <f t="shared" si="2"/>
        <v>-0.99599158321840608</v>
      </c>
      <c r="R40" s="77">
        <f t="shared" si="3"/>
        <v>3.0520259460632304</v>
      </c>
      <c r="S40" s="75">
        <f t="shared" si="4"/>
        <v>0.97149003152136293</v>
      </c>
      <c r="T40">
        <v>4.2471069999999997</v>
      </c>
      <c r="U40">
        <v>-7.1648060000000001E-3</v>
      </c>
      <c r="V40">
        <v>2.644981</v>
      </c>
      <c r="W40">
        <v>-4.4255639999999996</v>
      </c>
      <c r="X40">
        <v>0.49267939999999999</v>
      </c>
      <c r="Y40">
        <v>0.4357009</v>
      </c>
      <c r="Z40">
        <v>0.48269699999999999</v>
      </c>
      <c r="AA40">
        <v>0.39458510000000002</v>
      </c>
      <c r="AB40" s="72">
        <f t="shared" si="5"/>
        <v>4.08853897655767E-2</v>
      </c>
      <c r="AD40">
        <v>241.15190000000001</v>
      </c>
      <c r="AE40">
        <v>244.59110000000001</v>
      </c>
      <c r="AF40" s="58">
        <f t="shared" si="6"/>
        <v>3.4391999999999996</v>
      </c>
      <c r="AG40">
        <v>4</v>
      </c>
      <c r="AH40">
        <v>2</v>
      </c>
      <c r="AI40" s="69">
        <f t="shared" si="7"/>
        <v>6.2220380229059762</v>
      </c>
      <c r="AJ40">
        <f t="shared" si="8"/>
        <v>1.8091527165928056</v>
      </c>
      <c r="AL40" s="69">
        <f t="shared" si="9"/>
        <v>0</v>
      </c>
      <c r="AM40" s="69">
        <f t="shared" si="10"/>
        <v>0</v>
      </c>
      <c r="AN40" s="69">
        <f t="shared" si="11"/>
        <v>0</v>
      </c>
      <c r="AO40" s="69">
        <f t="shared" si="12"/>
        <v>0</v>
      </c>
      <c r="AP40" s="69">
        <f t="shared" si="13"/>
        <v>0</v>
      </c>
      <c r="AQ40" s="69">
        <f t="shared" si="14"/>
        <v>1.8091527165928056</v>
      </c>
      <c r="AR40" s="69">
        <f t="shared" si="15"/>
        <v>0</v>
      </c>
      <c r="AS40" s="69">
        <f t="shared" si="16"/>
        <v>1</v>
      </c>
      <c r="AT40" s="69">
        <f t="shared" si="17"/>
        <v>0</v>
      </c>
      <c r="AU40" s="69">
        <f t="shared" si="18"/>
        <v>0</v>
      </c>
      <c r="AV40" s="69">
        <f t="shared" si="19"/>
        <v>0</v>
      </c>
      <c r="AW40" s="69">
        <f t="shared" si="20"/>
        <v>0</v>
      </c>
      <c r="AX40" s="69">
        <f t="shared" si="21"/>
        <v>1.8091527165928056</v>
      </c>
      <c r="AY40" s="69">
        <f t="shared" si="22"/>
        <v>0</v>
      </c>
      <c r="AZ40" s="69">
        <f t="shared" si="23"/>
        <v>1</v>
      </c>
      <c r="BA40" s="69">
        <f t="shared" si="24"/>
        <v>0</v>
      </c>
      <c r="BF40">
        <v>2.89654612541199</v>
      </c>
      <c r="BG40">
        <v>1.44524109363556</v>
      </c>
      <c r="BH40" t="s">
        <v>50</v>
      </c>
      <c r="BI40">
        <v>0.309</v>
      </c>
      <c r="BJ40">
        <v>8.5999999999999993E-2</v>
      </c>
      <c r="BK40" t="s">
        <v>18</v>
      </c>
    </row>
    <row r="41" spans="1:63">
      <c r="A41" t="s">
        <v>16</v>
      </c>
      <c r="B41">
        <v>-0.1709204</v>
      </c>
      <c r="C41">
        <v>1.622487</v>
      </c>
      <c r="D41">
        <v>-0.26913900000000002</v>
      </c>
      <c r="E41">
        <v>2.1063739999999998E-3</v>
      </c>
      <c r="F41">
        <v>-0.99860389999999999</v>
      </c>
      <c r="G41">
        <v>-4.162424E-2</v>
      </c>
      <c r="H41">
        <v>-3.2454070000000002E-2</v>
      </c>
      <c r="I41">
        <v>-0.30027930000000003</v>
      </c>
      <c r="J41">
        <v>1.6119559999999999</v>
      </c>
      <c r="K41">
        <v>-0.30535250000000003</v>
      </c>
      <c r="L41">
        <v>7.0810589999999998E-4</v>
      </c>
      <c r="M41">
        <v>1.1293009999999999E-2</v>
      </c>
      <c r="N41">
        <v>-2.770092E-2</v>
      </c>
      <c r="O41">
        <v>0.9995522</v>
      </c>
      <c r="P41" s="69">
        <f t="shared" si="1"/>
        <v>0.88699971401714595</v>
      </c>
      <c r="Q41" s="69">
        <f t="shared" si="2"/>
        <v>0.57353698533299746</v>
      </c>
      <c r="R41" s="77">
        <f t="shared" si="3"/>
        <v>0.95997924858520922</v>
      </c>
      <c r="S41" s="75">
        <f t="shared" si="4"/>
        <v>0.30557088535595883</v>
      </c>
      <c r="T41">
        <v>5.940061</v>
      </c>
      <c r="U41">
        <v>-2.8065619999999999E-2</v>
      </c>
      <c r="V41">
        <v>1.71421</v>
      </c>
      <c r="W41">
        <v>5.6684960000000002</v>
      </c>
      <c r="X41">
        <v>0.42595719999999998</v>
      </c>
      <c r="Y41">
        <v>0.44609880000000002</v>
      </c>
      <c r="Z41">
        <v>0.45715349999999999</v>
      </c>
      <c r="AA41">
        <v>0.35610419999999998</v>
      </c>
      <c r="AB41" s="72">
        <f t="shared" si="5"/>
        <v>3.0934005867941084E-2</v>
      </c>
      <c r="AD41">
        <v>246.09020000000001</v>
      </c>
      <c r="AE41">
        <v>250.78880000000001</v>
      </c>
      <c r="AF41" s="58">
        <f t="shared" si="6"/>
        <v>4.698599999999999</v>
      </c>
      <c r="AG41">
        <v>1</v>
      </c>
      <c r="AH41">
        <v>1</v>
      </c>
      <c r="AI41" s="69">
        <f t="shared" si="7"/>
        <v>4.9557376444754819</v>
      </c>
      <c r="AJ41">
        <f t="shared" si="8"/>
        <v>1.0547264386147965</v>
      </c>
      <c r="AL41" s="69">
        <f t="shared" si="9"/>
        <v>1.0547264386147965</v>
      </c>
      <c r="AM41" s="69">
        <f t="shared" si="10"/>
        <v>1.0547264386147965</v>
      </c>
      <c r="AN41" s="69">
        <f t="shared" si="11"/>
        <v>1</v>
      </c>
      <c r="AO41" s="69">
        <f t="shared" si="12"/>
        <v>1</v>
      </c>
      <c r="AP41" s="69">
        <f t="shared" si="13"/>
        <v>0</v>
      </c>
      <c r="AQ41" s="69">
        <f t="shared" si="14"/>
        <v>0</v>
      </c>
      <c r="AR41" s="69">
        <f t="shared" si="15"/>
        <v>0</v>
      </c>
      <c r="AS41" s="69">
        <f t="shared" si="16"/>
        <v>0</v>
      </c>
      <c r="AT41" s="69">
        <f t="shared" si="17"/>
        <v>0</v>
      </c>
      <c r="AU41" s="69">
        <f t="shared" si="18"/>
        <v>0</v>
      </c>
      <c r="AV41" s="69">
        <f t="shared" si="19"/>
        <v>0</v>
      </c>
      <c r="AW41" s="69">
        <f t="shared" si="20"/>
        <v>0</v>
      </c>
      <c r="AX41" s="69">
        <f t="shared" si="21"/>
        <v>0</v>
      </c>
      <c r="AY41" s="69">
        <f t="shared" si="22"/>
        <v>0</v>
      </c>
      <c r="AZ41" s="69">
        <f t="shared" si="23"/>
        <v>0</v>
      </c>
      <c r="BA41" s="69">
        <f t="shared" si="24"/>
        <v>0</v>
      </c>
      <c r="BF41">
        <v>2.8583781793713601E-2</v>
      </c>
      <c r="BG41">
        <v>0.570781230926514</v>
      </c>
      <c r="BH41" t="s">
        <v>51</v>
      </c>
      <c r="BI41">
        <v>0.48499999999999999</v>
      </c>
      <c r="BJ41">
        <v>0.127</v>
      </c>
      <c r="BK41" t="s">
        <v>18</v>
      </c>
    </row>
    <row r="42" spans="1:63">
      <c r="A42" t="s">
        <v>20</v>
      </c>
      <c r="B42">
        <v>-0.32475720000000002</v>
      </c>
      <c r="C42">
        <v>1.608252</v>
      </c>
      <c r="D42">
        <v>-0.32039529999999999</v>
      </c>
      <c r="E42">
        <v>3.152373E-2</v>
      </c>
      <c r="F42">
        <v>-8.888387E-4</v>
      </c>
      <c r="G42">
        <v>-1.330898E-2</v>
      </c>
      <c r="H42">
        <v>0.99941400000000002</v>
      </c>
      <c r="I42">
        <v>-0.30568909999999999</v>
      </c>
      <c r="J42">
        <v>1.627562</v>
      </c>
      <c r="K42">
        <v>-0.36011009999999999</v>
      </c>
      <c r="L42">
        <v>-7.0845649999999996E-2</v>
      </c>
      <c r="M42">
        <v>-0.44339339999999999</v>
      </c>
      <c r="N42">
        <v>-7.4847319999999995E-2</v>
      </c>
      <c r="O42">
        <v>0.89038249999999997</v>
      </c>
      <c r="P42" s="69">
        <f t="shared" si="1"/>
        <v>0.55077385048328253</v>
      </c>
      <c r="Q42" s="69">
        <f t="shared" si="2"/>
        <v>-0.39329633124763752</v>
      </c>
      <c r="R42" s="77">
        <f t="shared" si="3"/>
        <v>1.9750104431717446</v>
      </c>
      <c r="S42" s="75">
        <f t="shared" si="4"/>
        <v>0.62866534937779606</v>
      </c>
      <c r="T42">
        <v>4.1252370000000003</v>
      </c>
      <c r="U42">
        <v>-3.5067400000000002</v>
      </c>
      <c r="V42">
        <v>2.729428</v>
      </c>
      <c r="W42">
        <v>2.0535299999999999</v>
      </c>
      <c r="X42">
        <v>0.43654379999999998</v>
      </c>
      <c r="Y42">
        <v>0.49264999999999998</v>
      </c>
      <c r="Z42">
        <v>0.49049150000000002</v>
      </c>
      <c r="AA42">
        <v>0.46930559999999999</v>
      </c>
      <c r="AB42" s="72">
        <f t="shared" si="5"/>
        <v>4.950550941550811E-2</v>
      </c>
      <c r="AD42">
        <v>252.30629999999999</v>
      </c>
      <c r="AE42">
        <v>255.0052</v>
      </c>
      <c r="AF42" s="58">
        <f t="shared" si="6"/>
        <v>2.698900000000009</v>
      </c>
      <c r="AG42">
        <v>2</v>
      </c>
      <c r="AH42">
        <v>4</v>
      </c>
      <c r="AI42" s="69">
        <f t="shared" si="7"/>
        <v>5.3181273814325696</v>
      </c>
      <c r="AJ42">
        <f t="shared" si="8"/>
        <v>1.9704795959215058</v>
      </c>
      <c r="AL42" s="69">
        <f t="shared" si="9"/>
        <v>0</v>
      </c>
      <c r="AM42" s="69">
        <f t="shared" si="10"/>
        <v>0</v>
      </c>
      <c r="AN42" s="69">
        <f t="shared" si="11"/>
        <v>0</v>
      </c>
      <c r="AO42" s="69">
        <f t="shared" si="12"/>
        <v>0</v>
      </c>
      <c r="AP42" s="69">
        <f t="shared" si="13"/>
        <v>1.9704795959215058</v>
      </c>
      <c r="AQ42" s="69">
        <f t="shared" si="14"/>
        <v>0</v>
      </c>
      <c r="AR42" s="69">
        <f t="shared" si="15"/>
        <v>1</v>
      </c>
      <c r="AS42" s="69">
        <f t="shared" si="16"/>
        <v>0</v>
      </c>
      <c r="AT42" s="69">
        <f t="shared" si="17"/>
        <v>0</v>
      </c>
      <c r="AU42" s="69">
        <f t="shared" si="18"/>
        <v>0</v>
      </c>
      <c r="AV42" s="69">
        <f t="shared" si="19"/>
        <v>0</v>
      </c>
      <c r="AW42" s="69">
        <f t="shared" si="20"/>
        <v>0</v>
      </c>
      <c r="AX42" s="69">
        <f t="shared" si="21"/>
        <v>0</v>
      </c>
      <c r="AY42" s="69">
        <f t="shared" si="22"/>
        <v>1.9704795959215058</v>
      </c>
      <c r="AZ42" s="69">
        <f t="shared" si="23"/>
        <v>0</v>
      </c>
      <c r="BA42" s="69">
        <f t="shared" si="24"/>
        <v>1</v>
      </c>
      <c r="BF42">
        <v>0.95762479305267301</v>
      </c>
      <c r="BG42">
        <v>2.8028244972228999</v>
      </c>
      <c r="BH42" t="s">
        <v>52</v>
      </c>
      <c r="BI42">
        <v>0.505</v>
      </c>
      <c r="BJ42">
        <v>0.41199999999999998</v>
      </c>
      <c r="BK42" t="s">
        <v>18</v>
      </c>
    </row>
    <row r="43" spans="1:63">
      <c r="A43" t="s">
        <v>16</v>
      </c>
      <c r="B43">
        <v>-0.31772660000000003</v>
      </c>
      <c r="C43">
        <v>1.6183940000000001</v>
      </c>
      <c r="D43">
        <v>-0.35343619999999998</v>
      </c>
      <c r="E43">
        <v>-1.1409259999999999E-2</v>
      </c>
      <c r="F43">
        <v>-0.40840969999999999</v>
      </c>
      <c r="G43">
        <v>-2.8094069999999999E-2</v>
      </c>
      <c r="H43">
        <v>0.91229490000000002</v>
      </c>
      <c r="I43">
        <v>-0.1308945</v>
      </c>
      <c r="J43">
        <v>1.6276740000000001</v>
      </c>
      <c r="K43">
        <v>-0.1651215</v>
      </c>
      <c r="L43">
        <v>9.4098529999999993E-3</v>
      </c>
      <c r="M43">
        <v>-0.98471299999999995</v>
      </c>
      <c r="N43">
        <v>-0.1275596</v>
      </c>
      <c r="O43">
        <v>0.11823880000000001</v>
      </c>
      <c r="P43" s="69">
        <f t="shared" si="1"/>
        <v>0.44292478323052231</v>
      </c>
      <c r="Q43" s="69">
        <f t="shared" si="2"/>
        <v>-0.60763527280038965</v>
      </c>
      <c r="R43" s="77">
        <f t="shared" si="3"/>
        <v>2.2238760792040857</v>
      </c>
      <c r="S43" s="75">
        <f t="shared" si="4"/>
        <v>0.7078817416583072</v>
      </c>
      <c r="T43">
        <v>1.5990040000000001</v>
      </c>
      <c r="U43">
        <v>-0.61633459999999995</v>
      </c>
      <c r="V43">
        <v>2.1862439999999999</v>
      </c>
      <c r="W43">
        <v>-1.818084</v>
      </c>
      <c r="X43">
        <v>0.47629929999999998</v>
      </c>
      <c r="Y43">
        <v>0.4827516</v>
      </c>
      <c r="Z43">
        <v>0.43592890000000001</v>
      </c>
      <c r="AA43">
        <v>0.32614880000000002</v>
      </c>
      <c r="AB43" s="72">
        <f t="shared" si="5"/>
        <v>3.2691519849413181E-2</v>
      </c>
      <c r="AD43">
        <v>256.52109999999999</v>
      </c>
      <c r="AE43">
        <v>260.90309999999999</v>
      </c>
      <c r="AF43" s="58">
        <f t="shared" si="6"/>
        <v>4.382000000000005</v>
      </c>
      <c r="AG43">
        <v>4</v>
      </c>
      <c r="AH43">
        <v>3</v>
      </c>
      <c r="AI43" s="69">
        <f t="shared" si="7"/>
        <v>6.0880161384745275</v>
      </c>
      <c r="AJ43">
        <f t="shared" si="8"/>
        <v>1.389323628132022</v>
      </c>
      <c r="AL43" s="69">
        <f t="shared" si="9"/>
        <v>0</v>
      </c>
      <c r="AM43" s="69">
        <f t="shared" si="10"/>
        <v>0</v>
      </c>
      <c r="AN43" s="69">
        <f t="shared" si="11"/>
        <v>0</v>
      </c>
      <c r="AO43" s="69">
        <f t="shared" si="12"/>
        <v>0</v>
      </c>
      <c r="AP43" s="69">
        <f t="shared" si="13"/>
        <v>0</v>
      </c>
      <c r="AQ43" s="69">
        <f t="shared" si="14"/>
        <v>0</v>
      </c>
      <c r="AR43" s="69">
        <f t="shared" si="15"/>
        <v>0</v>
      </c>
      <c r="AS43" s="69">
        <f t="shared" si="16"/>
        <v>0</v>
      </c>
      <c r="AT43" s="69">
        <f t="shared" si="17"/>
        <v>0</v>
      </c>
      <c r="AU43" s="69">
        <f t="shared" si="18"/>
        <v>1.389323628132022</v>
      </c>
      <c r="AV43" s="69">
        <f t="shared" si="19"/>
        <v>0</v>
      </c>
      <c r="AW43" s="69">
        <f t="shared" si="20"/>
        <v>1</v>
      </c>
      <c r="AX43" s="69">
        <f t="shared" si="21"/>
        <v>1.389323628132022</v>
      </c>
      <c r="AY43" s="69">
        <f t="shared" si="22"/>
        <v>0</v>
      </c>
      <c r="AZ43" s="69">
        <f t="shared" si="23"/>
        <v>1</v>
      </c>
      <c r="BA43" s="69">
        <f t="shared" si="24"/>
        <v>0</v>
      </c>
      <c r="BF43">
        <v>2.72872757911682</v>
      </c>
      <c r="BG43">
        <v>2.0549149513244598</v>
      </c>
      <c r="BH43" t="s">
        <v>53</v>
      </c>
      <c r="BI43">
        <v>0.99299999999999999</v>
      </c>
      <c r="BJ43">
        <v>4.9000000000000002E-2</v>
      </c>
      <c r="BK43" t="s">
        <v>18</v>
      </c>
    </row>
    <row r="44" spans="1:63">
      <c r="A44" t="s">
        <v>22</v>
      </c>
      <c r="B44">
        <v>-0.133302</v>
      </c>
      <c r="C44">
        <v>1.6197790000000001</v>
      </c>
      <c r="D44">
        <v>-0.16177279999999999</v>
      </c>
      <c r="E44">
        <v>4.8458759999999998E-3</v>
      </c>
      <c r="F44">
        <v>-0.99144429999999995</v>
      </c>
      <c r="G44">
        <v>-3.9119000000000001E-2</v>
      </c>
      <c r="H44">
        <v>0.1244369</v>
      </c>
      <c r="I44">
        <v>-0.10739799999999999</v>
      </c>
      <c r="J44">
        <v>1.629359</v>
      </c>
      <c r="K44">
        <v>-0.37786690000000001</v>
      </c>
      <c r="L44">
        <v>-0.36851089999999997</v>
      </c>
      <c r="M44">
        <v>-0.32597569999999998</v>
      </c>
      <c r="N44">
        <v>-0.197023</v>
      </c>
      <c r="O44">
        <v>0.84801040000000005</v>
      </c>
      <c r="P44" s="69">
        <f t="shared" si="1"/>
        <v>0.93467051641167009</v>
      </c>
      <c r="Q44" s="69">
        <f t="shared" si="2"/>
        <v>0.74721794849851619</v>
      </c>
      <c r="R44" s="77">
        <f t="shared" si="3"/>
        <v>0.72693034430153036</v>
      </c>
      <c r="S44" s="75">
        <f t="shared" si="4"/>
        <v>0.2313891151581639</v>
      </c>
      <c r="T44">
        <v>2.4915419999999999</v>
      </c>
      <c r="U44">
        <v>-1.157786</v>
      </c>
      <c r="V44">
        <v>3.6846969999999999</v>
      </c>
      <c r="W44">
        <v>0.78391619999999995</v>
      </c>
      <c r="X44">
        <v>0.45384980000000003</v>
      </c>
      <c r="Y44">
        <v>0.43008570000000002</v>
      </c>
      <c r="Z44">
        <v>0.47326180000000001</v>
      </c>
      <c r="AA44">
        <v>0.36441050000000003</v>
      </c>
      <c r="AB44" s="72">
        <f t="shared" si="5"/>
        <v>3.3663516810537766E-2</v>
      </c>
      <c r="AD44">
        <v>262.40609999999998</v>
      </c>
      <c r="AE44">
        <v>268.32249999999999</v>
      </c>
      <c r="AF44" s="58">
        <f t="shared" si="6"/>
        <v>5.9164000000000101</v>
      </c>
      <c r="AG44">
        <v>2</v>
      </c>
      <c r="AH44">
        <v>3</v>
      </c>
      <c r="AI44" s="69">
        <f t="shared" si="7"/>
        <v>4.432559322008685</v>
      </c>
      <c r="AJ44">
        <f t="shared" si="8"/>
        <v>0.74919872253544006</v>
      </c>
      <c r="AL44" s="69">
        <f t="shared" si="9"/>
        <v>0</v>
      </c>
      <c r="AM44" s="69">
        <f t="shared" si="10"/>
        <v>0</v>
      </c>
      <c r="AN44" s="69">
        <f t="shared" si="11"/>
        <v>0</v>
      </c>
      <c r="AO44" s="69">
        <f t="shared" si="12"/>
        <v>0</v>
      </c>
      <c r="AP44" s="69">
        <f t="shared" si="13"/>
        <v>0.74919872253544006</v>
      </c>
      <c r="AQ44" s="69">
        <f t="shared" si="14"/>
        <v>0</v>
      </c>
      <c r="AR44" s="69">
        <f t="shared" si="15"/>
        <v>1</v>
      </c>
      <c r="AS44" s="69">
        <f t="shared" si="16"/>
        <v>0</v>
      </c>
      <c r="AT44" s="69">
        <f t="shared" si="17"/>
        <v>0</v>
      </c>
      <c r="AU44" s="69">
        <f t="shared" si="18"/>
        <v>0.74919872253544006</v>
      </c>
      <c r="AV44" s="69">
        <f t="shared" si="19"/>
        <v>0</v>
      </c>
      <c r="AW44" s="69">
        <f t="shared" si="20"/>
        <v>1</v>
      </c>
      <c r="AX44" s="69">
        <f t="shared" si="21"/>
        <v>0</v>
      </c>
      <c r="AY44" s="69">
        <f t="shared" si="22"/>
        <v>0</v>
      </c>
      <c r="AZ44" s="69">
        <f t="shared" si="23"/>
        <v>0</v>
      </c>
      <c r="BA44" s="69">
        <f t="shared" si="24"/>
        <v>0</v>
      </c>
      <c r="BF44">
        <v>1.1814759969711299</v>
      </c>
      <c r="BG44">
        <v>2.03134965896606</v>
      </c>
      <c r="BH44" t="s">
        <v>54</v>
      </c>
      <c r="BI44">
        <v>1.2999999999999999E-2</v>
      </c>
      <c r="BJ44">
        <v>0.57399999999999995</v>
      </c>
      <c r="BK44" t="s">
        <v>18</v>
      </c>
    </row>
    <row r="45" spans="1:63">
      <c r="A45" t="s">
        <v>16</v>
      </c>
      <c r="B45">
        <v>-0.1982324</v>
      </c>
      <c r="C45">
        <v>1.621472</v>
      </c>
      <c r="D45">
        <v>-0.27994859999999999</v>
      </c>
      <c r="E45">
        <v>-1.0143030000000001E-2</v>
      </c>
      <c r="F45">
        <v>-0.34633890000000001</v>
      </c>
      <c r="G45">
        <v>-2.609999E-3</v>
      </c>
      <c r="H45">
        <v>0.93805099999999997</v>
      </c>
      <c r="I45">
        <v>-0.1374387</v>
      </c>
      <c r="J45">
        <v>1.639127</v>
      </c>
      <c r="K45">
        <v>-0.31303039999999999</v>
      </c>
      <c r="L45">
        <v>-0.1899873</v>
      </c>
      <c r="M45">
        <v>-0.62049620000000005</v>
      </c>
      <c r="N45">
        <v>-0.17120279999999999</v>
      </c>
      <c r="O45">
        <v>0.74133590000000005</v>
      </c>
      <c r="P45" s="69">
        <f t="shared" si="1"/>
        <v>0.42623353462642583</v>
      </c>
      <c r="Q45" s="69">
        <f t="shared" si="2"/>
        <v>-0.63664994791972696</v>
      </c>
      <c r="R45" s="77">
        <f t="shared" si="3"/>
        <v>2.2609425479756249</v>
      </c>
      <c r="S45" s="75">
        <f t="shared" si="4"/>
        <v>0.71968036511421085</v>
      </c>
      <c r="T45">
        <v>5.9083119999999996</v>
      </c>
      <c r="U45">
        <v>-5.1010819999999999</v>
      </c>
      <c r="V45">
        <v>4.8649040000000001</v>
      </c>
      <c r="W45">
        <v>0.31196839999999998</v>
      </c>
      <c r="X45">
        <v>0.41159709999999999</v>
      </c>
      <c r="Y45">
        <v>0.48105599999999998</v>
      </c>
      <c r="Z45">
        <v>0.48787700000000001</v>
      </c>
      <c r="AA45">
        <v>0.49835400000000002</v>
      </c>
      <c r="AB45" s="72">
        <f t="shared" si="5"/>
        <v>4.8141125005253506E-2</v>
      </c>
      <c r="AD45">
        <v>269.83690000000001</v>
      </c>
      <c r="AE45">
        <v>272.47030000000001</v>
      </c>
      <c r="AF45" s="58">
        <f t="shared" si="6"/>
        <v>2.6333999999999946</v>
      </c>
      <c r="AG45">
        <v>2</v>
      </c>
      <c r="AH45">
        <v>4</v>
      </c>
      <c r="AI45" s="69">
        <f t="shared" si="7"/>
        <v>5.5535106661022393</v>
      </c>
      <c r="AJ45">
        <f t="shared" si="8"/>
        <v>2.1088747118182769</v>
      </c>
      <c r="AL45" s="69">
        <f t="shared" si="9"/>
        <v>0</v>
      </c>
      <c r="AM45" s="69">
        <f t="shared" si="10"/>
        <v>0</v>
      </c>
      <c r="AN45" s="69">
        <f t="shared" si="11"/>
        <v>0</v>
      </c>
      <c r="AO45" s="69">
        <f t="shared" si="12"/>
        <v>0</v>
      </c>
      <c r="AP45" s="69">
        <f t="shared" si="13"/>
        <v>2.1088747118182769</v>
      </c>
      <c r="AQ45" s="69">
        <f t="shared" si="14"/>
        <v>0</v>
      </c>
      <c r="AR45" s="69">
        <f t="shared" si="15"/>
        <v>1</v>
      </c>
      <c r="AS45" s="69">
        <f t="shared" si="16"/>
        <v>0</v>
      </c>
      <c r="AT45" s="69">
        <f t="shared" si="17"/>
        <v>0</v>
      </c>
      <c r="AU45" s="69">
        <f t="shared" si="18"/>
        <v>0</v>
      </c>
      <c r="AV45" s="69">
        <f t="shared" si="19"/>
        <v>0</v>
      </c>
      <c r="AW45" s="69">
        <f t="shared" si="20"/>
        <v>0</v>
      </c>
      <c r="AX45" s="69">
        <f t="shared" si="21"/>
        <v>0</v>
      </c>
      <c r="AY45" s="69">
        <f t="shared" si="22"/>
        <v>2.1088747118182769</v>
      </c>
      <c r="AZ45" s="69">
        <f t="shared" si="23"/>
        <v>0</v>
      </c>
      <c r="BA45" s="69">
        <f t="shared" si="24"/>
        <v>1</v>
      </c>
      <c r="BF45">
        <v>1.4704442024230999</v>
      </c>
      <c r="BG45">
        <v>2.5571475028991699</v>
      </c>
      <c r="BH45" t="s">
        <v>55</v>
      </c>
      <c r="BI45">
        <v>0.34100000000000003</v>
      </c>
      <c r="BJ45">
        <v>0.81100000000000005</v>
      </c>
      <c r="BK45" t="s">
        <v>18</v>
      </c>
    </row>
    <row r="46" spans="1:63">
      <c r="A46" t="s">
        <v>20</v>
      </c>
      <c r="B46">
        <v>-0.17925759999999999</v>
      </c>
      <c r="C46">
        <v>1.615861</v>
      </c>
      <c r="D46">
        <v>-0.29686980000000002</v>
      </c>
      <c r="E46">
        <v>1.7055230000000001E-2</v>
      </c>
      <c r="F46">
        <v>-0.59294619999999998</v>
      </c>
      <c r="G46">
        <v>1.270116E-2</v>
      </c>
      <c r="H46">
        <v>0.80496120000000004</v>
      </c>
      <c r="I46">
        <v>-0.1938011</v>
      </c>
      <c r="J46">
        <v>1.6179749999999999</v>
      </c>
      <c r="K46">
        <v>-0.38630710000000001</v>
      </c>
      <c r="L46">
        <v>-2.027899E-2</v>
      </c>
      <c r="M46">
        <v>0.40852729999999998</v>
      </c>
      <c r="N46">
        <v>3.556554E-3</v>
      </c>
      <c r="O46">
        <v>0.91251389999999999</v>
      </c>
      <c r="P46" s="69">
        <f t="shared" si="1"/>
        <v>-0.84912289359296889</v>
      </c>
      <c r="Q46" s="69">
        <f t="shared" si="2"/>
        <v>0.44201937684739279</v>
      </c>
      <c r="R46" s="77">
        <f t="shared" si="3"/>
        <v>1.1129476563947547</v>
      </c>
      <c r="S46" s="75">
        <f t="shared" si="4"/>
        <v>0.35426224183553096</v>
      </c>
      <c r="T46">
        <v>5.8527880000000003</v>
      </c>
      <c r="U46">
        <v>4.2577020000000001</v>
      </c>
      <c r="V46">
        <v>2.738934</v>
      </c>
      <c r="W46">
        <v>3.3510369999999998</v>
      </c>
      <c r="X46">
        <v>0.47120119999999999</v>
      </c>
      <c r="Y46">
        <v>0.46640239999999999</v>
      </c>
      <c r="Z46">
        <v>0.4801474</v>
      </c>
      <c r="AA46">
        <v>0.48061169999999998</v>
      </c>
      <c r="AB46" s="72">
        <f t="shared" si="5"/>
        <v>5.0714959719113793E-2</v>
      </c>
      <c r="AD46">
        <v>273.9873</v>
      </c>
      <c r="AE46">
        <v>278.5865</v>
      </c>
      <c r="AF46" s="58">
        <f t="shared" si="6"/>
        <v>4.5991999999999962</v>
      </c>
      <c r="AG46">
        <v>2</v>
      </c>
      <c r="AH46">
        <v>1</v>
      </c>
      <c r="AI46" s="69">
        <f t="shared" si="7"/>
        <v>4.4558305608512434</v>
      </c>
      <c r="AJ46">
        <f t="shared" si="8"/>
        <v>0.96882730928232019</v>
      </c>
      <c r="AL46" s="69">
        <f t="shared" si="9"/>
        <v>0</v>
      </c>
      <c r="AM46" s="69">
        <f t="shared" si="10"/>
        <v>0.96882730928232019</v>
      </c>
      <c r="AN46" s="69">
        <f t="shared" si="11"/>
        <v>0</v>
      </c>
      <c r="AO46" s="69">
        <f t="shared" si="12"/>
        <v>1</v>
      </c>
      <c r="AP46" s="69">
        <f t="shared" si="13"/>
        <v>0.96882730928232019</v>
      </c>
      <c r="AQ46" s="69">
        <f t="shared" si="14"/>
        <v>0</v>
      </c>
      <c r="AR46" s="69">
        <f t="shared" si="15"/>
        <v>1</v>
      </c>
      <c r="AS46" s="69">
        <f t="shared" si="16"/>
        <v>0</v>
      </c>
      <c r="AT46" s="69">
        <f t="shared" si="17"/>
        <v>0</v>
      </c>
      <c r="AU46" s="69">
        <f t="shared" si="18"/>
        <v>0</v>
      </c>
      <c r="AV46" s="69">
        <f t="shared" si="19"/>
        <v>0</v>
      </c>
      <c r="AW46" s="69">
        <f t="shared" si="20"/>
        <v>0</v>
      </c>
      <c r="AX46" s="69">
        <f t="shared" si="21"/>
        <v>0</v>
      </c>
      <c r="AY46" s="69">
        <f t="shared" si="22"/>
        <v>0</v>
      </c>
      <c r="AZ46" s="69">
        <f t="shared" si="23"/>
        <v>0</v>
      </c>
      <c r="BA46" s="69">
        <f t="shared" si="24"/>
        <v>0</v>
      </c>
      <c r="BF46">
        <v>0.89787042140960704</v>
      </c>
      <c r="BG46">
        <v>0.247910887002945</v>
      </c>
      <c r="BH46" t="s">
        <v>56</v>
      </c>
      <c r="BI46">
        <v>0.124</v>
      </c>
      <c r="BJ46">
        <v>0.86199999999999999</v>
      </c>
      <c r="BK46" t="s">
        <v>18</v>
      </c>
    </row>
    <row r="47" spans="1:63">
      <c r="A47" t="s">
        <v>16</v>
      </c>
      <c r="B47">
        <v>-0.21251429999999999</v>
      </c>
      <c r="C47">
        <v>1.614868</v>
      </c>
      <c r="D47">
        <v>-0.40267649999999999</v>
      </c>
      <c r="E47">
        <v>1.6722979999999998E-2</v>
      </c>
      <c r="F47">
        <v>0.3901695</v>
      </c>
      <c r="G47">
        <v>-1.1602980000000001E-2</v>
      </c>
      <c r="H47">
        <v>0.92051799999999995</v>
      </c>
      <c r="I47">
        <v>-0.2375101</v>
      </c>
      <c r="J47">
        <v>1.6113759999999999</v>
      </c>
      <c r="K47">
        <v>-0.35499930000000002</v>
      </c>
      <c r="L47">
        <v>-5.2570580000000002E-3</v>
      </c>
      <c r="M47">
        <v>-0.82855250000000003</v>
      </c>
      <c r="N47">
        <v>1.205027E-2</v>
      </c>
      <c r="O47">
        <v>-0.55975699999999995</v>
      </c>
      <c r="P47" s="69">
        <f t="shared" si="1"/>
        <v>0.68738073624837448</v>
      </c>
      <c r="Q47" s="69">
        <f t="shared" si="2"/>
        <v>-5.5015446869285278E-2</v>
      </c>
      <c r="R47" s="77">
        <f t="shared" si="3"/>
        <v>1.6258395640684042</v>
      </c>
      <c r="S47" s="75">
        <f t="shared" si="4"/>
        <v>0.51752080659171762</v>
      </c>
      <c r="T47">
        <v>5.8084499999999997</v>
      </c>
      <c r="U47">
        <v>5.0980629999999998</v>
      </c>
      <c r="V47">
        <v>2.035228</v>
      </c>
      <c r="W47">
        <v>-2.71766</v>
      </c>
      <c r="X47">
        <v>0.47581950000000001</v>
      </c>
      <c r="Y47">
        <v>0.44366549999999999</v>
      </c>
      <c r="Z47">
        <v>0.48762260000000002</v>
      </c>
      <c r="AA47">
        <v>0.30259950000000002</v>
      </c>
      <c r="AB47" s="72">
        <f t="shared" si="5"/>
        <v>3.1149417300586291E-2</v>
      </c>
      <c r="AD47">
        <v>280.08749999999998</v>
      </c>
      <c r="AE47">
        <v>283.77089999999998</v>
      </c>
      <c r="AF47" s="58">
        <f t="shared" si="6"/>
        <v>3.683400000000006</v>
      </c>
      <c r="AG47">
        <v>3</v>
      </c>
      <c r="AH47">
        <v>1</v>
      </c>
      <c r="AI47" s="69">
        <f t="shared" si="7"/>
        <v>5.705835915169958</v>
      </c>
      <c r="AJ47">
        <f t="shared" si="8"/>
        <v>1.5490676861513679</v>
      </c>
      <c r="AL47" s="69">
        <f t="shared" si="9"/>
        <v>0</v>
      </c>
      <c r="AM47" s="69">
        <f t="shared" si="10"/>
        <v>1.5490676861513679</v>
      </c>
      <c r="AN47" s="69">
        <f t="shared" si="11"/>
        <v>0</v>
      </c>
      <c r="AO47" s="69">
        <f t="shared" si="12"/>
        <v>1</v>
      </c>
      <c r="AP47" s="69">
        <f t="shared" si="13"/>
        <v>0</v>
      </c>
      <c r="AQ47" s="69">
        <f t="shared" si="14"/>
        <v>0</v>
      </c>
      <c r="AR47" s="69">
        <f t="shared" si="15"/>
        <v>0</v>
      </c>
      <c r="AS47" s="69">
        <f t="shared" si="16"/>
        <v>0</v>
      </c>
      <c r="AT47" s="69">
        <f t="shared" si="17"/>
        <v>1.5490676861513679</v>
      </c>
      <c r="AU47" s="69">
        <f t="shared" si="18"/>
        <v>0</v>
      </c>
      <c r="AV47" s="69">
        <f t="shared" si="19"/>
        <v>1</v>
      </c>
      <c r="AW47" s="69">
        <f t="shared" si="20"/>
        <v>0</v>
      </c>
      <c r="AX47" s="69">
        <f t="shared" si="21"/>
        <v>0</v>
      </c>
      <c r="AY47" s="69">
        <f t="shared" si="22"/>
        <v>0</v>
      </c>
      <c r="AZ47" s="69">
        <f t="shared" si="23"/>
        <v>0</v>
      </c>
      <c r="BA47" s="69">
        <f t="shared" si="24"/>
        <v>0</v>
      </c>
      <c r="BF47">
        <v>1.9807364940643299</v>
      </c>
      <c r="BG47">
        <v>7.8990556299686404E-2</v>
      </c>
      <c r="BH47" t="s">
        <v>57</v>
      </c>
      <c r="BI47">
        <v>0.997</v>
      </c>
      <c r="BJ47">
        <v>0.95199999999999996</v>
      </c>
      <c r="BK47" t="s">
        <v>18</v>
      </c>
    </row>
    <row r="48" spans="1:63">
      <c r="A48" t="s">
        <v>20</v>
      </c>
      <c r="B48">
        <v>-0.25070150000000002</v>
      </c>
      <c r="C48">
        <v>1.611359</v>
      </c>
      <c r="D48">
        <v>-0.36064299999999999</v>
      </c>
      <c r="E48">
        <v>-9.2906459999999996E-3</v>
      </c>
      <c r="F48">
        <v>-0.83605370000000001</v>
      </c>
      <c r="G48">
        <v>2.0361379999999998E-2</v>
      </c>
      <c r="H48">
        <v>-0.54819110000000004</v>
      </c>
      <c r="I48">
        <v>-0.15357390000000001</v>
      </c>
      <c r="J48">
        <v>1.6315280000000001</v>
      </c>
      <c r="K48">
        <v>-0.2407213</v>
      </c>
      <c r="L48">
        <v>-1.7323560000000002E-2</v>
      </c>
      <c r="M48">
        <v>-0.96898799999999996</v>
      </c>
      <c r="N48">
        <v>-0.13915559999999999</v>
      </c>
      <c r="O48">
        <v>0.2034649</v>
      </c>
      <c r="P48" s="69">
        <f t="shared" si="1"/>
        <v>0.99192031096614397</v>
      </c>
      <c r="Q48" s="69">
        <f t="shared" si="2"/>
        <v>0.96781180661434352</v>
      </c>
      <c r="R48" s="77">
        <f t="shared" si="3"/>
        <v>0.25441057786852217</v>
      </c>
      <c r="S48" s="75">
        <f t="shared" si="4"/>
        <v>8.0981402085281706E-2</v>
      </c>
      <c r="T48">
        <v>2.1455769999999998</v>
      </c>
      <c r="U48">
        <v>-1.026246</v>
      </c>
      <c r="V48">
        <v>2.5605720000000001</v>
      </c>
      <c r="W48">
        <v>-2.1216170000000001</v>
      </c>
      <c r="X48">
        <v>0.43715500000000002</v>
      </c>
      <c r="Y48">
        <v>0.4544202</v>
      </c>
      <c r="Z48">
        <v>0.44851059999999998</v>
      </c>
      <c r="AA48">
        <v>0.34962650000000001</v>
      </c>
      <c r="AB48" s="72">
        <f t="shared" si="5"/>
        <v>3.1150866577880472E-2</v>
      </c>
      <c r="AD48">
        <v>285.28719999999998</v>
      </c>
      <c r="AE48">
        <v>288.98779999999999</v>
      </c>
      <c r="AF48" s="58">
        <f t="shared" si="6"/>
        <v>3.7006000000000085</v>
      </c>
      <c r="AG48">
        <v>4</v>
      </c>
      <c r="AH48">
        <v>3</v>
      </c>
      <c r="AI48" s="69">
        <f t="shared" si="7"/>
        <v>3.029814453282146</v>
      </c>
      <c r="AJ48">
        <f t="shared" si="8"/>
        <v>0.81873600315682293</v>
      </c>
      <c r="AL48" s="69">
        <f t="shared" si="9"/>
        <v>0</v>
      </c>
      <c r="AM48" s="69">
        <f t="shared" si="10"/>
        <v>0</v>
      </c>
      <c r="AN48" s="69">
        <f t="shared" si="11"/>
        <v>0</v>
      </c>
      <c r="AO48" s="69">
        <f t="shared" si="12"/>
        <v>0</v>
      </c>
      <c r="AP48" s="69">
        <f t="shared" si="13"/>
        <v>0</v>
      </c>
      <c r="AQ48" s="69">
        <f t="shared" si="14"/>
        <v>0</v>
      </c>
      <c r="AR48" s="69">
        <f t="shared" si="15"/>
        <v>0</v>
      </c>
      <c r="AS48" s="69">
        <f t="shared" si="16"/>
        <v>0</v>
      </c>
      <c r="AT48" s="69">
        <f t="shared" si="17"/>
        <v>0</v>
      </c>
      <c r="AU48" s="69">
        <f t="shared" si="18"/>
        <v>0.81873600315682293</v>
      </c>
      <c r="AV48" s="69">
        <f t="shared" si="19"/>
        <v>0</v>
      </c>
      <c r="AW48" s="69">
        <f t="shared" si="20"/>
        <v>1</v>
      </c>
      <c r="AX48" s="69">
        <f t="shared" si="21"/>
        <v>0.81873600315682293</v>
      </c>
      <c r="AY48" s="69">
        <f t="shared" si="22"/>
        <v>0</v>
      </c>
      <c r="AZ48" s="69">
        <f t="shared" si="23"/>
        <v>1</v>
      </c>
      <c r="BA48" s="69">
        <f t="shared" si="24"/>
        <v>0</v>
      </c>
      <c r="BF48">
        <v>2.5335116386413601</v>
      </c>
      <c r="BG48">
        <v>2.2558410167694101</v>
      </c>
      <c r="BH48" t="s">
        <v>58</v>
      </c>
      <c r="BI48">
        <v>0.52100000000000002</v>
      </c>
      <c r="BJ48">
        <v>0.29399999999999998</v>
      </c>
      <c r="BK48" t="s">
        <v>18</v>
      </c>
    </row>
    <row r="49" spans="1:63">
      <c r="A49" t="s">
        <v>22</v>
      </c>
      <c r="B49">
        <v>-0.15296190000000001</v>
      </c>
      <c r="C49">
        <v>1.6231120000000001</v>
      </c>
      <c r="D49">
        <v>-0.25440410000000002</v>
      </c>
      <c r="E49">
        <v>-1.4555200000000001E-2</v>
      </c>
      <c r="F49">
        <v>-0.96642919999999999</v>
      </c>
      <c r="G49">
        <v>-5.6075279999999998E-2</v>
      </c>
      <c r="H49">
        <v>0.25031629999999999</v>
      </c>
      <c r="I49">
        <v>-0.1470284</v>
      </c>
      <c r="J49">
        <v>1.616428</v>
      </c>
      <c r="K49">
        <v>-0.25719799999999998</v>
      </c>
      <c r="L49">
        <v>1.2050909999999999E-3</v>
      </c>
      <c r="M49">
        <v>-0.98705569999999998</v>
      </c>
      <c r="N49">
        <v>-2.3021529999999998E-2</v>
      </c>
      <c r="O49">
        <v>0.15871279999999999</v>
      </c>
      <c r="P49" s="69">
        <f t="shared" si="1"/>
        <v>0.18512920510577441</v>
      </c>
      <c r="Q49" s="69">
        <f t="shared" si="2"/>
        <v>-0.93145435483380823</v>
      </c>
      <c r="R49" s="77">
        <f t="shared" si="3"/>
        <v>2.7691859765710714</v>
      </c>
      <c r="S49" s="75">
        <f t="shared" si="4"/>
        <v>0.881459273024087</v>
      </c>
      <c r="T49">
        <v>0.88235680000000005</v>
      </c>
      <c r="U49">
        <v>-0.42262319999999998</v>
      </c>
      <c r="V49">
        <v>1.688639</v>
      </c>
      <c r="W49">
        <v>-1.091985</v>
      </c>
      <c r="X49">
        <v>0.48464849999999998</v>
      </c>
      <c r="Y49">
        <v>0.40376689999999998</v>
      </c>
      <c r="Z49">
        <v>0.45387290000000002</v>
      </c>
      <c r="AA49">
        <v>0.3168724</v>
      </c>
      <c r="AB49" s="72">
        <f t="shared" si="5"/>
        <v>2.8143379834204767E-2</v>
      </c>
      <c r="AD49">
        <v>290.48840000000001</v>
      </c>
      <c r="AE49">
        <v>291.75220000000002</v>
      </c>
      <c r="AF49" s="58">
        <f t="shared" si="6"/>
        <v>1.2638000000000034</v>
      </c>
      <c r="AG49">
        <v>4</v>
      </c>
      <c r="AH49">
        <v>4</v>
      </c>
      <c r="AI49" s="69">
        <f t="shared" si="7"/>
        <v>6.620522539978368</v>
      </c>
      <c r="AJ49">
        <f t="shared" si="8"/>
        <v>5.2385840639170365</v>
      </c>
      <c r="AL49" s="69">
        <f t="shared" si="9"/>
        <v>0</v>
      </c>
      <c r="AM49" s="69">
        <f t="shared" si="10"/>
        <v>0</v>
      </c>
      <c r="AN49" s="69">
        <f t="shared" si="11"/>
        <v>0</v>
      </c>
      <c r="AO49" s="69">
        <f t="shared" si="12"/>
        <v>0</v>
      </c>
      <c r="AP49" s="69">
        <f t="shared" si="13"/>
        <v>0</v>
      </c>
      <c r="AQ49" s="69">
        <f t="shared" si="14"/>
        <v>0</v>
      </c>
      <c r="AR49" s="69">
        <f t="shared" si="15"/>
        <v>0</v>
      </c>
      <c r="AS49" s="69">
        <f t="shared" si="16"/>
        <v>0</v>
      </c>
      <c r="AT49" s="69">
        <f t="shared" si="17"/>
        <v>0</v>
      </c>
      <c r="AU49" s="69">
        <f t="shared" si="18"/>
        <v>0</v>
      </c>
      <c r="AV49" s="69">
        <f t="shared" si="19"/>
        <v>0</v>
      </c>
      <c r="AW49" s="69">
        <f t="shared" si="20"/>
        <v>0</v>
      </c>
      <c r="AX49" s="69">
        <f t="shared" si="21"/>
        <v>5.2385840639170365</v>
      </c>
      <c r="AY49" s="69">
        <f t="shared" si="22"/>
        <v>5.2385840639170365</v>
      </c>
      <c r="AZ49" s="69">
        <f t="shared" si="23"/>
        <v>1</v>
      </c>
      <c r="BA49" s="69">
        <f t="shared" si="24"/>
        <v>1</v>
      </c>
      <c r="BF49">
        <v>2.8216538429260298</v>
      </c>
      <c r="BG49">
        <v>2.9032139778137198</v>
      </c>
      <c r="BH49" t="s">
        <v>59</v>
      </c>
      <c r="BI49">
        <v>3.3000000000000002E-2</v>
      </c>
      <c r="BJ49">
        <v>0.79</v>
      </c>
      <c r="BK49" t="s">
        <v>18</v>
      </c>
    </row>
    <row r="50" spans="1:63">
      <c r="A50" t="s">
        <v>16</v>
      </c>
      <c r="B50">
        <v>-0.152812</v>
      </c>
      <c r="C50">
        <v>1.6139969999999999</v>
      </c>
      <c r="D50">
        <v>-0.25516830000000001</v>
      </c>
      <c r="E50">
        <v>5.3725719999999999E-3</v>
      </c>
      <c r="F50">
        <v>-0.98011740000000003</v>
      </c>
      <c r="G50">
        <v>-6.5888429999999996E-3</v>
      </c>
      <c r="H50">
        <v>0.1982362</v>
      </c>
      <c r="I50">
        <v>-3.4568160000000001E-2</v>
      </c>
      <c r="J50">
        <v>1.606017</v>
      </c>
      <c r="K50">
        <v>-0.39830310000000002</v>
      </c>
      <c r="L50">
        <v>4.4385519999999998E-2</v>
      </c>
      <c r="M50">
        <v>-2.6678139999999999E-2</v>
      </c>
      <c r="N50">
        <v>-1.097397E-2</v>
      </c>
      <c r="O50">
        <v>0.99859790000000004</v>
      </c>
      <c r="P50" s="69">
        <f t="shared" si="1"/>
        <v>0.98637075092844428</v>
      </c>
      <c r="Q50" s="69">
        <f t="shared" si="2"/>
        <v>0.94585451657428621</v>
      </c>
      <c r="R50" s="77">
        <f t="shared" si="3"/>
        <v>0.33057914626125173</v>
      </c>
      <c r="S50" s="75">
        <f t="shared" si="4"/>
        <v>0.10522661042115374</v>
      </c>
      <c r="T50">
        <v>5.9593319999999999</v>
      </c>
      <c r="U50">
        <v>-0.1242273</v>
      </c>
      <c r="V50">
        <v>1.63079</v>
      </c>
      <c r="W50">
        <v>5.7040709999999999</v>
      </c>
      <c r="X50">
        <v>0.47119939999999999</v>
      </c>
      <c r="Y50">
        <v>0.48659659999999999</v>
      </c>
      <c r="Z50">
        <v>0.44312689999999999</v>
      </c>
      <c r="AA50">
        <v>0.34046530000000003</v>
      </c>
      <c r="AB50" s="72">
        <f t="shared" si="5"/>
        <v>3.4591928052197012E-2</v>
      </c>
      <c r="AD50">
        <v>293.2713</v>
      </c>
      <c r="AE50">
        <v>298.08760000000001</v>
      </c>
      <c r="AF50" s="58">
        <f t="shared" si="6"/>
        <v>4.8163000000000125</v>
      </c>
      <c r="AG50">
        <v>1</v>
      </c>
      <c r="AH50">
        <v>1</v>
      </c>
      <c r="AI50" s="69">
        <f t="shared" si="7"/>
        <v>3.2564883861416893</v>
      </c>
      <c r="AJ50">
        <f t="shared" si="8"/>
        <v>0.67613902500709688</v>
      </c>
      <c r="AL50" s="69">
        <f t="shared" si="9"/>
        <v>0.67613902500709688</v>
      </c>
      <c r="AM50" s="69">
        <f t="shared" si="10"/>
        <v>0.67613902500709688</v>
      </c>
      <c r="AN50" s="69">
        <f t="shared" si="11"/>
        <v>1</v>
      </c>
      <c r="AO50" s="69">
        <f t="shared" si="12"/>
        <v>1</v>
      </c>
      <c r="AP50" s="69">
        <f t="shared" si="13"/>
        <v>0</v>
      </c>
      <c r="AQ50" s="69">
        <f t="shared" si="14"/>
        <v>0</v>
      </c>
      <c r="AR50" s="69">
        <f t="shared" si="15"/>
        <v>0</v>
      </c>
      <c r="AS50" s="69">
        <f t="shared" si="16"/>
        <v>0</v>
      </c>
      <c r="AT50" s="69">
        <f t="shared" si="17"/>
        <v>0</v>
      </c>
      <c r="AU50" s="69">
        <f t="shared" si="18"/>
        <v>0</v>
      </c>
      <c r="AV50" s="69">
        <f t="shared" si="19"/>
        <v>0</v>
      </c>
      <c r="AW50" s="69">
        <f t="shared" si="20"/>
        <v>0</v>
      </c>
      <c r="AX50" s="69">
        <f t="shared" si="21"/>
        <v>0</v>
      </c>
      <c r="AY50" s="69">
        <f t="shared" si="22"/>
        <v>0</v>
      </c>
      <c r="AZ50" s="69">
        <f t="shared" si="23"/>
        <v>0</v>
      </c>
      <c r="BA50" s="69">
        <f t="shared" si="24"/>
        <v>0</v>
      </c>
      <c r="BF50">
        <v>5.5631147697567896E-3</v>
      </c>
      <c r="BG50">
        <v>0.53115034103393599</v>
      </c>
      <c r="BH50" t="s">
        <v>60</v>
      </c>
      <c r="BI50">
        <v>0.43099999999999999</v>
      </c>
      <c r="BJ50">
        <v>0.17100000000000001</v>
      </c>
      <c r="BK50" t="s">
        <v>18</v>
      </c>
    </row>
    <row r="51" spans="1:63">
      <c r="A51" t="s">
        <v>22</v>
      </c>
      <c r="B51">
        <v>-2.4798870000000001E-2</v>
      </c>
      <c r="C51">
        <v>1.60551</v>
      </c>
      <c r="D51">
        <v>-0.41396500000000003</v>
      </c>
      <c r="E51">
        <v>5.6643539999999999E-2</v>
      </c>
      <c r="F51">
        <v>-1.8003970000000001E-2</v>
      </c>
      <c r="G51">
        <v>-7.4346739999999996E-3</v>
      </c>
      <c r="H51">
        <v>0.99820450000000005</v>
      </c>
      <c r="I51">
        <v>-2.5137039999999999E-2</v>
      </c>
      <c r="J51">
        <v>1.6208819999999999</v>
      </c>
      <c r="K51">
        <v>-0.40852949999999999</v>
      </c>
      <c r="L51">
        <v>-7.0231539999999995E-2</v>
      </c>
      <c r="M51">
        <v>9.1904810000000003E-2</v>
      </c>
      <c r="N51">
        <v>-5.3975209999999997E-3</v>
      </c>
      <c r="O51">
        <v>0.99327330000000003</v>
      </c>
      <c r="P51" s="69">
        <f t="shared" si="1"/>
        <v>-0.36164547289285465</v>
      </c>
      <c r="Q51" s="69">
        <f t="shared" si="2"/>
        <v>-0.73842510387220706</v>
      </c>
      <c r="R51" s="77">
        <f t="shared" si="3"/>
        <v>2.4015282103108095</v>
      </c>
      <c r="S51" s="75">
        <f t="shared" si="4"/>
        <v>0.76443017129119628</v>
      </c>
      <c r="T51">
        <v>5.3761450000000002</v>
      </c>
      <c r="U51">
        <v>1.4239459999999999</v>
      </c>
      <c r="V51">
        <v>2.8256049999999999</v>
      </c>
      <c r="W51">
        <v>4.6174799999999996</v>
      </c>
      <c r="X51">
        <v>0.42181239999999998</v>
      </c>
      <c r="Y51">
        <v>0.47511599999999998</v>
      </c>
      <c r="Z51">
        <v>0.46883190000000002</v>
      </c>
      <c r="AA51">
        <v>0.31169530000000001</v>
      </c>
      <c r="AB51" s="72">
        <f t="shared" si="5"/>
        <v>2.9286428081851317E-2</v>
      </c>
      <c r="AD51">
        <v>299.58800000000002</v>
      </c>
      <c r="AE51">
        <v>302.29239999999999</v>
      </c>
      <c r="AF51" s="58">
        <f t="shared" si="6"/>
        <v>2.7043999999999642</v>
      </c>
      <c r="AG51">
        <v>1</v>
      </c>
      <c r="AH51">
        <v>1</v>
      </c>
      <c r="AI51" s="69">
        <f t="shared" si="7"/>
        <v>6.357576699825306</v>
      </c>
      <c r="AJ51">
        <f t="shared" si="8"/>
        <v>2.3508270595420022</v>
      </c>
      <c r="AL51" s="69">
        <f t="shared" si="9"/>
        <v>2.3508270595420022</v>
      </c>
      <c r="AM51" s="69">
        <f t="shared" si="10"/>
        <v>2.3508270595420022</v>
      </c>
      <c r="AN51" s="69">
        <f t="shared" si="11"/>
        <v>1</v>
      </c>
      <c r="AO51" s="69">
        <f t="shared" si="12"/>
        <v>1</v>
      </c>
      <c r="AP51" s="69">
        <f t="shared" si="13"/>
        <v>0</v>
      </c>
      <c r="AQ51" s="69">
        <f t="shared" si="14"/>
        <v>0</v>
      </c>
      <c r="AR51" s="69">
        <f t="shared" si="15"/>
        <v>0</v>
      </c>
      <c r="AS51" s="69">
        <f t="shared" si="16"/>
        <v>0</v>
      </c>
      <c r="AT51" s="69">
        <f t="shared" si="17"/>
        <v>0</v>
      </c>
      <c r="AU51" s="69">
        <f t="shared" si="18"/>
        <v>0</v>
      </c>
      <c r="AV51" s="69">
        <f t="shared" si="19"/>
        <v>0</v>
      </c>
      <c r="AW51" s="69">
        <f t="shared" si="20"/>
        <v>0</v>
      </c>
      <c r="AX51" s="69">
        <f t="shared" si="21"/>
        <v>0</v>
      </c>
      <c r="AY51" s="69">
        <f t="shared" si="22"/>
        <v>0</v>
      </c>
      <c r="AZ51" s="69">
        <f t="shared" si="23"/>
        <v>0</v>
      </c>
      <c r="BA51" s="69">
        <f t="shared" si="24"/>
        <v>0</v>
      </c>
      <c r="BF51">
        <v>0.36003792285919201</v>
      </c>
      <c r="BG51">
        <v>0.69993335008621205</v>
      </c>
      <c r="BH51" t="s">
        <v>61</v>
      </c>
      <c r="BI51">
        <v>0.39300000000000002</v>
      </c>
      <c r="BJ51">
        <v>0.79500000000000004</v>
      </c>
      <c r="BK51" t="s">
        <v>18</v>
      </c>
    </row>
    <row r="52" spans="1:63">
      <c r="A52" t="s">
        <v>20</v>
      </c>
      <c r="B52">
        <v>-1.258594E-2</v>
      </c>
      <c r="C52">
        <v>1.6130310000000001</v>
      </c>
      <c r="D52">
        <v>-0.42252780000000001</v>
      </c>
      <c r="E52">
        <v>-1.2712349999999999E-3</v>
      </c>
      <c r="F52">
        <v>7.2139780000000001E-2</v>
      </c>
      <c r="G52">
        <v>-1.08188E-2</v>
      </c>
      <c r="H52">
        <v>0.99733510000000003</v>
      </c>
      <c r="I52">
        <v>-0.1638165</v>
      </c>
      <c r="J52">
        <v>1.614924</v>
      </c>
      <c r="K52">
        <v>-0.34884510000000002</v>
      </c>
      <c r="L52">
        <v>1.383411E-2</v>
      </c>
      <c r="M52">
        <v>-0.96150329999999995</v>
      </c>
      <c r="N52">
        <v>1.4268680000000001E-2</v>
      </c>
      <c r="O52">
        <v>-0.27407369999999998</v>
      </c>
      <c r="P52" s="69">
        <f t="shared" si="1"/>
        <v>0.90517504345578903</v>
      </c>
      <c r="Q52" s="69">
        <f t="shared" si="2"/>
        <v>0.63868371859037909</v>
      </c>
      <c r="R52" s="77">
        <f t="shared" si="3"/>
        <v>0.8780099134133067</v>
      </c>
      <c r="S52" s="75">
        <f t="shared" si="4"/>
        <v>0.27947923560682958</v>
      </c>
      <c r="T52">
        <v>5.9642520000000001</v>
      </c>
      <c r="U52">
        <v>2.603332</v>
      </c>
      <c r="V52">
        <v>1.9782679999999999</v>
      </c>
      <c r="W52">
        <v>-5.7700399999999998</v>
      </c>
      <c r="X52">
        <v>0.4221472</v>
      </c>
      <c r="Y52">
        <v>0.4451484</v>
      </c>
      <c r="Z52">
        <v>0.44529180000000002</v>
      </c>
      <c r="AA52">
        <v>0.45567299999999999</v>
      </c>
      <c r="AB52" s="72">
        <f t="shared" si="5"/>
        <v>3.8129992827659276E-2</v>
      </c>
      <c r="AD52">
        <v>303.80509999999998</v>
      </c>
      <c r="AE52">
        <v>309.10570000000001</v>
      </c>
      <c r="AF52" s="58">
        <f t="shared" si="6"/>
        <v>5.3006000000000313</v>
      </c>
      <c r="AG52">
        <v>4</v>
      </c>
      <c r="AH52">
        <v>1</v>
      </c>
      <c r="AI52" s="69">
        <f t="shared" si="7"/>
        <v>4.5252390641968319</v>
      </c>
      <c r="AJ52">
        <f t="shared" si="8"/>
        <v>0.85372204357936932</v>
      </c>
      <c r="AL52" s="69">
        <f t="shared" si="9"/>
        <v>0</v>
      </c>
      <c r="AM52" s="69">
        <f t="shared" si="10"/>
        <v>0.85372204357936932</v>
      </c>
      <c r="AN52" s="69">
        <f t="shared" si="11"/>
        <v>0</v>
      </c>
      <c r="AO52" s="69">
        <f t="shared" si="12"/>
        <v>1</v>
      </c>
      <c r="AP52" s="69">
        <f t="shared" si="13"/>
        <v>0</v>
      </c>
      <c r="AQ52" s="69">
        <f t="shared" si="14"/>
        <v>0</v>
      </c>
      <c r="AR52" s="69">
        <f t="shared" si="15"/>
        <v>0</v>
      </c>
      <c r="AS52" s="69">
        <f t="shared" si="16"/>
        <v>0</v>
      </c>
      <c r="AT52" s="69">
        <f t="shared" si="17"/>
        <v>0</v>
      </c>
      <c r="AU52" s="69">
        <f t="shared" si="18"/>
        <v>0</v>
      </c>
      <c r="AV52" s="69">
        <f t="shared" si="19"/>
        <v>0</v>
      </c>
      <c r="AW52" s="69">
        <f t="shared" si="20"/>
        <v>0</v>
      </c>
      <c r="AX52" s="69">
        <f t="shared" si="21"/>
        <v>0.85372204357936932</v>
      </c>
      <c r="AY52" s="69">
        <f t="shared" si="22"/>
        <v>0</v>
      </c>
      <c r="AZ52" s="69">
        <f t="shared" si="23"/>
        <v>1</v>
      </c>
      <c r="BA52" s="69">
        <f t="shared" si="24"/>
        <v>0</v>
      </c>
      <c r="BF52">
        <v>2.6828134059906001</v>
      </c>
      <c r="BG52">
        <v>0.13872414827346799</v>
      </c>
      <c r="BH52" t="s">
        <v>62</v>
      </c>
      <c r="BI52">
        <v>0.752</v>
      </c>
      <c r="BJ52">
        <v>0.24099999999999999</v>
      </c>
      <c r="BK52" t="s">
        <v>18</v>
      </c>
    </row>
    <row r="53" spans="1:63">
      <c r="A53" t="s">
        <v>20</v>
      </c>
      <c r="B53">
        <v>-0.1583513</v>
      </c>
      <c r="C53">
        <v>1.610946</v>
      </c>
      <c r="D53">
        <v>-0.34331650000000002</v>
      </c>
      <c r="E53">
        <v>4.4711480000000003E-3</v>
      </c>
      <c r="F53">
        <v>-0.95974820000000005</v>
      </c>
      <c r="G53">
        <v>3.8095549999999999E-2</v>
      </c>
      <c r="H53">
        <v>-0.27823029999999999</v>
      </c>
      <c r="I53">
        <v>-0.23723939999999999</v>
      </c>
      <c r="J53">
        <v>1.6356569999999999</v>
      </c>
      <c r="K53">
        <v>-0.25248809999999999</v>
      </c>
      <c r="L53">
        <v>0.1860195</v>
      </c>
      <c r="M53">
        <v>-0.82661779999999996</v>
      </c>
      <c r="N53">
        <v>-0.3365802</v>
      </c>
      <c r="O53">
        <v>-0.41086919999999999</v>
      </c>
      <c r="P53" s="69">
        <f t="shared" si="1"/>
        <v>0.99601688397960009</v>
      </c>
      <c r="Q53" s="69">
        <f t="shared" si="2"/>
        <v>0.98409926634486422</v>
      </c>
      <c r="R53" s="77">
        <f t="shared" si="3"/>
        <v>0.1785668062050334</v>
      </c>
      <c r="S53" s="75">
        <f t="shared" si="4"/>
        <v>5.6839579759327193E-2</v>
      </c>
      <c r="T53">
        <v>3.3053409999999999</v>
      </c>
      <c r="U53">
        <v>1.3980870000000001</v>
      </c>
      <c r="V53">
        <v>4.0722950000000004</v>
      </c>
      <c r="W53">
        <v>-1.9068210000000001</v>
      </c>
      <c r="X53">
        <v>0.44578610000000002</v>
      </c>
      <c r="Y53">
        <v>0.46491179999999999</v>
      </c>
      <c r="Z53">
        <v>0.43746550000000001</v>
      </c>
      <c r="AA53">
        <v>0.40201740000000002</v>
      </c>
      <c r="AB53" s="72">
        <f t="shared" si="5"/>
        <v>3.6449011203282373E-2</v>
      </c>
      <c r="AD53">
        <v>310.62310000000002</v>
      </c>
      <c r="AE53">
        <v>314.07069999999999</v>
      </c>
      <c r="AF53" s="58">
        <f t="shared" si="6"/>
        <v>3.4475999999999658</v>
      </c>
      <c r="AG53">
        <v>3</v>
      </c>
      <c r="AH53">
        <v>2</v>
      </c>
      <c r="AI53" s="69">
        <f t="shared" si="7"/>
        <v>2.2925123402590555</v>
      </c>
      <c r="AJ53">
        <f t="shared" si="8"/>
        <v>0.6649589106216145</v>
      </c>
      <c r="AL53" s="69">
        <f t="shared" si="9"/>
        <v>0</v>
      </c>
      <c r="AM53" s="69">
        <f t="shared" si="10"/>
        <v>0</v>
      </c>
      <c r="AN53" s="69">
        <f t="shared" si="11"/>
        <v>0</v>
      </c>
      <c r="AO53" s="69">
        <f t="shared" si="12"/>
        <v>0</v>
      </c>
      <c r="AP53" s="69">
        <f t="shared" si="13"/>
        <v>0</v>
      </c>
      <c r="AQ53" s="69">
        <f t="shared" si="14"/>
        <v>0.6649589106216145</v>
      </c>
      <c r="AR53" s="69">
        <f t="shared" si="15"/>
        <v>0</v>
      </c>
      <c r="AS53" s="69">
        <f t="shared" si="16"/>
        <v>1</v>
      </c>
      <c r="AT53" s="69">
        <f t="shared" si="17"/>
        <v>0.6649589106216145</v>
      </c>
      <c r="AU53" s="69">
        <f t="shared" si="18"/>
        <v>0</v>
      </c>
      <c r="AV53" s="69">
        <f t="shared" si="19"/>
        <v>1</v>
      </c>
      <c r="AW53" s="69">
        <f t="shared" si="20"/>
        <v>0</v>
      </c>
      <c r="AX53" s="69">
        <f t="shared" si="21"/>
        <v>0</v>
      </c>
      <c r="AY53" s="69">
        <f t="shared" si="22"/>
        <v>0</v>
      </c>
      <c r="AZ53" s="69">
        <f t="shared" si="23"/>
        <v>0</v>
      </c>
      <c r="BA53" s="69">
        <f t="shared" si="24"/>
        <v>0</v>
      </c>
      <c r="BF53">
        <v>2.06351566314697</v>
      </c>
      <c r="BG53">
        <v>1.0069278478622401</v>
      </c>
      <c r="BH53" t="s">
        <v>63</v>
      </c>
      <c r="BI53">
        <v>0.82699999999999996</v>
      </c>
      <c r="BJ53">
        <v>0.86099999999999999</v>
      </c>
      <c r="BK53" t="s">
        <v>18</v>
      </c>
    </row>
    <row r="54" spans="1:63">
      <c r="A54" t="s">
        <v>16</v>
      </c>
      <c r="B54">
        <v>-0.1888243</v>
      </c>
      <c r="C54">
        <v>1.6328609999999999</v>
      </c>
      <c r="D54">
        <v>-0.2991856</v>
      </c>
      <c r="E54">
        <v>4.965315E-2</v>
      </c>
      <c r="F54">
        <v>-0.88413770000000003</v>
      </c>
      <c r="G54">
        <v>-0.12057080000000001</v>
      </c>
      <c r="H54">
        <v>-0.44866220000000001</v>
      </c>
      <c r="I54">
        <v>-0.23872070000000001</v>
      </c>
      <c r="J54">
        <v>1.6338330000000001</v>
      </c>
      <c r="K54">
        <v>-0.27273449999999999</v>
      </c>
      <c r="L54">
        <v>0.18603900000000001</v>
      </c>
      <c r="M54">
        <v>-0.81167730000000005</v>
      </c>
      <c r="N54">
        <v>-0.27958699999999997</v>
      </c>
      <c r="O54">
        <v>-0.47791280000000003</v>
      </c>
      <c r="P54" s="69">
        <f t="shared" si="1"/>
        <v>-0.31931531843111</v>
      </c>
      <c r="Q54" s="69">
        <f t="shared" si="2"/>
        <v>-0.79607545483047759</v>
      </c>
      <c r="R54" s="77">
        <f t="shared" si="3"/>
        <v>2.4915788666923344</v>
      </c>
      <c r="S54" s="75">
        <f t="shared" si="4"/>
        <v>0.79309418547477517</v>
      </c>
      <c r="T54">
        <v>0.91577889999999995</v>
      </c>
      <c r="U54">
        <v>0.38195089999999998</v>
      </c>
      <c r="V54">
        <v>2.1638639999999998</v>
      </c>
      <c r="W54">
        <v>-0.77970799999999996</v>
      </c>
      <c r="X54">
        <v>0.40789690000000001</v>
      </c>
      <c r="Y54">
        <v>0.4312221</v>
      </c>
      <c r="Z54">
        <v>0.4971872</v>
      </c>
      <c r="AA54">
        <v>0.35837859999999999</v>
      </c>
      <c r="AB54" s="72">
        <f t="shared" si="5"/>
        <v>3.1341041375093644E-2</v>
      </c>
      <c r="AD54">
        <v>315.58960000000002</v>
      </c>
      <c r="AE54">
        <v>317.27140000000003</v>
      </c>
      <c r="AF54" s="58">
        <f t="shared" si="6"/>
        <v>1.6818000000000097</v>
      </c>
      <c r="AG54">
        <v>3</v>
      </c>
      <c r="AH54">
        <v>1</v>
      </c>
      <c r="AI54" s="69">
        <f t="shared" si="7"/>
        <v>6.3128633132516967</v>
      </c>
      <c r="AJ54">
        <f t="shared" si="8"/>
        <v>3.7536349823116066</v>
      </c>
      <c r="AL54" s="69">
        <f t="shared" si="9"/>
        <v>0</v>
      </c>
      <c r="AM54" s="69">
        <f t="shared" si="10"/>
        <v>3.7536349823116066</v>
      </c>
      <c r="AN54" s="69">
        <f t="shared" si="11"/>
        <v>0</v>
      </c>
      <c r="AO54" s="69">
        <f t="shared" si="12"/>
        <v>1</v>
      </c>
      <c r="AP54" s="69">
        <f t="shared" si="13"/>
        <v>0</v>
      </c>
      <c r="AQ54" s="69">
        <f t="shared" si="14"/>
        <v>0</v>
      </c>
      <c r="AR54" s="69">
        <f t="shared" si="15"/>
        <v>0</v>
      </c>
      <c r="AS54" s="69">
        <f t="shared" si="16"/>
        <v>0</v>
      </c>
      <c r="AT54" s="69">
        <f t="shared" si="17"/>
        <v>3.7536349823116066</v>
      </c>
      <c r="AU54" s="69">
        <f t="shared" si="18"/>
        <v>0</v>
      </c>
      <c r="AV54" s="69">
        <f t="shared" si="19"/>
        <v>1</v>
      </c>
      <c r="AW54" s="69">
        <f t="shared" si="20"/>
        <v>0</v>
      </c>
      <c r="AX54" s="69">
        <f t="shared" si="21"/>
        <v>0</v>
      </c>
      <c r="AY54" s="69">
        <f t="shared" si="22"/>
        <v>0</v>
      </c>
      <c r="AZ54" s="69">
        <f t="shared" si="23"/>
        <v>0</v>
      </c>
      <c r="BA54" s="69">
        <f t="shared" si="24"/>
        <v>0</v>
      </c>
      <c r="BF54">
        <v>2.1231758594512899</v>
      </c>
      <c r="BG54">
        <v>0.74931639432907104</v>
      </c>
      <c r="BH54" t="s">
        <v>64</v>
      </c>
      <c r="BI54">
        <v>0.63</v>
      </c>
      <c r="BJ54">
        <v>0.495</v>
      </c>
      <c r="BK54" t="s">
        <v>18</v>
      </c>
    </row>
    <row r="55" spans="1:63">
      <c r="A55" t="s">
        <v>20</v>
      </c>
      <c r="B55">
        <v>-0.14657790000000001</v>
      </c>
      <c r="C55">
        <v>1.6121840000000001</v>
      </c>
      <c r="D55">
        <v>-0.31658429999999999</v>
      </c>
      <c r="E55">
        <v>-2.67283E-2</v>
      </c>
      <c r="F55">
        <v>-0.83626739999999999</v>
      </c>
      <c r="G55">
        <v>3.1460580000000002E-2</v>
      </c>
      <c r="H55">
        <v>-0.54676559999999996</v>
      </c>
      <c r="I55">
        <v>-0.14782149999999999</v>
      </c>
      <c r="J55">
        <v>1.633149</v>
      </c>
      <c r="K55">
        <v>-0.45000079999999998</v>
      </c>
      <c r="L55">
        <v>-0.17635000000000001</v>
      </c>
      <c r="M55">
        <v>-0.18962760000000001</v>
      </c>
      <c r="N55">
        <v>-7.1278069999999999E-2</v>
      </c>
      <c r="O55">
        <v>0.96325559999999999</v>
      </c>
      <c r="P55" s="69">
        <f t="shared" si="1"/>
        <v>0.62251896928239292</v>
      </c>
      <c r="Q55" s="69">
        <f t="shared" si="2"/>
        <v>-0.2249402657671743</v>
      </c>
      <c r="R55" s="77">
        <f t="shared" si="3"/>
        <v>1.7976780572077362</v>
      </c>
      <c r="S55" s="75">
        <f t="shared" si="4"/>
        <v>0.57221869778489243</v>
      </c>
      <c r="T55">
        <v>4.5795899999999996</v>
      </c>
      <c r="U55">
        <v>-1.680464</v>
      </c>
      <c r="V55">
        <v>3.3418770000000002</v>
      </c>
      <c r="W55">
        <v>3.6366420000000002</v>
      </c>
      <c r="X55">
        <v>0.4479361</v>
      </c>
      <c r="Y55">
        <v>0.4989963</v>
      </c>
      <c r="Z55">
        <v>0.4691533</v>
      </c>
      <c r="AA55">
        <v>0.39937159999999999</v>
      </c>
      <c r="AB55" s="72">
        <f t="shared" si="5"/>
        <v>4.1879871795521648E-2</v>
      </c>
      <c r="AD55">
        <v>318.78660000000002</v>
      </c>
      <c r="AE55">
        <v>323.23809999999997</v>
      </c>
      <c r="AF55" s="58">
        <f t="shared" si="6"/>
        <v>4.4514999999999532</v>
      </c>
      <c r="AG55">
        <v>1</v>
      </c>
      <c r="AH55">
        <v>3</v>
      </c>
      <c r="AI55" s="69">
        <f t="shared" si="7"/>
        <v>5.4237338383753428</v>
      </c>
      <c r="AJ55">
        <f t="shared" si="8"/>
        <v>1.2184058942772997</v>
      </c>
      <c r="AL55" s="69">
        <f t="shared" si="9"/>
        <v>1.2184058942772997</v>
      </c>
      <c r="AM55" s="69">
        <f t="shared" si="10"/>
        <v>0</v>
      </c>
      <c r="AN55" s="69">
        <f t="shared" si="11"/>
        <v>1</v>
      </c>
      <c r="AO55" s="69">
        <f t="shared" si="12"/>
        <v>0</v>
      </c>
      <c r="AP55" s="69">
        <f t="shared" si="13"/>
        <v>0</v>
      </c>
      <c r="AQ55" s="69">
        <f t="shared" si="14"/>
        <v>0</v>
      </c>
      <c r="AR55" s="69">
        <f t="shared" si="15"/>
        <v>0</v>
      </c>
      <c r="AS55" s="69">
        <f t="shared" si="16"/>
        <v>0</v>
      </c>
      <c r="AT55" s="69">
        <f t="shared" si="17"/>
        <v>0</v>
      </c>
      <c r="AU55" s="69">
        <f t="shared" si="18"/>
        <v>1.2184058942772997</v>
      </c>
      <c r="AV55" s="69">
        <f t="shared" si="19"/>
        <v>0</v>
      </c>
      <c r="AW55" s="69">
        <f t="shared" si="20"/>
        <v>1</v>
      </c>
      <c r="AX55" s="69">
        <f t="shared" si="21"/>
        <v>0</v>
      </c>
      <c r="AY55" s="69">
        <f t="shared" si="22"/>
        <v>0</v>
      </c>
      <c r="AZ55" s="69">
        <f t="shared" si="23"/>
        <v>0</v>
      </c>
      <c r="BA55" s="69">
        <f t="shared" si="24"/>
        <v>0</v>
      </c>
      <c r="BF55">
        <v>0.52916830778121904</v>
      </c>
      <c r="BG55">
        <v>2.2962689399719198</v>
      </c>
      <c r="BH55" t="s">
        <v>65</v>
      </c>
      <c r="BI55">
        <v>0.14299999999999999</v>
      </c>
      <c r="BJ55">
        <v>0.31900000000000001</v>
      </c>
      <c r="BK55" t="s">
        <v>18</v>
      </c>
    </row>
    <row r="56" spans="1:63">
      <c r="A56" t="s">
        <v>20</v>
      </c>
      <c r="B56">
        <v>-0.16671040000000001</v>
      </c>
      <c r="C56">
        <v>1.6127880000000001</v>
      </c>
      <c r="D56">
        <v>-0.42965930000000002</v>
      </c>
      <c r="E56">
        <v>8.9312160000000005E-3</v>
      </c>
      <c r="F56">
        <v>-0.2139161</v>
      </c>
      <c r="G56">
        <v>-1.1595009999999999E-2</v>
      </c>
      <c r="H56">
        <v>0.97674240000000001</v>
      </c>
      <c r="I56">
        <v>-0.45143220000000001</v>
      </c>
      <c r="J56">
        <v>1.6186720000000001</v>
      </c>
      <c r="K56">
        <v>-0.51724579999999998</v>
      </c>
      <c r="L56">
        <v>-0.30578880000000003</v>
      </c>
      <c r="M56">
        <v>0.58039719999999995</v>
      </c>
      <c r="N56">
        <v>0.22300410000000001</v>
      </c>
      <c r="O56">
        <v>0.72104199999999996</v>
      </c>
      <c r="P56" s="69">
        <f t="shared" si="1"/>
        <v>1.9123804640260034E-2</v>
      </c>
      <c r="Q56" s="69">
        <f t="shared" si="2"/>
        <v>-0.99926856019216237</v>
      </c>
      <c r="R56" s="77">
        <f t="shared" si="3"/>
        <v>3.1033427126068478</v>
      </c>
      <c r="S56" s="75">
        <f t="shared" si="4"/>
        <v>0.98782466563918192</v>
      </c>
      <c r="T56">
        <v>0.57967729999999995</v>
      </c>
      <c r="U56">
        <v>4.6646739999999999E-2</v>
      </c>
      <c r="V56">
        <v>2.1502080000000001</v>
      </c>
      <c r="W56">
        <v>-0.47069699999999998</v>
      </c>
      <c r="X56">
        <v>0.49848130000000002</v>
      </c>
      <c r="Y56">
        <v>0.43993260000000001</v>
      </c>
      <c r="Z56">
        <v>0.47155409999999998</v>
      </c>
      <c r="AA56">
        <v>0.34739599999999998</v>
      </c>
      <c r="AB56" s="72">
        <f t="shared" si="5"/>
        <v>3.5924551512510658E-2</v>
      </c>
      <c r="AD56">
        <v>324.75139999999999</v>
      </c>
      <c r="AE56">
        <v>329.78680000000003</v>
      </c>
      <c r="AF56" s="58">
        <f t="shared" si="6"/>
        <v>5.0354000000000383</v>
      </c>
      <c r="AG56">
        <v>3</v>
      </c>
      <c r="AH56">
        <v>2</v>
      </c>
      <c r="AI56" s="69">
        <f t="shared" si="7"/>
        <v>6.4327090711466735</v>
      </c>
      <c r="AJ56">
        <f t="shared" si="8"/>
        <v>1.277497134516945</v>
      </c>
      <c r="AL56" s="69">
        <f t="shared" si="9"/>
        <v>0</v>
      </c>
      <c r="AM56" s="69">
        <f t="shared" si="10"/>
        <v>0</v>
      </c>
      <c r="AN56" s="69">
        <f t="shared" si="11"/>
        <v>0</v>
      </c>
      <c r="AO56" s="69">
        <f t="shared" si="12"/>
        <v>0</v>
      </c>
      <c r="AP56" s="69">
        <f t="shared" si="13"/>
        <v>0</v>
      </c>
      <c r="AQ56" s="69">
        <f t="shared" si="14"/>
        <v>1.277497134516945</v>
      </c>
      <c r="AR56" s="69">
        <f t="shared" si="15"/>
        <v>0</v>
      </c>
      <c r="AS56" s="69">
        <f t="shared" si="16"/>
        <v>1</v>
      </c>
      <c r="AT56" s="69">
        <f t="shared" si="17"/>
        <v>1.277497134516945</v>
      </c>
      <c r="AU56" s="69">
        <f t="shared" si="18"/>
        <v>0</v>
      </c>
      <c r="AV56" s="69">
        <f t="shared" si="19"/>
        <v>1</v>
      </c>
      <c r="AW56" s="69">
        <f t="shared" si="20"/>
        <v>0</v>
      </c>
      <c r="AX56" s="69">
        <f t="shared" si="21"/>
        <v>0</v>
      </c>
      <c r="AY56" s="69">
        <f t="shared" si="22"/>
        <v>0</v>
      </c>
      <c r="AZ56" s="69">
        <f t="shared" si="23"/>
        <v>0</v>
      </c>
      <c r="BA56" s="69">
        <f t="shared" si="24"/>
        <v>0</v>
      </c>
      <c r="BF56">
        <v>1.6416497230529801</v>
      </c>
      <c r="BG56">
        <v>1.19287657737732</v>
      </c>
      <c r="BH56" t="s">
        <v>66</v>
      </c>
      <c r="BI56">
        <v>0.17100000000000001</v>
      </c>
      <c r="BJ56">
        <v>0.67100000000000004</v>
      </c>
      <c r="BK56" t="s">
        <v>18</v>
      </c>
    </row>
    <row r="57" spans="1:63">
      <c r="A57" t="s">
        <v>20</v>
      </c>
      <c r="B57">
        <v>-0.17306779999999999</v>
      </c>
      <c r="C57">
        <v>1.6109830000000001</v>
      </c>
      <c r="D57">
        <v>-0.57770480000000002</v>
      </c>
      <c r="E57">
        <v>4.9394779999999999E-2</v>
      </c>
      <c r="F57">
        <v>0.36610809999999999</v>
      </c>
      <c r="G57">
        <v>-2.3322590000000001E-2</v>
      </c>
      <c r="H57">
        <v>0.92896769999999995</v>
      </c>
      <c r="I57">
        <v>1.263299E-2</v>
      </c>
      <c r="J57">
        <v>1.642647</v>
      </c>
      <c r="K57">
        <v>-0.53991480000000003</v>
      </c>
      <c r="L57">
        <v>-0.16009380000000001</v>
      </c>
      <c r="M57">
        <v>-0.72827439999999999</v>
      </c>
      <c r="N57">
        <v>-0.243615</v>
      </c>
      <c r="O57">
        <v>0.62019199999999997</v>
      </c>
      <c r="P57" s="69">
        <f t="shared" si="1"/>
        <v>0.68279338846760995</v>
      </c>
      <c r="Q57" s="69">
        <f t="shared" si="2"/>
        <v>-6.7586377329838965E-2</v>
      </c>
      <c r="R57" s="77">
        <f t="shared" si="3"/>
        <v>1.638434265024675</v>
      </c>
      <c r="S57" s="75">
        <f t="shared" si="4"/>
        <v>0.52152982441962703</v>
      </c>
      <c r="T57">
        <v>4.237228</v>
      </c>
      <c r="U57">
        <v>-3.5054500000000002</v>
      </c>
      <c r="V57">
        <v>4.2120100000000003</v>
      </c>
      <c r="W57">
        <v>-0.86750459999999996</v>
      </c>
      <c r="X57">
        <v>0.46444220000000003</v>
      </c>
      <c r="Y57">
        <v>0.43831350000000002</v>
      </c>
      <c r="Z57">
        <v>0.49622929999999998</v>
      </c>
      <c r="AA57">
        <v>0.39859040000000001</v>
      </c>
      <c r="AB57" s="72">
        <f t="shared" si="5"/>
        <v>4.0264819721579352E-2</v>
      </c>
      <c r="AD57">
        <v>331.30410000000001</v>
      </c>
      <c r="AE57">
        <v>335.68869999999998</v>
      </c>
      <c r="AF57" s="58">
        <f t="shared" si="6"/>
        <v>4.3845999999999776</v>
      </c>
      <c r="AG57">
        <v>3</v>
      </c>
      <c r="AH57">
        <v>4</v>
      </c>
      <c r="AI57" s="69">
        <f t="shared" si="7"/>
        <v>5.3466541080134595</v>
      </c>
      <c r="AJ57">
        <f t="shared" si="8"/>
        <v>1.2194166190789324</v>
      </c>
      <c r="AL57" s="69">
        <f t="shared" si="9"/>
        <v>0</v>
      </c>
      <c r="AM57" s="69">
        <f t="shared" si="10"/>
        <v>0</v>
      </c>
      <c r="AN57" s="69">
        <f t="shared" si="11"/>
        <v>0</v>
      </c>
      <c r="AO57" s="69">
        <f t="shared" si="12"/>
        <v>0</v>
      </c>
      <c r="AP57" s="69">
        <f t="shared" si="13"/>
        <v>0</v>
      </c>
      <c r="AQ57" s="69">
        <f t="shared" si="14"/>
        <v>0</v>
      </c>
      <c r="AR57" s="69">
        <f t="shared" si="15"/>
        <v>0</v>
      </c>
      <c r="AS57" s="69">
        <f t="shared" si="16"/>
        <v>0</v>
      </c>
      <c r="AT57" s="69">
        <f t="shared" si="17"/>
        <v>1.2194166190789324</v>
      </c>
      <c r="AU57" s="69">
        <f t="shared" si="18"/>
        <v>0</v>
      </c>
      <c r="AV57" s="69">
        <f t="shared" si="19"/>
        <v>1</v>
      </c>
      <c r="AW57" s="69">
        <f t="shared" si="20"/>
        <v>0</v>
      </c>
      <c r="AX57" s="69">
        <f t="shared" si="21"/>
        <v>0</v>
      </c>
      <c r="AY57" s="69">
        <f t="shared" si="22"/>
        <v>1.2194166190789324</v>
      </c>
      <c r="AZ57" s="69">
        <f t="shared" si="23"/>
        <v>0</v>
      </c>
      <c r="BA57" s="69">
        <f t="shared" si="24"/>
        <v>1</v>
      </c>
      <c r="BF57">
        <v>1.6392434835434</v>
      </c>
      <c r="BG57">
        <v>2.4788362979888898</v>
      </c>
      <c r="BH57" t="s">
        <v>67</v>
      </c>
      <c r="BI57">
        <v>0.20100000000000001</v>
      </c>
      <c r="BJ57">
        <v>0.38300000000000001</v>
      </c>
      <c r="BK57" t="s">
        <v>18</v>
      </c>
    </row>
    <row r="58" spans="1:63">
      <c r="A58" t="s">
        <v>22</v>
      </c>
      <c r="B58">
        <v>-5.5229840000000002E-2</v>
      </c>
      <c r="C58">
        <v>1.62253</v>
      </c>
      <c r="D58">
        <v>-0.52871210000000002</v>
      </c>
      <c r="E58">
        <v>-2.8630909999999999E-2</v>
      </c>
      <c r="F58">
        <v>-0.73803260000000004</v>
      </c>
      <c r="G58">
        <v>-4.0397530000000001E-2</v>
      </c>
      <c r="H58">
        <v>0.67294589999999999</v>
      </c>
      <c r="I58">
        <v>-8.9999179999999998E-2</v>
      </c>
      <c r="J58">
        <v>1.6432770000000001</v>
      </c>
      <c r="K58">
        <v>-0.37834610000000002</v>
      </c>
      <c r="L58">
        <v>5.2468849999999997E-2</v>
      </c>
      <c r="M58">
        <v>-0.95253909999999997</v>
      </c>
      <c r="N58">
        <v>-0.27769769999999999</v>
      </c>
      <c r="O58">
        <v>-0.1131389</v>
      </c>
      <c r="P58" s="69">
        <f t="shared" si="1"/>
        <v>0.22420516649184502</v>
      </c>
      <c r="Q58" s="69">
        <f t="shared" si="2"/>
        <v>-0.89946408663672806</v>
      </c>
      <c r="R58" s="77">
        <f t="shared" si="3"/>
        <v>2.6893379284883507</v>
      </c>
      <c r="S58" s="75">
        <f t="shared" si="4"/>
        <v>0.85604284992687829</v>
      </c>
      <c r="T58">
        <v>4.7382350000000004</v>
      </c>
      <c r="U58">
        <v>0.76069889999999996</v>
      </c>
      <c r="V58">
        <v>4.7770859999999997</v>
      </c>
      <c r="W58">
        <v>-3.968756</v>
      </c>
      <c r="X58">
        <v>0.43957079999999998</v>
      </c>
      <c r="Y58">
        <v>0.46899879999999999</v>
      </c>
      <c r="Z58">
        <v>0.45304519999999998</v>
      </c>
      <c r="AA58">
        <v>0.38223590000000002</v>
      </c>
      <c r="AB58" s="72">
        <f t="shared" si="5"/>
        <v>3.5700440448132899E-2</v>
      </c>
      <c r="AD58">
        <v>337.20330000000001</v>
      </c>
      <c r="AE58">
        <v>342.8528</v>
      </c>
      <c r="AF58" s="58">
        <f t="shared" si="6"/>
        <v>5.6494999999999891</v>
      </c>
      <c r="AG58">
        <v>4</v>
      </c>
      <c r="AH58">
        <v>2</v>
      </c>
      <c r="AI58" s="69">
        <f t="shared" si="7"/>
        <v>6.2351653647072549</v>
      </c>
      <c r="AJ58">
        <f t="shared" si="8"/>
        <v>1.103666760723474</v>
      </c>
      <c r="AL58" s="69">
        <f t="shared" si="9"/>
        <v>0</v>
      </c>
      <c r="AM58" s="69">
        <f t="shared" si="10"/>
        <v>0</v>
      </c>
      <c r="AN58" s="69">
        <f t="shared" si="11"/>
        <v>0</v>
      </c>
      <c r="AO58" s="69">
        <f t="shared" si="12"/>
        <v>0</v>
      </c>
      <c r="AP58" s="69">
        <f t="shared" si="13"/>
        <v>0</v>
      </c>
      <c r="AQ58" s="69">
        <f t="shared" si="14"/>
        <v>1.103666760723474</v>
      </c>
      <c r="AR58" s="69">
        <f t="shared" si="15"/>
        <v>0</v>
      </c>
      <c r="AS58" s="69">
        <f t="shared" si="16"/>
        <v>1</v>
      </c>
      <c r="AT58" s="69">
        <f t="shared" si="17"/>
        <v>0</v>
      </c>
      <c r="AU58" s="69">
        <f t="shared" si="18"/>
        <v>0</v>
      </c>
      <c r="AV58" s="69">
        <f t="shared" si="19"/>
        <v>0</v>
      </c>
      <c r="AW58" s="69">
        <f t="shared" si="20"/>
        <v>0</v>
      </c>
      <c r="AX58" s="69">
        <f t="shared" si="21"/>
        <v>1.103666760723474</v>
      </c>
      <c r="AY58" s="69">
        <f t="shared" si="22"/>
        <v>0</v>
      </c>
      <c r="AZ58" s="69">
        <f t="shared" si="23"/>
        <v>1</v>
      </c>
      <c r="BA58" s="69">
        <f t="shared" si="24"/>
        <v>0</v>
      </c>
      <c r="BF58">
        <v>2.3833100795745801</v>
      </c>
      <c r="BG58">
        <v>1.31769239902496</v>
      </c>
      <c r="BH58" t="s">
        <v>68</v>
      </c>
      <c r="BI58">
        <v>0.89700000000000002</v>
      </c>
      <c r="BJ58">
        <v>0.24199999999999999</v>
      </c>
      <c r="BK58" t="s">
        <v>18</v>
      </c>
    </row>
    <row r="59" spans="1:63">
      <c r="A59" t="s">
        <v>16</v>
      </c>
      <c r="B59">
        <v>-8.0705150000000003E-2</v>
      </c>
      <c r="C59">
        <v>1.624225</v>
      </c>
      <c r="D59">
        <v>-0.43874390000000002</v>
      </c>
      <c r="E59">
        <v>4.2060769999999999E-3</v>
      </c>
      <c r="F59">
        <v>-0.99476620000000004</v>
      </c>
      <c r="G59">
        <v>-4.8639849999999998E-2</v>
      </c>
      <c r="H59">
        <v>-8.9758809999999994E-2</v>
      </c>
      <c r="I59">
        <v>-6.5658729999999998E-2</v>
      </c>
      <c r="J59">
        <v>1.6368069999999999</v>
      </c>
      <c r="K59">
        <v>-0.46137289999999997</v>
      </c>
      <c r="L59">
        <v>-0.20785239999999999</v>
      </c>
      <c r="M59">
        <v>-0.33680290000000002</v>
      </c>
      <c r="N59">
        <v>-6.4589949999999993E-2</v>
      </c>
      <c r="O59">
        <v>0.91607280000000002</v>
      </c>
      <c r="P59" s="69">
        <f t="shared" si="1"/>
        <v>0.39406581446038391</v>
      </c>
      <c r="Q59" s="69">
        <f t="shared" si="2"/>
        <v>-0.68942426774734855</v>
      </c>
      <c r="R59" s="77">
        <f t="shared" si="3"/>
        <v>2.3314902610682591</v>
      </c>
      <c r="S59" s="75">
        <f t="shared" si="4"/>
        <v>0.74213639963925393</v>
      </c>
      <c r="T59">
        <v>5.635535</v>
      </c>
      <c r="U59">
        <v>-3.3034300000000001</v>
      </c>
      <c r="V59">
        <v>4.2426139999999997</v>
      </c>
      <c r="W59">
        <v>3.3714189999999999</v>
      </c>
      <c r="X59">
        <v>0.45832869999999998</v>
      </c>
      <c r="Y59">
        <v>0.4779485</v>
      </c>
      <c r="Z59">
        <v>0.45614519999999997</v>
      </c>
      <c r="AA59">
        <v>0.32821119999999998</v>
      </c>
      <c r="AB59" s="72">
        <f t="shared" si="5"/>
        <v>3.2795530633572302E-2</v>
      </c>
      <c r="AD59">
        <v>344.37090000000001</v>
      </c>
      <c r="AE59">
        <v>349.20519999999999</v>
      </c>
      <c r="AF59" s="58">
        <f t="shared" si="6"/>
        <v>4.8342999999999847</v>
      </c>
      <c r="AG59">
        <v>2</v>
      </c>
      <c r="AH59">
        <v>4</v>
      </c>
      <c r="AI59" s="69">
        <f t="shared" si="7"/>
        <v>6.151609375011895</v>
      </c>
      <c r="AJ59">
        <f t="shared" si="8"/>
        <v>1.2724922687900864</v>
      </c>
      <c r="AL59" s="69">
        <f t="shared" si="9"/>
        <v>0</v>
      </c>
      <c r="AM59" s="69">
        <f t="shared" si="10"/>
        <v>0</v>
      </c>
      <c r="AN59" s="69">
        <f t="shared" si="11"/>
        <v>0</v>
      </c>
      <c r="AO59" s="69">
        <f t="shared" si="12"/>
        <v>0</v>
      </c>
      <c r="AP59" s="69">
        <f t="shared" si="13"/>
        <v>1.2724922687900864</v>
      </c>
      <c r="AQ59" s="69">
        <f t="shared" si="14"/>
        <v>0</v>
      </c>
      <c r="AR59" s="69">
        <f t="shared" si="15"/>
        <v>1</v>
      </c>
      <c r="AS59" s="69">
        <f t="shared" si="16"/>
        <v>0</v>
      </c>
      <c r="AT59" s="69">
        <f t="shared" si="17"/>
        <v>0</v>
      </c>
      <c r="AU59" s="69">
        <f t="shared" si="18"/>
        <v>0</v>
      </c>
      <c r="AV59" s="69">
        <f t="shared" si="19"/>
        <v>0</v>
      </c>
      <c r="AW59" s="69">
        <f t="shared" si="20"/>
        <v>0</v>
      </c>
      <c r="AX59" s="69">
        <f t="shared" si="21"/>
        <v>0</v>
      </c>
      <c r="AY59" s="69">
        <f t="shared" si="22"/>
        <v>1.2724922687900864</v>
      </c>
      <c r="AZ59" s="69">
        <f t="shared" si="23"/>
        <v>0</v>
      </c>
      <c r="BA59" s="69">
        <f t="shared" si="24"/>
        <v>1</v>
      </c>
      <c r="BF59">
        <v>0.82834506034851096</v>
      </c>
      <c r="BG59">
        <v>2.45929002761841</v>
      </c>
      <c r="BH59" t="s">
        <v>69</v>
      </c>
      <c r="BI59">
        <v>0.28399999999999997</v>
      </c>
      <c r="BJ59">
        <v>0.879</v>
      </c>
      <c r="BK59" t="s">
        <v>18</v>
      </c>
    </row>
    <row r="60" spans="1:63">
      <c r="A60" t="s">
        <v>20</v>
      </c>
      <c r="B60">
        <v>-3.9376439999999999E-2</v>
      </c>
      <c r="C60">
        <v>1.622212</v>
      </c>
      <c r="D60">
        <v>-0.44066850000000002</v>
      </c>
      <c r="E60">
        <v>-2.8047519999999999E-2</v>
      </c>
      <c r="F60">
        <v>-0.34148089999999998</v>
      </c>
      <c r="G60">
        <v>-1.8113489999999999E-2</v>
      </c>
      <c r="H60">
        <v>0.93929560000000001</v>
      </c>
      <c r="I60">
        <v>-0.1740613</v>
      </c>
      <c r="J60">
        <v>1.622984</v>
      </c>
      <c r="K60">
        <v>-0.39471539999999999</v>
      </c>
      <c r="L60">
        <v>4.3825289999999996E-3</v>
      </c>
      <c r="M60">
        <v>-0.99656339999999999</v>
      </c>
      <c r="N60">
        <v>-5.6070729999999999E-2</v>
      </c>
      <c r="O60">
        <v>6.0813600000000002E-2</v>
      </c>
      <c r="P60" s="69">
        <f t="shared" si="1"/>
        <v>-0.20178879892864882</v>
      </c>
      <c r="Q60" s="69">
        <f t="shared" si="2"/>
        <v>-0.91856256125386671</v>
      </c>
      <c r="R60" s="77">
        <f t="shared" si="3"/>
        <v>2.7352247588306877</v>
      </c>
      <c r="S60" s="75">
        <f t="shared" si="4"/>
        <v>0.87064908167048249</v>
      </c>
      <c r="T60">
        <v>1.8303400000000001</v>
      </c>
      <c r="U60">
        <v>-0.44298209999999999</v>
      </c>
      <c r="V60">
        <v>1.813283</v>
      </c>
      <c r="W60">
        <v>-2.2157010000000001</v>
      </c>
      <c r="X60">
        <v>0.4775103</v>
      </c>
      <c r="Y60">
        <v>0.46396389999999998</v>
      </c>
      <c r="Z60">
        <v>0.44437300000000002</v>
      </c>
      <c r="AA60">
        <v>0.31147330000000001</v>
      </c>
      <c r="AB60" s="72">
        <f t="shared" si="5"/>
        <v>3.0664467106177394E-2</v>
      </c>
      <c r="AD60">
        <v>350.70569999999998</v>
      </c>
      <c r="AE60">
        <v>354.18779999999998</v>
      </c>
      <c r="AF60" s="58">
        <f t="shared" si="6"/>
        <v>3.4821000000000026</v>
      </c>
      <c r="AG60">
        <v>4</v>
      </c>
      <c r="AH60">
        <v>4</v>
      </c>
      <c r="AI60" s="69">
        <f t="shared" si="7"/>
        <v>6.478947697043548</v>
      </c>
      <c r="AJ60">
        <f t="shared" si="8"/>
        <v>1.8606437773307898</v>
      </c>
      <c r="AL60" s="69">
        <f t="shared" si="9"/>
        <v>0</v>
      </c>
      <c r="AM60" s="69">
        <f t="shared" si="10"/>
        <v>0</v>
      </c>
      <c r="AN60" s="69">
        <f t="shared" si="11"/>
        <v>0</v>
      </c>
      <c r="AO60" s="69">
        <f t="shared" si="12"/>
        <v>0</v>
      </c>
      <c r="AP60" s="69">
        <f t="shared" si="13"/>
        <v>0</v>
      </c>
      <c r="AQ60" s="69">
        <f t="shared" si="14"/>
        <v>0</v>
      </c>
      <c r="AR60" s="69">
        <f t="shared" si="15"/>
        <v>0</v>
      </c>
      <c r="AS60" s="69">
        <f t="shared" si="16"/>
        <v>0</v>
      </c>
      <c r="AT60" s="69">
        <f t="shared" si="17"/>
        <v>0</v>
      </c>
      <c r="AU60" s="69">
        <f t="shared" si="18"/>
        <v>0</v>
      </c>
      <c r="AV60" s="69">
        <f t="shared" si="19"/>
        <v>0</v>
      </c>
      <c r="AW60" s="69">
        <f t="shared" si="20"/>
        <v>0</v>
      </c>
      <c r="AX60" s="69">
        <f t="shared" si="21"/>
        <v>1.8606437773307898</v>
      </c>
      <c r="AY60" s="69">
        <f t="shared" si="22"/>
        <v>1.8606437773307898</v>
      </c>
      <c r="AZ60" s="69">
        <f t="shared" si="23"/>
        <v>1</v>
      </c>
      <c r="BA60" s="69">
        <f t="shared" si="24"/>
        <v>1</v>
      </c>
      <c r="BF60">
        <v>2.89513492584229</v>
      </c>
      <c r="BG60">
        <v>2.6994426250457799</v>
      </c>
      <c r="BH60" t="s">
        <v>70</v>
      </c>
      <c r="BI60">
        <v>0.186</v>
      </c>
      <c r="BJ60">
        <v>0.32300000000000001</v>
      </c>
      <c r="BK60" t="s">
        <v>18</v>
      </c>
    </row>
    <row r="61" spans="1:63">
      <c r="A61" t="s">
        <v>20</v>
      </c>
      <c r="B61">
        <v>-0.1310356</v>
      </c>
      <c r="C61">
        <v>1.612711</v>
      </c>
      <c r="D61">
        <v>-0.41090910000000003</v>
      </c>
      <c r="E61">
        <v>-6.3440509999999999E-3</v>
      </c>
      <c r="F61">
        <v>-0.99863290000000005</v>
      </c>
      <c r="G61">
        <v>-5.3224309999999999E-3</v>
      </c>
      <c r="H61">
        <v>5.1612959999999999E-2</v>
      </c>
      <c r="I61">
        <v>-0.25920910000000003</v>
      </c>
      <c r="J61">
        <v>1.620482</v>
      </c>
      <c r="K61">
        <v>-0.29042620000000002</v>
      </c>
      <c r="L61">
        <v>-3.3948649999999997E-2</v>
      </c>
      <c r="M61">
        <v>0.26006669999999998</v>
      </c>
      <c r="N61">
        <v>2.0310100000000001E-2</v>
      </c>
      <c r="O61">
        <v>0.96477990000000002</v>
      </c>
      <c r="P61" s="69">
        <f t="shared" si="1"/>
        <v>-0.22262041823080803</v>
      </c>
      <c r="Q61" s="69">
        <f t="shared" si="2"/>
        <v>-0.90088029877348019</v>
      </c>
      <c r="R61" s="77">
        <f t="shared" si="3"/>
        <v>2.692589615303965</v>
      </c>
      <c r="S61" s="75">
        <f t="shared" si="4"/>
        <v>0.8570778939870618</v>
      </c>
      <c r="T61">
        <v>5.8161310000000004</v>
      </c>
      <c r="U61">
        <v>2.6555520000000001</v>
      </c>
      <c r="V61">
        <v>2.7910689999999998</v>
      </c>
      <c r="W61">
        <v>4.556362</v>
      </c>
      <c r="X61">
        <v>0.45745160000000001</v>
      </c>
      <c r="Y61">
        <v>0.40434039999999999</v>
      </c>
      <c r="Z61">
        <v>0.46839059999999999</v>
      </c>
      <c r="AA61">
        <v>0.40513929999999998</v>
      </c>
      <c r="AB61" s="72">
        <f t="shared" si="5"/>
        <v>3.5099815325143856E-2</v>
      </c>
      <c r="AD61">
        <v>355.7056</v>
      </c>
      <c r="AE61">
        <v>362.35410000000002</v>
      </c>
      <c r="AF61" s="58">
        <f t="shared" si="6"/>
        <v>6.6485000000000127</v>
      </c>
      <c r="AG61">
        <v>1</v>
      </c>
      <c r="AH61">
        <v>1</v>
      </c>
      <c r="AI61" s="69">
        <f t="shared" si="7"/>
        <v>6.2613871114811683</v>
      </c>
      <c r="AJ61">
        <f t="shared" si="8"/>
        <v>0.94177440196753504</v>
      </c>
      <c r="AL61" s="69">
        <f t="shared" si="9"/>
        <v>0.94177440196753504</v>
      </c>
      <c r="AM61" s="69">
        <f t="shared" si="10"/>
        <v>0.94177440196753504</v>
      </c>
      <c r="AN61" s="69">
        <f t="shared" si="11"/>
        <v>1</v>
      </c>
      <c r="AO61" s="69">
        <f t="shared" si="12"/>
        <v>1</v>
      </c>
      <c r="AP61" s="69">
        <f t="shared" si="13"/>
        <v>0</v>
      </c>
      <c r="AQ61" s="69">
        <f t="shared" si="14"/>
        <v>0</v>
      </c>
      <c r="AR61" s="69">
        <f t="shared" si="15"/>
        <v>0</v>
      </c>
      <c r="AS61" s="69">
        <f t="shared" si="16"/>
        <v>0</v>
      </c>
      <c r="AT61" s="69">
        <f t="shared" si="17"/>
        <v>0</v>
      </c>
      <c r="AU61" s="69">
        <f t="shared" si="18"/>
        <v>0</v>
      </c>
      <c r="AV61" s="69">
        <f t="shared" si="19"/>
        <v>0</v>
      </c>
      <c r="AW61" s="69">
        <f t="shared" si="20"/>
        <v>0</v>
      </c>
      <c r="AX61" s="69">
        <f t="shared" si="21"/>
        <v>0</v>
      </c>
      <c r="AY61" s="69">
        <f t="shared" si="22"/>
        <v>0</v>
      </c>
      <c r="AZ61" s="69">
        <f t="shared" si="23"/>
        <v>0</v>
      </c>
      <c r="BA61" s="69">
        <f t="shared" si="24"/>
        <v>0</v>
      </c>
      <c r="BF61">
        <v>0.54707306623458896</v>
      </c>
      <c r="BG61">
        <v>0.400063365697861</v>
      </c>
      <c r="BH61" t="s">
        <v>71</v>
      </c>
      <c r="BI61">
        <v>0.46200000000000002</v>
      </c>
      <c r="BJ61">
        <v>0.34100000000000003</v>
      </c>
      <c r="BK61" t="s">
        <v>18</v>
      </c>
    </row>
    <row r="62" spans="1:63">
      <c r="A62" t="s">
        <v>16</v>
      </c>
      <c r="B62">
        <v>-0.25363449999999998</v>
      </c>
      <c r="C62">
        <v>1.617019</v>
      </c>
      <c r="D62">
        <v>-0.27823500000000001</v>
      </c>
      <c r="E62">
        <v>4.3003549999999996E-3</v>
      </c>
      <c r="F62">
        <v>0.23365340000000001</v>
      </c>
      <c r="G62">
        <v>2.4180880000000001E-3</v>
      </c>
      <c r="H62">
        <v>0.97230740000000004</v>
      </c>
      <c r="I62">
        <v>-0.6651357</v>
      </c>
      <c r="J62">
        <v>1.6240870000000001</v>
      </c>
      <c r="K62">
        <v>0.18216860000000001</v>
      </c>
      <c r="L62">
        <v>3.6067500000000002E-2</v>
      </c>
      <c r="M62">
        <v>-0.99304539999999997</v>
      </c>
      <c r="N62">
        <v>-0.10453320000000001</v>
      </c>
      <c r="O62">
        <v>4.0408329999999999E-2</v>
      </c>
      <c r="P62" s="69">
        <f t="shared" si="1"/>
        <v>-0.569563283423976</v>
      </c>
      <c r="Q62" s="69">
        <f t="shared" si="2"/>
        <v>-0.35119533235059919</v>
      </c>
      <c r="R62" s="77">
        <f t="shared" si="3"/>
        <v>1.9296437775385962</v>
      </c>
      <c r="S62" s="75">
        <f t="shared" si="4"/>
        <v>0.61422469120357048</v>
      </c>
      <c r="T62">
        <v>1.4466920000000001</v>
      </c>
      <c r="U62">
        <v>-0.79390649999999996</v>
      </c>
      <c r="V62">
        <v>1.9295119999999999</v>
      </c>
      <c r="W62">
        <v>-1.5833680000000001</v>
      </c>
      <c r="X62">
        <v>0.41493600000000003</v>
      </c>
      <c r="Y62">
        <v>0.42181350000000001</v>
      </c>
      <c r="Z62">
        <v>0.47243259999999998</v>
      </c>
      <c r="AA62">
        <v>0.43035329999999999</v>
      </c>
      <c r="AB62" s="72">
        <f t="shared" si="5"/>
        <v>3.558496859606651E-2</v>
      </c>
      <c r="AD62">
        <v>363.8725</v>
      </c>
      <c r="AE62">
        <v>369.4221</v>
      </c>
      <c r="AF62" s="58">
        <f t="shared" si="6"/>
        <v>5.5495999999999981</v>
      </c>
      <c r="AG62">
        <v>4</v>
      </c>
      <c r="AH62">
        <v>4</v>
      </c>
      <c r="AI62" s="69">
        <f t="shared" si="7"/>
        <v>5.7609227699205237</v>
      </c>
      <c r="AJ62">
        <f t="shared" si="8"/>
        <v>1.0380789191870632</v>
      </c>
      <c r="AL62" s="69">
        <f t="shared" si="9"/>
        <v>0</v>
      </c>
      <c r="AM62" s="69">
        <f t="shared" si="10"/>
        <v>0</v>
      </c>
      <c r="AN62" s="69">
        <f t="shared" si="11"/>
        <v>0</v>
      </c>
      <c r="AO62" s="69">
        <f t="shared" si="12"/>
        <v>0</v>
      </c>
      <c r="AP62" s="69">
        <f t="shared" si="13"/>
        <v>0</v>
      </c>
      <c r="AQ62" s="69">
        <f t="shared" si="14"/>
        <v>0</v>
      </c>
      <c r="AR62" s="69">
        <f t="shared" si="15"/>
        <v>0</v>
      </c>
      <c r="AS62" s="69">
        <f t="shared" si="16"/>
        <v>0</v>
      </c>
      <c r="AT62" s="69">
        <f t="shared" si="17"/>
        <v>0</v>
      </c>
      <c r="AU62" s="69">
        <f t="shared" si="18"/>
        <v>0</v>
      </c>
      <c r="AV62" s="69">
        <f t="shared" si="19"/>
        <v>0</v>
      </c>
      <c r="AW62" s="69">
        <f t="shared" si="20"/>
        <v>0</v>
      </c>
      <c r="AX62" s="69">
        <f t="shared" si="21"/>
        <v>1.0380789191870632</v>
      </c>
      <c r="AY62" s="69">
        <f t="shared" si="22"/>
        <v>1.0380789191870632</v>
      </c>
      <c r="AZ62" s="69">
        <f t="shared" si="23"/>
        <v>1</v>
      </c>
      <c r="BA62" s="69">
        <f t="shared" si="24"/>
        <v>1</v>
      </c>
      <c r="BF62">
        <v>2.6955235004425</v>
      </c>
      <c r="BG62">
        <v>2.6172080039978001</v>
      </c>
      <c r="BH62" t="s">
        <v>72</v>
      </c>
      <c r="BI62">
        <v>0.26300000000000001</v>
      </c>
      <c r="BJ62">
        <v>0.14399999999999999</v>
      </c>
      <c r="BK62" t="s">
        <v>18</v>
      </c>
    </row>
    <row r="63" spans="1:63">
      <c r="A63" t="s">
        <v>16</v>
      </c>
      <c r="B63">
        <v>-0.59458520000000004</v>
      </c>
      <c r="C63">
        <v>1.620787</v>
      </c>
      <c r="D63">
        <v>0.129415</v>
      </c>
      <c r="E63">
        <v>1.5635820000000002E-2</v>
      </c>
      <c r="F63">
        <v>-0.99783639999999996</v>
      </c>
      <c r="G63">
        <v>-2.440966E-2</v>
      </c>
      <c r="H63">
        <v>5.9009520000000003E-2</v>
      </c>
      <c r="I63">
        <v>-0.65598460000000003</v>
      </c>
      <c r="J63">
        <v>1.644984</v>
      </c>
      <c r="K63">
        <v>-3.301341E-2</v>
      </c>
      <c r="L63">
        <v>-0.27707369999999998</v>
      </c>
      <c r="M63">
        <v>0.57690710000000001</v>
      </c>
      <c r="N63">
        <v>0.16280919999999999</v>
      </c>
      <c r="O63">
        <v>0.75093379999999998</v>
      </c>
      <c r="P63" s="69">
        <f t="shared" si="1"/>
        <v>0.72406360433109196</v>
      </c>
      <c r="Q63" s="69">
        <f t="shared" si="2"/>
        <v>4.8536206233864121E-2</v>
      </c>
      <c r="R63" s="77">
        <f t="shared" si="3"/>
        <v>1.5222410436951566</v>
      </c>
      <c r="S63" s="75">
        <f t="shared" si="4"/>
        <v>0.48454437336290002</v>
      </c>
      <c r="T63">
        <v>2.6915049999999998</v>
      </c>
      <c r="U63">
        <v>1.3837649999999999</v>
      </c>
      <c r="V63">
        <v>3.4275030000000002</v>
      </c>
      <c r="W63">
        <v>0.38652589999999998</v>
      </c>
      <c r="X63">
        <v>0.40360940000000001</v>
      </c>
      <c r="Y63">
        <v>0.45456809999999997</v>
      </c>
      <c r="Z63">
        <v>0.4650955</v>
      </c>
      <c r="AA63">
        <v>0.41479739999999998</v>
      </c>
      <c r="AB63" s="72">
        <f t="shared" si="5"/>
        <v>3.539471262556617E-2</v>
      </c>
      <c r="AD63">
        <v>370.9375</v>
      </c>
      <c r="AE63">
        <v>375.05360000000002</v>
      </c>
      <c r="AF63" s="58">
        <f t="shared" si="6"/>
        <v>4.1161000000000172</v>
      </c>
      <c r="AG63">
        <v>2</v>
      </c>
      <c r="AH63">
        <v>1</v>
      </c>
      <c r="AI63" s="69">
        <f t="shared" si="7"/>
        <v>5.4265191524139249</v>
      </c>
      <c r="AJ63">
        <f t="shared" si="8"/>
        <v>1.3183642653030545</v>
      </c>
      <c r="AL63" s="69">
        <f t="shared" si="9"/>
        <v>0</v>
      </c>
      <c r="AM63" s="69">
        <f t="shared" si="10"/>
        <v>1.3183642653030545</v>
      </c>
      <c r="AN63" s="69">
        <f t="shared" si="11"/>
        <v>0</v>
      </c>
      <c r="AO63" s="69">
        <f t="shared" si="12"/>
        <v>1</v>
      </c>
      <c r="AP63" s="69">
        <f t="shared" si="13"/>
        <v>1.3183642653030545</v>
      </c>
      <c r="AQ63" s="69">
        <f t="shared" si="14"/>
        <v>0</v>
      </c>
      <c r="AR63" s="69">
        <f t="shared" si="15"/>
        <v>1</v>
      </c>
      <c r="AS63" s="69">
        <f t="shared" si="16"/>
        <v>0</v>
      </c>
      <c r="AT63" s="69">
        <f t="shared" si="17"/>
        <v>0</v>
      </c>
      <c r="AU63" s="69">
        <f t="shared" si="18"/>
        <v>0</v>
      </c>
      <c r="AV63" s="69">
        <f t="shared" si="19"/>
        <v>0</v>
      </c>
      <c r="AW63" s="69">
        <f t="shared" si="20"/>
        <v>0</v>
      </c>
      <c r="AX63" s="69">
        <f t="shared" si="21"/>
        <v>0</v>
      </c>
      <c r="AY63" s="69">
        <f t="shared" si="22"/>
        <v>0</v>
      </c>
      <c r="AZ63" s="69">
        <f t="shared" si="23"/>
        <v>0</v>
      </c>
      <c r="BA63" s="69">
        <f t="shared" si="24"/>
        <v>0</v>
      </c>
      <c r="BF63">
        <v>1.4751236438751201</v>
      </c>
      <c r="BG63">
        <v>0.74008387327194203</v>
      </c>
      <c r="BH63" t="s">
        <v>52</v>
      </c>
      <c r="BI63">
        <v>0.22</v>
      </c>
      <c r="BJ63">
        <v>0.129</v>
      </c>
      <c r="BK63" t="s">
        <v>18</v>
      </c>
    </row>
    <row r="64" spans="1:63">
      <c r="A64" t="s">
        <v>16</v>
      </c>
      <c r="B64">
        <v>-0.55424419999999996</v>
      </c>
      <c r="C64">
        <v>1.621394</v>
      </c>
      <c r="D64">
        <v>6.5912230000000002E-3</v>
      </c>
      <c r="E64">
        <v>-9.3586959999999997E-3</v>
      </c>
      <c r="F64">
        <v>0.56210210000000005</v>
      </c>
      <c r="G64">
        <v>2.1988770000000001E-3</v>
      </c>
      <c r="H64">
        <v>0.82701199999999997</v>
      </c>
      <c r="I64">
        <v>-0.48531489999999999</v>
      </c>
      <c r="J64">
        <v>1.6354610000000001</v>
      </c>
      <c r="K64">
        <v>-0.18120549999999999</v>
      </c>
      <c r="L64">
        <v>-0.28223959999999998</v>
      </c>
      <c r="M64">
        <v>-0.10626439999999999</v>
      </c>
      <c r="N64">
        <v>-4.8402540000000001E-2</v>
      </c>
      <c r="O64">
        <v>0.95221109999999998</v>
      </c>
      <c r="P64" s="69">
        <f t="shared" si="1"/>
        <v>0.94700986941508369</v>
      </c>
      <c r="Q64" s="69">
        <f t="shared" si="2"/>
        <v>0.79365538553914772</v>
      </c>
      <c r="R64" s="77">
        <f t="shared" si="3"/>
        <v>0.65400214538417833</v>
      </c>
      <c r="S64" s="75">
        <f t="shared" si="4"/>
        <v>0.20817534846119273</v>
      </c>
      <c r="T64">
        <v>0.67246950000000005</v>
      </c>
      <c r="U64">
        <v>-0.61363630000000002</v>
      </c>
      <c r="V64">
        <v>2.162363</v>
      </c>
      <c r="W64">
        <v>0.40161029999999998</v>
      </c>
      <c r="X64">
        <v>0.4784351</v>
      </c>
      <c r="Y64">
        <v>0.49806040000000001</v>
      </c>
      <c r="Z64">
        <v>0.4807495</v>
      </c>
      <c r="AA64">
        <v>0.49273679999999997</v>
      </c>
      <c r="AB64" s="72">
        <f t="shared" si="5"/>
        <v>5.6446742841328265E-2</v>
      </c>
      <c r="AD64">
        <v>376.572</v>
      </c>
      <c r="AE64">
        <v>379.87009999999998</v>
      </c>
      <c r="AF64" s="58">
        <f t="shared" si="6"/>
        <v>3.2980999999999767</v>
      </c>
      <c r="AG64">
        <v>2</v>
      </c>
      <c r="AH64">
        <v>3</v>
      </c>
      <c r="AI64" s="69">
        <f t="shared" si="7"/>
        <v>3.5343331279709673</v>
      </c>
      <c r="AJ64">
        <f t="shared" si="8"/>
        <v>1.0716270361635463</v>
      </c>
      <c r="AL64" s="69">
        <f t="shared" si="9"/>
        <v>0</v>
      </c>
      <c r="AM64" s="69">
        <f t="shared" si="10"/>
        <v>0</v>
      </c>
      <c r="AN64" s="69">
        <f t="shared" si="11"/>
        <v>0</v>
      </c>
      <c r="AO64" s="69">
        <f t="shared" si="12"/>
        <v>0</v>
      </c>
      <c r="AP64" s="69">
        <f t="shared" si="13"/>
        <v>1.0716270361635463</v>
      </c>
      <c r="AQ64" s="69">
        <f t="shared" si="14"/>
        <v>0</v>
      </c>
      <c r="AR64" s="69">
        <f t="shared" si="15"/>
        <v>1</v>
      </c>
      <c r="AS64" s="69">
        <f t="shared" si="16"/>
        <v>0</v>
      </c>
      <c r="AT64" s="69">
        <f t="shared" si="17"/>
        <v>0</v>
      </c>
      <c r="AU64" s="69">
        <f t="shared" si="18"/>
        <v>1.0716270361635463</v>
      </c>
      <c r="AV64" s="69">
        <f t="shared" si="19"/>
        <v>0</v>
      </c>
      <c r="AW64" s="69">
        <f t="shared" si="20"/>
        <v>1</v>
      </c>
      <c r="AX64" s="69">
        <f t="shared" si="21"/>
        <v>0</v>
      </c>
      <c r="AY64" s="69">
        <f t="shared" si="22"/>
        <v>0</v>
      </c>
      <c r="AZ64" s="69">
        <f t="shared" si="23"/>
        <v>0</v>
      </c>
      <c r="BA64" s="69">
        <f t="shared" si="24"/>
        <v>0</v>
      </c>
      <c r="BF64">
        <v>0.94293457269668601</v>
      </c>
      <c r="BG64">
        <v>1.68014681339264</v>
      </c>
      <c r="BH64" t="s">
        <v>73</v>
      </c>
      <c r="BI64">
        <v>0.55600000000000005</v>
      </c>
      <c r="BJ64">
        <v>0.79800000000000004</v>
      </c>
      <c r="BK64" t="s">
        <v>18</v>
      </c>
    </row>
    <row r="65" spans="1:63">
      <c r="A65" t="s">
        <v>20</v>
      </c>
      <c r="B65">
        <v>-0.54185099999999997</v>
      </c>
      <c r="C65">
        <v>1.617043</v>
      </c>
      <c r="D65">
        <v>-0.13760800000000001</v>
      </c>
      <c r="E65">
        <v>3.3446940000000001E-2</v>
      </c>
      <c r="F65">
        <v>-0.11722730000000001</v>
      </c>
      <c r="G65">
        <v>-6.4890030000000001E-3</v>
      </c>
      <c r="H65">
        <v>0.99252050000000003</v>
      </c>
      <c r="I65">
        <v>-0.52247449999999995</v>
      </c>
      <c r="J65">
        <v>1.6142749999999999</v>
      </c>
      <c r="K65">
        <v>-0.11679680000000001</v>
      </c>
      <c r="L65">
        <v>1.0040520000000001E-2</v>
      </c>
      <c r="M65">
        <v>2.6322249999999998E-2</v>
      </c>
      <c r="N65">
        <v>-2.1045640000000001E-2</v>
      </c>
      <c r="O65">
        <v>0.99938150000000003</v>
      </c>
      <c r="P65" s="69">
        <f t="shared" si="1"/>
        <v>0.81507776463559822</v>
      </c>
      <c r="Q65" s="69">
        <f t="shared" si="2"/>
        <v>0.32870352480672738</v>
      </c>
      <c r="R65" s="77">
        <f t="shared" si="3"/>
        <v>1.235865835007961</v>
      </c>
      <c r="S65" s="75">
        <f t="shared" si="4"/>
        <v>0.39338831327981949</v>
      </c>
      <c r="T65">
        <v>4.7497480000000003</v>
      </c>
      <c r="U65">
        <v>-0.19956650000000001</v>
      </c>
      <c r="V65">
        <v>2.0173049999999999</v>
      </c>
      <c r="W65">
        <v>4.5828509999999998</v>
      </c>
      <c r="X65">
        <v>0.48769950000000001</v>
      </c>
      <c r="Y65">
        <v>0.4891085</v>
      </c>
      <c r="Z65">
        <v>0.41936040000000002</v>
      </c>
      <c r="AA65">
        <v>0.4764794</v>
      </c>
      <c r="AB65" s="72">
        <f t="shared" si="5"/>
        <v>4.766384435349421E-2</v>
      </c>
      <c r="AD65">
        <v>381.37220000000002</v>
      </c>
      <c r="AE65">
        <v>383.53829999999999</v>
      </c>
      <c r="AF65" s="58">
        <f t="shared" si="6"/>
        <v>2.1660999999999717</v>
      </c>
      <c r="AG65">
        <v>1</v>
      </c>
      <c r="AH65">
        <v>2</v>
      </c>
      <c r="AI65" s="69">
        <f t="shared" si="7"/>
        <v>4.6964830056674911</v>
      </c>
      <c r="AJ65">
        <f t="shared" si="8"/>
        <v>2.1681746021271189</v>
      </c>
      <c r="AL65" s="69">
        <f t="shared" si="9"/>
        <v>2.1681746021271189</v>
      </c>
      <c r="AM65" s="69">
        <f t="shared" si="10"/>
        <v>0</v>
      </c>
      <c r="AN65" s="69">
        <f t="shared" si="11"/>
        <v>1</v>
      </c>
      <c r="AO65" s="69">
        <f t="shared" si="12"/>
        <v>0</v>
      </c>
      <c r="AP65" s="69">
        <f t="shared" si="13"/>
        <v>0</v>
      </c>
      <c r="AQ65" s="69">
        <f t="shared" si="14"/>
        <v>2.1681746021271189</v>
      </c>
      <c r="AR65" s="69">
        <f t="shared" si="15"/>
        <v>0</v>
      </c>
      <c r="AS65" s="69">
        <f t="shared" si="16"/>
        <v>1</v>
      </c>
      <c r="AT65" s="69">
        <f t="shared" si="17"/>
        <v>0</v>
      </c>
      <c r="AU65" s="69">
        <f t="shared" si="18"/>
        <v>0</v>
      </c>
      <c r="AV65" s="69">
        <f t="shared" si="19"/>
        <v>0</v>
      </c>
      <c r="AW65" s="69">
        <f t="shared" si="20"/>
        <v>0</v>
      </c>
      <c r="AX65" s="69">
        <f t="shared" si="21"/>
        <v>0</v>
      </c>
      <c r="AY65" s="69">
        <f t="shared" si="22"/>
        <v>0</v>
      </c>
      <c r="AZ65" s="69">
        <f t="shared" si="23"/>
        <v>0</v>
      </c>
      <c r="BA65" s="69">
        <f t="shared" si="24"/>
        <v>0</v>
      </c>
      <c r="BF65">
        <v>0.111109681427479</v>
      </c>
      <c r="BG65">
        <v>0.86331951618194602</v>
      </c>
      <c r="BH65" t="s">
        <v>74</v>
      </c>
      <c r="BI65">
        <v>0.90800000000000003</v>
      </c>
      <c r="BJ65">
        <v>0.26</v>
      </c>
      <c r="BK65" t="s">
        <v>18</v>
      </c>
    </row>
    <row r="66" spans="1:63">
      <c r="A66" t="s">
        <v>16</v>
      </c>
      <c r="B66">
        <v>-0.53136039999999995</v>
      </c>
      <c r="C66">
        <v>1.6101460000000001</v>
      </c>
      <c r="D66">
        <v>-0.1220333</v>
      </c>
      <c r="E66">
        <v>5.068976E-2</v>
      </c>
      <c r="F66">
        <v>5.5008080000000001E-2</v>
      </c>
      <c r="G66">
        <v>-1.2940770000000001E-2</v>
      </c>
      <c r="H66">
        <v>0.99711439999999996</v>
      </c>
      <c r="I66">
        <v>-0.5676407</v>
      </c>
      <c r="J66">
        <v>1.6159669999999999</v>
      </c>
      <c r="K66">
        <v>-8.3778060000000001E-2</v>
      </c>
      <c r="L66">
        <v>5.4622689999999996E-3</v>
      </c>
      <c r="M66">
        <v>-0.55768620000000002</v>
      </c>
      <c r="N66">
        <v>-1.9249309999999999E-2</v>
      </c>
      <c r="O66">
        <v>0.82981059999999995</v>
      </c>
      <c r="P66" s="69">
        <f t="shared" si="1"/>
        <v>0.57099630033043391</v>
      </c>
      <c r="Q66" s="69">
        <f t="shared" si="2"/>
        <v>-0.34792645001791378</v>
      </c>
      <c r="R66" s="77">
        <f t="shared" si="3"/>
        <v>1.9261547850461467</v>
      </c>
      <c r="S66" s="75">
        <f t="shared" si="4"/>
        <v>0.61311411040040276</v>
      </c>
      <c r="T66">
        <v>5.5844509999999996</v>
      </c>
      <c r="U66">
        <v>-5.7141529999999996</v>
      </c>
      <c r="V66">
        <v>1.7080599999999999</v>
      </c>
      <c r="W66">
        <v>1.9552639999999999</v>
      </c>
      <c r="X66">
        <v>0.44107210000000002</v>
      </c>
      <c r="Y66">
        <v>0.42099120000000001</v>
      </c>
      <c r="Z66">
        <v>0.46217730000000001</v>
      </c>
      <c r="AA66">
        <v>0.32603320000000002</v>
      </c>
      <c r="AB66" s="72">
        <f t="shared" si="5"/>
        <v>2.7980343573635921E-2</v>
      </c>
      <c r="AD66">
        <v>385.053</v>
      </c>
      <c r="AE66">
        <v>388.90499999999997</v>
      </c>
      <c r="AF66" s="58">
        <f t="shared" si="6"/>
        <v>3.8519999999999754</v>
      </c>
      <c r="AG66">
        <v>2</v>
      </c>
      <c r="AH66">
        <v>4</v>
      </c>
      <c r="AI66" s="69">
        <f t="shared" si="7"/>
        <v>6.1051661544061453</v>
      </c>
      <c r="AJ66">
        <f t="shared" si="8"/>
        <v>1.5849341003131319</v>
      </c>
      <c r="AL66" s="69">
        <f t="shared" si="9"/>
        <v>0</v>
      </c>
      <c r="AM66" s="69">
        <f t="shared" si="10"/>
        <v>0</v>
      </c>
      <c r="AN66" s="69">
        <f t="shared" si="11"/>
        <v>0</v>
      </c>
      <c r="AO66" s="69">
        <f t="shared" si="12"/>
        <v>0</v>
      </c>
      <c r="AP66" s="69">
        <f t="shared" si="13"/>
        <v>1.5849341003131319</v>
      </c>
      <c r="AQ66" s="69">
        <f t="shared" si="14"/>
        <v>0</v>
      </c>
      <c r="AR66" s="69">
        <f t="shared" si="15"/>
        <v>1</v>
      </c>
      <c r="AS66" s="69">
        <f t="shared" si="16"/>
        <v>0</v>
      </c>
      <c r="AT66" s="69">
        <f t="shared" si="17"/>
        <v>0</v>
      </c>
      <c r="AU66" s="69">
        <f t="shared" si="18"/>
        <v>0</v>
      </c>
      <c r="AV66" s="69">
        <f t="shared" si="19"/>
        <v>0</v>
      </c>
      <c r="AW66" s="69">
        <f t="shared" si="20"/>
        <v>0</v>
      </c>
      <c r="AX66" s="69">
        <f t="shared" si="21"/>
        <v>0</v>
      </c>
      <c r="AY66" s="69">
        <f t="shared" si="22"/>
        <v>1.5849341003131319</v>
      </c>
      <c r="AZ66" s="69">
        <f t="shared" si="23"/>
        <v>0</v>
      </c>
      <c r="BA66" s="69">
        <f t="shared" si="24"/>
        <v>1</v>
      </c>
      <c r="BF66">
        <v>1.1896563768386801</v>
      </c>
      <c r="BG66">
        <v>3.12270283699036</v>
      </c>
      <c r="BH66" t="s">
        <v>75</v>
      </c>
      <c r="BI66">
        <v>0.70199999999999996</v>
      </c>
      <c r="BJ66">
        <v>7.4999999999999997E-2</v>
      </c>
      <c r="BK66" t="s">
        <v>18</v>
      </c>
    </row>
    <row r="67" spans="1:63">
      <c r="A67" t="s">
        <v>16</v>
      </c>
      <c r="B67">
        <v>-0.55010420000000004</v>
      </c>
      <c r="C67">
        <v>1.610795</v>
      </c>
      <c r="D67">
        <v>-9.7206089999999995E-2</v>
      </c>
      <c r="E67">
        <v>3.5848289999999998E-2</v>
      </c>
      <c r="F67">
        <v>-0.51217489999999999</v>
      </c>
      <c r="G67">
        <v>2.6798099999999999E-3</v>
      </c>
      <c r="H67">
        <v>0.85812849999999996</v>
      </c>
      <c r="I67">
        <v>-0.40487970000000001</v>
      </c>
      <c r="J67">
        <v>1.631494</v>
      </c>
      <c r="K67">
        <v>-8.2658980000000007E-2</v>
      </c>
      <c r="L67">
        <v>-1.326332E-2</v>
      </c>
      <c r="M67">
        <v>-0.99364940000000002</v>
      </c>
      <c r="N67">
        <v>-0.11030429999999999</v>
      </c>
      <c r="O67">
        <v>1.783649E-2</v>
      </c>
      <c r="P67" s="69">
        <f t="shared" si="1"/>
        <v>0.9950971200597758</v>
      </c>
      <c r="Q67" s="69">
        <f t="shared" si="2"/>
        <v>0.98043655670251972</v>
      </c>
      <c r="R67" s="77">
        <f t="shared" si="3"/>
        <v>0.19812908031915577</v>
      </c>
      <c r="S67" s="75">
        <f t="shared" si="4"/>
        <v>6.30664450060896E-2</v>
      </c>
      <c r="T67">
        <v>4.0809350000000002</v>
      </c>
      <c r="U67">
        <v>-0.58101080000000005</v>
      </c>
      <c r="V67">
        <v>2.6192410000000002</v>
      </c>
      <c r="W67">
        <v>-4.0514590000000004</v>
      </c>
      <c r="X67">
        <v>0.47921629999999998</v>
      </c>
      <c r="Y67">
        <v>0.40021780000000001</v>
      </c>
      <c r="Z67">
        <v>0.47192980000000001</v>
      </c>
      <c r="AA67">
        <v>0.3269225</v>
      </c>
      <c r="AB67" s="72">
        <f t="shared" si="5"/>
        <v>2.9590356332949028E-2</v>
      </c>
      <c r="AD67">
        <v>390.42169999999999</v>
      </c>
      <c r="AE67">
        <v>394.87110000000001</v>
      </c>
      <c r="AF67" s="58">
        <f t="shared" si="6"/>
        <v>4.4494000000000256</v>
      </c>
      <c r="AG67">
        <v>4</v>
      </c>
      <c r="AH67">
        <v>3</v>
      </c>
      <c r="AI67" s="69">
        <f t="shared" si="7"/>
        <v>2.7432416718062047</v>
      </c>
      <c r="AJ67">
        <f t="shared" si="8"/>
        <v>0.61654193190232143</v>
      </c>
      <c r="AL67" s="69">
        <f t="shared" si="9"/>
        <v>0</v>
      </c>
      <c r="AM67" s="69">
        <f t="shared" si="10"/>
        <v>0</v>
      </c>
      <c r="AN67" s="69">
        <f t="shared" si="11"/>
        <v>0</v>
      </c>
      <c r="AO67" s="69">
        <f t="shared" si="12"/>
        <v>0</v>
      </c>
      <c r="AP67" s="69">
        <f t="shared" si="13"/>
        <v>0</v>
      </c>
      <c r="AQ67" s="69">
        <f t="shared" si="14"/>
        <v>0</v>
      </c>
      <c r="AR67" s="69">
        <f t="shared" si="15"/>
        <v>0</v>
      </c>
      <c r="AS67" s="69">
        <f t="shared" si="16"/>
        <v>0</v>
      </c>
      <c r="AT67" s="69">
        <f t="shared" si="17"/>
        <v>0</v>
      </c>
      <c r="AU67" s="69">
        <f t="shared" si="18"/>
        <v>0.61654193190232143</v>
      </c>
      <c r="AV67" s="69">
        <f t="shared" si="19"/>
        <v>0</v>
      </c>
      <c r="AW67" s="69">
        <f t="shared" si="20"/>
        <v>1</v>
      </c>
      <c r="AX67" s="69">
        <f t="shared" si="21"/>
        <v>0.61654193190232143</v>
      </c>
      <c r="AY67" s="69">
        <f t="shared" si="22"/>
        <v>0</v>
      </c>
      <c r="AZ67" s="69">
        <f t="shared" si="23"/>
        <v>1</v>
      </c>
      <c r="BA67" s="69">
        <f t="shared" si="24"/>
        <v>0</v>
      </c>
      <c r="BF67">
        <v>2.89177465438843</v>
      </c>
      <c r="BG67">
        <v>1.60143446922302</v>
      </c>
      <c r="BH67" t="s">
        <v>76</v>
      </c>
      <c r="BI67">
        <v>0.30299999999999999</v>
      </c>
      <c r="BJ67">
        <v>0.755</v>
      </c>
      <c r="BK67" t="s">
        <v>18</v>
      </c>
    </row>
    <row r="68" spans="1:63">
      <c r="A68" t="s">
        <v>20</v>
      </c>
      <c r="B68">
        <v>-0.40404960000000001</v>
      </c>
      <c r="C68">
        <v>1.620932</v>
      </c>
      <c r="D68">
        <v>-8.5772509999999996E-2</v>
      </c>
      <c r="E68">
        <v>-8.7323160000000004E-3</v>
      </c>
      <c r="F68">
        <v>-0.99916740000000004</v>
      </c>
      <c r="G68">
        <v>-3.8234310000000001E-2</v>
      </c>
      <c r="H68">
        <v>1.124589E-2</v>
      </c>
      <c r="I68">
        <v>-0.40266610000000003</v>
      </c>
      <c r="J68">
        <v>1.6171500000000001</v>
      </c>
      <c r="K68">
        <v>-9.0160959999999998E-2</v>
      </c>
      <c r="L68">
        <v>-4.3170680000000003E-3</v>
      </c>
      <c r="M68">
        <v>-0.9998977</v>
      </c>
      <c r="N68">
        <v>-1.2738849999999999E-2</v>
      </c>
      <c r="O68">
        <v>4.8754999999999996E-3</v>
      </c>
      <c r="P68" s="69">
        <f t="shared" si="1"/>
        <v>-0.5371133534925</v>
      </c>
      <c r="Q68" s="69">
        <f t="shared" si="2"/>
        <v>-0.42301849100008149</v>
      </c>
      <c r="R68" s="77">
        <f t="shared" si="3"/>
        <v>2.0075702894128375</v>
      </c>
      <c r="S68" s="75">
        <f t="shared" si="4"/>
        <v>0.63902947032896007</v>
      </c>
      <c r="T68">
        <v>1.700769</v>
      </c>
      <c r="U68">
        <v>-0.42940129999999999</v>
      </c>
      <c r="V68">
        <v>1.6344190000000001</v>
      </c>
      <c r="W68">
        <v>-1.7862990000000001</v>
      </c>
      <c r="X68">
        <v>0.4182478</v>
      </c>
      <c r="Y68">
        <v>0.46569500000000003</v>
      </c>
      <c r="Z68">
        <v>0.47214250000000002</v>
      </c>
      <c r="AA68">
        <v>0.40291640000000001</v>
      </c>
      <c r="AB68" s="72">
        <f t="shared" si="5"/>
        <v>3.7052991819985989E-2</v>
      </c>
      <c r="AD68">
        <v>396.3741</v>
      </c>
      <c r="AE68">
        <v>397.40440000000001</v>
      </c>
      <c r="AF68" s="58">
        <f t="shared" si="6"/>
        <v>1.0303000000000111</v>
      </c>
      <c r="AG68">
        <v>4</v>
      </c>
      <c r="AH68">
        <v>4</v>
      </c>
      <c r="AI68" s="69">
        <f t="shared" si="7"/>
        <v>5.7597166535832214</v>
      </c>
      <c r="AJ68">
        <f t="shared" si="8"/>
        <v>5.5903296647414917</v>
      </c>
      <c r="AL68" s="69">
        <f t="shared" si="9"/>
        <v>0</v>
      </c>
      <c r="AM68" s="69">
        <f t="shared" si="10"/>
        <v>0</v>
      </c>
      <c r="AN68" s="69">
        <f t="shared" si="11"/>
        <v>0</v>
      </c>
      <c r="AO68" s="69">
        <f t="shared" si="12"/>
        <v>0</v>
      </c>
      <c r="AP68" s="69">
        <f t="shared" si="13"/>
        <v>0</v>
      </c>
      <c r="AQ68" s="69">
        <f t="shared" si="14"/>
        <v>0</v>
      </c>
      <c r="AR68" s="69">
        <f t="shared" si="15"/>
        <v>0</v>
      </c>
      <c r="AS68" s="69">
        <f t="shared" si="16"/>
        <v>0</v>
      </c>
      <c r="AT68" s="69">
        <f t="shared" si="17"/>
        <v>0</v>
      </c>
      <c r="AU68" s="69">
        <f t="shared" si="18"/>
        <v>0</v>
      </c>
      <c r="AV68" s="69">
        <f t="shared" si="19"/>
        <v>0</v>
      </c>
      <c r="AW68" s="69">
        <f t="shared" si="20"/>
        <v>0</v>
      </c>
      <c r="AX68" s="69">
        <f t="shared" si="21"/>
        <v>5.5903296647414917</v>
      </c>
      <c r="AY68" s="69">
        <f t="shared" si="22"/>
        <v>5.5903296647414917</v>
      </c>
      <c r="AZ68" s="69">
        <f t="shared" si="23"/>
        <v>1</v>
      </c>
      <c r="BA68" s="69">
        <f t="shared" si="24"/>
        <v>1</v>
      </c>
      <c r="BF68">
        <v>3.1247076988220202</v>
      </c>
      <c r="BG68">
        <v>2.6526744365692099</v>
      </c>
      <c r="BH68" t="s">
        <v>77</v>
      </c>
      <c r="BI68">
        <v>0.90700000000000003</v>
      </c>
      <c r="BJ68">
        <v>0.48</v>
      </c>
      <c r="BK68" t="s">
        <v>18</v>
      </c>
    </row>
    <row r="69" spans="1:63">
      <c r="A69" t="s">
        <v>20</v>
      </c>
      <c r="B69">
        <v>-0.40128659999999999</v>
      </c>
      <c r="C69">
        <v>1.6125849999999999</v>
      </c>
      <c r="D69">
        <v>-0.1012907</v>
      </c>
      <c r="E69">
        <v>-1.039926E-3</v>
      </c>
      <c r="F69">
        <v>-0.99893730000000003</v>
      </c>
      <c r="G69">
        <v>1.6231140000000002E-2</v>
      </c>
      <c r="H69">
        <v>4.3125280000000002E-2</v>
      </c>
      <c r="I69">
        <v>-0.55384580000000005</v>
      </c>
      <c r="J69">
        <v>1.6131450000000001</v>
      </c>
      <c r="K69">
        <v>-0.17283519999999999</v>
      </c>
      <c r="L69">
        <v>1.6852590000000001E-2</v>
      </c>
      <c r="M69">
        <v>0.54130610000000001</v>
      </c>
      <c r="N69">
        <v>-8.7704730000000009E-3</v>
      </c>
      <c r="O69">
        <v>0.840611</v>
      </c>
      <c r="P69" s="69">
        <f t="shared" si="1"/>
        <v>-0.25644047344785575</v>
      </c>
      <c r="Q69" s="69">
        <f t="shared" si="2"/>
        <v>-0.86847656715567911</v>
      </c>
      <c r="R69" s="77">
        <f t="shared" si="3"/>
        <v>2.6229172163970729</v>
      </c>
      <c r="S69" s="75">
        <f t="shared" si="4"/>
        <v>0.83490048062085731</v>
      </c>
      <c r="T69">
        <v>1.084751</v>
      </c>
      <c r="U69">
        <v>0.62301830000000002</v>
      </c>
      <c r="V69">
        <v>1.6242019999999999</v>
      </c>
      <c r="W69">
        <v>0.25556990000000002</v>
      </c>
      <c r="X69">
        <v>0.4154736</v>
      </c>
      <c r="Y69">
        <v>0.4807708</v>
      </c>
      <c r="Z69">
        <v>0.42762489999999997</v>
      </c>
      <c r="AA69">
        <v>0.34603909999999999</v>
      </c>
      <c r="AB69" s="72">
        <f t="shared" si="5"/>
        <v>2.9557634541144896E-2</v>
      </c>
      <c r="AD69">
        <v>398.92140000000001</v>
      </c>
      <c r="AE69">
        <v>402.32209999999998</v>
      </c>
      <c r="AF69" s="58">
        <f t="shared" si="6"/>
        <v>3.4006999999999721</v>
      </c>
      <c r="AG69">
        <v>2</v>
      </c>
      <c r="AH69">
        <v>1</v>
      </c>
      <c r="AI69" s="69">
        <f t="shared" si="7"/>
        <v>6.4714976471504642</v>
      </c>
      <c r="AJ69">
        <f t="shared" si="8"/>
        <v>1.9029898688947915</v>
      </c>
      <c r="AL69" s="69">
        <f t="shared" si="9"/>
        <v>0</v>
      </c>
      <c r="AM69" s="69">
        <f t="shared" si="10"/>
        <v>1.9029898688947915</v>
      </c>
      <c r="AN69" s="69">
        <f t="shared" si="11"/>
        <v>0</v>
      </c>
      <c r="AO69" s="69">
        <f t="shared" si="12"/>
        <v>1</v>
      </c>
      <c r="AP69" s="69">
        <f t="shared" si="13"/>
        <v>1.9029898688947915</v>
      </c>
      <c r="AQ69" s="69">
        <f t="shared" si="14"/>
        <v>0</v>
      </c>
      <c r="AR69" s="69">
        <f t="shared" si="15"/>
        <v>1</v>
      </c>
      <c r="AS69" s="69">
        <f t="shared" si="16"/>
        <v>0</v>
      </c>
      <c r="AT69" s="69">
        <f t="shared" si="17"/>
        <v>0</v>
      </c>
      <c r="AU69" s="69">
        <f t="shared" si="18"/>
        <v>0</v>
      </c>
      <c r="AV69" s="69">
        <f t="shared" si="19"/>
        <v>0</v>
      </c>
      <c r="AW69" s="69">
        <f t="shared" si="20"/>
        <v>0</v>
      </c>
      <c r="AX69" s="69">
        <f t="shared" si="21"/>
        <v>0</v>
      </c>
      <c r="AY69" s="69">
        <f t="shared" si="22"/>
        <v>0</v>
      </c>
      <c r="AZ69" s="69">
        <f t="shared" si="23"/>
        <v>0</v>
      </c>
      <c r="BA69" s="69">
        <f t="shared" si="24"/>
        <v>0</v>
      </c>
      <c r="BF69">
        <v>1.23557388782501</v>
      </c>
      <c r="BG69">
        <v>1.1340728960931299E-2</v>
      </c>
      <c r="BH69" t="s">
        <v>78</v>
      </c>
      <c r="BI69">
        <v>0.83699999999999997</v>
      </c>
      <c r="BJ69">
        <v>0.58299999999999996</v>
      </c>
      <c r="BK69" t="s">
        <v>18</v>
      </c>
    </row>
    <row r="70" spans="1:63">
      <c r="A70" t="s">
        <v>16</v>
      </c>
      <c r="B70">
        <v>-0.54301120000000003</v>
      </c>
      <c r="C70">
        <v>1.611283</v>
      </c>
      <c r="D70">
        <v>-0.13581670000000001</v>
      </c>
      <c r="E70">
        <v>3.6215379999999998E-2</v>
      </c>
      <c r="F70">
        <v>0.53167770000000003</v>
      </c>
      <c r="G70">
        <v>-1.4599040000000001E-2</v>
      </c>
      <c r="H70">
        <v>0.84604630000000003</v>
      </c>
      <c r="I70">
        <v>-0.65107959999999998</v>
      </c>
      <c r="J70">
        <v>1.6367130000000001</v>
      </c>
      <c r="K70">
        <v>0.1037293</v>
      </c>
      <c r="L70">
        <v>-5.6708119999999999E-3</v>
      </c>
      <c r="M70">
        <v>-0.94215879999999996</v>
      </c>
      <c r="N70">
        <v>-0.14896010000000001</v>
      </c>
      <c r="O70">
        <v>0.30019230000000002</v>
      </c>
      <c r="P70" s="69">
        <f t="shared" si="1"/>
        <v>0.55391631995789847</v>
      </c>
      <c r="Q70" s="69">
        <f t="shared" si="2"/>
        <v>-0.38635342096859804</v>
      </c>
      <c r="R70" s="77">
        <f t="shared" si="3"/>
        <v>1.9674710594904958</v>
      </c>
      <c r="S70" s="75">
        <f t="shared" si="4"/>
        <v>0.62626548901632184</v>
      </c>
      <c r="T70">
        <v>3.3050609999999998</v>
      </c>
      <c r="U70">
        <v>-2.4790399999999999</v>
      </c>
      <c r="V70">
        <v>2.8153139999999999</v>
      </c>
      <c r="W70">
        <v>-2.5286249999999999</v>
      </c>
      <c r="X70">
        <v>0.44451269999999998</v>
      </c>
      <c r="Y70">
        <v>0.4773251</v>
      </c>
      <c r="Z70">
        <v>0.41585230000000001</v>
      </c>
      <c r="AA70">
        <v>0.43912709999999999</v>
      </c>
      <c r="AB70" s="72">
        <f t="shared" si="5"/>
        <v>3.8746082002717445E-2</v>
      </c>
      <c r="AD70">
        <v>403.83620000000002</v>
      </c>
      <c r="AE70">
        <v>407.60669999999999</v>
      </c>
      <c r="AF70" s="58">
        <f t="shared" si="6"/>
        <v>3.77049999999997</v>
      </c>
      <c r="AG70">
        <v>4</v>
      </c>
      <c r="AH70">
        <v>4</v>
      </c>
      <c r="AI70" s="69">
        <f t="shared" si="7"/>
        <v>5.6661481716623854</v>
      </c>
      <c r="AJ70">
        <f t="shared" si="8"/>
        <v>1.5027577699674926</v>
      </c>
      <c r="AL70" s="69">
        <f t="shared" si="9"/>
        <v>0</v>
      </c>
      <c r="AM70" s="69">
        <f t="shared" si="10"/>
        <v>0</v>
      </c>
      <c r="AN70" s="69">
        <f t="shared" si="11"/>
        <v>0</v>
      </c>
      <c r="AO70" s="69">
        <f t="shared" si="12"/>
        <v>0</v>
      </c>
      <c r="AP70" s="69">
        <f t="shared" si="13"/>
        <v>0</v>
      </c>
      <c r="AQ70" s="69">
        <f t="shared" si="14"/>
        <v>0</v>
      </c>
      <c r="AR70" s="69">
        <f t="shared" si="15"/>
        <v>0</v>
      </c>
      <c r="AS70" s="69">
        <f t="shared" si="16"/>
        <v>0</v>
      </c>
      <c r="AT70" s="69">
        <f t="shared" si="17"/>
        <v>0</v>
      </c>
      <c r="AU70" s="69">
        <f t="shared" si="18"/>
        <v>0</v>
      </c>
      <c r="AV70" s="69">
        <f t="shared" si="19"/>
        <v>0</v>
      </c>
      <c r="AW70" s="69">
        <f t="shared" si="20"/>
        <v>0</v>
      </c>
      <c r="AX70" s="69">
        <f t="shared" si="21"/>
        <v>1.5027577699674926</v>
      </c>
      <c r="AY70" s="69">
        <f t="shared" si="22"/>
        <v>1.5027577699674926</v>
      </c>
      <c r="AZ70" s="69">
        <f t="shared" si="23"/>
        <v>1</v>
      </c>
      <c r="BA70" s="69">
        <f t="shared" si="24"/>
        <v>1</v>
      </c>
      <c r="BF70">
        <v>2.3803555965423602</v>
      </c>
      <c r="BG70">
        <v>2.5852203369140598</v>
      </c>
      <c r="BH70" t="s">
        <v>79</v>
      </c>
      <c r="BI70">
        <v>0.57699999999999996</v>
      </c>
      <c r="BJ70">
        <v>3.6999999999999998E-2</v>
      </c>
      <c r="BK70" t="s">
        <v>18</v>
      </c>
    </row>
    <row r="71" spans="1:63">
      <c r="A71" t="s">
        <v>22</v>
      </c>
      <c r="B71">
        <v>-0.6120158</v>
      </c>
      <c r="C71">
        <v>1.627302</v>
      </c>
      <c r="D71">
        <v>7.8439350000000005E-2</v>
      </c>
      <c r="E71">
        <v>-1.0588459999999999E-2</v>
      </c>
      <c r="F71">
        <v>-0.94425400000000004</v>
      </c>
      <c r="G71">
        <v>-7.1999530000000006E-2</v>
      </c>
      <c r="H71">
        <v>0.32107380000000002</v>
      </c>
      <c r="I71">
        <v>-0.95216409999999996</v>
      </c>
      <c r="J71">
        <v>1.6171610000000001</v>
      </c>
      <c r="K71">
        <v>0.36105379999999998</v>
      </c>
      <c r="L71">
        <v>7.7027369999999998E-2</v>
      </c>
      <c r="M71">
        <v>-0.77294609999999997</v>
      </c>
      <c r="N71">
        <v>-8.9078729999999995E-2</v>
      </c>
      <c r="O71">
        <v>-0.62344710000000003</v>
      </c>
      <c r="P71" s="69">
        <f t="shared" si="1"/>
        <v>-0.57033209063250534</v>
      </c>
      <c r="Q71" s="69">
        <f t="shared" si="2"/>
        <v>-0.34944261278951139</v>
      </c>
      <c r="R71" s="77">
        <f t="shared" si="3"/>
        <v>1.9277724739667597</v>
      </c>
      <c r="S71" s="75">
        <f t="shared" si="4"/>
        <v>0.61362903677660385</v>
      </c>
      <c r="T71">
        <v>0.49080770000000001</v>
      </c>
      <c r="U71">
        <v>-0.1848368</v>
      </c>
      <c r="V71">
        <v>1.867054</v>
      </c>
      <c r="W71">
        <v>0.1089191</v>
      </c>
      <c r="X71">
        <v>0.45050089999999998</v>
      </c>
      <c r="Y71">
        <v>0.45758179999999998</v>
      </c>
      <c r="Z71">
        <v>0.47458650000000002</v>
      </c>
      <c r="AA71">
        <v>0.49591059999999998</v>
      </c>
      <c r="AB71" s="72">
        <f t="shared" si="5"/>
        <v>4.8515797742828194E-2</v>
      </c>
      <c r="AD71">
        <v>409.12020000000001</v>
      </c>
      <c r="AE71">
        <v>412.95319999999998</v>
      </c>
      <c r="AF71" s="58">
        <f t="shared" si="6"/>
        <v>3.83299999999997</v>
      </c>
      <c r="AG71">
        <v>2</v>
      </c>
      <c r="AH71">
        <v>1</v>
      </c>
      <c r="AI71" s="69">
        <f t="shared" si="7"/>
        <v>5.3123363817792191</v>
      </c>
      <c r="AJ71">
        <f t="shared" si="8"/>
        <v>1.3859473993684479</v>
      </c>
      <c r="AL71" s="69">
        <f t="shared" si="9"/>
        <v>0</v>
      </c>
      <c r="AM71" s="69">
        <f t="shared" si="10"/>
        <v>1.3859473993684479</v>
      </c>
      <c r="AN71" s="69">
        <f t="shared" si="11"/>
        <v>0</v>
      </c>
      <c r="AO71" s="69">
        <f t="shared" si="12"/>
        <v>1</v>
      </c>
      <c r="AP71" s="69">
        <f t="shared" si="13"/>
        <v>1.3859473993684479</v>
      </c>
      <c r="AQ71" s="69">
        <f t="shared" si="14"/>
        <v>0</v>
      </c>
      <c r="AR71" s="69">
        <f t="shared" si="15"/>
        <v>1</v>
      </c>
      <c r="AS71" s="69">
        <f t="shared" si="16"/>
        <v>0</v>
      </c>
      <c r="AT71" s="69">
        <f t="shared" si="17"/>
        <v>0</v>
      </c>
      <c r="AU71" s="69">
        <f t="shared" si="18"/>
        <v>0</v>
      </c>
      <c r="AV71" s="69">
        <f t="shared" si="19"/>
        <v>0</v>
      </c>
      <c r="AW71" s="69">
        <f t="shared" si="20"/>
        <v>0</v>
      </c>
      <c r="AX71" s="69">
        <f t="shared" si="21"/>
        <v>0</v>
      </c>
      <c r="AY71" s="69">
        <f t="shared" si="22"/>
        <v>0</v>
      </c>
      <c r="AZ71" s="69">
        <f t="shared" si="23"/>
        <v>0</v>
      </c>
      <c r="BA71" s="69">
        <f t="shared" si="24"/>
        <v>0</v>
      </c>
      <c r="BF71">
        <v>1.50865519046783</v>
      </c>
      <c r="BG71">
        <v>0.51143676042556796</v>
      </c>
      <c r="BH71" t="s">
        <v>80</v>
      </c>
      <c r="BI71">
        <v>0.66200000000000003</v>
      </c>
      <c r="BJ71">
        <v>0.70199999999999996</v>
      </c>
      <c r="BK71" t="s">
        <v>18</v>
      </c>
    </row>
    <row r="72" spans="1:63">
      <c r="A72" t="s">
        <v>22</v>
      </c>
      <c r="B72">
        <v>-0.86995339999999999</v>
      </c>
      <c r="C72">
        <v>1.608325</v>
      </c>
      <c r="D72">
        <v>0.3340977</v>
      </c>
      <c r="E72">
        <v>-2.3441880000000001E-3</v>
      </c>
      <c r="F72">
        <v>-0.7564012</v>
      </c>
      <c r="G72">
        <v>6.5542619999999999E-3</v>
      </c>
      <c r="H72">
        <v>-0.65407099999999996</v>
      </c>
      <c r="I72">
        <v>-0.69743900000000003</v>
      </c>
      <c r="J72">
        <v>1.6319109999999999</v>
      </c>
      <c r="K72">
        <v>0.1789499</v>
      </c>
      <c r="L72">
        <v>-0.1305837</v>
      </c>
      <c r="M72">
        <v>-6.6001119999999996E-2</v>
      </c>
      <c r="N72">
        <v>-5.170392E-2</v>
      </c>
      <c r="O72">
        <v>0.98788589999999998</v>
      </c>
      <c r="P72" s="69">
        <f t="shared" si="1"/>
        <v>0.98177383930436957</v>
      </c>
      <c r="Q72" s="69">
        <f t="shared" si="2"/>
        <v>0.92775974308488407</v>
      </c>
      <c r="R72" s="77">
        <f t="shared" si="3"/>
        <v>0.38243218342331242</v>
      </c>
      <c r="S72" s="75">
        <f t="shared" si="4"/>
        <v>0.12173194477849314</v>
      </c>
      <c r="T72">
        <v>2.2158679999999999</v>
      </c>
      <c r="U72">
        <v>-0.94720990000000005</v>
      </c>
      <c r="V72">
        <v>2.2673869999999998</v>
      </c>
      <c r="W72">
        <v>2.4482740000000001</v>
      </c>
      <c r="X72">
        <v>0.47702430000000001</v>
      </c>
      <c r="Y72">
        <v>0.41375319999999999</v>
      </c>
      <c r="Z72">
        <v>0.43872709999999998</v>
      </c>
      <c r="AA72">
        <v>0.49929050000000003</v>
      </c>
      <c r="AB72" s="72">
        <f t="shared" si="5"/>
        <v>4.3234419565483767E-2</v>
      </c>
      <c r="AD72">
        <v>414.4717</v>
      </c>
      <c r="AE72">
        <v>418.50510000000003</v>
      </c>
      <c r="AF72" s="58">
        <f t="shared" si="6"/>
        <v>4.0334000000000287</v>
      </c>
      <c r="AG72">
        <v>1</v>
      </c>
      <c r="AH72">
        <v>3</v>
      </c>
      <c r="AI72" s="69">
        <f t="shared" si="7"/>
        <v>3.1449517118886141</v>
      </c>
      <c r="AJ72">
        <f t="shared" si="8"/>
        <v>0.77972720580368715</v>
      </c>
      <c r="AL72" s="69">
        <f t="shared" si="9"/>
        <v>0.77972720580368715</v>
      </c>
      <c r="AM72" s="69">
        <f t="shared" si="10"/>
        <v>0</v>
      </c>
      <c r="AN72" s="69">
        <f t="shared" si="11"/>
        <v>1</v>
      </c>
      <c r="AO72" s="69">
        <f t="shared" si="12"/>
        <v>0</v>
      </c>
      <c r="AP72" s="69">
        <f t="shared" si="13"/>
        <v>0</v>
      </c>
      <c r="AQ72" s="69">
        <f t="shared" si="14"/>
        <v>0</v>
      </c>
      <c r="AR72" s="69">
        <f t="shared" si="15"/>
        <v>0</v>
      </c>
      <c r="AS72" s="69">
        <f t="shared" si="16"/>
        <v>0</v>
      </c>
      <c r="AT72" s="69">
        <f t="shared" si="17"/>
        <v>0</v>
      </c>
      <c r="AU72" s="69">
        <f t="shared" si="18"/>
        <v>0.77972720580368715</v>
      </c>
      <c r="AV72" s="69">
        <f t="shared" si="19"/>
        <v>0</v>
      </c>
      <c r="AW72" s="69">
        <f t="shared" si="20"/>
        <v>1</v>
      </c>
      <c r="AX72" s="69">
        <f t="shared" si="21"/>
        <v>0</v>
      </c>
      <c r="AY72" s="69">
        <f t="shared" si="22"/>
        <v>0</v>
      </c>
      <c r="AZ72" s="69">
        <f t="shared" si="23"/>
        <v>0</v>
      </c>
      <c r="BA72" s="69">
        <f t="shared" si="24"/>
        <v>0</v>
      </c>
      <c r="BF72">
        <v>0.30413168668746898</v>
      </c>
      <c r="BG72">
        <v>1.6874856948852499</v>
      </c>
      <c r="BH72" t="s">
        <v>81</v>
      </c>
      <c r="BI72">
        <v>0.56000000000000005</v>
      </c>
      <c r="BJ72">
        <v>3.4000000000000002E-2</v>
      </c>
      <c r="BK72" t="s">
        <v>18</v>
      </c>
    </row>
    <row r="73" spans="1:63">
      <c r="A73" t="s">
        <v>22</v>
      </c>
      <c r="B73">
        <v>-0.71726330000000005</v>
      </c>
      <c r="C73">
        <v>1.6290180000000001</v>
      </c>
      <c r="D73">
        <v>0.16117239999999999</v>
      </c>
      <c r="E73">
        <v>-9.2070139999999995E-2</v>
      </c>
      <c r="F73">
        <v>-8.0812759999999997E-2</v>
      </c>
      <c r="G73">
        <v>-3.0261949999999999E-2</v>
      </c>
      <c r="H73">
        <v>0.99200639999999995</v>
      </c>
      <c r="I73">
        <v>-0.7181691</v>
      </c>
      <c r="J73">
        <v>1.6167279999999999</v>
      </c>
      <c r="K73">
        <v>0.20137749999999999</v>
      </c>
      <c r="L73">
        <v>6.0696090000000001E-3</v>
      </c>
      <c r="M73">
        <v>6.2504660000000004E-2</v>
      </c>
      <c r="N73">
        <v>-1.7573600000000002E-2</v>
      </c>
      <c r="O73">
        <v>0.99787150000000002</v>
      </c>
      <c r="P73" s="69">
        <f t="shared" si="1"/>
        <v>-5.1015407072182391E-2</v>
      </c>
      <c r="Q73" s="69">
        <f t="shared" si="2"/>
        <v>-0.99479485648251909</v>
      </c>
      <c r="R73" s="77">
        <f t="shared" si="3"/>
        <v>3.0395175304470796</v>
      </c>
      <c r="S73" s="75">
        <f t="shared" si="4"/>
        <v>0.9675084791702464</v>
      </c>
      <c r="T73">
        <v>3.805644</v>
      </c>
      <c r="U73">
        <v>-4.5693280000000003E-2</v>
      </c>
      <c r="V73">
        <v>1.6794359999999999</v>
      </c>
      <c r="W73">
        <v>3.9067530000000001</v>
      </c>
      <c r="X73">
        <v>0.45311190000000001</v>
      </c>
      <c r="Y73">
        <v>0.413495</v>
      </c>
      <c r="Z73">
        <v>0.46863359999999998</v>
      </c>
      <c r="AA73">
        <v>0.41066770000000002</v>
      </c>
      <c r="AB73" s="72">
        <f t="shared" si="5"/>
        <v>3.6057839375527395E-2</v>
      </c>
      <c r="AD73">
        <v>420.02100000000002</v>
      </c>
      <c r="AE73">
        <v>422.08850000000001</v>
      </c>
      <c r="AF73" s="58">
        <f t="shared" si="6"/>
        <v>2.0674999999999955</v>
      </c>
      <c r="AG73">
        <v>1</v>
      </c>
      <c r="AH73">
        <v>1</v>
      </c>
      <c r="AI73" s="69">
        <f t="shared" si="7"/>
        <v>6.3973855778176043</v>
      </c>
      <c r="AJ73">
        <f t="shared" si="8"/>
        <v>3.0942614644825239</v>
      </c>
      <c r="AL73" s="69">
        <f t="shared" si="9"/>
        <v>3.0942614644825239</v>
      </c>
      <c r="AM73" s="69">
        <f t="shared" si="10"/>
        <v>3.0942614644825239</v>
      </c>
      <c r="AN73" s="69">
        <f t="shared" si="11"/>
        <v>1</v>
      </c>
      <c r="AO73" s="69">
        <f t="shared" si="12"/>
        <v>1</v>
      </c>
      <c r="AP73" s="69">
        <f t="shared" si="13"/>
        <v>0</v>
      </c>
      <c r="AQ73" s="69">
        <f t="shared" si="14"/>
        <v>0</v>
      </c>
      <c r="AR73" s="69">
        <f t="shared" si="15"/>
        <v>0</v>
      </c>
      <c r="AS73" s="69">
        <f t="shared" si="16"/>
        <v>0</v>
      </c>
      <c r="AT73" s="69">
        <f t="shared" si="17"/>
        <v>0</v>
      </c>
      <c r="AU73" s="69">
        <f t="shared" si="18"/>
        <v>0</v>
      </c>
      <c r="AV73" s="69">
        <f t="shared" si="19"/>
        <v>0</v>
      </c>
      <c r="AW73" s="69">
        <f t="shared" si="20"/>
        <v>0</v>
      </c>
      <c r="AX73" s="69">
        <f t="shared" si="21"/>
        <v>0</v>
      </c>
      <c r="AY73" s="69">
        <f t="shared" si="22"/>
        <v>0</v>
      </c>
      <c r="AZ73" s="69">
        <f t="shared" si="23"/>
        <v>0</v>
      </c>
      <c r="BA73" s="69">
        <f t="shared" si="24"/>
        <v>0</v>
      </c>
      <c r="BF73">
        <v>0.17790038883686099</v>
      </c>
      <c r="BG73">
        <v>7.49347358942032E-2</v>
      </c>
      <c r="BH73" t="s">
        <v>82</v>
      </c>
      <c r="BI73">
        <v>0.99099999999999999</v>
      </c>
      <c r="BJ73">
        <v>0.155</v>
      </c>
      <c r="BK73" t="s">
        <v>18</v>
      </c>
    </row>
    <row r="74" spans="1:63">
      <c r="A74" t="s">
        <v>16</v>
      </c>
      <c r="B74">
        <v>-0.71690299999999996</v>
      </c>
      <c r="C74">
        <v>1.6166970000000001</v>
      </c>
      <c r="D74">
        <v>0.18912090000000001</v>
      </c>
      <c r="E74">
        <v>9.5818420000000001E-3</v>
      </c>
      <c r="F74">
        <v>5.009562E-2</v>
      </c>
      <c r="G74">
        <v>-1.83375E-2</v>
      </c>
      <c r="H74">
        <v>0.99853009999999998</v>
      </c>
      <c r="I74">
        <v>-0.65160450000000003</v>
      </c>
      <c r="J74">
        <v>1.640576</v>
      </c>
      <c r="K74">
        <v>0.39599780000000001</v>
      </c>
      <c r="L74">
        <v>2.699029E-2</v>
      </c>
      <c r="M74">
        <v>-0.96887579999999995</v>
      </c>
      <c r="N74">
        <v>-0.2460193</v>
      </c>
      <c r="O74">
        <v>5.0673660000000002E-3</v>
      </c>
      <c r="P74" s="69">
        <f t="shared" si="1"/>
        <v>0.98357826950262794</v>
      </c>
      <c r="Q74" s="69">
        <f t="shared" si="2"/>
        <v>0.93485242447556849</v>
      </c>
      <c r="R74" s="77">
        <f t="shared" si="3"/>
        <v>0.36295315293754671</v>
      </c>
      <c r="S74" s="75">
        <f t="shared" si="4"/>
        <v>0.11553157680159847</v>
      </c>
      <c r="T74">
        <v>4.3320670000000003</v>
      </c>
      <c r="U74">
        <v>-0.4318265</v>
      </c>
      <c r="V74">
        <v>3.9359820000000001</v>
      </c>
      <c r="W74">
        <v>-3.4586800000000002</v>
      </c>
      <c r="X74">
        <v>0.42190729999999999</v>
      </c>
      <c r="Y74">
        <v>0.4531868</v>
      </c>
      <c r="Z74">
        <v>0.43396119999999999</v>
      </c>
      <c r="AA74">
        <v>0.4495671</v>
      </c>
      <c r="AB74" s="72">
        <f t="shared" si="5"/>
        <v>3.7302652478899641E-2</v>
      </c>
      <c r="AD74">
        <v>423.58969999999999</v>
      </c>
      <c r="AE74">
        <v>429.03919999999999</v>
      </c>
      <c r="AF74" s="58">
        <f t="shared" si="6"/>
        <v>5.4495000000000005</v>
      </c>
      <c r="AG74">
        <v>4</v>
      </c>
      <c r="AH74">
        <v>2</v>
      </c>
      <c r="AI74" s="69">
        <f t="shared" si="7"/>
        <v>3.2824332238844018</v>
      </c>
      <c r="AJ74">
        <f t="shared" si="8"/>
        <v>0.60233658572059856</v>
      </c>
      <c r="AL74" s="69">
        <f t="shared" si="9"/>
        <v>0</v>
      </c>
      <c r="AM74" s="69">
        <f t="shared" si="10"/>
        <v>0</v>
      </c>
      <c r="AN74" s="69">
        <f t="shared" si="11"/>
        <v>0</v>
      </c>
      <c r="AO74" s="69">
        <f t="shared" si="12"/>
        <v>0</v>
      </c>
      <c r="AP74" s="69">
        <f t="shared" si="13"/>
        <v>0</v>
      </c>
      <c r="AQ74" s="69">
        <f t="shared" si="14"/>
        <v>0.60233658572059856</v>
      </c>
      <c r="AR74" s="69">
        <f t="shared" si="15"/>
        <v>0</v>
      </c>
      <c r="AS74" s="69">
        <f t="shared" si="16"/>
        <v>1</v>
      </c>
      <c r="AT74" s="69">
        <f t="shared" si="17"/>
        <v>0</v>
      </c>
      <c r="AU74" s="69">
        <f t="shared" si="18"/>
        <v>0</v>
      </c>
      <c r="AV74" s="69">
        <f t="shared" si="19"/>
        <v>0</v>
      </c>
      <c r="AW74" s="69">
        <f t="shared" si="20"/>
        <v>0</v>
      </c>
      <c r="AX74" s="69">
        <f t="shared" si="21"/>
        <v>0.60233658572059856</v>
      </c>
      <c r="AY74" s="69">
        <f t="shared" si="22"/>
        <v>0</v>
      </c>
      <c r="AZ74" s="69">
        <f t="shared" si="23"/>
        <v>1</v>
      </c>
      <c r="BA74" s="69">
        <f t="shared" si="24"/>
        <v>0</v>
      </c>
      <c r="BF74">
        <v>2.5718622207641602</v>
      </c>
      <c r="BG74">
        <v>1.4484940767288199</v>
      </c>
      <c r="BH74" t="s">
        <v>83</v>
      </c>
      <c r="BI74">
        <v>0.9</v>
      </c>
      <c r="BJ74">
        <v>0.19500000000000001</v>
      </c>
      <c r="BK74" t="s">
        <v>18</v>
      </c>
    </row>
    <row r="75" spans="1:63">
      <c r="A75" t="s">
        <v>16</v>
      </c>
      <c r="B75">
        <v>-0.60824869999999998</v>
      </c>
      <c r="C75">
        <v>1.624525</v>
      </c>
      <c r="D75">
        <v>0.30906159999999999</v>
      </c>
      <c r="E75">
        <v>-9.7611309999999995E-4</v>
      </c>
      <c r="F75">
        <v>-0.99932710000000002</v>
      </c>
      <c r="G75">
        <v>-3.5689690000000003E-2</v>
      </c>
      <c r="H75">
        <v>8.3991919999999998E-3</v>
      </c>
      <c r="I75">
        <v>-0.5911978</v>
      </c>
      <c r="J75">
        <v>1.627534</v>
      </c>
      <c r="K75">
        <v>0.3267814</v>
      </c>
      <c r="L75">
        <v>-3.9339279999999997E-3</v>
      </c>
      <c r="M75">
        <v>-0.99706030000000001</v>
      </c>
      <c r="N75">
        <v>-7.2287180000000006E-2</v>
      </c>
      <c r="O75">
        <v>-2.5099799999999999E-2</v>
      </c>
      <c r="P75" s="69">
        <f t="shared" ref="P75:P138" si="25">L75*L76+M75*M76+N75*N76+O75*O76</f>
        <v>0.96003836037384627</v>
      </c>
      <c r="Q75" s="69">
        <f t="shared" ref="Q75:Q138" si="26">2*P75*P75-1</f>
        <v>0.84334730677860614</v>
      </c>
      <c r="R75" s="77">
        <f t="shared" ref="R75:R138" si="27">ACOS(Q75)</f>
        <v>0.56731415136311059</v>
      </c>
      <c r="S75" s="75">
        <f t="shared" ref="S75:S138" si="28">R75/PI()</f>
        <v>0.18058170295084552</v>
      </c>
      <c r="T75">
        <v>5.3105469999999997</v>
      </c>
      <c r="U75">
        <v>-0.49768449999999997</v>
      </c>
      <c r="V75">
        <v>3.083297</v>
      </c>
      <c r="W75">
        <v>-4.7960010000000004</v>
      </c>
      <c r="X75">
        <v>0.40388970000000002</v>
      </c>
      <c r="Y75">
        <v>0.41420970000000001</v>
      </c>
      <c r="Z75">
        <v>0.4582406</v>
      </c>
      <c r="AA75">
        <v>0.3220228</v>
      </c>
      <c r="AB75" s="72">
        <f t="shared" ref="AB75:AB138" si="29">X75*Y75*Z75*AA75</f>
        <v>2.4686710821878712E-2</v>
      </c>
      <c r="AD75">
        <v>430.55489999999998</v>
      </c>
      <c r="AE75">
        <v>433.18799999999999</v>
      </c>
      <c r="AF75" s="58">
        <f t="shared" ref="AF75:AF138" si="30">AE75-AD75</f>
        <v>2.6331000000000131</v>
      </c>
      <c r="AG75">
        <v>4</v>
      </c>
      <c r="AH75">
        <v>2</v>
      </c>
      <c r="AI75" s="69">
        <f t="shared" ref="AI75:AI138" si="31">LOG($AC$3*R75/AB75,2)</f>
        <v>4.5223413174116081</v>
      </c>
      <c r="AJ75">
        <f t="shared" ref="AJ75:AJ138" si="32">AI75/AF75</f>
        <v>1.7174969873577097</v>
      </c>
      <c r="AL75" s="69">
        <f t="shared" ref="AL75:AL138" si="33">IF(AG75=1,AJ75,0)</f>
        <v>0</v>
      </c>
      <c r="AM75" s="69">
        <f t="shared" ref="AM75:AM138" si="34">IF(AH75=1,AJ75,0)</f>
        <v>0</v>
      </c>
      <c r="AN75" s="69">
        <f t="shared" ref="AN75:AN138" si="35">IF(AG75=1,1,0)</f>
        <v>0</v>
      </c>
      <c r="AO75" s="69">
        <f t="shared" ref="AO75:AO138" si="36">IF(AH75=1,1,0)</f>
        <v>0</v>
      </c>
      <c r="AP75" s="69">
        <f t="shared" ref="AP75:AP138" si="37">IF(AG75=2,AJ75,0)</f>
        <v>0</v>
      </c>
      <c r="AQ75" s="69">
        <f t="shared" ref="AQ75:AQ138" si="38">IF(AH75=2,AJ75,0)</f>
        <v>1.7174969873577097</v>
      </c>
      <c r="AR75" s="69">
        <f t="shared" ref="AR75:AR138" si="39">IF(AG75=2,1,0)</f>
        <v>0</v>
      </c>
      <c r="AS75" s="69">
        <f t="shared" ref="AS75:AS138" si="40">IF(AH75=2,1,0)</f>
        <v>1</v>
      </c>
      <c r="AT75" s="69">
        <f t="shared" ref="AT75:AT138" si="41">IF(AG75=3,AJ75,0)</f>
        <v>0</v>
      </c>
      <c r="AU75" s="69">
        <f t="shared" ref="AU75:AU138" si="42">IF(AH75=3,AJ75,0)</f>
        <v>0</v>
      </c>
      <c r="AV75" s="69">
        <f t="shared" ref="AV75:AV138" si="43">IF(AG75=3,1,0)</f>
        <v>0</v>
      </c>
      <c r="AW75" s="69">
        <f t="shared" ref="AW75:AW138" si="44">IF(AH75=3,1,0)</f>
        <v>0</v>
      </c>
      <c r="AX75" s="69">
        <f t="shared" ref="AX75:AX138" si="45">IF(AG75=4,AJ75,0)</f>
        <v>1.7174969873577097</v>
      </c>
      <c r="AY75" s="69">
        <f t="shared" ref="AY75:AY138" si="46">IF(AH75=4,AJ75,0)</f>
        <v>0</v>
      </c>
      <c r="AZ75" s="69">
        <f t="shared" ref="AZ75:AZ138" si="47">IF(AG75=4,1,0)</f>
        <v>1</v>
      </c>
      <c r="BA75" s="69">
        <f t="shared" ref="BA75:BA138" si="48">IF(AH75=4,1,0)</f>
        <v>0</v>
      </c>
      <c r="BF75">
        <v>2.8625023365020801</v>
      </c>
      <c r="BG75">
        <v>1.4951483011245701</v>
      </c>
      <c r="BH75" t="s">
        <v>84</v>
      </c>
      <c r="BI75">
        <v>0.497</v>
      </c>
      <c r="BJ75">
        <v>0.152</v>
      </c>
      <c r="BK75" t="s">
        <v>18</v>
      </c>
    </row>
    <row r="76" spans="1:63">
      <c r="A76" t="s">
        <v>22</v>
      </c>
      <c r="B76">
        <v>-0.59729239999999995</v>
      </c>
      <c r="C76">
        <v>1.6186240000000001</v>
      </c>
      <c r="D76">
        <v>0.31832349999999998</v>
      </c>
      <c r="E76">
        <v>-4.2608620000000001E-4</v>
      </c>
      <c r="F76">
        <v>-0.99967119999999998</v>
      </c>
      <c r="G76">
        <v>-5.3404660000000003E-3</v>
      </c>
      <c r="H76">
        <v>-2.507856E-2</v>
      </c>
      <c r="I76">
        <v>-0.56419010000000003</v>
      </c>
      <c r="J76">
        <v>1.639364</v>
      </c>
      <c r="K76">
        <v>0.33765980000000001</v>
      </c>
      <c r="L76">
        <v>-3.8458220000000001E-2</v>
      </c>
      <c r="M76">
        <v>-0.95412470000000005</v>
      </c>
      <c r="N76">
        <v>-0.1959726</v>
      </c>
      <c r="O76">
        <v>0.22307340000000001</v>
      </c>
      <c r="P76" s="69">
        <f t="shared" si="25"/>
        <v>0.46613937321435595</v>
      </c>
      <c r="Q76" s="69">
        <f t="shared" si="26"/>
        <v>-0.56542816947865471</v>
      </c>
      <c r="R76" s="77">
        <f t="shared" si="27"/>
        <v>2.1717486087619506</v>
      </c>
      <c r="S76" s="75">
        <f t="shared" si="28"/>
        <v>0.69128905247482231</v>
      </c>
      <c r="T76">
        <v>3.4243359999999998</v>
      </c>
      <c r="U76">
        <v>-1.9894510000000001</v>
      </c>
      <c r="V76">
        <v>3.22858</v>
      </c>
      <c r="W76">
        <v>-2.3642150000000002</v>
      </c>
      <c r="X76">
        <v>0.41749700000000001</v>
      </c>
      <c r="Y76">
        <v>0.47314289999999998</v>
      </c>
      <c r="Z76">
        <v>0.45462320000000001</v>
      </c>
      <c r="AA76">
        <v>0.33371000000000001</v>
      </c>
      <c r="AB76" s="72">
        <f t="shared" si="29"/>
        <v>2.9968603242567966E-2</v>
      </c>
      <c r="AD76">
        <v>434.70510000000002</v>
      </c>
      <c r="AE76">
        <v>437.68790000000001</v>
      </c>
      <c r="AF76" s="58">
        <f t="shared" si="30"/>
        <v>2.9827999999999975</v>
      </c>
      <c r="AG76">
        <v>4</v>
      </c>
      <c r="AH76">
        <v>3</v>
      </c>
      <c r="AI76" s="69">
        <f t="shared" si="31"/>
        <v>6.1792614578863434</v>
      </c>
      <c r="AJ76">
        <f t="shared" si="32"/>
        <v>2.0716311713444915</v>
      </c>
      <c r="AL76" s="69">
        <f t="shared" si="33"/>
        <v>0</v>
      </c>
      <c r="AM76" s="69">
        <f t="shared" si="34"/>
        <v>0</v>
      </c>
      <c r="AN76" s="69">
        <f t="shared" si="35"/>
        <v>0</v>
      </c>
      <c r="AO76" s="69">
        <f t="shared" si="36"/>
        <v>0</v>
      </c>
      <c r="AP76" s="69">
        <f t="shared" si="37"/>
        <v>0</v>
      </c>
      <c r="AQ76" s="69">
        <f t="shared" si="38"/>
        <v>0</v>
      </c>
      <c r="AR76" s="69">
        <f t="shared" si="39"/>
        <v>0</v>
      </c>
      <c r="AS76" s="69">
        <f t="shared" si="40"/>
        <v>0</v>
      </c>
      <c r="AT76" s="69">
        <f t="shared" si="41"/>
        <v>0</v>
      </c>
      <c r="AU76" s="69">
        <f t="shared" si="42"/>
        <v>2.0716311713444915</v>
      </c>
      <c r="AV76" s="69">
        <f t="shared" si="43"/>
        <v>0</v>
      </c>
      <c r="AW76" s="69">
        <f t="shared" si="44"/>
        <v>1</v>
      </c>
      <c r="AX76" s="69">
        <f t="shared" si="45"/>
        <v>2.0716311713444915</v>
      </c>
      <c r="AY76" s="69">
        <f t="shared" si="46"/>
        <v>0</v>
      </c>
      <c r="AZ76" s="69">
        <f t="shared" si="47"/>
        <v>1</v>
      </c>
      <c r="BA76" s="69">
        <f t="shared" si="48"/>
        <v>0</v>
      </c>
      <c r="BF76">
        <v>2.4708733558654798</v>
      </c>
      <c r="BG76">
        <v>2.2837731838226301</v>
      </c>
      <c r="BH76" t="s">
        <v>85</v>
      </c>
      <c r="BI76">
        <v>2.1999999999999999E-2</v>
      </c>
      <c r="BJ76">
        <v>0.96</v>
      </c>
      <c r="BK76" t="s">
        <v>18</v>
      </c>
    </row>
    <row r="77" spans="1:63">
      <c r="A77" t="s">
        <v>16</v>
      </c>
      <c r="B77">
        <v>-0.58208919999999997</v>
      </c>
      <c r="C77">
        <v>1.6246620000000001</v>
      </c>
      <c r="D77">
        <v>0.3175674</v>
      </c>
      <c r="E77">
        <v>-1.738491E-2</v>
      </c>
      <c r="F77">
        <v>-0.97892590000000002</v>
      </c>
      <c r="G77">
        <v>-5.3556319999999998E-2</v>
      </c>
      <c r="H77">
        <v>0.19629949999999999</v>
      </c>
      <c r="I77">
        <v>-0.77251389999999998</v>
      </c>
      <c r="J77">
        <v>1.570106</v>
      </c>
      <c r="K77">
        <v>0.2372795</v>
      </c>
      <c r="L77">
        <v>0.45299919999999999</v>
      </c>
      <c r="M77">
        <v>-0.55365039999999999</v>
      </c>
      <c r="N77">
        <v>-0.41329640000000001</v>
      </c>
      <c r="O77">
        <v>-0.56342610000000004</v>
      </c>
      <c r="P77" s="69">
        <f t="shared" si="25"/>
        <v>-0.21605502725847009</v>
      </c>
      <c r="Q77" s="69">
        <f t="shared" si="26"/>
        <v>-0.90664045039268348</v>
      </c>
      <c r="R77" s="77">
        <f t="shared" si="27"/>
        <v>2.7060481547276769</v>
      </c>
      <c r="S77" s="75">
        <f t="shared" si="28"/>
        <v>0.86136188013922366</v>
      </c>
      <c r="T77">
        <v>5.6915360000000002</v>
      </c>
      <c r="U77">
        <v>1.0376369999999999</v>
      </c>
      <c r="V77">
        <v>7.0732629999999999</v>
      </c>
      <c r="W77">
        <v>2.977318E-2</v>
      </c>
      <c r="X77">
        <v>0.41648309999999999</v>
      </c>
      <c r="Y77">
        <v>0.45297799999999999</v>
      </c>
      <c r="Z77">
        <v>0.42384110000000003</v>
      </c>
      <c r="AA77">
        <v>0.4301104</v>
      </c>
      <c r="AB77" s="72">
        <f t="shared" si="29"/>
        <v>3.4392005790064274E-2</v>
      </c>
      <c r="AD77">
        <v>439.20510000000002</v>
      </c>
      <c r="AE77">
        <v>446.07150000000001</v>
      </c>
      <c r="AF77" s="58">
        <f t="shared" si="30"/>
        <v>6.8663999999999987</v>
      </c>
      <c r="AG77">
        <v>3</v>
      </c>
      <c r="AH77">
        <v>2</v>
      </c>
      <c r="AI77" s="69">
        <f t="shared" si="31"/>
        <v>6.2979704440774311</v>
      </c>
      <c r="AJ77">
        <f t="shared" si="32"/>
        <v>0.91721578178921015</v>
      </c>
      <c r="AL77" s="69">
        <f t="shared" si="33"/>
        <v>0</v>
      </c>
      <c r="AM77" s="69">
        <f t="shared" si="34"/>
        <v>0</v>
      </c>
      <c r="AN77" s="69">
        <f t="shared" si="35"/>
        <v>0</v>
      </c>
      <c r="AO77" s="69">
        <f t="shared" si="36"/>
        <v>0</v>
      </c>
      <c r="AP77" s="69">
        <f t="shared" si="37"/>
        <v>0</v>
      </c>
      <c r="AQ77" s="69">
        <f t="shared" si="38"/>
        <v>0.91721578178921015</v>
      </c>
      <c r="AR77" s="69">
        <f t="shared" si="39"/>
        <v>0</v>
      </c>
      <c r="AS77" s="69">
        <f t="shared" si="40"/>
        <v>1</v>
      </c>
      <c r="AT77" s="69">
        <f t="shared" si="41"/>
        <v>0.91721578178921015</v>
      </c>
      <c r="AU77" s="69">
        <f t="shared" si="42"/>
        <v>0</v>
      </c>
      <c r="AV77" s="69">
        <f t="shared" si="43"/>
        <v>1</v>
      </c>
      <c r="AW77" s="69">
        <f t="shared" si="44"/>
        <v>0</v>
      </c>
      <c r="AX77" s="69">
        <f t="shared" si="45"/>
        <v>0</v>
      </c>
      <c r="AY77" s="69">
        <f t="shared" si="46"/>
        <v>0</v>
      </c>
      <c r="AZ77" s="69">
        <f t="shared" si="47"/>
        <v>0</v>
      </c>
      <c r="BA77" s="69">
        <f t="shared" si="48"/>
        <v>0</v>
      </c>
      <c r="BF77">
        <v>1.62138319015503</v>
      </c>
      <c r="BG77">
        <v>1.28184247016907</v>
      </c>
      <c r="BH77" t="s">
        <v>86</v>
      </c>
      <c r="BI77">
        <v>0.49</v>
      </c>
      <c r="BJ77">
        <v>0.33600000000000002</v>
      </c>
      <c r="BK77" t="s">
        <v>18</v>
      </c>
    </row>
    <row r="78" spans="1:63">
      <c r="A78" t="s">
        <v>16</v>
      </c>
      <c r="B78">
        <v>-0.55912759999999995</v>
      </c>
      <c r="C78">
        <v>1.6339239999999999</v>
      </c>
      <c r="D78">
        <v>0.2318674</v>
      </c>
      <c r="E78">
        <v>3.623593E-2</v>
      </c>
      <c r="F78">
        <v>-0.72607900000000003</v>
      </c>
      <c r="G78">
        <v>-3.6967979999999998E-2</v>
      </c>
      <c r="H78">
        <v>-0.68566009999999999</v>
      </c>
      <c r="I78">
        <v>-0.27295249999999999</v>
      </c>
      <c r="J78">
        <v>1.62835</v>
      </c>
      <c r="K78">
        <v>-7.6384840000000005E-4</v>
      </c>
      <c r="L78">
        <v>-0.2388382</v>
      </c>
      <c r="M78">
        <v>-0.47269679999999997</v>
      </c>
      <c r="N78">
        <v>-0.22189610000000001</v>
      </c>
      <c r="O78">
        <v>0.81870390000000004</v>
      </c>
      <c r="P78" s="69">
        <f t="shared" si="25"/>
        <v>2.9934270128780027E-2</v>
      </c>
      <c r="Q78" s="69">
        <f t="shared" si="26"/>
        <v>-0.99820787894371443</v>
      </c>
      <c r="R78" s="77">
        <f t="shared" si="27"/>
        <v>3.0817151687524333</v>
      </c>
      <c r="S78" s="75">
        <f t="shared" si="28"/>
        <v>0.98094040461644838</v>
      </c>
      <c r="T78">
        <v>1.2705310000000001</v>
      </c>
      <c r="U78">
        <v>-1.290497</v>
      </c>
      <c r="V78">
        <v>2.5348169999999999</v>
      </c>
      <c r="W78">
        <v>0.74930430000000003</v>
      </c>
      <c r="X78">
        <v>0.47008929999999999</v>
      </c>
      <c r="Y78">
        <v>0.4941914</v>
      </c>
      <c r="Z78">
        <v>0.446407</v>
      </c>
      <c r="AA78">
        <v>0.35975970000000002</v>
      </c>
      <c r="AB78" s="72">
        <f t="shared" si="29"/>
        <v>3.7309468132541039E-2</v>
      </c>
      <c r="AD78">
        <v>447.58960000000002</v>
      </c>
      <c r="AE78">
        <v>452.22149999999999</v>
      </c>
      <c r="AF78" s="58">
        <f t="shared" si="30"/>
        <v>4.6318999999999733</v>
      </c>
      <c r="AG78">
        <v>2</v>
      </c>
      <c r="AH78">
        <v>3</v>
      </c>
      <c r="AI78" s="69">
        <f t="shared" si="31"/>
        <v>6.3680479210853207</v>
      </c>
      <c r="AJ78">
        <f t="shared" si="32"/>
        <v>1.3748241371975556</v>
      </c>
      <c r="AL78" s="69">
        <f t="shared" si="33"/>
        <v>0</v>
      </c>
      <c r="AM78" s="69">
        <f t="shared" si="34"/>
        <v>0</v>
      </c>
      <c r="AN78" s="69">
        <f t="shared" si="35"/>
        <v>0</v>
      </c>
      <c r="AO78" s="69">
        <f t="shared" si="36"/>
        <v>0</v>
      </c>
      <c r="AP78" s="69">
        <f t="shared" si="37"/>
        <v>1.3748241371975556</v>
      </c>
      <c r="AQ78" s="69">
        <f t="shared" si="38"/>
        <v>0</v>
      </c>
      <c r="AR78" s="69">
        <f t="shared" si="39"/>
        <v>1</v>
      </c>
      <c r="AS78" s="69">
        <f t="shared" si="40"/>
        <v>0</v>
      </c>
      <c r="AT78" s="69">
        <f t="shared" si="41"/>
        <v>0</v>
      </c>
      <c r="AU78" s="69">
        <f t="shared" si="42"/>
        <v>1.3748241371975556</v>
      </c>
      <c r="AV78" s="69">
        <f t="shared" si="43"/>
        <v>0</v>
      </c>
      <c r="AW78" s="69">
        <f t="shared" si="44"/>
        <v>1</v>
      </c>
      <c r="AX78" s="69">
        <f t="shared" si="45"/>
        <v>0</v>
      </c>
      <c r="AY78" s="69">
        <f t="shared" si="46"/>
        <v>0</v>
      </c>
      <c r="AZ78" s="69">
        <f t="shared" si="47"/>
        <v>0</v>
      </c>
      <c r="BA78" s="69">
        <f t="shared" si="48"/>
        <v>0</v>
      </c>
      <c r="BF78">
        <v>1.15134406089783</v>
      </c>
      <c r="BG78">
        <v>2.25270771980286</v>
      </c>
      <c r="BH78" t="s">
        <v>87</v>
      </c>
      <c r="BI78">
        <v>0.24</v>
      </c>
      <c r="BJ78">
        <v>0.66400000000000003</v>
      </c>
      <c r="BK78" t="s">
        <v>18</v>
      </c>
    </row>
    <row r="79" spans="1:63">
      <c r="A79" t="s">
        <v>22</v>
      </c>
      <c r="B79">
        <v>-0.34068890000000002</v>
      </c>
      <c r="C79">
        <v>1.6315770000000001</v>
      </c>
      <c r="D79">
        <v>-5.4526610000000003E-2</v>
      </c>
      <c r="E79">
        <v>-8.4614700000000001E-2</v>
      </c>
      <c r="F79">
        <v>-0.45583980000000002</v>
      </c>
      <c r="G79">
        <v>-6.3250109999999998E-2</v>
      </c>
      <c r="H79">
        <v>0.88377019999999995</v>
      </c>
      <c r="I79">
        <v>-0.8449913</v>
      </c>
      <c r="J79">
        <v>1.571123</v>
      </c>
      <c r="K79">
        <v>0.46407399999999999</v>
      </c>
      <c r="L79">
        <v>0.28439880000000001</v>
      </c>
      <c r="M79">
        <v>-0.69302920000000001</v>
      </c>
      <c r="N79">
        <v>-0.51264580000000004</v>
      </c>
      <c r="O79">
        <v>-0.41954999999999998</v>
      </c>
      <c r="P79" s="69">
        <f t="shared" si="25"/>
        <v>-0.41449421698599997</v>
      </c>
      <c r="Q79" s="69">
        <f t="shared" si="26"/>
        <v>-0.6563890881703256</v>
      </c>
      <c r="R79" s="77">
        <f t="shared" si="27"/>
        <v>2.2868187359898196</v>
      </c>
      <c r="S79" s="75">
        <f t="shared" si="28"/>
        <v>0.72791701157587951</v>
      </c>
      <c r="T79">
        <v>3.6873629999999999</v>
      </c>
      <c r="U79">
        <v>0.13269890000000001</v>
      </c>
      <c r="V79">
        <v>5.2861190000000002</v>
      </c>
      <c r="W79">
        <v>-0.18441859999999999</v>
      </c>
      <c r="X79">
        <v>0.47278039999999999</v>
      </c>
      <c r="Y79">
        <v>0.4967299</v>
      </c>
      <c r="Z79">
        <v>0.451156</v>
      </c>
      <c r="AA79">
        <v>0.43697520000000001</v>
      </c>
      <c r="AB79" s="72">
        <f t="shared" si="29"/>
        <v>4.6298113324936989E-2</v>
      </c>
      <c r="AD79">
        <v>453.73700000000002</v>
      </c>
      <c r="AE79">
        <v>468.0231</v>
      </c>
      <c r="AF79" s="58">
        <f t="shared" si="30"/>
        <v>14.286099999999976</v>
      </c>
      <c r="AG79">
        <v>3</v>
      </c>
      <c r="AH79">
        <v>2</v>
      </c>
      <c r="AI79" s="69">
        <f t="shared" si="31"/>
        <v>5.6262448012400537</v>
      </c>
      <c r="AJ79">
        <f t="shared" si="32"/>
        <v>0.3938265027712296</v>
      </c>
      <c r="AL79" s="69">
        <f t="shared" si="33"/>
        <v>0</v>
      </c>
      <c r="AM79" s="69">
        <f t="shared" si="34"/>
        <v>0</v>
      </c>
      <c r="AN79" s="69">
        <f t="shared" si="35"/>
        <v>0</v>
      </c>
      <c r="AO79" s="69">
        <f t="shared" si="36"/>
        <v>0</v>
      </c>
      <c r="AP79" s="69">
        <f t="shared" si="37"/>
        <v>0</v>
      </c>
      <c r="AQ79" s="69">
        <f t="shared" si="38"/>
        <v>0.3938265027712296</v>
      </c>
      <c r="AR79" s="69">
        <f t="shared" si="39"/>
        <v>0</v>
      </c>
      <c r="AS79" s="69">
        <f t="shared" si="40"/>
        <v>1</v>
      </c>
      <c r="AT79" s="69">
        <f t="shared" si="41"/>
        <v>0.3938265027712296</v>
      </c>
      <c r="AU79" s="69">
        <f t="shared" si="42"/>
        <v>0</v>
      </c>
      <c r="AV79" s="69">
        <f t="shared" si="43"/>
        <v>1</v>
      </c>
      <c r="AW79" s="69">
        <f t="shared" si="44"/>
        <v>0</v>
      </c>
      <c r="AX79" s="69">
        <f t="shared" si="45"/>
        <v>0</v>
      </c>
      <c r="AY79" s="69">
        <f t="shared" si="46"/>
        <v>0</v>
      </c>
      <c r="AZ79" s="69">
        <f t="shared" si="47"/>
        <v>0</v>
      </c>
      <c r="BA79" s="69">
        <f t="shared" si="48"/>
        <v>0</v>
      </c>
      <c r="BF79">
        <v>1.60602986812592</v>
      </c>
      <c r="BG79">
        <v>1.4419795274734499</v>
      </c>
      <c r="BH79" t="s">
        <v>44</v>
      </c>
      <c r="BI79">
        <v>0.49</v>
      </c>
      <c r="BJ79">
        <v>0.33300000000000002</v>
      </c>
      <c r="BK79" t="s">
        <v>18</v>
      </c>
    </row>
    <row r="80" spans="1:63">
      <c r="A80" s="32" t="s">
        <v>16</v>
      </c>
      <c r="B80" s="32">
        <v>0</v>
      </c>
      <c r="C80" s="34">
        <v>45078</v>
      </c>
      <c r="D80" s="32">
        <v>0</v>
      </c>
      <c r="E80" s="32">
        <v>0</v>
      </c>
      <c r="F80" s="32">
        <v>0</v>
      </c>
      <c r="G80" s="32">
        <v>0</v>
      </c>
      <c r="H80" s="32">
        <v>1</v>
      </c>
      <c r="I80" s="33" t="s">
        <v>88</v>
      </c>
      <c r="J80" s="32" t="s">
        <v>89</v>
      </c>
      <c r="K80" s="33" t="s">
        <v>90</v>
      </c>
      <c r="L80" s="32" t="s">
        <v>91</v>
      </c>
      <c r="M80" s="33" t="s">
        <v>92</v>
      </c>
      <c r="N80" s="32" t="s">
        <v>93</v>
      </c>
      <c r="O80" s="32" t="s">
        <v>94</v>
      </c>
      <c r="P80" s="69">
        <f t="shared" si="25"/>
        <v>0.50385279331999999</v>
      </c>
      <c r="Q80" s="69">
        <f t="shared" si="26"/>
        <v>-0.49226472532726673</v>
      </c>
      <c r="R80" s="77">
        <f t="shared" si="27"/>
        <v>2.085485971456202</v>
      </c>
      <c r="S80" s="75">
        <f t="shared" si="28"/>
        <v>0.66383080221211577</v>
      </c>
      <c r="T80" s="32" t="s">
        <v>95</v>
      </c>
      <c r="U80" s="33" t="s">
        <v>96</v>
      </c>
      <c r="V80" s="32" t="s">
        <v>97</v>
      </c>
      <c r="W80" s="32" t="s">
        <v>98</v>
      </c>
      <c r="X80" s="32" t="s">
        <v>99</v>
      </c>
      <c r="Y80" s="32" t="s">
        <v>100</v>
      </c>
      <c r="Z80" s="32" t="s">
        <v>101</v>
      </c>
      <c r="AA80" s="32" t="s">
        <v>102</v>
      </c>
      <c r="AB80" s="72">
        <f t="shared" si="29"/>
        <v>3.2811782610735245E-2</v>
      </c>
      <c r="AC80" s="73"/>
      <c r="AD80" s="32" t="s">
        <v>103</v>
      </c>
      <c r="AE80" s="32" t="s">
        <v>104</v>
      </c>
      <c r="AF80" s="58">
        <f t="shared" si="30"/>
        <v>3.3640900000000045</v>
      </c>
      <c r="AG80" s="32">
        <v>1</v>
      </c>
      <c r="AH80" s="32">
        <v>3</v>
      </c>
      <c r="AI80" s="69">
        <f t="shared" si="31"/>
        <v>5.9900258221263769</v>
      </c>
      <c r="AJ80">
        <f t="shared" si="32"/>
        <v>1.7805783502006096</v>
      </c>
      <c r="AK80" s="32"/>
      <c r="AL80" s="69">
        <f t="shared" si="33"/>
        <v>1.7805783502006096</v>
      </c>
      <c r="AM80" s="69">
        <f t="shared" si="34"/>
        <v>0</v>
      </c>
      <c r="AN80" s="69">
        <f t="shared" si="35"/>
        <v>1</v>
      </c>
      <c r="AO80" s="69">
        <f t="shared" si="36"/>
        <v>0</v>
      </c>
      <c r="AP80" s="69">
        <f t="shared" si="37"/>
        <v>0</v>
      </c>
      <c r="AQ80" s="69">
        <f t="shared" si="38"/>
        <v>0</v>
      </c>
      <c r="AR80" s="69">
        <f t="shared" si="39"/>
        <v>0</v>
      </c>
      <c r="AS80" s="69">
        <f t="shared" si="40"/>
        <v>0</v>
      </c>
      <c r="AT80" s="69">
        <f t="shared" si="41"/>
        <v>0</v>
      </c>
      <c r="AU80" s="69">
        <f t="shared" si="42"/>
        <v>1.7805783502006096</v>
      </c>
      <c r="AV80" s="69">
        <f t="shared" si="43"/>
        <v>0</v>
      </c>
      <c r="AW80" s="69">
        <f t="shared" si="44"/>
        <v>1</v>
      </c>
      <c r="AX80" s="69">
        <f t="shared" si="45"/>
        <v>0</v>
      </c>
      <c r="AY80" s="69">
        <f t="shared" si="46"/>
        <v>0</v>
      </c>
      <c r="AZ80" s="69">
        <f t="shared" si="47"/>
        <v>0</v>
      </c>
      <c r="BA80" s="69">
        <f t="shared" si="48"/>
        <v>0</v>
      </c>
      <c r="BB80" s="32"/>
      <c r="BC80" s="32"/>
      <c r="BD80" s="32"/>
      <c r="BE80" s="32"/>
      <c r="BF80" s="32" t="s">
        <v>105</v>
      </c>
      <c r="BG80" s="32" t="s">
        <v>106</v>
      </c>
      <c r="BH80" s="32" t="s">
        <v>107</v>
      </c>
      <c r="BI80" s="32" t="s">
        <v>108</v>
      </c>
      <c r="BJ80" s="32" t="s">
        <v>109</v>
      </c>
      <c r="BK80" s="32" t="s">
        <v>18</v>
      </c>
    </row>
    <row r="81" spans="1:63">
      <c r="A81" s="32" t="s">
        <v>20</v>
      </c>
      <c r="B81" s="33" t="s">
        <v>110</v>
      </c>
      <c r="C81" s="32" t="s">
        <v>111</v>
      </c>
      <c r="D81" s="33" t="s">
        <v>112</v>
      </c>
      <c r="E81" s="32" t="s">
        <v>113</v>
      </c>
      <c r="F81" s="33" t="s">
        <v>114</v>
      </c>
      <c r="G81" s="33" t="s">
        <v>115</v>
      </c>
      <c r="H81" s="32" t="s">
        <v>116</v>
      </c>
      <c r="I81" s="32" t="s">
        <v>117</v>
      </c>
      <c r="J81" s="32" t="s">
        <v>118</v>
      </c>
      <c r="K81" s="32" t="s">
        <v>119</v>
      </c>
      <c r="L81" s="33" t="s">
        <v>120</v>
      </c>
      <c r="M81" s="33" t="s">
        <v>121</v>
      </c>
      <c r="N81" s="33" t="s">
        <v>122</v>
      </c>
      <c r="O81" s="32" t="s">
        <v>123</v>
      </c>
      <c r="P81" s="69">
        <f t="shared" si="25"/>
        <v>0.67104038980500003</v>
      </c>
      <c r="Q81" s="69">
        <f t="shared" si="26"/>
        <v>-9.940959050070719E-2</v>
      </c>
      <c r="R81" s="77">
        <f t="shared" si="27"/>
        <v>1.670370381741219</v>
      </c>
      <c r="S81" s="75">
        <f t="shared" si="28"/>
        <v>0.53169540609682242</v>
      </c>
      <c r="T81" s="32" t="s">
        <v>124</v>
      </c>
      <c r="U81" s="32" t="s">
        <v>125</v>
      </c>
      <c r="V81" s="32" t="s">
        <v>126</v>
      </c>
      <c r="W81" s="33" t="s">
        <v>127</v>
      </c>
      <c r="X81" s="32" t="s">
        <v>128</v>
      </c>
      <c r="Y81" s="32" t="s">
        <v>129</v>
      </c>
      <c r="Z81" s="32" t="s">
        <v>130</v>
      </c>
      <c r="AA81" s="32" t="s">
        <v>131</v>
      </c>
      <c r="AB81" s="72">
        <f t="shared" si="29"/>
        <v>4.4339143589547422E-2</v>
      </c>
      <c r="AC81" s="73"/>
      <c r="AD81" s="32" t="s">
        <v>132</v>
      </c>
      <c r="AE81" s="32" t="s">
        <v>133</v>
      </c>
      <c r="AF81" s="58">
        <f t="shared" si="30"/>
        <v>11.340500000000006</v>
      </c>
      <c r="AG81" s="32">
        <v>4</v>
      </c>
      <c r="AH81" s="32">
        <v>2</v>
      </c>
      <c r="AI81" s="69">
        <f t="shared" si="31"/>
        <v>5.2354433209771924</v>
      </c>
      <c r="AJ81">
        <f t="shared" si="32"/>
        <v>0.46165894986792377</v>
      </c>
      <c r="AK81" s="32"/>
      <c r="AL81" s="69">
        <f t="shared" si="33"/>
        <v>0</v>
      </c>
      <c r="AM81" s="69">
        <f t="shared" si="34"/>
        <v>0</v>
      </c>
      <c r="AN81" s="69">
        <f t="shared" si="35"/>
        <v>0</v>
      </c>
      <c r="AO81" s="69">
        <f t="shared" si="36"/>
        <v>0</v>
      </c>
      <c r="AP81" s="69">
        <f t="shared" si="37"/>
        <v>0</v>
      </c>
      <c r="AQ81" s="69">
        <f t="shared" si="38"/>
        <v>0.46165894986792377</v>
      </c>
      <c r="AR81" s="69">
        <f t="shared" si="39"/>
        <v>0</v>
      </c>
      <c r="AS81" s="69">
        <f t="shared" si="40"/>
        <v>1</v>
      </c>
      <c r="AT81" s="69">
        <f t="shared" si="41"/>
        <v>0</v>
      </c>
      <c r="AU81" s="69">
        <f t="shared" si="42"/>
        <v>0</v>
      </c>
      <c r="AV81" s="69">
        <f t="shared" si="43"/>
        <v>0</v>
      </c>
      <c r="AW81" s="69">
        <f t="shared" si="44"/>
        <v>0</v>
      </c>
      <c r="AX81" s="69">
        <f t="shared" si="45"/>
        <v>0.46165894986792377</v>
      </c>
      <c r="AY81" s="69">
        <f t="shared" si="46"/>
        <v>0</v>
      </c>
      <c r="AZ81" s="69">
        <f t="shared" si="47"/>
        <v>1</v>
      </c>
      <c r="BA81" s="69">
        <f t="shared" si="48"/>
        <v>0</v>
      </c>
      <c r="BB81" s="32"/>
      <c r="BC81" s="32"/>
      <c r="BD81" s="32"/>
      <c r="BE81" s="32"/>
      <c r="BF81" s="32" t="s">
        <v>134</v>
      </c>
      <c r="BG81" s="32" t="s">
        <v>135</v>
      </c>
      <c r="BH81" s="32" t="s">
        <v>136</v>
      </c>
      <c r="BI81" s="32" t="s">
        <v>137</v>
      </c>
      <c r="BJ81" s="32" t="s">
        <v>138</v>
      </c>
      <c r="BK81" s="32" t="s">
        <v>18</v>
      </c>
    </row>
    <row r="82" spans="1:63">
      <c r="A82" s="32" t="s">
        <v>16</v>
      </c>
      <c r="B82" s="32" t="s">
        <v>139</v>
      </c>
      <c r="C82" s="32" t="s">
        <v>140</v>
      </c>
      <c r="D82" s="32" t="s">
        <v>141</v>
      </c>
      <c r="E82" s="32" t="s">
        <v>142</v>
      </c>
      <c r="F82" s="33" t="s">
        <v>143</v>
      </c>
      <c r="G82" s="33" t="s">
        <v>144</v>
      </c>
      <c r="H82" s="32" t="s">
        <v>145</v>
      </c>
      <c r="I82" s="32" t="s">
        <v>146</v>
      </c>
      <c r="J82" s="32" t="s">
        <v>147</v>
      </c>
      <c r="K82" s="33" t="s">
        <v>148</v>
      </c>
      <c r="L82" s="33" t="s">
        <v>149</v>
      </c>
      <c r="M82" s="33" t="s">
        <v>150</v>
      </c>
      <c r="N82" s="33" t="s">
        <v>151</v>
      </c>
      <c r="O82" s="32" t="s">
        <v>152</v>
      </c>
      <c r="P82" s="69">
        <f t="shared" si="25"/>
        <v>-0.28519762116999997</v>
      </c>
      <c r="Q82" s="69">
        <f t="shared" si="26"/>
        <v>-0.8373246337579463</v>
      </c>
      <c r="R82" s="77">
        <f t="shared" si="27"/>
        <v>2.5631674413624062</v>
      </c>
      <c r="S82" s="75">
        <f t="shared" si="28"/>
        <v>0.81588153653006545</v>
      </c>
      <c r="T82" s="32" t="s">
        <v>153</v>
      </c>
      <c r="U82" s="33" t="s">
        <v>154</v>
      </c>
      <c r="V82" s="32" t="s">
        <v>155</v>
      </c>
      <c r="W82" s="32" t="s">
        <v>156</v>
      </c>
      <c r="X82" s="32" t="s">
        <v>157</v>
      </c>
      <c r="Y82" s="32" t="s">
        <v>158</v>
      </c>
      <c r="Z82" s="32" t="s">
        <v>159</v>
      </c>
      <c r="AA82" s="32" t="s">
        <v>160</v>
      </c>
      <c r="AB82" s="72">
        <f t="shared" si="29"/>
        <v>4.8141137822497709E-2</v>
      </c>
      <c r="AC82" s="73"/>
      <c r="AD82" s="32" t="s">
        <v>161</v>
      </c>
      <c r="AE82" s="32" t="s">
        <v>162</v>
      </c>
      <c r="AF82" s="58">
        <f t="shared" si="30"/>
        <v>2.8770200000000017</v>
      </c>
      <c r="AG82" s="32">
        <v>2</v>
      </c>
      <c r="AH82" s="32">
        <v>3</v>
      </c>
      <c r="AI82" s="69">
        <f t="shared" si="31"/>
        <v>5.7345136764012254</v>
      </c>
      <c r="AJ82">
        <f t="shared" si="32"/>
        <v>1.9932130038724869</v>
      </c>
      <c r="AK82" s="32"/>
      <c r="AL82" s="69">
        <f t="shared" si="33"/>
        <v>0</v>
      </c>
      <c r="AM82" s="69">
        <f t="shared" si="34"/>
        <v>0</v>
      </c>
      <c r="AN82" s="69">
        <f t="shared" si="35"/>
        <v>0</v>
      </c>
      <c r="AO82" s="69">
        <f t="shared" si="36"/>
        <v>0</v>
      </c>
      <c r="AP82" s="69">
        <f t="shared" si="37"/>
        <v>1.9932130038724869</v>
      </c>
      <c r="AQ82" s="69">
        <f t="shared" si="38"/>
        <v>0</v>
      </c>
      <c r="AR82" s="69">
        <f t="shared" si="39"/>
        <v>1</v>
      </c>
      <c r="AS82" s="69">
        <f t="shared" si="40"/>
        <v>0</v>
      </c>
      <c r="AT82" s="69">
        <f t="shared" si="41"/>
        <v>0</v>
      </c>
      <c r="AU82" s="69">
        <f t="shared" si="42"/>
        <v>1.9932130038724869</v>
      </c>
      <c r="AV82" s="69">
        <f t="shared" si="43"/>
        <v>0</v>
      </c>
      <c r="AW82" s="69">
        <f t="shared" si="44"/>
        <v>1</v>
      </c>
      <c r="AX82" s="69">
        <f t="shared" si="45"/>
        <v>0</v>
      </c>
      <c r="AY82" s="69">
        <f t="shared" si="46"/>
        <v>0</v>
      </c>
      <c r="AZ82" s="69">
        <f t="shared" si="47"/>
        <v>0</v>
      </c>
      <c r="BA82" s="69">
        <f t="shared" si="48"/>
        <v>0</v>
      </c>
      <c r="BB82" s="32"/>
      <c r="BC82" s="32"/>
      <c r="BD82" s="32"/>
      <c r="BE82" s="32"/>
      <c r="BF82" s="32" t="s">
        <v>163</v>
      </c>
      <c r="BG82" s="32" t="s">
        <v>164</v>
      </c>
      <c r="BH82" s="32" t="s">
        <v>165</v>
      </c>
      <c r="BI82" s="32" t="s">
        <v>166</v>
      </c>
      <c r="BJ82" s="32" t="s">
        <v>167</v>
      </c>
      <c r="BK82" s="32" t="s">
        <v>18</v>
      </c>
    </row>
    <row r="83" spans="1:63">
      <c r="A83" s="32" t="s">
        <v>20</v>
      </c>
      <c r="B83" s="32" t="s">
        <v>168</v>
      </c>
      <c r="C83" s="32" t="s">
        <v>169</v>
      </c>
      <c r="D83" s="32" t="s">
        <v>170</v>
      </c>
      <c r="E83" s="33" t="s">
        <v>171</v>
      </c>
      <c r="F83" s="33" t="s">
        <v>172</v>
      </c>
      <c r="G83" s="33" t="s">
        <v>173</v>
      </c>
      <c r="H83" s="32" t="s">
        <v>174</v>
      </c>
      <c r="I83" s="32" t="s">
        <v>175</v>
      </c>
      <c r="J83" s="32" t="s">
        <v>176</v>
      </c>
      <c r="K83" s="33" t="s">
        <v>177</v>
      </c>
      <c r="L83" s="32" t="s">
        <v>178</v>
      </c>
      <c r="M83" s="33" t="s">
        <v>179</v>
      </c>
      <c r="N83" s="33" t="s">
        <v>180</v>
      </c>
      <c r="O83" s="33" t="s">
        <v>181</v>
      </c>
      <c r="P83" s="69">
        <f t="shared" si="25"/>
        <v>0.23326817342999995</v>
      </c>
      <c r="Q83" s="69">
        <f t="shared" si="26"/>
        <v>-0.89117191852926292</v>
      </c>
      <c r="R83" s="77">
        <f t="shared" si="27"/>
        <v>2.6707181982339638</v>
      </c>
      <c r="S83" s="75">
        <f t="shared" si="28"/>
        <v>0.8501160057088315</v>
      </c>
      <c r="T83" s="32" t="s">
        <v>182</v>
      </c>
      <c r="U83" s="32" t="s">
        <v>183</v>
      </c>
      <c r="V83" s="32" t="s">
        <v>184</v>
      </c>
      <c r="W83" s="33" t="s">
        <v>185</v>
      </c>
      <c r="X83" s="32" t="s">
        <v>186</v>
      </c>
      <c r="Y83" s="32" t="s">
        <v>187</v>
      </c>
      <c r="Z83" s="32" t="s">
        <v>188</v>
      </c>
      <c r="AA83" s="32" t="s">
        <v>189</v>
      </c>
      <c r="AB83" s="72">
        <f t="shared" si="29"/>
        <v>3.4301566512090237E-2</v>
      </c>
      <c r="AC83" s="73"/>
      <c r="AD83" s="32" t="s">
        <v>190</v>
      </c>
      <c r="AE83" s="32" t="s">
        <v>191</v>
      </c>
      <c r="AF83" s="58">
        <f t="shared" si="30"/>
        <v>4.5996999999999986</v>
      </c>
      <c r="AG83" s="32">
        <v>3</v>
      </c>
      <c r="AH83" s="32">
        <v>1</v>
      </c>
      <c r="AI83" s="69">
        <f t="shared" si="31"/>
        <v>6.2828094832220618</v>
      </c>
      <c r="AJ83">
        <f t="shared" si="32"/>
        <v>1.3659172300850193</v>
      </c>
      <c r="AK83" s="32"/>
      <c r="AL83" s="69">
        <f t="shared" si="33"/>
        <v>0</v>
      </c>
      <c r="AM83" s="69">
        <f t="shared" si="34"/>
        <v>1.3659172300850193</v>
      </c>
      <c r="AN83" s="69">
        <f t="shared" si="35"/>
        <v>0</v>
      </c>
      <c r="AO83" s="69">
        <f t="shared" si="36"/>
        <v>1</v>
      </c>
      <c r="AP83" s="69">
        <f t="shared" si="37"/>
        <v>0</v>
      </c>
      <c r="AQ83" s="69">
        <f t="shared" si="38"/>
        <v>0</v>
      </c>
      <c r="AR83" s="69">
        <f t="shared" si="39"/>
        <v>0</v>
      </c>
      <c r="AS83" s="69">
        <f t="shared" si="40"/>
        <v>0</v>
      </c>
      <c r="AT83" s="69">
        <f t="shared" si="41"/>
        <v>1.3659172300850193</v>
      </c>
      <c r="AU83" s="69">
        <f t="shared" si="42"/>
        <v>0</v>
      </c>
      <c r="AV83" s="69">
        <f t="shared" si="43"/>
        <v>1</v>
      </c>
      <c r="AW83" s="69">
        <f t="shared" si="44"/>
        <v>0</v>
      </c>
      <c r="AX83" s="69">
        <f t="shared" si="45"/>
        <v>0</v>
      </c>
      <c r="AY83" s="69">
        <f t="shared" si="46"/>
        <v>0</v>
      </c>
      <c r="AZ83" s="69">
        <f t="shared" si="47"/>
        <v>0</v>
      </c>
      <c r="BA83" s="69">
        <f t="shared" si="48"/>
        <v>0</v>
      </c>
      <c r="BB83" s="32"/>
      <c r="BC83" s="32"/>
      <c r="BD83" s="32"/>
      <c r="BE83" s="32"/>
      <c r="BF83" s="32" t="s">
        <v>192</v>
      </c>
      <c r="BG83" s="32" t="s">
        <v>193</v>
      </c>
      <c r="BH83" s="32" t="s">
        <v>194</v>
      </c>
      <c r="BI83" s="32" t="s">
        <v>195</v>
      </c>
      <c r="BJ83" s="32" t="s">
        <v>196</v>
      </c>
      <c r="BK83" s="32" t="s">
        <v>18</v>
      </c>
    </row>
    <row r="84" spans="1:63">
      <c r="A84" s="32" t="s">
        <v>16</v>
      </c>
      <c r="B84" s="32" t="s">
        <v>197</v>
      </c>
      <c r="C84" s="32" t="s">
        <v>198</v>
      </c>
      <c r="D84" s="33" t="s">
        <v>199</v>
      </c>
      <c r="E84" s="32" t="s">
        <v>200</v>
      </c>
      <c r="F84" s="33" t="s">
        <v>201</v>
      </c>
      <c r="G84" s="33" t="s">
        <v>202</v>
      </c>
      <c r="H84" s="33" t="s">
        <v>203</v>
      </c>
      <c r="I84" s="32" t="s">
        <v>204</v>
      </c>
      <c r="J84" s="32" t="s">
        <v>205</v>
      </c>
      <c r="K84" s="32" t="s">
        <v>206</v>
      </c>
      <c r="L84" s="33" t="s">
        <v>207</v>
      </c>
      <c r="M84" s="33" t="s">
        <v>208</v>
      </c>
      <c r="N84" s="33" t="s">
        <v>209</v>
      </c>
      <c r="O84" s="32" t="s">
        <v>210</v>
      </c>
      <c r="P84" s="69">
        <f t="shared" si="25"/>
        <v>0.58180407353399999</v>
      </c>
      <c r="Q84" s="69">
        <f t="shared" si="26"/>
        <v>-0.32300804003848782</v>
      </c>
      <c r="R84" s="77">
        <f t="shared" si="27"/>
        <v>1.8997025124192086</v>
      </c>
      <c r="S84" s="75">
        <f t="shared" si="28"/>
        <v>0.60469409051121947</v>
      </c>
      <c r="T84" s="32" t="s">
        <v>211</v>
      </c>
      <c r="U84" s="33" t="s">
        <v>212</v>
      </c>
      <c r="V84" s="32" t="s">
        <v>213</v>
      </c>
      <c r="W84" s="33" t="s">
        <v>214</v>
      </c>
      <c r="X84" s="32" t="s">
        <v>215</v>
      </c>
      <c r="Y84" s="32" t="s">
        <v>216</v>
      </c>
      <c r="Z84" s="32" t="s">
        <v>217</v>
      </c>
      <c r="AA84" s="32" t="s">
        <v>218</v>
      </c>
      <c r="AB84" s="72">
        <f t="shared" si="29"/>
        <v>3.6664439155505699E-2</v>
      </c>
      <c r="AC84" s="73"/>
      <c r="AD84" s="32" t="s">
        <v>219</v>
      </c>
      <c r="AE84" s="32" t="s">
        <v>220</v>
      </c>
      <c r="AF84" s="58">
        <f t="shared" si="30"/>
        <v>5.4318000000000097</v>
      </c>
      <c r="AG84" s="32">
        <v>3</v>
      </c>
      <c r="AH84" s="32">
        <v>4</v>
      </c>
      <c r="AI84" s="69">
        <f t="shared" si="31"/>
        <v>5.6952482333135652</v>
      </c>
      <c r="AJ84">
        <f t="shared" si="32"/>
        <v>1.0485010923291644</v>
      </c>
      <c r="AK84" s="32"/>
      <c r="AL84" s="69">
        <f t="shared" si="33"/>
        <v>0</v>
      </c>
      <c r="AM84" s="69">
        <f t="shared" si="34"/>
        <v>0</v>
      </c>
      <c r="AN84" s="69">
        <f t="shared" si="35"/>
        <v>0</v>
      </c>
      <c r="AO84" s="69">
        <f t="shared" si="36"/>
        <v>0</v>
      </c>
      <c r="AP84" s="69">
        <f t="shared" si="37"/>
        <v>0</v>
      </c>
      <c r="AQ84" s="69">
        <f t="shared" si="38"/>
        <v>0</v>
      </c>
      <c r="AR84" s="69">
        <f t="shared" si="39"/>
        <v>0</v>
      </c>
      <c r="AS84" s="69">
        <f t="shared" si="40"/>
        <v>0</v>
      </c>
      <c r="AT84" s="69">
        <f t="shared" si="41"/>
        <v>1.0485010923291644</v>
      </c>
      <c r="AU84" s="69">
        <f t="shared" si="42"/>
        <v>0</v>
      </c>
      <c r="AV84" s="69">
        <f t="shared" si="43"/>
        <v>1</v>
      </c>
      <c r="AW84" s="69">
        <f t="shared" si="44"/>
        <v>0</v>
      </c>
      <c r="AX84" s="69">
        <f t="shared" si="45"/>
        <v>0</v>
      </c>
      <c r="AY84" s="69">
        <f t="shared" si="46"/>
        <v>1.0485010923291644</v>
      </c>
      <c r="AZ84" s="69">
        <f t="shared" si="47"/>
        <v>0</v>
      </c>
      <c r="BA84" s="69">
        <f t="shared" si="48"/>
        <v>1</v>
      </c>
      <c r="BB84" s="32"/>
      <c r="BC84" s="32"/>
      <c r="BD84" s="32"/>
      <c r="BE84" s="32"/>
      <c r="BF84" s="32" t="s">
        <v>221</v>
      </c>
      <c r="BG84" s="32" t="s">
        <v>222</v>
      </c>
      <c r="BH84" s="32" t="s">
        <v>223</v>
      </c>
      <c r="BI84" s="32" t="s">
        <v>224</v>
      </c>
      <c r="BJ84" s="32" t="s">
        <v>225</v>
      </c>
      <c r="BK84" s="32" t="s">
        <v>18</v>
      </c>
    </row>
    <row r="85" spans="1:63">
      <c r="A85" s="32" t="s">
        <v>20</v>
      </c>
      <c r="B85" s="32" t="s">
        <v>226</v>
      </c>
      <c r="C85" s="32" t="s">
        <v>227</v>
      </c>
      <c r="D85" s="32" t="s">
        <v>228</v>
      </c>
      <c r="E85" s="33" t="s">
        <v>229</v>
      </c>
      <c r="F85" s="33" t="s">
        <v>230</v>
      </c>
      <c r="G85" s="33" t="s">
        <v>231</v>
      </c>
      <c r="H85" s="32" t="s">
        <v>232</v>
      </c>
      <c r="I85" s="32" t="s">
        <v>233</v>
      </c>
      <c r="J85" s="32" t="s">
        <v>234</v>
      </c>
      <c r="K85" s="32" t="s">
        <v>235</v>
      </c>
      <c r="L85" s="33" t="s">
        <v>236</v>
      </c>
      <c r="M85" s="32" t="s">
        <v>237</v>
      </c>
      <c r="N85" s="33" t="s">
        <v>238</v>
      </c>
      <c r="O85" s="32" t="s">
        <v>239</v>
      </c>
      <c r="P85" s="69">
        <f t="shared" si="25"/>
        <v>0.67975363689399992</v>
      </c>
      <c r="Q85" s="69">
        <f t="shared" si="26"/>
        <v>-7.586998625876018E-2</v>
      </c>
      <c r="R85" s="77">
        <f t="shared" si="27"/>
        <v>1.6467392900745448</v>
      </c>
      <c r="S85" s="75">
        <f t="shared" si="28"/>
        <v>0.52417339599800461</v>
      </c>
      <c r="T85" s="32" t="s">
        <v>240</v>
      </c>
      <c r="U85" s="32" t="s">
        <v>241</v>
      </c>
      <c r="V85" s="32" t="s">
        <v>242</v>
      </c>
      <c r="W85" s="32" t="s">
        <v>243</v>
      </c>
      <c r="X85" s="32" t="s">
        <v>244</v>
      </c>
      <c r="Y85" s="32" t="s">
        <v>245</v>
      </c>
      <c r="Z85" s="32" t="s">
        <v>246</v>
      </c>
      <c r="AA85" s="32" t="s">
        <v>247</v>
      </c>
      <c r="AB85" s="72">
        <f t="shared" si="29"/>
        <v>4.5674057003401186E-2</v>
      </c>
      <c r="AC85" s="73"/>
      <c r="AD85" s="32" t="s">
        <v>248</v>
      </c>
      <c r="AE85" s="32" t="s">
        <v>249</v>
      </c>
      <c r="AF85" s="58">
        <f t="shared" si="30"/>
        <v>3.9380000000000024</v>
      </c>
      <c r="AG85" s="32">
        <v>1</v>
      </c>
      <c r="AH85" s="32">
        <v>1</v>
      </c>
      <c r="AI85" s="69">
        <f t="shared" si="31"/>
        <v>5.1720934140877821</v>
      </c>
      <c r="AJ85">
        <f t="shared" si="32"/>
        <v>1.3133807552279784</v>
      </c>
      <c r="AK85" s="32"/>
      <c r="AL85" s="69">
        <f t="shared" si="33"/>
        <v>1.3133807552279784</v>
      </c>
      <c r="AM85" s="69">
        <f t="shared" si="34"/>
        <v>1.3133807552279784</v>
      </c>
      <c r="AN85" s="69">
        <f t="shared" si="35"/>
        <v>1</v>
      </c>
      <c r="AO85" s="69">
        <f t="shared" si="36"/>
        <v>1</v>
      </c>
      <c r="AP85" s="69">
        <f t="shared" si="37"/>
        <v>0</v>
      </c>
      <c r="AQ85" s="69">
        <f t="shared" si="38"/>
        <v>0</v>
      </c>
      <c r="AR85" s="69">
        <f t="shared" si="39"/>
        <v>0</v>
      </c>
      <c r="AS85" s="69">
        <f t="shared" si="40"/>
        <v>0</v>
      </c>
      <c r="AT85" s="69">
        <f t="shared" si="41"/>
        <v>0</v>
      </c>
      <c r="AU85" s="69">
        <f t="shared" si="42"/>
        <v>0</v>
      </c>
      <c r="AV85" s="69">
        <f t="shared" si="43"/>
        <v>0</v>
      </c>
      <c r="AW85" s="69">
        <f t="shared" si="44"/>
        <v>0</v>
      </c>
      <c r="AX85" s="69">
        <f t="shared" si="45"/>
        <v>0</v>
      </c>
      <c r="AY85" s="69">
        <f t="shared" si="46"/>
        <v>0</v>
      </c>
      <c r="AZ85" s="69">
        <f t="shared" si="47"/>
        <v>0</v>
      </c>
      <c r="BA85" s="69">
        <f t="shared" si="48"/>
        <v>0</v>
      </c>
      <c r="BB85" s="32"/>
      <c r="BC85" s="32"/>
      <c r="BD85" s="32"/>
      <c r="BE85" s="32"/>
      <c r="BF85" s="32" t="s">
        <v>250</v>
      </c>
      <c r="BG85" s="32" t="s">
        <v>251</v>
      </c>
      <c r="BH85" s="32" t="s">
        <v>252</v>
      </c>
      <c r="BI85" s="32" t="s">
        <v>253</v>
      </c>
      <c r="BJ85" s="32" t="s">
        <v>254</v>
      </c>
      <c r="BK85" s="32" t="s">
        <v>18</v>
      </c>
    </row>
    <row r="86" spans="1:63">
      <c r="A86" s="32" t="s">
        <v>20</v>
      </c>
      <c r="B86" s="32" t="s">
        <v>255</v>
      </c>
      <c r="C86" s="32" t="s">
        <v>256</v>
      </c>
      <c r="D86" s="32" t="s">
        <v>257</v>
      </c>
      <c r="E86" s="33" t="s">
        <v>258</v>
      </c>
      <c r="F86" s="32" t="s">
        <v>259</v>
      </c>
      <c r="G86" s="33" t="s">
        <v>260</v>
      </c>
      <c r="H86" s="32" t="s">
        <v>261</v>
      </c>
      <c r="I86" s="32" t="s">
        <v>262</v>
      </c>
      <c r="J86" s="32" t="s">
        <v>263</v>
      </c>
      <c r="K86" s="32" t="s">
        <v>264</v>
      </c>
      <c r="L86" s="33" t="s">
        <v>265</v>
      </c>
      <c r="M86" s="33" t="s">
        <v>266</v>
      </c>
      <c r="N86" s="33" t="s">
        <v>267</v>
      </c>
      <c r="O86" s="32" t="s">
        <v>268</v>
      </c>
      <c r="P86" s="69">
        <f t="shared" si="25"/>
        <v>0.70555165055399993</v>
      </c>
      <c r="Q86" s="69">
        <f t="shared" si="26"/>
        <v>-4.3937368010527056E-3</v>
      </c>
      <c r="R86" s="77">
        <f t="shared" si="27"/>
        <v>1.5751900777328638</v>
      </c>
      <c r="S86" s="75">
        <f t="shared" si="28"/>
        <v>0.50139857436098423</v>
      </c>
      <c r="T86" s="32" t="s">
        <v>269</v>
      </c>
      <c r="U86" s="33" t="s">
        <v>270</v>
      </c>
      <c r="V86" s="32" t="s">
        <v>271</v>
      </c>
      <c r="W86" s="32" t="s">
        <v>272</v>
      </c>
      <c r="X86" s="32" t="s">
        <v>273</v>
      </c>
      <c r="Y86" s="32" t="s">
        <v>274</v>
      </c>
      <c r="Z86" s="32" t="s">
        <v>275</v>
      </c>
      <c r="AA86" s="32" t="s">
        <v>276</v>
      </c>
      <c r="AB86" s="72">
        <f t="shared" si="29"/>
        <v>4.3221490950499881E-2</v>
      </c>
      <c r="AC86" s="73"/>
      <c r="AD86" s="32" t="s">
        <v>277</v>
      </c>
      <c r="AE86" s="32" t="s">
        <v>278</v>
      </c>
      <c r="AF86" s="58">
        <f t="shared" si="30"/>
        <v>4.0049000000000063</v>
      </c>
      <c r="AG86" s="32">
        <v>2</v>
      </c>
      <c r="AH86" s="32">
        <v>4</v>
      </c>
      <c r="AI86" s="69">
        <f t="shared" si="31"/>
        <v>5.1876332788253583</v>
      </c>
      <c r="AJ86">
        <f t="shared" si="32"/>
        <v>1.2953215508065994</v>
      </c>
      <c r="AK86" s="32"/>
      <c r="AL86" s="69">
        <f t="shared" si="33"/>
        <v>0</v>
      </c>
      <c r="AM86" s="69">
        <f t="shared" si="34"/>
        <v>0</v>
      </c>
      <c r="AN86" s="69">
        <f t="shared" si="35"/>
        <v>0</v>
      </c>
      <c r="AO86" s="69">
        <f t="shared" si="36"/>
        <v>0</v>
      </c>
      <c r="AP86" s="69">
        <f t="shared" si="37"/>
        <v>1.2953215508065994</v>
      </c>
      <c r="AQ86" s="69">
        <f t="shared" si="38"/>
        <v>0</v>
      </c>
      <c r="AR86" s="69">
        <f t="shared" si="39"/>
        <v>1</v>
      </c>
      <c r="AS86" s="69">
        <f t="shared" si="40"/>
        <v>0</v>
      </c>
      <c r="AT86" s="69">
        <f t="shared" si="41"/>
        <v>0</v>
      </c>
      <c r="AU86" s="69">
        <f t="shared" si="42"/>
        <v>0</v>
      </c>
      <c r="AV86" s="69">
        <f t="shared" si="43"/>
        <v>0</v>
      </c>
      <c r="AW86" s="69">
        <f t="shared" si="44"/>
        <v>0</v>
      </c>
      <c r="AX86" s="69">
        <f t="shared" si="45"/>
        <v>0</v>
      </c>
      <c r="AY86" s="69">
        <f t="shared" si="46"/>
        <v>1.2953215508065994</v>
      </c>
      <c r="AZ86" s="69">
        <f t="shared" si="47"/>
        <v>0</v>
      </c>
      <c r="BA86" s="69">
        <f t="shared" si="48"/>
        <v>1</v>
      </c>
      <c r="BB86" s="32"/>
      <c r="BC86" s="32"/>
      <c r="BD86" s="32"/>
      <c r="BE86" s="32"/>
      <c r="BF86" s="32" t="s">
        <v>279</v>
      </c>
      <c r="BG86" s="32" t="s">
        <v>280</v>
      </c>
      <c r="BH86" s="32" t="s">
        <v>281</v>
      </c>
      <c r="BI86" s="32" t="s">
        <v>282</v>
      </c>
      <c r="BJ86" s="32">
        <v>0</v>
      </c>
      <c r="BK86" s="32" t="s">
        <v>18</v>
      </c>
    </row>
    <row r="87" spans="1:63">
      <c r="A87" s="32" t="s">
        <v>16</v>
      </c>
      <c r="B87" s="32" t="s">
        <v>283</v>
      </c>
      <c r="C87" s="32" t="s">
        <v>284</v>
      </c>
      <c r="D87" s="32" t="s">
        <v>285</v>
      </c>
      <c r="E87" s="33" t="s">
        <v>286</v>
      </c>
      <c r="F87" s="33" t="s">
        <v>287</v>
      </c>
      <c r="G87" s="33" t="s">
        <v>288</v>
      </c>
      <c r="H87" s="32" t="s">
        <v>289</v>
      </c>
      <c r="I87" s="32" t="s">
        <v>290</v>
      </c>
      <c r="J87" s="32" t="s">
        <v>291</v>
      </c>
      <c r="K87" s="32" t="s">
        <v>292</v>
      </c>
      <c r="L87" s="33" t="s">
        <v>293</v>
      </c>
      <c r="M87" s="32" t="s">
        <v>294</v>
      </c>
      <c r="N87" s="33" t="s">
        <v>295</v>
      </c>
      <c r="O87" s="32" t="s">
        <v>296</v>
      </c>
      <c r="P87" s="69">
        <f t="shared" si="25"/>
        <v>-0.47908263531999995</v>
      </c>
      <c r="Q87" s="69">
        <f t="shared" si="26"/>
        <v>-0.54095965706968785</v>
      </c>
      <c r="R87" s="77">
        <f t="shared" si="27"/>
        <v>2.1423740426408706</v>
      </c>
      <c r="S87" s="75">
        <f t="shared" si="28"/>
        <v>0.68193883767612307</v>
      </c>
      <c r="T87" s="32" t="s">
        <v>297</v>
      </c>
      <c r="U87" s="32" t="s">
        <v>298</v>
      </c>
      <c r="V87" s="32" t="s">
        <v>299</v>
      </c>
      <c r="W87" s="32" t="s">
        <v>300</v>
      </c>
      <c r="X87" s="32" t="s">
        <v>301</v>
      </c>
      <c r="Y87" s="32" t="s">
        <v>302</v>
      </c>
      <c r="Z87" s="32" t="s">
        <v>303</v>
      </c>
      <c r="AA87" s="32" t="s">
        <v>304</v>
      </c>
      <c r="AB87" s="72">
        <f t="shared" si="29"/>
        <v>3.410671371141364E-2</v>
      </c>
      <c r="AC87" s="73"/>
      <c r="AD87" s="32" t="s">
        <v>305</v>
      </c>
      <c r="AE87" s="32" t="s">
        <v>306</v>
      </c>
      <c r="AF87" s="58">
        <f t="shared" si="30"/>
        <v>4.338799999999992</v>
      </c>
      <c r="AG87" s="32">
        <v>1</v>
      </c>
      <c r="AH87" s="32">
        <v>1</v>
      </c>
      <c r="AI87" s="69">
        <f t="shared" si="31"/>
        <v>5.9730108222567244</v>
      </c>
      <c r="AJ87">
        <f t="shared" si="32"/>
        <v>1.376650415381381</v>
      </c>
      <c r="AK87" s="32"/>
      <c r="AL87" s="69">
        <f t="shared" si="33"/>
        <v>1.376650415381381</v>
      </c>
      <c r="AM87" s="69">
        <f t="shared" si="34"/>
        <v>1.376650415381381</v>
      </c>
      <c r="AN87" s="69">
        <f t="shared" si="35"/>
        <v>1</v>
      </c>
      <c r="AO87" s="69">
        <f t="shared" si="36"/>
        <v>1</v>
      </c>
      <c r="AP87" s="69">
        <f t="shared" si="37"/>
        <v>0</v>
      </c>
      <c r="AQ87" s="69">
        <f t="shared" si="38"/>
        <v>0</v>
      </c>
      <c r="AR87" s="69">
        <f t="shared" si="39"/>
        <v>0</v>
      </c>
      <c r="AS87" s="69">
        <f t="shared" si="40"/>
        <v>0</v>
      </c>
      <c r="AT87" s="69">
        <f t="shared" si="41"/>
        <v>0</v>
      </c>
      <c r="AU87" s="69">
        <f t="shared" si="42"/>
        <v>0</v>
      </c>
      <c r="AV87" s="69">
        <f t="shared" si="43"/>
        <v>0</v>
      </c>
      <c r="AW87" s="69">
        <f t="shared" si="44"/>
        <v>0</v>
      </c>
      <c r="AX87" s="69">
        <f t="shared" si="45"/>
        <v>0</v>
      </c>
      <c r="AY87" s="69">
        <f t="shared" si="46"/>
        <v>0</v>
      </c>
      <c r="AZ87" s="69">
        <f t="shared" si="47"/>
        <v>0</v>
      </c>
      <c r="BA87" s="69">
        <f t="shared" si="48"/>
        <v>0</v>
      </c>
      <c r="BB87" s="32"/>
      <c r="BC87" s="32"/>
      <c r="BD87" s="32"/>
      <c r="BE87" s="32"/>
      <c r="BF87" s="32" t="s">
        <v>307</v>
      </c>
      <c r="BG87" s="32" t="s">
        <v>308</v>
      </c>
      <c r="BH87" s="32" t="s">
        <v>309</v>
      </c>
      <c r="BI87" s="32" t="s">
        <v>310</v>
      </c>
      <c r="BJ87" s="32" t="s">
        <v>311</v>
      </c>
      <c r="BK87" s="32" t="s">
        <v>18</v>
      </c>
    </row>
    <row r="88" spans="1:63">
      <c r="A88" s="32" t="s">
        <v>22</v>
      </c>
      <c r="B88" s="32" t="s">
        <v>312</v>
      </c>
      <c r="C88" s="32" t="s">
        <v>313</v>
      </c>
      <c r="D88" s="32" t="s">
        <v>314</v>
      </c>
      <c r="E88" s="33" t="s">
        <v>315</v>
      </c>
      <c r="F88" s="32" t="s">
        <v>316</v>
      </c>
      <c r="G88" s="33" t="s">
        <v>317</v>
      </c>
      <c r="H88" s="32" t="s">
        <v>318</v>
      </c>
      <c r="I88" s="32" t="s">
        <v>319</v>
      </c>
      <c r="J88" s="32" t="s">
        <v>320</v>
      </c>
      <c r="K88" s="32" t="s">
        <v>321</v>
      </c>
      <c r="L88" s="32" t="s">
        <v>322</v>
      </c>
      <c r="M88" s="33" t="s">
        <v>323</v>
      </c>
      <c r="N88" s="33" t="s">
        <v>324</v>
      </c>
      <c r="O88" s="33" t="s">
        <v>325</v>
      </c>
      <c r="P88" s="69">
        <f t="shared" si="25"/>
        <v>0.89384454803999991</v>
      </c>
      <c r="Q88" s="69">
        <f t="shared" si="26"/>
        <v>0.59791615212166338</v>
      </c>
      <c r="R88" s="77">
        <f t="shared" si="27"/>
        <v>0.92989749135301569</v>
      </c>
      <c r="S88" s="75">
        <f t="shared" si="28"/>
        <v>0.2959955646351709</v>
      </c>
      <c r="T88" s="32" t="s">
        <v>326</v>
      </c>
      <c r="U88" s="32" t="s">
        <v>327</v>
      </c>
      <c r="V88" s="32" t="s">
        <v>328</v>
      </c>
      <c r="W88" s="33" t="s">
        <v>329</v>
      </c>
      <c r="X88" s="32" t="s">
        <v>330</v>
      </c>
      <c r="Y88" s="32" t="s">
        <v>331</v>
      </c>
      <c r="Z88" s="32" t="s">
        <v>332</v>
      </c>
      <c r="AA88" s="32" t="s">
        <v>333</v>
      </c>
      <c r="AB88" s="72">
        <f t="shared" si="29"/>
        <v>3.4953342137444977E-2</v>
      </c>
      <c r="AC88" s="73"/>
      <c r="AD88" s="32" t="s">
        <v>334</v>
      </c>
      <c r="AE88" s="32" t="s">
        <v>335</v>
      </c>
      <c r="AF88" s="58">
        <f t="shared" si="30"/>
        <v>4.7324999999999875</v>
      </c>
      <c r="AG88" s="32">
        <v>3</v>
      </c>
      <c r="AH88" s="32">
        <v>2</v>
      </c>
      <c r="AI88" s="69">
        <f t="shared" si="31"/>
        <v>4.7335693736961906</v>
      </c>
      <c r="AJ88">
        <f t="shared" si="32"/>
        <v>1.0002259638026842</v>
      </c>
      <c r="AK88" s="32"/>
      <c r="AL88" s="69">
        <f t="shared" si="33"/>
        <v>0</v>
      </c>
      <c r="AM88" s="69">
        <f t="shared" si="34"/>
        <v>0</v>
      </c>
      <c r="AN88" s="69">
        <f t="shared" si="35"/>
        <v>0</v>
      </c>
      <c r="AO88" s="69">
        <f t="shared" si="36"/>
        <v>0</v>
      </c>
      <c r="AP88" s="69">
        <f t="shared" si="37"/>
        <v>0</v>
      </c>
      <c r="AQ88" s="69">
        <f t="shared" si="38"/>
        <v>1.0002259638026842</v>
      </c>
      <c r="AR88" s="69">
        <f t="shared" si="39"/>
        <v>0</v>
      </c>
      <c r="AS88" s="69">
        <f t="shared" si="40"/>
        <v>1</v>
      </c>
      <c r="AT88" s="69">
        <f t="shared" si="41"/>
        <v>1.0002259638026842</v>
      </c>
      <c r="AU88" s="69">
        <f t="shared" si="42"/>
        <v>0</v>
      </c>
      <c r="AV88" s="69">
        <f t="shared" si="43"/>
        <v>1</v>
      </c>
      <c r="AW88" s="69">
        <f t="shared" si="44"/>
        <v>0</v>
      </c>
      <c r="AX88" s="69">
        <f t="shared" si="45"/>
        <v>0</v>
      </c>
      <c r="AY88" s="69">
        <f t="shared" si="46"/>
        <v>0</v>
      </c>
      <c r="AZ88" s="69">
        <f t="shared" si="47"/>
        <v>0</v>
      </c>
      <c r="BA88" s="69">
        <f t="shared" si="48"/>
        <v>0</v>
      </c>
      <c r="BB88" s="32"/>
      <c r="BC88" s="32"/>
      <c r="BD88" s="32"/>
      <c r="BE88" s="32"/>
      <c r="BF88" s="32" t="s">
        <v>336</v>
      </c>
      <c r="BG88" s="32" t="s">
        <v>337</v>
      </c>
      <c r="BH88" s="32" t="s">
        <v>72</v>
      </c>
      <c r="BI88" s="32" t="s">
        <v>338</v>
      </c>
      <c r="BJ88" s="32" t="s">
        <v>339</v>
      </c>
      <c r="BK88" s="32" t="s">
        <v>18</v>
      </c>
    </row>
    <row r="89" spans="1:63">
      <c r="A89" s="32" t="s">
        <v>16</v>
      </c>
      <c r="B89" s="32" t="s">
        <v>340</v>
      </c>
      <c r="C89" s="32" t="s">
        <v>341</v>
      </c>
      <c r="D89" s="32" t="s">
        <v>342</v>
      </c>
      <c r="E89" s="33" t="s">
        <v>343</v>
      </c>
      <c r="F89" s="32" t="s">
        <v>344</v>
      </c>
      <c r="G89" s="32" t="s">
        <v>345</v>
      </c>
      <c r="H89" s="32" t="s">
        <v>346</v>
      </c>
      <c r="I89" s="32" t="s">
        <v>347</v>
      </c>
      <c r="J89" s="32" t="s">
        <v>348</v>
      </c>
      <c r="K89" s="33" t="s">
        <v>349</v>
      </c>
      <c r="L89" s="33" t="s">
        <v>350</v>
      </c>
      <c r="M89" s="33" t="s">
        <v>351</v>
      </c>
      <c r="N89" s="33" t="s">
        <v>352</v>
      </c>
      <c r="O89" s="33" t="s">
        <v>353</v>
      </c>
      <c r="P89" s="69">
        <f t="shared" si="25"/>
        <v>-0.5983314514000001</v>
      </c>
      <c r="Q89" s="69">
        <f t="shared" si="26"/>
        <v>-0.28399894853113861</v>
      </c>
      <c r="R89" s="77">
        <f t="shared" si="27"/>
        <v>1.8587585530466915</v>
      </c>
      <c r="S89" s="75">
        <f t="shared" si="28"/>
        <v>0.59166122346343986</v>
      </c>
      <c r="T89" s="32" t="s">
        <v>354</v>
      </c>
      <c r="U89" s="32" t="s">
        <v>355</v>
      </c>
      <c r="V89" s="32" t="s">
        <v>356</v>
      </c>
      <c r="W89" s="33" t="s">
        <v>357</v>
      </c>
      <c r="X89" s="32" t="s">
        <v>358</v>
      </c>
      <c r="Y89" s="32" t="s">
        <v>359</v>
      </c>
      <c r="Z89" s="32" t="s">
        <v>360</v>
      </c>
      <c r="AA89" s="32" t="s">
        <v>361</v>
      </c>
      <c r="AB89" s="72">
        <f t="shared" si="29"/>
        <v>2.8787514110885207E-2</v>
      </c>
      <c r="AC89" s="73"/>
      <c r="AD89" s="32" t="s">
        <v>362</v>
      </c>
      <c r="AE89" s="32" t="s">
        <v>363</v>
      </c>
      <c r="AF89" s="58">
        <f t="shared" si="30"/>
        <v>8.540600000000012</v>
      </c>
      <c r="AG89" s="32">
        <v>3</v>
      </c>
      <c r="AH89" s="32">
        <v>1</v>
      </c>
      <c r="AI89" s="69">
        <f t="shared" si="31"/>
        <v>6.0127523574154189</v>
      </c>
      <c r="AJ89">
        <f t="shared" si="32"/>
        <v>0.70401989993857694</v>
      </c>
      <c r="AK89" s="32"/>
      <c r="AL89" s="69">
        <f t="shared" si="33"/>
        <v>0</v>
      </c>
      <c r="AM89" s="69">
        <f t="shared" si="34"/>
        <v>0.70401989993857694</v>
      </c>
      <c r="AN89" s="69">
        <f t="shared" si="35"/>
        <v>0</v>
      </c>
      <c r="AO89" s="69">
        <f t="shared" si="36"/>
        <v>1</v>
      </c>
      <c r="AP89" s="69">
        <f t="shared" si="37"/>
        <v>0</v>
      </c>
      <c r="AQ89" s="69">
        <f t="shared" si="38"/>
        <v>0</v>
      </c>
      <c r="AR89" s="69">
        <f t="shared" si="39"/>
        <v>0</v>
      </c>
      <c r="AS89" s="69">
        <f t="shared" si="40"/>
        <v>0</v>
      </c>
      <c r="AT89" s="69">
        <f t="shared" si="41"/>
        <v>0.70401989993857694</v>
      </c>
      <c r="AU89" s="69">
        <f t="shared" si="42"/>
        <v>0</v>
      </c>
      <c r="AV89" s="69">
        <f t="shared" si="43"/>
        <v>1</v>
      </c>
      <c r="AW89" s="69">
        <f t="shared" si="44"/>
        <v>0</v>
      </c>
      <c r="AX89" s="69">
        <f t="shared" si="45"/>
        <v>0</v>
      </c>
      <c r="AY89" s="69">
        <f t="shared" si="46"/>
        <v>0</v>
      </c>
      <c r="AZ89" s="69">
        <f t="shared" si="47"/>
        <v>0</v>
      </c>
      <c r="BA89" s="69">
        <f t="shared" si="48"/>
        <v>0</v>
      </c>
      <c r="BB89" s="32"/>
      <c r="BC89" s="32"/>
      <c r="BD89" s="32"/>
      <c r="BE89" s="32"/>
      <c r="BF89" s="32" t="s">
        <v>364</v>
      </c>
      <c r="BG89" s="32" t="s">
        <v>365</v>
      </c>
      <c r="BH89" s="32" t="s">
        <v>366</v>
      </c>
      <c r="BI89" s="32" t="s">
        <v>367</v>
      </c>
      <c r="BJ89" s="32" t="s">
        <v>368</v>
      </c>
      <c r="BK89" s="32" t="s">
        <v>18</v>
      </c>
    </row>
    <row r="90" spans="1:63">
      <c r="A90" s="32" t="s">
        <v>20</v>
      </c>
      <c r="B90" s="32" t="s">
        <v>369</v>
      </c>
      <c r="C90" s="32" t="s">
        <v>370</v>
      </c>
      <c r="D90" s="33" t="s">
        <v>371</v>
      </c>
      <c r="E90" s="33" t="s">
        <v>372</v>
      </c>
      <c r="F90" s="33" t="s">
        <v>373</v>
      </c>
      <c r="G90" s="33" t="s">
        <v>374</v>
      </c>
      <c r="H90" s="33" t="s">
        <v>375</v>
      </c>
      <c r="I90" s="32" t="s">
        <v>376</v>
      </c>
      <c r="J90" s="32" t="s">
        <v>377</v>
      </c>
      <c r="K90" s="32" t="s">
        <v>378</v>
      </c>
      <c r="L90" s="33" t="s">
        <v>379</v>
      </c>
      <c r="M90" s="33" t="s">
        <v>380</v>
      </c>
      <c r="N90" s="33" t="s">
        <v>381</v>
      </c>
      <c r="O90" s="32" t="s">
        <v>382</v>
      </c>
      <c r="P90" s="69">
        <f t="shared" si="25"/>
        <v>0.99349675146200001</v>
      </c>
      <c r="Q90" s="69">
        <f t="shared" si="26"/>
        <v>0.97407159033109392</v>
      </c>
      <c r="R90" s="77">
        <f t="shared" si="27"/>
        <v>0.22821585386472099</v>
      </c>
      <c r="S90" s="75">
        <f t="shared" si="28"/>
        <v>7.264336246901594E-2</v>
      </c>
      <c r="T90" s="32" t="s">
        <v>383</v>
      </c>
      <c r="U90" s="32" t="s">
        <v>384</v>
      </c>
      <c r="V90" s="32" t="s">
        <v>385</v>
      </c>
      <c r="W90" s="32" t="s">
        <v>386</v>
      </c>
      <c r="X90" s="32" t="s">
        <v>387</v>
      </c>
      <c r="Y90" s="32" t="s">
        <v>388</v>
      </c>
      <c r="Z90" s="32" t="s">
        <v>389</v>
      </c>
      <c r="AA90" s="32" t="s">
        <v>390</v>
      </c>
      <c r="AB90" s="72">
        <f t="shared" si="29"/>
        <v>3.8576878802080439E-2</v>
      </c>
      <c r="AC90" s="73"/>
      <c r="AD90" s="32" t="s">
        <v>391</v>
      </c>
      <c r="AE90" s="32" t="s">
        <v>392</v>
      </c>
      <c r="AF90" s="58">
        <f t="shared" si="30"/>
        <v>7.4677000000000078</v>
      </c>
      <c r="AG90" s="32">
        <v>1</v>
      </c>
      <c r="AH90" s="32">
        <v>3</v>
      </c>
      <c r="AI90" s="69">
        <f t="shared" si="31"/>
        <v>2.5645906903847635</v>
      </c>
      <c r="AJ90">
        <f t="shared" si="32"/>
        <v>0.34342443997278421</v>
      </c>
      <c r="AK90" s="32"/>
      <c r="AL90" s="69">
        <f t="shared" si="33"/>
        <v>0.34342443997278421</v>
      </c>
      <c r="AM90" s="69">
        <f t="shared" si="34"/>
        <v>0</v>
      </c>
      <c r="AN90" s="69">
        <f t="shared" si="35"/>
        <v>1</v>
      </c>
      <c r="AO90" s="69">
        <f t="shared" si="36"/>
        <v>0</v>
      </c>
      <c r="AP90" s="69">
        <f t="shared" si="37"/>
        <v>0</v>
      </c>
      <c r="AQ90" s="69">
        <f t="shared" si="38"/>
        <v>0</v>
      </c>
      <c r="AR90" s="69">
        <f t="shared" si="39"/>
        <v>0</v>
      </c>
      <c r="AS90" s="69">
        <f t="shared" si="40"/>
        <v>0</v>
      </c>
      <c r="AT90" s="69">
        <f t="shared" si="41"/>
        <v>0</v>
      </c>
      <c r="AU90" s="69">
        <f t="shared" si="42"/>
        <v>0.34342443997278421</v>
      </c>
      <c r="AV90" s="69">
        <f t="shared" si="43"/>
        <v>0</v>
      </c>
      <c r="AW90" s="69">
        <f t="shared" si="44"/>
        <v>1</v>
      </c>
      <c r="AX90" s="69">
        <f t="shared" si="45"/>
        <v>0</v>
      </c>
      <c r="AY90" s="69">
        <f t="shared" si="46"/>
        <v>0</v>
      </c>
      <c r="AZ90" s="69">
        <f t="shared" si="47"/>
        <v>0</v>
      </c>
      <c r="BA90" s="69">
        <f t="shared" si="48"/>
        <v>0</v>
      </c>
      <c r="BB90" s="32"/>
      <c r="BC90" s="32"/>
      <c r="BD90" s="32"/>
      <c r="BE90" s="32"/>
      <c r="BF90" s="32" t="s">
        <v>393</v>
      </c>
      <c r="BG90" s="32" t="s">
        <v>394</v>
      </c>
      <c r="BH90" s="32" t="s">
        <v>395</v>
      </c>
      <c r="BI90" s="32" t="s">
        <v>396</v>
      </c>
      <c r="BJ90" s="32" t="s">
        <v>397</v>
      </c>
      <c r="BK90" s="32" t="s">
        <v>18</v>
      </c>
    </row>
    <row r="91" spans="1:63">
      <c r="A91" s="32" t="s">
        <v>16</v>
      </c>
      <c r="B91" s="32" t="s">
        <v>398</v>
      </c>
      <c r="C91" s="32" t="s">
        <v>399</v>
      </c>
      <c r="D91" s="32" t="s">
        <v>400</v>
      </c>
      <c r="E91" s="33" t="s">
        <v>401</v>
      </c>
      <c r="F91" s="33" t="s">
        <v>402</v>
      </c>
      <c r="G91" s="33" t="s">
        <v>403</v>
      </c>
      <c r="H91" s="32" t="s">
        <v>404</v>
      </c>
      <c r="I91" s="32" t="s">
        <v>405</v>
      </c>
      <c r="J91" s="32" t="s">
        <v>406</v>
      </c>
      <c r="K91" s="33" t="s">
        <v>407</v>
      </c>
      <c r="L91" s="33" t="s">
        <v>408</v>
      </c>
      <c r="M91" s="32" t="s">
        <v>409</v>
      </c>
      <c r="N91" s="32" t="s">
        <v>410</v>
      </c>
      <c r="O91" s="32" t="s">
        <v>411</v>
      </c>
      <c r="P91" s="69">
        <f t="shared" si="25"/>
        <v>-0.64698047557999994</v>
      </c>
      <c r="Q91" s="69">
        <f t="shared" si="26"/>
        <v>-0.16283252843655416</v>
      </c>
      <c r="R91" s="77">
        <f t="shared" si="27"/>
        <v>1.7343571474309325</v>
      </c>
      <c r="S91" s="75">
        <f t="shared" si="28"/>
        <v>0.55206302620078396</v>
      </c>
      <c r="T91" s="32" t="s">
        <v>412</v>
      </c>
      <c r="U91" s="32" t="s">
        <v>413</v>
      </c>
      <c r="V91" s="32" t="s">
        <v>414</v>
      </c>
      <c r="W91" s="32" t="s">
        <v>415</v>
      </c>
      <c r="X91" s="32" t="s">
        <v>416</v>
      </c>
      <c r="Y91" s="32" t="s">
        <v>417</v>
      </c>
      <c r="Z91" s="32" t="s">
        <v>418</v>
      </c>
      <c r="AA91" s="32" t="s">
        <v>419</v>
      </c>
      <c r="AB91" s="72">
        <f t="shared" si="29"/>
        <v>3.2828738856506008E-2</v>
      </c>
      <c r="AC91" s="73"/>
      <c r="AD91" s="32" t="s">
        <v>420</v>
      </c>
      <c r="AE91" s="32" t="s">
        <v>421</v>
      </c>
      <c r="AF91" s="58">
        <f t="shared" si="30"/>
        <v>3.9365000000000236</v>
      </c>
      <c r="AG91" s="32">
        <v>1</v>
      </c>
      <c r="AH91" s="32">
        <v>2</v>
      </c>
      <c r="AI91" s="69">
        <f t="shared" si="31"/>
        <v>5.7232978772126906</v>
      </c>
      <c r="AJ91">
        <f t="shared" si="32"/>
        <v>1.453905214584696</v>
      </c>
      <c r="AK91" s="32"/>
      <c r="AL91" s="69">
        <f t="shared" si="33"/>
        <v>1.453905214584696</v>
      </c>
      <c r="AM91" s="69">
        <f t="shared" si="34"/>
        <v>0</v>
      </c>
      <c r="AN91" s="69">
        <f t="shared" si="35"/>
        <v>1</v>
      </c>
      <c r="AO91" s="69">
        <f t="shared" si="36"/>
        <v>0</v>
      </c>
      <c r="AP91" s="69">
        <f t="shared" si="37"/>
        <v>0</v>
      </c>
      <c r="AQ91" s="69">
        <f t="shared" si="38"/>
        <v>1.453905214584696</v>
      </c>
      <c r="AR91" s="69">
        <f t="shared" si="39"/>
        <v>0</v>
      </c>
      <c r="AS91" s="69">
        <f t="shared" si="40"/>
        <v>1</v>
      </c>
      <c r="AT91" s="69">
        <f t="shared" si="41"/>
        <v>0</v>
      </c>
      <c r="AU91" s="69">
        <f t="shared" si="42"/>
        <v>0</v>
      </c>
      <c r="AV91" s="69">
        <f t="shared" si="43"/>
        <v>0</v>
      </c>
      <c r="AW91" s="69">
        <f t="shared" si="44"/>
        <v>0</v>
      </c>
      <c r="AX91" s="69">
        <f t="shared" si="45"/>
        <v>0</v>
      </c>
      <c r="AY91" s="69">
        <f t="shared" si="46"/>
        <v>0</v>
      </c>
      <c r="AZ91" s="69">
        <f t="shared" si="47"/>
        <v>0</v>
      </c>
      <c r="BA91" s="69">
        <f t="shared" si="48"/>
        <v>0</v>
      </c>
      <c r="BB91" s="32"/>
      <c r="BC91" s="32"/>
      <c r="BD91" s="32"/>
      <c r="BE91" s="32"/>
      <c r="BF91" s="32" t="s">
        <v>422</v>
      </c>
      <c r="BG91" s="32" t="s">
        <v>423</v>
      </c>
      <c r="BH91" s="32" t="s">
        <v>424</v>
      </c>
      <c r="BI91" s="32" t="s">
        <v>425</v>
      </c>
      <c r="BJ91" s="32" t="s">
        <v>426</v>
      </c>
      <c r="BK91" s="32" t="s">
        <v>18</v>
      </c>
    </row>
    <row r="92" spans="1:63">
      <c r="A92" s="32" t="s">
        <v>16</v>
      </c>
      <c r="B92" s="32" t="s">
        <v>427</v>
      </c>
      <c r="C92" s="32" t="s">
        <v>428</v>
      </c>
      <c r="D92" s="32" t="s">
        <v>429</v>
      </c>
      <c r="E92" s="33" t="s">
        <v>430</v>
      </c>
      <c r="F92" s="32" t="s">
        <v>431</v>
      </c>
      <c r="G92" s="32" t="s">
        <v>432</v>
      </c>
      <c r="H92" s="32" t="s">
        <v>433</v>
      </c>
      <c r="I92" s="32" t="s">
        <v>434</v>
      </c>
      <c r="J92" s="32" t="s">
        <v>435</v>
      </c>
      <c r="K92" s="32" t="s">
        <v>436</v>
      </c>
      <c r="L92" s="32" t="s">
        <v>437</v>
      </c>
      <c r="M92" s="33" t="s">
        <v>438</v>
      </c>
      <c r="N92" s="33" t="s">
        <v>439</v>
      </c>
      <c r="O92" s="33" t="s">
        <v>440</v>
      </c>
      <c r="P92" s="69">
        <f t="shared" si="25"/>
        <v>-0.28562758494000007</v>
      </c>
      <c r="Q92" s="69">
        <f t="shared" si="26"/>
        <v>-0.83683376544268606</v>
      </c>
      <c r="R92" s="77">
        <f t="shared" si="27"/>
        <v>2.5622701925143252</v>
      </c>
      <c r="S92" s="75">
        <f t="shared" si="28"/>
        <v>0.81559593335135427</v>
      </c>
      <c r="T92" s="32" t="s">
        <v>441</v>
      </c>
      <c r="U92" s="32" t="s">
        <v>442</v>
      </c>
      <c r="V92" s="32" t="s">
        <v>443</v>
      </c>
      <c r="W92" s="33" t="s">
        <v>444</v>
      </c>
      <c r="X92" s="32" t="s">
        <v>445</v>
      </c>
      <c r="Y92" s="32" t="s">
        <v>446</v>
      </c>
      <c r="Z92" s="32" t="s">
        <v>447</v>
      </c>
      <c r="AA92" s="32" t="s">
        <v>448</v>
      </c>
      <c r="AB92" s="72">
        <f t="shared" si="29"/>
        <v>2.867694064046547E-2</v>
      </c>
      <c r="AC92" s="73"/>
      <c r="AD92" s="32" t="s">
        <v>449</v>
      </c>
      <c r="AE92" s="32" t="s">
        <v>450</v>
      </c>
      <c r="AF92" s="58">
        <f t="shared" si="30"/>
        <v>3.7391999999999825</v>
      </c>
      <c r="AG92" s="32">
        <v>3</v>
      </c>
      <c r="AH92" s="32">
        <v>1</v>
      </c>
      <c r="AI92" s="69">
        <f t="shared" si="31"/>
        <v>6.4813876859652639</v>
      </c>
      <c r="AJ92">
        <f t="shared" si="32"/>
        <v>1.7333621325324386</v>
      </c>
      <c r="AK92" s="32"/>
      <c r="AL92" s="69">
        <f t="shared" si="33"/>
        <v>0</v>
      </c>
      <c r="AM92" s="69">
        <f t="shared" si="34"/>
        <v>1.7333621325324386</v>
      </c>
      <c r="AN92" s="69">
        <f t="shared" si="35"/>
        <v>0</v>
      </c>
      <c r="AO92" s="69">
        <f t="shared" si="36"/>
        <v>1</v>
      </c>
      <c r="AP92" s="69">
        <f t="shared" si="37"/>
        <v>0</v>
      </c>
      <c r="AQ92" s="69">
        <f t="shared" si="38"/>
        <v>0</v>
      </c>
      <c r="AR92" s="69">
        <f t="shared" si="39"/>
        <v>0</v>
      </c>
      <c r="AS92" s="69">
        <f t="shared" si="40"/>
        <v>0</v>
      </c>
      <c r="AT92" s="69">
        <f t="shared" si="41"/>
        <v>1.7333621325324386</v>
      </c>
      <c r="AU92" s="69">
        <f t="shared" si="42"/>
        <v>0</v>
      </c>
      <c r="AV92" s="69">
        <f t="shared" si="43"/>
        <v>1</v>
      </c>
      <c r="AW92" s="69">
        <f t="shared" si="44"/>
        <v>0</v>
      </c>
      <c r="AX92" s="69">
        <f t="shared" si="45"/>
        <v>0</v>
      </c>
      <c r="AY92" s="69">
        <f t="shared" si="46"/>
        <v>0</v>
      </c>
      <c r="AZ92" s="69">
        <f t="shared" si="47"/>
        <v>0</v>
      </c>
      <c r="BA92" s="69">
        <f t="shared" si="48"/>
        <v>0</v>
      </c>
      <c r="BB92" s="32"/>
      <c r="BC92" s="32"/>
      <c r="BD92" s="32"/>
      <c r="BE92" s="32"/>
      <c r="BF92" s="32" t="s">
        <v>451</v>
      </c>
      <c r="BG92" s="32" t="s">
        <v>452</v>
      </c>
      <c r="BH92" s="32" t="s">
        <v>453</v>
      </c>
      <c r="BI92" s="32" t="s">
        <v>454</v>
      </c>
      <c r="BJ92" s="32" t="s">
        <v>455</v>
      </c>
      <c r="BK92" s="32" t="s">
        <v>18</v>
      </c>
    </row>
    <row r="93" spans="1:63">
      <c r="A93" s="32" t="s">
        <v>22</v>
      </c>
      <c r="B93" s="32" t="s">
        <v>456</v>
      </c>
      <c r="C93" s="32" t="s">
        <v>457</v>
      </c>
      <c r="D93" s="32" t="s">
        <v>458</v>
      </c>
      <c r="E93" s="33" t="s">
        <v>459</v>
      </c>
      <c r="F93" s="32" t="s">
        <v>460</v>
      </c>
      <c r="G93" s="32" t="s">
        <v>461</v>
      </c>
      <c r="H93" s="32" t="s">
        <v>462</v>
      </c>
      <c r="I93" s="32" t="s">
        <v>463</v>
      </c>
      <c r="J93" s="32" t="s">
        <v>464</v>
      </c>
      <c r="K93" s="33" t="s">
        <v>465</v>
      </c>
      <c r="L93" s="33" t="s">
        <v>466</v>
      </c>
      <c r="M93" s="33" t="s">
        <v>467</v>
      </c>
      <c r="N93" s="33" t="s">
        <v>468</v>
      </c>
      <c r="O93" s="32" t="s">
        <v>469</v>
      </c>
      <c r="P93" s="69">
        <f t="shared" si="25"/>
        <v>0.17947422225999993</v>
      </c>
      <c r="Q93" s="69">
        <f t="shared" si="26"/>
        <v>-0.93557800708833627</v>
      </c>
      <c r="R93" s="77">
        <f t="shared" si="27"/>
        <v>2.7806887150102844</v>
      </c>
      <c r="S93" s="75">
        <f t="shared" si="28"/>
        <v>0.88512070838747481</v>
      </c>
      <c r="T93" s="32" t="s">
        <v>470</v>
      </c>
      <c r="U93" s="33" t="s">
        <v>471</v>
      </c>
      <c r="V93" s="32" t="s">
        <v>472</v>
      </c>
      <c r="W93" s="32" t="s">
        <v>473</v>
      </c>
      <c r="X93" s="32" t="s">
        <v>474</v>
      </c>
      <c r="Y93" s="32" t="s">
        <v>475</v>
      </c>
      <c r="Z93" s="32" t="s">
        <v>476</v>
      </c>
      <c r="AA93" s="32" t="s">
        <v>477</v>
      </c>
      <c r="AB93" s="72">
        <f t="shared" si="29"/>
        <v>2.4005869250717172E-2</v>
      </c>
      <c r="AC93" s="73"/>
      <c r="AD93" s="32" t="s">
        <v>478</v>
      </c>
      <c r="AE93" s="32" t="s">
        <v>479</v>
      </c>
      <c r="AF93" s="58">
        <f t="shared" si="30"/>
        <v>4.0705000000000098</v>
      </c>
      <c r="AG93" s="32">
        <v>2</v>
      </c>
      <c r="AH93" s="32">
        <v>3</v>
      </c>
      <c r="AI93" s="69">
        <f t="shared" si="31"/>
        <v>6.8559112637703024</v>
      </c>
      <c r="AJ93">
        <f t="shared" si="32"/>
        <v>1.6842921665078703</v>
      </c>
      <c r="AK93" s="32"/>
      <c r="AL93" s="69">
        <f t="shared" si="33"/>
        <v>0</v>
      </c>
      <c r="AM93" s="69">
        <f t="shared" si="34"/>
        <v>0</v>
      </c>
      <c r="AN93" s="69">
        <f t="shared" si="35"/>
        <v>0</v>
      </c>
      <c r="AO93" s="69">
        <f t="shared" si="36"/>
        <v>0</v>
      </c>
      <c r="AP93" s="69">
        <f t="shared" si="37"/>
        <v>1.6842921665078703</v>
      </c>
      <c r="AQ93" s="69">
        <f t="shared" si="38"/>
        <v>0</v>
      </c>
      <c r="AR93" s="69">
        <f t="shared" si="39"/>
        <v>1</v>
      </c>
      <c r="AS93" s="69">
        <f t="shared" si="40"/>
        <v>0</v>
      </c>
      <c r="AT93" s="69">
        <f t="shared" si="41"/>
        <v>0</v>
      </c>
      <c r="AU93" s="69">
        <f t="shared" si="42"/>
        <v>1.6842921665078703</v>
      </c>
      <c r="AV93" s="69">
        <f t="shared" si="43"/>
        <v>0</v>
      </c>
      <c r="AW93" s="69">
        <f t="shared" si="44"/>
        <v>1</v>
      </c>
      <c r="AX93" s="69">
        <f t="shared" si="45"/>
        <v>0</v>
      </c>
      <c r="AY93" s="69">
        <f t="shared" si="46"/>
        <v>0</v>
      </c>
      <c r="AZ93" s="69">
        <f t="shared" si="47"/>
        <v>0</v>
      </c>
      <c r="BA93" s="69">
        <f t="shared" si="48"/>
        <v>0</v>
      </c>
      <c r="BB93" s="32"/>
      <c r="BC93" s="32"/>
      <c r="BD93" s="32"/>
      <c r="BE93" s="32"/>
      <c r="BF93" s="32" t="s">
        <v>480</v>
      </c>
      <c r="BG93" s="32" t="s">
        <v>481</v>
      </c>
      <c r="BH93" s="32" t="s">
        <v>482</v>
      </c>
      <c r="BI93" s="32" t="s">
        <v>483</v>
      </c>
      <c r="BJ93" s="32" t="s">
        <v>484</v>
      </c>
      <c r="BK93" s="32" t="s">
        <v>18</v>
      </c>
    </row>
    <row r="94" spans="1:63">
      <c r="A94" s="32" t="s">
        <v>16</v>
      </c>
      <c r="B94" s="32" t="s">
        <v>485</v>
      </c>
      <c r="C94" s="32" t="s">
        <v>486</v>
      </c>
      <c r="D94" s="32" t="s">
        <v>487</v>
      </c>
      <c r="E94" s="33" t="s">
        <v>488</v>
      </c>
      <c r="F94" s="32" t="s">
        <v>489</v>
      </c>
      <c r="G94" s="32" t="s">
        <v>490</v>
      </c>
      <c r="H94" s="32" t="s">
        <v>491</v>
      </c>
      <c r="I94" s="32" t="s">
        <v>492</v>
      </c>
      <c r="J94" s="32" t="s">
        <v>493</v>
      </c>
      <c r="K94" s="32" t="s">
        <v>494</v>
      </c>
      <c r="L94" s="32" t="s">
        <v>495</v>
      </c>
      <c r="M94" s="33" t="s">
        <v>496</v>
      </c>
      <c r="N94" s="33" t="s">
        <v>497</v>
      </c>
      <c r="O94" s="33" t="s">
        <v>498</v>
      </c>
      <c r="P94" s="69">
        <f t="shared" si="25"/>
        <v>-0.14794009112500001</v>
      </c>
      <c r="Q94" s="69">
        <f t="shared" si="26"/>
        <v>-0.95622745887585336</v>
      </c>
      <c r="R94" s="77">
        <f t="shared" si="27"/>
        <v>2.8446224154524629</v>
      </c>
      <c r="S94" s="75">
        <f t="shared" si="28"/>
        <v>0.90547143729853319</v>
      </c>
      <c r="T94" s="32" t="s">
        <v>499</v>
      </c>
      <c r="U94" s="32" t="s">
        <v>500</v>
      </c>
      <c r="V94" s="32" t="s">
        <v>501</v>
      </c>
      <c r="W94" s="33" t="s">
        <v>502</v>
      </c>
      <c r="X94" s="32" t="s">
        <v>503</v>
      </c>
      <c r="Y94" s="32" t="s">
        <v>504</v>
      </c>
      <c r="Z94" s="32" t="s">
        <v>505</v>
      </c>
      <c r="AA94" s="32" t="s">
        <v>506</v>
      </c>
      <c r="AB94" s="72">
        <f t="shared" si="29"/>
        <v>3.7091612515283548E-2</v>
      </c>
      <c r="AC94" s="73"/>
      <c r="AD94" s="32" t="s">
        <v>507</v>
      </c>
      <c r="AE94" s="32" t="s">
        <v>508</v>
      </c>
      <c r="AF94" s="58">
        <f t="shared" si="30"/>
        <v>4.6037999999999784</v>
      </c>
      <c r="AG94" s="32">
        <v>4</v>
      </c>
      <c r="AH94" s="32">
        <v>2</v>
      </c>
      <c r="AI94" s="69">
        <f t="shared" si="31"/>
        <v>6.2610003683518283</v>
      </c>
      <c r="AJ94">
        <f t="shared" si="32"/>
        <v>1.3599635884164947</v>
      </c>
      <c r="AK94" s="32"/>
      <c r="AL94" s="69">
        <f t="shared" si="33"/>
        <v>0</v>
      </c>
      <c r="AM94" s="69">
        <f t="shared" si="34"/>
        <v>0</v>
      </c>
      <c r="AN94" s="69">
        <f t="shared" si="35"/>
        <v>0</v>
      </c>
      <c r="AO94" s="69">
        <f t="shared" si="36"/>
        <v>0</v>
      </c>
      <c r="AP94" s="69">
        <f t="shared" si="37"/>
        <v>0</v>
      </c>
      <c r="AQ94" s="69">
        <f t="shared" si="38"/>
        <v>1.3599635884164947</v>
      </c>
      <c r="AR94" s="69">
        <f t="shared" si="39"/>
        <v>0</v>
      </c>
      <c r="AS94" s="69">
        <f t="shared" si="40"/>
        <v>1</v>
      </c>
      <c r="AT94" s="69">
        <f t="shared" si="41"/>
        <v>0</v>
      </c>
      <c r="AU94" s="69">
        <f t="shared" si="42"/>
        <v>0</v>
      </c>
      <c r="AV94" s="69">
        <f t="shared" si="43"/>
        <v>0</v>
      </c>
      <c r="AW94" s="69">
        <f t="shared" si="44"/>
        <v>0</v>
      </c>
      <c r="AX94" s="69">
        <f t="shared" si="45"/>
        <v>1.3599635884164947</v>
      </c>
      <c r="AY94" s="69">
        <f t="shared" si="46"/>
        <v>0</v>
      </c>
      <c r="AZ94" s="69">
        <f t="shared" si="47"/>
        <v>1</v>
      </c>
      <c r="BA94" s="69">
        <f t="shared" si="48"/>
        <v>0</v>
      </c>
      <c r="BB94" s="32"/>
      <c r="BC94" s="32"/>
      <c r="BD94" s="32"/>
      <c r="BE94" s="32"/>
      <c r="BF94" s="32" t="s">
        <v>509</v>
      </c>
      <c r="BG94" s="32" t="s">
        <v>510</v>
      </c>
      <c r="BH94" s="32" t="s">
        <v>511</v>
      </c>
      <c r="BI94" s="32" t="s">
        <v>512</v>
      </c>
      <c r="BJ94" s="32" t="s">
        <v>513</v>
      </c>
      <c r="BK94" s="32" t="s">
        <v>18</v>
      </c>
    </row>
    <row r="95" spans="1:63">
      <c r="A95" s="32" t="s">
        <v>20</v>
      </c>
      <c r="B95" s="32" t="s">
        <v>514</v>
      </c>
      <c r="C95" s="32" t="s">
        <v>515</v>
      </c>
      <c r="D95" s="32" t="s">
        <v>516</v>
      </c>
      <c r="E95" s="33" t="s">
        <v>517</v>
      </c>
      <c r="F95" s="33" t="s">
        <v>518</v>
      </c>
      <c r="G95" s="33" t="s">
        <v>519</v>
      </c>
      <c r="H95" s="33" t="s">
        <v>520</v>
      </c>
      <c r="I95" s="32" t="s">
        <v>521</v>
      </c>
      <c r="J95" s="32" t="s">
        <v>522</v>
      </c>
      <c r="K95" s="32" t="s">
        <v>523</v>
      </c>
      <c r="L95" s="32" t="s">
        <v>524</v>
      </c>
      <c r="M95" s="33" t="s">
        <v>525</v>
      </c>
      <c r="N95" s="32" t="s">
        <v>526</v>
      </c>
      <c r="O95" s="32" t="s">
        <v>527</v>
      </c>
      <c r="P95" s="69">
        <f t="shared" si="25"/>
        <v>0.79333853264199994</v>
      </c>
      <c r="Q95" s="69">
        <f t="shared" si="26"/>
        <v>0.25877205474912324</v>
      </c>
      <c r="R95" s="77">
        <f t="shared" si="27"/>
        <v>1.3090455866722841</v>
      </c>
      <c r="S95" s="75">
        <f t="shared" si="28"/>
        <v>0.41668215170304823</v>
      </c>
      <c r="T95" s="32" t="s">
        <v>528</v>
      </c>
      <c r="U95" s="32" t="s">
        <v>529</v>
      </c>
      <c r="V95" s="32" t="s">
        <v>530</v>
      </c>
      <c r="W95" s="35">
        <v>2277745</v>
      </c>
      <c r="X95" s="32" t="s">
        <v>531</v>
      </c>
      <c r="Y95" s="32" t="s">
        <v>532</v>
      </c>
      <c r="Z95" s="32" t="s">
        <v>533</v>
      </c>
      <c r="AA95" s="32" t="s">
        <v>534</v>
      </c>
      <c r="AB95" s="72">
        <f t="shared" si="29"/>
        <v>3.9601766672585061E-2</v>
      </c>
      <c r="AC95" s="73"/>
      <c r="AD95" s="32" t="s">
        <v>535</v>
      </c>
      <c r="AE95" s="32" t="s">
        <v>536</v>
      </c>
      <c r="AF95" s="58">
        <f t="shared" si="30"/>
        <v>4.9673999999999978</v>
      </c>
      <c r="AG95" s="32">
        <v>1</v>
      </c>
      <c r="AH95" s="32">
        <v>4</v>
      </c>
      <c r="AI95" s="69">
        <f t="shared" si="31"/>
        <v>5.0468067371190566</v>
      </c>
      <c r="AJ95">
        <f t="shared" si="32"/>
        <v>1.0159855733621328</v>
      </c>
      <c r="AK95" s="32"/>
      <c r="AL95" s="69">
        <f t="shared" si="33"/>
        <v>1.0159855733621328</v>
      </c>
      <c r="AM95" s="69">
        <f t="shared" si="34"/>
        <v>0</v>
      </c>
      <c r="AN95" s="69">
        <f t="shared" si="35"/>
        <v>1</v>
      </c>
      <c r="AO95" s="69">
        <f t="shared" si="36"/>
        <v>0</v>
      </c>
      <c r="AP95" s="69">
        <f t="shared" si="37"/>
        <v>0</v>
      </c>
      <c r="AQ95" s="69">
        <f t="shared" si="38"/>
        <v>0</v>
      </c>
      <c r="AR95" s="69">
        <f t="shared" si="39"/>
        <v>0</v>
      </c>
      <c r="AS95" s="69">
        <f t="shared" si="40"/>
        <v>0</v>
      </c>
      <c r="AT95" s="69">
        <f t="shared" si="41"/>
        <v>0</v>
      </c>
      <c r="AU95" s="69">
        <f t="shared" si="42"/>
        <v>0</v>
      </c>
      <c r="AV95" s="69">
        <f t="shared" si="43"/>
        <v>0</v>
      </c>
      <c r="AW95" s="69">
        <f t="shared" si="44"/>
        <v>0</v>
      </c>
      <c r="AX95" s="69">
        <f t="shared" si="45"/>
        <v>0</v>
      </c>
      <c r="AY95" s="69">
        <f t="shared" si="46"/>
        <v>1.0159855733621328</v>
      </c>
      <c r="AZ95" s="69">
        <f t="shared" si="47"/>
        <v>0</v>
      </c>
      <c r="BA95" s="69">
        <f t="shared" si="48"/>
        <v>1</v>
      </c>
      <c r="BB95" s="32"/>
      <c r="BC95" s="32"/>
      <c r="BD95" s="32"/>
      <c r="BE95" s="32"/>
      <c r="BF95" s="32" t="s">
        <v>537</v>
      </c>
      <c r="BG95" s="32" t="s">
        <v>538</v>
      </c>
      <c r="BH95" s="32" t="s">
        <v>539</v>
      </c>
      <c r="BI95" s="32" t="s">
        <v>540</v>
      </c>
      <c r="BJ95" s="32" t="s">
        <v>425</v>
      </c>
      <c r="BK95" s="32" t="s">
        <v>18</v>
      </c>
    </row>
    <row r="96" spans="1:63">
      <c r="A96" s="32" t="s">
        <v>22</v>
      </c>
      <c r="B96" s="32" t="s">
        <v>541</v>
      </c>
      <c r="C96" s="32" t="s">
        <v>542</v>
      </c>
      <c r="D96" s="32" t="s">
        <v>543</v>
      </c>
      <c r="E96" s="32" t="s">
        <v>544</v>
      </c>
      <c r="F96" s="33" t="s">
        <v>545</v>
      </c>
      <c r="G96" s="32" t="s">
        <v>546</v>
      </c>
      <c r="H96" s="32" t="s">
        <v>547</v>
      </c>
      <c r="I96" s="32" t="s">
        <v>548</v>
      </c>
      <c r="J96" s="32" t="s">
        <v>549</v>
      </c>
      <c r="K96" s="33" t="s">
        <v>550</v>
      </c>
      <c r="L96" s="33" t="s">
        <v>551</v>
      </c>
      <c r="M96" s="33" t="s">
        <v>552</v>
      </c>
      <c r="N96" s="33" t="s">
        <v>553</v>
      </c>
      <c r="O96" s="32" t="s">
        <v>554</v>
      </c>
      <c r="P96" s="69">
        <f t="shared" si="25"/>
        <v>0.99585243445199989</v>
      </c>
      <c r="Q96" s="69">
        <f t="shared" si="26"/>
        <v>0.98344414240794942</v>
      </c>
      <c r="R96" s="77">
        <f t="shared" si="27"/>
        <v>0.18221823779714308</v>
      </c>
      <c r="S96" s="75">
        <f t="shared" si="28"/>
        <v>5.8001866533819522E-2</v>
      </c>
      <c r="T96" s="32" t="s">
        <v>555</v>
      </c>
      <c r="U96" s="33" t="s">
        <v>556</v>
      </c>
      <c r="V96" s="32" t="s">
        <v>557</v>
      </c>
      <c r="W96" s="32" t="s">
        <v>558</v>
      </c>
      <c r="X96" s="32" t="s">
        <v>559</v>
      </c>
      <c r="Y96" s="32" t="s">
        <v>560</v>
      </c>
      <c r="Z96" s="32" t="s">
        <v>561</v>
      </c>
      <c r="AA96" s="32" t="s">
        <v>562</v>
      </c>
      <c r="AB96" s="72">
        <f t="shared" si="29"/>
        <v>3.6988205586336691E-2</v>
      </c>
      <c r="AC96" s="73"/>
      <c r="AD96" s="32" t="s">
        <v>563</v>
      </c>
      <c r="AE96" s="32" t="s">
        <v>564</v>
      </c>
      <c r="AF96" s="58">
        <f t="shared" si="30"/>
        <v>5.5322999999999922</v>
      </c>
      <c r="AG96" s="32">
        <v>2</v>
      </c>
      <c r="AH96" s="32">
        <v>4</v>
      </c>
      <c r="AI96" s="69">
        <f t="shared" si="31"/>
        <v>2.3005301447195232</v>
      </c>
      <c r="AJ96">
        <f t="shared" si="32"/>
        <v>0.41583611603122145</v>
      </c>
      <c r="AK96" s="32"/>
      <c r="AL96" s="69">
        <f t="shared" si="33"/>
        <v>0</v>
      </c>
      <c r="AM96" s="69">
        <f t="shared" si="34"/>
        <v>0</v>
      </c>
      <c r="AN96" s="69">
        <f t="shared" si="35"/>
        <v>0</v>
      </c>
      <c r="AO96" s="69">
        <f t="shared" si="36"/>
        <v>0</v>
      </c>
      <c r="AP96" s="69">
        <f t="shared" si="37"/>
        <v>0.41583611603122145</v>
      </c>
      <c r="AQ96" s="69">
        <f t="shared" si="38"/>
        <v>0</v>
      </c>
      <c r="AR96" s="69">
        <f t="shared" si="39"/>
        <v>1</v>
      </c>
      <c r="AS96" s="69">
        <f t="shared" si="40"/>
        <v>0</v>
      </c>
      <c r="AT96" s="69">
        <f t="shared" si="41"/>
        <v>0</v>
      </c>
      <c r="AU96" s="69">
        <f t="shared" si="42"/>
        <v>0</v>
      </c>
      <c r="AV96" s="69">
        <f t="shared" si="43"/>
        <v>0</v>
      </c>
      <c r="AW96" s="69">
        <f t="shared" si="44"/>
        <v>0</v>
      </c>
      <c r="AX96" s="69">
        <f t="shared" si="45"/>
        <v>0</v>
      </c>
      <c r="AY96" s="69">
        <f t="shared" si="46"/>
        <v>0.41583611603122145</v>
      </c>
      <c r="AZ96" s="69">
        <f t="shared" si="47"/>
        <v>0</v>
      </c>
      <c r="BA96" s="69">
        <f t="shared" si="48"/>
        <v>1</v>
      </c>
      <c r="BB96" s="32"/>
      <c r="BC96" s="32"/>
      <c r="BD96" s="32"/>
      <c r="BE96" s="32"/>
      <c r="BF96" s="32" t="s">
        <v>565</v>
      </c>
      <c r="BG96" s="32" t="s">
        <v>566</v>
      </c>
      <c r="BH96" s="32" t="s">
        <v>567</v>
      </c>
      <c r="BI96" s="32" t="s">
        <v>568</v>
      </c>
      <c r="BJ96" s="32" t="s">
        <v>569</v>
      </c>
      <c r="BK96" s="32" t="s">
        <v>18</v>
      </c>
    </row>
    <row r="97" spans="1:63">
      <c r="A97" s="32" t="s">
        <v>22</v>
      </c>
      <c r="B97" s="32" t="s">
        <v>570</v>
      </c>
      <c r="C97" s="32" t="s">
        <v>571</v>
      </c>
      <c r="D97" s="33" t="s">
        <v>572</v>
      </c>
      <c r="E97" s="33" t="s">
        <v>573</v>
      </c>
      <c r="F97" s="33" t="s">
        <v>574</v>
      </c>
      <c r="G97" s="33" t="s">
        <v>575</v>
      </c>
      <c r="H97" s="32" t="s">
        <v>576</v>
      </c>
      <c r="I97" s="32" t="s">
        <v>577</v>
      </c>
      <c r="J97" s="32" t="s">
        <v>578</v>
      </c>
      <c r="K97" s="33" t="s">
        <v>579</v>
      </c>
      <c r="L97" s="33" t="s">
        <v>580</v>
      </c>
      <c r="M97" s="33" t="s">
        <v>581</v>
      </c>
      <c r="N97" s="33" t="s">
        <v>582</v>
      </c>
      <c r="O97" s="32" t="s">
        <v>583</v>
      </c>
      <c r="P97" s="69">
        <f t="shared" si="25"/>
        <v>0.52976889199999999</v>
      </c>
      <c r="Q97" s="69">
        <f t="shared" si="26"/>
        <v>-0.43868984213818474</v>
      </c>
      <c r="R97" s="77">
        <f t="shared" si="27"/>
        <v>2.0249365440507519</v>
      </c>
      <c r="S97" s="75">
        <f t="shared" si="28"/>
        <v>0.64455732086619322</v>
      </c>
      <c r="T97" s="32" t="s">
        <v>584</v>
      </c>
      <c r="U97" s="33" t="s">
        <v>585</v>
      </c>
      <c r="V97" s="32" t="s">
        <v>586</v>
      </c>
      <c r="W97" s="32" t="s">
        <v>587</v>
      </c>
      <c r="X97" s="32" t="s">
        <v>588</v>
      </c>
      <c r="Y97" s="32" t="s">
        <v>589</v>
      </c>
      <c r="Z97" s="32" t="s">
        <v>590</v>
      </c>
      <c r="AA97" s="32" t="s">
        <v>591</v>
      </c>
      <c r="AB97" s="72">
        <f t="shared" si="29"/>
        <v>4.1719347931963691E-2</v>
      </c>
      <c r="AC97" s="73"/>
      <c r="AD97" s="32" t="s">
        <v>592</v>
      </c>
      <c r="AE97" s="32" t="s">
        <v>593</v>
      </c>
      <c r="AF97" s="58">
        <f t="shared" si="30"/>
        <v>13.899300000000011</v>
      </c>
      <c r="AG97" s="32">
        <v>2</v>
      </c>
      <c r="AH97" s="32">
        <v>4</v>
      </c>
      <c r="AI97" s="69">
        <f t="shared" si="31"/>
        <v>5.6010162794843561</v>
      </c>
      <c r="AJ97">
        <f t="shared" si="32"/>
        <v>0.40297110498257838</v>
      </c>
      <c r="AK97" s="32"/>
      <c r="AL97" s="69">
        <f t="shared" si="33"/>
        <v>0</v>
      </c>
      <c r="AM97" s="69">
        <f t="shared" si="34"/>
        <v>0</v>
      </c>
      <c r="AN97" s="69">
        <f t="shared" si="35"/>
        <v>0</v>
      </c>
      <c r="AO97" s="69">
        <f t="shared" si="36"/>
        <v>0</v>
      </c>
      <c r="AP97" s="69">
        <f t="shared" si="37"/>
        <v>0.40297110498257838</v>
      </c>
      <c r="AQ97" s="69">
        <f t="shared" si="38"/>
        <v>0</v>
      </c>
      <c r="AR97" s="69">
        <f t="shared" si="39"/>
        <v>1</v>
      </c>
      <c r="AS97" s="69">
        <f t="shared" si="40"/>
        <v>0</v>
      </c>
      <c r="AT97" s="69">
        <f t="shared" si="41"/>
        <v>0</v>
      </c>
      <c r="AU97" s="69">
        <f t="shared" si="42"/>
        <v>0</v>
      </c>
      <c r="AV97" s="69">
        <f t="shared" si="43"/>
        <v>0</v>
      </c>
      <c r="AW97" s="69">
        <f t="shared" si="44"/>
        <v>0</v>
      </c>
      <c r="AX97" s="69">
        <f t="shared" si="45"/>
        <v>0</v>
      </c>
      <c r="AY97" s="69">
        <f t="shared" si="46"/>
        <v>0.40297110498257838</v>
      </c>
      <c r="AZ97" s="69">
        <f t="shared" si="47"/>
        <v>0</v>
      </c>
      <c r="BA97" s="69">
        <f t="shared" si="48"/>
        <v>1</v>
      </c>
      <c r="BB97" s="32"/>
      <c r="BC97" s="32"/>
      <c r="BD97" s="32"/>
      <c r="BE97" s="32"/>
      <c r="BF97" s="32" t="s">
        <v>594</v>
      </c>
      <c r="BG97" s="32" t="s">
        <v>595</v>
      </c>
      <c r="BH97" s="32" t="s">
        <v>596</v>
      </c>
      <c r="BI97" s="32" t="s">
        <v>597</v>
      </c>
      <c r="BJ97" s="32" t="s">
        <v>598</v>
      </c>
      <c r="BK97" s="32" t="s">
        <v>18</v>
      </c>
    </row>
    <row r="98" spans="1:63">
      <c r="A98" s="32" t="s">
        <v>22</v>
      </c>
      <c r="B98" s="32" t="s">
        <v>599</v>
      </c>
      <c r="C98" s="32" t="s">
        <v>600</v>
      </c>
      <c r="D98" s="33" t="s">
        <v>601</v>
      </c>
      <c r="E98" s="33" t="s">
        <v>602</v>
      </c>
      <c r="F98" s="33" t="s">
        <v>603</v>
      </c>
      <c r="G98" s="33" t="s">
        <v>604</v>
      </c>
      <c r="H98" s="32" t="s">
        <v>605</v>
      </c>
      <c r="I98" s="32" t="s">
        <v>606</v>
      </c>
      <c r="J98" s="32" t="s">
        <v>607</v>
      </c>
      <c r="K98" s="32" t="s">
        <v>608</v>
      </c>
      <c r="L98" s="33" t="s">
        <v>609</v>
      </c>
      <c r="M98" s="33" t="s">
        <v>610</v>
      </c>
      <c r="N98" s="33" t="s">
        <v>611</v>
      </c>
      <c r="O98" s="33" t="s">
        <v>612</v>
      </c>
      <c r="P98" s="69">
        <f t="shared" si="25"/>
        <v>0.90191414148999993</v>
      </c>
      <c r="Q98" s="69">
        <f t="shared" si="26"/>
        <v>0.62689823723928728</v>
      </c>
      <c r="R98" s="77">
        <f t="shared" si="27"/>
        <v>0.89323072989351959</v>
      </c>
      <c r="S98" s="75">
        <f t="shared" si="28"/>
        <v>0.28432417196827048</v>
      </c>
      <c r="T98" s="32" t="s">
        <v>613</v>
      </c>
      <c r="U98" s="32" t="s">
        <v>614</v>
      </c>
      <c r="V98" s="32" t="s">
        <v>615</v>
      </c>
      <c r="W98" s="33" t="s">
        <v>616</v>
      </c>
      <c r="X98" s="32" t="s">
        <v>617</v>
      </c>
      <c r="Y98" s="32" t="s">
        <v>618</v>
      </c>
      <c r="Z98" s="32" t="s">
        <v>619</v>
      </c>
      <c r="AA98" s="32" t="s">
        <v>620</v>
      </c>
      <c r="AB98" s="72">
        <f t="shared" si="29"/>
        <v>3.6453382663565549E-2</v>
      </c>
      <c r="AC98" s="73"/>
      <c r="AD98" s="32" t="s">
        <v>621</v>
      </c>
      <c r="AE98" s="32" t="s">
        <v>622</v>
      </c>
      <c r="AF98" s="58">
        <f t="shared" si="30"/>
        <v>6.7353999999999985</v>
      </c>
      <c r="AG98" s="32">
        <v>4</v>
      </c>
      <c r="AH98" s="32">
        <v>1</v>
      </c>
      <c r="AI98" s="69">
        <f t="shared" si="31"/>
        <v>4.6149082855239225</v>
      </c>
      <c r="AJ98">
        <f t="shared" si="32"/>
        <v>0.68517211828902869</v>
      </c>
      <c r="AK98" s="32"/>
      <c r="AL98" s="69">
        <f t="shared" si="33"/>
        <v>0</v>
      </c>
      <c r="AM98" s="69">
        <f t="shared" si="34"/>
        <v>0.68517211828902869</v>
      </c>
      <c r="AN98" s="69">
        <f t="shared" si="35"/>
        <v>0</v>
      </c>
      <c r="AO98" s="69">
        <f t="shared" si="36"/>
        <v>1</v>
      </c>
      <c r="AP98" s="69">
        <f t="shared" si="37"/>
        <v>0</v>
      </c>
      <c r="AQ98" s="69">
        <f t="shared" si="38"/>
        <v>0</v>
      </c>
      <c r="AR98" s="69">
        <f t="shared" si="39"/>
        <v>0</v>
      </c>
      <c r="AS98" s="69">
        <f t="shared" si="40"/>
        <v>0</v>
      </c>
      <c r="AT98" s="69">
        <f t="shared" si="41"/>
        <v>0</v>
      </c>
      <c r="AU98" s="69">
        <f t="shared" si="42"/>
        <v>0</v>
      </c>
      <c r="AV98" s="69">
        <f t="shared" si="43"/>
        <v>0</v>
      </c>
      <c r="AW98" s="69">
        <f t="shared" si="44"/>
        <v>0</v>
      </c>
      <c r="AX98" s="69">
        <f t="shared" si="45"/>
        <v>0.68517211828902869</v>
      </c>
      <c r="AY98" s="69">
        <f t="shared" si="46"/>
        <v>0</v>
      </c>
      <c r="AZ98" s="69">
        <f t="shared" si="47"/>
        <v>1</v>
      </c>
      <c r="BA98" s="69">
        <f t="shared" si="48"/>
        <v>0</v>
      </c>
      <c r="BB98" s="32"/>
      <c r="BC98" s="32"/>
      <c r="BD98" s="32"/>
      <c r="BE98" s="32"/>
      <c r="BF98" s="32" t="s">
        <v>623</v>
      </c>
      <c r="BG98" s="32" t="s">
        <v>624</v>
      </c>
      <c r="BH98" s="32" t="s">
        <v>625</v>
      </c>
      <c r="BI98" s="32" t="s">
        <v>626</v>
      </c>
      <c r="BJ98" s="32" t="s">
        <v>627</v>
      </c>
      <c r="BK98" s="32" t="s">
        <v>18</v>
      </c>
    </row>
    <row r="99" spans="1:63">
      <c r="A99" s="32" t="s">
        <v>22</v>
      </c>
      <c r="B99" s="32" t="s">
        <v>628</v>
      </c>
      <c r="C99" s="32" t="s">
        <v>629</v>
      </c>
      <c r="D99" s="32" t="s">
        <v>630</v>
      </c>
      <c r="E99" s="33" t="s">
        <v>631</v>
      </c>
      <c r="F99" s="33" t="s">
        <v>632</v>
      </c>
      <c r="G99" s="33" t="s">
        <v>633</v>
      </c>
      <c r="H99" s="33" t="s">
        <v>634</v>
      </c>
      <c r="I99" s="32" t="s">
        <v>635</v>
      </c>
      <c r="J99" s="32" t="s">
        <v>636</v>
      </c>
      <c r="K99" s="32" t="s">
        <v>637</v>
      </c>
      <c r="L99" s="32" t="s">
        <v>638</v>
      </c>
      <c r="M99" s="33" t="s">
        <v>639</v>
      </c>
      <c r="N99" s="33" t="s">
        <v>640</v>
      </c>
      <c r="O99" s="33" t="s">
        <v>641</v>
      </c>
      <c r="P99" s="69">
        <f t="shared" si="25"/>
        <v>0.31452736866000003</v>
      </c>
      <c r="Q99" s="69">
        <f t="shared" si="26"/>
        <v>-0.8021450687276328</v>
      </c>
      <c r="R99" s="77">
        <f t="shared" si="27"/>
        <v>2.5016752288651491</v>
      </c>
      <c r="S99" s="75">
        <f t="shared" si="28"/>
        <v>0.79630795736887416</v>
      </c>
      <c r="T99" s="32" t="s">
        <v>642</v>
      </c>
      <c r="U99" s="32" t="s">
        <v>643</v>
      </c>
      <c r="V99" s="32" t="s">
        <v>644</v>
      </c>
      <c r="W99" s="33" t="s">
        <v>645</v>
      </c>
      <c r="X99" s="32" t="s">
        <v>646</v>
      </c>
      <c r="Y99" s="32" t="s">
        <v>647</v>
      </c>
      <c r="Z99" s="32" t="s">
        <v>648</v>
      </c>
      <c r="AA99" s="32" t="s">
        <v>649</v>
      </c>
      <c r="AB99" s="72">
        <f t="shared" si="29"/>
        <v>2.2905406405792805E-2</v>
      </c>
      <c r="AC99" s="73"/>
      <c r="AD99" s="32" t="s">
        <v>650</v>
      </c>
      <c r="AE99" s="32" t="s">
        <v>651</v>
      </c>
      <c r="AF99" s="58">
        <f t="shared" si="30"/>
        <v>21.142799999999994</v>
      </c>
      <c r="AG99" s="32">
        <v>3</v>
      </c>
      <c r="AH99" s="32">
        <v>1</v>
      </c>
      <c r="AI99" s="69">
        <f t="shared" si="31"/>
        <v>6.7710625381390468</v>
      </c>
      <c r="AJ99">
        <f t="shared" si="32"/>
        <v>0.32025382343582914</v>
      </c>
      <c r="AK99" s="32"/>
      <c r="AL99" s="69">
        <f t="shared" si="33"/>
        <v>0</v>
      </c>
      <c r="AM99" s="69">
        <f t="shared" si="34"/>
        <v>0.32025382343582914</v>
      </c>
      <c r="AN99" s="69">
        <f t="shared" si="35"/>
        <v>0</v>
      </c>
      <c r="AO99" s="69">
        <f t="shared" si="36"/>
        <v>1</v>
      </c>
      <c r="AP99" s="69">
        <f t="shared" si="37"/>
        <v>0</v>
      </c>
      <c r="AQ99" s="69">
        <f t="shared" si="38"/>
        <v>0</v>
      </c>
      <c r="AR99" s="69">
        <f t="shared" si="39"/>
        <v>0</v>
      </c>
      <c r="AS99" s="69">
        <f t="shared" si="40"/>
        <v>0</v>
      </c>
      <c r="AT99" s="69">
        <f t="shared" si="41"/>
        <v>0.32025382343582914</v>
      </c>
      <c r="AU99" s="69">
        <f t="shared" si="42"/>
        <v>0</v>
      </c>
      <c r="AV99" s="69">
        <f t="shared" si="43"/>
        <v>1</v>
      </c>
      <c r="AW99" s="69">
        <f t="shared" si="44"/>
        <v>0</v>
      </c>
      <c r="AX99" s="69">
        <f t="shared" si="45"/>
        <v>0</v>
      </c>
      <c r="AY99" s="69">
        <f t="shared" si="46"/>
        <v>0</v>
      </c>
      <c r="AZ99" s="69">
        <f t="shared" si="47"/>
        <v>0</v>
      </c>
      <c r="BA99" s="69">
        <f t="shared" si="48"/>
        <v>0</v>
      </c>
      <c r="BB99" s="32"/>
      <c r="BC99" s="32"/>
      <c r="BD99" s="32"/>
      <c r="BE99" s="32"/>
      <c r="BF99" s="32" t="s">
        <v>652</v>
      </c>
      <c r="BG99" s="32" t="s">
        <v>653</v>
      </c>
      <c r="BH99" s="32" t="s">
        <v>654</v>
      </c>
      <c r="BI99" s="32" t="s">
        <v>655</v>
      </c>
      <c r="BJ99" s="32" t="s">
        <v>656</v>
      </c>
      <c r="BK99" s="32" t="s">
        <v>18</v>
      </c>
    </row>
    <row r="100" spans="1:63">
      <c r="A100" s="32" t="s">
        <v>20</v>
      </c>
      <c r="B100" s="32" t="s">
        <v>657</v>
      </c>
      <c r="C100" s="32" t="s">
        <v>658</v>
      </c>
      <c r="D100" s="32" t="s">
        <v>659</v>
      </c>
      <c r="E100" s="32" t="s">
        <v>660</v>
      </c>
      <c r="F100" s="33" t="s">
        <v>661</v>
      </c>
      <c r="G100" s="33" t="s">
        <v>662</v>
      </c>
      <c r="H100" s="33" t="s">
        <v>663</v>
      </c>
      <c r="I100" s="32" t="s">
        <v>664</v>
      </c>
      <c r="J100" s="32" t="s">
        <v>665</v>
      </c>
      <c r="K100" s="32" t="s">
        <v>666</v>
      </c>
      <c r="L100" s="33" t="s">
        <v>667</v>
      </c>
      <c r="M100" s="33" t="s">
        <v>668</v>
      </c>
      <c r="N100" s="33" t="s">
        <v>669</v>
      </c>
      <c r="O100" s="32" t="s">
        <v>670</v>
      </c>
      <c r="P100" s="69">
        <f t="shared" si="25"/>
        <v>0.82381154594200012</v>
      </c>
      <c r="Q100" s="69">
        <f t="shared" si="26"/>
        <v>0.35733092645469644</v>
      </c>
      <c r="R100" s="77">
        <f t="shared" si="27"/>
        <v>1.2053877494756891</v>
      </c>
      <c r="S100" s="75">
        <f t="shared" si="28"/>
        <v>0.38368683734294218</v>
      </c>
      <c r="T100" s="32" t="s">
        <v>671</v>
      </c>
      <c r="U100" s="33" t="s">
        <v>672</v>
      </c>
      <c r="V100" s="32" t="s">
        <v>673</v>
      </c>
      <c r="W100" s="32" t="s">
        <v>674</v>
      </c>
      <c r="X100" s="32" t="s">
        <v>675</v>
      </c>
      <c r="Y100" s="32" t="s">
        <v>676</v>
      </c>
      <c r="Z100" s="32" t="s">
        <v>677</v>
      </c>
      <c r="AA100" s="32" t="s">
        <v>678</v>
      </c>
      <c r="AB100" s="72">
        <f t="shared" si="29"/>
        <v>4.3903271855223178E-2</v>
      </c>
      <c r="AC100" s="73"/>
      <c r="AD100" s="32" t="s">
        <v>679</v>
      </c>
      <c r="AE100" s="32" t="s">
        <v>680</v>
      </c>
      <c r="AF100" s="58">
        <f t="shared" si="30"/>
        <v>25.071699999999993</v>
      </c>
      <c r="AG100" s="32">
        <v>2</v>
      </c>
      <c r="AH100" s="32">
        <v>3</v>
      </c>
      <c r="AI100" s="69">
        <f t="shared" si="31"/>
        <v>4.7790250380143711</v>
      </c>
      <c r="AJ100">
        <f t="shared" si="32"/>
        <v>0.1906143196518135</v>
      </c>
      <c r="AK100" s="32"/>
      <c r="AL100" s="69">
        <f t="shared" si="33"/>
        <v>0</v>
      </c>
      <c r="AM100" s="69">
        <f t="shared" si="34"/>
        <v>0</v>
      </c>
      <c r="AN100" s="69">
        <f t="shared" si="35"/>
        <v>0</v>
      </c>
      <c r="AO100" s="69">
        <f t="shared" si="36"/>
        <v>0</v>
      </c>
      <c r="AP100" s="69">
        <f t="shared" si="37"/>
        <v>0.1906143196518135</v>
      </c>
      <c r="AQ100" s="69">
        <f t="shared" si="38"/>
        <v>0</v>
      </c>
      <c r="AR100" s="69">
        <f t="shared" si="39"/>
        <v>1</v>
      </c>
      <c r="AS100" s="69">
        <f t="shared" si="40"/>
        <v>0</v>
      </c>
      <c r="AT100" s="69">
        <f t="shared" si="41"/>
        <v>0</v>
      </c>
      <c r="AU100" s="69">
        <f t="shared" si="42"/>
        <v>0.1906143196518135</v>
      </c>
      <c r="AV100" s="69">
        <f t="shared" si="43"/>
        <v>0</v>
      </c>
      <c r="AW100" s="69">
        <f t="shared" si="44"/>
        <v>1</v>
      </c>
      <c r="AX100" s="69">
        <f t="shared" si="45"/>
        <v>0</v>
      </c>
      <c r="AY100" s="69">
        <f t="shared" si="46"/>
        <v>0</v>
      </c>
      <c r="AZ100" s="69">
        <f t="shared" si="47"/>
        <v>0</v>
      </c>
      <c r="BA100" s="69">
        <f t="shared" si="48"/>
        <v>0</v>
      </c>
      <c r="BB100" s="32"/>
      <c r="BC100" s="32"/>
      <c r="BD100" s="32"/>
      <c r="BE100" s="32"/>
      <c r="BF100" s="32" t="s">
        <v>681</v>
      </c>
      <c r="BG100" s="32" t="s">
        <v>682</v>
      </c>
      <c r="BH100" s="32" t="s">
        <v>32</v>
      </c>
      <c r="BI100" s="32" t="s">
        <v>683</v>
      </c>
      <c r="BJ100" s="32" t="s">
        <v>684</v>
      </c>
      <c r="BK100" s="32" t="s">
        <v>18</v>
      </c>
    </row>
    <row r="101" spans="1:63">
      <c r="A101" s="32" t="s">
        <v>16</v>
      </c>
      <c r="B101" s="32" t="s">
        <v>685</v>
      </c>
      <c r="C101" s="32" t="s">
        <v>686</v>
      </c>
      <c r="D101" s="32" t="s">
        <v>687</v>
      </c>
      <c r="E101" s="32" t="s">
        <v>688</v>
      </c>
      <c r="F101" s="33" t="s">
        <v>689</v>
      </c>
      <c r="G101" s="33" t="s">
        <v>690</v>
      </c>
      <c r="H101" s="32" t="s">
        <v>691</v>
      </c>
      <c r="I101" s="32" t="s">
        <v>692</v>
      </c>
      <c r="J101" s="32" t="s">
        <v>693</v>
      </c>
      <c r="K101" s="32" t="s">
        <v>694</v>
      </c>
      <c r="L101" s="33" t="s">
        <v>695</v>
      </c>
      <c r="M101" s="33" t="s">
        <v>696</v>
      </c>
      <c r="N101" s="33" t="s">
        <v>697</v>
      </c>
      <c r="O101" s="32" t="s">
        <v>698</v>
      </c>
      <c r="P101" s="69">
        <f t="shared" si="25"/>
        <v>0.97830034481999995</v>
      </c>
      <c r="Q101" s="69">
        <f t="shared" si="26"/>
        <v>0.91414312934986164</v>
      </c>
      <c r="R101" s="77">
        <f t="shared" si="27"/>
        <v>0.41740715537901751</v>
      </c>
      <c r="S101" s="75">
        <f t="shared" si="28"/>
        <v>0.1328648241209949</v>
      </c>
      <c r="T101" s="32" t="s">
        <v>699</v>
      </c>
      <c r="U101" s="33" t="s">
        <v>700</v>
      </c>
      <c r="V101" s="32" t="s">
        <v>701</v>
      </c>
      <c r="W101" s="33" t="s">
        <v>702</v>
      </c>
      <c r="X101" s="32" t="s">
        <v>703</v>
      </c>
      <c r="Y101" s="32" t="s">
        <v>704</v>
      </c>
      <c r="Z101" s="32" t="s">
        <v>705</v>
      </c>
      <c r="AA101" s="32" t="s">
        <v>706</v>
      </c>
      <c r="AB101" s="72">
        <f t="shared" si="29"/>
        <v>4.1542808564791298E-2</v>
      </c>
      <c r="AC101" s="73"/>
      <c r="AD101" s="32" t="s">
        <v>707</v>
      </c>
      <c r="AE101" s="32" t="s">
        <v>708</v>
      </c>
      <c r="AF101" s="58">
        <f t="shared" si="30"/>
        <v>3.6623000000000161</v>
      </c>
      <c r="AG101" s="32">
        <v>4</v>
      </c>
      <c r="AH101" s="32">
        <v>4</v>
      </c>
      <c r="AI101" s="69">
        <f t="shared" si="31"/>
        <v>3.3287846718434286</v>
      </c>
      <c r="AJ101">
        <f t="shared" si="32"/>
        <v>0.9089328214082445</v>
      </c>
      <c r="AK101" s="32"/>
      <c r="AL101" s="69">
        <f t="shared" si="33"/>
        <v>0</v>
      </c>
      <c r="AM101" s="69">
        <f t="shared" si="34"/>
        <v>0</v>
      </c>
      <c r="AN101" s="69">
        <f t="shared" si="35"/>
        <v>0</v>
      </c>
      <c r="AO101" s="69">
        <f t="shared" si="36"/>
        <v>0</v>
      </c>
      <c r="AP101" s="69">
        <f t="shared" si="37"/>
        <v>0</v>
      </c>
      <c r="AQ101" s="69">
        <f t="shared" si="38"/>
        <v>0</v>
      </c>
      <c r="AR101" s="69">
        <f t="shared" si="39"/>
        <v>0</v>
      </c>
      <c r="AS101" s="69">
        <f t="shared" si="40"/>
        <v>0</v>
      </c>
      <c r="AT101" s="69">
        <f t="shared" si="41"/>
        <v>0</v>
      </c>
      <c r="AU101" s="69">
        <f t="shared" si="42"/>
        <v>0</v>
      </c>
      <c r="AV101" s="69">
        <f t="shared" si="43"/>
        <v>0</v>
      </c>
      <c r="AW101" s="69">
        <f t="shared" si="44"/>
        <v>0</v>
      </c>
      <c r="AX101" s="69">
        <f t="shared" si="45"/>
        <v>0.9089328214082445</v>
      </c>
      <c r="AY101" s="69">
        <f t="shared" si="46"/>
        <v>0.9089328214082445</v>
      </c>
      <c r="AZ101" s="69">
        <f t="shared" si="47"/>
        <v>1</v>
      </c>
      <c r="BA101" s="69">
        <f t="shared" si="48"/>
        <v>1</v>
      </c>
      <c r="BB101" s="32"/>
      <c r="BC101" s="32"/>
      <c r="BD101" s="32"/>
      <c r="BE101" s="32"/>
      <c r="BF101" s="32" t="s">
        <v>709</v>
      </c>
      <c r="BG101" s="32" t="s">
        <v>710</v>
      </c>
      <c r="BH101" s="32" t="s">
        <v>711</v>
      </c>
      <c r="BI101" s="32" t="s">
        <v>712</v>
      </c>
      <c r="BJ101" s="32" t="s">
        <v>713</v>
      </c>
      <c r="BK101" s="32" t="s">
        <v>18</v>
      </c>
    </row>
    <row r="102" spans="1:63">
      <c r="A102" s="32" t="s">
        <v>22</v>
      </c>
      <c r="B102" s="32" t="s">
        <v>714</v>
      </c>
      <c r="C102" s="32" t="s">
        <v>715</v>
      </c>
      <c r="D102" s="32" t="s">
        <v>716</v>
      </c>
      <c r="E102" s="33" t="s">
        <v>717</v>
      </c>
      <c r="F102" s="33" t="s">
        <v>718</v>
      </c>
      <c r="G102" s="33" t="s">
        <v>719</v>
      </c>
      <c r="H102" s="32" t="s">
        <v>720</v>
      </c>
      <c r="I102" s="32" t="s">
        <v>721</v>
      </c>
      <c r="J102" s="32" t="s">
        <v>722</v>
      </c>
      <c r="K102" s="32" t="s">
        <v>723</v>
      </c>
      <c r="L102" s="33" t="s">
        <v>724</v>
      </c>
      <c r="M102" s="33" t="s">
        <v>725</v>
      </c>
      <c r="N102" s="33" t="s">
        <v>726</v>
      </c>
      <c r="O102" s="33" t="s">
        <v>727</v>
      </c>
      <c r="P102" s="69">
        <f t="shared" si="25"/>
        <v>-0.26113263350999999</v>
      </c>
      <c r="Q102" s="69">
        <f t="shared" si="26"/>
        <v>-0.86361949543226402</v>
      </c>
      <c r="R102" s="77">
        <f t="shared" si="27"/>
        <v>2.6132019292542079</v>
      </c>
      <c r="S102" s="75">
        <f t="shared" si="28"/>
        <v>0.83180800867616911</v>
      </c>
      <c r="T102" s="32" t="s">
        <v>728</v>
      </c>
      <c r="U102" s="32" t="s">
        <v>729</v>
      </c>
      <c r="V102" s="32" t="s">
        <v>730</v>
      </c>
      <c r="W102" s="33" t="s">
        <v>731</v>
      </c>
      <c r="X102" s="32" t="s">
        <v>732</v>
      </c>
      <c r="Y102" s="32" t="s">
        <v>733</v>
      </c>
      <c r="Z102" s="32" t="s">
        <v>734</v>
      </c>
      <c r="AA102" s="32" t="s">
        <v>735</v>
      </c>
      <c r="AB102" s="72">
        <f t="shared" si="29"/>
        <v>3.2181635482543602E-2</v>
      </c>
      <c r="AC102" s="73"/>
      <c r="AD102" s="32" t="s">
        <v>736</v>
      </c>
      <c r="AE102" s="32" t="s">
        <v>737</v>
      </c>
      <c r="AF102" s="58">
        <f t="shared" si="30"/>
        <v>3.0074999999999932</v>
      </c>
      <c r="AG102" s="32">
        <v>4</v>
      </c>
      <c r="AH102" s="32">
        <v>2</v>
      </c>
      <c r="AI102" s="69">
        <f t="shared" si="31"/>
        <v>6.3434371535116885</v>
      </c>
      <c r="AJ102">
        <f t="shared" si="32"/>
        <v>2.1092060360803666</v>
      </c>
      <c r="AK102" s="32"/>
      <c r="AL102" s="69">
        <f t="shared" si="33"/>
        <v>0</v>
      </c>
      <c r="AM102" s="69">
        <f t="shared" si="34"/>
        <v>0</v>
      </c>
      <c r="AN102" s="69">
        <f t="shared" si="35"/>
        <v>0</v>
      </c>
      <c r="AO102" s="69">
        <f t="shared" si="36"/>
        <v>0</v>
      </c>
      <c r="AP102" s="69">
        <f t="shared" si="37"/>
        <v>0</v>
      </c>
      <c r="AQ102" s="69">
        <f t="shared" si="38"/>
        <v>2.1092060360803666</v>
      </c>
      <c r="AR102" s="69">
        <f t="shared" si="39"/>
        <v>0</v>
      </c>
      <c r="AS102" s="69">
        <f t="shared" si="40"/>
        <v>1</v>
      </c>
      <c r="AT102" s="69">
        <f t="shared" si="41"/>
        <v>0</v>
      </c>
      <c r="AU102" s="69">
        <f t="shared" si="42"/>
        <v>0</v>
      </c>
      <c r="AV102" s="69">
        <f t="shared" si="43"/>
        <v>0</v>
      </c>
      <c r="AW102" s="69">
        <f t="shared" si="44"/>
        <v>0</v>
      </c>
      <c r="AX102" s="69">
        <f t="shared" si="45"/>
        <v>2.1092060360803666</v>
      </c>
      <c r="AY102" s="69">
        <f t="shared" si="46"/>
        <v>0</v>
      </c>
      <c r="AZ102" s="69">
        <f t="shared" si="47"/>
        <v>1</v>
      </c>
      <c r="BA102" s="69">
        <f t="shared" si="48"/>
        <v>0</v>
      </c>
      <c r="BB102" s="32"/>
      <c r="BC102" s="32"/>
      <c r="BD102" s="32"/>
      <c r="BE102" s="32"/>
      <c r="BF102" s="32" t="s">
        <v>738</v>
      </c>
      <c r="BG102" s="32" t="s">
        <v>739</v>
      </c>
      <c r="BH102" s="32" t="s">
        <v>740</v>
      </c>
      <c r="BI102" s="32" t="s">
        <v>741</v>
      </c>
      <c r="BJ102" s="32" t="s">
        <v>742</v>
      </c>
      <c r="BK102" s="32" t="s">
        <v>18</v>
      </c>
    </row>
    <row r="103" spans="1:63">
      <c r="A103" s="32" t="s">
        <v>22</v>
      </c>
      <c r="B103" s="32" t="s">
        <v>743</v>
      </c>
      <c r="C103" s="32" t="s">
        <v>744</v>
      </c>
      <c r="D103" s="32" t="s">
        <v>745</v>
      </c>
      <c r="E103" s="32" t="s">
        <v>746</v>
      </c>
      <c r="F103" s="33" t="s">
        <v>747</v>
      </c>
      <c r="G103" s="33" t="s">
        <v>748</v>
      </c>
      <c r="H103" s="32" t="s">
        <v>749</v>
      </c>
      <c r="I103" s="32" t="s">
        <v>750</v>
      </c>
      <c r="J103" s="32" t="s">
        <v>751</v>
      </c>
      <c r="K103" s="33" t="s">
        <v>752</v>
      </c>
      <c r="L103" s="33" t="s">
        <v>753</v>
      </c>
      <c r="M103" s="32" t="s">
        <v>754</v>
      </c>
      <c r="N103" s="32" t="s">
        <v>755</v>
      </c>
      <c r="O103" s="32" t="s">
        <v>756</v>
      </c>
      <c r="P103" s="69">
        <f t="shared" si="25"/>
        <v>-0.52509381010999989</v>
      </c>
      <c r="Q103" s="69">
        <f t="shared" si="26"/>
        <v>-0.44855298116832676</v>
      </c>
      <c r="R103" s="77">
        <f t="shared" si="27"/>
        <v>2.0359419760883561</v>
      </c>
      <c r="S103" s="75">
        <f t="shared" si="28"/>
        <v>0.64806045868548656</v>
      </c>
      <c r="T103" s="32" t="s">
        <v>757</v>
      </c>
      <c r="U103" s="32" t="s">
        <v>758</v>
      </c>
      <c r="V103" s="32" t="s">
        <v>759</v>
      </c>
      <c r="W103" s="32" t="s">
        <v>760</v>
      </c>
      <c r="X103" s="32" t="s">
        <v>761</v>
      </c>
      <c r="Y103" s="32" t="s">
        <v>762</v>
      </c>
      <c r="Z103" s="32" t="s">
        <v>763</v>
      </c>
      <c r="AA103" s="32" t="s">
        <v>764</v>
      </c>
      <c r="AB103" s="72">
        <f t="shared" si="29"/>
        <v>4.359540162010711E-2</v>
      </c>
      <c r="AC103" s="73"/>
      <c r="AD103" s="32" t="s">
        <v>765</v>
      </c>
      <c r="AE103" s="32" t="s">
        <v>766</v>
      </c>
      <c r="AF103" s="58">
        <f t="shared" si="30"/>
        <v>6.3360000000000127</v>
      </c>
      <c r="AG103" s="32">
        <v>3</v>
      </c>
      <c r="AH103" s="32">
        <v>2</v>
      </c>
      <c r="AI103" s="69">
        <f t="shared" si="31"/>
        <v>5.5453766656321752</v>
      </c>
      <c r="AJ103">
        <f t="shared" si="32"/>
        <v>0.87521727677275318</v>
      </c>
      <c r="AK103" s="32"/>
      <c r="AL103" s="69">
        <f t="shared" si="33"/>
        <v>0</v>
      </c>
      <c r="AM103" s="69">
        <f t="shared" si="34"/>
        <v>0</v>
      </c>
      <c r="AN103" s="69">
        <f t="shared" si="35"/>
        <v>0</v>
      </c>
      <c r="AO103" s="69">
        <f t="shared" si="36"/>
        <v>0</v>
      </c>
      <c r="AP103" s="69">
        <f t="shared" si="37"/>
        <v>0</v>
      </c>
      <c r="AQ103" s="69">
        <f t="shared" si="38"/>
        <v>0.87521727677275318</v>
      </c>
      <c r="AR103" s="69">
        <f t="shared" si="39"/>
        <v>0</v>
      </c>
      <c r="AS103" s="69">
        <f t="shared" si="40"/>
        <v>1</v>
      </c>
      <c r="AT103" s="69">
        <f t="shared" si="41"/>
        <v>0.87521727677275318</v>
      </c>
      <c r="AU103" s="69">
        <f t="shared" si="42"/>
        <v>0</v>
      </c>
      <c r="AV103" s="69">
        <f t="shared" si="43"/>
        <v>1</v>
      </c>
      <c r="AW103" s="69">
        <f t="shared" si="44"/>
        <v>0</v>
      </c>
      <c r="AX103" s="69">
        <f t="shared" si="45"/>
        <v>0</v>
      </c>
      <c r="AY103" s="69">
        <f t="shared" si="46"/>
        <v>0</v>
      </c>
      <c r="AZ103" s="69">
        <f t="shared" si="47"/>
        <v>0</v>
      </c>
      <c r="BA103" s="69">
        <f t="shared" si="48"/>
        <v>0</v>
      </c>
      <c r="BB103" s="32"/>
      <c r="BC103" s="32"/>
      <c r="BD103" s="32"/>
      <c r="BE103" s="32"/>
      <c r="BF103" s="32" t="s">
        <v>767</v>
      </c>
      <c r="BG103" s="32" t="s">
        <v>768</v>
      </c>
      <c r="BH103" s="32" t="s">
        <v>769</v>
      </c>
      <c r="BI103" s="32" t="s">
        <v>770</v>
      </c>
      <c r="BJ103" s="32" t="s">
        <v>771</v>
      </c>
      <c r="BK103" s="32" t="s">
        <v>18</v>
      </c>
    </row>
    <row r="104" spans="1:63">
      <c r="A104" s="32" t="s">
        <v>16</v>
      </c>
      <c r="B104" s="32" t="s">
        <v>772</v>
      </c>
      <c r="C104" s="32" t="s">
        <v>773</v>
      </c>
      <c r="D104" s="32" t="s">
        <v>774</v>
      </c>
      <c r="E104" s="33" t="s">
        <v>775</v>
      </c>
      <c r="F104" s="33" t="s">
        <v>776</v>
      </c>
      <c r="G104" s="33" t="s">
        <v>777</v>
      </c>
      <c r="H104" s="32" t="s">
        <v>778</v>
      </c>
      <c r="I104" s="32" t="s">
        <v>779</v>
      </c>
      <c r="J104" s="32" t="s">
        <v>780</v>
      </c>
      <c r="K104" s="32" t="s">
        <v>781</v>
      </c>
      <c r="L104" s="32" t="s">
        <v>782</v>
      </c>
      <c r="M104" s="33" t="s">
        <v>783</v>
      </c>
      <c r="N104" s="33" t="s">
        <v>784</v>
      </c>
      <c r="O104" s="33" t="s">
        <v>785</v>
      </c>
      <c r="P104" s="69">
        <f t="shared" si="25"/>
        <v>0.91413374374799994</v>
      </c>
      <c r="Q104" s="69">
        <f t="shared" si="26"/>
        <v>0.67128100291746806</v>
      </c>
      <c r="R104" s="77">
        <f t="shared" si="27"/>
        <v>0.83486061343018281</v>
      </c>
      <c r="S104" s="75">
        <f t="shared" si="28"/>
        <v>0.26574438684029117</v>
      </c>
      <c r="T104" s="32" t="s">
        <v>786</v>
      </c>
      <c r="U104" s="32" t="s">
        <v>787</v>
      </c>
      <c r="V104" s="32" t="s">
        <v>788</v>
      </c>
      <c r="W104" s="33" t="s">
        <v>789</v>
      </c>
      <c r="X104" s="32" t="s">
        <v>790</v>
      </c>
      <c r="Y104" s="32" t="s">
        <v>791</v>
      </c>
      <c r="Z104" s="32" t="s">
        <v>792</v>
      </c>
      <c r="AA104" s="32" t="s">
        <v>793</v>
      </c>
      <c r="AB104" s="72">
        <f t="shared" si="29"/>
        <v>3.5960534246876841E-2</v>
      </c>
      <c r="AC104" s="73"/>
      <c r="AD104" s="32" t="s">
        <v>794</v>
      </c>
      <c r="AE104" s="32" t="s">
        <v>795</v>
      </c>
      <c r="AF104" s="58">
        <f t="shared" si="30"/>
        <v>5.1320999999999799</v>
      </c>
      <c r="AG104" s="32">
        <v>3</v>
      </c>
      <c r="AH104" s="32">
        <v>2</v>
      </c>
      <c r="AI104" s="69">
        <f t="shared" si="31"/>
        <v>4.5370489888752488</v>
      </c>
      <c r="AJ104">
        <f t="shared" si="32"/>
        <v>0.88405311449022161</v>
      </c>
      <c r="AK104" s="32"/>
      <c r="AL104" s="69">
        <f t="shared" si="33"/>
        <v>0</v>
      </c>
      <c r="AM104" s="69">
        <f t="shared" si="34"/>
        <v>0</v>
      </c>
      <c r="AN104" s="69">
        <f t="shared" si="35"/>
        <v>0</v>
      </c>
      <c r="AO104" s="69">
        <f t="shared" si="36"/>
        <v>0</v>
      </c>
      <c r="AP104" s="69">
        <f t="shared" si="37"/>
        <v>0</v>
      </c>
      <c r="AQ104" s="69">
        <f t="shared" si="38"/>
        <v>0.88405311449022161</v>
      </c>
      <c r="AR104" s="69">
        <f t="shared" si="39"/>
        <v>0</v>
      </c>
      <c r="AS104" s="69">
        <f t="shared" si="40"/>
        <v>1</v>
      </c>
      <c r="AT104" s="69">
        <f t="shared" si="41"/>
        <v>0.88405311449022161</v>
      </c>
      <c r="AU104" s="69">
        <f t="shared" si="42"/>
        <v>0</v>
      </c>
      <c r="AV104" s="69">
        <f t="shared" si="43"/>
        <v>1</v>
      </c>
      <c r="AW104" s="69">
        <f t="shared" si="44"/>
        <v>0</v>
      </c>
      <c r="AX104" s="69">
        <f t="shared" si="45"/>
        <v>0</v>
      </c>
      <c r="AY104" s="69">
        <f t="shared" si="46"/>
        <v>0</v>
      </c>
      <c r="AZ104" s="69">
        <f t="shared" si="47"/>
        <v>0</v>
      </c>
      <c r="BA104" s="69">
        <f t="shared" si="48"/>
        <v>0</v>
      </c>
      <c r="BB104" s="32"/>
      <c r="BC104" s="32"/>
      <c r="BD104" s="32"/>
      <c r="BE104" s="32"/>
      <c r="BF104" s="32" t="s">
        <v>796</v>
      </c>
      <c r="BG104" s="32" t="s">
        <v>797</v>
      </c>
      <c r="BH104" s="32" t="s">
        <v>798</v>
      </c>
      <c r="BI104" s="32" t="s">
        <v>799</v>
      </c>
      <c r="BJ104" s="32" t="s">
        <v>800</v>
      </c>
      <c r="BK104" s="32" t="s">
        <v>18</v>
      </c>
    </row>
    <row r="105" spans="1:63">
      <c r="A105" s="32" t="s">
        <v>20</v>
      </c>
      <c r="B105" s="32" t="s">
        <v>801</v>
      </c>
      <c r="C105" s="32" t="s">
        <v>802</v>
      </c>
      <c r="D105" s="32" t="s">
        <v>803</v>
      </c>
      <c r="E105" s="32" t="s">
        <v>804</v>
      </c>
      <c r="F105" s="33" t="s">
        <v>805</v>
      </c>
      <c r="G105" s="32" t="s">
        <v>806</v>
      </c>
      <c r="H105" s="33" t="s">
        <v>807</v>
      </c>
      <c r="I105" s="32" t="s">
        <v>808</v>
      </c>
      <c r="J105" s="32" t="s">
        <v>809</v>
      </c>
      <c r="K105" s="33" t="s">
        <v>810</v>
      </c>
      <c r="L105" s="33" t="s">
        <v>811</v>
      </c>
      <c r="M105" s="33" t="s">
        <v>812</v>
      </c>
      <c r="N105" s="33" t="s">
        <v>813</v>
      </c>
      <c r="O105" s="33" t="s">
        <v>814</v>
      </c>
      <c r="P105" s="69">
        <f t="shared" si="25"/>
        <v>-0.48574342310999996</v>
      </c>
      <c r="Q105" s="69">
        <f t="shared" si="26"/>
        <v>-0.52810665381075905</v>
      </c>
      <c r="R105" s="77">
        <f t="shared" si="27"/>
        <v>2.1271657201827572</v>
      </c>
      <c r="S105" s="75">
        <f t="shared" si="28"/>
        <v>0.67709787828543455</v>
      </c>
      <c r="T105" s="32" t="s">
        <v>815</v>
      </c>
      <c r="U105" s="32" t="s">
        <v>816</v>
      </c>
      <c r="V105" s="32" t="s">
        <v>817</v>
      </c>
      <c r="W105" s="33" t="s">
        <v>818</v>
      </c>
      <c r="X105" s="32" t="s">
        <v>819</v>
      </c>
      <c r="Y105" s="32" t="s">
        <v>820</v>
      </c>
      <c r="Z105" s="32" t="s">
        <v>821</v>
      </c>
      <c r="AA105" s="32" t="s">
        <v>822</v>
      </c>
      <c r="AB105" s="72">
        <f t="shared" si="29"/>
        <v>4.0954806234185577E-2</v>
      </c>
      <c r="AC105" s="73"/>
      <c r="AD105" s="32" t="s">
        <v>823</v>
      </c>
      <c r="AE105" s="32" t="s">
        <v>824</v>
      </c>
      <c r="AF105" s="58">
        <f t="shared" si="30"/>
        <v>5.6666999999999916</v>
      </c>
      <c r="AG105" s="32">
        <v>4</v>
      </c>
      <c r="AH105" s="32">
        <v>1</v>
      </c>
      <c r="AI105" s="69">
        <f t="shared" si="31"/>
        <v>5.6987558541966452</v>
      </c>
      <c r="AJ105">
        <f t="shared" si="32"/>
        <v>1.0056568821706908</v>
      </c>
      <c r="AK105" s="32"/>
      <c r="AL105" s="69">
        <f t="shared" si="33"/>
        <v>0</v>
      </c>
      <c r="AM105" s="69">
        <f t="shared" si="34"/>
        <v>1.0056568821706908</v>
      </c>
      <c r="AN105" s="69">
        <f t="shared" si="35"/>
        <v>0</v>
      </c>
      <c r="AO105" s="69">
        <f t="shared" si="36"/>
        <v>1</v>
      </c>
      <c r="AP105" s="69">
        <f t="shared" si="37"/>
        <v>0</v>
      </c>
      <c r="AQ105" s="69">
        <f t="shared" si="38"/>
        <v>0</v>
      </c>
      <c r="AR105" s="69">
        <f t="shared" si="39"/>
        <v>0</v>
      </c>
      <c r="AS105" s="69">
        <f t="shared" si="40"/>
        <v>0</v>
      </c>
      <c r="AT105" s="69">
        <f t="shared" si="41"/>
        <v>0</v>
      </c>
      <c r="AU105" s="69">
        <f t="shared" si="42"/>
        <v>0</v>
      </c>
      <c r="AV105" s="69">
        <f t="shared" si="43"/>
        <v>0</v>
      </c>
      <c r="AW105" s="69">
        <f t="shared" si="44"/>
        <v>0</v>
      </c>
      <c r="AX105" s="69">
        <f t="shared" si="45"/>
        <v>1.0056568821706908</v>
      </c>
      <c r="AY105" s="69">
        <f t="shared" si="46"/>
        <v>0</v>
      </c>
      <c r="AZ105" s="69">
        <f t="shared" si="47"/>
        <v>1</v>
      </c>
      <c r="BA105" s="69">
        <f t="shared" si="48"/>
        <v>0</v>
      </c>
      <c r="BB105" s="32"/>
      <c r="BC105" s="32"/>
      <c r="BD105" s="32"/>
      <c r="BE105" s="32"/>
      <c r="BF105" s="32" t="s">
        <v>825</v>
      </c>
      <c r="BG105" s="32" t="s">
        <v>826</v>
      </c>
      <c r="BH105" s="32" t="s">
        <v>827</v>
      </c>
      <c r="BI105" s="32" t="s">
        <v>828</v>
      </c>
      <c r="BJ105" s="32" t="s">
        <v>829</v>
      </c>
      <c r="BK105" s="32" t="s">
        <v>18</v>
      </c>
    </row>
    <row r="106" spans="1:63">
      <c r="A106" s="32" t="s">
        <v>16</v>
      </c>
      <c r="B106" s="32" t="s">
        <v>830</v>
      </c>
      <c r="C106" s="32" t="s">
        <v>831</v>
      </c>
      <c r="D106" s="33" t="s">
        <v>832</v>
      </c>
      <c r="E106" s="32" t="s">
        <v>833</v>
      </c>
      <c r="F106" s="33" t="s">
        <v>834</v>
      </c>
      <c r="G106" s="32" t="s">
        <v>835</v>
      </c>
      <c r="H106" s="33" t="s">
        <v>836</v>
      </c>
      <c r="I106" s="32" t="s">
        <v>837</v>
      </c>
      <c r="J106" s="32" t="s">
        <v>838</v>
      </c>
      <c r="K106" s="32" t="s">
        <v>839</v>
      </c>
      <c r="L106" s="33" t="s">
        <v>840</v>
      </c>
      <c r="M106" s="32" t="s">
        <v>841</v>
      </c>
      <c r="N106" s="32" t="s">
        <v>842</v>
      </c>
      <c r="O106" s="32" t="s">
        <v>843</v>
      </c>
      <c r="P106" s="69">
        <f t="shared" si="25"/>
        <v>-0.36624034313999998</v>
      </c>
      <c r="Q106" s="69">
        <f t="shared" si="26"/>
        <v>-0.73173602211339017</v>
      </c>
      <c r="R106" s="77">
        <f t="shared" si="27"/>
        <v>2.3916618324469816</v>
      </c>
      <c r="S106" s="75">
        <f t="shared" si="28"/>
        <v>0.76128960567631498</v>
      </c>
      <c r="T106" s="32" t="s">
        <v>844</v>
      </c>
      <c r="U106" s="32" t="s">
        <v>845</v>
      </c>
      <c r="V106" s="32" t="s">
        <v>846</v>
      </c>
      <c r="W106" s="32" t="s">
        <v>847</v>
      </c>
      <c r="X106" s="32" t="s">
        <v>848</v>
      </c>
      <c r="Y106" s="32" t="s">
        <v>849</v>
      </c>
      <c r="Z106" s="32" t="s">
        <v>850</v>
      </c>
      <c r="AA106" s="32" t="s">
        <v>851</v>
      </c>
      <c r="AB106" s="72">
        <f t="shared" si="29"/>
        <v>4.0221779199054244E-2</v>
      </c>
      <c r="AC106" s="73"/>
      <c r="AD106" s="32" t="s">
        <v>852</v>
      </c>
      <c r="AE106" s="32" t="s">
        <v>853</v>
      </c>
      <c r="AF106" s="58">
        <f t="shared" si="30"/>
        <v>3.9695999999999572</v>
      </c>
      <c r="AG106" s="32">
        <v>2</v>
      </c>
      <c r="AH106" s="32">
        <v>1</v>
      </c>
      <c r="AI106" s="69">
        <f t="shared" si="31"/>
        <v>5.8938927044904812</v>
      </c>
      <c r="AJ106">
        <f t="shared" si="32"/>
        <v>1.4847573318446556</v>
      </c>
      <c r="AK106" s="32"/>
      <c r="AL106" s="69">
        <f t="shared" si="33"/>
        <v>0</v>
      </c>
      <c r="AM106" s="69">
        <f t="shared" si="34"/>
        <v>1.4847573318446556</v>
      </c>
      <c r="AN106" s="69">
        <f t="shared" si="35"/>
        <v>0</v>
      </c>
      <c r="AO106" s="69">
        <f t="shared" si="36"/>
        <v>1</v>
      </c>
      <c r="AP106" s="69">
        <f t="shared" si="37"/>
        <v>1.4847573318446556</v>
      </c>
      <c r="AQ106" s="69">
        <f t="shared" si="38"/>
        <v>0</v>
      </c>
      <c r="AR106" s="69">
        <f t="shared" si="39"/>
        <v>1</v>
      </c>
      <c r="AS106" s="69">
        <f t="shared" si="40"/>
        <v>0</v>
      </c>
      <c r="AT106" s="69">
        <f t="shared" si="41"/>
        <v>0</v>
      </c>
      <c r="AU106" s="69">
        <f t="shared" si="42"/>
        <v>0</v>
      </c>
      <c r="AV106" s="69">
        <f t="shared" si="43"/>
        <v>0</v>
      </c>
      <c r="AW106" s="69">
        <f t="shared" si="44"/>
        <v>0</v>
      </c>
      <c r="AX106" s="69">
        <f t="shared" si="45"/>
        <v>0</v>
      </c>
      <c r="AY106" s="69">
        <f t="shared" si="46"/>
        <v>0</v>
      </c>
      <c r="AZ106" s="69">
        <f t="shared" si="47"/>
        <v>0</v>
      </c>
      <c r="BA106" s="69">
        <f t="shared" si="48"/>
        <v>0</v>
      </c>
      <c r="BB106" s="32"/>
      <c r="BC106" s="32"/>
      <c r="BD106" s="32"/>
      <c r="BE106" s="32"/>
      <c r="BF106" s="32" t="s">
        <v>854</v>
      </c>
      <c r="BG106" s="32" t="s">
        <v>855</v>
      </c>
      <c r="BH106" s="32" t="s">
        <v>856</v>
      </c>
      <c r="BI106" s="32" t="s">
        <v>857</v>
      </c>
      <c r="BJ106" s="32" t="s">
        <v>858</v>
      </c>
      <c r="BK106" s="32" t="s">
        <v>18</v>
      </c>
    </row>
    <row r="107" spans="1:63">
      <c r="A107" s="32" t="s">
        <v>20</v>
      </c>
      <c r="B107" s="32" t="s">
        <v>859</v>
      </c>
      <c r="C107" s="32" t="s">
        <v>860</v>
      </c>
      <c r="D107" s="32" t="s">
        <v>861</v>
      </c>
      <c r="E107" s="33" t="s">
        <v>862</v>
      </c>
      <c r="F107" s="32" t="s">
        <v>863</v>
      </c>
      <c r="G107" s="33" t="s">
        <v>864</v>
      </c>
      <c r="H107" s="32" t="s">
        <v>865</v>
      </c>
      <c r="I107" s="32" t="s">
        <v>866</v>
      </c>
      <c r="J107" s="32" t="s">
        <v>867</v>
      </c>
      <c r="K107" s="32" t="s">
        <v>868</v>
      </c>
      <c r="L107" s="32" t="s">
        <v>869</v>
      </c>
      <c r="M107" s="33" t="s">
        <v>870</v>
      </c>
      <c r="N107" s="33" t="s">
        <v>871</v>
      </c>
      <c r="O107" s="33" t="s">
        <v>872</v>
      </c>
      <c r="P107" s="69">
        <f t="shared" si="25"/>
        <v>0.99108942185000004</v>
      </c>
      <c r="Q107" s="69">
        <f t="shared" si="26"/>
        <v>0.96451648420593461</v>
      </c>
      <c r="R107" s="77">
        <f t="shared" si="27"/>
        <v>0.26719046017871073</v>
      </c>
      <c r="S107" s="75">
        <f t="shared" si="28"/>
        <v>8.5049364968880076E-2</v>
      </c>
      <c r="T107" s="32" t="s">
        <v>873</v>
      </c>
      <c r="U107" s="32" t="s">
        <v>874</v>
      </c>
      <c r="V107" s="32" t="s">
        <v>875</v>
      </c>
      <c r="W107" s="33" t="s">
        <v>876</v>
      </c>
      <c r="X107" s="32" t="s">
        <v>877</v>
      </c>
      <c r="Y107" s="32" t="s">
        <v>878</v>
      </c>
      <c r="Z107" s="32" t="s">
        <v>879</v>
      </c>
      <c r="AA107" s="32" t="s">
        <v>880</v>
      </c>
      <c r="AB107" s="72">
        <f t="shared" si="29"/>
        <v>3.6879587266688996E-2</v>
      </c>
      <c r="AC107" s="73"/>
      <c r="AD107" s="32" t="s">
        <v>881</v>
      </c>
      <c r="AE107" s="32" t="s">
        <v>882</v>
      </c>
      <c r="AF107" s="58">
        <f t="shared" si="30"/>
        <v>7.1032999999999902</v>
      </c>
      <c r="AG107" s="32">
        <v>4</v>
      </c>
      <c r="AH107" s="32">
        <v>2</v>
      </c>
      <c r="AI107" s="69">
        <f t="shared" si="31"/>
        <v>2.8569740832328252</v>
      </c>
      <c r="AJ107">
        <f t="shared" si="32"/>
        <v>0.40220377616499786</v>
      </c>
      <c r="AK107" s="32"/>
      <c r="AL107" s="69">
        <f t="shared" si="33"/>
        <v>0</v>
      </c>
      <c r="AM107" s="69">
        <f t="shared" si="34"/>
        <v>0</v>
      </c>
      <c r="AN107" s="69">
        <f t="shared" si="35"/>
        <v>0</v>
      </c>
      <c r="AO107" s="69">
        <f t="shared" si="36"/>
        <v>0</v>
      </c>
      <c r="AP107" s="69">
        <f t="shared" si="37"/>
        <v>0</v>
      </c>
      <c r="AQ107" s="69">
        <f t="shared" si="38"/>
        <v>0.40220377616499786</v>
      </c>
      <c r="AR107" s="69">
        <f t="shared" si="39"/>
        <v>0</v>
      </c>
      <c r="AS107" s="69">
        <f t="shared" si="40"/>
        <v>1</v>
      </c>
      <c r="AT107" s="69">
        <f t="shared" si="41"/>
        <v>0</v>
      </c>
      <c r="AU107" s="69">
        <f t="shared" si="42"/>
        <v>0</v>
      </c>
      <c r="AV107" s="69">
        <f t="shared" si="43"/>
        <v>0</v>
      </c>
      <c r="AW107" s="69">
        <f t="shared" si="44"/>
        <v>0</v>
      </c>
      <c r="AX107" s="69">
        <f t="shared" si="45"/>
        <v>0.40220377616499786</v>
      </c>
      <c r="AY107" s="69">
        <f t="shared" si="46"/>
        <v>0</v>
      </c>
      <c r="AZ107" s="69">
        <f t="shared" si="47"/>
        <v>1</v>
      </c>
      <c r="BA107" s="69">
        <f t="shared" si="48"/>
        <v>0</v>
      </c>
      <c r="BB107" s="32"/>
      <c r="BC107" s="32"/>
      <c r="BD107" s="32"/>
      <c r="BE107" s="32"/>
      <c r="BF107" s="32" t="s">
        <v>883</v>
      </c>
      <c r="BG107" s="32" t="s">
        <v>884</v>
      </c>
      <c r="BH107" s="32" t="s">
        <v>885</v>
      </c>
      <c r="BI107" s="32" t="s">
        <v>886</v>
      </c>
      <c r="BJ107" s="32" t="s">
        <v>887</v>
      </c>
      <c r="BK107" s="32" t="s">
        <v>18</v>
      </c>
    </row>
    <row r="108" spans="1:63">
      <c r="A108" s="32" t="s">
        <v>22</v>
      </c>
      <c r="B108" s="32" t="s">
        <v>888</v>
      </c>
      <c r="C108" s="32" t="s">
        <v>889</v>
      </c>
      <c r="D108" s="33" t="s">
        <v>890</v>
      </c>
      <c r="E108" s="33" t="s">
        <v>891</v>
      </c>
      <c r="F108" s="33" t="s">
        <v>892</v>
      </c>
      <c r="G108" s="32" t="s">
        <v>893</v>
      </c>
      <c r="H108" s="33" t="s">
        <v>894</v>
      </c>
      <c r="I108" s="32" t="s">
        <v>895</v>
      </c>
      <c r="J108" s="32" t="s">
        <v>896</v>
      </c>
      <c r="K108" s="32" t="s">
        <v>897</v>
      </c>
      <c r="L108" s="33" t="s">
        <v>898</v>
      </c>
      <c r="M108" s="33" t="s">
        <v>899</v>
      </c>
      <c r="N108" s="33" t="s">
        <v>900</v>
      </c>
      <c r="O108" s="32" t="s">
        <v>901</v>
      </c>
      <c r="P108" s="69">
        <f t="shared" si="25"/>
        <v>0.82495704942400017</v>
      </c>
      <c r="Q108" s="69">
        <f t="shared" si="26"/>
        <v>0.36110826678870445</v>
      </c>
      <c r="R108" s="77">
        <f t="shared" si="27"/>
        <v>1.2013402470304568</v>
      </c>
      <c r="S108" s="75">
        <f t="shared" si="28"/>
        <v>0.38239847730027171</v>
      </c>
      <c r="T108" s="32" t="s">
        <v>902</v>
      </c>
      <c r="U108" s="32" t="s">
        <v>903</v>
      </c>
      <c r="V108" s="32" t="s">
        <v>904</v>
      </c>
      <c r="W108" s="33" t="s">
        <v>905</v>
      </c>
      <c r="X108" s="32" t="s">
        <v>906</v>
      </c>
      <c r="Y108" s="32" t="s">
        <v>907</v>
      </c>
      <c r="Z108" s="32" t="s">
        <v>908</v>
      </c>
      <c r="AA108" s="32" t="s">
        <v>909</v>
      </c>
      <c r="AB108" s="72">
        <f t="shared" si="29"/>
        <v>3.7394937311844276E-2</v>
      </c>
      <c r="AC108" s="73"/>
      <c r="AD108" s="32" t="s">
        <v>910</v>
      </c>
      <c r="AE108" s="32" t="s">
        <v>911</v>
      </c>
      <c r="AF108" s="58">
        <f t="shared" si="30"/>
        <v>3.3004999999999995</v>
      </c>
      <c r="AG108" s="32">
        <v>4</v>
      </c>
      <c r="AH108" s="32">
        <v>3</v>
      </c>
      <c r="AI108" s="69">
        <f t="shared" si="31"/>
        <v>5.0056580378733599</v>
      </c>
      <c r="AJ108">
        <f t="shared" si="32"/>
        <v>1.5166362787072749</v>
      </c>
      <c r="AK108" s="32"/>
      <c r="AL108" s="69">
        <f t="shared" si="33"/>
        <v>0</v>
      </c>
      <c r="AM108" s="69">
        <f t="shared" si="34"/>
        <v>0</v>
      </c>
      <c r="AN108" s="69">
        <f t="shared" si="35"/>
        <v>0</v>
      </c>
      <c r="AO108" s="69">
        <f t="shared" si="36"/>
        <v>0</v>
      </c>
      <c r="AP108" s="69">
        <f t="shared" si="37"/>
        <v>0</v>
      </c>
      <c r="AQ108" s="69">
        <f t="shared" si="38"/>
        <v>0</v>
      </c>
      <c r="AR108" s="69">
        <f t="shared" si="39"/>
        <v>0</v>
      </c>
      <c r="AS108" s="69">
        <f t="shared" si="40"/>
        <v>0</v>
      </c>
      <c r="AT108" s="69">
        <f t="shared" si="41"/>
        <v>0</v>
      </c>
      <c r="AU108" s="69">
        <f t="shared" si="42"/>
        <v>1.5166362787072749</v>
      </c>
      <c r="AV108" s="69">
        <f t="shared" si="43"/>
        <v>0</v>
      </c>
      <c r="AW108" s="69">
        <f t="shared" si="44"/>
        <v>1</v>
      </c>
      <c r="AX108" s="69">
        <f t="shared" si="45"/>
        <v>1.5166362787072749</v>
      </c>
      <c r="AY108" s="69">
        <f t="shared" si="46"/>
        <v>0</v>
      </c>
      <c r="AZ108" s="69">
        <f t="shared" si="47"/>
        <v>1</v>
      </c>
      <c r="BA108" s="69">
        <f t="shared" si="48"/>
        <v>0</v>
      </c>
      <c r="BB108" s="32"/>
      <c r="BC108" s="32"/>
      <c r="BD108" s="32"/>
      <c r="BE108" s="32"/>
      <c r="BF108" s="32" t="s">
        <v>912</v>
      </c>
      <c r="BG108" s="32" t="s">
        <v>913</v>
      </c>
      <c r="BH108" s="32" t="s">
        <v>914</v>
      </c>
      <c r="BI108" s="32" t="s">
        <v>915</v>
      </c>
      <c r="BJ108" s="32" t="s">
        <v>916</v>
      </c>
      <c r="BK108" s="32" t="s">
        <v>18</v>
      </c>
    </row>
    <row r="109" spans="1:63">
      <c r="A109" s="32" t="s">
        <v>22</v>
      </c>
      <c r="B109" s="32" t="s">
        <v>917</v>
      </c>
      <c r="C109" s="32" t="s">
        <v>918</v>
      </c>
      <c r="D109" s="32" t="s">
        <v>919</v>
      </c>
      <c r="E109" s="33" t="s">
        <v>920</v>
      </c>
      <c r="F109" s="33" t="s">
        <v>921</v>
      </c>
      <c r="G109" s="33" t="s">
        <v>922</v>
      </c>
      <c r="H109" s="32" t="s">
        <v>923</v>
      </c>
      <c r="I109" s="32" t="s">
        <v>924</v>
      </c>
      <c r="J109" s="32" t="s">
        <v>925</v>
      </c>
      <c r="K109" s="32" t="s">
        <v>926</v>
      </c>
      <c r="L109" s="32" t="s">
        <v>927</v>
      </c>
      <c r="M109" s="33" t="s">
        <v>928</v>
      </c>
      <c r="N109" s="33" t="s">
        <v>929</v>
      </c>
      <c r="O109" s="32" t="s">
        <v>930</v>
      </c>
      <c r="P109" s="69">
        <f t="shared" si="25"/>
        <v>0.7038572408860001</v>
      </c>
      <c r="Q109" s="69">
        <f t="shared" si="26"/>
        <v>-9.1699689046944588E-3</v>
      </c>
      <c r="R109" s="77">
        <f t="shared" si="27"/>
        <v>1.5799664242190157</v>
      </c>
      <c r="S109" s="75">
        <f t="shared" si="28"/>
        <v>0.50291893266736565</v>
      </c>
      <c r="T109" s="32" t="s">
        <v>931</v>
      </c>
      <c r="U109" s="33" t="s">
        <v>932</v>
      </c>
      <c r="V109" s="32" t="s">
        <v>933</v>
      </c>
      <c r="W109" s="33" t="s">
        <v>934</v>
      </c>
      <c r="X109" s="32" t="s">
        <v>935</v>
      </c>
      <c r="Y109" s="32" t="s">
        <v>936</v>
      </c>
      <c r="Z109" s="32" t="s">
        <v>937</v>
      </c>
      <c r="AA109" s="32" t="s">
        <v>938</v>
      </c>
      <c r="AB109" s="72">
        <f t="shared" si="29"/>
        <v>3.8731331377873622E-2</v>
      </c>
      <c r="AC109" s="73"/>
      <c r="AD109" s="32" t="s">
        <v>939</v>
      </c>
      <c r="AE109" s="32" t="s">
        <v>940</v>
      </c>
      <c r="AF109" s="58">
        <f t="shared" si="30"/>
        <v>6.1648000000000138</v>
      </c>
      <c r="AG109" s="32">
        <v>3</v>
      </c>
      <c r="AH109" s="32">
        <v>4</v>
      </c>
      <c r="AI109" s="69">
        <f t="shared" si="31"/>
        <v>5.3502489954416159</v>
      </c>
      <c r="AJ109">
        <f t="shared" si="32"/>
        <v>0.86787065199870295</v>
      </c>
      <c r="AK109" s="32"/>
      <c r="AL109" s="69">
        <f t="shared" si="33"/>
        <v>0</v>
      </c>
      <c r="AM109" s="69">
        <f t="shared" si="34"/>
        <v>0</v>
      </c>
      <c r="AN109" s="69">
        <f t="shared" si="35"/>
        <v>0</v>
      </c>
      <c r="AO109" s="69">
        <f t="shared" si="36"/>
        <v>0</v>
      </c>
      <c r="AP109" s="69">
        <f t="shared" si="37"/>
        <v>0</v>
      </c>
      <c r="AQ109" s="69">
        <f t="shared" si="38"/>
        <v>0</v>
      </c>
      <c r="AR109" s="69">
        <f t="shared" si="39"/>
        <v>0</v>
      </c>
      <c r="AS109" s="69">
        <f t="shared" si="40"/>
        <v>0</v>
      </c>
      <c r="AT109" s="69">
        <f t="shared" si="41"/>
        <v>0.86787065199870295</v>
      </c>
      <c r="AU109" s="69">
        <f t="shared" si="42"/>
        <v>0</v>
      </c>
      <c r="AV109" s="69">
        <f t="shared" si="43"/>
        <v>1</v>
      </c>
      <c r="AW109" s="69">
        <f t="shared" si="44"/>
        <v>0</v>
      </c>
      <c r="AX109" s="69">
        <f t="shared" si="45"/>
        <v>0</v>
      </c>
      <c r="AY109" s="69">
        <f t="shared" si="46"/>
        <v>0.86787065199870295</v>
      </c>
      <c r="AZ109" s="69">
        <f t="shared" si="47"/>
        <v>0</v>
      </c>
      <c r="BA109" s="69">
        <f t="shared" si="48"/>
        <v>1</v>
      </c>
      <c r="BB109" s="32"/>
      <c r="BC109" s="32"/>
      <c r="BD109" s="32"/>
      <c r="BE109" s="32"/>
      <c r="BF109" s="32" t="s">
        <v>941</v>
      </c>
      <c r="BG109" s="32" t="s">
        <v>942</v>
      </c>
      <c r="BH109" s="32" t="s">
        <v>943</v>
      </c>
      <c r="BI109" s="32" t="s">
        <v>944</v>
      </c>
      <c r="BJ109" s="32" t="s">
        <v>945</v>
      </c>
      <c r="BK109" s="32" t="s">
        <v>18</v>
      </c>
    </row>
    <row r="110" spans="1:63">
      <c r="A110" s="32" t="s">
        <v>16</v>
      </c>
      <c r="B110" s="32" t="s">
        <v>946</v>
      </c>
      <c r="C110" s="32" t="s">
        <v>947</v>
      </c>
      <c r="D110" s="32" t="s">
        <v>948</v>
      </c>
      <c r="E110" s="33" t="s">
        <v>949</v>
      </c>
      <c r="F110" s="33" t="s">
        <v>950</v>
      </c>
      <c r="G110" s="33" t="s">
        <v>951</v>
      </c>
      <c r="H110" s="32" t="s">
        <v>952</v>
      </c>
      <c r="I110" s="32" t="s">
        <v>953</v>
      </c>
      <c r="J110" s="32" t="s">
        <v>954</v>
      </c>
      <c r="K110" s="32" t="s">
        <v>955</v>
      </c>
      <c r="L110" s="32" t="s">
        <v>956</v>
      </c>
      <c r="M110" s="33" t="s">
        <v>957</v>
      </c>
      <c r="N110" s="33" t="s">
        <v>958</v>
      </c>
      <c r="O110" s="33" t="s">
        <v>959</v>
      </c>
      <c r="P110" s="69">
        <f t="shared" si="25"/>
        <v>-0.19373373550400003</v>
      </c>
      <c r="Q110" s="69">
        <f t="shared" si="26"/>
        <v>-0.92493447945533236</v>
      </c>
      <c r="R110" s="77">
        <f t="shared" si="27"/>
        <v>2.7516595195559503</v>
      </c>
      <c r="S110" s="75">
        <f t="shared" si="28"/>
        <v>0.87588042848639869</v>
      </c>
      <c r="T110" s="32" t="s">
        <v>960</v>
      </c>
      <c r="U110" s="32" t="s">
        <v>961</v>
      </c>
      <c r="V110" s="32" t="s">
        <v>962</v>
      </c>
      <c r="W110" s="33" t="s">
        <v>963</v>
      </c>
      <c r="X110" s="32" t="s">
        <v>964</v>
      </c>
      <c r="Y110" s="32" t="s">
        <v>965</v>
      </c>
      <c r="Z110" s="32" t="s">
        <v>966</v>
      </c>
      <c r="AA110" s="32" t="s">
        <v>967</v>
      </c>
      <c r="AB110" s="72">
        <f t="shared" si="29"/>
        <v>3.3458183381134148E-2</v>
      </c>
      <c r="AC110" s="73"/>
      <c r="AD110" s="32" t="s">
        <v>968</v>
      </c>
      <c r="AE110" s="32" t="s">
        <v>969</v>
      </c>
      <c r="AF110" s="58">
        <f t="shared" si="30"/>
        <v>5.2635999999999967</v>
      </c>
      <c r="AG110" s="32">
        <v>4</v>
      </c>
      <c r="AH110" s="32">
        <v>2</v>
      </c>
      <c r="AI110" s="69">
        <f t="shared" si="31"/>
        <v>6.3617990408846588</v>
      </c>
      <c r="AJ110">
        <f t="shared" si="32"/>
        <v>1.2086402919835593</v>
      </c>
      <c r="AK110" s="32"/>
      <c r="AL110" s="69">
        <f t="shared" si="33"/>
        <v>0</v>
      </c>
      <c r="AM110" s="69">
        <f t="shared" si="34"/>
        <v>0</v>
      </c>
      <c r="AN110" s="69">
        <f t="shared" si="35"/>
        <v>0</v>
      </c>
      <c r="AO110" s="69">
        <f t="shared" si="36"/>
        <v>0</v>
      </c>
      <c r="AP110" s="69">
        <f t="shared" si="37"/>
        <v>0</v>
      </c>
      <c r="AQ110" s="69">
        <f t="shared" si="38"/>
        <v>1.2086402919835593</v>
      </c>
      <c r="AR110" s="69">
        <f t="shared" si="39"/>
        <v>0</v>
      </c>
      <c r="AS110" s="69">
        <f t="shared" si="40"/>
        <v>1</v>
      </c>
      <c r="AT110" s="69">
        <f t="shared" si="41"/>
        <v>0</v>
      </c>
      <c r="AU110" s="69">
        <f t="shared" si="42"/>
        <v>0</v>
      </c>
      <c r="AV110" s="69">
        <f t="shared" si="43"/>
        <v>0</v>
      </c>
      <c r="AW110" s="69">
        <f t="shared" si="44"/>
        <v>0</v>
      </c>
      <c r="AX110" s="69">
        <f t="shared" si="45"/>
        <v>1.2086402919835593</v>
      </c>
      <c r="AY110" s="69">
        <f t="shared" si="46"/>
        <v>0</v>
      </c>
      <c r="AZ110" s="69">
        <f t="shared" si="47"/>
        <v>1</v>
      </c>
      <c r="BA110" s="69">
        <f t="shared" si="48"/>
        <v>0</v>
      </c>
      <c r="BB110" s="32"/>
      <c r="BC110" s="32"/>
      <c r="BD110" s="32"/>
      <c r="BE110" s="32"/>
      <c r="BF110" s="32" t="s">
        <v>970</v>
      </c>
      <c r="BG110" s="32" t="s">
        <v>971</v>
      </c>
      <c r="BH110" s="32" t="s">
        <v>82</v>
      </c>
      <c r="BI110" s="32" t="s">
        <v>972</v>
      </c>
      <c r="BJ110" s="32" t="s">
        <v>973</v>
      </c>
      <c r="BK110" s="32" t="s">
        <v>18</v>
      </c>
    </row>
    <row r="111" spans="1:63">
      <c r="A111" s="32" t="s">
        <v>20</v>
      </c>
      <c r="B111" s="32" t="s">
        <v>974</v>
      </c>
      <c r="C111" s="32" t="s">
        <v>975</v>
      </c>
      <c r="D111" s="32" t="s">
        <v>976</v>
      </c>
      <c r="E111" s="33" t="s">
        <v>977</v>
      </c>
      <c r="F111" s="33" t="s">
        <v>978</v>
      </c>
      <c r="G111" s="33" t="s">
        <v>979</v>
      </c>
      <c r="H111" s="33" t="s">
        <v>980</v>
      </c>
      <c r="I111" s="32" t="s">
        <v>981</v>
      </c>
      <c r="J111" s="32" t="s">
        <v>982</v>
      </c>
      <c r="K111" s="32" t="s">
        <v>983</v>
      </c>
      <c r="L111" s="32" t="s">
        <v>984</v>
      </c>
      <c r="M111" s="32" t="s">
        <v>985</v>
      </c>
      <c r="N111" s="32" t="s">
        <v>986</v>
      </c>
      <c r="O111" s="32" t="s">
        <v>987</v>
      </c>
      <c r="P111" s="69">
        <f t="shared" si="25"/>
        <v>0.702401049758</v>
      </c>
      <c r="Q111" s="69">
        <f t="shared" si="26"/>
        <v>-1.3265530597719177E-2</v>
      </c>
      <c r="R111" s="77">
        <f t="shared" si="27"/>
        <v>1.5840622464888432</v>
      </c>
      <c r="S111" s="75">
        <f t="shared" si="28"/>
        <v>0.5042226733879035</v>
      </c>
      <c r="T111" s="32" t="s">
        <v>988</v>
      </c>
      <c r="U111" s="32" t="s">
        <v>989</v>
      </c>
      <c r="V111" s="32" t="s">
        <v>990</v>
      </c>
      <c r="W111" s="32" t="s">
        <v>991</v>
      </c>
      <c r="X111" s="32" t="s">
        <v>992</v>
      </c>
      <c r="Y111" s="32" t="s">
        <v>993</v>
      </c>
      <c r="Z111" s="32" t="s">
        <v>994</v>
      </c>
      <c r="AA111" s="32" t="s">
        <v>995</v>
      </c>
      <c r="AB111" s="72">
        <f t="shared" si="29"/>
        <v>3.2096805346937672E-2</v>
      </c>
      <c r="AC111" s="73"/>
      <c r="AD111" s="32" t="s">
        <v>996</v>
      </c>
      <c r="AE111" s="32" t="s">
        <v>997</v>
      </c>
      <c r="AF111" s="58">
        <f t="shared" si="30"/>
        <v>7.8144999999999527</v>
      </c>
      <c r="AG111" s="32">
        <v>1</v>
      </c>
      <c r="AH111" s="32">
        <v>1</v>
      </c>
      <c r="AI111" s="69">
        <f t="shared" si="31"/>
        <v>5.6250555072549542</v>
      </c>
      <c r="AJ111">
        <f t="shared" si="32"/>
        <v>0.71982283028408578</v>
      </c>
      <c r="AK111" s="32"/>
      <c r="AL111" s="69">
        <f t="shared" si="33"/>
        <v>0.71982283028408578</v>
      </c>
      <c r="AM111" s="69">
        <f t="shared" si="34"/>
        <v>0.71982283028408578</v>
      </c>
      <c r="AN111" s="69">
        <f t="shared" si="35"/>
        <v>1</v>
      </c>
      <c r="AO111" s="69">
        <f t="shared" si="36"/>
        <v>1</v>
      </c>
      <c r="AP111" s="69">
        <f t="shared" si="37"/>
        <v>0</v>
      </c>
      <c r="AQ111" s="69">
        <f t="shared" si="38"/>
        <v>0</v>
      </c>
      <c r="AR111" s="69">
        <f t="shared" si="39"/>
        <v>0</v>
      </c>
      <c r="AS111" s="69">
        <f t="shared" si="40"/>
        <v>0</v>
      </c>
      <c r="AT111" s="69">
        <f t="shared" si="41"/>
        <v>0</v>
      </c>
      <c r="AU111" s="69">
        <f t="shared" si="42"/>
        <v>0</v>
      </c>
      <c r="AV111" s="69">
        <f t="shared" si="43"/>
        <v>0</v>
      </c>
      <c r="AW111" s="69">
        <f t="shared" si="44"/>
        <v>0</v>
      </c>
      <c r="AX111" s="69">
        <f t="shared" si="45"/>
        <v>0</v>
      </c>
      <c r="AY111" s="69">
        <f t="shared" si="46"/>
        <v>0</v>
      </c>
      <c r="AZ111" s="69">
        <f t="shared" si="47"/>
        <v>0</v>
      </c>
      <c r="BA111" s="69">
        <f t="shared" si="48"/>
        <v>0</v>
      </c>
      <c r="BB111" s="32"/>
      <c r="BC111" s="32"/>
      <c r="BD111" s="32"/>
      <c r="BE111" s="32"/>
      <c r="BF111" s="32" t="s">
        <v>998</v>
      </c>
      <c r="BG111" s="32" t="s">
        <v>999</v>
      </c>
      <c r="BH111" s="32" t="s">
        <v>1000</v>
      </c>
      <c r="BI111" s="32" t="s">
        <v>1001</v>
      </c>
      <c r="BJ111" s="32" t="s">
        <v>1002</v>
      </c>
      <c r="BK111" s="32" t="s">
        <v>18</v>
      </c>
    </row>
    <row r="112" spans="1:63">
      <c r="A112" s="32" t="s">
        <v>16</v>
      </c>
      <c r="B112" s="32" t="s">
        <v>1003</v>
      </c>
      <c r="C112" s="32" t="s">
        <v>1004</v>
      </c>
      <c r="D112" s="32" t="s">
        <v>1005</v>
      </c>
      <c r="E112" s="32" t="s">
        <v>1006</v>
      </c>
      <c r="F112" s="32" t="s">
        <v>1007</v>
      </c>
      <c r="G112" s="33" t="s">
        <v>1008</v>
      </c>
      <c r="H112" s="32" t="s">
        <v>1009</v>
      </c>
      <c r="I112" s="32" t="s">
        <v>1010</v>
      </c>
      <c r="J112" s="32" t="s">
        <v>1011</v>
      </c>
      <c r="K112" s="32" t="s">
        <v>1012</v>
      </c>
      <c r="L112" s="33" t="s">
        <v>1013</v>
      </c>
      <c r="M112" s="33" t="s">
        <v>1014</v>
      </c>
      <c r="N112" s="33" t="s">
        <v>1015</v>
      </c>
      <c r="O112" s="32" t="s">
        <v>1016</v>
      </c>
      <c r="P112" s="69">
        <f t="shared" si="25"/>
        <v>0.52261275630000004</v>
      </c>
      <c r="Q112" s="69">
        <f t="shared" si="26"/>
        <v>-0.4537518139050335</v>
      </c>
      <c r="R112" s="77">
        <f t="shared" si="27"/>
        <v>2.0417673597351973</v>
      </c>
      <c r="S112" s="75">
        <f t="shared" si="28"/>
        <v>0.6499147358910895</v>
      </c>
      <c r="T112" s="32" t="s">
        <v>1017</v>
      </c>
      <c r="U112" s="33" t="s">
        <v>1018</v>
      </c>
      <c r="V112" s="32" t="s">
        <v>1019</v>
      </c>
      <c r="W112" s="32" t="s">
        <v>1020</v>
      </c>
      <c r="X112" s="32" t="s">
        <v>1021</v>
      </c>
      <c r="Y112" s="32" t="s">
        <v>1022</v>
      </c>
      <c r="Z112" s="32" t="s">
        <v>1023</v>
      </c>
      <c r="AA112" s="32" t="s">
        <v>1024</v>
      </c>
      <c r="AB112" s="72">
        <f t="shared" si="29"/>
        <v>2.808170077100108E-2</v>
      </c>
      <c r="AC112" s="73"/>
      <c r="AD112" s="32" t="s">
        <v>1025</v>
      </c>
      <c r="AE112" s="32" t="s">
        <v>1026</v>
      </c>
      <c r="AF112" s="58">
        <f t="shared" si="30"/>
        <v>5.7275000000000205</v>
      </c>
      <c r="AG112" s="32">
        <v>3</v>
      </c>
      <c r="AH112" s="32">
        <v>3</v>
      </c>
      <c r="AI112" s="69">
        <f t="shared" si="31"/>
        <v>6.184044368511576</v>
      </c>
      <c r="AJ112">
        <f t="shared" si="32"/>
        <v>1.0797109329570587</v>
      </c>
      <c r="AK112" s="32"/>
      <c r="AL112" s="69">
        <f t="shared" si="33"/>
        <v>0</v>
      </c>
      <c r="AM112" s="69">
        <f t="shared" si="34"/>
        <v>0</v>
      </c>
      <c r="AN112" s="69">
        <f t="shared" si="35"/>
        <v>0</v>
      </c>
      <c r="AO112" s="69">
        <f t="shared" si="36"/>
        <v>0</v>
      </c>
      <c r="AP112" s="69">
        <f t="shared" si="37"/>
        <v>0</v>
      </c>
      <c r="AQ112" s="69">
        <f t="shared" si="38"/>
        <v>0</v>
      </c>
      <c r="AR112" s="69">
        <f t="shared" si="39"/>
        <v>0</v>
      </c>
      <c r="AS112" s="69">
        <f t="shared" si="40"/>
        <v>0</v>
      </c>
      <c r="AT112" s="69">
        <f t="shared" si="41"/>
        <v>1.0797109329570587</v>
      </c>
      <c r="AU112" s="69">
        <f t="shared" si="42"/>
        <v>1.0797109329570587</v>
      </c>
      <c r="AV112" s="69">
        <f t="shared" si="43"/>
        <v>1</v>
      </c>
      <c r="AW112" s="69">
        <f t="shared" si="44"/>
        <v>1</v>
      </c>
      <c r="AX112" s="69">
        <f t="shared" si="45"/>
        <v>0</v>
      </c>
      <c r="AY112" s="69">
        <f t="shared" si="46"/>
        <v>0</v>
      </c>
      <c r="AZ112" s="69">
        <f t="shared" si="47"/>
        <v>0</v>
      </c>
      <c r="BA112" s="69">
        <f t="shared" si="48"/>
        <v>0</v>
      </c>
      <c r="BB112" s="32"/>
      <c r="BC112" s="32"/>
      <c r="BD112" s="32"/>
      <c r="BE112" s="32"/>
      <c r="BF112" s="32" t="s">
        <v>1027</v>
      </c>
      <c r="BG112" s="32" t="s">
        <v>1028</v>
      </c>
      <c r="BH112" s="32" t="s">
        <v>1029</v>
      </c>
      <c r="BI112" s="32" t="s">
        <v>1030</v>
      </c>
      <c r="BJ112" s="32" t="s">
        <v>1031</v>
      </c>
      <c r="BK112" s="32" t="s">
        <v>18</v>
      </c>
    </row>
    <row r="113" spans="1:63">
      <c r="A113" s="32" t="s">
        <v>20</v>
      </c>
      <c r="B113" s="32" t="s">
        <v>1032</v>
      </c>
      <c r="C113" s="32" t="s">
        <v>1033</v>
      </c>
      <c r="D113" s="32" t="s">
        <v>1034</v>
      </c>
      <c r="E113" s="33" t="s">
        <v>1035</v>
      </c>
      <c r="F113" s="33" t="s">
        <v>1036</v>
      </c>
      <c r="G113" s="33" t="s">
        <v>1037</v>
      </c>
      <c r="H113" s="32" t="s">
        <v>1038</v>
      </c>
      <c r="I113" s="32" t="s">
        <v>1039</v>
      </c>
      <c r="J113" s="32" t="s">
        <v>1040</v>
      </c>
      <c r="K113" s="32" t="s">
        <v>1041</v>
      </c>
      <c r="L113" s="33" t="s">
        <v>1042</v>
      </c>
      <c r="M113" s="33" t="s">
        <v>1043</v>
      </c>
      <c r="N113" s="33" t="s">
        <v>1044</v>
      </c>
      <c r="O113" s="33" t="s">
        <v>1045</v>
      </c>
      <c r="P113" s="69">
        <f t="shared" si="25"/>
        <v>0.71595788419999984</v>
      </c>
      <c r="Q113" s="69">
        <f t="shared" si="26"/>
        <v>2.5191383896280728E-2</v>
      </c>
      <c r="R113" s="77">
        <f t="shared" si="27"/>
        <v>1.545602277704289</v>
      </c>
      <c r="S113" s="75">
        <f t="shared" si="28"/>
        <v>0.49198048510145986</v>
      </c>
      <c r="T113" s="32" t="s">
        <v>1046</v>
      </c>
      <c r="U113" s="32" t="s">
        <v>1047</v>
      </c>
      <c r="V113" s="32" t="s">
        <v>1048</v>
      </c>
      <c r="W113" s="33" t="s">
        <v>1049</v>
      </c>
      <c r="X113" s="32" t="s">
        <v>1050</v>
      </c>
      <c r="Y113" s="32" t="s">
        <v>1051</v>
      </c>
      <c r="Z113" s="32" t="s">
        <v>1052</v>
      </c>
      <c r="AA113" s="32" t="s">
        <v>1053</v>
      </c>
      <c r="AB113" s="72">
        <f t="shared" si="29"/>
        <v>3.2468285033953818E-2</v>
      </c>
      <c r="AC113" s="73"/>
      <c r="AD113" s="32" t="s">
        <v>1054</v>
      </c>
      <c r="AE113" s="32" t="s">
        <v>1055</v>
      </c>
      <c r="AF113" s="58">
        <f t="shared" si="30"/>
        <v>6.8041000000000054</v>
      </c>
      <c r="AG113" s="32">
        <v>4</v>
      </c>
      <c r="AH113" s="32">
        <v>1</v>
      </c>
      <c r="AI113" s="69">
        <f t="shared" si="31"/>
        <v>5.5729941312417939</v>
      </c>
      <c r="AJ113">
        <f t="shared" si="32"/>
        <v>0.81906411299683857</v>
      </c>
      <c r="AK113" s="32"/>
      <c r="AL113" s="69">
        <f t="shared" si="33"/>
        <v>0</v>
      </c>
      <c r="AM113" s="69">
        <f t="shared" si="34"/>
        <v>0.81906411299683857</v>
      </c>
      <c r="AN113" s="69">
        <f t="shared" si="35"/>
        <v>0</v>
      </c>
      <c r="AO113" s="69">
        <f t="shared" si="36"/>
        <v>1</v>
      </c>
      <c r="AP113" s="69">
        <f t="shared" si="37"/>
        <v>0</v>
      </c>
      <c r="AQ113" s="69">
        <f t="shared" si="38"/>
        <v>0</v>
      </c>
      <c r="AR113" s="69">
        <f t="shared" si="39"/>
        <v>0</v>
      </c>
      <c r="AS113" s="69">
        <f t="shared" si="40"/>
        <v>0</v>
      </c>
      <c r="AT113" s="69">
        <f t="shared" si="41"/>
        <v>0</v>
      </c>
      <c r="AU113" s="69">
        <f t="shared" si="42"/>
        <v>0</v>
      </c>
      <c r="AV113" s="69">
        <f t="shared" si="43"/>
        <v>0</v>
      </c>
      <c r="AW113" s="69">
        <f t="shared" si="44"/>
        <v>0</v>
      </c>
      <c r="AX113" s="69">
        <f t="shared" si="45"/>
        <v>0.81906411299683857</v>
      </c>
      <c r="AY113" s="69">
        <f t="shared" si="46"/>
        <v>0</v>
      </c>
      <c r="AZ113" s="69">
        <f t="shared" si="47"/>
        <v>1</v>
      </c>
      <c r="BA113" s="69">
        <f t="shared" si="48"/>
        <v>0</v>
      </c>
      <c r="BB113" s="32"/>
      <c r="BC113" s="32"/>
      <c r="BD113" s="32"/>
      <c r="BE113" s="32"/>
      <c r="BF113" s="32" t="s">
        <v>1056</v>
      </c>
      <c r="BG113" s="32" t="s">
        <v>1057</v>
      </c>
      <c r="BH113" s="32" t="s">
        <v>1058</v>
      </c>
      <c r="BI113" s="32" t="s">
        <v>396</v>
      </c>
      <c r="BJ113" s="32" t="s">
        <v>455</v>
      </c>
      <c r="BK113" s="32" t="s">
        <v>18</v>
      </c>
    </row>
    <row r="114" spans="1:63">
      <c r="A114" s="32" t="s">
        <v>16</v>
      </c>
      <c r="B114" s="32" t="s">
        <v>1059</v>
      </c>
      <c r="C114" s="32" t="s">
        <v>1060</v>
      </c>
      <c r="D114" s="32" t="s">
        <v>1061</v>
      </c>
      <c r="E114" s="32" t="s">
        <v>1062</v>
      </c>
      <c r="F114" s="33" t="s">
        <v>1063</v>
      </c>
      <c r="G114" s="33" t="s">
        <v>1064</v>
      </c>
      <c r="H114" s="33" t="s">
        <v>1065</v>
      </c>
      <c r="I114" s="32" t="s">
        <v>1066</v>
      </c>
      <c r="J114" s="32" t="s">
        <v>1067</v>
      </c>
      <c r="K114" s="32" t="s">
        <v>1068</v>
      </c>
      <c r="L114" s="33" t="s">
        <v>1069</v>
      </c>
      <c r="M114" s="33" t="s">
        <v>1070</v>
      </c>
      <c r="N114" s="33" t="s">
        <v>1071</v>
      </c>
      <c r="O114" s="32" t="s">
        <v>1072</v>
      </c>
      <c r="P114" s="69">
        <f t="shared" si="25"/>
        <v>0.64405012434999998</v>
      </c>
      <c r="Q114" s="69">
        <f t="shared" si="26"/>
        <v>-0.1703988746494991</v>
      </c>
      <c r="R114" s="77">
        <f t="shared" si="27"/>
        <v>1.742030776471833</v>
      </c>
      <c r="S114" s="75">
        <f t="shared" si="28"/>
        <v>0.55450561818740973</v>
      </c>
      <c r="T114" s="32" t="s">
        <v>1073</v>
      </c>
      <c r="U114" s="33" t="s">
        <v>1074</v>
      </c>
      <c r="V114" s="32" t="s">
        <v>1075</v>
      </c>
      <c r="W114" s="33" t="s">
        <v>1076</v>
      </c>
      <c r="X114" s="32" t="s">
        <v>1077</v>
      </c>
      <c r="Y114" s="32" t="s">
        <v>1078</v>
      </c>
      <c r="Z114" s="32" t="s">
        <v>1079</v>
      </c>
      <c r="AA114" s="32" t="s">
        <v>1080</v>
      </c>
      <c r="AB114" s="72">
        <f t="shared" si="29"/>
        <v>3.001370619502838E-2</v>
      </c>
      <c r="AC114" s="73"/>
      <c r="AD114" s="32" t="s">
        <v>1081</v>
      </c>
      <c r="AE114" s="32" t="s">
        <v>1082</v>
      </c>
      <c r="AF114" s="58">
        <f t="shared" si="30"/>
        <v>2.8668999999999869</v>
      </c>
      <c r="AG114" s="32">
        <v>3</v>
      </c>
      <c r="AH114" s="32">
        <v>4</v>
      </c>
      <c r="AI114" s="69">
        <f t="shared" si="31"/>
        <v>5.8590048231904905</v>
      </c>
      <c r="AJ114">
        <f t="shared" si="32"/>
        <v>2.0436725463708245</v>
      </c>
      <c r="AK114" s="32"/>
      <c r="AL114" s="69">
        <f t="shared" si="33"/>
        <v>0</v>
      </c>
      <c r="AM114" s="69">
        <f t="shared" si="34"/>
        <v>0</v>
      </c>
      <c r="AN114" s="69">
        <f t="shared" si="35"/>
        <v>0</v>
      </c>
      <c r="AO114" s="69">
        <f t="shared" si="36"/>
        <v>0</v>
      </c>
      <c r="AP114" s="69">
        <f t="shared" si="37"/>
        <v>0</v>
      </c>
      <c r="AQ114" s="69">
        <f t="shared" si="38"/>
        <v>0</v>
      </c>
      <c r="AR114" s="69">
        <f t="shared" si="39"/>
        <v>0</v>
      </c>
      <c r="AS114" s="69">
        <f t="shared" si="40"/>
        <v>0</v>
      </c>
      <c r="AT114" s="69">
        <f t="shared" si="41"/>
        <v>2.0436725463708245</v>
      </c>
      <c r="AU114" s="69">
        <f t="shared" si="42"/>
        <v>0</v>
      </c>
      <c r="AV114" s="69">
        <f t="shared" si="43"/>
        <v>1</v>
      </c>
      <c r="AW114" s="69">
        <f t="shared" si="44"/>
        <v>0</v>
      </c>
      <c r="AX114" s="69">
        <f t="shared" si="45"/>
        <v>0</v>
      </c>
      <c r="AY114" s="69">
        <f t="shared" si="46"/>
        <v>2.0436725463708245</v>
      </c>
      <c r="AZ114" s="69">
        <f t="shared" si="47"/>
        <v>0</v>
      </c>
      <c r="BA114" s="69">
        <f t="shared" si="48"/>
        <v>1</v>
      </c>
      <c r="BB114" s="32"/>
      <c r="BC114" s="32"/>
      <c r="BD114" s="32"/>
      <c r="BE114" s="32"/>
      <c r="BF114" s="32" t="s">
        <v>1083</v>
      </c>
      <c r="BG114" s="32" t="s">
        <v>1084</v>
      </c>
      <c r="BH114" s="32" t="s">
        <v>1085</v>
      </c>
      <c r="BI114" s="32" t="s">
        <v>1086</v>
      </c>
      <c r="BJ114" s="32" t="s">
        <v>1087</v>
      </c>
      <c r="BK114" s="32" t="s">
        <v>18</v>
      </c>
    </row>
    <row r="115" spans="1:63">
      <c r="A115" s="32" t="s">
        <v>22</v>
      </c>
      <c r="B115" s="32" t="s">
        <v>1088</v>
      </c>
      <c r="C115" s="32" t="s">
        <v>1089</v>
      </c>
      <c r="D115" s="32" t="s">
        <v>1090</v>
      </c>
      <c r="E115" s="32" t="s">
        <v>1091</v>
      </c>
      <c r="F115" s="33" t="s">
        <v>1092</v>
      </c>
      <c r="G115" s="33" t="s">
        <v>1093</v>
      </c>
      <c r="H115" s="32" t="s">
        <v>1094</v>
      </c>
      <c r="I115" s="32" t="s">
        <v>1095</v>
      </c>
      <c r="J115" s="32" t="s">
        <v>1096</v>
      </c>
      <c r="K115" s="32" t="s">
        <v>1097</v>
      </c>
      <c r="L115" s="33" t="s">
        <v>1098</v>
      </c>
      <c r="M115" s="33" t="s">
        <v>1099</v>
      </c>
      <c r="N115" s="33" t="s">
        <v>1100</v>
      </c>
      <c r="O115" s="32" t="s">
        <v>1101</v>
      </c>
      <c r="P115" s="69">
        <f t="shared" si="25"/>
        <v>0.12874528324500001</v>
      </c>
      <c r="Q115" s="69">
        <f t="shared" si="26"/>
        <v>-0.96684930408432945</v>
      </c>
      <c r="R115" s="77">
        <f t="shared" si="27"/>
        <v>2.8833853957676885</v>
      </c>
      <c r="S115" s="75">
        <f t="shared" si="28"/>
        <v>0.91781007715081719</v>
      </c>
      <c r="T115" s="32" t="s">
        <v>1102</v>
      </c>
      <c r="U115" s="32" t="s">
        <v>1103</v>
      </c>
      <c r="V115" s="32" t="s">
        <v>1104</v>
      </c>
      <c r="W115" s="32" t="s">
        <v>1105</v>
      </c>
      <c r="X115" s="32" t="s">
        <v>1106</v>
      </c>
      <c r="Y115" s="32" t="s">
        <v>1107</v>
      </c>
      <c r="Z115" s="32" t="s">
        <v>1108</v>
      </c>
      <c r="AA115" s="32" t="s">
        <v>1109</v>
      </c>
      <c r="AB115" s="72">
        <f t="shared" si="29"/>
        <v>2.4361640077512403E-2</v>
      </c>
      <c r="AC115" s="73"/>
      <c r="AD115" s="32" t="s">
        <v>1110</v>
      </c>
      <c r="AE115" s="32" t="s">
        <v>1111</v>
      </c>
      <c r="AF115" s="58">
        <f t="shared" si="30"/>
        <v>2.8007999999999811</v>
      </c>
      <c r="AG115" s="32">
        <v>1</v>
      </c>
      <c r="AH115" s="32">
        <v>2</v>
      </c>
      <c r="AI115" s="69">
        <f t="shared" si="31"/>
        <v>6.887008609536057</v>
      </c>
      <c r="AJ115">
        <f t="shared" si="32"/>
        <v>2.4589433767266864</v>
      </c>
      <c r="AK115" s="32"/>
      <c r="AL115" s="69">
        <f t="shared" si="33"/>
        <v>2.4589433767266864</v>
      </c>
      <c r="AM115" s="69">
        <f t="shared" si="34"/>
        <v>0</v>
      </c>
      <c r="AN115" s="69">
        <f t="shared" si="35"/>
        <v>1</v>
      </c>
      <c r="AO115" s="69">
        <f t="shared" si="36"/>
        <v>0</v>
      </c>
      <c r="AP115" s="69">
        <f t="shared" si="37"/>
        <v>0</v>
      </c>
      <c r="AQ115" s="69">
        <f t="shared" si="38"/>
        <v>2.4589433767266864</v>
      </c>
      <c r="AR115" s="69">
        <f t="shared" si="39"/>
        <v>0</v>
      </c>
      <c r="AS115" s="69">
        <f t="shared" si="40"/>
        <v>1</v>
      </c>
      <c r="AT115" s="69">
        <f t="shared" si="41"/>
        <v>0</v>
      </c>
      <c r="AU115" s="69">
        <f t="shared" si="42"/>
        <v>0</v>
      </c>
      <c r="AV115" s="69">
        <f t="shared" si="43"/>
        <v>0</v>
      </c>
      <c r="AW115" s="69">
        <f t="shared" si="44"/>
        <v>0</v>
      </c>
      <c r="AX115" s="69">
        <f t="shared" si="45"/>
        <v>0</v>
      </c>
      <c r="AY115" s="69">
        <f t="shared" si="46"/>
        <v>0</v>
      </c>
      <c r="AZ115" s="69">
        <f t="shared" si="47"/>
        <v>0</v>
      </c>
      <c r="BA115" s="69">
        <f t="shared" si="48"/>
        <v>0</v>
      </c>
      <c r="BB115" s="32"/>
      <c r="BC115" s="32"/>
      <c r="BD115" s="32"/>
      <c r="BE115" s="32"/>
      <c r="BF115" s="32" t="s">
        <v>1112</v>
      </c>
      <c r="BG115" s="32" t="s">
        <v>1113</v>
      </c>
      <c r="BH115" s="32" t="s">
        <v>223</v>
      </c>
      <c r="BI115" s="32" t="s">
        <v>1114</v>
      </c>
      <c r="BJ115" s="32" t="s">
        <v>1115</v>
      </c>
      <c r="BK115" s="32" t="s">
        <v>18</v>
      </c>
    </row>
    <row r="116" spans="1:63">
      <c r="A116" s="32" t="s">
        <v>16</v>
      </c>
      <c r="B116" s="32" t="s">
        <v>1116</v>
      </c>
      <c r="C116" s="32" t="s">
        <v>1117</v>
      </c>
      <c r="D116" s="32" t="s">
        <v>1118</v>
      </c>
      <c r="E116" s="33" t="s">
        <v>1119</v>
      </c>
      <c r="F116" s="33" t="s">
        <v>1120</v>
      </c>
      <c r="G116" s="33" t="s">
        <v>1121</v>
      </c>
      <c r="H116" s="32" t="s">
        <v>1122</v>
      </c>
      <c r="I116" s="32" t="s">
        <v>1123</v>
      </c>
      <c r="J116" s="32" t="s">
        <v>1124</v>
      </c>
      <c r="K116" s="32" t="s">
        <v>1125</v>
      </c>
      <c r="L116" s="33" t="s">
        <v>1126</v>
      </c>
      <c r="M116" s="33" t="s">
        <v>1127</v>
      </c>
      <c r="N116" s="33" t="s">
        <v>1128</v>
      </c>
      <c r="O116" s="32" t="s">
        <v>1129</v>
      </c>
      <c r="P116" s="69">
        <f t="shared" si="25"/>
        <v>0.95185505834999995</v>
      </c>
      <c r="Q116" s="69">
        <f t="shared" si="26"/>
        <v>0.8120561042129637</v>
      </c>
      <c r="R116" s="77">
        <f t="shared" si="27"/>
        <v>0.62312953498529311</v>
      </c>
      <c r="S116" s="75">
        <f t="shared" si="28"/>
        <v>0.19834829135892706</v>
      </c>
      <c r="T116" s="32" t="s">
        <v>1130</v>
      </c>
      <c r="U116" s="32" t="s">
        <v>1131</v>
      </c>
      <c r="V116" s="32" t="s">
        <v>1132</v>
      </c>
      <c r="W116" s="33" t="s">
        <v>1133</v>
      </c>
      <c r="X116" s="32" t="s">
        <v>1134</v>
      </c>
      <c r="Y116" s="32" t="s">
        <v>1135</v>
      </c>
      <c r="Z116" s="32" t="s">
        <v>1136</v>
      </c>
      <c r="AA116" s="32" t="s">
        <v>1137</v>
      </c>
      <c r="AB116" s="72">
        <f t="shared" si="29"/>
        <v>4.1136482211916806E-2</v>
      </c>
      <c r="AC116" s="73"/>
      <c r="AD116" s="32" t="s">
        <v>1138</v>
      </c>
      <c r="AE116" s="32" t="s">
        <v>1139</v>
      </c>
      <c r="AF116" s="58">
        <f t="shared" si="30"/>
        <v>8.1379000000000019</v>
      </c>
      <c r="AG116" s="32">
        <v>3</v>
      </c>
      <c r="AH116" s="32">
        <v>2</v>
      </c>
      <c r="AI116" s="69">
        <f t="shared" si="31"/>
        <v>3.9210417670123947</v>
      </c>
      <c r="AJ116">
        <f t="shared" si="32"/>
        <v>0.48182476646461542</v>
      </c>
      <c r="AK116" s="32"/>
      <c r="AL116" s="69">
        <f t="shared" si="33"/>
        <v>0</v>
      </c>
      <c r="AM116" s="69">
        <f t="shared" si="34"/>
        <v>0</v>
      </c>
      <c r="AN116" s="69">
        <f t="shared" si="35"/>
        <v>0</v>
      </c>
      <c r="AO116" s="69">
        <f t="shared" si="36"/>
        <v>0</v>
      </c>
      <c r="AP116" s="69">
        <f t="shared" si="37"/>
        <v>0</v>
      </c>
      <c r="AQ116" s="69">
        <f t="shared" si="38"/>
        <v>0.48182476646461542</v>
      </c>
      <c r="AR116" s="69">
        <f t="shared" si="39"/>
        <v>0</v>
      </c>
      <c r="AS116" s="69">
        <f t="shared" si="40"/>
        <v>1</v>
      </c>
      <c r="AT116" s="69">
        <f t="shared" si="41"/>
        <v>0.48182476646461542</v>
      </c>
      <c r="AU116" s="69">
        <f t="shared" si="42"/>
        <v>0</v>
      </c>
      <c r="AV116" s="69">
        <f t="shared" si="43"/>
        <v>1</v>
      </c>
      <c r="AW116" s="69">
        <f t="shared" si="44"/>
        <v>0</v>
      </c>
      <c r="AX116" s="69">
        <f t="shared" si="45"/>
        <v>0</v>
      </c>
      <c r="AY116" s="69">
        <f t="shared" si="46"/>
        <v>0</v>
      </c>
      <c r="AZ116" s="69">
        <f t="shared" si="47"/>
        <v>0</v>
      </c>
      <c r="BA116" s="69">
        <f t="shared" si="48"/>
        <v>0</v>
      </c>
      <c r="BB116" s="32"/>
      <c r="BC116" s="32"/>
      <c r="BD116" s="32"/>
      <c r="BE116" s="32"/>
      <c r="BF116" s="32" t="s">
        <v>1140</v>
      </c>
      <c r="BG116" s="32" t="s">
        <v>1141</v>
      </c>
      <c r="BH116" s="32" t="s">
        <v>1142</v>
      </c>
      <c r="BI116" s="32" t="s">
        <v>1143</v>
      </c>
      <c r="BJ116" s="32" t="s">
        <v>1144</v>
      </c>
      <c r="BK116" s="32" t="s">
        <v>18</v>
      </c>
    </row>
    <row r="117" spans="1:63">
      <c r="A117" s="32" t="s">
        <v>20</v>
      </c>
      <c r="B117" s="32" t="s">
        <v>1145</v>
      </c>
      <c r="C117" s="32" t="s">
        <v>1146</v>
      </c>
      <c r="D117" s="32" t="s">
        <v>1147</v>
      </c>
      <c r="E117" s="33" t="s">
        <v>1148</v>
      </c>
      <c r="F117" s="33" t="s">
        <v>1149</v>
      </c>
      <c r="G117" s="33" t="s">
        <v>1150</v>
      </c>
      <c r="H117" s="32" t="s">
        <v>1151</v>
      </c>
      <c r="I117" s="32" t="s">
        <v>1152</v>
      </c>
      <c r="J117" s="32" t="s">
        <v>1153</v>
      </c>
      <c r="K117" s="32" t="s">
        <v>1154</v>
      </c>
      <c r="L117" s="33" t="s">
        <v>1155</v>
      </c>
      <c r="M117" s="33" t="s">
        <v>1156</v>
      </c>
      <c r="N117" s="33" t="s">
        <v>1157</v>
      </c>
      <c r="O117" s="33" t="s">
        <v>1158</v>
      </c>
      <c r="P117" s="69">
        <f t="shared" si="25"/>
        <v>0.94253083910000002</v>
      </c>
      <c r="Q117" s="69">
        <f t="shared" si="26"/>
        <v>0.77672876530910018</v>
      </c>
      <c r="R117" s="77">
        <f t="shared" si="27"/>
        <v>0.68134106843428532</v>
      </c>
      <c r="S117" s="75">
        <f t="shared" si="28"/>
        <v>0.21687759794565969</v>
      </c>
      <c r="T117" s="32" t="s">
        <v>1159</v>
      </c>
      <c r="U117" s="32" t="s">
        <v>1160</v>
      </c>
      <c r="V117" s="32" t="s">
        <v>1161</v>
      </c>
      <c r="W117" s="33" t="s">
        <v>1162</v>
      </c>
      <c r="X117" s="32" t="s">
        <v>1163</v>
      </c>
      <c r="Y117" s="32" t="s">
        <v>1164</v>
      </c>
      <c r="Z117" s="32" t="s">
        <v>1165</v>
      </c>
      <c r="AA117" s="32" t="s">
        <v>1166</v>
      </c>
      <c r="AB117" s="72">
        <f t="shared" si="29"/>
        <v>3.9108979798837061E-2</v>
      </c>
      <c r="AC117" s="73"/>
      <c r="AD117" s="32" t="s">
        <v>1167</v>
      </c>
      <c r="AE117" s="32" t="s">
        <v>1168</v>
      </c>
      <c r="AF117" s="58">
        <f t="shared" si="30"/>
        <v>4.202699999999993</v>
      </c>
      <c r="AG117" s="32">
        <v>4</v>
      </c>
      <c r="AH117" s="32">
        <v>1</v>
      </c>
      <c r="AI117" s="69">
        <f t="shared" si="31"/>
        <v>4.1228053617315261</v>
      </c>
      <c r="AJ117">
        <f t="shared" si="32"/>
        <v>0.9809896879937976</v>
      </c>
      <c r="AK117" s="32"/>
      <c r="AL117" s="69">
        <f t="shared" si="33"/>
        <v>0</v>
      </c>
      <c r="AM117" s="69">
        <f t="shared" si="34"/>
        <v>0.9809896879937976</v>
      </c>
      <c r="AN117" s="69">
        <f t="shared" si="35"/>
        <v>0</v>
      </c>
      <c r="AO117" s="69">
        <f t="shared" si="36"/>
        <v>1</v>
      </c>
      <c r="AP117" s="69">
        <f t="shared" si="37"/>
        <v>0</v>
      </c>
      <c r="AQ117" s="69">
        <f t="shared" si="38"/>
        <v>0</v>
      </c>
      <c r="AR117" s="69">
        <f t="shared" si="39"/>
        <v>0</v>
      </c>
      <c r="AS117" s="69">
        <f t="shared" si="40"/>
        <v>0</v>
      </c>
      <c r="AT117" s="69">
        <f t="shared" si="41"/>
        <v>0</v>
      </c>
      <c r="AU117" s="69">
        <f t="shared" si="42"/>
        <v>0</v>
      </c>
      <c r="AV117" s="69">
        <f t="shared" si="43"/>
        <v>0</v>
      </c>
      <c r="AW117" s="69">
        <f t="shared" si="44"/>
        <v>0</v>
      </c>
      <c r="AX117" s="69">
        <f t="shared" si="45"/>
        <v>0.9809896879937976</v>
      </c>
      <c r="AY117" s="69">
        <f t="shared" si="46"/>
        <v>0</v>
      </c>
      <c r="AZ117" s="69">
        <f t="shared" si="47"/>
        <v>1</v>
      </c>
      <c r="BA117" s="69">
        <f t="shared" si="48"/>
        <v>0</v>
      </c>
      <c r="BB117" s="32"/>
      <c r="BC117" s="32"/>
      <c r="BD117" s="32"/>
      <c r="BE117" s="32"/>
      <c r="BF117" s="32" t="s">
        <v>1169</v>
      </c>
      <c r="BG117" s="32" t="s">
        <v>1170</v>
      </c>
      <c r="BH117" s="32" t="s">
        <v>60</v>
      </c>
      <c r="BI117" s="32" t="s">
        <v>1171</v>
      </c>
      <c r="BJ117" s="32" t="s">
        <v>1172</v>
      </c>
      <c r="BK117" s="32" t="s">
        <v>18</v>
      </c>
    </row>
    <row r="118" spans="1:63">
      <c r="A118" s="32" t="s">
        <v>16</v>
      </c>
      <c r="B118" s="32" t="s">
        <v>1173</v>
      </c>
      <c r="C118" s="32" t="s">
        <v>1174</v>
      </c>
      <c r="D118" s="32" t="s">
        <v>1175</v>
      </c>
      <c r="E118" s="32" t="s">
        <v>1176</v>
      </c>
      <c r="F118" s="33" t="s">
        <v>1063</v>
      </c>
      <c r="G118" s="33" t="s">
        <v>1177</v>
      </c>
      <c r="H118" s="33" t="s">
        <v>1178</v>
      </c>
      <c r="I118" s="32" t="s">
        <v>1179</v>
      </c>
      <c r="J118" s="32" t="s">
        <v>1180</v>
      </c>
      <c r="K118" s="32" t="s">
        <v>1181</v>
      </c>
      <c r="L118" s="33" t="s">
        <v>1182</v>
      </c>
      <c r="M118" s="33" t="s">
        <v>1183</v>
      </c>
      <c r="N118" s="33" t="s">
        <v>1184</v>
      </c>
      <c r="O118" s="33" t="s">
        <v>1185</v>
      </c>
      <c r="P118" s="69">
        <f t="shared" si="25"/>
        <v>0.89030270674</v>
      </c>
      <c r="Q118" s="69">
        <f t="shared" si="26"/>
        <v>0.58527781925714084</v>
      </c>
      <c r="R118" s="77">
        <f t="shared" si="27"/>
        <v>0.94557367694026218</v>
      </c>
      <c r="S118" s="75">
        <f t="shared" si="28"/>
        <v>0.30098544948524331</v>
      </c>
      <c r="T118" s="32" t="s">
        <v>1186</v>
      </c>
      <c r="U118" s="32" t="s">
        <v>1187</v>
      </c>
      <c r="V118" s="32" t="s">
        <v>1188</v>
      </c>
      <c r="W118" s="33" t="s">
        <v>1189</v>
      </c>
      <c r="X118" s="32" t="s">
        <v>1190</v>
      </c>
      <c r="Y118" s="32" t="s">
        <v>1191</v>
      </c>
      <c r="Z118" s="32" t="s">
        <v>1192</v>
      </c>
      <c r="AA118" s="32" t="s">
        <v>1193</v>
      </c>
      <c r="AB118" s="72">
        <f t="shared" si="29"/>
        <v>3.123951599347894E-2</v>
      </c>
      <c r="AC118" s="73"/>
      <c r="AD118" s="32" t="s">
        <v>1194</v>
      </c>
      <c r="AE118" s="32" t="s">
        <v>1195</v>
      </c>
      <c r="AF118" s="58">
        <f t="shared" si="30"/>
        <v>2.7332999999999856</v>
      </c>
      <c r="AG118" s="32">
        <v>4</v>
      </c>
      <c r="AH118" s="32">
        <v>2</v>
      </c>
      <c r="AI118" s="69">
        <f t="shared" si="31"/>
        <v>4.9197458675507839</v>
      </c>
      <c r="AJ118">
        <f t="shared" si="32"/>
        <v>1.7999289750670653</v>
      </c>
      <c r="AK118" s="32"/>
      <c r="AL118" s="69">
        <f t="shared" si="33"/>
        <v>0</v>
      </c>
      <c r="AM118" s="69">
        <f t="shared" si="34"/>
        <v>0</v>
      </c>
      <c r="AN118" s="69">
        <f t="shared" si="35"/>
        <v>0</v>
      </c>
      <c r="AO118" s="69">
        <f t="shared" si="36"/>
        <v>0</v>
      </c>
      <c r="AP118" s="69">
        <f t="shared" si="37"/>
        <v>0</v>
      </c>
      <c r="AQ118" s="69">
        <f t="shared" si="38"/>
        <v>1.7999289750670653</v>
      </c>
      <c r="AR118" s="69">
        <f t="shared" si="39"/>
        <v>0</v>
      </c>
      <c r="AS118" s="69">
        <f t="shared" si="40"/>
        <v>1</v>
      </c>
      <c r="AT118" s="69">
        <f t="shared" si="41"/>
        <v>0</v>
      </c>
      <c r="AU118" s="69">
        <f t="shared" si="42"/>
        <v>0</v>
      </c>
      <c r="AV118" s="69">
        <f t="shared" si="43"/>
        <v>0</v>
      </c>
      <c r="AW118" s="69">
        <f t="shared" si="44"/>
        <v>0</v>
      </c>
      <c r="AX118" s="69">
        <f t="shared" si="45"/>
        <v>1.7999289750670653</v>
      </c>
      <c r="AY118" s="69">
        <f t="shared" si="46"/>
        <v>0</v>
      </c>
      <c r="AZ118" s="69">
        <f t="shared" si="47"/>
        <v>1</v>
      </c>
      <c r="BA118" s="69">
        <f t="shared" si="48"/>
        <v>0</v>
      </c>
      <c r="BB118" s="32"/>
      <c r="BC118" s="32"/>
      <c r="BD118" s="32"/>
      <c r="BE118" s="32"/>
      <c r="BF118" s="32" t="s">
        <v>1196</v>
      </c>
      <c r="BG118" s="32" t="s">
        <v>1197</v>
      </c>
      <c r="BH118" s="32" t="s">
        <v>1198</v>
      </c>
      <c r="BI118" s="32" t="s">
        <v>1199</v>
      </c>
      <c r="BJ118" s="32" t="s">
        <v>1200</v>
      </c>
      <c r="BK118" s="32" t="s">
        <v>18</v>
      </c>
    </row>
    <row r="119" spans="1:63">
      <c r="A119" s="32" t="s">
        <v>16</v>
      </c>
      <c r="B119" s="32" t="s">
        <v>1201</v>
      </c>
      <c r="C119" s="32" t="s">
        <v>1202</v>
      </c>
      <c r="D119" s="32" t="s">
        <v>1203</v>
      </c>
      <c r="E119" s="32" t="s">
        <v>1204</v>
      </c>
      <c r="F119" s="33" t="s">
        <v>1205</v>
      </c>
      <c r="G119" s="33" t="s">
        <v>1206</v>
      </c>
      <c r="H119" s="33" t="s">
        <v>1207</v>
      </c>
      <c r="I119" s="32" t="s">
        <v>1208</v>
      </c>
      <c r="J119" s="32" t="s">
        <v>1209</v>
      </c>
      <c r="K119" s="32" t="s">
        <v>1210</v>
      </c>
      <c r="L119" s="33" t="s">
        <v>1211</v>
      </c>
      <c r="M119" s="33" t="s">
        <v>1212</v>
      </c>
      <c r="N119" s="33" t="s">
        <v>1213</v>
      </c>
      <c r="O119" s="32" t="s">
        <v>1214</v>
      </c>
      <c r="P119" s="69">
        <f t="shared" si="25"/>
        <v>0.9370966267919999</v>
      </c>
      <c r="Q119" s="69">
        <f t="shared" si="26"/>
        <v>0.75630017588988951</v>
      </c>
      <c r="R119" s="77">
        <f t="shared" si="27"/>
        <v>0.71315713014429993</v>
      </c>
      <c r="S119" s="75">
        <f t="shared" si="28"/>
        <v>0.22700496492739092</v>
      </c>
      <c r="T119" s="32" t="s">
        <v>1215</v>
      </c>
      <c r="U119" s="33" t="s">
        <v>1216</v>
      </c>
      <c r="V119" s="32" t="s">
        <v>1217</v>
      </c>
      <c r="W119" s="33" t="s">
        <v>1218</v>
      </c>
      <c r="X119" s="32" t="s">
        <v>1219</v>
      </c>
      <c r="Y119" s="32" t="s">
        <v>1220</v>
      </c>
      <c r="Z119" s="32" t="s">
        <v>1221</v>
      </c>
      <c r="AA119" s="32" t="s">
        <v>1222</v>
      </c>
      <c r="AB119" s="72">
        <f t="shared" si="29"/>
        <v>3.0529935187935394E-2</v>
      </c>
      <c r="AC119" s="73"/>
      <c r="AD119" s="32" t="s">
        <v>1223</v>
      </c>
      <c r="AE119" s="32" t="s">
        <v>1224</v>
      </c>
      <c r="AF119" s="58">
        <f t="shared" si="30"/>
        <v>3.7013999999999783</v>
      </c>
      <c r="AG119" s="32">
        <v>3</v>
      </c>
      <c r="AH119" s="32">
        <v>4</v>
      </c>
      <c r="AI119" s="69">
        <f t="shared" si="31"/>
        <v>4.5459235492036125</v>
      </c>
      <c r="AJ119">
        <f t="shared" si="32"/>
        <v>1.2281632758425567</v>
      </c>
      <c r="AK119" s="32"/>
      <c r="AL119" s="69">
        <f t="shared" si="33"/>
        <v>0</v>
      </c>
      <c r="AM119" s="69">
        <f t="shared" si="34"/>
        <v>0</v>
      </c>
      <c r="AN119" s="69">
        <f t="shared" si="35"/>
        <v>0</v>
      </c>
      <c r="AO119" s="69">
        <f t="shared" si="36"/>
        <v>0</v>
      </c>
      <c r="AP119" s="69">
        <f t="shared" si="37"/>
        <v>0</v>
      </c>
      <c r="AQ119" s="69">
        <f t="shared" si="38"/>
        <v>0</v>
      </c>
      <c r="AR119" s="69">
        <f t="shared" si="39"/>
        <v>0</v>
      </c>
      <c r="AS119" s="69">
        <f t="shared" si="40"/>
        <v>0</v>
      </c>
      <c r="AT119" s="69">
        <f t="shared" si="41"/>
        <v>1.2281632758425567</v>
      </c>
      <c r="AU119" s="69">
        <f t="shared" si="42"/>
        <v>0</v>
      </c>
      <c r="AV119" s="69">
        <f t="shared" si="43"/>
        <v>1</v>
      </c>
      <c r="AW119" s="69">
        <f t="shared" si="44"/>
        <v>0</v>
      </c>
      <c r="AX119" s="69">
        <f t="shared" si="45"/>
        <v>0</v>
      </c>
      <c r="AY119" s="69">
        <f t="shared" si="46"/>
        <v>1.2281632758425567</v>
      </c>
      <c r="AZ119" s="69">
        <f t="shared" si="47"/>
        <v>0</v>
      </c>
      <c r="BA119" s="69">
        <f t="shared" si="48"/>
        <v>1</v>
      </c>
      <c r="BB119" s="32"/>
      <c r="BC119" s="32"/>
      <c r="BD119" s="32"/>
      <c r="BE119" s="32"/>
      <c r="BF119" s="32" t="s">
        <v>1225</v>
      </c>
      <c r="BG119" s="32" t="s">
        <v>1226</v>
      </c>
      <c r="BH119" s="32" t="s">
        <v>1227</v>
      </c>
      <c r="BI119" s="32" t="s">
        <v>167</v>
      </c>
      <c r="BJ119" s="32" t="s">
        <v>1228</v>
      </c>
      <c r="BK119" s="32" t="s">
        <v>18</v>
      </c>
    </row>
    <row r="120" spans="1:63">
      <c r="A120" s="32" t="s">
        <v>20</v>
      </c>
      <c r="B120" s="32" t="s">
        <v>1229</v>
      </c>
      <c r="C120" s="32" t="s">
        <v>1230</v>
      </c>
      <c r="D120" s="32" t="s">
        <v>1231</v>
      </c>
      <c r="E120" s="33" t="s">
        <v>1232</v>
      </c>
      <c r="F120" s="33" t="s">
        <v>1233</v>
      </c>
      <c r="G120" s="33" t="s">
        <v>1234</v>
      </c>
      <c r="H120" s="32" t="s">
        <v>1235</v>
      </c>
      <c r="I120" s="32" t="s">
        <v>1236</v>
      </c>
      <c r="J120" s="32" t="s">
        <v>1237</v>
      </c>
      <c r="K120" s="32" t="s">
        <v>1238</v>
      </c>
      <c r="L120" s="33" t="s">
        <v>1239</v>
      </c>
      <c r="M120" s="33" t="s">
        <v>1240</v>
      </c>
      <c r="N120" s="33" t="s">
        <v>1241</v>
      </c>
      <c r="O120" s="32" t="s">
        <v>1242</v>
      </c>
      <c r="P120" s="69">
        <f t="shared" si="25"/>
        <v>0.5768767790799999</v>
      </c>
      <c r="Q120" s="69">
        <f t="shared" si="26"/>
        <v>-0.33442636351656996</v>
      </c>
      <c r="R120" s="77">
        <f t="shared" si="27"/>
        <v>1.9117928077857966</v>
      </c>
      <c r="S120" s="75">
        <f t="shared" si="28"/>
        <v>0.60854255105328658</v>
      </c>
      <c r="T120" s="32" t="s">
        <v>1243</v>
      </c>
      <c r="U120" s="32" t="s">
        <v>1244</v>
      </c>
      <c r="V120" s="32" t="s">
        <v>1245</v>
      </c>
      <c r="W120" s="33" t="s">
        <v>1246</v>
      </c>
      <c r="X120" s="32" t="s">
        <v>1247</v>
      </c>
      <c r="Y120" s="32" t="s">
        <v>1248</v>
      </c>
      <c r="Z120" s="32" t="s">
        <v>1249</v>
      </c>
      <c r="AA120" s="32" t="s">
        <v>1250</v>
      </c>
      <c r="AB120" s="72">
        <f t="shared" si="29"/>
        <v>2.6693528181138841E-2</v>
      </c>
      <c r="AC120" s="73"/>
      <c r="AD120" s="32" t="s">
        <v>1251</v>
      </c>
      <c r="AE120" s="32" t="s">
        <v>1252</v>
      </c>
      <c r="AF120" s="58">
        <f t="shared" si="30"/>
        <v>7.0733999999999924</v>
      </c>
      <c r="AG120" s="32">
        <v>3</v>
      </c>
      <c r="AH120" s="32">
        <v>3</v>
      </c>
      <c r="AI120" s="69">
        <f t="shared" si="31"/>
        <v>6.1622923638739877</v>
      </c>
      <c r="AJ120">
        <f t="shared" si="32"/>
        <v>0.87119240589730462</v>
      </c>
      <c r="AK120" s="32"/>
      <c r="AL120" s="69">
        <f t="shared" si="33"/>
        <v>0</v>
      </c>
      <c r="AM120" s="69">
        <f t="shared" si="34"/>
        <v>0</v>
      </c>
      <c r="AN120" s="69">
        <f t="shared" si="35"/>
        <v>0</v>
      </c>
      <c r="AO120" s="69">
        <f t="shared" si="36"/>
        <v>0</v>
      </c>
      <c r="AP120" s="69">
        <f t="shared" si="37"/>
        <v>0</v>
      </c>
      <c r="AQ120" s="69">
        <f t="shared" si="38"/>
        <v>0</v>
      </c>
      <c r="AR120" s="69">
        <f t="shared" si="39"/>
        <v>0</v>
      </c>
      <c r="AS120" s="69">
        <f t="shared" si="40"/>
        <v>0</v>
      </c>
      <c r="AT120" s="69">
        <f t="shared" si="41"/>
        <v>0.87119240589730462</v>
      </c>
      <c r="AU120" s="69">
        <f t="shared" si="42"/>
        <v>0.87119240589730462</v>
      </c>
      <c r="AV120" s="69">
        <f t="shared" si="43"/>
        <v>1</v>
      </c>
      <c r="AW120" s="69">
        <f t="shared" si="44"/>
        <v>1</v>
      </c>
      <c r="AX120" s="69">
        <f t="shared" si="45"/>
        <v>0</v>
      </c>
      <c r="AY120" s="69">
        <f t="shared" si="46"/>
        <v>0</v>
      </c>
      <c r="AZ120" s="69">
        <f t="shared" si="47"/>
        <v>0</v>
      </c>
      <c r="BA120" s="69">
        <f t="shared" si="48"/>
        <v>0</v>
      </c>
      <c r="BB120" s="32"/>
      <c r="BC120" s="32"/>
      <c r="BD120" s="32"/>
      <c r="BE120" s="32"/>
      <c r="BF120" s="32" t="s">
        <v>1253</v>
      </c>
      <c r="BG120" s="32" t="s">
        <v>1254</v>
      </c>
      <c r="BH120" s="32" t="s">
        <v>1255</v>
      </c>
      <c r="BI120" s="32" t="s">
        <v>1256</v>
      </c>
      <c r="BJ120" s="32" t="s">
        <v>1257</v>
      </c>
      <c r="BK120" s="32" t="s">
        <v>18</v>
      </c>
    </row>
    <row r="121" spans="1:63">
      <c r="A121" s="32" t="s">
        <v>20</v>
      </c>
      <c r="B121" s="32" t="s">
        <v>1258</v>
      </c>
      <c r="C121" s="32" t="s">
        <v>1259</v>
      </c>
      <c r="D121" s="32" t="s">
        <v>1260</v>
      </c>
      <c r="E121" s="32" t="s">
        <v>1261</v>
      </c>
      <c r="F121" s="33" t="s">
        <v>1262</v>
      </c>
      <c r="G121" s="33" t="s">
        <v>1263</v>
      </c>
      <c r="H121" s="32" t="s">
        <v>1264</v>
      </c>
      <c r="I121" s="32" t="s">
        <v>1265</v>
      </c>
      <c r="J121" s="32" t="s">
        <v>1266</v>
      </c>
      <c r="K121" s="33" t="s">
        <v>1267</v>
      </c>
      <c r="L121" s="32" t="s">
        <v>1268</v>
      </c>
      <c r="M121" s="33" t="s">
        <v>1269</v>
      </c>
      <c r="N121" s="33" t="s">
        <v>1270</v>
      </c>
      <c r="O121" s="33" t="s">
        <v>1271</v>
      </c>
      <c r="P121" s="69">
        <f t="shared" si="25"/>
        <v>-0.51098195395000001</v>
      </c>
      <c r="Q121" s="69">
        <f t="shared" si="26"/>
        <v>-0.47779488547488014</v>
      </c>
      <c r="R121" s="77">
        <f t="shared" si="27"/>
        <v>2.0689391485175928</v>
      </c>
      <c r="S121" s="75">
        <f t="shared" si="28"/>
        <v>0.65856378488582379</v>
      </c>
      <c r="T121" s="35">
        <v>2559652</v>
      </c>
      <c r="U121" s="32" t="s">
        <v>1272</v>
      </c>
      <c r="V121" s="32" t="s">
        <v>1273</v>
      </c>
      <c r="W121" s="33" t="s">
        <v>1274</v>
      </c>
      <c r="X121" s="32" t="s">
        <v>1275</v>
      </c>
      <c r="Y121" s="32" t="s">
        <v>1276</v>
      </c>
      <c r="Z121" s="32" t="s">
        <v>1277</v>
      </c>
      <c r="AA121" s="32" t="s">
        <v>1278</v>
      </c>
      <c r="AB121" s="72">
        <f t="shared" si="29"/>
        <v>3.7270861182010416E-2</v>
      </c>
      <c r="AC121" s="73"/>
      <c r="AD121" s="32" t="s">
        <v>1279</v>
      </c>
      <c r="AE121" s="32" t="s">
        <v>1280</v>
      </c>
      <c r="AF121" s="58">
        <f t="shared" si="30"/>
        <v>3.5043000000000006</v>
      </c>
      <c r="AG121" s="32">
        <v>4</v>
      </c>
      <c r="AH121" s="32">
        <v>1</v>
      </c>
      <c r="AI121" s="69">
        <f t="shared" si="31"/>
        <v>5.7946992487375102</v>
      </c>
      <c r="AJ121">
        <f t="shared" si="32"/>
        <v>1.6535967950054244</v>
      </c>
      <c r="AK121" s="32"/>
      <c r="AL121" s="69">
        <f t="shared" si="33"/>
        <v>0</v>
      </c>
      <c r="AM121" s="69">
        <f t="shared" si="34"/>
        <v>1.6535967950054244</v>
      </c>
      <c r="AN121" s="69">
        <f t="shared" si="35"/>
        <v>0</v>
      </c>
      <c r="AO121" s="69">
        <f t="shared" si="36"/>
        <v>1</v>
      </c>
      <c r="AP121" s="69">
        <f t="shared" si="37"/>
        <v>0</v>
      </c>
      <c r="AQ121" s="69">
        <f t="shared" si="38"/>
        <v>0</v>
      </c>
      <c r="AR121" s="69">
        <f t="shared" si="39"/>
        <v>0</v>
      </c>
      <c r="AS121" s="69">
        <f t="shared" si="40"/>
        <v>0</v>
      </c>
      <c r="AT121" s="69">
        <f t="shared" si="41"/>
        <v>0</v>
      </c>
      <c r="AU121" s="69">
        <f t="shared" si="42"/>
        <v>0</v>
      </c>
      <c r="AV121" s="69">
        <f t="shared" si="43"/>
        <v>0</v>
      </c>
      <c r="AW121" s="69">
        <f t="shared" si="44"/>
        <v>0</v>
      </c>
      <c r="AX121" s="69">
        <f t="shared" si="45"/>
        <v>1.6535967950054244</v>
      </c>
      <c r="AY121" s="69">
        <f t="shared" si="46"/>
        <v>0</v>
      </c>
      <c r="AZ121" s="69">
        <f t="shared" si="47"/>
        <v>1</v>
      </c>
      <c r="BA121" s="69">
        <f t="shared" si="48"/>
        <v>0</v>
      </c>
      <c r="BB121" s="32"/>
      <c r="BC121" s="32"/>
      <c r="BD121" s="32"/>
      <c r="BE121" s="32"/>
      <c r="BF121" s="32" t="s">
        <v>1281</v>
      </c>
      <c r="BG121" s="32" t="s">
        <v>1282</v>
      </c>
      <c r="BH121" s="32" t="s">
        <v>1283</v>
      </c>
      <c r="BI121" s="32" t="s">
        <v>1284</v>
      </c>
      <c r="BJ121" s="32" t="s">
        <v>1285</v>
      </c>
      <c r="BK121" s="32" t="s">
        <v>18</v>
      </c>
    </row>
    <row r="122" spans="1:63">
      <c r="A122" s="32" t="s">
        <v>16</v>
      </c>
      <c r="B122" s="32" t="s">
        <v>1286</v>
      </c>
      <c r="C122" s="32" t="s">
        <v>1287</v>
      </c>
      <c r="D122" s="33" t="s">
        <v>1288</v>
      </c>
      <c r="E122" s="32" t="s">
        <v>1289</v>
      </c>
      <c r="F122" s="33" t="s">
        <v>1290</v>
      </c>
      <c r="G122" s="33" t="s">
        <v>1291</v>
      </c>
      <c r="H122" s="33" t="s">
        <v>1292</v>
      </c>
      <c r="I122" s="32" t="s">
        <v>1293</v>
      </c>
      <c r="J122" s="32" t="s">
        <v>1294</v>
      </c>
      <c r="K122" s="33" t="s">
        <v>1295</v>
      </c>
      <c r="L122" s="33" t="s">
        <v>1296</v>
      </c>
      <c r="M122" s="32" t="s">
        <v>1297</v>
      </c>
      <c r="N122" s="32" t="s">
        <v>1298</v>
      </c>
      <c r="O122" s="32" t="s">
        <v>1299</v>
      </c>
      <c r="P122" s="69">
        <f t="shared" si="25"/>
        <v>0.90226454456600003</v>
      </c>
      <c r="Q122" s="69">
        <f t="shared" si="26"/>
        <v>0.62816261676178287</v>
      </c>
      <c r="R122" s="77">
        <f t="shared" si="27"/>
        <v>0.89160679865758008</v>
      </c>
      <c r="S122" s="75">
        <f t="shared" si="28"/>
        <v>0.28380725860138828</v>
      </c>
      <c r="T122" s="35">
        <v>439508</v>
      </c>
      <c r="U122" s="32" t="s">
        <v>1300</v>
      </c>
      <c r="V122" s="32" t="s">
        <v>1301</v>
      </c>
      <c r="W122" s="32" t="s">
        <v>1302</v>
      </c>
      <c r="X122" s="32" t="s">
        <v>1303</v>
      </c>
      <c r="Y122" s="32" t="s">
        <v>1304</v>
      </c>
      <c r="Z122" s="32" t="s">
        <v>1305</v>
      </c>
      <c r="AA122" s="32" t="s">
        <v>1306</v>
      </c>
      <c r="AB122" s="72">
        <f t="shared" si="29"/>
        <v>3.2270467939204919E-2</v>
      </c>
      <c r="AC122" s="73"/>
      <c r="AD122" s="32" t="s">
        <v>1307</v>
      </c>
      <c r="AE122" s="32" t="s">
        <v>1308</v>
      </c>
      <c r="AF122" s="58">
        <f t="shared" si="30"/>
        <v>6.3736000000000104</v>
      </c>
      <c r="AG122" s="32">
        <v>2</v>
      </c>
      <c r="AH122" s="32">
        <v>2</v>
      </c>
      <c r="AI122" s="69">
        <f t="shared" si="31"/>
        <v>4.7881212144952574</v>
      </c>
      <c r="AJ122">
        <f t="shared" si="32"/>
        <v>0.75124281638246038</v>
      </c>
      <c r="AK122" s="32"/>
      <c r="AL122" s="69">
        <f t="shared" si="33"/>
        <v>0</v>
      </c>
      <c r="AM122" s="69">
        <f t="shared" si="34"/>
        <v>0</v>
      </c>
      <c r="AN122" s="69">
        <f t="shared" si="35"/>
        <v>0</v>
      </c>
      <c r="AO122" s="69">
        <f t="shared" si="36"/>
        <v>0</v>
      </c>
      <c r="AP122" s="69">
        <f t="shared" si="37"/>
        <v>0.75124281638246038</v>
      </c>
      <c r="AQ122" s="69">
        <f t="shared" si="38"/>
        <v>0.75124281638246038</v>
      </c>
      <c r="AR122" s="69">
        <f t="shared" si="39"/>
        <v>1</v>
      </c>
      <c r="AS122" s="69">
        <f t="shared" si="40"/>
        <v>1</v>
      </c>
      <c r="AT122" s="69">
        <f t="shared" si="41"/>
        <v>0</v>
      </c>
      <c r="AU122" s="69">
        <f t="shared" si="42"/>
        <v>0</v>
      </c>
      <c r="AV122" s="69">
        <f t="shared" si="43"/>
        <v>0</v>
      </c>
      <c r="AW122" s="69">
        <f t="shared" si="44"/>
        <v>0</v>
      </c>
      <c r="AX122" s="69">
        <f t="shared" si="45"/>
        <v>0</v>
      </c>
      <c r="AY122" s="69">
        <f t="shared" si="46"/>
        <v>0</v>
      </c>
      <c r="AZ122" s="69">
        <f t="shared" si="47"/>
        <v>0</v>
      </c>
      <c r="BA122" s="69">
        <f t="shared" si="48"/>
        <v>0</v>
      </c>
      <c r="BB122" s="32"/>
      <c r="BC122" s="32"/>
      <c r="BD122" s="32"/>
      <c r="BE122" s="32"/>
      <c r="BF122" s="32" t="s">
        <v>1309</v>
      </c>
      <c r="BG122" s="32" t="s">
        <v>1310</v>
      </c>
      <c r="BH122" s="32" t="s">
        <v>1311</v>
      </c>
      <c r="BI122" s="32" t="s">
        <v>1312</v>
      </c>
      <c r="BJ122" s="32" t="s">
        <v>1313</v>
      </c>
      <c r="BK122" s="32" t="s">
        <v>18</v>
      </c>
    </row>
    <row r="123" spans="1:63">
      <c r="A123" s="32" t="s">
        <v>22</v>
      </c>
      <c r="B123" s="32" t="s">
        <v>1314</v>
      </c>
      <c r="C123" s="32" t="s">
        <v>1315</v>
      </c>
      <c r="D123" s="32" t="s">
        <v>1316</v>
      </c>
      <c r="E123" s="33" t="s">
        <v>1317</v>
      </c>
      <c r="F123" s="32" t="s">
        <v>1318</v>
      </c>
      <c r="G123" s="32" t="s">
        <v>1319</v>
      </c>
      <c r="H123" s="32" t="s">
        <v>1320</v>
      </c>
      <c r="I123" s="32" t="s">
        <v>1321</v>
      </c>
      <c r="J123" s="32" t="s">
        <v>1322</v>
      </c>
      <c r="K123" s="32" t="s">
        <v>1323</v>
      </c>
      <c r="L123" s="33" t="s">
        <v>1324</v>
      </c>
      <c r="M123" s="32" t="s">
        <v>1325</v>
      </c>
      <c r="N123" s="32" t="s">
        <v>1326</v>
      </c>
      <c r="O123" s="32" t="s">
        <v>1327</v>
      </c>
      <c r="P123" s="69">
        <f t="shared" si="25"/>
        <v>0.91479972151</v>
      </c>
      <c r="Q123" s="69">
        <f t="shared" si="26"/>
        <v>0.67371706094954709</v>
      </c>
      <c r="R123" s="77">
        <f t="shared" si="27"/>
        <v>0.83156907386337597</v>
      </c>
      <c r="S123" s="75">
        <f t="shared" si="28"/>
        <v>0.26469665725541142</v>
      </c>
      <c r="T123" s="32" t="s">
        <v>1328</v>
      </c>
      <c r="U123" s="32" t="s">
        <v>1329</v>
      </c>
      <c r="V123" s="32" t="s">
        <v>1330</v>
      </c>
      <c r="W123" s="32" t="s">
        <v>1331</v>
      </c>
      <c r="X123" s="32" t="s">
        <v>1332</v>
      </c>
      <c r="Y123" s="32" t="s">
        <v>1333</v>
      </c>
      <c r="Z123" s="32" t="s">
        <v>1334</v>
      </c>
      <c r="AA123" s="32" t="s">
        <v>1335</v>
      </c>
      <c r="AB123" s="72">
        <f t="shared" si="29"/>
        <v>4.080466047937005E-2</v>
      </c>
      <c r="AC123" s="73"/>
      <c r="AD123" s="32" t="s">
        <v>1336</v>
      </c>
      <c r="AE123" s="32" t="s">
        <v>1337</v>
      </c>
      <c r="AF123" s="58">
        <f t="shared" si="30"/>
        <v>2.6381999999999834</v>
      </c>
      <c r="AG123" s="32">
        <v>2</v>
      </c>
      <c r="AH123" s="32">
        <v>1</v>
      </c>
      <c r="AI123" s="69">
        <f t="shared" si="31"/>
        <v>4.3490302619689558</v>
      </c>
      <c r="AJ123">
        <f t="shared" si="32"/>
        <v>1.6484839140205378</v>
      </c>
      <c r="AK123" s="32"/>
      <c r="AL123" s="69">
        <f t="shared" si="33"/>
        <v>0</v>
      </c>
      <c r="AM123" s="69">
        <f t="shared" si="34"/>
        <v>1.6484839140205378</v>
      </c>
      <c r="AN123" s="69">
        <f t="shared" si="35"/>
        <v>0</v>
      </c>
      <c r="AO123" s="69">
        <f t="shared" si="36"/>
        <v>1</v>
      </c>
      <c r="AP123" s="69">
        <f t="shared" si="37"/>
        <v>1.6484839140205378</v>
      </c>
      <c r="AQ123" s="69">
        <f t="shared" si="38"/>
        <v>0</v>
      </c>
      <c r="AR123" s="69">
        <f t="shared" si="39"/>
        <v>1</v>
      </c>
      <c r="AS123" s="69">
        <f t="shared" si="40"/>
        <v>0</v>
      </c>
      <c r="AT123" s="69">
        <f t="shared" si="41"/>
        <v>0</v>
      </c>
      <c r="AU123" s="69">
        <f t="shared" si="42"/>
        <v>0</v>
      </c>
      <c r="AV123" s="69">
        <f t="shared" si="43"/>
        <v>0</v>
      </c>
      <c r="AW123" s="69">
        <f t="shared" si="44"/>
        <v>0</v>
      </c>
      <c r="AX123" s="69">
        <f t="shared" si="45"/>
        <v>0</v>
      </c>
      <c r="AY123" s="69">
        <f t="shared" si="46"/>
        <v>0</v>
      </c>
      <c r="AZ123" s="69">
        <f t="shared" si="47"/>
        <v>0</v>
      </c>
      <c r="BA123" s="69">
        <f t="shared" si="48"/>
        <v>0</v>
      </c>
      <c r="BB123" s="32"/>
      <c r="BC123" s="32"/>
      <c r="BD123" s="32"/>
      <c r="BE123" s="32"/>
      <c r="BF123" s="32" t="s">
        <v>1338</v>
      </c>
      <c r="BG123" s="32" t="s">
        <v>1339</v>
      </c>
      <c r="BH123" s="32" t="s">
        <v>1340</v>
      </c>
      <c r="BI123" s="32" t="s">
        <v>1341</v>
      </c>
      <c r="BJ123" s="32" t="s">
        <v>1342</v>
      </c>
      <c r="BK123" s="32" t="s">
        <v>18</v>
      </c>
    </row>
    <row r="124" spans="1:63">
      <c r="A124" s="32" t="s">
        <v>16</v>
      </c>
      <c r="B124" s="32" t="s">
        <v>1343</v>
      </c>
      <c r="C124" s="32" t="s">
        <v>1344</v>
      </c>
      <c r="D124" s="32" t="s">
        <v>1345</v>
      </c>
      <c r="E124" s="33" t="s">
        <v>1346</v>
      </c>
      <c r="F124" s="32" t="s">
        <v>1347</v>
      </c>
      <c r="G124" s="32" t="s">
        <v>1348</v>
      </c>
      <c r="H124" s="32" t="s">
        <v>1349</v>
      </c>
      <c r="I124" s="32" t="s">
        <v>1350</v>
      </c>
      <c r="J124" s="32" t="s">
        <v>1351</v>
      </c>
      <c r="K124" s="33" t="s">
        <v>1352</v>
      </c>
      <c r="L124" s="33" t="s">
        <v>1353</v>
      </c>
      <c r="M124" s="32" t="s">
        <v>1354</v>
      </c>
      <c r="N124" s="32" t="s">
        <v>1355</v>
      </c>
      <c r="O124" s="32" t="s">
        <v>1356</v>
      </c>
      <c r="P124" s="69">
        <f t="shared" si="25"/>
        <v>0.66691564489999999</v>
      </c>
      <c r="Q124" s="69">
        <f t="shared" si="26"/>
        <v>-0.11044704517523418</v>
      </c>
      <c r="R124" s="77">
        <f t="shared" si="27"/>
        <v>1.6814691625857834</v>
      </c>
      <c r="S124" s="75">
        <f t="shared" si="28"/>
        <v>0.53522825776423455</v>
      </c>
      <c r="T124" s="32" t="s">
        <v>1357</v>
      </c>
      <c r="U124" s="32" t="s">
        <v>1358</v>
      </c>
      <c r="V124" s="32" t="s">
        <v>1359</v>
      </c>
      <c r="W124" s="32" t="s">
        <v>1360</v>
      </c>
      <c r="X124" s="32" t="s">
        <v>1361</v>
      </c>
      <c r="Y124" s="32" t="s">
        <v>1362</v>
      </c>
      <c r="Z124" s="32" t="s">
        <v>1363</v>
      </c>
      <c r="AA124" s="32" t="s">
        <v>1364</v>
      </c>
      <c r="AB124" s="72">
        <f t="shared" si="29"/>
        <v>2.5806743687080254E-2</v>
      </c>
      <c r="AC124" s="73"/>
      <c r="AD124" s="32" t="s">
        <v>1365</v>
      </c>
      <c r="AE124" s="32" t="s">
        <v>1366</v>
      </c>
      <c r="AF124" s="58">
        <f t="shared" si="30"/>
        <v>3.4762000000000057</v>
      </c>
      <c r="AG124" s="32">
        <v>1</v>
      </c>
      <c r="AH124" s="32">
        <v>1</v>
      </c>
      <c r="AI124" s="69">
        <f t="shared" si="31"/>
        <v>6.025830397832018</v>
      </c>
      <c r="AJ124">
        <f t="shared" si="32"/>
        <v>1.7334533104631518</v>
      </c>
      <c r="AK124" s="32"/>
      <c r="AL124" s="69">
        <f t="shared" si="33"/>
        <v>1.7334533104631518</v>
      </c>
      <c r="AM124" s="69">
        <f t="shared" si="34"/>
        <v>1.7334533104631518</v>
      </c>
      <c r="AN124" s="69">
        <f t="shared" si="35"/>
        <v>1</v>
      </c>
      <c r="AO124" s="69">
        <f t="shared" si="36"/>
        <v>1</v>
      </c>
      <c r="AP124" s="69">
        <f t="shared" si="37"/>
        <v>0</v>
      </c>
      <c r="AQ124" s="69">
        <f t="shared" si="38"/>
        <v>0</v>
      </c>
      <c r="AR124" s="69">
        <f t="shared" si="39"/>
        <v>0</v>
      </c>
      <c r="AS124" s="69">
        <f t="shared" si="40"/>
        <v>0</v>
      </c>
      <c r="AT124" s="69">
        <f t="shared" si="41"/>
        <v>0</v>
      </c>
      <c r="AU124" s="69">
        <f t="shared" si="42"/>
        <v>0</v>
      </c>
      <c r="AV124" s="69">
        <f t="shared" si="43"/>
        <v>0</v>
      </c>
      <c r="AW124" s="69">
        <f t="shared" si="44"/>
        <v>0</v>
      </c>
      <c r="AX124" s="69">
        <f t="shared" si="45"/>
        <v>0</v>
      </c>
      <c r="AY124" s="69">
        <f t="shared" si="46"/>
        <v>0</v>
      </c>
      <c r="AZ124" s="69">
        <f t="shared" si="47"/>
        <v>0</v>
      </c>
      <c r="BA124" s="69">
        <f t="shared" si="48"/>
        <v>0</v>
      </c>
      <c r="BB124" s="32"/>
      <c r="BC124" s="32"/>
      <c r="BD124" s="32"/>
      <c r="BE124" s="32"/>
      <c r="BF124" s="32" t="s">
        <v>1367</v>
      </c>
      <c r="BG124" s="32" t="s">
        <v>1368</v>
      </c>
      <c r="BH124" s="32" t="s">
        <v>1369</v>
      </c>
      <c r="BI124" s="32" t="s">
        <v>1370</v>
      </c>
      <c r="BJ124" s="32" t="s">
        <v>224</v>
      </c>
      <c r="BK124" s="32" t="s">
        <v>18</v>
      </c>
    </row>
    <row r="125" spans="1:63">
      <c r="A125" s="32" t="s">
        <v>22</v>
      </c>
      <c r="B125" s="32" t="s">
        <v>1371</v>
      </c>
      <c r="C125" s="32" t="s">
        <v>1372</v>
      </c>
      <c r="D125" s="32" t="s">
        <v>1373</v>
      </c>
      <c r="E125" s="33" t="s">
        <v>1374</v>
      </c>
      <c r="F125" s="32" t="s">
        <v>1375</v>
      </c>
      <c r="G125" s="32" t="s">
        <v>1376</v>
      </c>
      <c r="H125" s="32" t="s">
        <v>1377</v>
      </c>
      <c r="I125" s="32" t="s">
        <v>1378</v>
      </c>
      <c r="J125" s="32" t="s">
        <v>1379</v>
      </c>
      <c r="K125" s="32" t="s">
        <v>1380</v>
      </c>
      <c r="L125" s="33" t="s">
        <v>1381</v>
      </c>
      <c r="M125" s="33" t="s">
        <v>1382</v>
      </c>
      <c r="N125" s="33" t="s">
        <v>1383</v>
      </c>
      <c r="O125" s="32" t="s">
        <v>1384</v>
      </c>
      <c r="P125" s="69">
        <f t="shared" si="25"/>
        <v>0.8055421519</v>
      </c>
      <c r="Q125" s="69">
        <f t="shared" si="26"/>
        <v>0.29779631697536546</v>
      </c>
      <c r="R125" s="77">
        <f t="shared" si="27"/>
        <v>1.2684129238130373</v>
      </c>
      <c r="S125" s="75">
        <f t="shared" si="28"/>
        <v>0.40374837341297704</v>
      </c>
      <c r="T125" s="32" t="s">
        <v>1385</v>
      </c>
      <c r="U125" s="33" t="s">
        <v>1386</v>
      </c>
      <c r="V125" s="32" t="s">
        <v>1387</v>
      </c>
      <c r="W125" s="32" t="s">
        <v>1388</v>
      </c>
      <c r="X125" s="32" t="s">
        <v>1389</v>
      </c>
      <c r="Y125" s="32" t="s">
        <v>1390</v>
      </c>
      <c r="Z125" s="32" t="s">
        <v>1391</v>
      </c>
      <c r="AA125" s="32" t="s">
        <v>1392</v>
      </c>
      <c r="AB125" s="72">
        <f t="shared" si="29"/>
        <v>4.0190020840982978E-2</v>
      </c>
      <c r="AC125" s="73"/>
      <c r="AD125" s="32" t="s">
        <v>1393</v>
      </c>
      <c r="AE125" s="32" t="s">
        <v>1394</v>
      </c>
      <c r="AF125" s="58">
        <f t="shared" si="30"/>
        <v>5.7737000000000194</v>
      </c>
      <c r="AG125" s="32">
        <v>2</v>
      </c>
      <c r="AH125" s="32">
        <v>4</v>
      </c>
      <c r="AI125" s="69">
        <f t="shared" si="31"/>
        <v>4.9800433464487401</v>
      </c>
      <c r="AJ125">
        <f t="shared" si="32"/>
        <v>0.86253933291454754</v>
      </c>
      <c r="AK125" s="32"/>
      <c r="AL125" s="69">
        <f t="shared" si="33"/>
        <v>0</v>
      </c>
      <c r="AM125" s="69">
        <f t="shared" si="34"/>
        <v>0</v>
      </c>
      <c r="AN125" s="69">
        <f t="shared" si="35"/>
        <v>0</v>
      </c>
      <c r="AO125" s="69">
        <f t="shared" si="36"/>
        <v>0</v>
      </c>
      <c r="AP125" s="69">
        <f t="shared" si="37"/>
        <v>0.86253933291454754</v>
      </c>
      <c r="AQ125" s="69">
        <f t="shared" si="38"/>
        <v>0</v>
      </c>
      <c r="AR125" s="69">
        <f t="shared" si="39"/>
        <v>1</v>
      </c>
      <c r="AS125" s="69">
        <f t="shared" si="40"/>
        <v>0</v>
      </c>
      <c r="AT125" s="69">
        <f t="shared" si="41"/>
        <v>0</v>
      </c>
      <c r="AU125" s="69">
        <f t="shared" si="42"/>
        <v>0</v>
      </c>
      <c r="AV125" s="69">
        <f t="shared" si="43"/>
        <v>0</v>
      </c>
      <c r="AW125" s="69">
        <f t="shared" si="44"/>
        <v>0</v>
      </c>
      <c r="AX125" s="69">
        <f t="shared" si="45"/>
        <v>0</v>
      </c>
      <c r="AY125" s="69">
        <f t="shared" si="46"/>
        <v>0.86253933291454754</v>
      </c>
      <c r="AZ125" s="69">
        <f t="shared" si="47"/>
        <v>0</v>
      </c>
      <c r="BA125" s="69">
        <f t="shared" si="48"/>
        <v>1</v>
      </c>
      <c r="BB125" s="32"/>
      <c r="BC125" s="32"/>
      <c r="BD125" s="32"/>
      <c r="BE125" s="32"/>
      <c r="BF125" s="32" t="s">
        <v>1395</v>
      </c>
      <c r="BG125" s="32" t="s">
        <v>1396</v>
      </c>
      <c r="BH125" s="32" t="s">
        <v>1397</v>
      </c>
      <c r="BI125" s="32" t="s">
        <v>367</v>
      </c>
      <c r="BJ125" s="32" t="s">
        <v>1398</v>
      </c>
      <c r="BK125" s="32" t="s">
        <v>18</v>
      </c>
    </row>
    <row r="126" spans="1:63">
      <c r="A126" s="32" t="s">
        <v>22</v>
      </c>
      <c r="B126" s="32" t="s">
        <v>1399</v>
      </c>
      <c r="C126" s="32" t="s">
        <v>1400</v>
      </c>
      <c r="D126" s="32" t="s">
        <v>1401</v>
      </c>
      <c r="E126" s="33" t="s">
        <v>1402</v>
      </c>
      <c r="F126" s="33" t="s">
        <v>1403</v>
      </c>
      <c r="G126" s="33" t="s">
        <v>1404</v>
      </c>
      <c r="H126" s="32" t="s">
        <v>1405</v>
      </c>
      <c r="I126" s="32" t="s">
        <v>1406</v>
      </c>
      <c r="J126" s="32" t="s">
        <v>1407</v>
      </c>
      <c r="K126" s="32" t="s">
        <v>1408</v>
      </c>
      <c r="L126" s="33" t="s">
        <v>1409</v>
      </c>
      <c r="M126" s="33" t="s">
        <v>1410</v>
      </c>
      <c r="N126" s="33" t="s">
        <v>1411</v>
      </c>
      <c r="O126" s="32" t="s">
        <v>1412</v>
      </c>
      <c r="P126" s="69">
        <f t="shared" si="25"/>
        <v>0.96773965263600004</v>
      </c>
      <c r="Q126" s="69">
        <f t="shared" si="26"/>
        <v>0.87304007056809207</v>
      </c>
      <c r="R126" s="77">
        <f t="shared" si="27"/>
        <v>0.5093942301239438</v>
      </c>
      <c r="S126" s="75">
        <f t="shared" si="28"/>
        <v>0.16214521941343224</v>
      </c>
      <c r="T126" s="32" t="s">
        <v>1413</v>
      </c>
      <c r="U126" s="33" t="s">
        <v>1414</v>
      </c>
      <c r="V126" s="32" t="s">
        <v>1415</v>
      </c>
      <c r="W126" s="33" t="s">
        <v>1416</v>
      </c>
      <c r="X126" s="32" t="s">
        <v>1417</v>
      </c>
      <c r="Y126" s="32" t="s">
        <v>1418</v>
      </c>
      <c r="Z126" s="32" t="s">
        <v>1419</v>
      </c>
      <c r="AA126" s="32" t="s">
        <v>393</v>
      </c>
      <c r="AB126" s="72">
        <f t="shared" si="29"/>
        <v>3.7369617929354074E-2</v>
      </c>
      <c r="AC126" s="73"/>
      <c r="AD126" s="32" t="s">
        <v>1420</v>
      </c>
      <c r="AE126" s="32" t="s">
        <v>1421</v>
      </c>
      <c r="AF126" s="58">
        <f t="shared" si="30"/>
        <v>3.3643999999999892</v>
      </c>
      <c r="AG126" s="32">
        <v>4</v>
      </c>
      <c r="AH126" s="32">
        <v>4</v>
      </c>
      <c r="AI126" s="69">
        <f t="shared" si="31"/>
        <v>3.7688448997388266</v>
      </c>
      <c r="AJ126">
        <f t="shared" si="32"/>
        <v>1.1202130839789677</v>
      </c>
      <c r="AK126" s="32"/>
      <c r="AL126" s="69">
        <f t="shared" si="33"/>
        <v>0</v>
      </c>
      <c r="AM126" s="69">
        <f t="shared" si="34"/>
        <v>0</v>
      </c>
      <c r="AN126" s="69">
        <f t="shared" si="35"/>
        <v>0</v>
      </c>
      <c r="AO126" s="69">
        <f t="shared" si="36"/>
        <v>0</v>
      </c>
      <c r="AP126" s="69">
        <f t="shared" si="37"/>
        <v>0</v>
      </c>
      <c r="AQ126" s="69">
        <f t="shared" si="38"/>
        <v>0</v>
      </c>
      <c r="AR126" s="69">
        <f t="shared" si="39"/>
        <v>0</v>
      </c>
      <c r="AS126" s="69">
        <f t="shared" si="40"/>
        <v>0</v>
      </c>
      <c r="AT126" s="69">
        <f t="shared" si="41"/>
        <v>0</v>
      </c>
      <c r="AU126" s="69">
        <f t="shared" si="42"/>
        <v>0</v>
      </c>
      <c r="AV126" s="69">
        <f t="shared" si="43"/>
        <v>0</v>
      </c>
      <c r="AW126" s="69">
        <f t="shared" si="44"/>
        <v>0</v>
      </c>
      <c r="AX126" s="69">
        <f t="shared" si="45"/>
        <v>1.1202130839789677</v>
      </c>
      <c r="AY126" s="69">
        <f t="shared" si="46"/>
        <v>1.1202130839789677</v>
      </c>
      <c r="AZ126" s="69">
        <f t="shared" si="47"/>
        <v>1</v>
      </c>
      <c r="BA126" s="69">
        <f t="shared" si="48"/>
        <v>1</v>
      </c>
      <c r="BB126" s="32"/>
      <c r="BC126" s="32"/>
      <c r="BD126" s="32"/>
      <c r="BE126" s="32"/>
      <c r="BF126" s="32" t="s">
        <v>1422</v>
      </c>
      <c r="BG126" s="32" t="s">
        <v>1423</v>
      </c>
      <c r="BH126" s="32" t="s">
        <v>1424</v>
      </c>
      <c r="BI126" s="32" t="s">
        <v>1425</v>
      </c>
      <c r="BJ126" s="32" t="s">
        <v>138</v>
      </c>
      <c r="BK126" s="32" t="s">
        <v>18</v>
      </c>
    </row>
    <row r="127" spans="1:63">
      <c r="A127" s="32" t="s">
        <v>20</v>
      </c>
      <c r="B127" s="32" t="s">
        <v>1426</v>
      </c>
      <c r="C127" s="32" t="s">
        <v>1427</v>
      </c>
      <c r="D127" s="32" t="s">
        <v>1428</v>
      </c>
      <c r="E127" s="33" t="s">
        <v>1429</v>
      </c>
      <c r="F127" s="33" t="s">
        <v>1430</v>
      </c>
      <c r="G127" s="33" t="s">
        <v>1431</v>
      </c>
      <c r="H127" s="32" t="s">
        <v>1432</v>
      </c>
      <c r="I127" s="32" t="s">
        <v>1433</v>
      </c>
      <c r="J127" s="32" t="s">
        <v>1434</v>
      </c>
      <c r="K127" s="32" t="s">
        <v>1435</v>
      </c>
      <c r="L127" s="33" t="s">
        <v>1436</v>
      </c>
      <c r="M127" s="33" t="s">
        <v>1437</v>
      </c>
      <c r="N127" s="32" t="s">
        <v>1438</v>
      </c>
      <c r="O127" s="32" t="s">
        <v>1439</v>
      </c>
      <c r="P127" s="69">
        <f t="shared" si="25"/>
        <v>0.91214489196400006</v>
      </c>
      <c r="Q127" s="69">
        <f t="shared" si="26"/>
        <v>0.66401660787203465</v>
      </c>
      <c r="R127" s="77">
        <f t="shared" si="27"/>
        <v>0.84461846962324472</v>
      </c>
      <c r="S127" s="75">
        <f t="shared" si="28"/>
        <v>0.26885040893450252</v>
      </c>
      <c r="T127" s="32" t="s">
        <v>1440</v>
      </c>
      <c r="U127" s="32" t="s">
        <v>1441</v>
      </c>
      <c r="V127" s="32" t="s">
        <v>1442</v>
      </c>
      <c r="W127" s="33" t="s">
        <v>1443</v>
      </c>
      <c r="X127" s="32" t="s">
        <v>1444</v>
      </c>
      <c r="Y127" s="32" t="s">
        <v>1445</v>
      </c>
      <c r="Z127" s="32" t="s">
        <v>1446</v>
      </c>
      <c r="AA127" s="32" t="s">
        <v>1447</v>
      </c>
      <c r="AB127" s="72">
        <f t="shared" si="29"/>
        <v>3.2859069916589358E-2</v>
      </c>
      <c r="AC127" s="73"/>
      <c r="AD127" s="32" t="s">
        <v>1448</v>
      </c>
      <c r="AE127" s="32" t="s">
        <v>1449</v>
      </c>
      <c r="AF127" s="58">
        <f t="shared" si="30"/>
        <v>3.333500000000015</v>
      </c>
      <c r="AG127" s="32">
        <v>4</v>
      </c>
      <c r="AH127" s="32">
        <v>4</v>
      </c>
      <c r="AI127" s="69">
        <f t="shared" si="31"/>
        <v>4.6839362453275442</v>
      </c>
      <c r="AJ127">
        <f t="shared" si="32"/>
        <v>1.4051106180673536</v>
      </c>
      <c r="AK127" s="32"/>
      <c r="AL127" s="69">
        <f t="shared" si="33"/>
        <v>0</v>
      </c>
      <c r="AM127" s="69">
        <f t="shared" si="34"/>
        <v>0</v>
      </c>
      <c r="AN127" s="69">
        <f t="shared" si="35"/>
        <v>0</v>
      </c>
      <c r="AO127" s="69">
        <f t="shared" si="36"/>
        <v>0</v>
      </c>
      <c r="AP127" s="69">
        <f t="shared" si="37"/>
        <v>0</v>
      </c>
      <c r="AQ127" s="69">
        <f t="shared" si="38"/>
        <v>0</v>
      </c>
      <c r="AR127" s="69">
        <f t="shared" si="39"/>
        <v>0</v>
      </c>
      <c r="AS127" s="69">
        <f t="shared" si="40"/>
        <v>0</v>
      </c>
      <c r="AT127" s="69">
        <f t="shared" si="41"/>
        <v>0</v>
      </c>
      <c r="AU127" s="69">
        <f t="shared" si="42"/>
        <v>0</v>
      </c>
      <c r="AV127" s="69">
        <f t="shared" si="43"/>
        <v>0</v>
      </c>
      <c r="AW127" s="69">
        <f t="shared" si="44"/>
        <v>0</v>
      </c>
      <c r="AX127" s="69">
        <f t="shared" si="45"/>
        <v>1.4051106180673536</v>
      </c>
      <c r="AY127" s="69">
        <f t="shared" si="46"/>
        <v>1.4051106180673536</v>
      </c>
      <c r="AZ127" s="69">
        <f t="shared" si="47"/>
        <v>1</v>
      </c>
      <c r="BA127" s="69">
        <f t="shared" si="48"/>
        <v>1</v>
      </c>
      <c r="BB127" s="32"/>
      <c r="BC127" s="32"/>
      <c r="BD127" s="32"/>
      <c r="BE127" s="32"/>
      <c r="BF127" s="32" t="s">
        <v>1450</v>
      </c>
      <c r="BG127" s="32" t="s">
        <v>1451</v>
      </c>
      <c r="BH127" s="32" t="s">
        <v>136</v>
      </c>
      <c r="BI127" s="32" t="s">
        <v>1452</v>
      </c>
      <c r="BJ127" s="32" t="s">
        <v>1453</v>
      </c>
      <c r="BK127" s="32" t="s">
        <v>18</v>
      </c>
    </row>
    <row r="128" spans="1:63">
      <c r="A128" s="32" t="s">
        <v>20</v>
      </c>
      <c r="B128" s="32" t="s">
        <v>1454</v>
      </c>
      <c r="C128" s="32" t="s">
        <v>1455</v>
      </c>
      <c r="D128" s="32" t="s">
        <v>1456</v>
      </c>
      <c r="E128" s="32" t="s">
        <v>1457</v>
      </c>
      <c r="F128" s="33" t="s">
        <v>1458</v>
      </c>
      <c r="G128" s="32" t="s">
        <v>1459</v>
      </c>
      <c r="H128" s="32" t="s">
        <v>1460</v>
      </c>
      <c r="I128" s="32" t="s">
        <v>1461</v>
      </c>
      <c r="J128" s="32" t="s">
        <v>1462</v>
      </c>
      <c r="K128" s="32" t="s">
        <v>1463</v>
      </c>
      <c r="L128" s="33" t="s">
        <v>1464</v>
      </c>
      <c r="M128" s="33" t="s">
        <v>1465</v>
      </c>
      <c r="N128" s="33" t="s">
        <v>1466</v>
      </c>
      <c r="O128" s="32" t="s">
        <v>1467</v>
      </c>
      <c r="P128" s="69">
        <f t="shared" si="25"/>
        <v>0.17246888801199997</v>
      </c>
      <c r="Q128" s="69">
        <f t="shared" si="26"/>
        <v>-0.94050896533580841</v>
      </c>
      <c r="R128" s="77">
        <f t="shared" si="27"/>
        <v>2.7949215151674549</v>
      </c>
      <c r="S128" s="75">
        <f t="shared" si="28"/>
        <v>0.88965114938558043</v>
      </c>
      <c r="T128" s="32" t="s">
        <v>1468</v>
      </c>
      <c r="U128" s="32" t="s">
        <v>1469</v>
      </c>
      <c r="V128" s="32" t="s">
        <v>1470</v>
      </c>
      <c r="W128" s="33" t="s">
        <v>1471</v>
      </c>
      <c r="X128" s="32" t="s">
        <v>1472</v>
      </c>
      <c r="Y128" s="32" t="s">
        <v>1473</v>
      </c>
      <c r="Z128" s="32" t="s">
        <v>1474</v>
      </c>
      <c r="AA128" s="32" t="s">
        <v>1475</v>
      </c>
      <c r="AB128" s="72">
        <f t="shared" si="29"/>
        <v>4.3734197020378819E-2</v>
      </c>
      <c r="AC128" s="73"/>
      <c r="AD128" s="32" t="s">
        <v>1476</v>
      </c>
      <c r="AE128" s="32" t="s">
        <v>1477</v>
      </c>
      <c r="AF128" s="58">
        <f t="shared" si="30"/>
        <v>4.1313999999999851</v>
      </c>
      <c r="AG128" s="32">
        <v>3</v>
      </c>
      <c r="AH128" s="32">
        <v>3</v>
      </c>
      <c r="AI128" s="69">
        <f t="shared" si="31"/>
        <v>5.9979021552204799</v>
      </c>
      <c r="AJ128">
        <f t="shared" si="32"/>
        <v>1.4517844205887838</v>
      </c>
      <c r="AK128" s="32"/>
      <c r="AL128" s="69">
        <f t="shared" si="33"/>
        <v>0</v>
      </c>
      <c r="AM128" s="69">
        <f t="shared" si="34"/>
        <v>0</v>
      </c>
      <c r="AN128" s="69">
        <f t="shared" si="35"/>
        <v>0</v>
      </c>
      <c r="AO128" s="69">
        <f t="shared" si="36"/>
        <v>0</v>
      </c>
      <c r="AP128" s="69">
        <f t="shared" si="37"/>
        <v>0</v>
      </c>
      <c r="AQ128" s="69">
        <f t="shared" si="38"/>
        <v>0</v>
      </c>
      <c r="AR128" s="69">
        <f t="shared" si="39"/>
        <v>0</v>
      </c>
      <c r="AS128" s="69">
        <f t="shared" si="40"/>
        <v>0</v>
      </c>
      <c r="AT128" s="69">
        <f t="shared" si="41"/>
        <v>1.4517844205887838</v>
      </c>
      <c r="AU128" s="69">
        <f t="shared" si="42"/>
        <v>1.4517844205887838</v>
      </c>
      <c r="AV128" s="69">
        <f t="shared" si="43"/>
        <v>1</v>
      </c>
      <c r="AW128" s="69">
        <f t="shared" si="44"/>
        <v>1</v>
      </c>
      <c r="AX128" s="69">
        <f t="shared" si="45"/>
        <v>0</v>
      </c>
      <c r="AY128" s="69">
        <f t="shared" si="46"/>
        <v>0</v>
      </c>
      <c r="AZ128" s="69">
        <f t="shared" si="47"/>
        <v>0</v>
      </c>
      <c r="BA128" s="69">
        <f t="shared" si="48"/>
        <v>0</v>
      </c>
      <c r="BB128" s="32"/>
      <c r="BC128" s="32"/>
      <c r="BD128" s="32"/>
      <c r="BE128" s="32"/>
      <c r="BF128" s="32" t="s">
        <v>1478</v>
      </c>
      <c r="BG128" s="32" t="s">
        <v>1479</v>
      </c>
      <c r="BH128" s="32" t="s">
        <v>1480</v>
      </c>
      <c r="BI128" s="32" t="s">
        <v>1481</v>
      </c>
      <c r="BJ128" s="32" t="s">
        <v>1482</v>
      </c>
      <c r="BK128" s="32" t="s">
        <v>18</v>
      </c>
    </row>
    <row r="129" spans="1:63">
      <c r="A129" s="32" t="s">
        <v>16</v>
      </c>
      <c r="B129" s="32" t="s">
        <v>1483</v>
      </c>
      <c r="C129" s="32" t="s">
        <v>1484</v>
      </c>
      <c r="D129" s="32" t="s">
        <v>1485</v>
      </c>
      <c r="E129" s="33" t="s">
        <v>1486</v>
      </c>
      <c r="F129" s="33" t="s">
        <v>1487</v>
      </c>
      <c r="G129" s="33" t="s">
        <v>1488</v>
      </c>
      <c r="H129" s="32" t="s">
        <v>1489</v>
      </c>
      <c r="I129" s="32" t="s">
        <v>1490</v>
      </c>
      <c r="J129" s="32" t="s">
        <v>1491</v>
      </c>
      <c r="K129" s="32" t="s">
        <v>1492</v>
      </c>
      <c r="L129" s="33" t="s">
        <v>1493</v>
      </c>
      <c r="M129" s="32" t="s">
        <v>1494</v>
      </c>
      <c r="N129" s="33" t="s">
        <v>1495</v>
      </c>
      <c r="O129" s="32" t="s">
        <v>1496</v>
      </c>
      <c r="P129" s="69">
        <f t="shared" si="25"/>
        <v>-0.29929168094000003</v>
      </c>
      <c r="Q129" s="69">
        <f t="shared" si="26"/>
        <v>-0.82084897944021851</v>
      </c>
      <c r="R129" s="77">
        <f t="shared" si="27"/>
        <v>2.5336922126089845</v>
      </c>
      <c r="S129" s="75">
        <f t="shared" si="28"/>
        <v>0.80649927982032266</v>
      </c>
      <c r="T129" s="32" t="s">
        <v>1497</v>
      </c>
      <c r="U129" s="32" t="s">
        <v>1498</v>
      </c>
      <c r="V129" s="32" t="s">
        <v>1499</v>
      </c>
      <c r="W129" s="32" t="s">
        <v>1500</v>
      </c>
      <c r="X129" s="32" t="s">
        <v>1501</v>
      </c>
      <c r="Y129" s="32" t="s">
        <v>1502</v>
      </c>
      <c r="Z129" s="32" t="s">
        <v>1503</v>
      </c>
      <c r="AA129" s="32" t="s">
        <v>1504</v>
      </c>
      <c r="AB129" s="72">
        <f t="shared" si="29"/>
        <v>3.2496535031385304E-2</v>
      </c>
      <c r="AC129" s="73"/>
      <c r="AD129" s="32" t="s">
        <v>1505</v>
      </c>
      <c r="AE129" s="32" t="s">
        <v>1506</v>
      </c>
      <c r="AF129" s="58">
        <f t="shared" si="30"/>
        <v>4.9354000000000156</v>
      </c>
      <c r="AG129" s="32">
        <v>1</v>
      </c>
      <c r="AH129" s="32">
        <v>1</v>
      </c>
      <c r="AI129" s="69">
        <f t="shared" si="31"/>
        <v>6.2848115716099944</v>
      </c>
      <c r="AJ129">
        <f t="shared" si="32"/>
        <v>1.2734148339769775</v>
      </c>
      <c r="AK129" s="32"/>
      <c r="AL129" s="69">
        <f t="shared" si="33"/>
        <v>1.2734148339769775</v>
      </c>
      <c r="AM129" s="69">
        <f t="shared" si="34"/>
        <v>1.2734148339769775</v>
      </c>
      <c r="AN129" s="69">
        <f t="shared" si="35"/>
        <v>1</v>
      </c>
      <c r="AO129" s="69">
        <f t="shared" si="36"/>
        <v>1</v>
      </c>
      <c r="AP129" s="69">
        <f t="shared" si="37"/>
        <v>0</v>
      </c>
      <c r="AQ129" s="69">
        <f t="shared" si="38"/>
        <v>0</v>
      </c>
      <c r="AR129" s="69">
        <f t="shared" si="39"/>
        <v>0</v>
      </c>
      <c r="AS129" s="69">
        <f t="shared" si="40"/>
        <v>0</v>
      </c>
      <c r="AT129" s="69">
        <f t="shared" si="41"/>
        <v>0</v>
      </c>
      <c r="AU129" s="69">
        <f t="shared" si="42"/>
        <v>0</v>
      </c>
      <c r="AV129" s="69">
        <f t="shared" si="43"/>
        <v>0</v>
      </c>
      <c r="AW129" s="69">
        <f t="shared" si="44"/>
        <v>0</v>
      </c>
      <c r="AX129" s="69">
        <f t="shared" si="45"/>
        <v>0</v>
      </c>
      <c r="AY129" s="69">
        <f t="shared" si="46"/>
        <v>0</v>
      </c>
      <c r="AZ129" s="69">
        <f t="shared" si="47"/>
        <v>0</v>
      </c>
      <c r="BA129" s="69">
        <f t="shared" si="48"/>
        <v>0</v>
      </c>
      <c r="BB129" s="32"/>
      <c r="BC129" s="32"/>
      <c r="BD129" s="32"/>
      <c r="BE129" s="32"/>
      <c r="BF129" s="32" t="s">
        <v>1507</v>
      </c>
      <c r="BG129" s="32" t="s">
        <v>1508</v>
      </c>
      <c r="BH129" s="32" t="s">
        <v>1509</v>
      </c>
      <c r="BI129" s="32" t="s">
        <v>1510</v>
      </c>
      <c r="BJ129" s="32" t="s">
        <v>1511</v>
      </c>
      <c r="BK129" s="32" t="s">
        <v>18</v>
      </c>
    </row>
    <row r="130" spans="1:63">
      <c r="A130" s="32" t="s">
        <v>16</v>
      </c>
      <c r="B130" s="32">
        <v>0</v>
      </c>
      <c r="C130" s="34">
        <v>45078</v>
      </c>
      <c r="D130" s="32">
        <v>0</v>
      </c>
      <c r="E130" s="32">
        <v>0</v>
      </c>
      <c r="F130" s="32">
        <v>0</v>
      </c>
      <c r="G130" s="32">
        <v>0</v>
      </c>
      <c r="H130" s="32">
        <v>1</v>
      </c>
      <c r="I130" s="32" t="s">
        <v>1512</v>
      </c>
      <c r="J130" s="32" t="s">
        <v>1513</v>
      </c>
      <c r="K130" s="33" t="s">
        <v>1514</v>
      </c>
      <c r="L130" s="32" t="s">
        <v>1515</v>
      </c>
      <c r="M130" s="33" t="s">
        <v>1516</v>
      </c>
      <c r="N130" s="32" t="s">
        <v>1517</v>
      </c>
      <c r="O130" s="33" t="s">
        <v>1518</v>
      </c>
      <c r="P130" s="69">
        <f t="shared" si="25"/>
        <v>-0.163494988732</v>
      </c>
      <c r="Q130" s="69">
        <f t="shared" si="26"/>
        <v>-0.94653877731904634</v>
      </c>
      <c r="R130" s="77">
        <f t="shared" si="27"/>
        <v>2.8131280952692688</v>
      </c>
      <c r="S130" s="75">
        <f t="shared" si="28"/>
        <v>0.89544648382558478</v>
      </c>
      <c r="T130" s="32" t="s">
        <v>1519</v>
      </c>
      <c r="U130" s="32" t="s">
        <v>1520</v>
      </c>
      <c r="V130" s="32" t="s">
        <v>1521</v>
      </c>
      <c r="W130" s="33" t="s">
        <v>1522</v>
      </c>
      <c r="X130" s="32" t="s">
        <v>1523</v>
      </c>
      <c r="Y130" s="32" t="s">
        <v>1524</v>
      </c>
      <c r="Z130" s="32" t="s">
        <v>1525</v>
      </c>
      <c r="AA130" s="32" t="s">
        <v>1526</v>
      </c>
      <c r="AB130" s="72">
        <f t="shared" si="29"/>
        <v>3.0804929064503609E-2</v>
      </c>
      <c r="AC130" s="73"/>
      <c r="AD130" s="32" t="s">
        <v>1527</v>
      </c>
      <c r="AE130" s="32" t="s">
        <v>1528</v>
      </c>
      <c r="AF130" s="58">
        <f t="shared" si="30"/>
        <v>10.461700000000008</v>
      </c>
      <c r="AG130" s="32">
        <v>4</v>
      </c>
      <c r="AH130" s="32">
        <v>2</v>
      </c>
      <c r="AI130" s="69">
        <f t="shared" si="31"/>
        <v>6.5128702232594309</v>
      </c>
      <c r="AJ130">
        <f t="shared" si="32"/>
        <v>0.62254415852676204</v>
      </c>
      <c r="AK130" s="32"/>
      <c r="AL130" s="69">
        <f t="shared" si="33"/>
        <v>0</v>
      </c>
      <c r="AM130" s="69">
        <f t="shared" si="34"/>
        <v>0</v>
      </c>
      <c r="AN130" s="69">
        <f t="shared" si="35"/>
        <v>0</v>
      </c>
      <c r="AO130" s="69">
        <f t="shared" si="36"/>
        <v>0</v>
      </c>
      <c r="AP130" s="69">
        <f t="shared" si="37"/>
        <v>0</v>
      </c>
      <c r="AQ130" s="69">
        <f t="shared" si="38"/>
        <v>0.62254415852676204</v>
      </c>
      <c r="AR130" s="69">
        <f t="shared" si="39"/>
        <v>0</v>
      </c>
      <c r="AS130" s="69">
        <f t="shared" si="40"/>
        <v>1</v>
      </c>
      <c r="AT130" s="69">
        <f t="shared" si="41"/>
        <v>0</v>
      </c>
      <c r="AU130" s="69">
        <f t="shared" si="42"/>
        <v>0</v>
      </c>
      <c r="AV130" s="69">
        <f t="shared" si="43"/>
        <v>0</v>
      </c>
      <c r="AW130" s="69">
        <f t="shared" si="44"/>
        <v>0</v>
      </c>
      <c r="AX130" s="69">
        <f t="shared" si="45"/>
        <v>0.62254415852676204</v>
      </c>
      <c r="AY130" s="69">
        <f t="shared" si="46"/>
        <v>0</v>
      </c>
      <c r="AZ130" s="69">
        <f t="shared" si="47"/>
        <v>1</v>
      </c>
      <c r="BA130" s="69">
        <f t="shared" si="48"/>
        <v>0</v>
      </c>
      <c r="BB130" s="32"/>
      <c r="BC130" s="32"/>
      <c r="BD130" s="32"/>
      <c r="BE130" s="32"/>
      <c r="BF130" s="32" t="s">
        <v>1529</v>
      </c>
      <c r="BG130" s="32" t="s">
        <v>1530</v>
      </c>
      <c r="BH130" s="32" t="s">
        <v>1531</v>
      </c>
      <c r="BI130" s="32" t="s">
        <v>1532</v>
      </c>
      <c r="BJ130" s="32">
        <v>1</v>
      </c>
      <c r="BK130" s="32" t="s">
        <v>18</v>
      </c>
    </row>
    <row r="131" spans="1:63">
      <c r="A131" s="32" t="s">
        <v>20</v>
      </c>
      <c r="B131" s="32" t="s">
        <v>1533</v>
      </c>
      <c r="C131" s="32" t="s">
        <v>1534</v>
      </c>
      <c r="D131" s="33" t="s">
        <v>1535</v>
      </c>
      <c r="E131" s="32" t="s">
        <v>1536</v>
      </c>
      <c r="F131" s="33" t="s">
        <v>1537</v>
      </c>
      <c r="G131" s="32" t="s">
        <v>1538</v>
      </c>
      <c r="H131" s="33" t="s">
        <v>1539</v>
      </c>
      <c r="I131" s="32" t="s">
        <v>1540</v>
      </c>
      <c r="J131" s="32" t="s">
        <v>1541</v>
      </c>
      <c r="K131" s="32" t="s">
        <v>1542</v>
      </c>
      <c r="L131" s="32" t="s">
        <v>1543</v>
      </c>
      <c r="M131" s="32" t="s">
        <v>1544</v>
      </c>
      <c r="N131" s="33" t="s">
        <v>1545</v>
      </c>
      <c r="O131" s="32" t="s">
        <v>1546</v>
      </c>
      <c r="P131" s="69">
        <f t="shared" si="25"/>
        <v>-0.419285887064</v>
      </c>
      <c r="Q131" s="69">
        <f t="shared" si="26"/>
        <v>-0.64839868981790927</v>
      </c>
      <c r="R131" s="77">
        <f t="shared" si="27"/>
        <v>2.27627548797388</v>
      </c>
      <c r="S131" s="75">
        <f t="shared" si="28"/>
        <v>0.72456099149991837</v>
      </c>
      <c r="T131" s="32" t="s">
        <v>1547</v>
      </c>
      <c r="U131" s="32" t="s">
        <v>1548</v>
      </c>
      <c r="V131" s="32" t="s">
        <v>1549</v>
      </c>
      <c r="W131" s="32" t="s">
        <v>1550</v>
      </c>
      <c r="X131" s="32" t="s">
        <v>1551</v>
      </c>
      <c r="Y131" s="32" t="s">
        <v>1552</v>
      </c>
      <c r="Z131" s="32" t="s">
        <v>1553</v>
      </c>
      <c r="AA131" s="32" t="s">
        <v>1554</v>
      </c>
      <c r="AB131" s="72">
        <f t="shared" si="29"/>
        <v>2.5401473909236395E-2</v>
      </c>
      <c r="AC131" s="73"/>
      <c r="AD131" s="32" t="s">
        <v>1555</v>
      </c>
      <c r="AE131" s="32" t="s">
        <v>1556</v>
      </c>
      <c r="AF131" s="58">
        <f t="shared" si="30"/>
        <v>6.004099999999994</v>
      </c>
      <c r="AG131" s="32">
        <v>1</v>
      </c>
      <c r="AH131" s="32">
        <v>1</v>
      </c>
      <c r="AI131" s="69">
        <f t="shared" si="31"/>
        <v>6.485619150086591</v>
      </c>
      <c r="AJ131">
        <f t="shared" si="32"/>
        <v>1.0801983894483098</v>
      </c>
      <c r="AK131" s="32"/>
      <c r="AL131" s="69">
        <f t="shared" si="33"/>
        <v>1.0801983894483098</v>
      </c>
      <c r="AM131" s="69">
        <f t="shared" si="34"/>
        <v>1.0801983894483098</v>
      </c>
      <c r="AN131" s="69">
        <f t="shared" si="35"/>
        <v>1</v>
      </c>
      <c r="AO131" s="69">
        <f t="shared" si="36"/>
        <v>1</v>
      </c>
      <c r="AP131" s="69">
        <f t="shared" si="37"/>
        <v>0</v>
      </c>
      <c r="AQ131" s="69">
        <f t="shared" si="38"/>
        <v>0</v>
      </c>
      <c r="AR131" s="69">
        <f t="shared" si="39"/>
        <v>0</v>
      </c>
      <c r="AS131" s="69">
        <f t="shared" si="40"/>
        <v>0</v>
      </c>
      <c r="AT131" s="69">
        <f t="shared" si="41"/>
        <v>0</v>
      </c>
      <c r="AU131" s="69">
        <f t="shared" si="42"/>
        <v>0</v>
      </c>
      <c r="AV131" s="69">
        <f t="shared" si="43"/>
        <v>0</v>
      </c>
      <c r="AW131" s="69">
        <f t="shared" si="44"/>
        <v>0</v>
      </c>
      <c r="AX131" s="69">
        <f t="shared" si="45"/>
        <v>0</v>
      </c>
      <c r="AY131" s="69">
        <f t="shared" si="46"/>
        <v>0</v>
      </c>
      <c r="AZ131" s="69">
        <f t="shared" si="47"/>
        <v>0</v>
      </c>
      <c r="BA131" s="69">
        <f t="shared" si="48"/>
        <v>0</v>
      </c>
      <c r="BB131" s="32"/>
      <c r="BC131" s="32"/>
      <c r="BD131" s="32"/>
      <c r="BE131" s="32"/>
      <c r="BF131" s="32" t="s">
        <v>1557</v>
      </c>
      <c r="BG131" s="32" t="s">
        <v>1558</v>
      </c>
      <c r="BH131" s="32" t="s">
        <v>1559</v>
      </c>
      <c r="BI131" s="32" t="s">
        <v>1560</v>
      </c>
      <c r="BJ131" s="32" t="s">
        <v>1561</v>
      </c>
      <c r="BK131" s="32" t="s">
        <v>18</v>
      </c>
    </row>
    <row r="132" spans="1:63">
      <c r="A132" s="32" t="s">
        <v>22</v>
      </c>
      <c r="B132" s="32" t="s">
        <v>1562</v>
      </c>
      <c r="C132" s="32" t="s">
        <v>1563</v>
      </c>
      <c r="D132" s="32" t="s">
        <v>1564</v>
      </c>
      <c r="E132" s="32" t="s">
        <v>1565</v>
      </c>
      <c r="F132" s="33" t="s">
        <v>1566</v>
      </c>
      <c r="G132" s="32" t="s">
        <v>1567</v>
      </c>
      <c r="H132" s="32" t="s">
        <v>1568</v>
      </c>
      <c r="I132" s="32" t="s">
        <v>1569</v>
      </c>
      <c r="J132" s="32" t="s">
        <v>1570</v>
      </c>
      <c r="K132" s="33" t="s">
        <v>1571</v>
      </c>
      <c r="L132" s="32" t="s">
        <v>1572</v>
      </c>
      <c r="M132" s="33" t="s">
        <v>1573</v>
      </c>
      <c r="N132" s="32" t="s">
        <v>1574</v>
      </c>
      <c r="O132" s="33" t="s">
        <v>1575</v>
      </c>
      <c r="P132" s="69">
        <f t="shared" si="25"/>
        <v>-0.23881083671</v>
      </c>
      <c r="Q132" s="69">
        <f t="shared" si="26"/>
        <v>-0.88593876853973941</v>
      </c>
      <c r="R132" s="77">
        <f t="shared" si="27"/>
        <v>2.6593105122517597</v>
      </c>
      <c r="S132" s="75">
        <f t="shared" si="28"/>
        <v>0.84648482648221579</v>
      </c>
      <c r="T132" s="32" t="s">
        <v>1576</v>
      </c>
      <c r="U132" s="32" t="s">
        <v>1577</v>
      </c>
      <c r="V132" s="32" t="s">
        <v>1578</v>
      </c>
      <c r="W132" s="33" t="s">
        <v>1579</v>
      </c>
      <c r="X132" s="32" t="s">
        <v>1580</v>
      </c>
      <c r="Y132" s="32" t="s">
        <v>1581</v>
      </c>
      <c r="Z132" s="32" t="s">
        <v>1582</v>
      </c>
      <c r="AA132" s="32" t="s">
        <v>1583</v>
      </c>
      <c r="AB132" s="72">
        <f t="shared" si="29"/>
        <v>5.1429715372941893E-2</v>
      </c>
      <c r="AC132" s="73"/>
      <c r="AD132" s="32" t="s">
        <v>1584</v>
      </c>
      <c r="AE132" s="32" t="s">
        <v>1585</v>
      </c>
      <c r="AF132" s="58">
        <f t="shared" si="30"/>
        <v>4.8059000000000083</v>
      </c>
      <c r="AG132" s="32">
        <v>4</v>
      </c>
      <c r="AH132" s="32">
        <v>1</v>
      </c>
      <c r="AI132" s="69">
        <f t="shared" si="31"/>
        <v>5.6923062625142489</v>
      </c>
      <c r="AJ132">
        <f t="shared" si="32"/>
        <v>1.1844412623055491</v>
      </c>
      <c r="AK132" s="32"/>
      <c r="AL132" s="69">
        <f t="shared" si="33"/>
        <v>0</v>
      </c>
      <c r="AM132" s="69">
        <f t="shared" si="34"/>
        <v>1.1844412623055491</v>
      </c>
      <c r="AN132" s="69">
        <f t="shared" si="35"/>
        <v>0</v>
      </c>
      <c r="AO132" s="69">
        <f t="shared" si="36"/>
        <v>1</v>
      </c>
      <c r="AP132" s="69">
        <f t="shared" si="37"/>
        <v>0</v>
      </c>
      <c r="AQ132" s="69">
        <f t="shared" si="38"/>
        <v>0</v>
      </c>
      <c r="AR132" s="69">
        <f t="shared" si="39"/>
        <v>0</v>
      </c>
      <c r="AS132" s="69">
        <f t="shared" si="40"/>
        <v>0</v>
      </c>
      <c r="AT132" s="69">
        <f t="shared" si="41"/>
        <v>0</v>
      </c>
      <c r="AU132" s="69">
        <f t="shared" si="42"/>
        <v>0</v>
      </c>
      <c r="AV132" s="69">
        <f t="shared" si="43"/>
        <v>0</v>
      </c>
      <c r="AW132" s="69">
        <f t="shared" si="44"/>
        <v>0</v>
      </c>
      <c r="AX132" s="69">
        <f t="shared" si="45"/>
        <v>1.1844412623055491</v>
      </c>
      <c r="AY132" s="69">
        <f t="shared" si="46"/>
        <v>0</v>
      </c>
      <c r="AZ132" s="69">
        <f t="shared" si="47"/>
        <v>1</v>
      </c>
      <c r="BA132" s="69">
        <f t="shared" si="48"/>
        <v>0</v>
      </c>
      <c r="BB132" s="32"/>
      <c r="BC132" s="32"/>
      <c r="BD132" s="32"/>
      <c r="BE132" s="32"/>
      <c r="BF132" s="32" t="s">
        <v>1586</v>
      </c>
      <c r="BG132" s="32" t="s">
        <v>1587</v>
      </c>
      <c r="BH132" s="32" t="s">
        <v>1588</v>
      </c>
      <c r="BI132" s="32" t="s">
        <v>311</v>
      </c>
      <c r="BJ132" s="32" t="s">
        <v>1589</v>
      </c>
      <c r="BK132" s="32" t="s">
        <v>18</v>
      </c>
    </row>
    <row r="133" spans="1:63">
      <c r="A133" s="32" t="s">
        <v>16</v>
      </c>
      <c r="B133" s="32" t="s">
        <v>1590</v>
      </c>
      <c r="C133" s="32" t="s">
        <v>1591</v>
      </c>
      <c r="D133" s="32" t="s">
        <v>1592</v>
      </c>
      <c r="E133" s="32" t="s">
        <v>1593</v>
      </c>
      <c r="F133" s="32" t="s">
        <v>1594</v>
      </c>
      <c r="G133" s="33" t="s">
        <v>1595</v>
      </c>
      <c r="H133" s="32" t="s">
        <v>1596</v>
      </c>
      <c r="I133" s="33" t="s">
        <v>1597</v>
      </c>
      <c r="J133" s="32" t="s">
        <v>1598</v>
      </c>
      <c r="K133" s="32" t="s">
        <v>1599</v>
      </c>
      <c r="L133" s="33" t="s">
        <v>1600</v>
      </c>
      <c r="M133" s="33" t="s">
        <v>1601</v>
      </c>
      <c r="N133" s="33" t="s">
        <v>1602</v>
      </c>
      <c r="O133" s="32" t="s">
        <v>1603</v>
      </c>
      <c r="P133" s="69">
        <f t="shared" si="25"/>
        <v>0.17687079188999999</v>
      </c>
      <c r="Q133" s="69">
        <f t="shared" si="26"/>
        <v>-0.93743344595240863</v>
      </c>
      <c r="R133" s="77">
        <f t="shared" si="27"/>
        <v>2.7859802457887781</v>
      </c>
      <c r="S133" s="75">
        <f t="shared" si="28"/>
        <v>0.88680505494731521</v>
      </c>
      <c r="T133" s="32" t="s">
        <v>1604</v>
      </c>
      <c r="U133" s="32" t="s">
        <v>1605</v>
      </c>
      <c r="V133" s="32" t="s">
        <v>1606</v>
      </c>
      <c r="W133" s="32" t="s">
        <v>1607</v>
      </c>
      <c r="X133" s="32" t="s">
        <v>1608</v>
      </c>
      <c r="Y133" s="32" t="s">
        <v>1609</v>
      </c>
      <c r="Z133" s="32" t="s">
        <v>1610</v>
      </c>
      <c r="AA133" s="32" t="s">
        <v>1611</v>
      </c>
      <c r="AB133" s="72">
        <f t="shared" si="29"/>
        <v>3.5570931060917653E-2</v>
      </c>
      <c r="AC133" s="73"/>
      <c r="AD133" s="32" t="s">
        <v>1612</v>
      </c>
      <c r="AE133" s="32" t="s">
        <v>1613</v>
      </c>
      <c r="AF133" s="58">
        <f t="shared" si="30"/>
        <v>20.471400000000017</v>
      </c>
      <c r="AG133" s="32">
        <v>2</v>
      </c>
      <c r="AH133" s="32">
        <v>3</v>
      </c>
      <c r="AI133" s="69">
        <f t="shared" si="31"/>
        <v>6.2913424811039489</v>
      </c>
      <c r="AJ133">
        <f t="shared" si="32"/>
        <v>0.30732350894926308</v>
      </c>
      <c r="AK133" s="32"/>
      <c r="AL133" s="69">
        <f t="shared" si="33"/>
        <v>0</v>
      </c>
      <c r="AM133" s="69">
        <f t="shared" si="34"/>
        <v>0</v>
      </c>
      <c r="AN133" s="69">
        <f t="shared" si="35"/>
        <v>0</v>
      </c>
      <c r="AO133" s="69">
        <f t="shared" si="36"/>
        <v>0</v>
      </c>
      <c r="AP133" s="69">
        <f t="shared" si="37"/>
        <v>0.30732350894926308</v>
      </c>
      <c r="AQ133" s="69">
        <f t="shared" si="38"/>
        <v>0</v>
      </c>
      <c r="AR133" s="69">
        <f t="shared" si="39"/>
        <v>1</v>
      </c>
      <c r="AS133" s="69">
        <f t="shared" si="40"/>
        <v>0</v>
      </c>
      <c r="AT133" s="69">
        <f t="shared" si="41"/>
        <v>0</v>
      </c>
      <c r="AU133" s="69">
        <f t="shared" si="42"/>
        <v>0.30732350894926308</v>
      </c>
      <c r="AV133" s="69">
        <f t="shared" si="43"/>
        <v>0</v>
      </c>
      <c r="AW133" s="69">
        <f t="shared" si="44"/>
        <v>1</v>
      </c>
      <c r="AX133" s="69">
        <f t="shared" si="45"/>
        <v>0</v>
      </c>
      <c r="AY133" s="69">
        <f t="shared" si="46"/>
        <v>0</v>
      </c>
      <c r="AZ133" s="69">
        <f t="shared" si="47"/>
        <v>0</v>
      </c>
      <c r="BA133" s="69">
        <f t="shared" si="48"/>
        <v>0</v>
      </c>
      <c r="BB133" s="32"/>
      <c r="BC133" s="32"/>
      <c r="BD133" s="32"/>
      <c r="BE133" s="32"/>
      <c r="BF133" s="32" t="s">
        <v>1614</v>
      </c>
      <c r="BG133" s="32" t="s">
        <v>1615</v>
      </c>
      <c r="BH133" s="32" t="s">
        <v>1616</v>
      </c>
      <c r="BI133" s="32" t="s">
        <v>944</v>
      </c>
      <c r="BJ133" s="32" t="s">
        <v>1617</v>
      </c>
      <c r="BK133" s="32" t="s">
        <v>18</v>
      </c>
    </row>
    <row r="134" spans="1:63">
      <c r="A134" s="32" t="s">
        <v>20</v>
      </c>
      <c r="B134" s="33" t="s">
        <v>1618</v>
      </c>
      <c r="C134" s="32" t="s">
        <v>1619</v>
      </c>
      <c r="D134" s="32" t="s">
        <v>1620</v>
      </c>
      <c r="E134" s="32" t="s">
        <v>1621</v>
      </c>
      <c r="F134" s="33" t="s">
        <v>1622</v>
      </c>
      <c r="G134" s="33" t="s">
        <v>1623</v>
      </c>
      <c r="H134" s="32" t="s">
        <v>1624</v>
      </c>
      <c r="I134" s="32" t="s">
        <v>1625</v>
      </c>
      <c r="J134" s="32" t="s">
        <v>1626</v>
      </c>
      <c r="K134" s="33" t="s">
        <v>1627</v>
      </c>
      <c r="L134" s="33" t="s">
        <v>1628</v>
      </c>
      <c r="M134" s="33" t="s">
        <v>1629</v>
      </c>
      <c r="N134" s="33" t="s">
        <v>1630</v>
      </c>
      <c r="O134" s="32" t="s">
        <v>1631</v>
      </c>
      <c r="P134" s="69">
        <f t="shared" si="25"/>
        <v>0.94741554960000018</v>
      </c>
      <c r="Q134" s="69">
        <f t="shared" si="26"/>
        <v>0.79519244724774074</v>
      </c>
      <c r="R134" s="77">
        <f t="shared" si="27"/>
        <v>0.65147143063792523</v>
      </c>
      <c r="S134" s="75">
        <f t="shared" si="28"/>
        <v>0.20736979693834925</v>
      </c>
      <c r="T134" s="32" t="s">
        <v>1632</v>
      </c>
      <c r="U134" s="33" t="s">
        <v>1633</v>
      </c>
      <c r="V134" s="32" t="s">
        <v>1634</v>
      </c>
      <c r="W134" s="33" t="s">
        <v>1635</v>
      </c>
      <c r="X134" s="32" t="s">
        <v>1636</v>
      </c>
      <c r="Y134" s="32" t="s">
        <v>1637</v>
      </c>
      <c r="Z134" s="32" t="s">
        <v>1638</v>
      </c>
      <c r="AA134" s="32" t="s">
        <v>1639</v>
      </c>
      <c r="AB134" s="72">
        <f t="shared" si="29"/>
        <v>3.2410757833571814E-2</v>
      </c>
      <c r="AC134" s="73"/>
      <c r="AD134" s="32" t="s">
        <v>1640</v>
      </c>
      <c r="AE134" s="32" t="s">
        <v>1641</v>
      </c>
      <c r="AF134" s="58">
        <f t="shared" si="30"/>
        <v>66.133099999999956</v>
      </c>
      <c r="AG134" s="32">
        <v>4</v>
      </c>
      <c r="AH134" s="32">
        <v>3</v>
      </c>
      <c r="AI134" s="69">
        <f t="shared" si="31"/>
        <v>4.3291572533303366</v>
      </c>
      <c r="AJ134">
        <f t="shared" si="32"/>
        <v>6.5461278139544943E-2</v>
      </c>
      <c r="AK134" s="32"/>
      <c r="AL134" s="69">
        <f t="shared" si="33"/>
        <v>0</v>
      </c>
      <c r="AM134" s="69">
        <f t="shared" si="34"/>
        <v>0</v>
      </c>
      <c r="AN134" s="69">
        <f t="shared" si="35"/>
        <v>0</v>
      </c>
      <c r="AO134" s="69">
        <f t="shared" si="36"/>
        <v>0</v>
      </c>
      <c r="AP134" s="69">
        <f t="shared" si="37"/>
        <v>0</v>
      </c>
      <c r="AQ134" s="69">
        <f t="shared" si="38"/>
        <v>0</v>
      </c>
      <c r="AR134" s="69">
        <f t="shared" si="39"/>
        <v>0</v>
      </c>
      <c r="AS134" s="69">
        <f t="shared" si="40"/>
        <v>0</v>
      </c>
      <c r="AT134" s="69">
        <f t="shared" si="41"/>
        <v>0</v>
      </c>
      <c r="AU134" s="69">
        <f t="shared" si="42"/>
        <v>6.5461278139544943E-2</v>
      </c>
      <c r="AV134" s="69">
        <f t="shared" si="43"/>
        <v>0</v>
      </c>
      <c r="AW134" s="69">
        <f t="shared" si="44"/>
        <v>1</v>
      </c>
      <c r="AX134" s="69">
        <f t="shared" si="45"/>
        <v>6.5461278139544943E-2</v>
      </c>
      <c r="AY134" s="69">
        <f t="shared" si="46"/>
        <v>0</v>
      </c>
      <c r="AZ134" s="69">
        <f t="shared" si="47"/>
        <v>1</v>
      </c>
      <c r="BA134" s="69">
        <f t="shared" si="48"/>
        <v>0</v>
      </c>
      <c r="BB134" s="32"/>
      <c r="BC134" s="32"/>
      <c r="BD134" s="32"/>
      <c r="BE134" s="32"/>
      <c r="BF134" s="32" t="s">
        <v>1642</v>
      </c>
      <c r="BG134" s="32" t="s">
        <v>1643</v>
      </c>
      <c r="BH134" s="32" t="s">
        <v>1644</v>
      </c>
      <c r="BI134" s="32" t="s">
        <v>887</v>
      </c>
      <c r="BJ134" s="32" t="s">
        <v>1645</v>
      </c>
      <c r="BK134" s="32" t="s">
        <v>18</v>
      </c>
    </row>
    <row r="135" spans="1:63">
      <c r="A135" s="32" t="s">
        <v>16</v>
      </c>
      <c r="B135" s="32" t="s">
        <v>1646</v>
      </c>
      <c r="C135" s="32" t="s">
        <v>1647</v>
      </c>
      <c r="D135" s="33" t="s">
        <v>1648</v>
      </c>
      <c r="E135" s="32" t="s">
        <v>1649</v>
      </c>
      <c r="F135" s="33" t="s">
        <v>1650</v>
      </c>
      <c r="G135" s="33" t="s">
        <v>1651</v>
      </c>
      <c r="H135" s="33" t="s">
        <v>1652</v>
      </c>
      <c r="I135" s="32" t="s">
        <v>1653</v>
      </c>
      <c r="J135" s="32" t="s">
        <v>1654</v>
      </c>
      <c r="K135" s="32" t="s">
        <v>1655</v>
      </c>
      <c r="L135" s="32" t="s">
        <v>1656</v>
      </c>
      <c r="M135" s="33" t="s">
        <v>1657</v>
      </c>
      <c r="N135" s="33" t="s">
        <v>1658</v>
      </c>
      <c r="O135" s="33" t="s">
        <v>1659</v>
      </c>
      <c r="P135" s="69">
        <f t="shared" si="25"/>
        <v>-0.20017641647999998</v>
      </c>
      <c r="Q135" s="69">
        <f t="shared" si="26"/>
        <v>-0.91985880457045122</v>
      </c>
      <c r="R135" s="77">
        <f t="shared" si="27"/>
        <v>2.7385166967574799</v>
      </c>
      <c r="S135" s="75">
        <f t="shared" si="28"/>
        <v>0.87169693805728388</v>
      </c>
      <c r="T135" s="32" t="s">
        <v>1660</v>
      </c>
      <c r="U135" s="32" t="s">
        <v>1661</v>
      </c>
      <c r="V135" s="32" t="s">
        <v>1662</v>
      </c>
      <c r="W135" s="33" t="s">
        <v>1663</v>
      </c>
      <c r="X135" s="32" t="s">
        <v>1664</v>
      </c>
      <c r="Y135" s="32" t="s">
        <v>1665</v>
      </c>
      <c r="Z135" s="32" t="s">
        <v>1666</v>
      </c>
      <c r="AA135" s="32" t="s">
        <v>1667</v>
      </c>
      <c r="AB135" s="72">
        <f t="shared" si="29"/>
        <v>3.6378514996353285E-2</v>
      </c>
      <c r="AC135" s="73"/>
      <c r="AD135" s="32" t="s">
        <v>1668</v>
      </c>
      <c r="AE135" s="32" t="s">
        <v>1669</v>
      </c>
      <c r="AF135" s="58">
        <f t="shared" si="30"/>
        <v>11.261799999999994</v>
      </c>
      <c r="AG135" s="32">
        <v>3</v>
      </c>
      <c r="AH135" s="32">
        <v>2</v>
      </c>
      <c r="AI135" s="69">
        <f t="shared" si="31"/>
        <v>6.234164214206408</v>
      </c>
      <c r="AJ135">
        <f t="shared" si="32"/>
        <v>0.5535672995619183</v>
      </c>
      <c r="AK135" s="32"/>
      <c r="AL135" s="69">
        <f t="shared" si="33"/>
        <v>0</v>
      </c>
      <c r="AM135" s="69">
        <f t="shared" si="34"/>
        <v>0</v>
      </c>
      <c r="AN135" s="69">
        <f t="shared" si="35"/>
        <v>0</v>
      </c>
      <c r="AO135" s="69">
        <f t="shared" si="36"/>
        <v>0</v>
      </c>
      <c r="AP135" s="69">
        <f t="shared" si="37"/>
        <v>0</v>
      </c>
      <c r="AQ135" s="69">
        <f t="shared" si="38"/>
        <v>0.5535672995619183</v>
      </c>
      <c r="AR135" s="69">
        <f t="shared" si="39"/>
        <v>0</v>
      </c>
      <c r="AS135" s="69">
        <f t="shared" si="40"/>
        <v>1</v>
      </c>
      <c r="AT135" s="69">
        <f t="shared" si="41"/>
        <v>0.5535672995619183</v>
      </c>
      <c r="AU135" s="69">
        <f t="shared" si="42"/>
        <v>0</v>
      </c>
      <c r="AV135" s="69">
        <f t="shared" si="43"/>
        <v>1</v>
      </c>
      <c r="AW135" s="69">
        <f t="shared" si="44"/>
        <v>0</v>
      </c>
      <c r="AX135" s="69">
        <f t="shared" si="45"/>
        <v>0</v>
      </c>
      <c r="AY135" s="69">
        <f t="shared" si="46"/>
        <v>0</v>
      </c>
      <c r="AZ135" s="69">
        <f t="shared" si="47"/>
        <v>0</v>
      </c>
      <c r="BA135" s="69">
        <f t="shared" si="48"/>
        <v>0</v>
      </c>
      <c r="BB135" s="32"/>
      <c r="BC135" s="32"/>
      <c r="BD135" s="32"/>
      <c r="BE135" s="32"/>
      <c r="BF135" s="32" t="s">
        <v>1670</v>
      </c>
      <c r="BG135" s="32" t="s">
        <v>1671</v>
      </c>
      <c r="BH135" s="32" t="s">
        <v>1672</v>
      </c>
      <c r="BI135" s="32" t="s">
        <v>1673</v>
      </c>
      <c r="BJ135" s="32" t="s">
        <v>1674</v>
      </c>
      <c r="BK135" s="32" t="s">
        <v>18</v>
      </c>
    </row>
    <row r="136" spans="1:63">
      <c r="A136" s="32" t="s">
        <v>20</v>
      </c>
      <c r="B136" s="32" t="s">
        <v>1675</v>
      </c>
      <c r="C136" s="32" t="s">
        <v>1676</v>
      </c>
      <c r="D136" s="33" t="s">
        <v>1677</v>
      </c>
      <c r="E136" s="33" t="s">
        <v>1678</v>
      </c>
      <c r="F136" s="33" t="s">
        <v>1679</v>
      </c>
      <c r="G136" s="33" t="s">
        <v>1680</v>
      </c>
      <c r="H136" s="33" t="s">
        <v>1681</v>
      </c>
      <c r="I136" s="32" t="s">
        <v>1682</v>
      </c>
      <c r="J136" s="32" t="s">
        <v>1683</v>
      </c>
      <c r="K136" s="32" t="s">
        <v>1684</v>
      </c>
      <c r="L136" s="33" t="s">
        <v>1685</v>
      </c>
      <c r="M136" s="32" t="s">
        <v>1686</v>
      </c>
      <c r="N136" s="33" t="s">
        <v>1687</v>
      </c>
      <c r="O136" s="32" t="s">
        <v>1688</v>
      </c>
      <c r="P136" s="69">
        <f t="shared" si="25"/>
        <v>0.12352100270000002</v>
      </c>
      <c r="Q136" s="69">
        <f t="shared" si="26"/>
        <v>-0.96948512378397322</v>
      </c>
      <c r="R136" s="77">
        <f t="shared" si="27"/>
        <v>2.8939180907652435</v>
      </c>
      <c r="S136" s="75">
        <f t="shared" si="28"/>
        <v>0.92116273809669746</v>
      </c>
      <c r="T136" s="32" t="s">
        <v>1689</v>
      </c>
      <c r="U136" s="32" t="s">
        <v>1690</v>
      </c>
      <c r="V136" s="32" t="s">
        <v>1691</v>
      </c>
      <c r="W136" s="32" t="s">
        <v>1692</v>
      </c>
      <c r="X136" s="32" t="s">
        <v>1693</v>
      </c>
      <c r="Y136" s="32" t="s">
        <v>1694</v>
      </c>
      <c r="Z136" s="32" t="s">
        <v>1695</v>
      </c>
      <c r="AA136" s="32" t="s">
        <v>1696</v>
      </c>
      <c r="AB136" s="72">
        <f t="shared" si="29"/>
        <v>3.8528759139931049E-2</v>
      </c>
      <c r="AC136" s="73"/>
      <c r="AD136" s="32" t="s">
        <v>1697</v>
      </c>
      <c r="AE136" s="32" t="s">
        <v>1698</v>
      </c>
      <c r="AF136" s="58">
        <f t="shared" si="30"/>
        <v>5.2000000000000455</v>
      </c>
      <c r="AG136" s="32">
        <v>1</v>
      </c>
      <c r="AH136" s="32">
        <v>2</v>
      </c>
      <c r="AI136" s="69">
        <f t="shared" si="31"/>
        <v>6.2309445550905389</v>
      </c>
      <c r="AJ136">
        <f t="shared" si="32"/>
        <v>1.1982585682866316</v>
      </c>
      <c r="AK136" s="32"/>
      <c r="AL136" s="69">
        <f t="shared" si="33"/>
        <v>1.1982585682866316</v>
      </c>
      <c r="AM136" s="69">
        <f t="shared" si="34"/>
        <v>0</v>
      </c>
      <c r="AN136" s="69">
        <f t="shared" si="35"/>
        <v>1</v>
      </c>
      <c r="AO136" s="69">
        <f t="shared" si="36"/>
        <v>0</v>
      </c>
      <c r="AP136" s="69">
        <f t="shared" si="37"/>
        <v>0</v>
      </c>
      <c r="AQ136" s="69">
        <f t="shared" si="38"/>
        <v>1.1982585682866316</v>
      </c>
      <c r="AR136" s="69">
        <f t="shared" si="39"/>
        <v>0</v>
      </c>
      <c r="AS136" s="69">
        <f t="shared" si="40"/>
        <v>1</v>
      </c>
      <c r="AT136" s="69">
        <f t="shared" si="41"/>
        <v>0</v>
      </c>
      <c r="AU136" s="69">
        <f t="shared" si="42"/>
        <v>0</v>
      </c>
      <c r="AV136" s="69">
        <f t="shared" si="43"/>
        <v>0</v>
      </c>
      <c r="AW136" s="69">
        <f t="shared" si="44"/>
        <v>0</v>
      </c>
      <c r="AX136" s="69">
        <f t="shared" si="45"/>
        <v>0</v>
      </c>
      <c r="AY136" s="69">
        <f t="shared" si="46"/>
        <v>0</v>
      </c>
      <c r="AZ136" s="69">
        <f t="shared" si="47"/>
        <v>0</v>
      </c>
      <c r="BA136" s="69">
        <f t="shared" si="48"/>
        <v>0</v>
      </c>
      <c r="BB136" s="32"/>
      <c r="BC136" s="32"/>
      <c r="BD136" s="32"/>
      <c r="BE136" s="32"/>
      <c r="BF136" s="32" t="s">
        <v>1699</v>
      </c>
      <c r="BG136" s="32" t="s">
        <v>1700</v>
      </c>
      <c r="BH136" s="32" t="s">
        <v>1701</v>
      </c>
      <c r="BI136" s="32" t="s">
        <v>1702</v>
      </c>
      <c r="BJ136" s="32" t="s">
        <v>396</v>
      </c>
      <c r="BK136" s="32" t="s">
        <v>18</v>
      </c>
    </row>
    <row r="137" spans="1:63">
      <c r="A137" s="32" t="s">
        <v>16</v>
      </c>
      <c r="B137" s="32" t="s">
        <v>1703</v>
      </c>
      <c r="C137" s="32" t="s">
        <v>1704</v>
      </c>
      <c r="D137" s="32" t="s">
        <v>1705</v>
      </c>
      <c r="E137" s="32" t="s">
        <v>1706</v>
      </c>
      <c r="F137" s="33" t="s">
        <v>575</v>
      </c>
      <c r="G137" s="32" t="s">
        <v>1707</v>
      </c>
      <c r="H137" s="32" t="s">
        <v>1708</v>
      </c>
      <c r="I137" s="33" t="s">
        <v>1709</v>
      </c>
      <c r="J137" s="32" t="s">
        <v>1710</v>
      </c>
      <c r="K137" s="33" t="s">
        <v>1711</v>
      </c>
      <c r="L137" s="33" t="s">
        <v>1712</v>
      </c>
      <c r="M137" s="33" t="s">
        <v>1713</v>
      </c>
      <c r="N137" s="33" t="s">
        <v>1714</v>
      </c>
      <c r="O137" s="32" t="s">
        <v>1715</v>
      </c>
      <c r="P137" s="69">
        <f t="shared" si="25"/>
        <v>0.29604828796000004</v>
      </c>
      <c r="Q137" s="69">
        <f t="shared" si="26"/>
        <v>-0.82471082239190574</v>
      </c>
      <c r="R137" s="77">
        <f t="shared" si="27"/>
        <v>2.5404870191079576</v>
      </c>
      <c r="S137" s="75">
        <f t="shared" si="28"/>
        <v>0.8086621339036516</v>
      </c>
      <c r="T137" s="32" t="s">
        <v>1716</v>
      </c>
      <c r="U137" s="33" t="s">
        <v>1717</v>
      </c>
      <c r="V137" s="32" t="s">
        <v>1718</v>
      </c>
      <c r="W137" s="33" t="s">
        <v>1719</v>
      </c>
      <c r="X137" s="32" t="s">
        <v>1720</v>
      </c>
      <c r="Y137" s="32" t="s">
        <v>1721</v>
      </c>
      <c r="Z137" s="32" t="s">
        <v>1722</v>
      </c>
      <c r="AA137" s="32" t="s">
        <v>1723</v>
      </c>
      <c r="AB137" s="72">
        <f t="shared" si="29"/>
        <v>4.0726723554892798E-2</v>
      </c>
      <c r="AC137" s="73"/>
      <c r="AD137" s="32" t="s">
        <v>1724</v>
      </c>
      <c r="AE137" s="32" t="s">
        <v>1725</v>
      </c>
      <c r="AF137" s="58">
        <f t="shared" si="30"/>
        <v>5.1697000000000344</v>
      </c>
      <c r="AG137" s="32">
        <v>4</v>
      </c>
      <c r="AH137" s="32">
        <v>4</v>
      </c>
      <c r="AI137" s="69">
        <f t="shared" si="31"/>
        <v>5.9629855274283106</v>
      </c>
      <c r="AJ137">
        <f t="shared" si="32"/>
        <v>1.1534490449016908</v>
      </c>
      <c r="AK137" s="32"/>
      <c r="AL137" s="69">
        <f t="shared" si="33"/>
        <v>0</v>
      </c>
      <c r="AM137" s="69">
        <f t="shared" si="34"/>
        <v>0</v>
      </c>
      <c r="AN137" s="69">
        <f t="shared" si="35"/>
        <v>0</v>
      </c>
      <c r="AO137" s="69">
        <f t="shared" si="36"/>
        <v>0</v>
      </c>
      <c r="AP137" s="69">
        <f t="shared" si="37"/>
        <v>0</v>
      </c>
      <c r="AQ137" s="69">
        <f t="shared" si="38"/>
        <v>0</v>
      </c>
      <c r="AR137" s="69">
        <f t="shared" si="39"/>
        <v>0</v>
      </c>
      <c r="AS137" s="69">
        <f t="shared" si="40"/>
        <v>0</v>
      </c>
      <c r="AT137" s="69">
        <f t="shared" si="41"/>
        <v>0</v>
      </c>
      <c r="AU137" s="69">
        <f t="shared" si="42"/>
        <v>0</v>
      </c>
      <c r="AV137" s="69">
        <f t="shared" si="43"/>
        <v>0</v>
      </c>
      <c r="AW137" s="69">
        <f t="shared" si="44"/>
        <v>0</v>
      </c>
      <c r="AX137" s="69">
        <f t="shared" si="45"/>
        <v>1.1534490449016908</v>
      </c>
      <c r="AY137" s="69">
        <f t="shared" si="46"/>
        <v>1.1534490449016908</v>
      </c>
      <c r="AZ137" s="69">
        <f t="shared" si="47"/>
        <v>1</v>
      </c>
      <c r="BA137" s="69">
        <f t="shared" si="48"/>
        <v>1</v>
      </c>
      <c r="BB137" s="32"/>
      <c r="BC137" s="32"/>
      <c r="BD137" s="32"/>
      <c r="BE137" s="32"/>
      <c r="BF137" s="32" t="s">
        <v>1726</v>
      </c>
      <c r="BG137" s="32" t="s">
        <v>1727</v>
      </c>
      <c r="BH137" s="32" t="s">
        <v>1728</v>
      </c>
      <c r="BI137" s="32" t="s">
        <v>1729</v>
      </c>
      <c r="BJ137" s="32" t="s">
        <v>1730</v>
      </c>
      <c r="BK137" s="32" t="s">
        <v>18</v>
      </c>
    </row>
    <row r="138" spans="1:63">
      <c r="A138" s="32" t="s">
        <v>20</v>
      </c>
      <c r="B138" s="32" t="s">
        <v>1731</v>
      </c>
      <c r="C138" s="32" t="s">
        <v>1732</v>
      </c>
      <c r="D138" s="33" t="s">
        <v>1733</v>
      </c>
      <c r="E138" s="33" t="s">
        <v>977</v>
      </c>
      <c r="F138" s="33" t="s">
        <v>1734</v>
      </c>
      <c r="G138" s="33" t="s">
        <v>1735</v>
      </c>
      <c r="H138" s="33" t="s">
        <v>1736</v>
      </c>
      <c r="I138" s="32" t="s">
        <v>1737</v>
      </c>
      <c r="J138" s="32" t="s">
        <v>1738</v>
      </c>
      <c r="K138" s="32" t="s">
        <v>1739</v>
      </c>
      <c r="L138" s="33" t="s">
        <v>1740</v>
      </c>
      <c r="M138" s="33" t="s">
        <v>1741</v>
      </c>
      <c r="N138" s="32" t="s">
        <v>1742</v>
      </c>
      <c r="O138" s="32" t="s">
        <v>1743</v>
      </c>
      <c r="P138" s="69">
        <f t="shared" si="25"/>
        <v>-0.21454298869999999</v>
      </c>
      <c r="Q138" s="69">
        <f t="shared" si="26"/>
        <v>-0.90794261199934334</v>
      </c>
      <c r="R138" s="77">
        <f t="shared" si="27"/>
        <v>2.7091448554762572</v>
      </c>
      <c r="S138" s="75">
        <f t="shared" si="28"/>
        <v>0.86234759060204946</v>
      </c>
      <c r="T138" s="32" t="s">
        <v>1744</v>
      </c>
      <c r="U138" s="32" t="s">
        <v>1745</v>
      </c>
      <c r="V138" s="32" t="s">
        <v>1746</v>
      </c>
      <c r="W138" s="32" t="s">
        <v>1747</v>
      </c>
      <c r="X138" s="32" t="s">
        <v>1748</v>
      </c>
      <c r="Y138" s="32" t="s">
        <v>1749</v>
      </c>
      <c r="Z138" s="32" t="s">
        <v>1750</v>
      </c>
      <c r="AA138" s="32" t="s">
        <v>1751</v>
      </c>
      <c r="AB138" s="72">
        <f t="shared" si="29"/>
        <v>4.3793407489355014E-2</v>
      </c>
      <c r="AC138" s="73"/>
      <c r="AD138" s="32" t="s">
        <v>1752</v>
      </c>
      <c r="AE138" s="32" t="s">
        <v>1753</v>
      </c>
      <c r="AF138" s="58">
        <f t="shared" si="30"/>
        <v>17.103700000000003</v>
      </c>
      <c r="AG138" s="32">
        <v>1</v>
      </c>
      <c r="AH138" s="32">
        <v>2</v>
      </c>
      <c r="AI138" s="69">
        <f t="shared" si="31"/>
        <v>5.9509800171841256</v>
      </c>
      <c r="AJ138">
        <f t="shared" si="32"/>
        <v>0.34793524308682472</v>
      </c>
      <c r="AK138" s="32"/>
      <c r="AL138" s="69">
        <f t="shared" si="33"/>
        <v>0.34793524308682472</v>
      </c>
      <c r="AM138" s="69">
        <f t="shared" si="34"/>
        <v>0</v>
      </c>
      <c r="AN138" s="69">
        <f t="shared" si="35"/>
        <v>1</v>
      </c>
      <c r="AO138" s="69">
        <f t="shared" si="36"/>
        <v>0</v>
      </c>
      <c r="AP138" s="69">
        <f t="shared" si="37"/>
        <v>0</v>
      </c>
      <c r="AQ138" s="69">
        <f t="shared" si="38"/>
        <v>0.34793524308682472</v>
      </c>
      <c r="AR138" s="69">
        <f t="shared" si="39"/>
        <v>0</v>
      </c>
      <c r="AS138" s="69">
        <f t="shared" si="40"/>
        <v>1</v>
      </c>
      <c r="AT138" s="69">
        <f t="shared" si="41"/>
        <v>0</v>
      </c>
      <c r="AU138" s="69">
        <f t="shared" si="42"/>
        <v>0</v>
      </c>
      <c r="AV138" s="69">
        <f t="shared" si="43"/>
        <v>0</v>
      </c>
      <c r="AW138" s="69">
        <f t="shared" si="44"/>
        <v>0</v>
      </c>
      <c r="AX138" s="69">
        <f t="shared" si="45"/>
        <v>0</v>
      </c>
      <c r="AY138" s="69">
        <f t="shared" si="46"/>
        <v>0</v>
      </c>
      <c r="AZ138" s="69">
        <f t="shared" si="47"/>
        <v>0</v>
      </c>
      <c r="BA138" s="69">
        <f t="shared" si="48"/>
        <v>0</v>
      </c>
      <c r="BB138" s="32"/>
      <c r="BC138" s="32"/>
      <c r="BD138" s="32"/>
      <c r="BE138" s="32"/>
      <c r="BF138" s="32" t="s">
        <v>1754</v>
      </c>
      <c r="BG138" s="32" t="s">
        <v>1755</v>
      </c>
      <c r="BH138" s="32" t="s">
        <v>1756</v>
      </c>
      <c r="BI138" s="32" t="s">
        <v>1757</v>
      </c>
      <c r="BJ138" s="32" t="s">
        <v>1758</v>
      </c>
      <c r="BK138" s="32" t="s">
        <v>18</v>
      </c>
    </row>
    <row r="139" spans="1:63">
      <c r="A139" s="32" t="s">
        <v>16</v>
      </c>
      <c r="B139" s="32" t="s">
        <v>1759</v>
      </c>
      <c r="C139" s="32" t="s">
        <v>1760</v>
      </c>
      <c r="D139" s="32" t="s">
        <v>1761</v>
      </c>
      <c r="E139" s="33" t="s">
        <v>1762</v>
      </c>
      <c r="F139" s="32" t="s">
        <v>1763</v>
      </c>
      <c r="G139" s="32" t="s">
        <v>1764</v>
      </c>
      <c r="H139" s="32" t="s">
        <v>1765</v>
      </c>
      <c r="I139" s="32" t="s">
        <v>1766</v>
      </c>
      <c r="J139" s="32" t="s">
        <v>1767</v>
      </c>
      <c r="K139" s="32" t="s">
        <v>1768</v>
      </c>
      <c r="L139" s="32" t="s">
        <v>1769</v>
      </c>
      <c r="M139" s="33" t="s">
        <v>1770</v>
      </c>
      <c r="N139" s="33" t="s">
        <v>1771</v>
      </c>
      <c r="O139" s="33" t="s">
        <v>1772</v>
      </c>
      <c r="P139" s="69">
        <f t="shared" ref="P139:P202" si="49">L139*L140+M139*M140+N139*N140+O139*O140</f>
        <v>0.917341903716</v>
      </c>
      <c r="Q139" s="69">
        <f t="shared" ref="Q139:Q202" si="50">2*P139*P139-1</f>
        <v>0.68303233662659002</v>
      </c>
      <c r="R139" s="77">
        <f t="shared" ref="R139:R202" si="51">ACOS(Q139)</f>
        <v>0.81889003023465434</v>
      </c>
      <c r="S139" s="75">
        <f t="shared" ref="S139:S202" si="52">R139/PI()</f>
        <v>0.26066079232103373</v>
      </c>
      <c r="T139" s="32" t="s">
        <v>1773</v>
      </c>
      <c r="U139" s="32" t="s">
        <v>1774</v>
      </c>
      <c r="V139" s="32" t="s">
        <v>1775</v>
      </c>
      <c r="W139" s="33" t="s">
        <v>1776</v>
      </c>
      <c r="X139" s="32" t="s">
        <v>1777</v>
      </c>
      <c r="Y139" s="32" t="s">
        <v>1778</v>
      </c>
      <c r="Z139" s="32" t="s">
        <v>1779</v>
      </c>
      <c r="AA139" s="32" t="s">
        <v>1780</v>
      </c>
      <c r="AB139" s="72">
        <f t="shared" ref="AB139:AB202" si="53">X139*Y139*Z139*AA139</f>
        <v>2.6697383557253179E-2</v>
      </c>
      <c r="AC139" s="73"/>
      <c r="AD139" s="32" t="s">
        <v>1781</v>
      </c>
      <c r="AE139" s="32" t="s">
        <v>1782</v>
      </c>
      <c r="AF139" s="58">
        <f t="shared" ref="AF139:AF202" si="54">AE139-AD139</f>
        <v>7.5347999999999615</v>
      </c>
      <c r="AG139" s="32">
        <v>4</v>
      </c>
      <c r="AH139" s="32">
        <v>2</v>
      </c>
      <c r="AI139" s="69">
        <f t="shared" ref="AI139:AI202" si="55">LOG($AC$3*R139/AB139,2)</f>
        <v>4.9388994590733821</v>
      </c>
      <c r="AJ139">
        <f t="shared" ref="AJ139:AJ202" si="56">AI139/AF139</f>
        <v>0.65547850760118487</v>
      </c>
      <c r="AK139" s="32"/>
      <c r="AL139" s="69">
        <f t="shared" ref="AL139:AL202" si="57">IF(AG139=1,AJ139,0)</f>
        <v>0</v>
      </c>
      <c r="AM139" s="69">
        <f t="shared" ref="AM139:AM202" si="58">IF(AH139=1,AJ139,0)</f>
        <v>0</v>
      </c>
      <c r="AN139" s="69">
        <f t="shared" ref="AN139:AN202" si="59">IF(AG139=1,1,0)</f>
        <v>0</v>
      </c>
      <c r="AO139" s="69">
        <f t="shared" ref="AO139:AO202" si="60">IF(AH139=1,1,0)</f>
        <v>0</v>
      </c>
      <c r="AP139" s="69">
        <f t="shared" ref="AP139:AP202" si="61">IF(AG139=2,AJ139,0)</f>
        <v>0</v>
      </c>
      <c r="AQ139" s="69">
        <f t="shared" ref="AQ139:AQ202" si="62">IF(AH139=2,AJ139,0)</f>
        <v>0.65547850760118487</v>
      </c>
      <c r="AR139" s="69">
        <f t="shared" ref="AR139:AR202" si="63">IF(AG139=2,1,0)</f>
        <v>0</v>
      </c>
      <c r="AS139" s="69">
        <f t="shared" ref="AS139:AS202" si="64">IF(AH139=2,1,0)</f>
        <v>1</v>
      </c>
      <c r="AT139" s="69">
        <f t="shared" ref="AT139:AT202" si="65">IF(AG139=3,AJ139,0)</f>
        <v>0</v>
      </c>
      <c r="AU139" s="69">
        <f t="shared" ref="AU139:AU202" si="66">IF(AH139=3,AJ139,0)</f>
        <v>0</v>
      </c>
      <c r="AV139" s="69">
        <f t="shared" ref="AV139:AV202" si="67">IF(AG139=3,1,0)</f>
        <v>0</v>
      </c>
      <c r="AW139" s="69">
        <f t="shared" ref="AW139:AW202" si="68">IF(AH139=3,1,0)</f>
        <v>0</v>
      </c>
      <c r="AX139" s="69">
        <f t="shared" ref="AX139:AX202" si="69">IF(AG139=4,AJ139,0)</f>
        <v>0.65547850760118487</v>
      </c>
      <c r="AY139" s="69">
        <f t="shared" ref="AY139:AY202" si="70">IF(AH139=4,AJ139,0)</f>
        <v>0</v>
      </c>
      <c r="AZ139" s="69">
        <f t="shared" ref="AZ139:AZ202" si="71">IF(AG139=4,1,0)</f>
        <v>1</v>
      </c>
      <c r="BA139" s="69">
        <f t="shared" ref="BA139:BA202" si="72">IF(AH139=4,1,0)</f>
        <v>0</v>
      </c>
      <c r="BB139" s="32"/>
      <c r="BC139" s="32"/>
      <c r="BD139" s="32"/>
      <c r="BE139" s="32"/>
      <c r="BF139" s="32" t="s">
        <v>1783</v>
      </c>
      <c r="BG139" s="32" t="s">
        <v>1784</v>
      </c>
      <c r="BH139" s="32" t="s">
        <v>1785</v>
      </c>
      <c r="BI139" s="32" t="s">
        <v>1786</v>
      </c>
      <c r="BJ139" s="32" t="s">
        <v>1787</v>
      </c>
      <c r="BK139" s="32" t="s">
        <v>18</v>
      </c>
    </row>
    <row r="140" spans="1:63">
      <c r="A140" s="32" t="s">
        <v>16</v>
      </c>
      <c r="B140" s="32" t="s">
        <v>1788</v>
      </c>
      <c r="C140" s="32" t="s">
        <v>1789</v>
      </c>
      <c r="D140" s="32" t="s">
        <v>1790</v>
      </c>
      <c r="E140" s="32" t="s">
        <v>1791</v>
      </c>
      <c r="F140" s="33" t="s">
        <v>1792</v>
      </c>
      <c r="G140" s="33" t="s">
        <v>1793</v>
      </c>
      <c r="H140" s="33" t="s">
        <v>1794</v>
      </c>
      <c r="I140" s="32" t="s">
        <v>1795</v>
      </c>
      <c r="J140" s="32" t="s">
        <v>1796</v>
      </c>
      <c r="K140" s="32" t="s">
        <v>1797</v>
      </c>
      <c r="L140" s="32" t="s">
        <v>1798</v>
      </c>
      <c r="M140" s="33" t="s">
        <v>1799</v>
      </c>
      <c r="N140" s="33" t="s">
        <v>1800</v>
      </c>
      <c r="O140" s="33" t="s">
        <v>1801</v>
      </c>
      <c r="P140" s="69">
        <f t="shared" si="49"/>
        <v>0.88687915198799994</v>
      </c>
      <c r="Q140" s="69">
        <f t="shared" si="50"/>
        <v>0.57310926046190769</v>
      </c>
      <c r="R140" s="77">
        <f t="shared" si="51"/>
        <v>0.96050129125211259</v>
      </c>
      <c r="S140" s="75">
        <f t="shared" si="52"/>
        <v>0.30573705669784396</v>
      </c>
      <c r="T140" s="32" t="s">
        <v>1802</v>
      </c>
      <c r="U140" s="32" t="s">
        <v>1803</v>
      </c>
      <c r="V140" s="32" t="s">
        <v>1804</v>
      </c>
      <c r="W140" s="33" t="s">
        <v>1805</v>
      </c>
      <c r="X140" s="32" t="s">
        <v>1806</v>
      </c>
      <c r="Y140" s="32" t="s">
        <v>1807</v>
      </c>
      <c r="Z140" s="32" t="s">
        <v>1808</v>
      </c>
      <c r="AA140" s="32" t="s">
        <v>1809</v>
      </c>
      <c r="AB140" s="72">
        <f t="shared" si="53"/>
        <v>4.8062012806459456E-2</v>
      </c>
      <c r="AC140" s="73"/>
      <c r="AD140" s="32" t="s">
        <v>1810</v>
      </c>
      <c r="AE140" s="32" t="s">
        <v>1811</v>
      </c>
      <c r="AF140" s="58">
        <f t="shared" si="54"/>
        <v>2.1345000000000027</v>
      </c>
      <c r="AG140" s="32">
        <v>3</v>
      </c>
      <c r="AH140" s="32">
        <v>1</v>
      </c>
      <c r="AI140" s="69">
        <f t="shared" si="55"/>
        <v>4.3208185793882077</v>
      </c>
      <c r="AJ140">
        <f t="shared" si="56"/>
        <v>2.0242766827773258</v>
      </c>
      <c r="AK140" s="32"/>
      <c r="AL140" s="69">
        <f t="shared" si="57"/>
        <v>0</v>
      </c>
      <c r="AM140" s="69">
        <f t="shared" si="58"/>
        <v>2.0242766827773258</v>
      </c>
      <c r="AN140" s="69">
        <f t="shared" si="59"/>
        <v>0</v>
      </c>
      <c r="AO140" s="69">
        <f t="shared" si="60"/>
        <v>1</v>
      </c>
      <c r="AP140" s="69">
        <f t="shared" si="61"/>
        <v>0</v>
      </c>
      <c r="AQ140" s="69">
        <f t="shared" si="62"/>
        <v>0</v>
      </c>
      <c r="AR140" s="69">
        <f t="shared" si="63"/>
        <v>0</v>
      </c>
      <c r="AS140" s="69">
        <f t="shared" si="64"/>
        <v>0</v>
      </c>
      <c r="AT140" s="69">
        <f t="shared" si="65"/>
        <v>2.0242766827773258</v>
      </c>
      <c r="AU140" s="69">
        <f t="shared" si="66"/>
        <v>0</v>
      </c>
      <c r="AV140" s="69">
        <f t="shared" si="67"/>
        <v>1</v>
      </c>
      <c r="AW140" s="69">
        <f t="shared" si="68"/>
        <v>0</v>
      </c>
      <c r="AX140" s="69">
        <f t="shared" si="69"/>
        <v>0</v>
      </c>
      <c r="AY140" s="69">
        <f t="shared" si="70"/>
        <v>0</v>
      </c>
      <c r="AZ140" s="69">
        <f t="shared" si="71"/>
        <v>0</v>
      </c>
      <c r="BA140" s="69">
        <f t="shared" si="72"/>
        <v>0</v>
      </c>
      <c r="BB140" s="32"/>
      <c r="BC140" s="32"/>
      <c r="BD140" s="32"/>
      <c r="BE140" s="32"/>
      <c r="BF140" s="32" t="s">
        <v>1812</v>
      </c>
      <c r="BG140" s="32" t="s">
        <v>1813</v>
      </c>
      <c r="BH140" s="32" t="s">
        <v>1814</v>
      </c>
      <c r="BI140" s="32" t="s">
        <v>1815</v>
      </c>
      <c r="BJ140" s="32" t="s">
        <v>1001</v>
      </c>
      <c r="BK140" s="32" t="s">
        <v>18</v>
      </c>
    </row>
    <row r="141" spans="1:63">
      <c r="A141" s="32" t="s">
        <v>22</v>
      </c>
      <c r="B141" s="32" t="s">
        <v>1816</v>
      </c>
      <c r="C141" s="32" t="s">
        <v>1817</v>
      </c>
      <c r="D141" s="32" t="s">
        <v>1818</v>
      </c>
      <c r="E141" s="33" t="s">
        <v>1819</v>
      </c>
      <c r="F141" s="32" t="s">
        <v>1820</v>
      </c>
      <c r="G141" s="32" t="s">
        <v>1821</v>
      </c>
      <c r="H141" s="32" t="s">
        <v>1822</v>
      </c>
      <c r="I141" s="32" t="s">
        <v>1823</v>
      </c>
      <c r="J141" s="32" t="s">
        <v>1824</v>
      </c>
      <c r="K141" s="32" t="s">
        <v>1825</v>
      </c>
      <c r="L141" s="32" t="s">
        <v>1826</v>
      </c>
      <c r="M141" s="33" t="s">
        <v>1827</v>
      </c>
      <c r="N141" s="33" t="s">
        <v>1828</v>
      </c>
      <c r="O141" s="33" t="s">
        <v>1829</v>
      </c>
      <c r="P141" s="69">
        <f t="shared" si="49"/>
        <v>-0.62273907313999999</v>
      </c>
      <c r="Q141" s="69">
        <f t="shared" si="50"/>
        <v>-0.22439209356946754</v>
      </c>
      <c r="R141" s="77">
        <f t="shared" si="51"/>
        <v>1.7971155037670308</v>
      </c>
      <c r="S141" s="75">
        <f t="shared" si="52"/>
        <v>0.57203963146320924</v>
      </c>
      <c r="T141" s="32" t="s">
        <v>1830</v>
      </c>
      <c r="U141" s="35">
        <v>817050</v>
      </c>
      <c r="V141" s="32" t="s">
        <v>1831</v>
      </c>
      <c r="W141" s="33" t="s">
        <v>1832</v>
      </c>
      <c r="X141" s="32" t="s">
        <v>1833</v>
      </c>
      <c r="Y141" s="32" t="s">
        <v>1834</v>
      </c>
      <c r="Z141" s="32" t="s">
        <v>1835</v>
      </c>
      <c r="AA141" s="32" t="s">
        <v>1836</v>
      </c>
      <c r="AB141" s="72">
        <f t="shared" si="53"/>
        <v>3.1353596779754578E-2</v>
      </c>
      <c r="AC141" s="73"/>
      <c r="AD141" s="32" t="s">
        <v>1837</v>
      </c>
      <c r="AE141" s="32" t="s">
        <v>1838</v>
      </c>
      <c r="AF141" s="58">
        <f t="shared" si="54"/>
        <v>4.4026999999999816</v>
      </c>
      <c r="AG141" s="32">
        <v>3</v>
      </c>
      <c r="AH141" s="32">
        <v>2</v>
      </c>
      <c r="AI141" s="69">
        <f t="shared" si="55"/>
        <v>5.8409083724737965</v>
      </c>
      <c r="AJ141">
        <f t="shared" si="56"/>
        <v>1.3266650856233269</v>
      </c>
      <c r="AK141" s="32"/>
      <c r="AL141" s="69">
        <f t="shared" si="57"/>
        <v>0</v>
      </c>
      <c r="AM141" s="69">
        <f t="shared" si="58"/>
        <v>0</v>
      </c>
      <c r="AN141" s="69">
        <f t="shared" si="59"/>
        <v>0</v>
      </c>
      <c r="AO141" s="69">
        <f t="shared" si="60"/>
        <v>0</v>
      </c>
      <c r="AP141" s="69">
        <f t="shared" si="61"/>
        <v>0</v>
      </c>
      <c r="AQ141" s="69">
        <f t="shared" si="62"/>
        <v>1.3266650856233269</v>
      </c>
      <c r="AR141" s="69">
        <f t="shared" si="63"/>
        <v>0</v>
      </c>
      <c r="AS141" s="69">
        <f t="shared" si="64"/>
        <v>1</v>
      </c>
      <c r="AT141" s="69">
        <f t="shared" si="65"/>
        <v>1.3266650856233269</v>
      </c>
      <c r="AU141" s="69">
        <f t="shared" si="66"/>
        <v>0</v>
      </c>
      <c r="AV141" s="69">
        <f t="shared" si="67"/>
        <v>1</v>
      </c>
      <c r="AW141" s="69">
        <f t="shared" si="68"/>
        <v>0</v>
      </c>
      <c r="AX141" s="69">
        <f t="shared" si="69"/>
        <v>0</v>
      </c>
      <c r="AY141" s="69">
        <f t="shared" si="70"/>
        <v>0</v>
      </c>
      <c r="AZ141" s="69">
        <f t="shared" si="71"/>
        <v>0</v>
      </c>
      <c r="BA141" s="69">
        <f t="shared" si="72"/>
        <v>0</v>
      </c>
      <c r="BB141" s="32"/>
      <c r="BC141" s="32"/>
      <c r="BD141" s="32"/>
      <c r="BE141" s="32"/>
      <c r="BF141" s="32" t="s">
        <v>1839</v>
      </c>
      <c r="BG141" s="32" t="s">
        <v>1840</v>
      </c>
      <c r="BH141" s="32" t="s">
        <v>1841</v>
      </c>
      <c r="BI141" s="32" t="s">
        <v>1842</v>
      </c>
      <c r="BJ141" s="32" t="s">
        <v>1843</v>
      </c>
      <c r="BK141" s="32" t="s">
        <v>18</v>
      </c>
    </row>
    <row r="142" spans="1:63">
      <c r="A142" s="32" t="s">
        <v>22</v>
      </c>
      <c r="B142" s="32" t="s">
        <v>1844</v>
      </c>
      <c r="C142" s="32" t="s">
        <v>1845</v>
      </c>
      <c r="D142" s="32" t="s">
        <v>1846</v>
      </c>
      <c r="E142" s="33" t="s">
        <v>1847</v>
      </c>
      <c r="F142" s="32" t="s">
        <v>1848</v>
      </c>
      <c r="G142" s="32" t="s">
        <v>1849</v>
      </c>
      <c r="H142" s="32" t="s">
        <v>1850</v>
      </c>
      <c r="I142" s="32" t="s">
        <v>1851</v>
      </c>
      <c r="J142" s="32" t="s">
        <v>1852</v>
      </c>
      <c r="K142" s="33" t="s">
        <v>1853</v>
      </c>
      <c r="L142" s="33" t="s">
        <v>1854</v>
      </c>
      <c r="M142" s="32" t="s">
        <v>1855</v>
      </c>
      <c r="N142" s="32" t="s">
        <v>1856</v>
      </c>
      <c r="O142" s="32" t="s">
        <v>1857</v>
      </c>
      <c r="P142" s="69">
        <f t="shared" si="49"/>
        <v>6.3253614760000187E-3</v>
      </c>
      <c r="Q142" s="69">
        <f t="shared" si="50"/>
        <v>-0.99991997960439583</v>
      </c>
      <c r="R142" s="77">
        <f t="shared" si="51"/>
        <v>3.1289418462766161</v>
      </c>
      <c r="S142" s="75">
        <f t="shared" si="52"/>
        <v>0.99597312296400953</v>
      </c>
      <c r="T142" s="32" t="s">
        <v>1858</v>
      </c>
      <c r="U142" s="32" t="s">
        <v>1859</v>
      </c>
      <c r="V142" s="32" t="s">
        <v>1860</v>
      </c>
      <c r="W142" s="32" t="s">
        <v>1861</v>
      </c>
      <c r="X142" s="32" t="s">
        <v>1862</v>
      </c>
      <c r="Y142" s="32" t="s">
        <v>1863</v>
      </c>
      <c r="Z142" s="32" t="s">
        <v>1864</v>
      </c>
      <c r="AA142" s="32" t="s">
        <v>1865</v>
      </c>
      <c r="AB142" s="72">
        <f t="shared" si="53"/>
        <v>3.4174212583609413E-2</v>
      </c>
      <c r="AC142" s="73"/>
      <c r="AD142" s="32" t="s">
        <v>1866</v>
      </c>
      <c r="AE142" s="32" t="s">
        <v>1867</v>
      </c>
      <c r="AF142" s="58">
        <f t="shared" si="54"/>
        <v>3.2349000000000387</v>
      </c>
      <c r="AG142" s="32">
        <v>1</v>
      </c>
      <c r="AH142" s="32">
        <v>1</v>
      </c>
      <c r="AI142" s="69">
        <f t="shared" si="55"/>
        <v>6.5166229383118548</v>
      </c>
      <c r="AJ142">
        <f t="shared" si="56"/>
        <v>2.0144743078029541</v>
      </c>
      <c r="AK142" s="32"/>
      <c r="AL142" s="69">
        <f t="shared" si="57"/>
        <v>2.0144743078029541</v>
      </c>
      <c r="AM142" s="69">
        <f t="shared" si="58"/>
        <v>2.0144743078029541</v>
      </c>
      <c r="AN142" s="69">
        <f t="shared" si="59"/>
        <v>1</v>
      </c>
      <c r="AO142" s="69">
        <f t="shared" si="60"/>
        <v>1</v>
      </c>
      <c r="AP142" s="69">
        <f t="shared" si="61"/>
        <v>0</v>
      </c>
      <c r="AQ142" s="69">
        <f t="shared" si="62"/>
        <v>0</v>
      </c>
      <c r="AR142" s="69">
        <f t="shared" si="63"/>
        <v>0</v>
      </c>
      <c r="AS142" s="69">
        <f t="shared" si="64"/>
        <v>0</v>
      </c>
      <c r="AT142" s="69">
        <f t="shared" si="65"/>
        <v>0</v>
      </c>
      <c r="AU142" s="69">
        <f t="shared" si="66"/>
        <v>0</v>
      </c>
      <c r="AV142" s="69">
        <f t="shared" si="67"/>
        <v>0</v>
      </c>
      <c r="AW142" s="69">
        <f t="shared" si="68"/>
        <v>0</v>
      </c>
      <c r="AX142" s="69">
        <f t="shared" si="69"/>
        <v>0</v>
      </c>
      <c r="AY142" s="69">
        <f t="shared" si="70"/>
        <v>0</v>
      </c>
      <c r="AZ142" s="69">
        <f t="shared" si="71"/>
        <v>0</v>
      </c>
      <c r="BA142" s="69">
        <f t="shared" si="72"/>
        <v>0</v>
      </c>
      <c r="BB142" s="32"/>
      <c r="BC142" s="32"/>
      <c r="BD142" s="32"/>
      <c r="BE142" s="32"/>
      <c r="BF142" s="32" t="s">
        <v>1868</v>
      </c>
      <c r="BG142" s="32" t="s">
        <v>1869</v>
      </c>
      <c r="BH142" s="32" t="s">
        <v>1870</v>
      </c>
      <c r="BI142" s="32" t="s">
        <v>1871</v>
      </c>
      <c r="BJ142" s="32" t="s">
        <v>1872</v>
      </c>
      <c r="BK142" s="32" t="s">
        <v>18</v>
      </c>
    </row>
    <row r="143" spans="1:63">
      <c r="A143" s="32" t="s">
        <v>20</v>
      </c>
      <c r="B143" s="32" t="s">
        <v>1873</v>
      </c>
      <c r="C143" s="32" t="s">
        <v>1874</v>
      </c>
      <c r="D143" s="32" t="s">
        <v>1875</v>
      </c>
      <c r="E143" s="33" t="s">
        <v>1876</v>
      </c>
      <c r="F143" s="32" t="s">
        <v>1877</v>
      </c>
      <c r="G143" s="32" t="s">
        <v>1878</v>
      </c>
      <c r="H143" s="32" t="s">
        <v>1879</v>
      </c>
      <c r="I143" s="32" t="s">
        <v>1880</v>
      </c>
      <c r="J143" s="32" t="s">
        <v>1881</v>
      </c>
      <c r="K143" s="32" t="s">
        <v>1882</v>
      </c>
      <c r="L143" s="33" t="s">
        <v>1883</v>
      </c>
      <c r="M143" s="33" t="s">
        <v>1884</v>
      </c>
      <c r="N143" s="33" t="s">
        <v>1885</v>
      </c>
      <c r="O143" s="32" t="s">
        <v>1886</v>
      </c>
      <c r="P143" s="69">
        <f t="shared" si="49"/>
        <v>0.26568466594399998</v>
      </c>
      <c r="Q143" s="69">
        <f t="shared" si="50"/>
        <v>-0.85882331656445032</v>
      </c>
      <c r="R143" s="77">
        <f t="shared" si="51"/>
        <v>2.603764567425312</v>
      </c>
      <c r="S143" s="75">
        <f t="shared" si="52"/>
        <v>0.82880400310653801</v>
      </c>
      <c r="T143" s="32" t="s">
        <v>1887</v>
      </c>
      <c r="U143" s="33" t="s">
        <v>1888</v>
      </c>
      <c r="V143" s="32" t="s">
        <v>1889</v>
      </c>
      <c r="W143" s="33" t="s">
        <v>1890</v>
      </c>
      <c r="X143" s="32" t="s">
        <v>1891</v>
      </c>
      <c r="Y143" s="32" t="s">
        <v>1892</v>
      </c>
      <c r="Z143" s="32" t="s">
        <v>1893</v>
      </c>
      <c r="AA143" s="32" t="s">
        <v>1894</v>
      </c>
      <c r="AB143" s="72">
        <f t="shared" si="53"/>
        <v>3.9671553164298372E-2</v>
      </c>
      <c r="AC143" s="73"/>
      <c r="AD143" s="32" t="s">
        <v>1895</v>
      </c>
      <c r="AE143" s="32" t="s">
        <v>1896</v>
      </c>
      <c r="AF143" s="58">
        <f t="shared" si="54"/>
        <v>7.0136999999999716</v>
      </c>
      <c r="AG143" s="32">
        <v>3</v>
      </c>
      <c r="AH143" s="32">
        <v>3</v>
      </c>
      <c r="AI143" s="69">
        <f t="shared" si="55"/>
        <v>6.0363503146529274</v>
      </c>
      <c r="AJ143">
        <f t="shared" si="56"/>
        <v>0.86065134161041268</v>
      </c>
      <c r="AK143" s="32"/>
      <c r="AL143" s="69">
        <f t="shared" si="57"/>
        <v>0</v>
      </c>
      <c r="AM143" s="69">
        <f t="shared" si="58"/>
        <v>0</v>
      </c>
      <c r="AN143" s="69">
        <f t="shared" si="59"/>
        <v>0</v>
      </c>
      <c r="AO143" s="69">
        <f t="shared" si="60"/>
        <v>0</v>
      </c>
      <c r="AP143" s="69">
        <f t="shared" si="61"/>
        <v>0</v>
      </c>
      <c r="AQ143" s="69">
        <f t="shared" si="62"/>
        <v>0</v>
      </c>
      <c r="AR143" s="69">
        <f t="shared" si="63"/>
        <v>0</v>
      </c>
      <c r="AS143" s="69">
        <f t="shared" si="64"/>
        <v>0</v>
      </c>
      <c r="AT143" s="69">
        <f t="shared" si="65"/>
        <v>0.86065134161041268</v>
      </c>
      <c r="AU143" s="69">
        <f t="shared" si="66"/>
        <v>0.86065134161041268</v>
      </c>
      <c r="AV143" s="69">
        <f t="shared" si="67"/>
        <v>1</v>
      </c>
      <c r="AW143" s="69">
        <f t="shared" si="68"/>
        <v>1</v>
      </c>
      <c r="AX143" s="69">
        <f t="shared" si="69"/>
        <v>0</v>
      </c>
      <c r="AY143" s="69">
        <f t="shared" si="70"/>
        <v>0</v>
      </c>
      <c r="AZ143" s="69">
        <f t="shared" si="71"/>
        <v>0</v>
      </c>
      <c r="BA143" s="69">
        <f t="shared" si="72"/>
        <v>0</v>
      </c>
      <c r="BB143" s="32"/>
      <c r="BC143" s="32"/>
      <c r="BD143" s="32"/>
      <c r="BE143" s="32"/>
      <c r="BF143" s="32" t="s">
        <v>1897</v>
      </c>
      <c r="BG143" s="32" t="s">
        <v>1898</v>
      </c>
      <c r="BH143" s="32" t="s">
        <v>943</v>
      </c>
      <c r="BI143" s="32" t="s">
        <v>1899</v>
      </c>
      <c r="BJ143" s="32" t="s">
        <v>1900</v>
      </c>
      <c r="BK143" s="32" t="s">
        <v>18</v>
      </c>
    </row>
    <row r="144" spans="1:63">
      <c r="A144" s="32" t="s">
        <v>22</v>
      </c>
      <c r="B144" s="33" t="s">
        <v>1901</v>
      </c>
      <c r="C144" s="32" t="s">
        <v>1902</v>
      </c>
      <c r="D144" s="32" t="s">
        <v>1903</v>
      </c>
      <c r="E144" s="33" t="s">
        <v>1904</v>
      </c>
      <c r="F144" s="33" t="s">
        <v>1905</v>
      </c>
      <c r="G144" s="32" t="s">
        <v>1906</v>
      </c>
      <c r="H144" s="32" t="s">
        <v>1907</v>
      </c>
      <c r="I144" s="32" t="s">
        <v>1908</v>
      </c>
      <c r="J144" s="35">
        <v>1754626</v>
      </c>
      <c r="K144" s="32" t="s">
        <v>1909</v>
      </c>
      <c r="L144" s="33" t="s">
        <v>1910</v>
      </c>
      <c r="M144" s="33" t="s">
        <v>1911</v>
      </c>
      <c r="N144" s="33" t="s">
        <v>1912</v>
      </c>
      <c r="O144" s="32" t="s">
        <v>1913</v>
      </c>
      <c r="P144" s="69">
        <f t="shared" si="49"/>
        <v>0.78495583173200001</v>
      </c>
      <c r="Q144" s="69">
        <f t="shared" si="50"/>
        <v>0.23231131554015172</v>
      </c>
      <c r="R144" s="77">
        <f t="shared" si="51"/>
        <v>1.3363429873273065</v>
      </c>
      <c r="S144" s="75">
        <f t="shared" si="52"/>
        <v>0.42537118419866177</v>
      </c>
      <c r="T144" s="32" t="s">
        <v>1914</v>
      </c>
      <c r="U144" s="33" t="s">
        <v>1915</v>
      </c>
      <c r="V144" s="32" t="s">
        <v>1916</v>
      </c>
      <c r="W144" s="32" t="s">
        <v>1917</v>
      </c>
      <c r="X144" s="32" t="s">
        <v>1918</v>
      </c>
      <c r="Y144" s="32" t="s">
        <v>1919</v>
      </c>
      <c r="Z144" s="32" t="s">
        <v>1920</v>
      </c>
      <c r="AA144" s="32" t="s">
        <v>1921</v>
      </c>
      <c r="AB144" s="72">
        <f t="shared" si="53"/>
        <v>2.6715484789824169E-2</v>
      </c>
      <c r="AC144" s="73"/>
      <c r="AD144" s="32" t="s">
        <v>1922</v>
      </c>
      <c r="AE144" s="32" t="s">
        <v>1923</v>
      </c>
      <c r="AF144" s="58">
        <f t="shared" si="54"/>
        <v>9.5844000000000165</v>
      </c>
      <c r="AG144" s="32">
        <v>1</v>
      </c>
      <c r="AH144" s="32">
        <v>3</v>
      </c>
      <c r="AI144" s="69">
        <f t="shared" si="55"/>
        <v>5.644470331764313</v>
      </c>
      <c r="AJ144">
        <f t="shared" si="56"/>
        <v>0.58892265887946071</v>
      </c>
      <c r="AK144" s="32"/>
      <c r="AL144" s="69">
        <f t="shared" si="57"/>
        <v>0.58892265887946071</v>
      </c>
      <c r="AM144" s="69">
        <f t="shared" si="58"/>
        <v>0</v>
      </c>
      <c r="AN144" s="69">
        <f t="shared" si="59"/>
        <v>1</v>
      </c>
      <c r="AO144" s="69">
        <f t="shared" si="60"/>
        <v>0</v>
      </c>
      <c r="AP144" s="69">
        <f t="shared" si="61"/>
        <v>0</v>
      </c>
      <c r="AQ144" s="69">
        <f t="shared" si="62"/>
        <v>0</v>
      </c>
      <c r="AR144" s="69">
        <f t="shared" si="63"/>
        <v>0</v>
      </c>
      <c r="AS144" s="69">
        <f t="shared" si="64"/>
        <v>0</v>
      </c>
      <c r="AT144" s="69">
        <f t="shared" si="65"/>
        <v>0</v>
      </c>
      <c r="AU144" s="69">
        <f t="shared" si="66"/>
        <v>0.58892265887946071</v>
      </c>
      <c r="AV144" s="69">
        <f t="shared" si="67"/>
        <v>0</v>
      </c>
      <c r="AW144" s="69">
        <f t="shared" si="68"/>
        <v>1</v>
      </c>
      <c r="AX144" s="69">
        <f t="shared" si="69"/>
        <v>0</v>
      </c>
      <c r="AY144" s="69">
        <f t="shared" si="70"/>
        <v>0</v>
      </c>
      <c r="AZ144" s="69">
        <f t="shared" si="71"/>
        <v>0</v>
      </c>
      <c r="BA144" s="69">
        <f t="shared" si="72"/>
        <v>0</v>
      </c>
      <c r="BB144" s="32"/>
      <c r="BC144" s="32"/>
      <c r="BD144" s="32"/>
      <c r="BE144" s="32"/>
      <c r="BF144" s="32" t="s">
        <v>1924</v>
      </c>
      <c r="BG144" s="32" t="s">
        <v>1925</v>
      </c>
      <c r="BH144" s="32" t="s">
        <v>1926</v>
      </c>
      <c r="BI144" s="32" t="s">
        <v>1927</v>
      </c>
      <c r="BJ144" s="32" t="s">
        <v>1510</v>
      </c>
      <c r="BK144" s="32" t="s">
        <v>18</v>
      </c>
    </row>
    <row r="145" spans="1:63">
      <c r="A145" s="32" t="s">
        <v>20</v>
      </c>
      <c r="B145" s="32" t="s">
        <v>1928</v>
      </c>
      <c r="C145" s="32" t="s">
        <v>1929</v>
      </c>
      <c r="D145" s="32" t="s">
        <v>1930</v>
      </c>
      <c r="E145" s="33" t="s">
        <v>1931</v>
      </c>
      <c r="F145" s="33" t="s">
        <v>1932</v>
      </c>
      <c r="G145" s="33" t="s">
        <v>1933</v>
      </c>
      <c r="H145" s="32" t="s">
        <v>1934</v>
      </c>
      <c r="I145" s="33" t="s">
        <v>1935</v>
      </c>
      <c r="J145" s="32" t="s">
        <v>1936</v>
      </c>
      <c r="K145" s="32" t="s">
        <v>1937</v>
      </c>
      <c r="L145" s="33" t="s">
        <v>1938</v>
      </c>
      <c r="M145" s="32" t="s">
        <v>1939</v>
      </c>
      <c r="N145" s="32" t="s">
        <v>1940</v>
      </c>
      <c r="O145" s="32" t="s">
        <v>1941</v>
      </c>
      <c r="P145" s="69">
        <f t="shared" si="49"/>
        <v>-0.72593324434999995</v>
      </c>
      <c r="Q145" s="69">
        <f t="shared" si="50"/>
        <v>5.3958150505033498E-2</v>
      </c>
      <c r="R145" s="77">
        <f t="shared" si="51"/>
        <v>1.5168119588954434</v>
      </c>
      <c r="S145" s="75">
        <f t="shared" si="52"/>
        <v>0.48281624199822121</v>
      </c>
      <c r="T145" s="32" t="s">
        <v>1942</v>
      </c>
      <c r="U145" s="32" t="s">
        <v>1943</v>
      </c>
      <c r="V145" s="32" t="s">
        <v>1944</v>
      </c>
      <c r="W145" s="32" t="s">
        <v>1945</v>
      </c>
      <c r="X145" s="32" t="s">
        <v>1946</v>
      </c>
      <c r="Y145" s="32" t="s">
        <v>1947</v>
      </c>
      <c r="Z145" s="32" t="s">
        <v>1948</v>
      </c>
      <c r="AA145" s="32" t="s">
        <v>1949</v>
      </c>
      <c r="AB145" s="72">
        <f t="shared" si="53"/>
        <v>3.9641012313116848E-2</v>
      </c>
      <c r="AC145" s="73"/>
      <c r="AD145" s="32" t="s">
        <v>1950</v>
      </c>
      <c r="AE145" s="32" t="s">
        <v>1951</v>
      </c>
      <c r="AF145" s="58">
        <f t="shared" si="54"/>
        <v>4.8177000000000021</v>
      </c>
      <c r="AG145" s="32">
        <v>2</v>
      </c>
      <c r="AH145" s="32">
        <v>2</v>
      </c>
      <c r="AI145" s="69">
        <f t="shared" si="55"/>
        <v>5.2579046285895439</v>
      </c>
      <c r="AJ145">
        <f t="shared" si="56"/>
        <v>1.0913723620378069</v>
      </c>
      <c r="AK145" s="32"/>
      <c r="AL145" s="69">
        <f t="shared" si="57"/>
        <v>0</v>
      </c>
      <c r="AM145" s="69">
        <f t="shared" si="58"/>
        <v>0</v>
      </c>
      <c r="AN145" s="69">
        <f t="shared" si="59"/>
        <v>0</v>
      </c>
      <c r="AO145" s="69">
        <f t="shared" si="60"/>
        <v>0</v>
      </c>
      <c r="AP145" s="69">
        <f t="shared" si="61"/>
        <v>1.0913723620378069</v>
      </c>
      <c r="AQ145" s="69">
        <f t="shared" si="62"/>
        <v>1.0913723620378069</v>
      </c>
      <c r="AR145" s="69">
        <f t="shared" si="63"/>
        <v>1</v>
      </c>
      <c r="AS145" s="69">
        <f t="shared" si="64"/>
        <v>1</v>
      </c>
      <c r="AT145" s="69">
        <f t="shared" si="65"/>
        <v>0</v>
      </c>
      <c r="AU145" s="69">
        <f t="shared" si="66"/>
        <v>0</v>
      </c>
      <c r="AV145" s="69">
        <f t="shared" si="67"/>
        <v>0</v>
      </c>
      <c r="AW145" s="69">
        <f t="shared" si="68"/>
        <v>0</v>
      </c>
      <c r="AX145" s="69">
        <f t="shared" si="69"/>
        <v>0</v>
      </c>
      <c r="AY145" s="69">
        <f t="shared" si="70"/>
        <v>0</v>
      </c>
      <c r="AZ145" s="69">
        <f t="shared" si="71"/>
        <v>0</v>
      </c>
      <c r="BA145" s="69">
        <f t="shared" si="72"/>
        <v>0</v>
      </c>
      <c r="BB145" s="32"/>
      <c r="BC145" s="32"/>
      <c r="BD145" s="32"/>
      <c r="BE145" s="32"/>
      <c r="BF145" s="32" t="s">
        <v>1952</v>
      </c>
      <c r="BG145" s="32" t="s">
        <v>1953</v>
      </c>
      <c r="BH145" s="32" t="s">
        <v>1954</v>
      </c>
      <c r="BI145" s="32" t="s">
        <v>1955</v>
      </c>
      <c r="BJ145" s="32" t="s">
        <v>1956</v>
      </c>
      <c r="BK145" s="32" t="s">
        <v>18</v>
      </c>
    </row>
    <row r="146" spans="1:63">
      <c r="A146" s="32" t="s">
        <v>22</v>
      </c>
      <c r="B146" s="33" t="s">
        <v>1957</v>
      </c>
      <c r="C146" s="32" t="s">
        <v>1958</v>
      </c>
      <c r="D146" s="32" t="s">
        <v>1959</v>
      </c>
      <c r="E146" s="32" t="s">
        <v>1960</v>
      </c>
      <c r="F146" s="33" t="s">
        <v>1961</v>
      </c>
      <c r="G146" s="33" t="s">
        <v>1962</v>
      </c>
      <c r="H146" s="33" t="s">
        <v>1963</v>
      </c>
      <c r="I146" s="32" t="s">
        <v>1964</v>
      </c>
      <c r="J146" s="32" t="s">
        <v>1965</v>
      </c>
      <c r="K146" s="32" t="s">
        <v>1966</v>
      </c>
      <c r="L146" s="32" t="s">
        <v>1967</v>
      </c>
      <c r="M146" s="33" t="s">
        <v>1968</v>
      </c>
      <c r="N146" s="33" t="s">
        <v>1969</v>
      </c>
      <c r="O146" s="33" t="s">
        <v>1970</v>
      </c>
      <c r="P146" s="69">
        <f t="shared" si="49"/>
        <v>0.13254498759200006</v>
      </c>
      <c r="Q146" s="69">
        <f t="shared" si="50"/>
        <v>-0.96486365252847306</v>
      </c>
      <c r="R146" s="77">
        <f t="shared" si="51"/>
        <v>2.8757202860190372</v>
      </c>
      <c r="S146" s="75">
        <f t="shared" si="52"/>
        <v>0.91537019693913768</v>
      </c>
      <c r="T146" s="32" t="s">
        <v>1971</v>
      </c>
      <c r="U146" s="32" t="s">
        <v>1972</v>
      </c>
      <c r="V146" s="32" t="s">
        <v>1973</v>
      </c>
      <c r="W146" s="33" t="s">
        <v>1974</v>
      </c>
      <c r="X146" s="32" t="s">
        <v>1975</v>
      </c>
      <c r="Y146" s="32" t="s">
        <v>1976</v>
      </c>
      <c r="Z146" s="32" t="s">
        <v>1977</v>
      </c>
      <c r="AA146" s="32" t="s">
        <v>1978</v>
      </c>
      <c r="AB146" s="72">
        <f t="shared" si="53"/>
        <v>4.1159568345947598E-2</v>
      </c>
      <c r="AC146" s="73"/>
      <c r="AD146" s="32" t="s">
        <v>1979</v>
      </c>
      <c r="AE146" s="32" t="s">
        <v>1980</v>
      </c>
      <c r="AF146" s="58">
        <f t="shared" si="54"/>
        <v>4.8868999999999687</v>
      </c>
      <c r="AG146" s="32">
        <v>4</v>
      </c>
      <c r="AH146" s="32">
        <v>2</v>
      </c>
      <c r="AI146" s="69">
        <f t="shared" si="55"/>
        <v>6.1265516928179062</v>
      </c>
      <c r="AJ146">
        <f t="shared" si="56"/>
        <v>1.2536683158685353</v>
      </c>
      <c r="AK146" s="32"/>
      <c r="AL146" s="69">
        <f t="shared" si="57"/>
        <v>0</v>
      </c>
      <c r="AM146" s="69">
        <f t="shared" si="58"/>
        <v>0</v>
      </c>
      <c r="AN146" s="69">
        <f t="shared" si="59"/>
        <v>0</v>
      </c>
      <c r="AO146" s="69">
        <f t="shared" si="60"/>
        <v>0</v>
      </c>
      <c r="AP146" s="69">
        <f t="shared" si="61"/>
        <v>0</v>
      </c>
      <c r="AQ146" s="69">
        <f t="shared" si="62"/>
        <v>1.2536683158685353</v>
      </c>
      <c r="AR146" s="69">
        <f t="shared" si="63"/>
        <v>0</v>
      </c>
      <c r="AS146" s="69">
        <f t="shared" si="64"/>
        <v>1</v>
      </c>
      <c r="AT146" s="69">
        <f t="shared" si="65"/>
        <v>0</v>
      </c>
      <c r="AU146" s="69">
        <f t="shared" si="66"/>
        <v>0</v>
      </c>
      <c r="AV146" s="69">
        <f t="shared" si="67"/>
        <v>0</v>
      </c>
      <c r="AW146" s="69">
        <f t="shared" si="68"/>
        <v>0</v>
      </c>
      <c r="AX146" s="69">
        <f t="shared" si="69"/>
        <v>1.2536683158685353</v>
      </c>
      <c r="AY146" s="69">
        <f t="shared" si="70"/>
        <v>0</v>
      </c>
      <c r="AZ146" s="69">
        <f t="shared" si="71"/>
        <v>1</v>
      </c>
      <c r="BA146" s="69">
        <f t="shared" si="72"/>
        <v>0</v>
      </c>
      <c r="BB146" s="32"/>
      <c r="BC146" s="32"/>
      <c r="BD146" s="32"/>
      <c r="BE146" s="32"/>
      <c r="BF146" s="32" t="s">
        <v>1981</v>
      </c>
      <c r="BG146" s="32" t="s">
        <v>1982</v>
      </c>
      <c r="BH146" s="32" t="s">
        <v>711</v>
      </c>
      <c r="BI146" s="32" t="s">
        <v>1983</v>
      </c>
      <c r="BJ146" s="32" t="s">
        <v>1984</v>
      </c>
      <c r="BK146" s="32" t="s">
        <v>18</v>
      </c>
    </row>
    <row r="147" spans="1:63">
      <c r="A147" s="32" t="s">
        <v>22</v>
      </c>
      <c r="B147" s="32" t="s">
        <v>1985</v>
      </c>
      <c r="C147" s="32" t="s">
        <v>1986</v>
      </c>
      <c r="D147" s="32" t="s">
        <v>1987</v>
      </c>
      <c r="E147" s="32" t="s">
        <v>1988</v>
      </c>
      <c r="F147" s="33" t="s">
        <v>1989</v>
      </c>
      <c r="G147" s="33" t="s">
        <v>1990</v>
      </c>
      <c r="H147" s="33" t="s">
        <v>1991</v>
      </c>
      <c r="I147" s="32" t="s">
        <v>1992</v>
      </c>
      <c r="J147" s="32" t="s">
        <v>1993</v>
      </c>
      <c r="K147" s="32" t="s">
        <v>1994</v>
      </c>
      <c r="L147" s="32" t="s">
        <v>1995</v>
      </c>
      <c r="M147" s="33" t="s">
        <v>1996</v>
      </c>
      <c r="N147" s="33" t="s">
        <v>1997</v>
      </c>
      <c r="O147" s="32" t="s">
        <v>1998</v>
      </c>
      <c r="P147" s="69">
        <f t="shared" si="49"/>
        <v>0.9511748649620001</v>
      </c>
      <c r="Q147" s="69">
        <f t="shared" si="50"/>
        <v>0.80946724747095833</v>
      </c>
      <c r="R147" s="77">
        <f t="shared" si="51"/>
        <v>0.62755211007899625</v>
      </c>
      <c r="S147" s="75">
        <f t="shared" si="52"/>
        <v>0.19975604073364298</v>
      </c>
      <c r="T147" s="32" t="s">
        <v>1999</v>
      </c>
      <c r="U147" s="33" t="s">
        <v>2000</v>
      </c>
      <c r="V147" s="32" t="s">
        <v>2001</v>
      </c>
      <c r="W147" s="32" t="s">
        <v>2002</v>
      </c>
      <c r="X147" s="32" t="s">
        <v>2003</v>
      </c>
      <c r="Y147" s="32" t="s">
        <v>2004</v>
      </c>
      <c r="Z147" s="32" t="s">
        <v>2005</v>
      </c>
      <c r="AA147" s="32" t="s">
        <v>2006</v>
      </c>
      <c r="AB147" s="72">
        <f t="shared" si="53"/>
        <v>3.1087028684114081E-2</v>
      </c>
      <c r="AC147" s="73"/>
      <c r="AD147" s="32" t="s">
        <v>2007</v>
      </c>
      <c r="AE147" s="32" t="s">
        <v>2008</v>
      </c>
      <c r="AF147" s="58">
        <f t="shared" si="54"/>
        <v>14.170700000000011</v>
      </c>
      <c r="AG147" s="32">
        <v>1</v>
      </c>
      <c r="AH147" s="32">
        <v>4</v>
      </c>
      <c r="AI147" s="69">
        <f t="shared" si="55"/>
        <v>4.3353506264162878</v>
      </c>
      <c r="AJ147">
        <f t="shared" si="56"/>
        <v>0.30593764785199634</v>
      </c>
      <c r="AK147" s="32"/>
      <c r="AL147" s="69">
        <f t="shared" si="57"/>
        <v>0.30593764785199634</v>
      </c>
      <c r="AM147" s="69">
        <f t="shared" si="58"/>
        <v>0</v>
      </c>
      <c r="AN147" s="69">
        <f t="shared" si="59"/>
        <v>1</v>
      </c>
      <c r="AO147" s="69">
        <f t="shared" si="60"/>
        <v>0</v>
      </c>
      <c r="AP147" s="69">
        <f t="shared" si="61"/>
        <v>0</v>
      </c>
      <c r="AQ147" s="69">
        <f t="shared" si="62"/>
        <v>0</v>
      </c>
      <c r="AR147" s="69">
        <f t="shared" si="63"/>
        <v>0</v>
      </c>
      <c r="AS147" s="69">
        <f t="shared" si="64"/>
        <v>0</v>
      </c>
      <c r="AT147" s="69">
        <f t="shared" si="65"/>
        <v>0</v>
      </c>
      <c r="AU147" s="69">
        <f t="shared" si="66"/>
        <v>0</v>
      </c>
      <c r="AV147" s="69">
        <f t="shared" si="67"/>
        <v>0</v>
      </c>
      <c r="AW147" s="69">
        <f t="shared" si="68"/>
        <v>0</v>
      </c>
      <c r="AX147" s="69">
        <f t="shared" si="69"/>
        <v>0</v>
      </c>
      <c r="AY147" s="69">
        <f t="shared" si="70"/>
        <v>0.30593764785199634</v>
      </c>
      <c r="AZ147" s="69">
        <f t="shared" si="71"/>
        <v>0</v>
      </c>
      <c r="BA147" s="69">
        <f t="shared" si="72"/>
        <v>1</v>
      </c>
      <c r="BB147" s="32"/>
      <c r="BC147" s="32"/>
      <c r="BD147" s="32"/>
      <c r="BE147" s="32"/>
      <c r="BF147" s="32" t="s">
        <v>2009</v>
      </c>
      <c r="BG147" s="32" t="s">
        <v>2010</v>
      </c>
      <c r="BH147" s="32" t="s">
        <v>2011</v>
      </c>
      <c r="BI147" s="32" t="s">
        <v>2012</v>
      </c>
      <c r="BJ147" s="32" t="s">
        <v>886</v>
      </c>
      <c r="BK147" s="32" t="s">
        <v>18</v>
      </c>
    </row>
    <row r="148" spans="1:63">
      <c r="A148" s="32" t="s">
        <v>16</v>
      </c>
      <c r="B148" s="33" t="s">
        <v>2013</v>
      </c>
      <c r="C148" s="32" t="s">
        <v>2014</v>
      </c>
      <c r="D148" s="32" t="s">
        <v>2015</v>
      </c>
      <c r="E148" s="33" t="s">
        <v>2016</v>
      </c>
      <c r="F148" s="33" t="s">
        <v>2017</v>
      </c>
      <c r="G148" s="33" t="s">
        <v>2018</v>
      </c>
      <c r="H148" s="32" t="s">
        <v>2019</v>
      </c>
      <c r="I148" s="33" t="s">
        <v>2020</v>
      </c>
      <c r="J148" s="32" t="s">
        <v>2021</v>
      </c>
      <c r="K148" s="32" t="s">
        <v>2022</v>
      </c>
      <c r="L148" s="33" t="s">
        <v>2023</v>
      </c>
      <c r="M148" s="33" t="s">
        <v>2024</v>
      </c>
      <c r="N148" s="33" t="s">
        <v>2025</v>
      </c>
      <c r="O148" s="32" t="s">
        <v>2026</v>
      </c>
      <c r="P148" s="69">
        <f t="shared" si="49"/>
        <v>-0.12924216954000003</v>
      </c>
      <c r="Q148" s="69">
        <f t="shared" si="50"/>
        <v>-0.96659292322518775</v>
      </c>
      <c r="R148" s="77">
        <f t="shared" si="51"/>
        <v>2.8823832506549119</v>
      </c>
      <c r="S148" s="75">
        <f t="shared" si="52"/>
        <v>0.9174910844540296</v>
      </c>
      <c r="T148" s="32" t="s">
        <v>2027</v>
      </c>
      <c r="U148" s="33" t="s">
        <v>2028</v>
      </c>
      <c r="V148" s="32" t="s">
        <v>2029</v>
      </c>
      <c r="W148" s="32" t="s">
        <v>2030</v>
      </c>
      <c r="X148" s="32" t="s">
        <v>2031</v>
      </c>
      <c r="Y148" s="32" t="s">
        <v>2032</v>
      </c>
      <c r="Z148" s="32" t="s">
        <v>2033</v>
      </c>
      <c r="AA148" s="32" t="s">
        <v>2034</v>
      </c>
      <c r="AB148" s="72">
        <f t="shared" si="53"/>
        <v>3.4218129034317646E-2</v>
      </c>
      <c r="AC148" s="73"/>
      <c r="AD148" s="32" t="s">
        <v>2035</v>
      </c>
      <c r="AE148" s="32" t="s">
        <v>2036</v>
      </c>
      <c r="AF148" s="58">
        <f t="shared" si="54"/>
        <v>3.7020999999999731</v>
      </c>
      <c r="AG148" s="32">
        <v>1</v>
      </c>
      <c r="AH148" s="32">
        <v>3</v>
      </c>
      <c r="AI148" s="69">
        <f t="shared" si="55"/>
        <v>6.3963574844076909</v>
      </c>
      <c r="AJ148">
        <f t="shared" si="56"/>
        <v>1.7277646428804563</v>
      </c>
      <c r="AK148" s="32"/>
      <c r="AL148" s="69">
        <f t="shared" si="57"/>
        <v>1.7277646428804563</v>
      </c>
      <c r="AM148" s="69">
        <f t="shared" si="58"/>
        <v>0</v>
      </c>
      <c r="AN148" s="69">
        <f t="shared" si="59"/>
        <v>1</v>
      </c>
      <c r="AO148" s="69">
        <f t="shared" si="60"/>
        <v>0</v>
      </c>
      <c r="AP148" s="69">
        <f t="shared" si="61"/>
        <v>0</v>
      </c>
      <c r="AQ148" s="69">
        <f t="shared" si="62"/>
        <v>0</v>
      </c>
      <c r="AR148" s="69">
        <f t="shared" si="63"/>
        <v>0</v>
      </c>
      <c r="AS148" s="69">
        <f t="shared" si="64"/>
        <v>0</v>
      </c>
      <c r="AT148" s="69">
        <f t="shared" si="65"/>
        <v>0</v>
      </c>
      <c r="AU148" s="69">
        <f t="shared" si="66"/>
        <v>1.7277646428804563</v>
      </c>
      <c r="AV148" s="69">
        <f t="shared" si="67"/>
        <v>0</v>
      </c>
      <c r="AW148" s="69">
        <f t="shared" si="68"/>
        <v>1</v>
      </c>
      <c r="AX148" s="69">
        <f t="shared" si="69"/>
        <v>0</v>
      </c>
      <c r="AY148" s="69">
        <f t="shared" si="70"/>
        <v>0</v>
      </c>
      <c r="AZ148" s="69">
        <f t="shared" si="71"/>
        <v>0</v>
      </c>
      <c r="BA148" s="69">
        <f t="shared" si="72"/>
        <v>0</v>
      </c>
      <c r="BB148" s="32"/>
      <c r="BC148" s="32"/>
      <c r="BD148" s="32"/>
      <c r="BE148" s="32"/>
      <c r="BF148" s="32" t="s">
        <v>2037</v>
      </c>
      <c r="BG148" s="32" t="s">
        <v>2038</v>
      </c>
      <c r="BH148" s="32" t="s">
        <v>76</v>
      </c>
      <c r="BI148" s="32" t="s">
        <v>2039</v>
      </c>
      <c r="BJ148" s="32" t="s">
        <v>2040</v>
      </c>
      <c r="BK148" s="32" t="s">
        <v>18</v>
      </c>
    </row>
    <row r="149" spans="1:63">
      <c r="A149" s="32" t="s">
        <v>22</v>
      </c>
      <c r="B149" s="33" t="s">
        <v>2041</v>
      </c>
      <c r="C149" s="32" t="s">
        <v>2042</v>
      </c>
      <c r="D149" s="32" t="s">
        <v>2043</v>
      </c>
      <c r="E149" s="33" t="s">
        <v>2044</v>
      </c>
      <c r="F149" s="33" t="s">
        <v>2045</v>
      </c>
      <c r="G149" s="33" t="s">
        <v>2046</v>
      </c>
      <c r="H149" s="32" t="s">
        <v>2047</v>
      </c>
      <c r="I149" s="32" t="s">
        <v>2048</v>
      </c>
      <c r="J149" s="32" t="s">
        <v>2049</v>
      </c>
      <c r="K149" s="32" t="s">
        <v>2050</v>
      </c>
      <c r="L149" s="32" t="s">
        <v>2051</v>
      </c>
      <c r="M149" s="33" t="s">
        <v>2052</v>
      </c>
      <c r="N149" s="32" t="s">
        <v>2053</v>
      </c>
      <c r="O149" s="33" t="s">
        <v>2054</v>
      </c>
      <c r="P149" s="69">
        <f t="shared" si="49"/>
        <v>0.71365098634000002</v>
      </c>
      <c r="Q149" s="69">
        <f t="shared" si="50"/>
        <v>1.8595460608109793E-2</v>
      </c>
      <c r="R149" s="77">
        <f t="shared" si="51"/>
        <v>1.5521997943290233</v>
      </c>
      <c r="S149" s="75">
        <f t="shared" si="52"/>
        <v>0.49408053986737471</v>
      </c>
      <c r="T149" s="32" t="s">
        <v>2055</v>
      </c>
      <c r="U149" s="32" t="s">
        <v>2056</v>
      </c>
      <c r="V149" s="32" t="s">
        <v>2057</v>
      </c>
      <c r="W149" s="33" t="s">
        <v>2058</v>
      </c>
      <c r="X149" s="32" t="s">
        <v>2059</v>
      </c>
      <c r="Y149" s="32" t="s">
        <v>2060</v>
      </c>
      <c r="Z149" s="32" t="s">
        <v>2061</v>
      </c>
      <c r="AA149" s="32" t="s">
        <v>2062</v>
      </c>
      <c r="AB149" s="72">
        <f t="shared" si="53"/>
        <v>3.7660319597934339E-2</v>
      </c>
      <c r="AC149" s="73"/>
      <c r="AD149" s="32" t="s">
        <v>2063</v>
      </c>
      <c r="AE149" s="32" t="s">
        <v>2064</v>
      </c>
      <c r="AF149" s="58">
        <f t="shared" si="54"/>
        <v>17.268400000000042</v>
      </c>
      <c r="AG149" s="32">
        <v>4</v>
      </c>
      <c r="AH149" s="32">
        <v>1</v>
      </c>
      <c r="AI149" s="69">
        <f t="shared" si="55"/>
        <v>5.3651252152782938</v>
      </c>
      <c r="AJ149">
        <f t="shared" si="56"/>
        <v>0.31069034857185845</v>
      </c>
      <c r="AK149" s="32"/>
      <c r="AL149" s="69">
        <f t="shared" si="57"/>
        <v>0</v>
      </c>
      <c r="AM149" s="69">
        <f t="shared" si="58"/>
        <v>0.31069034857185845</v>
      </c>
      <c r="AN149" s="69">
        <f t="shared" si="59"/>
        <v>0</v>
      </c>
      <c r="AO149" s="69">
        <f t="shared" si="60"/>
        <v>1</v>
      </c>
      <c r="AP149" s="69">
        <f t="shared" si="61"/>
        <v>0</v>
      </c>
      <c r="AQ149" s="69">
        <f t="shared" si="62"/>
        <v>0</v>
      </c>
      <c r="AR149" s="69">
        <f t="shared" si="63"/>
        <v>0</v>
      </c>
      <c r="AS149" s="69">
        <f t="shared" si="64"/>
        <v>0</v>
      </c>
      <c r="AT149" s="69">
        <f t="shared" si="65"/>
        <v>0</v>
      </c>
      <c r="AU149" s="69">
        <f t="shared" si="66"/>
        <v>0</v>
      </c>
      <c r="AV149" s="69">
        <f t="shared" si="67"/>
        <v>0</v>
      </c>
      <c r="AW149" s="69">
        <f t="shared" si="68"/>
        <v>0</v>
      </c>
      <c r="AX149" s="69">
        <f t="shared" si="69"/>
        <v>0.31069034857185845</v>
      </c>
      <c r="AY149" s="69">
        <f t="shared" si="70"/>
        <v>0</v>
      </c>
      <c r="AZ149" s="69">
        <f t="shared" si="71"/>
        <v>1</v>
      </c>
      <c r="BA149" s="69">
        <f t="shared" si="72"/>
        <v>0</v>
      </c>
      <c r="BB149" s="32"/>
      <c r="BC149" s="32"/>
      <c r="BD149" s="32"/>
      <c r="BE149" s="32"/>
      <c r="BF149" s="32" t="s">
        <v>2065</v>
      </c>
      <c r="BG149" s="32" t="s">
        <v>2066</v>
      </c>
      <c r="BH149" s="32" t="s">
        <v>2067</v>
      </c>
      <c r="BI149" s="32" t="s">
        <v>2068</v>
      </c>
      <c r="BJ149" s="32" t="s">
        <v>2069</v>
      </c>
      <c r="BK149" s="32" t="s">
        <v>18</v>
      </c>
    </row>
    <row r="150" spans="1:63">
      <c r="A150" s="32" t="s">
        <v>16</v>
      </c>
      <c r="B150" s="32" t="s">
        <v>2070</v>
      </c>
      <c r="C150" s="32" t="s">
        <v>2071</v>
      </c>
      <c r="D150" s="32" t="s">
        <v>2072</v>
      </c>
      <c r="E150" s="32" t="s">
        <v>2073</v>
      </c>
      <c r="F150" s="33" t="s">
        <v>2074</v>
      </c>
      <c r="G150" s="33" t="s">
        <v>2075</v>
      </c>
      <c r="H150" s="33" t="s">
        <v>2076</v>
      </c>
      <c r="I150" s="32" t="s">
        <v>2077</v>
      </c>
      <c r="J150" s="32" t="s">
        <v>2078</v>
      </c>
      <c r="K150" s="32" t="s">
        <v>2079</v>
      </c>
      <c r="L150" s="33" t="s">
        <v>2080</v>
      </c>
      <c r="M150" s="33" t="s">
        <v>2081</v>
      </c>
      <c r="N150" s="33" t="s">
        <v>2082</v>
      </c>
      <c r="O150" s="32" t="s">
        <v>2083</v>
      </c>
      <c r="P150" s="69">
        <f t="shared" si="49"/>
        <v>0.92136980147799996</v>
      </c>
      <c r="Q150" s="69">
        <f t="shared" si="50"/>
        <v>0.69784462215121801</v>
      </c>
      <c r="R150" s="77">
        <f t="shared" si="51"/>
        <v>0.79841251620556708</v>
      </c>
      <c r="S150" s="75">
        <f t="shared" si="52"/>
        <v>0.25414259716110799</v>
      </c>
      <c r="T150" s="32" t="s">
        <v>2084</v>
      </c>
      <c r="U150" s="33" t="s">
        <v>2085</v>
      </c>
      <c r="V150" s="32" t="s">
        <v>2086</v>
      </c>
      <c r="W150" s="33" t="s">
        <v>2087</v>
      </c>
      <c r="X150" s="32" t="s">
        <v>2088</v>
      </c>
      <c r="Y150" s="32" t="s">
        <v>2089</v>
      </c>
      <c r="Z150" s="32" t="s">
        <v>2090</v>
      </c>
      <c r="AA150" s="32" t="s">
        <v>2091</v>
      </c>
      <c r="AB150" s="72">
        <f t="shared" si="53"/>
        <v>2.9639956057813003E-2</v>
      </c>
      <c r="AC150" s="73"/>
      <c r="AD150" s="32" t="s">
        <v>2092</v>
      </c>
      <c r="AE150" s="32" t="s">
        <v>2093</v>
      </c>
      <c r="AF150" s="58">
        <f t="shared" si="54"/>
        <v>3.3296000000000276</v>
      </c>
      <c r="AG150" s="32">
        <v>3</v>
      </c>
      <c r="AH150" s="32">
        <v>3</v>
      </c>
      <c r="AI150" s="69">
        <f t="shared" si="55"/>
        <v>4.7515191231494365</v>
      </c>
      <c r="AJ150">
        <f t="shared" si="56"/>
        <v>1.4270540374667819</v>
      </c>
      <c r="AK150" s="32"/>
      <c r="AL150" s="69">
        <f t="shared" si="57"/>
        <v>0</v>
      </c>
      <c r="AM150" s="69">
        <f t="shared" si="58"/>
        <v>0</v>
      </c>
      <c r="AN150" s="69">
        <f t="shared" si="59"/>
        <v>0</v>
      </c>
      <c r="AO150" s="69">
        <f t="shared" si="60"/>
        <v>0</v>
      </c>
      <c r="AP150" s="69">
        <f t="shared" si="61"/>
        <v>0</v>
      </c>
      <c r="AQ150" s="69">
        <f t="shared" si="62"/>
        <v>0</v>
      </c>
      <c r="AR150" s="69">
        <f t="shared" si="63"/>
        <v>0</v>
      </c>
      <c r="AS150" s="69">
        <f t="shared" si="64"/>
        <v>0</v>
      </c>
      <c r="AT150" s="69">
        <f t="shared" si="65"/>
        <v>1.4270540374667819</v>
      </c>
      <c r="AU150" s="69">
        <f t="shared" si="66"/>
        <v>1.4270540374667819</v>
      </c>
      <c r="AV150" s="69">
        <f t="shared" si="67"/>
        <v>1</v>
      </c>
      <c r="AW150" s="69">
        <f t="shared" si="68"/>
        <v>1</v>
      </c>
      <c r="AX150" s="69">
        <f t="shared" si="69"/>
        <v>0</v>
      </c>
      <c r="AY150" s="69">
        <f t="shared" si="70"/>
        <v>0</v>
      </c>
      <c r="AZ150" s="69">
        <f t="shared" si="71"/>
        <v>0</v>
      </c>
      <c r="BA150" s="69">
        <f t="shared" si="72"/>
        <v>0</v>
      </c>
      <c r="BB150" s="32"/>
      <c r="BC150" s="32"/>
      <c r="BD150" s="32"/>
      <c r="BE150" s="32"/>
      <c r="BF150" s="32" t="s">
        <v>2094</v>
      </c>
      <c r="BG150" s="32" t="s">
        <v>2095</v>
      </c>
      <c r="BH150" s="32" t="s">
        <v>2096</v>
      </c>
      <c r="BI150" s="32" t="s">
        <v>2097</v>
      </c>
      <c r="BJ150" s="32" t="s">
        <v>2098</v>
      </c>
      <c r="BK150" s="32" t="s">
        <v>18</v>
      </c>
    </row>
    <row r="151" spans="1:63">
      <c r="A151" s="32" t="s">
        <v>20</v>
      </c>
      <c r="B151" s="32" t="s">
        <v>2099</v>
      </c>
      <c r="C151" s="32" t="s">
        <v>2100</v>
      </c>
      <c r="D151" s="32" t="s">
        <v>2101</v>
      </c>
      <c r="E151" s="33" t="s">
        <v>2102</v>
      </c>
      <c r="F151" s="33" t="s">
        <v>2103</v>
      </c>
      <c r="G151" s="33" t="s">
        <v>2104</v>
      </c>
      <c r="H151" s="32" t="s">
        <v>2105</v>
      </c>
      <c r="I151" s="32" t="s">
        <v>2106</v>
      </c>
      <c r="J151" s="32" t="s">
        <v>2107</v>
      </c>
      <c r="K151" s="32" t="s">
        <v>2108</v>
      </c>
      <c r="L151" s="32" t="s">
        <v>2109</v>
      </c>
      <c r="M151" s="33" t="s">
        <v>2110</v>
      </c>
      <c r="N151" s="33" t="s">
        <v>2111</v>
      </c>
      <c r="O151" s="32" t="s">
        <v>2112</v>
      </c>
      <c r="P151" s="69">
        <f t="shared" si="49"/>
        <v>-6.0330690964000011E-2</v>
      </c>
      <c r="Q151" s="69">
        <f t="shared" si="50"/>
        <v>-0.99272041545561263</v>
      </c>
      <c r="R151" s="77">
        <f t="shared" si="51"/>
        <v>3.0208579544505421</v>
      </c>
      <c r="S151" s="75">
        <f t="shared" si="52"/>
        <v>0.96156895165855083</v>
      </c>
      <c r="T151" s="32" t="s">
        <v>2113</v>
      </c>
      <c r="U151" s="33" t="s">
        <v>2114</v>
      </c>
      <c r="V151" s="32" t="s">
        <v>2115</v>
      </c>
      <c r="W151" s="33" t="s">
        <v>2116</v>
      </c>
      <c r="X151" s="32" t="s">
        <v>2117</v>
      </c>
      <c r="Y151" s="32" t="s">
        <v>2118</v>
      </c>
      <c r="Z151" s="32" t="s">
        <v>2119</v>
      </c>
      <c r="AA151" s="32" t="s">
        <v>2120</v>
      </c>
      <c r="AB151" s="72">
        <f t="shared" si="53"/>
        <v>4.0524043174183413E-2</v>
      </c>
      <c r="AC151" s="73"/>
      <c r="AD151" s="32" t="s">
        <v>2121</v>
      </c>
      <c r="AE151" s="32" t="s">
        <v>2122</v>
      </c>
      <c r="AF151" s="58">
        <f t="shared" si="54"/>
        <v>2.8760000000000332</v>
      </c>
      <c r="AG151" s="32">
        <v>4</v>
      </c>
      <c r="AH151" s="32">
        <v>3</v>
      </c>
      <c r="AI151" s="69">
        <f t="shared" si="55"/>
        <v>6.2200364153956293</v>
      </c>
      <c r="AJ151">
        <f t="shared" si="56"/>
        <v>2.1627386701653539</v>
      </c>
      <c r="AK151" s="32"/>
      <c r="AL151" s="69">
        <f t="shared" si="57"/>
        <v>0</v>
      </c>
      <c r="AM151" s="69">
        <f t="shared" si="58"/>
        <v>0</v>
      </c>
      <c r="AN151" s="69">
        <f t="shared" si="59"/>
        <v>0</v>
      </c>
      <c r="AO151" s="69">
        <f t="shared" si="60"/>
        <v>0</v>
      </c>
      <c r="AP151" s="69">
        <f t="shared" si="61"/>
        <v>0</v>
      </c>
      <c r="AQ151" s="69">
        <f t="shared" si="62"/>
        <v>0</v>
      </c>
      <c r="AR151" s="69">
        <f t="shared" si="63"/>
        <v>0</v>
      </c>
      <c r="AS151" s="69">
        <f t="shared" si="64"/>
        <v>0</v>
      </c>
      <c r="AT151" s="69">
        <f t="shared" si="65"/>
        <v>0</v>
      </c>
      <c r="AU151" s="69">
        <f t="shared" si="66"/>
        <v>2.1627386701653539</v>
      </c>
      <c r="AV151" s="69">
        <f t="shared" si="67"/>
        <v>0</v>
      </c>
      <c r="AW151" s="69">
        <f t="shared" si="68"/>
        <v>1</v>
      </c>
      <c r="AX151" s="69">
        <f t="shared" si="69"/>
        <v>2.1627386701653539</v>
      </c>
      <c r="AY151" s="69">
        <f t="shared" si="70"/>
        <v>0</v>
      </c>
      <c r="AZ151" s="69">
        <f t="shared" si="71"/>
        <v>1</v>
      </c>
      <c r="BA151" s="69">
        <f t="shared" si="72"/>
        <v>0</v>
      </c>
      <c r="BB151" s="32"/>
      <c r="BC151" s="32"/>
      <c r="BD151" s="32"/>
      <c r="BE151" s="32"/>
      <c r="BF151" s="32" t="s">
        <v>2123</v>
      </c>
      <c r="BG151" s="32" t="s">
        <v>2124</v>
      </c>
      <c r="BH151" s="32" t="s">
        <v>2125</v>
      </c>
      <c r="BI151" s="32" t="s">
        <v>2126</v>
      </c>
      <c r="BJ151" s="32" t="s">
        <v>2127</v>
      </c>
      <c r="BK151" s="32" t="s">
        <v>18</v>
      </c>
    </row>
    <row r="152" spans="1:63">
      <c r="A152" s="32" t="s">
        <v>20</v>
      </c>
      <c r="B152" s="32" t="s">
        <v>2128</v>
      </c>
      <c r="C152" s="32" t="s">
        <v>2129</v>
      </c>
      <c r="D152" s="32" t="s">
        <v>2130</v>
      </c>
      <c r="E152" s="32" t="s">
        <v>2131</v>
      </c>
      <c r="F152" s="33" t="s">
        <v>2132</v>
      </c>
      <c r="G152" s="33" t="s">
        <v>2133</v>
      </c>
      <c r="H152" s="33" t="s">
        <v>2134</v>
      </c>
      <c r="I152" s="32" t="s">
        <v>2135</v>
      </c>
      <c r="J152" s="32" t="s">
        <v>2136</v>
      </c>
      <c r="K152" s="32" t="s">
        <v>2137</v>
      </c>
      <c r="L152" s="33" t="s">
        <v>2138</v>
      </c>
      <c r="M152" s="32" t="s">
        <v>2139</v>
      </c>
      <c r="N152" s="33" t="s">
        <v>2140</v>
      </c>
      <c r="O152" s="32" t="s">
        <v>2141</v>
      </c>
      <c r="P152" s="69">
        <f t="shared" si="49"/>
        <v>0.95962243254399993</v>
      </c>
      <c r="Q152" s="69">
        <f t="shared" si="50"/>
        <v>0.84175042608332729</v>
      </c>
      <c r="R152" s="77">
        <f t="shared" si="51"/>
        <v>0.57027892400365743</v>
      </c>
      <c r="S152" s="75">
        <f t="shared" si="52"/>
        <v>0.18152541939261882</v>
      </c>
      <c r="T152" s="32" t="s">
        <v>2142</v>
      </c>
      <c r="U152" s="32" t="s">
        <v>2143</v>
      </c>
      <c r="V152" s="32" t="s">
        <v>2144</v>
      </c>
      <c r="W152" s="32" t="s">
        <v>2145</v>
      </c>
      <c r="X152" s="32" t="s">
        <v>2146</v>
      </c>
      <c r="Y152" s="32" t="s">
        <v>2147</v>
      </c>
      <c r="Z152" s="32" t="s">
        <v>2148</v>
      </c>
      <c r="AA152" s="32" t="s">
        <v>2149</v>
      </c>
      <c r="AB152" s="72">
        <f t="shared" si="53"/>
        <v>2.9880971906816444E-2</v>
      </c>
      <c r="AC152" s="73"/>
      <c r="AD152" s="32" t="s">
        <v>2150</v>
      </c>
      <c r="AE152" s="32" t="s">
        <v>2151</v>
      </c>
      <c r="AF152" s="58">
        <f t="shared" si="54"/>
        <v>11.735400000000027</v>
      </c>
      <c r="AG152" s="32">
        <v>1</v>
      </c>
      <c r="AH152" s="32">
        <v>2</v>
      </c>
      <c r="AI152" s="69">
        <f t="shared" si="55"/>
        <v>4.2543687364900089</v>
      </c>
      <c r="AJ152">
        <f t="shared" si="56"/>
        <v>0.3625243908592804</v>
      </c>
      <c r="AK152" s="32"/>
      <c r="AL152" s="69">
        <f t="shared" si="57"/>
        <v>0.3625243908592804</v>
      </c>
      <c r="AM152" s="69">
        <f t="shared" si="58"/>
        <v>0</v>
      </c>
      <c r="AN152" s="69">
        <f t="shared" si="59"/>
        <v>1</v>
      </c>
      <c r="AO152" s="69">
        <f t="shared" si="60"/>
        <v>0</v>
      </c>
      <c r="AP152" s="69">
        <f t="shared" si="61"/>
        <v>0</v>
      </c>
      <c r="AQ152" s="69">
        <f t="shared" si="62"/>
        <v>0.3625243908592804</v>
      </c>
      <c r="AR152" s="69">
        <f t="shared" si="63"/>
        <v>0</v>
      </c>
      <c r="AS152" s="69">
        <f t="shared" si="64"/>
        <v>1</v>
      </c>
      <c r="AT152" s="69">
        <f t="shared" si="65"/>
        <v>0</v>
      </c>
      <c r="AU152" s="69">
        <f t="shared" si="66"/>
        <v>0</v>
      </c>
      <c r="AV152" s="69">
        <f t="shared" si="67"/>
        <v>0</v>
      </c>
      <c r="AW152" s="69">
        <f t="shared" si="68"/>
        <v>0</v>
      </c>
      <c r="AX152" s="69">
        <f t="shared" si="69"/>
        <v>0</v>
      </c>
      <c r="AY152" s="69">
        <f t="shared" si="70"/>
        <v>0</v>
      </c>
      <c r="AZ152" s="69">
        <f t="shared" si="71"/>
        <v>0</v>
      </c>
      <c r="BA152" s="69">
        <f t="shared" si="72"/>
        <v>0</v>
      </c>
      <c r="BB152" s="32"/>
      <c r="BC152" s="32"/>
      <c r="BD152" s="32"/>
      <c r="BE152" s="32"/>
      <c r="BF152" s="32" t="s">
        <v>2152</v>
      </c>
      <c r="BG152" s="32" t="s">
        <v>2153</v>
      </c>
      <c r="BH152" s="32" t="s">
        <v>2154</v>
      </c>
      <c r="BI152" s="32" t="s">
        <v>2155</v>
      </c>
      <c r="BJ152" s="32" t="s">
        <v>2156</v>
      </c>
      <c r="BK152" s="32" t="s">
        <v>18</v>
      </c>
    </row>
    <row r="153" spans="1:63">
      <c r="A153" s="32" t="s">
        <v>16</v>
      </c>
      <c r="B153" s="32" t="s">
        <v>2157</v>
      </c>
      <c r="C153" s="32" t="s">
        <v>2158</v>
      </c>
      <c r="D153" s="32" t="s">
        <v>2159</v>
      </c>
      <c r="E153" s="33" t="s">
        <v>2160</v>
      </c>
      <c r="F153" s="32" t="s">
        <v>2161</v>
      </c>
      <c r="G153" s="32" t="s">
        <v>2162</v>
      </c>
      <c r="H153" s="32" t="s">
        <v>2163</v>
      </c>
      <c r="I153" s="32" t="s">
        <v>2164</v>
      </c>
      <c r="J153" s="32" t="s">
        <v>2165</v>
      </c>
      <c r="K153" s="32" t="s">
        <v>2166</v>
      </c>
      <c r="L153" s="33" t="s">
        <v>2167</v>
      </c>
      <c r="M153" s="33" t="s">
        <v>2168</v>
      </c>
      <c r="N153" s="33" t="s">
        <v>2169</v>
      </c>
      <c r="O153" s="32" t="s">
        <v>2170</v>
      </c>
      <c r="P153" s="69">
        <f t="shared" si="49"/>
        <v>0.37067366370799998</v>
      </c>
      <c r="Q153" s="69">
        <f t="shared" si="50"/>
        <v>-0.72520207006657711</v>
      </c>
      <c r="R153" s="77">
        <f t="shared" si="51"/>
        <v>2.382124153553645</v>
      </c>
      <c r="S153" s="75">
        <f t="shared" si="52"/>
        <v>0.75825366819331952</v>
      </c>
      <c r="T153" s="32" t="s">
        <v>2171</v>
      </c>
      <c r="U153" s="33" t="s">
        <v>2172</v>
      </c>
      <c r="V153" s="32" t="s">
        <v>2173</v>
      </c>
      <c r="W153" s="32" t="s">
        <v>2174</v>
      </c>
      <c r="X153" s="32" t="s">
        <v>2175</v>
      </c>
      <c r="Y153" s="32" t="s">
        <v>2176</v>
      </c>
      <c r="Z153" s="32" t="s">
        <v>2177</v>
      </c>
      <c r="AA153" s="32" t="s">
        <v>2178</v>
      </c>
      <c r="AB153" s="72">
        <f t="shared" si="53"/>
        <v>4.0555357793399048E-2</v>
      </c>
      <c r="AC153" s="73"/>
      <c r="AD153" s="32" t="s">
        <v>2179</v>
      </c>
      <c r="AE153" s="32" t="s">
        <v>2180</v>
      </c>
      <c r="AF153" s="58">
        <f t="shared" si="54"/>
        <v>3.7652000000000498</v>
      </c>
      <c r="AG153" s="32">
        <v>1</v>
      </c>
      <c r="AH153" s="32">
        <v>3</v>
      </c>
      <c r="AI153" s="69">
        <f t="shared" si="55"/>
        <v>5.8762122741643639</v>
      </c>
      <c r="AJ153">
        <f t="shared" si="56"/>
        <v>1.5606640481685663</v>
      </c>
      <c r="AK153" s="32"/>
      <c r="AL153" s="69">
        <f t="shared" si="57"/>
        <v>1.5606640481685663</v>
      </c>
      <c r="AM153" s="69">
        <f t="shared" si="58"/>
        <v>0</v>
      </c>
      <c r="AN153" s="69">
        <f t="shared" si="59"/>
        <v>1</v>
      </c>
      <c r="AO153" s="69">
        <f t="shared" si="60"/>
        <v>0</v>
      </c>
      <c r="AP153" s="69">
        <f t="shared" si="61"/>
        <v>0</v>
      </c>
      <c r="AQ153" s="69">
        <f t="shared" si="62"/>
        <v>0</v>
      </c>
      <c r="AR153" s="69">
        <f t="shared" si="63"/>
        <v>0</v>
      </c>
      <c r="AS153" s="69">
        <f t="shared" si="64"/>
        <v>0</v>
      </c>
      <c r="AT153" s="69">
        <f t="shared" si="65"/>
        <v>0</v>
      </c>
      <c r="AU153" s="69">
        <f t="shared" si="66"/>
        <v>1.5606640481685663</v>
      </c>
      <c r="AV153" s="69">
        <f t="shared" si="67"/>
        <v>0</v>
      </c>
      <c r="AW153" s="69">
        <f t="shared" si="68"/>
        <v>1</v>
      </c>
      <c r="AX153" s="69">
        <f t="shared" si="69"/>
        <v>0</v>
      </c>
      <c r="AY153" s="69">
        <f t="shared" si="70"/>
        <v>0</v>
      </c>
      <c r="AZ153" s="69">
        <f t="shared" si="71"/>
        <v>0</v>
      </c>
      <c r="BA153" s="69">
        <f t="shared" si="72"/>
        <v>0</v>
      </c>
      <c r="BB153" s="32"/>
      <c r="BC153" s="32"/>
      <c r="BD153" s="32"/>
      <c r="BE153" s="32"/>
      <c r="BF153" s="32" t="s">
        <v>2181</v>
      </c>
      <c r="BG153" s="32" t="s">
        <v>2182</v>
      </c>
      <c r="BH153" s="32" t="s">
        <v>2183</v>
      </c>
      <c r="BI153" s="32" t="s">
        <v>2184</v>
      </c>
      <c r="BJ153" s="32" t="s">
        <v>2185</v>
      </c>
      <c r="BK153" s="32" t="s">
        <v>18</v>
      </c>
    </row>
    <row r="154" spans="1:63">
      <c r="A154" s="32" t="s">
        <v>16</v>
      </c>
      <c r="B154" s="33" t="s">
        <v>2186</v>
      </c>
      <c r="C154" s="32" t="s">
        <v>2187</v>
      </c>
      <c r="D154" s="32" t="s">
        <v>2188</v>
      </c>
      <c r="E154" s="33" t="s">
        <v>2189</v>
      </c>
      <c r="F154" s="33" t="s">
        <v>2190</v>
      </c>
      <c r="G154" s="33" t="s">
        <v>2191</v>
      </c>
      <c r="H154" s="32" t="s">
        <v>2192</v>
      </c>
      <c r="I154" s="33" t="s">
        <v>2193</v>
      </c>
      <c r="J154" s="32" t="s">
        <v>2194</v>
      </c>
      <c r="K154" s="32" t="s">
        <v>2195</v>
      </c>
      <c r="L154" s="33" t="s">
        <v>2196</v>
      </c>
      <c r="M154" s="33" t="s">
        <v>2197</v>
      </c>
      <c r="N154" s="33" t="s">
        <v>2198</v>
      </c>
      <c r="O154" s="32" t="s">
        <v>2199</v>
      </c>
      <c r="P154" s="69">
        <f t="shared" si="49"/>
        <v>-0.20760036357800005</v>
      </c>
      <c r="Q154" s="69">
        <f t="shared" si="50"/>
        <v>-0.91380417808456438</v>
      </c>
      <c r="R154" s="77">
        <f t="shared" si="51"/>
        <v>2.7233501765415697</v>
      </c>
      <c r="S154" s="75">
        <f t="shared" si="52"/>
        <v>0.86686928473355329</v>
      </c>
      <c r="T154" s="32" t="s">
        <v>2200</v>
      </c>
      <c r="U154" s="33" t="s">
        <v>2201</v>
      </c>
      <c r="V154" s="32" t="s">
        <v>2202</v>
      </c>
      <c r="W154" s="33" t="s">
        <v>2203</v>
      </c>
      <c r="X154" s="32" t="s">
        <v>2204</v>
      </c>
      <c r="Y154" s="32" t="s">
        <v>2205</v>
      </c>
      <c r="Z154" s="32" t="s">
        <v>2206</v>
      </c>
      <c r="AA154" s="32" t="s">
        <v>2207</v>
      </c>
      <c r="AB154" s="72">
        <f t="shared" si="53"/>
        <v>2.8245393767231727E-2</v>
      </c>
      <c r="AC154" s="73"/>
      <c r="AD154" s="32" t="s">
        <v>2208</v>
      </c>
      <c r="AE154" s="32" t="s">
        <v>2209</v>
      </c>
      <c r="AF154" s="58">
        <f t="shared" si="54"/>
        <v>4.2658000000000129</v>
      </c>
      <c r="AG154" s="32">
        <v>4</v>
      </c>
      <c r="AH154" s="32">
        <v>4</v>
      </c>
      <c r="AI154" s="69">
        <f t="shared" si="55"/>
        <v>6.5912230768104685</v>
      </c>
      <c r="AJ154">
        <f t="shared" si="56"/>
        <v>1.5451317635169133</v>
      </c>
      <c r="AK154" s="32"/>
      <c r="AL154" s="69">
        <f t="shared" si="57"/>
        <v>0</v>
      </c>
      <c r="AM154" s="69">
        <f t="shared" si="58"/>
        <v>0</v>
      </c>
      <c r="AN154" s="69">
        <f t="shared" si="59"/>
        <v>0</v>
      </c>
      <c r="AO154" s="69">
        <f t="shared" si="60"/>
        <v>0</v>
      </c>
      <c r="AP154" s="69">
        <f t="shared" si="61"/>
        <v>0</v>
      </c>
      <c r="AQ154" s="69">
        <f t="shared" si="62"/>
        <v>0</v>
      </c>
      <c r="AR154" s="69">
        <f t="shared" si="63"/>
        <v>0</v>
      </c>
      <c r="AS154" s="69">
        <f t="shared" si="64"/>
        <v>0</v>
      </c>
      <c r="AT154" s="69">
        <f t="shared" si="65"/>
        <v>0</v>
      </c>
      <c r="AU154" s="69">
        <f t="shared" si="66"/>
        <v>0</v>
      </c>
      <c r="AV154" s="69">
        <f t="shared" si="67"/>
        <v>0</v>
      </c>
      <c r="AW154" s="69">
        <f t="shared" si="68"/>
        <v>0</v>
      </c>
      <c r="AX154" s="69">
        <f t="shared" si="69"/>
        <v>1.5451317635169133</v>
      </c>
      <c r="AY154" s="69">
        <f t="shared" si="70"/>
        <v>1.5451317635169133</v>
      </c>
      <c r="AZ154" s="69">
        <f t="shared" si="71"/>
        <v>1</v>
      </c>
      <c r="BA154" s="69">
        <f t="shared" si="72"/>
        <v>1</v>
      </c>
      <c r="BB154" s="32"/>
      <c r="BC154" s="32"/>
      <c r="BD154" s="32"/>
      <c r="BE154" s="32"/>
      <c r="BF154" s="32" t="s">
        <v>2210</v>
      </c>
      <c r="BG154" s="32" t="s">
        <v>2211</v>
      </c>
      <c r="BH154" s="32" t="s">
        <v>2212</v>
      </c>
      <c r="BI154" s="32" t="s">
        <v>2213</v>
      </c>
      <c r="BJ154" s="32" t="s">
        <v>2214</v>
      </c>
      <c r="BK154" s="32" t="s">
        <v>18</v>
      </c>
    </row>
    <row r="155" spans="1:63">
      <c r="A155" s="32" t="s">
        <v>16</v>
      </c>
      <c r="B155" s="33" t="s">
        <v>2215</v>
      </c>
      <c r="C155" s="32" t="s">
        <v>2216</v>
      </c>
      <c r="D155" s="32" t="s">
        <v>2217</v>
      </c>
      <c r="E155" s="33" t="s">
        <v>2218</v>
      </c>
      <c r="F155" s="33" t="s">
        <v>2219</v>
      </c>
      <c r="G155" s="33" t="s">
        <v>2220</v>
      </c>
      <c r="H155" s="32" t="s">
        <v>2221</v>
      </c>
      <c r="I155" s="33" t="s">
        <v>2222</v>
      </c>
      <c r="J155" s="32" t="s">
        <v>2223</v>
      </c>
      <c r="K155" s="32" t="s">
        <v>2224</v>
      </c>
      <c r="L155" s="33" t="s">
        <v>2225</v>
      </c>
      <c r="M155" s="32" t="s">
        <v>2226</v>
      </c>
      <c r="N155" s="32" t="s">
        <v>2227</v>
      </c>
      <c r="O155" s="32" t="s">
        <v>2228</v>
      </c>
      <c r="P155" s="69">
        <f t="shared" si="49"/>
        <v>0.96945323499800007</v>
      </c>
      <c r="Q155" s="69">
        <f t="shared" si="50"/>
        <v>0.87967914969617511</v>
      </c>
      <c r="R155" s="77">
        <f t="shared" si="51"/>
        <v>0.49560921595344953</v>
      </c>
      <c r="S155" s="75">
        <f t="shared" si="52"/>
        <v>0.15775731312178026</v>
      </c>
      <c r="T155" s="32" t="s">
        <v>2229</v>
      </c>
      <c r="U155" s="32" t="s">
        <v>2230</v>
      </c>
      <c r="V155" s="32" t="s">
        <v>2231</v>
      </c>
      <c r="W155" s="32" t="s">
        <v>2232</v>
      </c>
      <c r="X155" s="32" t="s">
        <v>2233</v>
      </c>
      <c r="Y155" s="32" t="s">
        <v>2234</v>
      </c>
      <c r="Z155" s="32" t="s">
        <v>2235</v>
      </c>
      <c r="AA155" s="32" t="s">
        <v>2236</v>
      </c>
      <c r="AB155" s="72">
        <f t="shared" si="53"/>
        <v>3.2566908762024227E-2</v>
      </c>
      <c r="AC155" s="73"/>
      <c r="AD155" s="32" t="s">
        <v>2237</v>
      </c>
      <c r="AE155" s="32" t="s">
        <v>2238</v>
      </c>
      <c r="AF155" s="58">
        <f t="shared" si="54"/>
        <v>5.6994999999999436</v>
      </c>
      <c r="AG155" s="32">
        <v>2</v>
      </c>
      <c r="AH155" s="32">
        <v>1</v>
      </c>
      <c r="AI155" s="69">
        <f t="shared" si="55"/>
        <v>3.9277243236255819</v>
      </c>
      <c r="AJ155">
        <f t="shared" si="56"/>
        <v>0.68913489317056242</v>
      </c>
      <c r="AK155" s="32"/>
      <c r="AL155" s="69">
        <f t="shared" si="57"/>
        <v>0</v>
      </c>
      <c r="AM155" s="69">
        <f t="shared" si="58"/>
        <v>0.68913489317056242</v>
      </c>
      <c r="AN155" s="69">
        <f t="shared" si="59"/>
        <v>0</v>
      </c>
      <c r="AO155" s="69">
        <f t="shared" si="60"/>
        <v>1</v>
      </c>
      <c r="AP155" s="69">
        <f t="shared" si="61"/>
        <v>0.68913489317056242</v>
      </c>
      <c r="AQ155" s="69">
        <f t="shared" si="62"/>
        <v>0</v>
      </c>
      <c r="AR155" s="69">
        <f t="shared" si="63"/>
        <v>1</v>
      </c>
      <c r="AS155" s="69">
        <f t="shared" si="64"/>
        <v>0</v>
      </c>
      <c r="AT155" s="69">
        <f t="shared" si="65"/>
        <v>0</v>
      </c>
      <c r="AU155" s="69">
        <f t="shared" si="66"/>
        <v>0</v>
      </c>
      <c r="AV155" s="69">
        <f t="shared" si="67"/>
        <v>0</v>
      </c>
      <c r="AW155" s="69">
        <f t="shared" si="68"/>
        <v>0</v>
      </c>
      <c r="AX155" s="69">
        <f t="shared" si="69"/>
        <v>0</v>
      </c>
      <c r="AY155" s="69">
        <f t="shared" si="70"/>
        <v>0</v>
      </c>
      <c r="AZ155" s="69">
        <f t="shared" si="71"/>
        <v>0</v>
      </c>
      <c r="BA155" s="69">
        <f t="shared" si="72"/>
        <v>0</v>
      </c>
      <c r="BB155" s="32"/>
      <c r="BC155" s="32"/>
      <c r="BD155" s="32"/>
      <c r="BE155" s="32"/>
      <c r="BF155" s="32" t="s">
        <v>2239</v>
      </c>
      <c r="BG155" s="32" t="s">
        <v>2240</v>
      </c>
      <c r="BH155" s="32" t="s">
        <v>2241</v>
      </c>
      <c r="BI155" s="32" t="s">
        <v>2242</v>
      </c>
      <c r="BJ155" s="32" t="s">
        <v>2243</v>
      </c>
      <c r="BK155" s="32" t="s">
        <v>18</v>
      </c>
    </row>
    <row r="156" spans="1:63">
      <c r="A156" s="32" t="s">
        <v>20</v>
      </c>
      <c r="B156" s="33" t="s">
        <v>2244</v>
      </c>
      <c r="C156" s="32" t="s">
        <v>2245</v>
      </c>
      <c r="D156" s="32" t="s">
        <v>2246</v>
      </c>
      <c r="E156" s="33" t="s">
        <v>2247</v>
      </c>
      <c r="F156" s="32" t="s">
        <v>2248</v>
      </c>
      <c r="G156" s="32" t="s">
        <v>2249</v>
      </c>
      <c r="H156" s="32" t="s">
        <v>2250</v>
      </c>
      <c r="I156" s="33" t="s">
        <v>2251</v>
      </c>
      <c r="J156" s="32" t="s">
        <v>2252</v>
      </c>
      <c r="K156" s="32" t="s">
        <v>2253</v>
      </c>
      <c r="L156" s="33" t="s">
        <v>2254</v>
      </c>
      <c r="M156" s="32" t="s">
        <v>2255</v>
      </c>
      <c r="N156" s="32" t="s">
        <v>2256</v>
      </c>
      <c r="O156" s="32" t="s">
        <v>2257</v>
      </c>
      <c r="P156" s="69">
        <f t="shared" si="49"/>
        <v>0.83579369572400009</v>
      </c>
      <c r="Q156" s="69">
        <f t="shared" si="50"/>
        <v>0.39710220362396487</v>
      </c>
      <c r="R156" s="77">
        <f t="shared" si="51"/>
        <v>1.1624390625838472</v>
      </c>
      <c r="S156" s="75">
        <f t="shared" si="52"/>
        <v>0.37001584570665674</v>
      </c>
      <c r="T156" s="32" t="s">
        <v>2258</v>
      </c>
      <c r="U156" s="32" t="s">
        <v>2259</v>
      </c>
      <c r="V156" s="32" t="s">
        <v>2260</v>
      </c>
      <c r="W156" s="32" t="s">
        <v>2261</v>
      </c>
      <c r="X156" s="32" t="s">
        <v>2262</v>
      </c>
      <c r="Y156" s="32" t="s">
        <v>2263</v>
      </c>
      <c r="Z156" s="32" t="s">
        <v>2264</v>
      </c>
      <c r="AA156" s="32" t="s">
        <v>2265</v>
      </c>
      <c r="AB156" s="72">
        <f t="shared" si="53"/>
        <v>3.1554838823312267E-2</v>
      </c>
      <c r="AC156" s="73"/>
      <c r="AD156" s="32" t="s">
        <v>2266</v>
      </c>
      <c r="AE156" s="32" t="s">
        <v>2267</v>
      </c>
      <c r="AF156" s="58">
        <f t="shared" si="54"/>
        <v>2.8031999999999471</v>
      </c>
      <c r="AG156" s="32">
        <v>2</v>
      </c>
      <c r="AH156" s="32">
        <v>1</v>
      </c>
      <c r="AI156" s="69">
        <f t="shared" si="55"/>
        <v>5.2031500246024009</v>
      </c>
      <c r="AJ156">
        <f t="shared" si="56"/>
        <v>1.8561465555802295</v>
      </c>
      <c r="AK156" s="32"/>
      <c r="AL156" s="69">
        <f t="shared" si="57"/>
        <v>0</v>
      </c>
      <c r="AM156" s="69">
        <f t="shared" si="58"/>
        <v>1.8561465555802295</v>
      </c>
      <c r="AN156" s="69">
        <f t="shared" si="59"/>
        <v>0</v>
      </c>
      <c r="AO156" s="69">
        <f t="shared" si="60"/>
        <v>1</v>
      </c>
      <c r="AP156" s="69">
        <f t="shared" si="61"/>
        <v>1.8561465555802295</v>
      </c>
      <c r="AQ156" s="69">
        <f t="shared" si="62"/>
        <v>0</v>
      </c>
      <c r="AR156" s="69">
        <f t="shared" si="63"/>
        <v>1</v>
      </c>
      <c r="AS156" s="69">
        <f t="shared" si="64"/>
        <v>0</v>
      </c>
      <c r="AT156" s="69">
        <f t="shared" si="65"/>
        <v>0</v>
      </c>
      <c r="AU156" s="69">
        <f t="shared" si="66"/>
        <v>0</v>
      </c>
      <c r="AV156" s="69">
        <f t="shared" si="67"/>
        <v>0</v>
      </c>
      <c r="AW156" s="69">
        <f t="shared" si="68"/>
        <v>0</v>
      </c>
      <c r="AX156" s="69">
        <f t="shared" si="69"/>
        <v>0</v>
      </c>
      <c r="AY156" s="69">
        <f t="shared" si="70"/>
        <v>0</v>
      </c>
      <c r="AZ156" s="69">
        <f t="shared" si="71"/>
        <v>0</v>
      </c>
      <c r="BA156" s="69">
        <f t="shared" si="72"/>
        <v>0</v>
      </c>
      <c r="BB156" s="32"/>
      <c r="BC156" s="32"/>
      <c r="BD156" s="32"/>
      <c r="BE156" s="32"/>
      <c r="BF156" s="32" t="s">
        <v>2268</v>
      </c>
      <c r="BG156" s="32" t="s">
        <v>2269</v>
      </c>
      <c r="BH156" s="32" t="s">
        <v>2270</v>
      </c>
      <c r="BI156" s="32" t="s">
        <v>2271</v>
      </c>
      <c r="BJ156" s="32" t="s">
        <v>2272</v>
      </c>
      <c r="BK156" s="32" t="s">
        <v>18</v>
      </c>
    </row>
    <row r="157" spans="1:63">
      <c r="A157" s="32" t="s">
        <v>16</v>
      </c>
      <c r="B157" s="33" t="s">
        <v>2273</v>
      </c>
      <c r="C157" s="32" t="s">
        <v>2274</v>
      </c>
      <c r="D157" s="32" t="s">
        <v>2275</v>
      </c>
      <c r="E157" s="32" t="s">
        <v>2276</v>
      </c>
      <c r="F157" s="33" t="s">
        <v>2277</v>
      </c>
      <c r="G157" s="33" t="s">
        <v>2278</v>
      </c>
      <c r="H157" s="33" t="s">
        <v>2279</v>
      </c>
      <c r="I157" s="33" t="s">
        <v>2280</v>
      </c>
      <c r="J157" s="32" t="s">
        <v>2281</v>
      </c>
      <c r="K157" s="32" t="s">
        <v>2282</v>
      </c>
      <c r="L157" s="33" t="s">
        <v>2283</v>
      </c>
      <c r="M157" s="32" t="s">
        <v>2284</v>
      </c>
      <c r="N157" s="32" t="s">
        <v>2285</v>
      </c>
      <c r="O157" s="32" t="s">
        <v>2286</v>
      </c>
      <c r="P157" s="69">
        <f t="shared" si="49"/>
        <v>0.95911092930800002</v>
      </c>
      <c r="Q157" s="69">
        <f t="shared" si="50"/>
        <v>0.83978754943611089</v>
      </c>
      <c r="R157" s="77">
        <f t="shared" si="51"/>
        <v>0.57390453741428782</v>
      </c>
      <c r="S157" s="75">
        <f t="shared" si="52"/>
        <v>0.18267948798470299</v>
      </c>
      <c r="T157" s="32" t="s">
        <v>2287</v>
      </c>
      <c r="U157" s="32" t="s">
        <v>2288</v>
      </c>
      <c r="V157" s="32" t="s">
        <v>2289</v>
      </c>
      <c r="W157" s="32" t="s">
        <v>2290</v>
      </c>
      <c r="X157" s="32" t="s">
        <v>2291</v>
      </c>
      <c r="Y157" s="32" t="s">
        <v>2292</v>
      </c>
      <c r="Z157" s="32" t="s">
        <v>2293</v>
      </c>
      <c r="AA157" s="32" t="s">
        <v>2294</v>
      </c>
      <c r="AB157" s="72">
        <f t="shared" si="53"/>
        <v>2.9658517871006308E-2</v>
      </c>
      <c r="AC157" s="73"/>
      <c r="AD157" s="32" t="s">
        <v>2295</v>
      </c>
      <c r="AE157" s="32" t="s">
        <v>2296</v>
      </c>
      <c r="AF157" s="58">
        <f t="shared" si="54"/>
        <v>4.0346999999999298</v>
      </c>
      <c r="AG157" s="32">
        <v>1</v>
      </c>
      <c r="AH157" s="32">
        <v>2</v>
      </c>
      <c r="AI157" s="69">
        <f t="shared" si="55"/>
        <v>4.2742923719929999</v>
      </c>
      <c r="AJ157">
        <f t="shared" si="56"/>
        <v>1.0593829459422199</v>
      </c>
      <c r="AK157" s="32"/>
      <c r="AL157" s="69">
        <f t="shared" si="57"/>
        <v>1.0593829459422199</v>
      </c>
      <c r="AM157" s="69">
        <f t="shared" si="58"/>
        <v>0</v>
      </c>
      <c r="AN157" s="69">
        <f t="shared" si="59"/>
        <v>1</v>
      </c>
      <c r="AO157" s="69">
        <f t="shared" si="60"/>
        <v>0</v>
      </c>
      <c r="AP157" s="69">
        <f t="shared" si="61"/>
        <v>0</v>
      </c>
      <c r="AQ157" s="69">
        <f t="shared" si="62"/>
        <v>1.0593829459422199</v>
      </c>
      <c r="AR157" s="69">
        <f t="shared" si="63"/>
        <v>0</v>
      </c>
      <c r="AS157" s="69">
        <f t="shared" si="64"/>
        <v>1</v>
      </c>
      <c r="AT157" s="69">
        <f t="shared" si="65"/>
        <v>0</v>
      </c>
      <c r="AU157" s="69">
        <f t="shared" si="66"/>
        <v>0</v>
      </c>
      <c r="AV157" s="69">
        <f t="shared" si="67"/>
        <v>0</v>
      </c>
      <c r="AW157" s="69">
        <f t="shared" si="68"/>
        <v>0</v>
      </c>
      <c r="AX157" s="69">
        <f t="shared" si="69"/>
        <v>0</v>
      </c>
      <c r="AY157" s="69">
        <f t="shared" si="70"/>
        <v>0</v>
      </c>
      <c r="AZ157" s="69">
        <f t="shared" si="71"/>
        <v>0</v>
      </c>
      <c r="BA157" s="69">
        <f t="shared" si="72"/>
        <v>0</v>
      </c>
      <c r="BB157" s="32"/>
      <c r="BC157" s="32"/>
      <c r="BD157" s="32"/>
      <c r="BE157" s="32"/>
      <c r="BF157" s="32" t="s">
        <v>2297</v>
      </c>
      <c r="BG157" s="32" t="s">
        <v>2298</v>
      </c>
      <c r="BH157" s="32" t="s">
        <v>2299</v>
      </c>
      <c r="BI157" s="32" t="s">
        <v>2300</v>
      </c>
      <c r="BJ157" s="32" t="s">
        <v>2301</v>
      </c>
      <c r="BK157" s="32" t="s">
        <v>18</v>
      </c>
    </row>
    <row r="158" spans="1:63">
      <c r="A158" s="32" t="s">
        <v>16</v>
      </c>
      <c r="B158" s="33" t="s">
        <v>2302</v>
      </c>
      <c r="C158" s="32" t="s">
        <v>2303</v>
      </c>
      <c r="D158" s="32" t="s">
        <v>2304</v>
      </c>
      <c r="E158" s="33" t="s">
        <v>2305</v>
      </c>
      <c r="F158" s="33" t="s">
        <v>2306</v>
      </c>
      <c r="G158" s="32" t="s">
        <v>2307</v>
      </c>
      <c r="H158" s="32" t="s">
        <v>2308</v>
      </c>
      <c r="I158" s="33" t="s">
        <v>2309</v>
      </c>
      <c r="J158" s="32" t="s">
        <v>2310</v>
      </c>
      <c r="K158" s="32" t="s">
        <v>2311</v>
      </c>
      <c r="L158" s="33" t="s">
        <v>2312</v>
      </c>
      <c r="M158" s="33" t="s">
        <v>2313</v>
      </c>
      <c r="N158" s="33" t="s">
        <v>2314</v>
      </c>
      <c r="O158" s="32" t="s">
        <v>2315</v>
      </c>
      <c r="P158" s="69">
        <f t="shared" si="49"/>
        <v>0.93522080074400005</v>
      </c>
      <c r="Q158" s="69">
        <f t="shared" si="50"/>
        <v>0.74927589228849723</v>
      </c>
      <c r="R158" s="77">
        <f t="shared" si="51"/>
        <v>0.72382831736156039</v>
      </c>
      <c r="S158" s="75">
        <f t="shared" si="52"/>
        <v>0.23040170931596302</v>
      </c>
      <c r="T158" s="32" t="s">
        <v>2316</v>
      </c>
      <c r="U158" s="33" t="s">
        <v>2317</v>
      </c>
      <c r="V158" s="32" t="s">
        <v>2318</v>
      </c>
      <c r="W158" s="32" t="s">
        <v>2319</v>
      </c>
      <c r="X158" s="32" t="s">
        <v>2320</v>
      </c>
      <c r="Y158" s="32" t="s">
        <v>2321</v>
      </c>
      <c r="Z158" s="32" t="s">
        <v>2322</v>
      </c>
      <c r="AA158" s="32" t="s">
        <v>2323</v>
      </c>
      <c r="AB158" s="72">
        <f t="shared" si="53"/>
        <v>3.3187074518194352E-2</v>
      </c>
      <c r="AC158" s="73"/>
      <c r="AD158" s="32" t="s">
        <v>2324</v>
      </c>
      <c r="AE158" s="32" t="s">
        <v>2325</v>
      </c>
      <c r="AF158" s="58">
        <f t="shared" si="54"/>
        <v>3.0378000000000611</v>
      </c>
      <c r="AG158" s="32">
        <v>2</v>
      </c>
      <c r="AH158" s="32">
        <v>3</v>
      </c>
      <c r="AI158" s="69">
        <f t="shared" si="55"/>
        <v>4.4469541846563247</v>
      </c>
      <c r="AJ158">
        <f t="shared" si="56"/>
        <v>1.4638732584950409</v>
      </c>
      <c r="AK158" s="32"/>
      <c r="AL158" s="69">
        <f t="shared" si="57"/>
        <v>0</v>
      </c>
      <c r="AM158" s="69">
        <f t="shared" si="58"/>
        <v>0</v>
      </c>
      <c r="AN158" s="69">
        <f t="shared" si="59"/>
        <v>0</v>
      </c>
      <c r="AO158" s="69">
        <f t="shared" si="60"/>
        <v>0</v>
      </c>
      <c r="AP158" s="69">
        <f t="shared" si="61"/>
        <v>1.4638732584950409</v>
      </c>
      <c r="AQ158" s="69">
        <f t="shared" si="62"/>
        <v>0</v>
      </c>
      <c r="AR158" s="69">
        <f t="shared" si="63"/>
        <v>1</v>
      </c>
      <c r="AS158" s="69">
        <f t="shared" si="64"/>
        <v>0</v>
      </c>
      <c r="AT158" s="69">
        <f t="shared" si="65"/>
        <v>0</v>
      </c>
      <c r="AU158" s="69">
        <f t="shared" si="66"/>
        <v>1.4638732584950409</v>
      </c>
      <c r="AV158" s="69">
        <f t="shared" si="67"/>
        <v>0</v>
      </c>
      <c r="AW158" s="69">
        <f t="shared" si="68"/>
        <v>1</v>
      </c>
      <c r="AX158" s="69">
        <f t="shared" si="69"/>
        <v>0</v>
      </c>
      <c r="AY158" s="69">
        <f t="shared" si="70"/>
        <v>0</v>
      </c>
      <c r="AZ158" s="69">
        <f t="shared" si="71"/>
        <v>0</v>
      </c>
      <c r="BA158" s="69">
        <f t="shared" si="72"/>
        <v>0</v>
      </c>
      <c r="BB158" s="32"/>
      <c r="BC158" s="32"/>
      <c r="BD158" s="32"/>
      <c r="BE158" s="32"/>
      <c r="BF158" s="32" t="s">
        <v>2326</v>
      </c>
      <c r="BG158" s="32" t="s">
        <v>2327</v>
      </c>
      <c r="BH158" s="32" t="s">
        <v>2328</v>
      </c>
      <c r="BI158" s="32" t="s">
        <v>2329</v>
      </c>
      <c r="BJ158" s="32" t="s">
        <v>2330</v>
      </c>
      <c r="BK158" s="32" t="s">
        <v>18</v>
      </c>
    </row>
    <row r="159" spans="1:63">
      <c r="A159" s="32" t="s">
        <v>16</v>
      </c>
      <c r="B159" s="33" t="s">
        <v>2331</v>
      </c>
      <c r="C159" s="32" t="s">
        <v>2332</v>
      </c>
      <c r="D159" s="32" t="s">
        <v>2333</v>
      </c>
      <c r="E159" s="33" t="s">
        <v>2334</v>
      </c>
      <c r="F159" s="33" t="s">
        <v>2335</v>
      </c>
      <c r="G159" s="32" t="s">
        <v>2336</v>
      </c>
      <c r="H159" s="32" t="s">
        <v>2337</v>
      </c>
      <c r="I159" s="33" t="s">
        <v>2338</v>
      </c>
      <c r="J159" s="32" t="s">
        <v>2339</v>
      </c>
      <c r="K159" s="32" t="s">
        <v>2340</v>
      </c>
      <c r="L159" s="33" t="s">
        <v>2341</v>
      </c>
      <c r="M159" s="33" t="s">
        <v>2342</v>
      </c>
      <c r="N159" s="32" t="s">
        <v>2343</v>
      </c>
      <c r="O159" s="32" t="s">
        <v>2344</v>
      </c>
      <c r="P159" s="69">
        <f t="shared" si="49"/>
        <v>0.81221218375600002</v>
      </c>
      <c r="Q159" s="69">
        <f t="shared" si="50"/>
        <v>0.31937726288338064</v>
      </c>
      <c r="R159" s="77">
        <f t="shared" si="51"/>
        <v>1.2457240661421243</v>
      </c>
      <c r="S159" s="75">
        <f t="shared" si="52"/>
        <v>0.39652628571010851</v>
      </c>
      <c r="T159" s="32" t="s">
        <v>2345</v>
      </c>
      <c r="U159" s="33" t="s">
        <v>2346</v>
      </c>
      <c r="V159" s="32" t="s">
        <v>2347</v>
      </c>
      <c r="W159" s="32" t="s">
        <v>2348</v>
      </c>
      <c r="X159" s="32" t="s">
        <v>2349</v>
      </c>
      <c r="Y159" s="32" t="s">
        <v>2350</v>
      </c>
      <c r="Z159" s="32" t="s">
        <v>2351</v>
      </c>
      <c r="AA159" s="32" t="s">
        <v>2352</v>
      </c>
      <c r="AB159" s="72">
        <f t="shared" si="53"/>
        <v>4.3728144091135769E-2</v>
      </c>
      <c r="AC159" s="73"/>
      <c r="AD159" s="32" t="s">
        <v>2353</v>
      </c>
      <c r="AE159" s="32" t="s">
        <v>2354</v>
      </c>
      <c r="AF159" s="58">
        <f t="shared" si="54"/>
        <v>2.1363000000000056</v>
      </c>
      <c r="AG159" s="32">
        <v>1</v>
      </c>
      <c r="AH159" s="32">
        <v>4</v>
      </c>
      <c r="AI159" s="69">
        <f t="shared" si="55"/>
        <v>4.8322786107605635</v>
      </c>
      <c r="AJ159">
        <f t="shared" si="56"/>
        <v>2.2619850258674115</v>
      </c>
      <c r="AK159" s="32"/>
      <c r="AL159" s="69">
        <f t="shared" si="57"/>
        <v>2.2619850258674115</v>
      </c>
      <c r="AM159" s="69">
        <f t="shared" si="58"/>
        <v>0</v>
      </c>
      <c r="AN159" s="69">
        <f t="shared" si="59"/>
        <v>1</v>
      </c>
      <c r="AO159" s="69">
        <f t="shared" si="60"/>
        <v>0</v>
      </c>
      <c r="AP159" s="69">
        <f t="shared" si="61"/>
        <v>0</v>
      </c>
      <c r="AQ159" s="69">
        <f t="shared" si="62"/>
        <v>0</v>
      </c>
      <c r="AR159" s="69">
        <f t="shared" si="63"/>
        <v>0</v>
      </c>
      <c r="AS159" s="69">
        <f t="shared" si="64"/>
        <v>0</v>
      </c>
      <c r="AT159" s="69">
        <f t="shared" si="65"/>
        <v>0</v>
      </c>
      <c r="AU159" s="69">
        <f t="shared" si="66"/>
        <v>0</v>
      </c>
      <c r="AV159" s="69">
        <f t="shared" si="67"/>
        <v>0</v>
      </c>
      <c r="AW159" s="69">
        <f t="shared" si="68"/>
        <v>0</v>
      </c>
      <c r="AX159" s="69">
        <f t="shared" si="69"/>
        <v>0</v>
      </c>
      <c r="AY159" s="69">
        <f t="shared" si="70"/>
        <v>2.2619850258674115</v>
      </c>
      <c r="AZ159" s="69">
        <f t="shared" si="71"/>
        <v>0</v>
      </c>
      <c r="BA159" s="69">
        <f t="shared" si="72"/>
        <v>1</v>
      </c>
      <c r="BB159" s="32"/>
      <c r="BC159" s="32"/>
      <c r="BD159" s="32"/>
      <c r="BE159" s="32"/>
      <c r="BF159" s="32" t="s">
        <v>2355</v>
      </c>
      <c r="BG159" s="32" t="s">
        <v>2356</v>
      </c>
      <c r="BH159" s="32" t="s">
        <v>2357</v>
      </c>
      <c r="BI159" s="32" t="s">
        <v>2358</v>
      </c>
      <c r="BJ159" s="32" t="s">
        <v>2359</v>
      </c>
      <c r="BK159" s="32" t="s">
        <v>18</v>
      </c>
    </row>
    <row r="160" spans="1:63">
      <c r="A160" s="32" t="s">
        <v>22</v>
      </c>
      <c r="B160" s="33" t="s">
        <v>2360</v>
      </c>
      <c r="C160" s="32" t="s">
        <v>2361</v>
      </c>
      <c r="D160" s="32" t="s">
        <v>2362</v>
      </c>
      <c r="E160" s="33" t="s">
        <v>2363</v>
      </c>
      <c r="F160" s="33" t="s">
        <v>2364</v>
      </c>
      <c r="G160" s="32" t="s">
        <v>2365</v>
      </c>
      <c r="H160" s="32" t="s">
        <v>2366</v>
      </c>
      <c r="I160" s="33" t="s">
        <v>2367</v>
      </c>
      <c r="J160" s="32" t="s">
        <v>2368</v>
      </c>
      <c r="K160" s="32" t="s">
        <v>2369</v>
      </c>
      <c r="L160" s="33" t="s">
        <v>2370</v>
      </c>
      <c r="M160" s="33" t="s">
        <v>2371</v>
      </c>
      <c r="N160" s="33" t="s">
        <v>2372</v>
      </c>
      <c r="O160" s="32" t="s">
        <v>2373</v>
      </c>
      <c r="P160" s="69">
        <f t="shared" si="49"/>
        <v>0.82747105501600005</v>
      </c>
      <c r="Q160" s="69">
        <f t="shared" si="50"/>
        <v>0.36941669377858433</v>
      </c>
      <c r="R160" s="77">
        <f t="shared" si="51"/>
        <v>1.1924150923353349</v>
      </c>
      <c r="S160" s="75">
        <f t="shared" si="52"/>
        <v>0.37955751232509471</v>
      </c>
      <c r="T160" s="32" t="s">
        <v>2374</v>
      </c>
      <c r="U160" s="32" t="s">
        <v>2375</v>
      </c>
      <c r="V160" s="32" t="s">
        <v>2376</v>
      </c>
      <c r="W160" s="32" t="s">
        <v>2377</v>
      </c>
      <c r="X160" s="32" t="s">
        <v>2378</v>
      </c>
      <c r="Y160" s="32" t="s">
        <v>2379</v>
      </c>
      <c r="Z160" s="32" t="s">
        <v>2380</v>
      </c>
      <c r="AA160" s="32" t="s">
        <v>2381</v>
      </c>
      <c r="AB160" s="72">
        <f t="shared" si="53"/>
        <v>3.5258058087495631E-2</v>
      </c>
      <c r="AC160" s="73"/>
      <c r="AD160" s="32" t="s">
        <v>2382</v>
      </c>
      <c r="AE160" s="32" t="s">
        <v>2383</v>
      </c>
      <c r="AF160" s="58">
        <f t="shared" si="54"/>
        <v>10.633300000000077</v>
      </c>
      <c r="AG160" s="32">
        <v>2</v>
      </c>
      <c r="AH160" s="32">
        <v>2</v>
      </c>
      <c r="AI160" s="69">
        <f t="shared" si="55"/>
        <v>5.079789713097723</v>
      </c>
      <c r="AJ160">
        <f t="shared" si="56"/>
        <v>0.47772466808024661</v>
      </c>
      <c r="AK160" s="32"/>
      <c r="AL160" s="69">
        <f t="shared" si="57"/>
        <v>0</v>
      </c>
      <c r="AM160" s="69">
        <f t="shared" si="58"/>
        <v>0</v>
      </c>
      <c r="AN160" s="69">
        <f t="shared" si="59"/>
        <v>0</v>
      </c>
      <c r="AO160" s="69">
        <f t="shared" si="60"/>
        <v>0</v>
      </c>
      <c r="AP160" s="69">
        <f t="shared" si="61"/>
        <v>0.47772466808024661</v>
      </c>
      <c r="AQ160" s="69">
        <f t="shared" si="62"/>
        <v>0.47772466808024661</v>
      </c>
      <c r="AR160" s="69">
        <f t="shared" si="63"/>
        <v>1</v>
      </c>
      <c r="AS160" s="69">
        <f t="shared" si="64"/>
        <v>1</v>
      </c>
      <c r="AT160" s="69">
        <f t="shared" si="65"/>
        <v>0</v>
      </c>
      <c r="AU160" s="69">
        <f t="shared" si="66"/>
        <v>0</v>
      </c>
      <c r="AV160" s="69">
        <f t="shared" si="67"/>
        <v>0</v>
      </c>
      <c r="AW160" s="69">
        <f t="shared" si="68"/>
        <v>0</v>
      </c>
      <c r="AX160" s="69">
        <f t="shared" si="69"/>
        <v>0</v>
      </c>
      <c r="AY160" s="69">
        <f t="shared" si="70"/>
        <v>0</v>
      </c>
      <c r="AZ160" s="69">
        <f t="shared" si="71"/>
        <v>0</v>
      </c>
      <c r="BA160" s="69">
        <f t="shared" si="72"/>
        <v>0</v>
      </c>
      <c r="BB160" s="32"/>
      <c r="BC160" s="32"/>
      <c r="BD160" s="32"/>
      <c r="BE160" s="32"/>
      <c r="BF160" s="32" t="s">
        <v>2384</v>
      </c>
      <c r="BG160" s="32" t="s">
        <v>2385</v>
      </c>
      <c r="BH160" s="32" t="s">
        <v>2386</v>
      </c>
      <c r="BI160" s="32" t="s">
        <v>2387</v>
      </c>
      <c r="BJ160" s="32" t="s">
        <v>2388</v>
      </c>
      <c r="BK160" s="32" t="s">
        <v>18</v>
      </c>
    </row>
    <row r="161" spans="1:63">
      <c r="A161" s="32" t="s">
        <v>16</v>
      </c>
      <c r="B161" s="33" t="s">
        <v>2389</v>
      </c>
      <c r="C161" s="32" t="s">
        <v>2390</v>
      </c>
      <c r="D161" s="32" t="s">
        <v>2391</v>
      </c>
      <c r="E161" s="32" t="s">
        <v>2392</v>
      </c>
      <c r="F161" s="32" t="s">
        <v>2393</v>
      </c>
      <c r="G161" s="33" t="s">
        <v>2394</v>
      </c>
      <c r="H161" s="32" t="s">
        <v>2395</v>
      </c>
      <c r="I161" s="33" t="s">
        <v>2396</v>
      </c>
      <c r="J161" s="32" t="s">
        <v>2397</v>
      </c>
      <c r="K161" s="32" t="s">
        <v>2398</v>
      </c>
      <c r="L161" s="33" t="s">
        <v>2399</v>
      </c>
      <c r="M161" s="32" t="s">
        <v>2400</v>
      </c>
      <c r="N161" s="32" t="s">
        <v>2401</v>
      </c>
      <c r="O161" s="32" t="s">
        <v>2402</v>
      </c>
      <c r="P161" s="69">
        <f t="shared" si="49"/>
        <v>0.89801567295400009</v>
      </c>
      <c r="Q161" s="69">
        <f t="shared" si="50"/>
        <v>0.61286429774205131</v>
      </c>
      <c r="R161" s="77">
        <f t="shared" si="51"/>
        <v>0.91111597919424092</v>
      </c>
      <c r="S161" s="75">
        <f t="shared" si="52"/>
        <v>0.29001722363755184</v>
      </c>
      <c r="T161" s="32" t="s">
        <v>2403</v>
      </c>
      <c r="U161" s="32" t="s">
        <v>2404</v>
      </c>
      <c r="V161" s="32" t="s">
        <v>2405</v>
      </c>
      <c r="W161" s="32" t="s">
        <v>2406</v>
      </c>
      <c r="X161" s="32" t="s">
        <v>2407</v>
      </c>
      <c r="Y161" s="32" t="s">
        <v>2408</v>
      </c>
      <c r="Z161" s="32" t="s">
        <v>2409</v>
      </c>
      <c r="AA161" s="32" t="s">
        <v>2410</v>
      </c>
      <c r="AB161" s="72">
        <f t="shared" si="53"/>
        <v>4.086934867038057E-2</v>
      </c>
      <c r="AC161" s="73"/>
      <c r="AD161" s="32" t="s">
        <v>2411</v>
      </c>
      <c r="AE161" s="32" t="s">
        <v>2412</v>
      </c>
      <c r="AF161" s="58">
        <f t="shared" si="54"/>
        <v>4.09050000000002</v>
      </c>
      <c r="AG161" s="32">
        <v>1</v>
      </c>
      <c r="AH161" s="32">
        <v>2</v>
      </c>
      <c r="AI161" s="69">
        <f t="shared" si="55"/>
        <v>4.4785435548940793</v>
      </c>
      <c r="AJ161">
        <f t="shared" si="56"/>
        <v>1.0948645776540906</v>
      </c>
      <c r="AK161" s="32"/>
      <c r="AL161" s="69">
        <f t="shared" si="57"/>
        <v>1.0948645776540906</v>
      </c>
      <c r="AM161" s="69">
        <f t="shared" si="58"/>
        <v>0</v>
      </c>
      <c r="AN161" s="69">
        <f t="shared" si="59"/>
        <v>1</v>
      </c>
      <c r="AO161" s="69">
        <f t="shared" si="60"/>
        <v>0</v>
      </c>
      <c r="AP161" s="69">
        <f t="shared" si="61"/>
        <v>0</v>
      </c>
      <c r="AQ161" s="69">
        <f t="shared" si="62"/>
        <v>1.0948645776540906</v>
      </c>
      <c r="AR161" s="69">
        <f t="shared" si="63"/>
        <v>0</v>
      </c>
      <c r="AS161" s="69">
        <f t="shared" si="64"/>
        <v>1</v>
      </c>
      <c r="AT161" s="69">
        <f t="shared" si="65"/>
        <v>0</v>
      </c>
      <c r="AU161" s="69">
        <f t="shared" si="66"/>
        <v>0</v>
      </c>
      <c r="AV161" s="69">
        <f t="shared" si="67"/>
        <v>0</v>
      </c>
      <c r="AW161" s="69">
        <f t="shared" si="68"/>
        <v>0</v>
      </c>
      <c r="AX161" s="69">
        <f t="shared" si="69"/>
        <v>0</v>
      </c>
      <c r="AY161" s="69">
        <f t="shared" si="70"/>
        <v>0</v>
      </c>
      <c r="AZ161" s="69">
        <f t="shared" si="71"/>
        <v>0</v>
      </c>
      <c r="BA161" s="69">
        <f t="shared" si="72"/>
        <v>0</v>
      </c>
      <c r="BB161" s="32"/>
      <c r="BC161" s="32"/>
      <c r="BD161" s="32"/>
      <c r="BE161" s="32"/>
      <c r="BF161" s="32" t="s">
        <v>2413</v>
      </c>
      <c r="BG161" s="32" t="s">
        <v>2414</v>
      </c>
      <c r="BH161" s="32" t="s">
        <v>1728</v>
      </c>
      <c r="BI161" s="32" t="s">
        <v>2415</v>
      </c>
      <c r="BJ161" s="32" t="s">
        <v>2416</v>
      </c>
      <c r="BK161" s="32" t="s">
        <v>18</v>
      </c>
    </row>
    <row r="162" spans="1:63">
      <c r="A162" s="32" t="s">
        <v>20</v>
      </c>
      <c r="B162" s="33" t="s">
        <v>2417</v>
      </c>
      <c r="C162" s="32" t="s">
        <v>2418</v>
      </c>
      <c r="D162" s="32" t="s">
        <v>2419</v>
      </c>
      <c r="E162" s="33" t="s">
        <v>2420</v>
      </c>
      <c r="F162" s="32" t="s">
        <v>2421</v>
      </c>
      <c r="G162" s="32" t="s">
        <v>2422</v>
      </c>
      <c r="H162" s="32" t="s">
        <v>2423</v>
      </c>
      <c r="I162" s="33" t="s">
        <v>2424</v>
      </c>
      <c r="J162" s="32" t="s">
        <v>2425</v>
      </c>
      <c r="K162" s="32" t="s">
        <v>2426</v>
      </c>
      <c r="L162" s="33" t="s">
        <v>2427</v>
      </c>
      <c r="M162" s="32" t="s">
        <v>2428</v>
      </c>
      <c r="N162" s="32" t="s">
        <v>2429</v>
      </c>
      <c r="O162" s="32" t="s">
        <v>2430</v>
      </c>
      <c r="P162" s="69">
        <f t="shared" si="49"/>
        <v>0.69333005855600005</v>
      </c>
      <c r="Q162" s="69">
        <f t="shared" si="50"/>
        <v>-3.8586859805467055E-2</v>
      </c>
      <c r="R162" s="77">
        <f t="shared" si="51"/>
        <v>1.6093927686454517</v>
      </c>
      <c r="S162" s="75">
        <f t="shared" si="52"/>
        <v>0.51228562901254948</v>
      </c>
      <c r="T162" s="32" t="s">
        <v>2431</v>
      </c>
      <c r="U162" s="32" t="s">
        <v>2432</v>
      </c>
      <c r="V162" s="32" t="s">
        <v>2433</v>
      </c>
      <c r="W162" s="32" t="s">
        <v>2434</v>
      </c>
      <c r="X162" s="32" t="s">
        <v>2435</v>
      </c>
      <c r="Y162" s="32" t="s">
        <v>2436</v>
      </c>
      <c r="Z162" s="32" t="s">
        <v>2437</v>
      </c>
      <c r="AA162" s="32" t="s">
        <v>2438</v>
      </c>
      <c r="AB162" s="72">
        <f t="shared" si="53"/>
        <v>3.9069990120469404E-2</v>
      </c>
      <c r="AC162" s="73"/>
      <c r="AD162" s="32" t="s">
        <v>2439</v>
      </c>
      <c r="AE162" s="32" t="s">
        <v>2440</v>
      </c>
      <c r="AF162" s="58">
        <f t="shared" si="54"/>
        <v>2.3686999999999898</v>
      </c>
      <c r="AG162" s="32">
        <v>2</v>
      </c>
      <c r="AH162" s="32">
        <v>1</v>
      </c>
      <c r="AI162" s="69">
        <f t="shared" si="55"/>
        <v>5.364311754539135</v>
      </c>
      <c r="AJ162">
        <f t="shared" si="56"/>
        <v>2.2646649024946841</v>
      </c>
      <c r="AK162" s="32"/>
      <c r="AL162" s="69">
        <f t="shared" si="57"/>
        <v>0</v>
      </c>
      <c r="AM162" s="69">
        <f t="shared" si="58"/>
        <v>2.2646649024946841</v>
      </c>
      <c r="AN162" s="69">
        <f t="shared" si="59"/>
        <v>0</v>
      </c>
      <c r="AO162" s="69">
        <f t="shared" si="60"/>
        <v>1</v>
      </c>
      <c r="AP162" s="69">
        <f t="shared" si="61"/>
        <v>2.2646649024946841</v>
      </c>
      <c r="AQ162" s="69">
        <f t="shared" si="62"/>
        <v>0</v>
      </c>
      <c r="AR162" s="69">
        <f t="shared" si="63"/>
        <v>1</v>
      </c>
      <c r="AS162" s="69">
        <f t="shared" si="64"/>
        <v>0</v>
      </c>
      <c r="AT162" s="69">
        <f t="shared" si="65"/>
        <v>0</v>
      </c>
      <c r="AU162" s="69">
        <f t="shared" si="66"/>
        <v>0</v>
      </c>
      <c r="AV162" s="69">
        <f t="shared" si="67"/>
        <v>0</v>
      </c>
      <c r="AW162" s="69">
        <f t="shared" si="68"/>
        <v>0</v>
      </c>
      <c r="AX162" s="69">
        <f t="shared" si="69"/>
        <v>0</v>
      </c>
      <c r="AY162" s="69">
        <f t="shared" si="70"/>
        <v>0</v>
      </c>
      <c r="AZ162" s="69">
        <f t="shared" si="71"/>
        <v>0</v>
      </c>
      <c r="BA162" s="69">
        <f t="shared" si="72"/>
        <v>0</v>
      </c>
      <c r="BB162" s="32"/>
      <c r="BC162" s="32"/>
      <c r="BD162" s="32"/>
      <c r="BE162" s="32"/>
      <c r="BF162" s="32" t="s">
        <v>2441</v>
      </c>
      <c r="BG162" s="32" t="s">
        <v>2442</v>
      </c>
      <c r="BH162" s="32" t="s">
        <v>2443</v>
      </c>
      <c r="BI162" s="32" t="s">
        <v>2444</v>
      </c>
      <c r="BJ162" s="32" t="s">
        <v>2445</v>
      </c>
      <c r="BK162" s="32" t="s">
        <v>18</v>
      </c>
    </row>
    <row r="163" spans="1:63">
      <c r="A163" s="32" t="s">
        <v>22</v>
      </c>
      <c r="B163" s="33" t="s">
        <v>2446</v>
      </c>
      <c r="C163" s="32" t="s">
        <v>2447</v>
      </c>
      <c r="D163" s="32" t="s">
        <v>2448</v>
      </c>
      <c r="E163" s="32" t="s">
        <v>2449</v>
      </c>
      <c r="F163" s="33" t="s">
        <v>2450</v>
      </c>
      <c r="G163" s="33" t="s">
        <v>2451</v>
      </c>
      <c r="H163" s="33" t="s">
        <v>2452</v>
      </c>
      <c r="I163" s="33" t="s">
        <v>2453</v>
      </c>
      <c r="J163" s="32" t="s">
        <v>2454</v>
      </c>
      <c r="K163" s="32" t="s">
        <v>2455</v>
      </c>
      <c r="L163" s="33" t="s">
        <v>2456</v>
      </c>
      <c r="M163" s="33" t="s">
        <v>2457</v>
      </c>
      <c r="N163" s="33" t="s">
        <v>2458</v>
      </c>
      <c r="O163" s="32" t="s">
        <v>2459</v>
      </c>
      <c r="P163" s="69">
        <f t="shared" si="49"/>
        <v>0.91101586194799999</v>
      </c>
      <c r="Q163" s="69">
        <f t="shared" si="50"/>
        <v>0.65989980144171478</v>
      </c>
      <c r="R163" s="77">
        <f t="shared" si="51"/>
        <v>0.85011093112782632</v>
      </c>
      <c r="S163" s="75">
        <f t="shared" si="52"/>
        <v>0.27059871373089472</v>
      </c>
      <c r="T163" s="32" t="s">
        <v>2460</v>
      </c>
      <c r="U163" s="33" t="s">
        <v>2461</v>
      </c>
      <c r="V163" s="32" t="s">
        <v>2462</v>
      </c>
      <c r="W163" s="32" t="s">
        <v>2463</v>
      </c>
      <c r="X163" s="32" t="s">
        <v>2464</v>
      </c>
      <c r="Y163" s="32" t="s">
        <v>2465</v>
      </c>
      <c r="Z163" s="32" t="s">
        <v>2466</v>
      </c>
      <c r="AA163" s="32" t="s">
        <v>2467</v>
      </c>
      <c r="AB163" s="72">
        <f t="shared" si="53"/>
        <v>2.3753246343459974E-2</v>
      </c>
      <c r="AC163" s="73"/>
      <c r="AD163" s="32" t="s">
        <v>2468</v>
      </c>
      <c r="AE163" s="32" t="s">
        <v>2469</v>
      </c>
      <c r="AF163" s="58">
        <f t="shared" si="54"/>
        <v>5.9486000000000558</v>
      </c>
      <c r="AG163" s="32">
        <v>1</v>
      </c>
      <c r="AH163" s="32">
        <v>3</v>
      </c>
      <c r="AI163" s="69">
        <f t="shared" si="55"/>
        <v>5.161454506678874</v>
      </c>
      <c r="AJ163">
        <f t="shared" si="56"/>
        <v>0.86767550460256626</v>
      </c>
      <c r="AK163" s="32"/>
      <c r="AL163" s="69">
        <f t="shared" si="57"/>
        <v>0.86767550460256626</v>
      </c>
      <c r="AM163" s="69">
        <f t="shared" si="58"/>
        <v>0</v>
      </c>
      <c r="AN163" s="69">
        <f t="shared" si="59"/>
        <v>1</v>
      </c>
      <c r="AO163" s="69">
        <f t="shared" si="60"/>
        <v>0</v>
      </c>
      <c r="AP163" s="69">
        <f t="shared" si="61"/>
        <v>0</v>
      </c>
      <c r="AQ163" s="69">
        <f t="shared" si="62"/>
        <v>0</v>
      </c>
      <c r="AR163" s="69">
        <f t="shared" si="63"/>
        <v>0</v>
      </c>
      <c r="AS163" s="69">
        <f t="shared" si="64"/>
        <v>0</v>
      </c>
      <c r="AT163" s="69">
        <f t="shared" si="65"/>
        <v>0</v>
      </c>
      <c r="AU163" s="69">
        <f t="shared" si="66"/>
        <v>0.86767550460256626</v>
      </c>
      <c r="AV163" s="69">
        <f t="shared" si="67"/>
        <v>0</v>
      </c>
      <c r="AW163" s="69">
        <f t="shared" si="68"/>
        <v>1</v>
      </c>
      <c r="AX163" s="69">
        <f t="shared" si="69"/>
        <v>0</v>
      </c>
      <c r="AY163" s="69">
        <f t="shared" si="70"/>
        <v>0</v>
      </c>
      <c r="AZ163" s="69">
        <f t="shared" si="71"/>
        <v>0</v>
      </c>
      <c r="BA163" s="69">
        <f t="shared" si="72"/>
        <v>0</v>
      </c>
      <c r="BB163" s="32"/>
      <c r="BC163" s="32"/>
      <c r="BD163" s="32"/>
      <c r="BE163" s="32"/>
      <c r="BF163" s="32" t="s">
        <v>2470</v>
      </c>
      <c r="BG163" s="32" t="s">
        <v>2471</v>
      </c>
      <c r="BH163" s="32" t="s">
        <v>2472</v>
      </c>
      <c r="BI163" s="32" t="s">
        <v>2473</v>
      </c>
      <c r="BJ163" s="32" t="s">
        <v>2474</v>
      </c>
      <c r="BK163" s="32" t="s">
        <v>18</v>
      </c>
    </row>
    <row r="164" spans="1:63">
      <c r="A164" s="32" t="s">
        <v>22</v>
      </c>
      <c r="B164" s="33" t="s">
        <v>2475</v>
      </c>
      <c r="C164" s="32" t="s">
        <v>2476</v>
      </c>
      <c r="D164" s="32" t="s">
        <v>2477</v>
      </c>
      <c r="E164" s="33" t="s">
        <v>2478</v>
      </c>
      <c r="F164" s="33" t="s">
        <v>2479</v>
      </c>
      <c r="G164" s="33" t="s">
        <v>2480</v>
      </c>
      <c r="H164" s="32" t="s">
        <v>2481</v>
      </c>
      <c r="I164" s="33" t="s">
        <v>2482</v>
      </c>
      <c r="J164" s="32" t="s">
        <v>2483</v>
      </c>
      <c r="K164" s="32" t="s">
        <v>2484</v>
      </c>
      <c r="L164" s="33" t="s">
        <v>2485</v>
      </c>
      <c r="M164" s="32" t="s">
        <v>2486</v>
      </c>
      <c r="N164" s="33" t="s">
        <v>2487</v>
      </c>
      <c r="O164" s="32" t="s">
        <v>2488</v>
      </c>
      <c r="P164" s="69">
        <f t="shared" si="49"/>
        <v>0.82001702946400001</v>
      </c>
      <c r="Q164" s="69">
        <f t="shared" si="50"/>
        <v>0.34485585722192535</v>
      </c>
      <c r="R164" s="77">
        <f t="shared" si="51"/>
        <v>1.2187111090303291</v>
      </c>
      <c r="S164" s="75">
        <f t="shared" si="52"/>
        <v>0.38792779440636538</v>
      </c>
      <c r="T164" s="32" t="s">
        <v>2489</v>
      </c>
      <c r="U164" s="35">
        <v>1989144</v>
      </c>
      <c r="V164" s="32" t="s">
        <v>2490</v>
      </c>
      <c r="W164" s="32" t="s">
        <v>2491</v>
      </c>
      <c r="X164" s="32" t="s">
        <v>2492</v>
      </c>
      <c r="Y164" s="32" t="s">
        <v>2493</v>
      </c>
      <c r="Z164" s="32" t="s">
        <v>2494</v>
      </c>
      <c r="AA164" s="32" t="s">
        <v>2495</v>
      </c>
      <c r="AB164" s="72">
        <f t="shared" si="53"/>
        <v>3.7540006131387839E-2</v>
      </c>
      <c r="AC164" s="73"/>
      <c r="AD164" s="32" t="s">
        <v>2496</v>
      </c>
      <c r="AE164" s="32" t="s">
        <v>2497</v>
      </c>
      <c r="AF164" s="58">
        <f t="shared" si="54"/>
        <v>5.1532000000000835</v>
      </c>
      <c r="AG164" s="32">
        <v>2</v>
      </c>
      <c r="AH164" s="32">
        <v>2</v>
      </c>
      <c r="AI164" s="69">
        <f t="shared" si="55"/>
        <v>5.0207834849223749</v>
      </c>
      <c r="AJ164">
        <f t="shared" si="56"/>
        <v>0.97430402175779973</v>
      </c>
      <c r="AK164" s="32"/>
      <c r="AL164" s="69">
        <f t="shared" si="57"/>
        <v>0</v>
      </c>
      <c r="AM164" s="69">
        <f t="shared" si="58"/>
        <v>0</v>
      </c>
      <c r="AN164" s="69">
        <f t="shared" si="59"/>
        <v>0</v>
      </c>
      <c r="AO164" s="69">
        <f t="shared" si="60"/>
        <v>0</v>
      </c>
      <c r="AP164" s="69">
        <f t="shared" si="61"/>
        <v>0.97430402175779973</v>
      </c>
      <c r="AQ164" s="69">
        <f t="shared" si="62"/>
        <v>0.97430402175779973</v>
      </c>
      <c r="AR164" s="69">
        <f t="shared" si="63"/>
        <v>1</v>
      </c>
      <c r="AS164" s="69">
        <f t="shared" si="64"/>
        <v>1</v>
      </c>
      <c r="AT164" s="69">
        <f t="shared" si="65"/>
        <v>0</v>
      </c>
      <c r="AU164" s="69">
        <f t="shared" si="66"/>
        <v>0</v>
      </c>
      <c r="AV164" s="69">
        <f t="shared" si="67"/>
        <v>0</v>
      </c>
      <c r="AW164" s="69">
        <f t="shared" si="68"/>
        <v>0</v>
      </c>
      <c r="AX164" s="69">
        <f t="shared" si="69"/>
        <v>0</v>
      </c>
      <c r="AY164" s="69">
        <f t="shared" si="70"/>
        <v>0</v>
      </c>
      <c r="AZ164" s="69">
        <f t="shared" si="71"/>
        <v>0</v>
      </c>
      <c r="BA164" s="69">
        <f t="shared" si="72"/>
        <v>0</v>
      </c>
      <c r="BB164" s="32"/>
      <c r="BC164" s="32"/>
      <c r="BD164" s="32"/>
      <c r="BE164" s="32"/>
      <c r="BF164" s="32" t="s">
        <v>2498</v>
      </c>
      <c r="BG164" s="32" t="s">
        <v>2499</v>
      </c>
      <c r="BH164" s="32" t="s">
        <v>2500</v>
      </c>
      <c r="BI164" s="32" t="s">
        <v>2501</v>
      </c>
      <c r="BJ164" s="32" t="s">
        <v>2502</v>
      </c>
      <c r="BK164" s="32" t="s">
        <v>18</v>
      </c>
    </row>
    <row r="165" spans="1:63">
      <c r="A165" s="32" t="s">
        <v>20</v>
      </c>
      <c r="B165" s="33" t="s">
        <v>2503</v>
      </c>
      <c r="C165" s="32" t="s">
        <v>2504</v>
      </c>
      <c r="D165" s="32" t="s">
        <v>2505</v>
      </c>
      <c r="E165" s="33" t="s">
        <v>2506</v>
      </c>
      <c r="F165" s="32" t="s">
        <v>2507</v>
      </c>
      <c r="G165" s="33" t="s">
        <v>2508</v>
      </c>
      <c r="H165" s="32" t="s">
        <v>2509</v>
      </c>
      <c r="I165" s="32" t="s">
        <v>2510</v>
      </c>
      <c r="J165" s="32" t="s">
        <v>2511</v>
      </c>
      <c r="K165" s="32" t="s">
        <v>2512</v>
      </c>
      <c r="L165" s="33" t="s">
        <v>2513</v>
      </c>
      <c r="M165" s="33" t="s">
        <v>2514</v>
      </c>
      <c r="N165" s="33" t="s">
        <v>2515</v>
      </c>
      <c r="O165" s="32" t="s">
        <v>2516</v>
      </c>
      <c r="P165" s="69">
        <f t="shared" si="49"/>
        <v>0.18327109669999997</v>
      </c>
      <c r="Q165" s="69">
        <f t="shared" si="50"/>
        <v>-0.93282341022875848</v>
      </c>
      <c r="R165" s="77">
        <f t="shared" si="51"/>
        <v>2.7729668901331648</v>
      </c>
      <c r="S165" s="75">
        <f t="shared" si="52"/>
        <v>0.8826627751897077</v>
      </c>
      <c r="T165" s="32" t="s">
        <v>2517</v>
      </c>
      <c r="U165" s="33" t="s">
        <v>2518</v>
      </c>
      <c r="V165" s="32" t="s">
        <v>2519</v>
      </c>
      <c r="W165" s="32" t="s">
        <v>2520</v>
      </c>
      <c r="X165" s="32" t="s">
        <v>2521</v>
      </c>
      <c r="Y165" s="32" t="s">
        <v>2522</v>
      </c>
      <c r="Z165" s="32" t="s">
        <v>2523</v>
      </c>
      <c r="AA165" s="32" t="s">
        <v>2524</v>
      </c>
      <c r="AB165" s="72">
        <f t="shared" si="53"/>
        <v>2.5028250188924361E-2</v>
      </c>
      <c r="AC165" s="73"/>
      <c r="AD165" s="32" t="s">
        <v>2525</v>
      </c>
      <c r="AE165" s="32" t="s">
        <v>2526</v>
      </c>
      <c r="AF165" s="58">
        <f t="shared" si="54"/>
        <v>12.486700000000042</v>
      </c>
      <c r="AG165" s="32">
        <v>1</v>
      </c>
      <c r="AH165" s="32">
        <v>4</v>
      </c>
      <c r="AI165" s="69">
        <f t="shared" si="55"/>
        <v>6.7917291493637473</v>
      </c>
      <c r="AJ165">
        <f t="shared" si="56"/>
        <v>0.54391705970061943</v>
      </c>
      <c r="AK165" s="32"/>
      <c r="AL165" s="69">
        <f t="shared" si="57"/>
        <v>0.54391705970061943</v>
      </c>
      <c r="AM165" s="69">
        <f t="shared" si="58"/>
        <v>0</v>
      </c>
      <c r="AN165" s="69">
        <f t="shared" si="59"/>
        <v>1</v>
      </c>
      <c r="AO165" s="69">
        <f t="shared" si="60"/>
        <v>0</v>
      </c>
      <c r="AP165" s="69">
        <f t="shared" si="61"/>
        <v>0</v>
      </c>
      <c r="AQ165" s="69">
        <f t="shared" si="62"/>
        <v>0</v>
      </c>
      <c r="AR165" s="69">
        <f t="shared" si="63"/>
        <v>0</v>
      </c>
      <c r="AS165" s="69">
        <f t="shared" si="64"/>
        <v>0</v>
      </c>
      <c r="AT165" s="69">
        <f t="shared" si="65"/>
        <v>0</v>
      </c>
      <c r="AU165" s="69">
        <f t="shared" si="66"/>
        <v>0</v>
      </c>
      <c r="AV165" s="69">
        <f t="shared" si="67"/>
        <v>0</v>
      </c>
      <c r="AW165" s="69">
        <f t="shared" si="68"/>
        <v>0</v>
      </c>
      <c r="AX165" s="69">
        <f t="shared" si="69"/>
        <v>0</v>
      </c>
      <c r="AY165" s="69">
        <f t="shared" si="70"/>
        <v>0.54391705970061943</v>
      </c>
      <c r="AZ165" s="69">
        <f t="shared" si="71"/>
        <v>0</v>
      </c>
      <c r="BA165" s="69">
        <f t="shared" si="72"/>
        <v>1</v>
      </c>
      <c r="BB165" s="32"/>
      <c r="BC165" s="32"/>
      <c r="BD165" s="32"/>
      <c r="BE165" s="32"/>
      <c r="BF165" s="32" t="s">
        <v>2527</v>
      </c>
      <c r="BG165" s="32" t="s">
        <v>2528</v>
      </c>
      <c r="BH165" s="32" t="s">
        <v>36</v>
      </c>
      <c r="BI165" s="32" t="s">
        <v>2529</v>
      </c>
      <c r="BJ165" s="32" t="s">
        <v>455</v>
      </c>
      <c r="BK165" s="32" t="s">
        <v>18</v>
      </c>
    </row>
    <row r="166" spans="1:63">
      <c r="A166" s="32" t="s">
        <v>20</v>
      </c>
      <c r="B166" s="33" t="s">
        <v>2530</v>
      </c>
      <c r="C166" s="32" t="s">
        <v>2531</v>
      </c>
      <c r="D166" s="32" t="s">
        <v>2532</v>
      </c>
      <c r="E166" s="33" t="s">
        <v>2533</v>
      </c>
      <c r="F166" s="33" t="s">
        <v>2534</v>
      </c>
      <c r="G166" s="32" t="s">
        <v>2535</v>
      </c>
      <c r="H166" s="32" t="s">
        <v>2536</v>
      </c>
      <c r="I166" s="32" t="s">
        <v>2537</v>
      </c>
      <c r="J166" s="32" t="s">
        <v>2538</v>
      </c>
      <c r="K166" s="32" t="s">
        <v>2539</v>
      </c>
      <c r="L166" s="32" t="s">
        <v>2540</v>
      </c>
      <c r="M166" s="33" t="s">
        <v>2541</v>
      </c>
      <c r="N166" s="33" t="s">
        <v>2542</v>
      </c>
      <c r="O166" s="33" t="s">
        <v>2543</v>
      </c>
      <c r="P166" s="69">
        <f t="shared" si="49"/>
        <v>0.94346935646399988</v>
      </c>
      <c r="Q166" s="69">
        <f t="shared" si="50"/>
        <v>0.78026885317318806</v>
      </c>
      <c r="R166" s="77">
        <f t="shared" si="51"/>
        <v>0.67570076521656675</v>
      </c>
      <c r="S166" s="75">
        <f t="shared" si="52"/>
        <v>0.21508223367038562</v>
      </c>
      <c r="T166" s="32" t="s">
        <v>2544</v>
      </c>
      <c r="U166" s="32" t="s">
        <v>2545</v>
      </c>
      <c r="V166" s="32" t="s">
        <v>2546</v>
      </c>
      <c r="W166" s="33" t="s">
        <v>2547</v>
      </c>
      <c r="X166" s="32" t="s">
        <v>2548</v>
      </c>
      <c r="Y166" s="32" t="s">
        <v>2549</v>
      </c>
      <c r="Z166" s="32" t="s">
        <v>2550</v>
      </c>
      <c r="AA166" s="32" t="s">
        <v>2551</v>
      </c>
      <c r="AB166" s="72">
        <f t="shared" si="53"/>
        <v>4.2841662478378471E-2</v>
      </c>
      <c r="AC166" s="73"/>
      <c r="AD166" s="32" t="s">
        <v>2552</v>
      </c>
      <c r="AE166" s="32" t="s">
        <v>2553</v>
      </c>
      <c r="AF166" s="58">
        <f t="shared" si="54"/>
        <v>7.6345000000000027</v>
      </c>
      <c r="AG166" s="32">
        <v>4</v>
      </c>
      <c r="AH166" s="32">
        <v>2</v>
      </c>
      <c r="AI166" s="69">
        <f t="shared" si="55"/>
        <v>3.9792981186154743</v>
      </c>
      <c r="AJ166">
        <f t="shared" si="56"/>
        <v>0.52122576705946333</v>
      </c>
      <c r="AK166" s="32"/>
      <c r="AL166" s="69">
        <f t="shared" si="57"/>
        <v>0</v>
      </c>
      <c r="AM166" s="69">
        <f t="shared" si="58"/>
        <v>0</v>
      </c>
      <c r="AN166" s="69">
        <f t="shared" si="59"/>
        <v>0</v>
      </c>
      <c r="AO166" s="69">
        <f t="shared" si="60"/>
        <v>0</v>
      </c>
      <c r="AP166" s="69">
        <f t="shared" si="61"/>
        <v>0</v>
      </c>
      <c r="AQ166" s="69">
        <f t="shared" si="62"/>
        <v>0.52122576705946333</v>
      </c>
      <c r="AR166" s="69">
        <f t="shared" si="63"/>
        <v>0</v>
      </c>
      <c r="AS166" s="69">
        <f t="shared" si="64"/>
        <v>1</v>
      </c>
      <c r="AT166" s="69">
        <f t="shared" si="65"/>
        <v>0</v>
      </c>
      <c r="AU166" s="69">
        <f t="shared" si="66"/>
        <v>0</v>
      </c>
      <c r="AV166" s="69">
        <f t="shared" si="67"/>
        <v>0</v>
      </c>
      <c r="AW166" s="69">
        <f t="shared" si="68"/>
        <v>0</v>
      </c>
      <c r="AX166" s="69">
        <f t="shared" si="69"/>
        <v>0.52122576705946333</v>
      </c>
      <c r="AY166" s="69">
        <f t="shared" si="70"/>
        <v>0</v>
      </c>
      <c r="AZ166" s="69">
        <f t="shared" si="71"/>
        <v>1</v>
      </c>
      <c r="BA166" s="69">
        <f t="shared" si="72"/>
        <v>0</v>
      </c>
      <c r="BB166" s="32"/>
      <c r="BC166" s="32"/>
      <c r="BD166" s="32"/>
      <c r="BE166" s="32"/>
      <c r="BF166" s="32" t="s">
        <v>2554</v>
      </c>
      <c r="BG166" s="32" t="s">
        <v>2555</v>
      </c>
      <c r="BH166" s="32" t="s">
        <v>2556</v>
      </c>
      <c r="BI166" s="32" t="s">
        <v>2557</v>
      </c>
      <c r="BJ166" s="32" t="s">
        <v>2558</v>
      </c>
      <c r="BK166" s="32" t="s">
        <v>18</v>
      </c>
    </row>
    <row r="167" spans="1:63">
      <c r="A167" s="32" t="s">
        <v>16</v>
      </c>
      <c r="B167" s="33" t="s">
        <v>2559</v>
      </c>
      <c r="C167" s="32" t="s">
        <v>2560</v>
      </c>
      <c r="D167" s="32" t="s">
        <v>2561</v>
      </c>
      <c r="E167" s="33" t="s">
        <v>2562</v>
      </c>
      <c r="F167" s="33" t="s">
        <v>2563</v>
      </c>
      <c r="G167" s="33" t="s">
        <v>2564</v>
      </c>
      <c r="H167" s="32" t="s">
        <v>2565</v>
      </c>
      <c r="I167" s="32" t="s">
        <v>2566</v>
      </c>
      <c r="J167" s="32" t="s">
        <v>2567</v>
      </c>
      <c r="K167" s="32" t="s">
        <v>2568</v>
      </c>
      <c r="L167" s="32" t="s">
        <v>2569</v>
      </c>
      <c r="M167" s="33" t="s">
        <v>2570</v>
      </c>
      <c r="N167" s="33" t="s">
        <v>2571</v>
      </c>
      <c r="O167" s="33" t="s">
        <v>2572</v>
      </c>
      <c r="P167" s="69">
        <f t="shared" si="49"/>
        <v>-0.64129030381999996</v>
      </c>
      <c r="Q167" s="69">
        <f t="shared" si="50"/>
        <v>-0.17749349245290424</v>
      </c>
      <c r="R167" s="77">
        <f t="shared" si="51"/>
        <v>1.7492352419785067</v>
      </c>
      <c r="S167" s="75">
        <f t="shared" si="52"/>
        <v>0.55679887078285406</v>
      </c>
      <c r="T167" s="32" t="s">
        <v>2573</v>
      </c>
      <c r="U167" s="32" t="s">
        <v>2574</v>
      </c>
      <c r="V167" s="32" t="s">
        <v>2575</v>
      </c>
      <c r="W167" s="33" t="s">
        <v>2576</v>
      </c>
      <c r="X167" s="32" t="s">
        <v>2577</v>
      </c>
      <c r="Y167" s="32" t="s">
        <v>2578</v>
      </c>
      <c r="Z167" s="32" t="s">
        <v>2579</v>
      </c>
      <c r="AA167" s="32" t="s">
        <v>2580</v>
      </c>
      <c r="AB167" s="72">
        <f t="shared" si="53"/>
        <v>4.2021525931931612E-2</v>
      </c>
      <c r="AC167" s="73"/>
      <c r="AD167" s="32" t="s">
        <v>2581</v>
      </c>
      <c r="AE167" s="32" t="s">
        <v>2582</v>
      </c>
      <c r="AF167" s="58">
        <f t="shared" si="54"/>
        <v>10.384199999999964</v>
      </c>
      <c r="AG167" s="32">
        <v>3</v>
      </c>
      <c r="AH167" s="32">
        <v>1</v>
      </c>
      <c r="AI167" s="69">
        <f t="shared" si="55"/>
        <v>5.3794519579950419</v>
      </c>
      <c r="AJ167">
        <f t="shared" si="56"/>
        <v>0.51804202133963717</v>
      </c>
      <c r="AK167" s="32"/>
      <c r="AL167" s="69">
        <f t="shared" si="57"/>
        <v>0</v>
      </c>
      <c r="AM167" s="69">
        <f t="shared" si="58"/>
        <v>0.51804202133963717</v>
      </c>
      <c r="AN167" s="69">
        <f t="shared" si="59"/>
        <v>0</v>
      </c>
      <c r="AO167" s="69">
        <f t="shared" si="60"/>
        <v>1</v>
      </c>
      <c r="AP167" s="69">
        <f t="shared" si="61"/>
        <v>0</v>
      </c>
      <c r="AQ167" s="69">
        <f t="shared" si="62"/>
        <v>0</v>
      </c>
      <c r="AR167" s="69">
        <f t="shared" si="63"/>
        <v>0</v>
      </c>
      <c r="AS167" s="69">
        <f t="shared" si="64"/>
        <v>0</v>
      </c>
      <c r="AT167" s="69">
        <f t="shared" si="65"/>
        <v>0.51804202133963717</v>
      </c>
      <c r="AU167" s="69">
        <f t="shared" si="66"/>
        <v>0</v>
      </c>
      <c r="AV167" s="69">
        <f t="shared" si="67"/>
        <v>1</v>
      </c>
      <c r="AW167" s="69">
        <f t="shared" si="68"/>
        <v>0</v>
      </c>
      <c r="AX167" s="69">
        <f t="shared" si="69"/>
        <v>0</v>
      </c>
      <c r="AY167" s="69">
        <f t="shared" si="70"/>
        <v>0</v>
      </c>
      <c r="AZ167" s="69">
        <f t="shared" si="71"/>
        <v>0</v>
      </c>
      <c r="BA167" s="69">
        <f t="shared" si="72"/>
        <v>0</v>
      </c>
      <c r="BB167" s="32"/>
      <c r="BC167" s="32"/>
      <c r="BD167" s="32"/>
      <c r="BE167" s="32"/>
      <c r="BF167" s="32" t="s">
        <v>2583</v>
      </c>
      <c r="BG167" s="32" t="s">
        <v>2584</v>
      </c>
      <c r="BH167" s="32" t="s">
        <v>2585</v>
      </c>
      <c r="BI167" s="32" t="s">
        <v>2586</v>
      </c>
      <c r="BJ167" s="32" t="s">
        <v>2587</v>
      </c>
      <c r="BK167" s="32" t="s">
        <v>18</v>
      </c>
    </row>
    <row r="168" spans="1:63">
      <c r="A168" s="32" t="s">
        <v>16</v>
      </c>
      <c r="B168" s="32" t="s">
        <v>2588</v>
      </c>
      <c r="C168" s="32" t="s">
        <v>2589</v>
      </c>
      <c r="D168" s="32" t="s">
        <v>2590</v>
      </c>
      <c r="E168" s="32" t="s">
        <v>2591</v>
      </c>
      <c r="F168" s="33" t="s">
        <v>2592</v>
      </c>
      <c r="G168" s="33" t="s">
        <v>2593</v>
      </c>
      <c r="H168" s="33" t="s">
        <v>2594</v>
      </c>
      <c r="I168" s="32" t="s">
        <v>2595</v>
      </c>
      <c r="J168" s="32" t="s">
        <v>2596</v>
      </c>
      <c r="K168" s="32" t="s">
        <v>2597</v>
      </c>
      <c r="L168" s="33" t="s">
        <v>2598</v>
      </c>
      <c r="M168" s="32" t="s">
        <v>2599</v>
      </c>
      <c r="N168" s="32" t="s">
        <v>2600</v>
      </c>
      <c r="O168" s="32" t="s">
        <v>2601</v>
      </c>
      <c r="P168" s="69">
        <f t="shared" si="49"/>
        <v>0.80395537190999999</v>
      </c>
      <c r="Q168" s="69">
        <f t="shared" si="50"/>
        <v>0.29268848004589287</v>
      </c>
      <c r="R168" s="77">
        <f t="shared" si="51"/>
        <v>1.2737590878306975</v>
      </c>
      <c r="S168" s="75">
        <f t="shared" si="52"/>
        <v>0.40545011027295835</v>
      </c>
      <c r="T168" s="32" t="s">
        <v>2602</v>
      </c>
      <c r="U168" s="32" t="s">
        <v>2603</v>
      </c>
      <c r="V168" s="32" t="s">
        <v>2604</v>
      </c>
      <c r="W168" s="32" t="s">
        <v>2605</v>
      </c>
      <c r="X168" s="32" t="s">
        <v>2606</v>
      </c>
      <c r="Y168" s="32" t="s">
        <v>2607</v>
      </c>
      <c r="Z168" s="32" t="s">
        <v>2608</v>
      </c>
      <c r="AA168" s="32" t="s">
        <v>2609</v>
      </c>
      <c r="AB168" s="72">
        <f t="shared" si="53"/>
        <v>3.9817454966710068E-2</v>
      </c>
      <c r="AC168" s="73"/>
      <c r="AD168" s="32" t="s">
        <v>2610</v>
      </c>
      <c r="AE168" s="32" t="s">
        <v>2611</v>
      </c>
      <c r="AF168" s="58">
        <f t="shared" si="54"/>
        <v>5.1891000000000531</v>
      </c>
      <c r="AG168" s="32">
        <v>2</v>
      </c>
      <c r="AH168" s="32">
        <v>2</v>
      </c>
      <c r="AI168" s="69">
        <f t="shared" si="55"/>
        <v>4.9995476188280978</v>
      </c>
      <c r="AJ168">
        <f t="shared" si="56"/>
        <v>0.96347104870363776</v>
      </c>
      <c r="AK168" s="32"/>
      <c r="AL168" s="69">
        <f t="shared" si="57"/>
        <v>0</v>
      </c>
      <c r="AM168" s="69">
        <f t="shared" si="58"/>
        <v>0</v>
      </c>
      <c r="AN168" s="69">
        <f t="shared" si="59"/>
        <v>0</v>
      </c>
      <c r="AO168" s="69">
        <f t="shared" si="60"/>
        <v>0</v>
      </c>
      <c r="AP168" s="69">
        <f t="shared" si="61"/>
        <v>0.96347104870363776</v>
      </c>
      <c r="AQ168" s="69">
        <f t="shared" si="62"/>
        <v>0.96347104870363776</v>
      </c>
      <c r="AR168" s="69">
        <f t="shared" si="63"/>
        <v>1</v>
      </c>
      <c r="AS168" s="69">
        <f t="shared" si="64"/>
        <v>1</v>
      </c>
      <c r="AT168" s="69">
        <f t="shared" si="65"/>
        <v>0</v>
      </c>
      <c r="AU168" s="69">
        <f t="shared" si="66"/>
        <v>0</v>
      </c>
      <c r="AV168" s="69">
        <f t="shared" si="67"/>
        <v>0</v>
      </c>
      <c r="AW168" s="69">
        <f t="shared" si="68"/>
        <v>0</v>
      </c>
      <c r="AX168" s="69">
        <f t="shared" si="69"/>
        <v>0</v>
      </c>
      <c r="AY168" s="69">
        <f t="shared" si="70"/>
        <v>0</v>
      </c>
      <c r="AZ168" s="69">
        <f t="shared" si="71"/>
        <v>0</v>
      </c>
      <c r="BA168" s="69">
        <f t="shared" si="72"/>
        <v>0</v>
      </c>
      <c r="BB168" s="32"/>
      <c r="BC168" s="32"/>
      <c r="BD168" s="32"/>
      <c r="BE168" s="32"/>
      <c r="BF168" s="32" t="s">
        <v>2612</v>
      </c>
      <c r="BG168" s="32" t="s">
        <v>2613</v>
      </c>
      <c r="BH168" s="32" t="s">
        <v>2614</v>
      </c>
      <c r="BI168" s="32" t="s">
        <v>2615</v>
      </c>
      <c r="BJ168" s="32" t="s">
        <v>2616</v>
      </c>
      <c r="BK168" s="32" t="s">
        <v>18</v>
      </c>
    </row>
    <row r="169" spans="1:63">
      <c r="A169" s="32" t="s">
        <v>22</v>
      </c>
      <c r="B169" s="32" t="s">
        <v>2617</v>
      </c>
      <c r="C169" s="32" t="s">
        <v>2618</v>
      </c>
      <c r="D169" s="32" t="s">
        <v>2619</v>
      </c>
      <c r="E169" s="32" t="s">
        <v>2620</v>
      </c>
      <c r="F169" s="32" t="s">
        <v>2621</v>
      </c>
      <c r="G169" s="32" t="s">
        <v>2622</v>
      </c>
      <c r="H169" s="32" t="s">
        <v>2623</v>
      </c>
      <c r="I169" s="32" t="s">
        <v>2624</v>
      </c>
      <c r="J169" s="32" t="s">
        <v>2625</v>
      </c>
      <c r="K169" s="33" t="s">
        <v>2626</v>
      </c>
      <c r="L169" s="33" t="s">
        <v>2627</v>
      </c>
      <c r="M169" s="33" t="s">
        <v>2628</v>
      </c>
      <c r="N169" s="33" t="s">
        <v>2629</v>
      </c>
      <c r="O169" s="32" t="s">
        <v>2630</v>
      </c>
      <c r="P169" s="69">
        <f t="shared" si="49"/>
        <v>0.87966957079800001</v>
      </c>
      <c r="Q169" s="69">
        <f t="shared" si="50"/>
        <v>0.54763710757587503</v>
      </c>
      <c r="R169" s="77">
        <f t="shared" si="51"/>
        <v>0.9912587152174106</v>
      </c>
      <c r="S169" s="75">
        <f t="shared" si="52"/>
        <v>0.31552744881954453</v>
      </c>
      <c r="T169" s="32" t="s">
        <v>2631</v>
      </c>
      <c r="U169" s="32" t="s">
        <v>2632</v>
      </c>
      <c r="V169" s="32" t="s">
        <v>2633</v>
      </c>
      <c r="W169" s="32" t="s">
        <v>2634</v>
      </c>
      <c r="X169" s="32" t="s">
        <v>2635</v>
      </c>
      <c r="Y169" s="32" t="s">
        <v>2636</v>
      </c>
      <c r="Z169" s="32" t="s">
        <v>2637</v>
      </c>
      <c r="AA169" s="32" t="s">
        <v>2638</v>
      </c>
      <c r="AB169" s="72">
        <f t="shared" si="53"/>
        <v>3.8250813303633488E-2</v>
      </c>
      <c r="AC169" s="73"/>
      <c r="AD169" s="32" t="s">
        <v>2639</v>
      </c>
      <c r="AE169" s="32" t="s">
        <v>2640</v>
      </c>
      <c r="AF169" s="58">
        <f t="shared" si="54"/>
        <v>14.400399999999991</v>
      </c>
      <c r="AG169" s="32">
        <v>2</v>
      </c>
      <c r="AH169" s="32">
        <v>2</v>
      </c>
      <c r="AI169" s="69">
        <f t="shared" si="55"/>
        <v>4.6956993167644407</v>
      </c>
      <c r="AJ169">
        <f t="shared" si="56"/>
        <v>0.32608117252051638</v>
      </c>
      <c r="AK169" s="32"/>
      <c r="AL169" s="69">
        <f t="shared" si="57"/>
        <v>0</v>
      </c>
      <c r="AM169" s="69">
        <f t="shared" si="58"/>
        <v>0</v>
      </c>
      <c r="AN169" s="69">
        <f t="shared" si="59"/>
        <v>0</v>
      </c>
      <c r="AO169" s="69">
        <f t="shared" si="60"/>
        <v>0</v>
      </c>
      <c r="AP169" s="69">
        <f t="shared" si="61"/>
        <v>0.32608117252051638</v>
      </c>
      <c r="AQ169" s="69">
        <f t="shared" si="62"/>
        <v>0.32608117252051638</v>
      </c>
      <c r="AR169" s="69">
        <f t="shared" si="63"/>
        <v>1</v>
      </c>
      <c r="AS169" s="69">
        <f t="shared" si="64"/>
        <v>1</v>
      </c>
      <c r="AT169" s="69">
        <f t="shared" si="65"/>
        <v>0</v>
      </c>
      <c r="AU169" s="69">
        <f t="shared" si="66"/>
        <v>0</v>
      </c>
      <c r="AV169" s="69">
        <f t="shared" si="67"/>
        <v>0</v>
      </c>
      <c r="AW169" s="69">
        <f t="shared" si="68"/>
        <v>0</v>
      </c>
      <c r="AX169" s="69">
        <f t="shared" si="69"/>
        <v>0</v>
      </c>
      <c r="AY169" s="69">
        <f t="shared" si="70"/>
        <v>0</v>
      </c>
      <c r="AZ169" s="69">
        <f t="shared" si="71"/>
        <v>0</v>
      </c>
      <c r="BA169" s="69">
        <f t="shared" si="72"/>
        <v>0</v>
      </c>
      <c r="BB169" s="32"/>
      <c r="BC169" s="32"/>
      <c r="BD169" s="32"/>
      <c r="BE169" s="32"/>
      <c r="BF169" s="32" t="s">
        <v>2641</v>
      </c>
      <c r="BG169" s="32" t="s">
        <v>2642</v>
      </c>
      <c r="BH169" s="32" t="s">
        <v>2643</v>
      </c>
      <c r="BI169" s="32" t="s">
        <v>2644</v>
      </c>
      <c r="BJ169" s="32" t="s">
        <v>2645</v>
      </c>
      <c r="BK169" s="32" t="s">
        <v>18</v>
      </c>
    </row>
    <row r="170" spans="1:63">
      <c r="A170" s="32" t="s">
        <v>22</v>
      </c>
      <c r="B170" s="33" t="s">
        <v>2646</v>
      </c>
      <c r="C170" s="32" t="s">
        <v>2647</v>
      </c>
      <c r="D170" s="32" t="s">
        <v>2648</v>
      </c>
      <c r="E170" s="33" t="s">
        <v>2649</v>
      </c>
      <c r="F170" s="33" t="s">
        <v>2650</v>
      </c>
      <c r="G170" s="33" t="s">
        <v>2651</v>
      </c>
      <c r="H170" s="32" t="s">
        <v>2652</v>
      </c>
      <c r="I170" s="32" t="s">
        <v>2653</v>
      </c>
      <c r="J170" s="32" t="s">
        <v>2654</v>
      </c>
      <c r="K170" s="32" t="s">
        <v>2655</v>
      </c>
      <c r="L170" s="33" t="s">
        <v>2656</v>
      </c>
      <c r="M170" s="32" t="s">
        <v>2657</v>
      </c>
      <c r="N170" s="33" t="s">
        <v>2658</v>
      </c>
      <c r="O170" s="32" t="s">
        <v>2659</v>
      </c>
      <c r="P170" s="69">
        <f t="shared" si="49"/>
        <v>0.74900708158700013</v>
      </c>
      <c r="Q170" s="69">
        <f t="shared" si="50"/>
        <v>0.12202321653495019</v>
      </c>
      <c r="R170" s="77">
        <f t="shared" si="51"/>
        <v>1.4484682489889984</v>
      </c>
      <c r="S170" s="75">
        <f t="shared" si="52"/>
        <v>0.46106176347652267</v>
      </c>
      <c r="T170" s="32" t="s">
        <v>2660</v>
      </c>
      <c r="U170" s="33" t="s">
        <v>2661</v>
      </c>
      <c r="V170" s="32" t="s">
        <v>2662</v>
      </c>
      <c r="W170" s="32" t="s">
        <v>2663</v>
      </c>
      <c r="X170" s="32" t="s">
        <v>2664</v>
      </c>
      <c r="Y170" s="32" t="s">
        <v>2665</v>
      </c>
      <c r="Z170" s="32" t="s">
        <v>2666</v>
      </c>
      <c r="AA170" s="32" t="s">
        <v>2667</v>
      </c>
      <c r="AB170" s="72">
        <f t="shared" si="53"/>
        <v>4.2294110609024251E-2</v>
      </c>
      <c r="AC170" s="73"/>
      <c r="AD170" s="32" t="s">
        <v>2668</v>
      </c>
      <c r="AE170" s="32" t="s">
        <v>2669</v>
      </c>
      <c r="AF170" s="58">
        <f t="shared" si="54"/>
        <v>15.66719999999998</v>
      </c>
      <c r="AG170" s="32">
        <v>1</v>
      </c>
      <c r="AH170" s="32">
        <v>2</v>
      </c>
      <c r="AI170" s="69">
        <f t="shared" si="55"/>
        <v>5.0979274660425933</v>
      </c>
      <c r="AJ170">
        <f t="shared" si="56"/>
        <v>0.32538854843511283</v>
      </c>
      <c r="AK170" s="32"/>
      <c r="AL170" s="69">
        <f t="shared" si="57"/>
        <v>0.32538854843511283</v>
      </c>
      <c r="AM170" s="69">
        <f t="shared" si="58"/>
        <v>0</v>
      </c>
      <c r="AN170" s="69">
        <f t="shared" si="59"/>
        <v>1</v>
      </c>
      <c r="AO170" s="69">
        <f t="shared" si="60"/>
        <v>0</v>
      </c>
      <c r="AP170" s="69">
        <f t="shared" si="61"/>
        <v>0</v>
      </c>
      <c r="AQ170" s="69">
        <f t="shared" si="62"/>
        <v>0.32538854843511283</v>
      </c>
      <c r="AR170" s="69">
        <f t="shared" si="63"/>
        <v>0</v>
      </c>
      <c r="AS170" s="69">
        <f t="shared" si="64"/>
        <v>1</v>
      </c>
      <c r="AT170" s="69">
        <f t="shared" si="65"/>
        <v>0</v>
      </c>
      <c r="AU170" s="69">
        <f t="shared" si="66"/>
        <v>0</v>
      </c>
      <c r="AV170" s="69">
        <f t="shared" si="67"/>
        <v>0</v>
      </c>
      <c r="AW170" s="69">
        <f t="shared" si="68"/>
        <v>0</v>
      </c>
      <c r="AX170" s="69">
        <f t="shared" si="69"/>
        <v>0</v>
      </c>
      <c r="AY170" s="69">
        <f t="shared" si="70"/>
        <v>0</v>
      </c>
      <c r="AZ170" s="69">
        <f t="shared" si="71"/>
        <v>0</v>
      </c>
      <c r="BA170" s="69">
        <f t="shared" si="72"/>
        <v>0</v>
      </c>
      <c r="BB170" s="32"/>
      <c r="BC170" s="32"/>
      <c r="BD170" s="32"/>
      <c r="BE170" s="32"/>
      <c r="BF170" s="32" t="s">
        <v>2670</v>
      </c>
      <c r="BG170" s="32" t="s">
        <v>2671</v>
      </c>
      <c r="BH170" s="32" t="s">
        <v>2672</v>
      </c>
      <c r="BI170" s="32" t="s">
        <v>2673</v>
      </c>
      <c r="BJ170" s="32" t="s">
        <v>2674</v>
      </c>
      <c r="BK170" s="32" t="s">
        <v>18</v>
      </c>
    </row>
    <row r="171" spans="1:63">
      <c r="A171" s="32" t="s">
        <v>16</v>
      </c>
      <c r="B171" s="33" t="s">
        <v>2675</v>
      </c>
      <c r="C171" s="32" t="s">
        <v>2676</v>
      </c>
      <c r="D171" s="32" t="s">
        <v>2677</v>
      </c>
      <c r="E171" s="33" t="s">
        <v>2678</v>
      </c>
      <c r="F171" s="32" t="s">
        <v>2679</v>
      </c>
      <c r="G171" s="33" t="s">
        <v>2680</v>
      </c>
      <c r="H171" s="32" t="s">
        <v>2681</v>
      </c>
      <c r="I171" s="33" t="s">
        <v>2682</v>
      </c>
      <c r="J171" s="32" t="s">
        <v>2683</v>
      </c>
      <c r="K171" s="32" t="s">
        <v>2684</v>
      </c>
      <c r="L171" s="33" t="s">
        <v>2685</v>
      </c>
      <c r="M171" s="32" t="s">
        <v>2686</v>
      </c>
      <c r="N171" s="32" t="s">
        <v>2687</v>
      </c>
      <c r="O171" s="32" t="s">
        <v>2688</v>
      </c>
      <c r="P171" s="69">
        <f t="shared" si="49"/>
        <v>-0.36884615561799994</v>
      </c>
      <c r="Q171" s="69">
        <f t="shared" si="50"/>
        <v>-0.72790502697164428</v>
      </c>
      <c r="R171" s="77">
        <f t="shared" si="51"/>
        <v>2.3860579706977245</v>
      </c>
      <c r="S171" s="75">
        <f t="shared" si="52"/>
        <v>0.75950584108071928</v>
      </c>
      <c r="T171" s="32" t="s">
        <v>2689</v>
      </c>
      <c r="U171" s="32" t="s">
        <v>2690</v>
      </c>
      <c r="V171" s="32" t="s">
        <v>2691</v>
      </c>
      <c r="W171" s="32" t="s">
        <v>2692</v>
      </c>
      <c r="X171" s="32" t="s">
        <v>2693</v>
      </c>
      <c r="Y171" s="32" t="s">
        <v>2694</v>
      </c>
      <c r="Z171" s="32" t="s">
        <v>2695</v>
      </c>
      <c r="AA171" s="32" t="s">
        <v>2696</v>
      </c>
      <c r="AB171" s="72">
        <f t="shared" si="53"/>
        <v>3.3799152961675807E-2</v>
      </c>
      <c r="AC171" s="73"/>
      <c r="AD171" s="32" t="s">
        <v>2697</v>
      </c>
      <c r="AE171" s="32" t="s">
        <v>2698</v>
      </c>
      <c r="AF171" s="58">
        <f t="shared" si="54"/>
        <v>4.2169000000000096</v>
      </c>
      <c r="AG171" s="32">
        <v>2</v>
      </c>
      <c r="AH171" s="32">
        <v>1</v>
      </c>
      <c r="AI171" s="69">
        <f t="shared" si="55"/>
        <v>6.1414981926918228</v>
      </c>
      <c r="AJ171">
        <f t="shared" si="56"/>
        <v>1.4564011934577079</v>
      </c>
      <c r="AK171" s="32"/>
      <c r="AL171" s="69">
        <f t="shared" si="57"/>
        <v>0</v>
      </c>
      <c r="AM171" s="69">
        <f t="shared" si="58"/>
        <v>1.4564011934577079</v>
      </c>
      <c r="AN171" s="69">
        <f t="shared" si="59"/>
        <v>0</v>
      </c>
      <c r="AO171" s="69">
        <f t="shared" si="60"/>
        <v>1</v>
      </c>
      <c r="AP171" s="69">
        <f t="shared" si="61"/>
        <v>1.4564011934577079</v>
      </c>
      <c r="AQ171" s="69">
        <f t="shared" si="62"/>
        <v>0</v>
      </c>
      <c r="AR171" s="69">
        <f t="shared" si="63"/>
        <v>1</v>
      </c>
      <c r="AS171" s="69">
        <f t="shared" si="64"/>
        <v>0</v>
      </c>
      <c r="AT171" s="69">
        <f t="shared" si="65"/>
        <v>0</v>
      </c>
      <c r="AU171" s="69">
        <f t="shared" si="66"/>
        <v>0</v>
      </c>
      <c r="AV171" s="69">
        <f t="shared" si="67"/>
        <v>0</v>
      </c>
      <c r="AW171" s="69">
        <f t="shared" si="68"/>
        <v>0</v>
      </c>
      <c r="AX171" s="69">
        <f t="shared" si="69"/>
        <v>0</v>
      </c>
      <c r="AY171" s="69">
        <f t="shared" si="70"/>
        <v>0</v>
      </c>
      <c r="AZ171" s="69">
        <f t="shared" si="71"/>
        <v>0</v>
      </c>
      <c r="BA171" s="69">
        <f t="shared" si="72"/>
        <v>0</v>
      </c>
      <c r="BB171" s="32"/>
      <c r="BC171" s="32"/>
      <c r="BD171" s="32"/>
      <c r="BE171" s="32"/>
      <c r="BF171" s="32" t="s">
        <v>2699</v>
      </c>
      <c r="BG171" s="32" t="s">
        <v>2700</v>
      </c>
      <c r="BH171" s="32" t="s">
        <v>2472</v>
      </c>
      <c r="BI171" s="32" t="s">
        <v>712</v>
      </c>
      <c r="BJ171" s="32" t="s">
        <v>2701</v>
      </c>
      <c r="BK171" s="32" t="s">
        <v>18</v>
      </c>
    </row>
    <row r="172" spans="1:63">
      <c r="A172" s="32" t="s">
        <v>22</v>
      </c>
      <c r="B172" s="33" t="s">
        <v>2702</v>
      </c>
      <c r="C172" s="32" t="s">
        <v>2703</v>
      </c>
      <c r="D172" s="32" t="s">
        <v>2704</v>
      </c>
      <c r="E172" s="33" t="s">
        <v>2705</v>
      </c>
      <c r="F172" s="32" t="s">
        <v>2706</v>
      </c>
      <c r="G172" s="32" t="s">
        <v>2707</v>
      </c>
      <c r="H172" s="32" t="s">
        <v>2708</v>
      </c>
      <c r="I172" s="32" t="s">
        <v>2709</v>
      </c>
      <c r="J172" s="32" t="s">
        <v>2710</v>
      </c>
      <c r="K172" s="32" t="s">
        <v>2711</v>
      </c>
      <c r="L172" s="32" t="s">
        <v>2712</v>
      </c>
      <c r="M172" s="33" t="s">
        <v>2713</v>
      </c>
      <c r="N172" s="33" t="s">
        <v>2714</v>
      </c>
      <c r="O172" s="32" t="s">
        <v>2715</v>
      </c>
      <c r="P172" s="69">
        <f t="shared" si="49"/>
        <v>0.95701016608400002</v>
      </c>
      <c r="Q172" s="69">
        <f t="shared" si="50"/>
        <v>0.83173691597625066</v>
      </c>
      <c r="R172" s="77">
        <f t="shared" si="51"/>
        <v>0.58856731527875594</v>
      </c>
      <c r="S172" s="75">
        <f t="shared" si="52"/>
        <v>0.18734679513788005</v>
      </c>
      <c r="T172" s="32" t="s">
        <v>2716</v>
      </c>
      <c r="U172" s="33" t="s">
        <v>2717</v>
      </c>
      <c r="V172" s="32" t="s">
        <v>2718</v>
      </c>
      <c r="W172" s="33" t="s">
        <v>2719</v>
      </c>
      <c r="X172" s="32" t="s">
        <v>2720</v>
      </c>
      <c r="Y172" s="32" t="s">
        <v>2721</v>
      </c>
      <c r="Z172" s="32" t="s">
        <v>2722</v>
      </c>
      <c r="AA172" s="32" t="s">
        <v>2723</v>
      </c>
      <c r="AB172" s="72">
        <f t="shared" si="53"/>
        <v>3.9701492055743894E-2</v>
      </c>
      <c r="AC172" s="73"/>
      <c r="AD172" s="32" t="s">
        <v>2724</v>
      </c>
      <c r="AE172" s="32" t="s">
        <v>2725</v>
      </c>
      <c r="AF172" s="58">
        <f t="shared" si="54"/>
        <v>9.3559999999999945</v>
      </c>
      <c r="AG172" s="32">
        <v>4</v>
      </c>
      <c r="AH172" s="32">
        <v>4</v>
      </c>
      <c r="AI172" s="69">
        <f t="shared" si="55"/>
        <v>3.8899422951220957</v>
      </c>
      <c r="AJ172">
        <f t="shared" si="56"/>
        <v>0.41576980495105792</v>
      </c>
      <c r="AK172" s="32"/>
      <c r="AL172" s="69">
        <f t="shared" si="57"/>
        <v>0</v>
      </c>
      <c r="AM172" s="69">
        <f t="shared" si="58"/>
        <v>0</v>
      </c>
      <c r="AN172" s="69">
        <f t="shared" si="59"/>
        <v>0</v>
      </c>
      <c r="AO172" s="69">
        <f t="shared" si="60"/>
        <v>0</v>
      </c>
      <c r="AP172" s="69">
        <f t="shared" si="61"/>
        <v>0</v>
      </c>
      <c r="AQ172" s="69">
        <f t="shared" si="62"/>
        <v>0</v>
      </c>
      <c r="AR172" s="69">
        <f t="shared" si="63"/>
        <v>0</v>
      </c>
      <c r="AS172" s="69">
        <f t="shared" si="64"/>
        <v>0</v>
      </c>
      <c r="AT172" s="69">
        <f t="shared" si="65"/>
        <v>0</v>
      </c>
      <c r="AU172" s="69">
        <f t="shared" si="66"/>
        <v>0</v>
      </c>
      <c r="AV172" s="69">
        <f t="shared" si="67"/>
        <v>0</v>
      </c>
      <c r="AW172" s="69">
        <f t="shared" si="68"/>
        <v>0</v>
      </c>
      <c r="AX172" s="69">
        <f t="shared" si="69"/>
        <v>0.41576980495105792</v>
      </c>
      <c r="AY172" s="69">
        <f t="shared" si="70"/>
        <v>0.41576980495105792</v>
      </c>
      <c r="AZ172" s="69">
        <f t="shared" si="71"/>
        <v>1</v>
      </c>
      <c r="BA172" s="69">
        <f t="shared" si="72"/>
        <v>1</v>
      </c>
      <c r="BB172" s="32"/>
      <c r="BC172" s="32"/>
      <c r="BD172" s="32"/>
      <c r="BE172" s="32"/>
      <c r="BF172" s="32" t="s">
        <v>2726</v>
      </c>
      <c r="BG172" s="32" t="s">
        <v>2727</v>
      </c>
      <c r="BH172" s="32" t="s">
        <v>2212</v>
      </c>
      <c r="BI172" s="32" t="s">
        <v>2728</v>
      </c>
      <c r="BJ172" s="32" t="s">
        <v>2729</v>
      </c>
      <c r="BK172" s="32" t="s">
        <v>18</v>
      </c>
    </row>
    <row r="173" spans="1:63">
      <c r="A173" s="32" t="s">
        <v>20</v>
      </c>
      <c r="B173" s="32" t="s">
        <v>2730</v>
      </c>
      <c r="C173" s="32" t="s">
        <v>2731</v>
      </c>
      <c r="D173" s="33" t="s">
        <v>2732</v>
      </c>
      <c r="E173" s="33" t="s">
        <v>2733</v>
      </c>
      <c r="F173" s="33" t="s">
        <v>2734</v>
      </c>
      <c r="G173" s="33" t="s">
        <v>2735</v>
      </c>
      <c r="H173" s="32" t="s">
        <v>2736</v>
      </c>
      <c r="I173" s="32" t="s">
        <v>2737</v>
      </c>
      <c r="J173" s="32" t="s">
        <v>2738</v>
      </c>
      <c r="K173" s="32" t="s">
        <v>2739</v>
      </c>
      <c r="L173" s="32" t="s">
        <v>2740</v>
      </c>
      <c r="M173" s="33" t="s">
        <v>2741</v>
      </c>
      <c r="N173" s="33" t="s">
        <v>2742</v>
      </c>
      <c r="O173" s="32" t="s">
        <v>2743</v>
      </c>
      <c r="P173" s="69">
        <f t="shared" si="49"/>
        <v>0.86686753211000001</v>
      </c>
      <c r="Q173" s="69">
        <f t="shared" si="50"/>
        <v>0.50291863645296386</v>
      </c>
      <c r="R173" s="77">
        <f t="shared" si="51"/>
        <v>1.0438241085614943</v>
      </c>
      <c r="S173" s="75">
        <f t="shared" si="52"/>
        <v>0.33225953319210605</v>
      </c>
      <c r="T173" s="32" t="s">
        <v>2744</v>
      </c>
      <c r="U173" s="32" t="s">
        <v>2745</v>
      </c>
      <c r="V173" s="32" t="s">
        <v>2746</v>
      </c>
      <c r="W173" s="33" t="s">
        <v>2747</v>
      </c>
      <c r="X173" s="32" t="s">
        <v>2748</v>
      </c>
      <c r="Y173" s="32" t="s">
        <v>2749</v>
      </c>
      <c r="Z173" s="32" t="s">
        <v>2750</v>
      </c>
      <c r="AA173" s="32" t="s">
        <v>2751</v>
      </c>
      <c r="AB173" s="72">
        <f t="shared" si="53"/>
        <v>3.8844079823254336E-2</v>
      </c>
      <c r="AC173" s="73"/>
      <c r="AD173" s="32" t="s">
        <v>2752</v>
      </c>
      <c r="AE173" s="32" t="s">
        <v>2753</v>
      </c>
      <c r="AF173" s="58">
        <f t="shared" si="54"/>
        <v>12.517900000000054</v>
      </c>
      <c r="AG173" s="32">
        <v>4</v>
      </c>
      <c r="AH173" s="32">
        <v>3</v>
      </c>
      <c r="AI173" s="69">
        <f t="shared" si="55"/>
        <v>4.748040082195101</v>
      </c>
      <c r="AJ173">
        <f t="shared" si="56"/>
        <v>0.37930004890557367</v>
      </c>
      <c r="AK173" s="32"/>
      <c r="AL173" s="69">
        <f t="shared" si="57"/>
        <v>0</v>
      </c>
      <c r="AM173" s="69">
        <f t="shared" si="58"/>
        <v>0</v>
      </c>
      <c r="AN173" s="69">
        <f t="shared" si="59"/>
        <v>0</v>
      </c>
      <c r="AO173" s="69">
        <f t="shared" si="60"/>
        <v>0</v>
      </c>
      <c r="AP173" s="69">
        <f t="shared" si="61"/>
        <v>0</v>
      </c>
      <c r="AQ173" s="69">
        <f t="shared" si="62"/>
        <v>0</v>
      </c>
      <c r="AR173" s="69">
        <f t="shared" si="63"/>
        <v>0</v>
      </c>
      <c r="AS173" s="69">
        <f t="shared" si="64"/>
        <v>0</v>
      </c>
      <c r="AT173" s="69">
        <f t="shared" si="65"/>
        <v>0</v>
      </c>
      <c r="AU173" s="69">
        <f t="shared" si="66"/>
        <v>0.37930004890557367</v>
      </c>
      <c r="AV173" s="69">
        <f t="shared" si="67"/>
        <v>0</v>
      </c>
      <c r="AW173" s="69">
        <f t="shared" si="68"/>
        <v>1</v>
      </c>
      <c r="AX173" s="69">
        <f t="shared" si="69"/>
        <v>0.37930004890557367</v>
      </c>
      <c r="AY173" s="69">
        <f t="shared" si="70"/>
        <v>0</v>
      </c>
      <c r="AZ173" s="69">
        <f t="shared" si="71"/>
        <v>1</v>
      </c>
      <c r="BA173" s="69">
        <f t="shared" si="72"/>
        <v>0</v>
      </c>
      <c r="BB173" s="32"/>
      <c r="BC173" s="32"/>
      <c r="BD173" s="32"/>
      <c r="BE173" s="32"/>
      <c r="BF173" s="32" t="s">
        <v>2754</v>
      </c>
      <c r="BG173" s="32" t="s">
        <v>2755</v>
      </c>
      <c r="BH173" s="32" t="s">
        <v>1926</v>
      </c>
      <c r="BI173" s="32" t="s">
        <v>195</v>
      </c>
      <c r="BJ173" s="32" t="s">
        <v>2756</v>
      </c>
      <c r="BK173" s="32" t="s">
        <v>18</v>
      </c>
    </row>
    <row r="174" spans="1:63">
      <c r="A174" s="32" t="s">
        <v>22</v>
      </c>
      <c r="B174" s="32" t="s">
        <v>2757</v>
      </c>
      <c r="C174" s="32" t="s">
        <v>2758</v>
      </c>
      <c r="D174" s="32" t="s">
        <v>2759</v>
      </c>
      <c r="E174" s="33" t="s">
        <v>2760</v>
      </c>
      <c r="F174" s="33" t="s">
        <v>2761</v>
      </c>
      <c r="G174" s="33" t="s">
        <v>2762</v>
      </c>
      <c r="H174" s="32" t="s">
        <v>2763</v>
      </c>
      <c r="I174" s="33" t="s">
        <v>2764</v>
      </c>
      <c r="J174" s="32" t="s">
        <v>2765</v>
      </c>
      <c r="K174" s="32" t="s">
        <v>2766</v>
      </c>
      <c r="L174" s="32" t="s">
        <v>2767</v>
      </c>
      <c r="M174" s="33" t="s">
        <v>2768</v>
      </c>
      <c r="N174" s="33" t="s">
        <v>2769</v>
      </c>
      <c r="O174" s="33" t="s">
        <v>2770</v>
      </c>
      <c r="P174" s="69">
        <f t="shared" si="49"/>
        <v>0.96540777930700006</v>
      </c>
      <c r="Q174" s="69">
        <f t="shared" si="50"/>
        <v>0.86402436069294675</v>
      </c>
      <c r="R174" s="77">
        <f t="shared" si="51"/>
        <v>0.52758709676181348</v>
      </c>
      <c r="S174" s="75">
        <f t="shared" si="52"/>
        <v>0.16793618872228941</v>
      </c>
      <c r="T174" s="32" t="s">
        <v>2771</v>
      </c>
      <c r="U174" s="32" t="s">
        <v>2772</v>
      </c>
      <c r="V174" s="32" t="s">
        <v>2773</v>
      </c>
      <c r="W174" s="33" t="s">
        <v>2774</v>
      </c>
      <c r="X174" s="32" t="s">
        <v>2775</v>
      </c>
      <c r="Y174" s="32" t="s">
        <v>2776</v>
      </c>
      <c r="Z174" s="32" t="s">
        <v>2777</v>
      </c>
      <c r="AA174" s="32" t="s">
        <v>2778</v>
      </c>
      <c r="AB174" s="72">
        <f t="shared" si="53"/>
        <v>3.3412504446496225E-2</v>
      </c>
      <c r="AC174" s="73"/>
      <c r="AD174" s="32" t="s">
        <v>2779</v>
      </c>
      <c r="AE174" s="32" t="s">
        <v>2780</v>
      </c>
      <c r="AF174" s="58">
        <f t="shared" si="54"/>
        <v>19.648199999999974</v>
      </c>
      <c r="AG174" s="32">
        <v>3</v>
      </c>
      <c r="AH174" s="32">
        <v>2</v>
      </c>
      <c r="AI174" s="69">
        <f t="shared" si="55"/>
        <v>3.9809492513442555</v>
      </c>
      <c r="AJ174">
        <f t="shared" si="56"/>
        <v>0.20261139704116715</v>
      </c>
      <c r="AK174" s="32"/>
      <c r="AL174" s="69">
        <f t="shared" si="57"/>
        <v>0</v>
      </c>
      <c r="AM174" s="69">
        <f t="shared" si="58"/>
        <v>0</v>
      </c>
      <c r="AN174" s="69">
        <f t="shared" si="59"/>
        <v>0</v>
      </c>
      <c r="AO174" s="69">
        <f t="shared" si="60"/>
        <v>0</v>
      </c>
      <c r="AP174" s="69">
        <f t="shared" si="61"/>
        <v>0</v>
      </c>
      <c r="AQ174" s="69">
        <f t="shared" si="62"/>
        <v>0.20261139704116715</v>
      </c>
      <c r="AR174" s="69">
        <f t="shared" si="63"/>
        <v>0</v>
      </c>
      <c r="AS174" s="69">
        <f t="shared" si="64"/>
        <v>1</v>
      </c>
      <c r="AT174" s="69">
        <f t="shared" si="65"/>
        <v>0.20261139704116715</v>
      </c>
      <c r="AU174" s="69">
        <f t="shared" si="66"/>
        <v>0</v>
      </c>
      <c r="AV174" s="69">
        <f t="shared" si="67"/>
        <v>1</v>
      </c>
      <c r="AW174" s="69">
        <f t="shared" si="68"/>
        <v>0</v>
      </c>
      <c r="AX174" s="69">
        <f t="shared" si="69"/>
        <v>0</v>
      </c>
      <c r="AY174" s="69">
        <f t="shared" si="70"/>
        <v>0</v>
      </c>
      <c r="AZ174" s="69">
        <f t="shared" si="71"/>
        <v>0</v>
      </c>
      <c r="BA174" s="69">
        <f t="shared" si="72"/>
        <v>0</v>
      </c>
      <c r="BB174" s="32"/>
      <c r="BC174" s="32"/>
      <c r="BD174" s="32"/>
      <c r="BE174" s="32"/>
      <c r="BF174" s="32" t="s">
        <v>2781</v>
      </c>
      <c r="BG174" s="32" t="s">
        <v>2782</v>
      </c>
      <c r="BH174" s="32" t="s">
        <v>2783</v>
      </c>
      <c r="BI174" s="32" t="s">
        <v>2784</v>
      </c>
      <c r="BJ174" s="32" t="s">
        <v>2785</v>
      </c>
      <c r="BK174" s="32" t="s">
        <v>18</v>
      </c>
    </row>
    <row r="175" spans="1:63">
      <c r="A175" s="32" t="s">
        <v>22</v>
      </c>
      <c r="B175" s="33" t="s">
        <v>2786</v>
      </c>
      <c r="C175" s="32" t="s">
        <v>2787</v>
      </c>
      <c r="D175" s="32" t="s">
        <v>2788</v>
      </c>
      <c r="E175" s="32" t="s">
        <v>2789</v>
      </c>
      <c r="F175" s="33" t="s">
        <v>2790</v>
      </c>
      <c r="G175" s="33" t="s">
        <v>2791</v>
      </c>
      <c r="H175" s="33" t="s">
        <v>2792</v>
      </c>
      <c r="I175" s="33" t="s">
        <v>2793</v>
      </c>
      <c r="J175" s="32" t="s">
        <v>2794</v>
      </c>
      <c r="K175" s="32" t="s">
        <v>2795</v>
      </c>
      <c r="L175" s="32" t="s">
        <v>2796</v>
      </c>
      <c r="M175" s="33" t="s">
        <v>2797</v>
      </c>
      <c r="N175" s="33" t="s">
        <v>2798</v>
      </c>
      <c r="O175" s="33" t="s">
        <v>2799</v>
      </c>
      <c r="P175" s="69">
        <f t="shared" si="49"/>
        <v>0.82004669509600003</v>
      </c>
      <c r="Q175" s="69">
        <f t="shared" si="50"/>
        <v>0.34495316427574418</v>
      </c>
      <c r="R175" s="77">
        <f t="shared" si="51"/>
        <v>1.2186074406545711</v>
      </c>
      <c r="S175" s="75">
        <f t="shared" si="52"/>
        <v>0.38789479573747698</v>
      </c>
      <c r="T175" s="32" t="s">
        <v>2800</v>
      </c>
      <c r="U175" s="32" t="s">
        <v>2801</v>
      </c>
      <c r="V175" s="32" t="s">
        <v>2802</v>
      </c>
      <c r="W175" s="32" t="s">
        <v>2803</v>
      </c>
      <c r="X175" s="32" t="s">
        <v>2804</v>
      </c>
      <c r="Y175" s="32" t="s">
        <v>2805</v>
      </c>
      <c r="Z175" s="32" t="s">
        <v>2806</v>
      </c>
      <c r="AA175" s="32" t="s">
        <v>2807</v>
      </c>
      <c r="AB175" s="72">
        <f t="shared" si="53"/>
        <v>4.4455579976532968E-2</v>
      </c>
      <c r="AC175" s="73"/>
      <c r="AD175" s="32" t="s">
        <v>2808</v>
      </c>
      <c r="AE175" s="32" t="s">
        <v>2809</v>
      </c>
      <c r="AF175" s="58">
        <f t="shared" si="54"/>
        <v>3.2066999999999553</v>
      </c>
      <c r="AG175" s="32">
        <v>3</v>
      </c>
      <c r="AH175" s="32">
        <v>2</v>
      </c>
      <c r="AI175" s="69">
        <f t="shared" si="55"/>
        <v>4.776725129522327</v>
      </c>
      <c r="AJ175">
        <f t="shared" si="56"/>
        <v>1.4896077367768714</v>
      </c>
      <c r="AK175" s="32"/>
      <c r="AL175" s="69">
        <f t="shared" si="57"/>
        <v>0</v>
      </c>
      <c r="AM175" s="69">
        <f t="shared" si="58"/>
        <v>0</v>
      </c>
      <c r="AN175" s="69">
        <f t="shared" si="59"/>
        <v>0</v>
      </c>
      <c r="AO175" s="69">
        <f t="shared" si="60"/>
        <v>0</v>
      </c>
      <c r="AP175" s="69">
        <f t="shared" si="61"/>
        <v>0</v>
      </c>
      <c r="AQ175" s="69">
        <f t="shared" si="62"/>
        <v>1.4896077367768714</v>
      </c>
      <c r="AR175" s="69">
        <f t="shared" si="63"/>
        <v>0</v>
      </c>
      <c r="AS175" s="69">
        <f t="shared" si="64"/>
        <v>1</v>
      </c>
      <c r="AT175" s="69">
        <f t="shared" si="65"/>
        <v>1.4896077367768714</v>
      </c>
      <c r="AU175" s="69">
        <f t="shared" si="66"/>
        <v>0</v>
      </c>
      <c r="AV175" s="69">
        <f t="shared" si="67"/>
        <v>1</v>
      </c>
      <c r="AW175" s="69">
        <f t="shared" si="68"/>
        <v>0</v>
      </c>
      <c r="AX175" s="69">
        <f t="shared" si="69"/>
        <v>0</v>
      </c>
      <c r="AY175" s="69">
        <f t="shared" si="70"/>
        <v>0</v>
      </c>
      <c r="AZ175" s="69">
        <f t="shared" si="71"/>
        <v>0</v>
      </c>
      <c r="BA175" s="69">
        <f t="shared" si="72"/>
        <v>0</v>
      </c>
      <c r="BB175" s="32"/>
      <c r="BC175" s="32"/>
      <c r="BD175" s="32"/>
      <c r="BE175" s="32"/>
      <c r="BF175" s="32" t="s">
        <v>2810</v>
      </c>
      <c r="BG175" s="32" t="s">
        <v>2811</v>
      </c>
      <c r="BH175" s="32" t="s">
        <v>2812</v>
      </c>
      <c r="BI175" s="32" t="s">
        <v>2813</v>
      </c>
      <c r="BJ175" s="32" t="s">
        <v>2814</v>
      </c>
      <c r="BK175" s="32" t="s">
        <v>18</v>
      </c>
    </row>
    <row r="176" spans="1:63">
      <c r="A176" s="32" t="s">
        <v>20</v>
      </c>
      <c r="B176" s="33" t="s">
        <v>2815</v>
      </c>
      <c r="C176" s="32" t="s">
        <v>2816</v>
      </c>
      <c r="D176" s="32" t="s">
        <v>2817</v>
      </c>
      <c r="E176" s="32" t="s">
        <v>2818</v>
      </c>
      <c r="F176" s="33" t="s">
        <v>2819</v>
      </c>
      <c r="G176" s="32" t="s">
        <v>2820</v>
      </c>
      <c r="H176" s="33" t="s">
        <v>2821</v>
      </c>
      <c r="I176" s="33" t="s">
        <v>2822</v>
      </c>
      <c r="J176" s="32" t="s">
        <v>2823</v>
      </c>
      <c r="K176" s="32" t="s">
        <v>2824</v>
      </c>
      <c r="L176" s="32" t="s">
        <v>2825</v>
      </c>
      <c r="M176" s="33" t="s">
        <v>2826</v>
      </c>
      <c r="N176" s="33" t="s">
        <v>2827</v>
      </c>
      <c r="O176" s="32" t="s">
        <v>2828</v>
      </c>
      <c r="P176" s="69">
        <f t="shared" si="49"/>
        <v>8.9515190393999994E-2</v>
      </c>
      <c r="Q176" s="69">
        <f t="shared" si="50"/>
        <v>-0.98397406137745191</v>
      </c>
      <c r="R176" s="77">
        <f t="shared" si="51"/>
        <v>2.9623223123749716</v>
      </c>
      <c r="S176" s="75">
        <f t="shared" si="52"/>
        <v>0.94293647809178083</v>
      </c>
      <c r="T176" s="32" t="s">
        <v>2829</v>
      </c>
      <c r="U176" s="33" t="s">
        <v>2830</v>
      </c>
      <c r="V176" s="32" t="s">
        <v>2831</v>
      </c>
      <c r="W176" s="33" t="s">
        <v>2832</v>
      </c>
      <c r="X176" s="32" t="s">
        <v>2833</v>
      </c>
      <c r="Y176" s="32" t="s">
        <v>2834</v>
      </c>
      <c r="Z176" s="32" t="s">
        <v>2835</v>
      </c>
      <c r="AA176" s="32" t="s">
        <v>2836</v>
      </c>
      <c r="AB176" s="72">
        <f t="shared" si="53"/>
        <v>3.8232161041637194E-2</v>
      </c>
      <c r="AC176" s="73"/>
      <c r="AD176" s="32" t="s">
        <v>2837</v>
      </c>
      <c r="AE176" s="32" t="s">
        <v>2838</v>
      </c>
      <c r="AF176" s="58">
        <f t="shared" si="54"/>
        <v>3.4035000000000082</v>
      </c>
      <c r="AG176" s="32">
        <v>4</v>
      </c>
      <c r="AH176" s="32">
        <v>4</v>
      </c>
      <c r="AI176" s="69">
        <f t="shared" si="55"/>
        <v>6.2757980602290386</v>
      </c>
      <c r="AJ176">
        <f t="shared" si="56"/>
        <v>1.8439248010074991</v>
      </c>
      <c r="AK176" s="32"/>
      <c r="AL176" s="69">
        <f t="shared" si="57"/>
        <v>0</v>
      </c>
      <c r="AM176" s="69">
        <f t="shared" si="58"/>
        <v>0</v>
      </c>
      <c r="AN176" s="69">
        <f t="shared" si="59"/>
        <v>0</v>
      </c>
      <c r="AO176" s="69">
        <f t="shared" si="60"/>
        <v>0</v>
      </c>
      <c r="AP176" s="69">
        <f t="shared" si="61"/>
        <v>0</v>
      </c>
      <c r="AQ176" s="69">
        <f t="shared" si="62"/>
        <v>0</v>
      </c>
      <c r="AR176" s="69">
        <f t="shared" si="63"/>
        <v>0</v>
      </c>
      <c r="AS176" s="69">
        <f t="shared" si="64"/>
        <v>0</v>
      </c>
      <c r="AT176" s="69">
        <f t="shared" si="65"/>
        <v>0</v>
      </c>
      <c r="AU176" s="69">
        <f t="shared" si="66"/>
        <v>0</v>
      </c>
      <c r="AV176" s="69">
        <f t="shared" si="67"/>
        <v>0</v>
      </c>
      <c r="AW176" s="69">
        <f t="shared" si="68"/>
        <v>0</v>
      </c>
      <c r="AX176" s="69">
        <f t="shared" si="69"/>
        <v>1.8439248010074991</v>
      </c>
      <c r="AY176" s="69">
        <f t="shared" si="70"/>
        <v>1.8439248010074991</v>
      </c>
      <c r="AZ176" s="69">
        <f t="shared" si="71"/>
        <v>1</v>
      </c>
      <c r="BA176" s="69">
        <f t="shared" si="72"/>
        <v>1</v>
      </c>
      <c r="BB176" s="32"/>
      <c r="BC176" s="32"/>
      <c r="BD176" s="32"/>
      <c r="BE176" s="32"/>
      <c r="BF176" s="32" t="s">
        <v>2839</v>
      </c>
      <c r="BG176" s="32" t="s">
        <v>2840</v>
      </c>
      <c r="BH176" s="32" t="s">
        <v>2841</v>
      </c>
      <c r="BI176" s="32" t="s">
        <v>2842</v>
      </c>
      <c r="BJ176" s="32" t="s">
        <v>2843</v>
      </c>
      <c r="BK176" s="32" t="s">
        <v>18</v>
      </c>
    </row>
    <row r="177" spans="1:63">
      <c r="A177" s="32" t="s">
        <v>20</v>
      </c>
      <c r="B177" s="33" t="s">
        <v>2844</v>
      </c>
      <c r="C177" s="32" t="s">
        <v>2845</v>
      </c>
      <c r="D177" s="32" t="s">
        <v>2846</v>
      </c>
      <c r="E177" s="33" t="s">
        <v>2847</v>
      </c>
      <c r="F177" s="33" t="s">
        <v>2848</v>
      </c>
      <c r="G177" s="33" t="s">
        <v>2849</v>
      </c>
      <c r="H177" s="32" t="s">
        <v>2850</v>
      </c>
      <c r="I177" s="33" t="s">
        <v>2851</v>
      </c>
      <c r="J177" s="32" t="s">
        <v>2852</v>
      </c>
      <c r="K177" s="32" t="s">
        <v>2853</v>
      </c>
      <c r="L177" s="33" t="s">
        <v>2854</v>
      </c>
      <c r="M177" s="32" t="s">
        <v>2855</v>
      </c>
      <c r="N177" s="33" t="s">
        <v>2856</v>
      </c>
      <c r="O177" s="32" t="s">
        <v>2857</v>
      </c>
      <c r="P177" s="69">
        <f t="shared" si="49"/>
        <v>0.84616251009199994</v>
      </c>
      <c r="Q177" s="69">
        <f t="shared" si="50"/>
        <v>0.43198198697038781</v>
      </c>
      <c r="R177" s="77">
        <f t="shared" si="51"/>
        <v>1.124107091765965</v>
      </c>
      <c r="S177" s="75">
        <f t="shared" si="52"/>
        <v>0.35781440043841628</v>
      </c>
      <c r="T177" s="32" t="s">
        <v>2858</v>
      </c>
      <c r="U177" s="32" t="s">
        <v>2859</v>
      </c>
      <c r="V177" s="32" t="s">
        <v>2860</v>
      </c>
      <c r="W177" s="32" t="s">
        <v>2861</v>
      </c>
      <c r="X177" s="32" t="s">
        <v>2862</v>
      </c>
      <c r="Y177" s="32" t="s">
        <v>2863</v>
      </c>
      <c r="Z177" s="32" t="s">
        <v>2864</v>
      </c>
      <c r="AA177" s="32" t="s">
        <v>2865</v>
      </c>
      <c r="AB177" s="72">
        <f t="shared" si="53"/>
        <v>3.5674090384660948E-2</v>
      </c>
      <c r="AC177" s="73"/>
      <c r="AD177" s="32" t="s">
        <v>2866</v>
      </c>
      <c r="AE177" s="32" t="s">
        <v>2867</v>
      </c>
      <c r="AF177" s="58">
        <f t="shared" si="54"/>
        <v>6.3040999999999485</v>
      </c>
      <c r="AG177" s="32">
        <v>2</v>
      </c>
      <c r="AH177" s="32">
        <v>2</v>
      </c>
      <c r="AI177" s="69">
        <f t="shared" si="55"/>
        <v>4.9777590305399162</v>
      </c>
      <c r="AJ177">
        <f t="shared" si="56"/>
        <v>0.7896066100696304</v>
      </c>
      <c r="AK177" s="32"/>
      <c r="AL177" s="69">
        <f t="shared" si="57"/>
        <v>0</v>
      </c>
      <c r="AM177" s="69">
        <f t="shared" si="58"/>
        <v>0</v>
      </c>
      <c r="AN177" s="69">
        <f t="shared" si="59"/>
        <v>0</v>
      </c>
      <c r="AO177" s="69">
        <f t="shared" si="60"/>
        <v>0</v>
      </c>
      <c r="AP177" s="69">
        <f t="shared" si="61"/>
        <v>0.7896066100696304</v>
      </c>
      <c r="AQ177" s="69">
        <f t="shared" si="62"/>
        <v>0.7896066100696304</v>
      </c>
      <c r="AR177" s="69">
        <f t="shared" si="63"/>
        <v>1</v>
      </c>
      <c r="AS177" s="69">
        <f t="shared" si="64"/>
        <v>1</v>
      </c>
      <c r="AT177" s="69">
        <f t="shared" si="65"/>
        <v>0</v>
      </c>
      <c r="AU177" s="69">
        <f t="shared" si="66"/>
        <v>0</v>
      </c>
      <c r="AV177" s="69">
        <f t="shared" si="67"/>
        <v>0</v>
      </c>
      <c r="AW177" s="69">
        <f t="shared" si="68"/>
        <v>0</v>
      </c>
      <c r="AX177" s="69">
        <f t="shared" si="69"/>
        <v>0</v>
      </c>
      <c r="AY177" s="69">
        <f t="shared" si="70"/>
        <v>0</v>
      </c>
      <c r="AZ177" s="69">
        <f t="shared" si="71"/>
        <v>0</v>
      </c>
      <c r="BA177" s="69">
        <f t="shared" si="72"/>
        <v>0</v>
      </c>
      <c r="BB177" s="32"/>
      <c r="BC177" s="32"/>
      <c r="BD177" s="32"/>
      <c r="BE177" s="32"/>
      <c r="BF177" s="32" t="s">
        <v>2868</v>
      </c>
      <c r="BG177" s="32" t="s">
        <v>2869</v>
      </c>
      <c r="BH177" s="32" t="s">
        <v>2870</v>
      </c>
      <c r="BI177" s="32" t="s">
        <v>2871</v>
      </c>
      <c r="BJ177" s="32" t="s">
        <v>2872</v>
      </c>
      <c r="BK177" s="32" t="s">
        <v>18</v>
      </c>
    </row>
    <row r="178" spans="1:63">
      <c r="A178" s="32" t="s">
        <v>16</v>
      </c>
      <c r="B178" s="33" t="s">
        <v>2873</v>
      </c>
      <c r="C178" s="32" t="s">
        <v>2874</v>
      </c>
      <c r="D178" s="32" t="s">
        <v>2875</v>
      </c>
      <c r="E178" s="32" t="s">
        <v>2876</v>
      </c>
      <c r="F178" s="33" t="s">
        <v>2877</v>
      </c>
      <c r="G178" s="32" t="s">
        <v>2878</v>
      </c>
      <c r="H178" s="32" t="s">
        <v>2879</v>
      </c>
      <c r="I178" s="33" t="s">
        <v>2880</v>
      </c>
      <c r="J178" s="32" t="s">
        <v>2881</v>
      </c>
      <c r="K178" s="32" t="s">
        <v>2882</v>
      </c>
      <c r="L178" s="33" t="s">
        <v>2883</v>
      </c>
      <c r="M178" s="32" t="s">
        <v>2884</v>
      </c>
      <c r="N178" s="33" t="s">
        <v>2885</v>
      </c>
      <c r="O178" s="32" t="s">
        <v>2886</v>
      </c>
      <c r="P178" s="69">
        <f t="shared" si="49"/>
        <v>-0.69713391473000008</v>
      </c>
      <c r="Q178" s="69">
        <f t="shared" si="50"/>
        <v>-2.8008609866449929E-2</v>
      </c>
      <c r="R178" s="77">
        <f t="shared" si="51"/>
        <v>1.5988085999974861</v>
      </c>
      <c r="S178" s="75">
        <f t="shared" si="52"/>
        <v>0.50891658349486557</v>
      </c>
      <c r="T178" s="32" t="s">
        <v>2887</v>
      </c>
      <c r="U178" s="32" t="s">
        <v>2888</v>
      </c>
      <c r="V178" s="32" t="s">
        <v>2889</v>
      </c>
      <c r="W178" s="32" t="s">
        <v>2890</v>
      </c>
      <c r="X178" s="32" t="s">
        <v>2891</v>
      </c>
      <c r="Y178" s="32" t="s">
        <v>2892</v>
      </c>
      <c r="Z178" s="32" t="s">
        <v>2893</v>
      </c>
      <c r="AA178" s="32" t="s">
        <v>2894</v>
      </c>
      <c r="AB178" s="72">
        <f t="shared" si="53"/>
        <v>2.8282507177158505E-2</v>
      </c>
      <c r="AC178" s="73"/>
      <c r="AD178" s="32" t="s">
        <v>2895</v>
      </c>
      <c r="AE178" s="32" t="s">
        <v>2896</v>
      </c>
      <c r="AF178" s="58">
        <f t="shared" si="54"/>
        <v>2.174799999999891</v>
      </c>
      <c r="AG178" s="32">
        <v>1</v>
      </c>
      <c r="AH178" s="32">
        <v>1</v>
      </c>
      <c r="AI178" s="69">
        <f t="shared" si="55"/>
        <v>5.8209434106199183</v>
      </c>
      <c r="AJ178">
        <f t="shared" si="56"/>
        <v>2.6765419397738688</v>
      </c>
      <c r="AK178" s="32"/>
      <c r="AL178" s="69">
        <f t="shared" si="57"/>
        <v>2.6765419397738688</v>
      </c>
      <c r="AM178" s="69">
        <f t="shared" si="58"/>
        <v>2.6765419397738688</v>
      </c>
      <c r="AN178" s="69">
        <f t="shared" si="59"/>
        <v>1</v>
      </c>
      <c r="AO178" s="69">
        <f t="shared" si="60"/>
        <v>1</v>
      </c>
      <c r="AP178" s="69">
        <f t="shared" si="61"/>
        <v>0</v>
      </c>
      <c r="AQ178" s="69">
        <f t="shared" si="62"/>
        <v>0</v>
      </c>
      <c r="AR178" s="69">
        <f t="shared" si="63"/>
        <v>0</v>
      </c>
      <c r="AS178" s="69">
        <f t="shared" si="64"/>
        <v>0</v>
      </c>
      <c r="AT178" s="69">
        <f t="shared" si="65"/>
        <v>0</v>
      </c>
      <c r="AU178" s="69">
        <f t="shared" si="66"/>
        <v>0</v>
      </c>
      <c r="AV178" s="69">
        <f t="shared" si="67"/>
        <v>0</v>
      </c>
      <c r="AW178" s="69">
        <f t="shared" si="68"/>
        <v>0</v>
      </c>
      <c r="AX178" s="69">
        <f t="shared" si="69"/>
        <v>0</v>
      </c>
      <c r="AY178" s="69">
        <f t="shared" si="70"/>
        <v>0</v>
      </c>
      <c r="AZ178" s="69">
        <f t="shared" si="71"/>
        <v>0</v>
      </c>
      <c r="BA178" s="69">
        <f t="shared" si="72"/>
        <v>0</v>
      </c>
      <c r="BB178" s="32"/>
      <c r="BC178" s="32"/>
      <c r="BD178" s="32"/>
      <c r="BE178" s="32"/>
      <c r="BF178" s="32" t="s">
        <v>2897</v>
      </c>
      <c r="BG178" s="32" t="s">
        <v>2898</v>
      </c>
      <c r="BH178" s="32" t="s">
        <v>2899</v>
      </c>
      <c r="BI178" s="32" t="s">
        <v>2900</v>
      </c>
      <c r="BJ178" s="32" t="s">
        <v>2901</v>
      </c>
      <c r="BK178" s="32" t="s">
        <v>18</v>
      </c>
    </row>
    <row r="179" spans="1:63">
      <c r="A179" s="32" t="s">
        <v>22</v>
      </c>
      <c r="B179" s="33" t="s">
        <v>2902</v>
      </c>
      <c r="C179" s="32" t="s">
        <v>2903</v>
      </c>
      <c r="D179" s="32" t="s">
        <v>2904</v>
      </c>
      <c r="E179" s="33" t="s">
        <v>2905</v>
      </c>
      <c r="F179" s="32" t="s">
        <v>2906</v>
      </c>
      <c r="G179" s="33" t="s">
        <v>2907</v>
      </c>
      <c r="H179" s="32" t="s">
        <v>2908</v>
      </c>
      <c r="I179" s="33" t="s">
        <v>2909</v>
      </c>
      <c r="J179" s="32" t="s">
        <v>2910</v>
      </c>
      <c r="K179" s="32" t="s">
        <v>2911</v>
      </c>
      <c r="L179" s="32" t="s">
        <v>2912</v>
      </c>
      <c r="M179" s="33" t="s">
        <v>2913</v>
      </c>
      <c r="N179" s="33" t="s">
        <v>2914</v>
      </c>
      <c r="O179" s="33" t="s">
        <v>2915</v>
      </c>
      <c r="P179" s="69">
        <f t="shared" si="49"/>
        <v>-0.66269380852000004</v>
      </c>
      <c r="Q179" s="69">
        <f t="shared" si="50"/>
        <v>-0.12167383229851503</v>
      </c>
      <c r="R179" s="77">
        <f t="shared" si="51"/>
        <v>1.6927723974543236</v>
      </c>
      <c r="S179" s="75">
        <f t="shared" si="52"/>
        <v>0.53882618916874825</v>
      </c>
      <c r="T179" s="32" t="s">
        <v>2916</v>
      </c>
      <c r="U179" s="32" t="s">
        <v>2917</v>
      </c>
      <c r="V179" s="32" t="s">
        <v>2918</v>
      </c>
      <c r="W179" s="32" t="s">
        <v>2919</v>
      </c>
      <c r="X179" s="32" t="s">
        <v>2920</v>
      </c>
      <c r="Y179" s="32" t="s">
        <v>2921</v>
      </c>
      <c r="Z179" s="32" t="s">
        <v>2922</v>
      </c>
      <c r="AA179" s="32" t="s">
        <v>2923</v>
      </c>
      <c r="AB179" s="72">
        <f t="shared" si="53"/>
        <v>3.4745148928878443E-2</v>
      </c>
      <c r="AC179" s="73"/>
      <c r="AD179" s="32" t="s">
        <v>2924</v>
      </c>
      <c r="AE179" s="32" t="s">
        <v>2925</v>
      </c>
      <c r="AF179" s="58">
        <f t="shared" si="54"/>
        <v>4.4990000000000236</v>
      </c>
      <c r="AG179" s="32">
        <v>3</v>
      </c>
      <c r="AH179" s="32">
        <v>2</v>
      </c>
      <c r="AI179" s="69">
        <f t="shared" si="55"/>
        <v>5.6064326330277012</v>
      </c>
      <c r="AJ179">
        <f t="shared" si="56"/>
        <v>1.2461508408596738</v>
      </c>
      <c r="AK179" s="32"/>
      <c r="AL179" s="69">
        <f t="shared" si="57"/>
        <v>0</v>
      </c>
      <c r="AM179" s="69">
        <f t="shared" si="58"/>
        <v>0</v>
      </c>
      <c r="AN179" s="69">
        <f t="shared" si="59"/>
        <v>0</v>
      </c>
      <c r="AO179" s="69">
        <f t="shared" si="60"/>
        <v>0</v>
      </c>
      <c r="AP179" s="69">
        <f t="shared" si="61"/>
        <v>0</v>
      </c>
      <c r="AQ179" s="69">
        <f t="shared" si="62"/>
        <v>1.2461508408596738</v>
      </c>
      <c r="AR179" s="69">
        <f t="shared" si="63"/>
        <v>0</v>
      </c>
      <c r="AS179" s="69">
        <f t="shared" si="64"/>
        <v>1</v>
      </c>
      <c r="AT179" s="69">
        <f t="shared" si="65"/>
        <v>1.2461508408596738</v>
      </c>
      <c r="AU179" s="69">
        <f t="shared" si="66"/>
        <v>0</v>
      </c>
      <c r="AV179" s="69">
        <f t="shared" si="67"/>
        <v>1</v>
      </c>
      <c r="AW179" s="69">
        <f t="shared" si="68"/>
        <v>0</v>
      </c>
      <c r="AX179" s="69">
        <f t="shared" si="69"/>
        <v>0</v>
      </c>
      <c r="AY179" s="69">
        <f t="shared" si="70"/>
        <v>0</v>
      </c>
      <c r="AZ179" s="69">
        <f t="shared" si="71"/>
        <v>0</v>
      </c>
      <c r="BA179" s="69">
        <f t="shared" si="72"/>
        <v>0</v>
      </c>
      <c r="BB179" s="32"/>
      <c r="BC179" s="32"/>
      <c r="BD179" s="32"/>
      <c r="BE179" s="32"/>
      <c r="BF179" s="32" t="s">
        <v>2926</v>
      </c>
      <c r="BG179" s="32" t="s">
        <v>2927</v>
      </c>
      <c r="BH179" s="32" t="s">
        <v>2928</v>
      </c>
      <c r="BI179" s="32" t="s">
        <v>2929</v>
      </c>
      <c r="BJ179" s="32" t="s">
        <v>2930</v>
      </c>
      <c r="BK179" s="32" t="s">
        <v>18</v>
      </c>
    </row>
    <row r="180" spans="1:63">
      <c r="A180" s="32" t="s">
        <v>20</v>
      </c>
      <c r="B180" s="32">
        <v>0</v>
      </c>
      <c r="C180" s="34">
        <v>45078</v>
      </c>
      <c r="D180" s="32">
        <v>0</v>
      </c>
      <c r="E180" s="32">
        <v>0</v>
      </c>
      <c r="F180" s="32">
        <v>0</v>
      </c>
      <c r="G180" s="32">
        <v>0</v>
      </c>
      <c r="H180" s="32">
        <v>1</v>
      </c>
      <c r="I180" s="33" t="s">
        <v>2931</v>
      </c>
      <c r="J180" s="32" t="s">
        <v>2932</v>
      </c>
      <c r="K180" s="33" t="s">
        <v>2933</v>
      </c>
      <c r="L180" s="33" t="s">
        <v>2934</v>
      </c>
      <c r="M180" s="33" t="s">
        <v>2935</v>
      </c>
      <c r="N180" s="33" t="s">
        <v>2936</v>
      </c>
      <c r="O180" s="32" t="s">
        <v>2937</v>
      </c>
      <c r="P180" s="69">
        <f t="shared" si="49"/>
        <v>-0.27621105633999998</v>
      </c>
      <c r="Q180" s="69">
        <f t="shared" si="50"/>
        <v>-0.84741490471108272</v>
      </c>
      <c r="R180" s="77">
        <f t="shared" si="51"/>
        <v>2.5818935500652422</v>
      </c>
      <c r="S180" s="75">
        <f t="shared" si="52"/>
        <v>0.82184224205993051</v>
      </c>
      <c r="T180" s="32" t="s">
        <v>2938</v>
      </c>
      <c r="U180" s="33" t="s">
        <v>2939</v>
      </c>
      <c r="V180" s="32" t="s">
        <v>2940</v>
      </c>
      <c r="W180" s="32" t="s">
        <v>2941</v>
      </c>
      <c r="X180" s="32" t="s">
        <v>2942</v>
      </c>
      <c r="Y180" s="32" t="s">
        <v>2943</v>
      </c>
      <c r="Z180" s="32" t="s">
        <v>2944</v>
      </c>
      <c r="AA180" s="32" t="s">
        <v>2945</v>
      </c>
      <c r="AB180" s="72">
        <f t="shared" si="53"/>
        <v>3.6411513263432525E-2</v>
      </c>
      <c r="AC180" s="73"/>
      <c r="AD180" s="32" t="s">
        <v>2946</v>
      </c>
      <c r="AE180" s="32" t="s">
        <v>2947</v>
      </c>
      <c r="AF180" s="58">
        <f t="shared" si="54"/>
        <v>8.4904999999999973</v>
      </c>
      <c r="AG180" s="32">
        <v>2</v>
      </c>
      <c r="AH180" s="32">
        <v>3</v>
      </c>
      <c r="AI180" s="69">
        <f t="shared" si="55"/>
        <v>6.1478910097163073</v>
      </c>
      <c r="AJ180">
        <f t="shared" si="56"/>
        <v>0.72409057295993273</v>
      </c>
      <c r="AK180" s="32"/>
      <c r="AL180" s="69">
        <f t="shared" si="57"/>
        <v>0</v>
      </c>
      <c r="AM180" s="69">
        <f t="shared" si="58"/>
        <v>0</v>
      </c>
      <c r="AN180" s="69">
        <f t="shared" si="59"/>
        <v>0</v>
      </c>
      <c r="AO180" s="69">
        <f t="shared" si="60"/>
        <v>0</v>
      </c>
      <c r="AP180" s="69">
        <f t="shared" si="61"/>
        <v>0.72409057295993273</v>
      </c>
      <c r="AQ180" s="69">
        <f t="shared" si="62"/>
        <v>0</v>
      </c>
      <c r="AR180" s="69">
        <f t="shared" si="63"/>
        <v>1</v>
      </c>
      <c r="AS180" s="69">
        <f t="shared" si="64"/>
        <v>0</v>
      </c>
      <c r="AT180" s="69">
        <f t="shared" si="65"/>
        <v>0</v>
      </c>
      <c r="AU180" s="69">
        <f t="shared" si="66"/>
        <v>0.72409057295993273</v>
      </c>
      <c r="AV180" s="69">
        <f t="shared" si="67"/>
        <v>0</v>
      </c>
      <c r="AW180" s="69">
        <f t="shared" si="68"/>
        <v>1</v>
      </c>
      <c r="AX180" s="69">
        <f t="shared" si="69"/>
        <v>0</v>
      </c>
      <c r="AY180" s="69">
        <f t="shared" si="70"/>
        <v>0</v>
      </c>
      <c r="AZ180" s="69">
        <f t="shared" si="71"/>
        <v>0</v>
      </c>
      <c r="BA180" s="69">
        <f t="shared" si="72"/>
        <v>0</v>
      </c>
      <c r="BB180" s="32"/>
      <c r="BC180" s="32"/>
      <c r="BD180" s="32"/>
      <c r="BE180" s="32"/>
      <c r="BF180" s="32" t="s">
        <v>2948</v>
      </c>
      <c r="BG180" s="32" t="s">
        <v>2949</v>
      </c>
      <c r="BH180" s="32" t="s">
        <v>2950</v>
      </c>
      <c r="BI180" s="32" t="s">
        <v>2951</v>
      </c>
      <c r="BJ180" s="32" t="s">
        <v>2952</v>
      </c>
      <c r="BK180" s="32" t="s">
        <v>18</v>
      </c>
    </row>
    <row r="181" spans="1:63">
      <c r="A181" s="32" t="s">
        <v>20</v>
      </c>
      <c r="B181" s="33" t="s">
        <v>2953</v>
      </c>
      <c r="C181" s="32" t="s">
        <v>2954</v>
      </c>
      <c r="D181" s="33" t="s">
        <v>2955</v>
      </c>
      <c r="E181" s="33" t="s">
        <v>2956</v>
      </c>
      <c r="F181" s="33" t="s">
        <v>2957</v>
      </c>
      <c r="G181" s="32" t="s">
        <v>2958</v>
      </c>
      <c r="H181" s="32" t="s">
        <v>2959</v>
      </c>
      <c r="I181" s="33" t="s">
        <v>2960</v>
      </c>
      <c r="J181" s="32" t="s">
        <v>2961</v>
      </c>
      <c r="K181" s="33" t="s">
        <v>2962</v>
      </c>
      <c r="L181" s="32" t="s">
        <v>2963</v>
      </c>
      <c r="M181" s="33" t="s">
        <v>2964</v>
      </c>
      <c r="N181" s="33" t="s">
        <v>2965</v>
      </c>
      <c r="O181" s="33" t="s">
        <v>2966</v>
      </c>
      <c r="P181" s="69">
        <f t="shared" si="49"/>
        <v>-0.38300034834000002</v>
      </c>
      <c r="Q181" s="69">
        <f t="shared" si="50"/>
        <v>-0.70662146634287737</v>
      </c>
      <c r="R181" s="77">
        <f t="shared" si="51"/>
        <v>2.3555083866735864</v>
      </c>
      <c r="S181" s="75">
        <f t="shared" si="52"/>
        <v>0.74978160646703373</v>
      </c>
      <c r="T181" s="32" t="s">
        <v>2967</v>
      </c>
      <c r="U181" s="32" t="s">
        <v>2968</v>
      </c>
      <c r="V181" s="32" t="s">
        <v>2969</v>
      </c>
      <c r="W181" s="33" t="s">
        <v>2970</v>
      </c>
      <c r="X181" s="32" t="s">
        <v>2864</v>
      </c>
      <c r="Y181" s="32" t="s">
        <v>2971</v>
      </c>
      <c r="Z181" s="32" t="s">
        <v>2972</v>
      </c>
      <c r="AA181" s="32" t="s">
        <v>2973</v>
      </c>
      <c r="AB181" s="72">
        <f t="shared" si="53"/>
        <v>3.7115718360650897E-2</v>
      </c>
      <c r="AC181" s="73"/>
      <c r="AD181" s="32" t="s">
        <v>2974</v>
      </c>
      <c r="AE181" s="32" t="s">
        <v>2975</v>
      </c>
      <c r="AF181" s="58">
        <f t="shared" si="54"/>
        <v>8.6907999999999959</v>
      </c>
      <c r="AG181" s="32">
        <v>3</v>
      </c>
      <c r="AH181" s="32">
        <v>2</v>
      </c>
      <c r="AI181" s="69">
        <f t="shared" si="55"/>
        <v>5.9878643665081874</v>
      </c>
      <c r="AJ181">
        <f t="shared" si="56"/>
        <v>0.68898885793116749</v>
      </c>
      <c r="AK181" s="32"/>
      <c r="AL181" s="69">
        <f t="shared" si="57"/>
        <v>0</v>
      </c>
      <c r="AM181" s="69">
        <f t="shared" si="58"/>
        <v>0</v>
      </c>
      <c r="AN181" s="69">
        <f t="shared" si="59"/>
        <v>0</v>
      </c>
      <c r="AO181" s="69">
        <f t="shared" si="60"/>
        <v>0</v>
      </c>
      <c r="AP181" s="69">
        <f t="shared" si="61"/>
        <v>0</v>
      </c>
      <c r="AQ181" s="69">
        <f t="shared" si="62"/>
        <v>0.68898885793116749</v>
      </c>
      <c r="AR181" s="69">
        <f t="shared" si="63"/>
        <v>0</v>
      </c>
      <c r="AS181" s="69">
        <f t="shared" si="64"/>
        <v>1</v>
      </c>
      <c r="AT181" s="69">
        <f t="shared" si="65"/>
        <v>0.68898885793116749</v>
      </c>
      <c r="AU181" s="69">
        <f t="shared" si="66"/>
        <v>0</v>
      </c>
      <c r="AV181" s="69">
        <f t="shared" si="67"/>
        <v>1</v>
      </c>
      <c r="AW181" s="69">
        <f t="shared" si="68"/>
        <v>0</v>
      </c>
      <c r="AX181" s="69">
        <f t="shared" si="69"/>
        <v>0</v>
      </c>
      <c r="AY181" s="69">
        <f t="shared" si="70"/>
        <v>0</v>
      </c>
      <c r="AZ181" s="69">
        <f t="shared" si="71"/>
        <v>0</v>
      </c>
      <c r="BA181" s="69">
        <f t="shared" si="72"/>
        <v>0</v>
      </c>
      <c r="BB181" s="32"/>
      <c r="BC181" s="32"/>
      <c r="BD181" s="32"/>
      <c r="BE181" s="32"/>
      <c r="BF181" s="32" t="s">
        <v>2976</v>
      </c>
      <c r="BG181" s="32" t="s">
        <v>2977</v>
      </c>
      <c r="BH181" s="32" t="s">
        <v>2978</v>
      </c>
      <c r="BI181" s="32" t="s">
        <v>2979</v>
      </c>
      <c r="BJ181" s="32" t="s">
        <v>2980</v>
      </c>
      <c r="BK181" s="32" t="s">
        <v>18</v>
      </c>
    </row>
    <row r="182" spans="1:63">
      <c r="A182" s="32" t="s">
        <v>16</v>
      </c>
      <c r="B182" s="33" t="s">
        <v>2981</v>
      </c>
      <c r="C182" s="32" t="s">
        <v>2982</v>
      </c>
      <c r="D182" s="33" t="s">
        <v>2983</v>
      </c>
      <c r="E182" s="33" t="s">
        <v>2984</v>
      </c>
      <c r="F182" s="33" t="s">
        <v>2985</v>
      </c>
      <c r="G182" s="32" t="s">
        <v>2986</v>
      </c>
      <c r="H182" s="33" t="s">
        <v>2987</v>
      </c>
      <c r="I182" s="33" t="s">
        <v>2988</v>
      </c>
      <c r="J182" s="32" t="s">
        <v>2989</v>
      </c>
      <c r="K182" s="33" t="s">
        <v>2990</v>
      </c>
      <c r="L182" s="33" t="s">
        <v>2991</v>
      </c>
      <c r="M182" s="33" t="s">
        <v>2992</v>
      </c>
      <c r="N182" s="33" t="s">
        <v>2993</v>
      </c>
      <c r="O182" s="32" t="s">
        <v>2994</v>
      </c>
      <c r="P182" s="69">
        <f t="shared" si="49"/>
        <v>0.73989276464600007</v>
      </c>
      <c r="Q182" s="69">
        <f t="shared" si="50"/>
        <v>9.488260635100243E-2</v>
      </c>
      <c r="R182" s="77">
        <f t="shared" si="51"/>
        <v>1.4757707738264045</v>
      </c>
      <c r="S182" s="75">
        <f t="shared" si="52"/>
        <v>0.46975242705004755</v>
      </c>
      <c r="T182" s="32" t="s">
        <v>2995</v>
      </c>
      <c r="U182" s="33" t="s">
        <v>2996</v>
      </c>
      <c r="V182" s="32" t="s">
        <v>2997</v>
      </c>
      <c r="W182" s="32" t="s">
        <v>2998</v>
      </c>
      <c r="X182" s="32" t="s">
        <v>2999</v>
      </c>
      <c r="Y182" s="32" t="s">
        <v>3000</v>
      </c>
      <c r="Z182" s="32" t="s">
        <v>3001</v>
      </c>
      <c r="AA182" s="32" t="s">
        <v>3002</v>
      </c>
      <c r="AB182" s="72">
        <f t="shared" si="53"/>
        <v>3.5414709651417894E-2</v>
      </c>
      <c r="AC182" s="73"/>
      <c r="AD182" s="32" t="s">
        <v>3003</v>
      </c>
      <c r="AE182" s="32" t="s">
        <v>3004</v>
      </c>
      <c r="AF182" s="58">
        <f t="shared" si="54"/>
        <v>5.2648000000000081</v>
      </c>
      <c r="AG182" s="32">
        <v>1</v>
      </c>
      <c r="AH182" s="32">
        <v>3</v>
      </c>
      <c r="AI182" s="69">
        <f t="shared" si="55"/>
        <v>5.3809761255791697</v>
      </c>
      <c r="AJ182">
        <f t="shared" si="56"/>
        <v>1.0220665790873653</v>
      </c>
      <c r="AK182" s="32"/>
      <c r="AL182" s="69">
        <f t="shared" si="57"/>
        <v>1.0220665790873653</v>
      </c>
      <c r="AM182" s="69">
        <f t="shared" si="58"/>
        <v>0</v>
      </c>
      <c r="AN182" s="69">
        <f t="shared" si="59"/>
        <v>1</v>
      </c>
      <c r="AO182" s="69">
        <f t="shared" si="60"/>
        <v>0</v>
      </c>
      <c r="AP182" s="69">
        <f t="shared" si="61"/>
        <v>0</v>
      </c>
      <c r="AQ182" s="69">
        <f t="shared" si="62"/>
        <v>0</v>
      </c>
      <c r="AR182" s="69">
        <f t="shared" si="63"/>
        <v>0</v>
      </c>
      <c r="AS182" s="69">
        <f t="shared" si="64"/>
        <v>0</v>
      </c>
      <c r="AT182" s="69">
        <f t="shared" si="65"/>
        <v>0</v>
      </c>
      <c r="AU182" s="69">
        <f t="shared" si="66"/>
        <v>1.0220665790873653</v>
      </c>
      <c r="AV182" s="69">
        <f t="shared" si="67"/>
        <v>0</v>
      </c>
      <c r="AW182" s="69">
        <f t="shared" si="68"/>
        <v>1</v>
      </c>
      <c r="AX182" s="69">
        <f t="shared" si="69"/>
        <v>0</v>
      </c>
      <c r="AY182" s="69">
        <f t="shared" si="70"/>
        <v>0</v>
      </c>
      <c r="AZ182" s="69">
        <f t="shared" si="71"/>
        <v>0</v>
      </c>
      <c r="BA182" s="69">
        <f t="shared" si="72"/>
        <v>0</v>
      </c>
      <c r="BB182" s="32"/>
      <c r="BC182" s="32"/>
      <c r="BD182" s="32"/>
      <c r="BE182" s="32"/>
      <c r="BF182" s="32" t="s">
        <v>3005</v>
      </c>
      <c r="BG182" s="32" t="s">
        <v>3006</v>
      </c>
      <c r="BH182" s="32" t="s">
        <v>3007</v>
      </c>
      <c r="BI182" s="32" t="s">
        <v>741</v>
      </c>
      <c r="BJ182" s="32" t="s">
        <v>2272</v>
      </c>
      <c r="BK182" s="32" t="s">
        <v>18</v>
      </c>
    </row>
    <row r="183" spans="1:63">
      <c r="A183" s="32" t="s">
        <v>20</v>
      </c>
      <c r="B183" s="33" t="s">
        <v>3008</v>
      </c>
      <c r="C183" s="32" t="s">
        <v>3009</v>
      </c>
      <c r="D183" s="33" t="s">
        <v>3010</v>
      </c>
      <c r="E183" s="32" t="s">
        <v>3011</v>
      </c>
      <c r="F183" s="32" t="s">
        <v>3012</v>
      </c>
      <c r="G183" s="33" t="s">
        <v>3013</v>
      </c>
      <c r="H183" s="32" t="s">
        <v>3014</v>
      </c>
      <c r="I183" s="32" t="s">
        <v>3015</v>
      </c>
      <c r="J183" s="32" t="s">
        <v>3016</v>
      </c>
      <c r="K183" s="33" t="s">
        <v>3017</v>
      </c>
      <c r="L183" s="33" t="s">
        <v>3018</v>
      </c>
      <c r="M183" s="33" t="s">
        <v>3019</v>
      </c>
      <c r="N183" s="33" t="s">
        <v>3020</v>
      </c>
      <c r="O183" s="32" t="s">
        <v>3021</v>
      </c>
      <c r="P183" s="69">
        <f t="shared" si="49"/>
        <v>0.76376126436699998</v>
      </c>
      <c r="Q183" s="69">
        <f t="shared" si="50"/>
        <v>0.16666253789495689</v>
      </c>
      <c r="R183" s="77">
        <f t="shared" si="51"/>
        <v>1.4033524349124982</v>
      </c>
      <c r="S183" s="75">
        <f t="shared" si="52"/>
        <v>0.44670095383274283</v>
      </c>
      <c r="T183" s="32" t="s">
        <v>3022</v>
      </c>
      <c r="U183" s="33" t="s">
        <v>3023</v>
      </c>
      <c r="V183" s="32" t="s">
        <v>3024</v>
      </c>
      <c r="W183" s="33" t="s">
        <v>3025</v>
      </c>
      <c r="X183" s="32" t="s">
        <v>3026</v>
      </c>
      <c r="Y183" s="32" t="s">
        <v>3027</v>
      </c>
      <c r="Z183" s="32" t="s">
        <v>3028</v>
      </c>
      <c r="AA183" s="32" t="s">
        <v>3029</v>
      </c>
      <c r="AB183" s="72">
        <f t="shared" si="53"/>
        <v>3.6861329353451135E-2</v>
      </c>
      <c r="AC183" s="73"/>
      <c r="AD183" s="32" t="s">
        <v>3030</v>
      </c>
      <c r="AE183" s="32" t="s">
        <v>3031</v>
      </c>
      <c r="AF183" s="58">
        <f t="shared" si="54"/>
        <v>5.8271999999999764</v>
      </c>
      <c r="AG183" s="32">
        <v>2</v>
      </c>
      <c r="AH183" s="32">
        <v>4</v>
      </c>
      <c r="AI183" s="69">
        <f t="shared" si="55"/>
        <v>5.2506254588344481</v>
      </c>
      <c r="AJ183">
        <f t="shared" si="56"/>
        <v>0.90105461608224691</v>
      </c>
      <c r="AK183" s="32"/>
      <c r="AL183" s="69">
        <f t="shared" si="57"/>
        <v>0</v>
      </c>
      <c r="AM183" s="69">
        <f t="shared" si="58"/>
        <v>0</v>
      </c>
      <c r="AN183" s="69">
        <f t="shared" si="59"/>
        <v>0</v>
      </c>
      <c r="AO183" s="69">
        <f t="shared" si="60"/>
        <v>0</v>
      </c>
      <c r="AP183" s="69">
        <f t="shared" si="61"/>
        <v>0.90105461608224691</v>
      </c>
      <c r="AQ183" s="69">
        <f t="shared" si="62"/>
        <v>0</v>
      </c>
      <c r="AR183" s="69">
        <f t="shared" si="63"/>
        <v>1</v>
      </c>
      <c r="AS183" s="69">
        <f t="shared" si="64"/>
        <v>0</v>
      </c>
      <c r="AT183" s="69">
        <f t="shared" si="65"/>
        <v>0</v>
      </c>
      <c r="AU183" s="69">
        <f t="shared" si="66"/>
        <v>0</v>
      </c>
      <c r="AV183" s="69">
        <f t="shared" si="67"/>
        <v>0</v>
      </c>
      <c r="AW183" s="69">
        <f t="shared" si="68"/>
        <v>0</v>
      </c>
      <c r="AX183" s="69">
        <f t="shared" si="69"/>
        <v>0</v>
      </c>
      <c r="AY183" s="69">
        <f t="shared" si="70"/>
        <v>0.90105461608224691</v>
      </c>
      <c r="AZ183" s="69">
        <f t="shared" si="71"/>
        <v>0</v>
      </c>
      <c r="BA183" s="69">
        <f t="shared" si="72"/>
        <v>1</v>
      </c>
      <c r="BB183" s="32"/>
      <c r="BC183" s="32"/>
      <c r="BD183" s="32"/>
      <c r="BE183" s="32"/>
      <c r="BF183" s="32" t="s">
        <v>3032</v>
      </c>
      <c r="BG183" s="32" t="s">
        <v>3033</v>
      </c>
      <c r="BH183" s="32" t="s">
        <v>3034</v>
      </c>
      <c r="BI183" s="32" t="s">
        <v>3035</v>
      </c>
      <c r="BJ183" s="32" t="s">
        <v>254</v>
      </c>
      <c r="BK183" s="32" t="s">
        <v>18</v>
      </c>
    </row>
    <row r="184" spans="1:63">
      <c r="A184" s="32" t="s">
        <v>22</v>
      </c>
      <c r="B184" s="33" t="s">
        <v>3036</v>
      </c>
      <c r="C184" s="32" t="s">
        <v>3037</v>
      </c>
      <c r="D184" s="33" t="s">
        <v>3038</v>
      </c>
      <c r="E184" s="32" t="s">
        <v>3039</v>
      </c>
      <c r="F184" s="33" t="s">
        <v>3040</v>
      </c>
      <c r="G184" s="32" t="s">
        <v>3041</v>
      </c>
      <c r="H184" s="32" t="s">
        <v>3042</v>
      </c>
      <c r="I184" s="32" t="s">
        <v>3043</v>
      </c>
      <c r="J184" s="32" t="s">
        <v>3044</v>
      </c>
      <c r="K184" s="33" t="s">
        <v>3045</v>
      </c>
      <c r="L184" s="33" t="s">
        <v>3046</v>
      </c>
      <c r="M184" s="33" t="s">
        <v>3047</v>
      </c>
      <c r="N184" s="33" t="s">
        <v>3048</v>
      </c>
      <c r="O184" s="32" t="s">
        <v>3049</v>
      </c>
      <c r="P184" s="69">
        <f t="shared" si="49"/>
        <v>-0.14779215346200003</v>
      </c>
      <c r="Q184" s="69">
        <f t="shared" si="50"/>
        <v>-0.95631495875012928</v>
      </c>
      <c r="R184" s="77">
        <f t="shared" si="51"/>
        <v>2.844921579372202</v>
      </c>
      <c r="S184" s="75">
        <f t="shared" si="52"/>
        <v>0.90556666413177567</v>
      </c>
      <c r="T184" s="32" t="s">
        <v>3050</v>
      </c>
      <c r="U184" s="33" t="s">
        <v>3051</v>
      </c>
      <c r="V184" s="32" t="s">
        <v>3052</v>
      </c>
      <c r="W184" s="33" t="s">
        <v>3053</v>
      </c>
      <c r="X184" s="32" t="s">
        <v>3054</v>
      </c>
      <c r="Y184" s="32" t="s">
        <v>3055</v>
      </c>
      <c r="Z184" s="32" t="s">
        <v>3056</v>
      </c>
      <c r="AA184" s="32" t="s">
        <v>3057</v>
      </c>
      <c r="AB184" s="72">
        <f t="shared" si="53"/>
        <v>4.1574762281445583E-2</v>
      </c>
      <c r="AC184" s="73"/>
      <c r="AD184" s="32" t="s">
        <v>3058</v>
      </c>
      <c r="AE184" s="32" t="s">
        <v>3059</v>
      </c>
      <c r="AF184" s="58">
        <f t="shared" si="54"/>
        <v>5.9338999999999942</v>
      </c>
      <c r="AG184" s="32">
        <v>4</v>
      </c>
      <c r="AH184" s="32">
        <v>3</v>
      </c>
      <c r="AI184" s="69">
        <f t="shared" si="55"/>
        <v>6.0965370603691715</v>
      </c>
      <c r="AJ184">
        <f t="shared" si="56"/>
        <v>1.0274081228819456</v>
      </c>
      <c r="AK184" s="32"/>
      <c r="AL184" s="69">
        <f t="shared" si="57"/>
        <v>0</v>
      </c>
      <c r="AM184" s="69">
        <f t="shared" si="58"/>
        <v>0</v>
      </c>
      <c r="AN184" s="69">
        <f t="shared" si="59"/>
        <v>0</v>
      </c>
      <c r="AO184" s="69">
        <f t="shared" si="60"/>
        <v>0</v>
      </c>
      <c r="AP184" s="69">
        <f t="shared" si="61"/>
        <v>0</v>
      </c>
      <c r="AQ184" s="69">
        <f t="shared" si="62"/>
        <v>0</v>
      </c>
      <c r="AR184" s="69">
        <f t="shared" si="63"/>
        <v>0</v>
      </c>
      <c r="AS184" s="69">
        <f t="shared" si="64"/>
        <v>0</v>
      </c>
      <c r="AT184" s="69">
        <f t="shared" si="65"/>
        <v>0</v>
      </c>
      <c r="AU184" s="69">
        <f t="shared" si="66"/>
        <v>1.0274081228819456</v>
      </c>
      <c r="AV184" s="69">
        <f t="shared" si="67"/>
        <v>0</v>
      </c>
      <c r="AW184" s="69">
        <f t="shared" si="68"/>
        <v>1</v>
      </c>
      <c r="AX184" s="69">
        <f t="shared" si="69"/>
        <v>1.0274081228819456</v>
      </c>
      <c r="AY184" s="69">
        <f t="shared" si="70"/>
        <v>0</v>
      </c>
      <c r="AZ184" s="69">
        <f t="shared" si="71"/>
        <v>1</v>
      </c>
      <c r="BA184" s="69">
        <f t="shared" si="72"/>
        <v>0</v>
      </c>
      <c r="BB184" s="32"/>
      <c r="BC184" s="32"/>
      <c r="BD184" s="32"/>
      <c r="BE184" s="32"/>
      <c r="BF184" s="32" t="s">
        <v>3060</v>
      </c>
      <c r="BG184" s="32" t="s">
        <v>3061</v>
      </c>
      <c r="BH184" s="32" t="s">
        <v>3062</v>
      </c>
      <c r="BI184" s="32" t="s">
        <v>3063</v>
      </c>
      <c r="BJ184" s="32" t="s">
        <v>3064</v>
      </c>
      <c r="BK184" s="32" t="s">
        <v>18</v>
      </c>
    </row>
    <row r="185" spans="1:63">
      <c r="A185" s="32" t="s">
        <v>20</v>
      </c>
      <c r="B185" s="33" t="s">
        <v>3065</v>
      </c>
      <c r="C185" s="32" t="s">
        <v>3066</v>
      </c>
      <c r="D185" s="33" t="s">
        <v>3067</v>
      </c>
      <c r="E185" s="32" t="s">
        <v>3068</v>
      </c>
      <c r="F185" s="33" t="s">
        <v>3069</v>
      </c>
      <c r="G185" s="32" t="s">
        <v>3070</v>
      </c>
      <c r="H185" s="32" t="s">
        <v>3071</v>
      </c>
      <c r="I185" s="33" t="s">
        <v>3072</v>
      </c>
      <c r="J185" s="32" t="s">
        <v>3073</v>
      </c>
      <c r="K185" s="33" t="s">
        <v>3074</v>
      </c>
      <c r="L185" s="33" t="s">
        <v>3075</v>
      </c>
      <c r="M185" s="32" t="s">
        <v>3076</v>
      </c>
      <c r="N185" s="32" t="s">
        <v>3077</v>
      </c>
      <c r="O185" s="32" t="s">
        <v>3078</v>
      </c>
      <c r="P185" s="69">
        <f t="shared" si="49"/>
        <v>0.87610911599999997</v>
      </c>
      <c r="Q185" s="69">
        <f t="shared" si="50"/>
        <v>0.53513436627660282</v>
      </c>
      <c r="R185" s="77">
        <f t="shared" si="51"/>
        <v>1.0061295304605173</v>
      </c>
      <c r="S185" s="75">
        <f t="shared" si="52"/>
        <v>0.32026097632703804</v>
      </c>
      <c r="T185" s="32" t="s">
        <v>3079</v>
      </c>
      <c r="U185" s="32" t="s">
        <v>3080</v>
      </c>
      <c r="V185" s="32" t="s">
        <v>3081</v>
      </c>
      <c r="W185" s="32" t="s">
        <v>3082</v>
      </c>
      <c r="X185" s="32" t="s">
        <v>3083</v>
      </c>
      <c r="Y185" s="32" t="s">
        <v>3084</v>
      </c>
      <c r="Z185" s="32" t="s">
        <v>3085</v>
      </c>
      <c r="AA185" s="32" t="s">
        <v>3086</v>
      </c>
      <c r="AB185" s="72">
        <f t="shared" si="53"/>
        <v>2.6286761024614236E-2</v>
      </c>
      <c r="AC185" s="73"/>
      <c r="AD185" s="32" t="s">
        <v>3087</v>
      </c>
      <c r="AE185" s="32" t="s">
        <v>3088</v>
      </c>
      <c r="AF185" s="58">
        <f t="shared" si="54"/>
        <v>10.392700000000019</v>
      </c>
      <c r="AG185" s="32">
        <v>2</v>
      </c>
      <c r="AH185" s="32">
        <v>2</v>
      </c>
      <c r="AI185" s="69">
        <f t="shared" si="55"/>
        <v>5.2583358529863098</v>
      </c>
      <c r="AJ185">
        <f t="shared" si="56"/>
        <v>0.50596436469697958</v>
      </c>
      <c r="AK185" s="32"/>
      <c r="AL185" s="69">
        <f t="shared" si="57"/>
        <v>0</v>
      </c>
      <c r="AM185" s="69">
        <f t="shared" si="58"/>
        <v>0</v>
      </c>
      <c r="AN185" s="69">
        <f t="shared" si="59"/>
        <v>0</v>
      </c>
      <c r="AO185" s="69">
        <f t="shared" si="60"/>
        <v>0</v>
      </c>
      <c r="AP185" s="69">
        <f t="shared" si="61"/>
        <v>0.50596436469697958</v>
      </c>
      <c r="AQ185" s="69">
        <f t="shared" si="62"/>
        <v>0.50596436469697958</v>
      </c>
      <c r="AR185" s="69">
        <f t="shared" si="63"/>
        <v>1</v>
      </c>
      <c r="AS185" s="69">
        <f t="shared" si="64"/>
        <v>1</v>
      </c>
      <c r="AT185" s="69">
        <f t="shared" si="65"/>
        <v>0</v>
      </c>
      <c r="AU185" s="69">
        <f t="shared" si="66"/>
        <v>0</v>
      </c>
      <c r="AV185" s="69">
        <f t="shared" si="67"/>
        <v>0</v>
      </c>
      <c r="AW185" s="69">
        <f t="shared" si="68"/>
        <v>0</v>
      </c>
      <c r="AX185" s="69">
        <f t="shared" si="69"/>
        <v>0</v>
      </c>
      <c r="AY185" s="69">
        <f t="shared" si="70"/>
        <v>0</v>
      </c>
      <c r="AZ185" s="69">
        <f t="shared" si="71"/>
        <v>0</v>
      </c>
      <c r="BA185" s="69">
        <f t="shared" si="72"/>
        <v>0</v>
      </c>
      <c r="BB185" s="32"/>
      <c r="BC185" s="32"/>
      <c r="BD185" s="32"/>
      <c r="BE185" s="32"/>
      <c r="BF185" s="32" t="s">
        <v>3089</v>
      </c>
      <c r="BG185" s="32" t="s">
        <v>3090</v>
      </c>
      <c r="BH185" s="32" t="s">
        <v>3091</v>
      </c>
      <c r="BI185" s="32" t="s">
        <v>3092</v>
      </c>
      <c r="BJ185" s="32" t="s">
        <v>3093</v>
      </c>
      <c r="BK185" s="32" t="s">
        <v>18</v>
      </c>
    </row>
    <row r="186" spans="1:63">
      <c r="A186" s="32" t="s">
        <v>22</v>
      </c>
      <c r="B186" s="33" t="s">
        <v>3094</v>
      </c>
      <c r="C186" s="32" t="s">
        <v>3095</v>
      </c>
      <c r="D186" s="33" t="s">
        <v>3096</v>
      </c>
      <c r="E186" s="32" t="s">
        <v>3097</v>
      </c>
      <c r="F186" s="32" t="s">
        <v>3098</v>
      </c>
      <c r="G186" s="33" t="s">
        <v>3099</v>
      </c>
      <c r="H186" s="32" t="s">
        <v>3100</v>
      </c>
      <c r="I186" s="32" t="s">
        <v>3101</v>
      </c>
      <c r="J186" s="32" t="s">
        <v>3102</v>
      </c>
      <c r="K186" s="33" t="s">
        <v>3103</v>
      </c>
      <c r="L186" s="33" t="s">
        <v>3104</v>
      </c>
      <c r="M186" s="33" t="s">
        <v>3105</v>
      </c>
      <c r="N186" s="33" t="s">
        <v>3106</v>
      </c>
      <c r="O186" s="32" t="s">
        <v>3107</v>
      </c>
      <c r="P186" s="69">
        <f t="shared" si="49"/>
        <v>0.986680807715</v>
      </c>
      <c r="Q186" s="69">
        <f t="shared" si="50"/>
        <v>0.94707803262624957</v>
      </c>
      <c r="R186" s="77">
        <f t="shared" si="51"/>
        <v>0.32678879497969571</v>
      </c>
      <c r="S186" s="75">
        <f t="shared" si="52"/>
        <v>0.10402010413612504</v>
      </c>
      <c r="T186" s="32" t="s">
        <v>3108</v>
      </c>
      <c r="U186" s="33" t="s">
        <v>3109</v>
      </c>
      <c r="V186" s="32" t="s">
        <v>3110</v>
      </c>
      <c r="W186" s="32" t="s">
        <v>3111</v>
      </c>
      <c r="X186" s="32" t="s">
        <v>3112</v>
      </c>
      <c r="Y186" s="32" t="s">
        <v>3113</v>
      </c>
      <c r="Z186" s="32" t="s">
        <v>3114</v>
      </c>
      <c r="AA186" s="32" t="s">
        <v>3115</v>
      </c>
      <c r="AB186" s="72">
        <f t="shared" si="53"/>
        <v>3.4393661532582949E-2</v>
      </c>
      <c r="AC186" s="73"/>
      <c r="AD186" s="32" t="s">
        <v>3116</v>
      </c>
      <c r="AE186" s="32" t="s">
        <v>3117</v>
      </c>
      <c r="AF186" s="58">
        <f t="shared" si="54"/>
        <v>5.065400000000011</v>
      </c>
      <c r="AG186" s="32">
        <v>1</v>
      </c>
      <c r="AH186" s="32">
        <v>3</v>
      </c>
      <c r="AI186" s="69">
        <f t="shared" si="55"/>
        <v>3.2481438990538241</v>
      </c>
      <c r="AJ186">
        <f t="shared" si="56"/>
        <v>0.64124134304375113</v>
      </c>
      <c r="AK186" s="32"/>
      <c r="AL186" s="69">
        <f t="shared" si="57"/>
        <v>0.64124134304375113</v>
      </c>
      <c r="AM186" s="69">
        <f t="shared" si="58"/>
        <v>0</v>
      </c>
      <c r="AN186" s="69">
        <f t="shared" si="59"/>
        <v>1</v>
      </c>
      <c r="AO186" s="69">
        <f t="shared" si="60"/>
        <v>0</v>
      </c>
      <c r="AP186" s="69">
        <f t="shared" si="61"/>
        <v>0</v>
      </c>
      <c r="AQ186" s="69">
        <f t="shared" si="62"/>
        <v>0</v>
      </c>
      <c r="AR186" s="69">
        <f t="shared" si="63"/>
        <v>0</v>
      </c>
      <c r="AS186" s="69">
        <f t="shared" si="64"/>
        <v>0</v>
      </c>
      <c r="AT186" s="69">
        <f t="shared" si="65"/>
        <v>0</v>
      </c>
      <c r="AU186" s="69">
        <f t="shared" si="66"/>
        <v>0.64124134304375113</v>
      </c>
      <c r="AV186" s="69">
        <f t="shared" si="67"/>
        <v>0</v>
      </c>
      <c r="AW186" s="69">
        <f t="shared" si="68"/>
        <v>1</v>
      </c>
      <c r="AX186" s="69">
        <f t="shared" si="69"/>
        <v>0</v>
      </c>
      <c r="AY186" s="69">
        <f t="shared" si="70"/>
        <v>0</v>
      </c>
      <c r="AZ186" s="69">
        <f t="shared" si="71"/>
        <v>0</v>
      </c>
      <c r="BA186" s="69">
        <f t="shared" si="72"/>
        <v>0</v>
      </c>
      <c r="BB186" s="32"/>
      <c r="BC186" s="32"/>
      <c r="BD186" s="32"/>
      <c r="BE186" s="32"/>
      <c r="BF186" s="32" t="s">
        <v>3118</v>
      </c>
      <c r="BG186" s="32" t="s">
        <v>3119</v>
      </c>
      <c r="BH186" s="32" t="s">
        <v>3120</v>
      </c>
      <c r="BI186" s="32" t="s">
        <v>2608</v>
      </c>
      <c r="BJ186" s="32" t="s">
        <v>1284</v>
      </c>
      <c r="BK186" s="32" t="s">
        <v>18</v>
      </c>
    </row>
    <row r="187" spans="1:63">
      <c r="A187" s="32" t="s">
        <v>16</v>
      </c>
      <c r="B187" s="33" t="s">
        <v>3121</v>
      </c>
      <c r="C187" s="32" t="s">
        <v>3122</v>
      </c>
      <c r="D187" s="33" t="s">
        <v>3123</v>
      </c>
      <c r="E187" s="32" t="s">
        <v>3124</v>
      </c>
      <c r="F187" s="33" t="s">
        <v>3125</v>
      </c>
      <c r="G187" s="32" t="s">
        <v>3126</v>
      </c>
      <c r="H187" s="32" t="s">
        <v>3127</v>
      </c>
      <c r="I187" s="33" t="s">
        <v>3128</v>
      </c>
      <c r="J187" s="32" t="s">
        <v>3129</v>
      </c>
      <c r="K187" s="33" t="s">
        <v>3130</v>
      </c>
      <c r="L187" s="33" t="s">
        <v>3131</v>
      </c>
      <c r="M187" s="33" t="s">
        <v>3132</v>
      </c>
      <c r="N187" s="33" t="s">
        <v>3133</v>
      </c>
      <c r="O187" s="32" t="s">
        <v>3134</v>
      </c>
      <c r="P187" s="69">
        <f t="shared" si="49"/>
        <v>0.87653678655800005</v>
      </c>
      <c r="Q187" s="69">
        <f t="shared" si="50"/>
        <v>0.53663347637884984</v>
      </c>
      <c r="R187" s="77">
        <f t="shared" si="51"/>
        <v>1.0043539467473606</v>
      </c>
      <c r="S187" s="75">
        <f t="shared" si="52"/>
        <v>0.31969579047739333</v>
      </c>
      <c r="T187" s="32" t="s">
        <v>3135</v>
      </c>
      <c r="U187" s="33" t="s">
        <v>3136</v>
      </c>
      <c r="V187" s="32" t="s">
        <v>3137</v>
      </c>
      <c r="W187" s="32" t="s">
        <v>3138</v>
      </c>
      <c r="X187" s="32" t="s">
        <v>3139</v>
      </c>
      <c r="Y187" s="32" t="s">
        <v>3140</v>
      </c>
      <c r="Z187" s="32" t="s">
        <v>3141</v>
      </c>
      <c r="AA187" s="32" t="s">
        <v>3142</v>
      </c>
      <c r="AB187" s="72">
        <f t="shared" si="53"/>
        <v>3.6030285254450033E-2</v>
      </c>
      <c r="AC187" s="73"/>
      <c r="AD187" s="32" t="s">
        <v>3143</v>
      </c>
      <c r="AE187" s="32" t="s">
        <v>3144</v>
      </c>
      <c r="AF187" s="58">
        <f t="shared" si="54"/>
        <v>3.4304000000000201</v>
      </c>
      <c r="AG187" s="32">
        <v>2</v>
      </c>
      <c r="AH187" s="32">
        <v>4</v>
      </c>
      <c r="AI187" s="69">
        <f t="shared" si="55"/>
        <v>4.8009138985059208</v>
      </c>
      <c r="AJ187">
        <f t="shared" si="56"/>
        <v>1.3995201429879585</v>
      </c>
      <c r="AK187" s="32"/>
      <c r="AL187" s="69">
        <f t="shared" si="57"/>
        <v>0</v>
      </c>
      <c r="AM187" s="69">
        <f t="shared" si="58"/>
        <v>0</v>
      </c>
      <c r="AN187" s="69">
        <f t="shared" si="59"/>
        <v>0</v>
      </c>
      <c r="AO187" s="69">
        <f t="shared" si="60"/>
        <v>0</v>
      </c>
      <c r="AP187" s="69">
        <f t="shared" si="61"/>
        <v>1.3995201429879585</v>
      </c>
      <c r="AQ187" s="69">
        <f t="shared" si="62"/>
        <v>0</v>
      </c>
      <c r="AR187" s="69">
        <f t="shared" si="63"/>
        <v>1</v>
      </c>
      <c r="AS187" s="69">
        <f t="shared" si="64"/>
        <v>0</v>
      </c>
      <c r="AT187" s="69">
        <f t="shared" si="65"/>
        <v>0</v>
      </c>
      <c r="AU187" s="69">
        <f t="shared" si="66"/>
        <v>0</v>
      </c>
      <c r="AV187" s="69">
        <f t="shared" si="67"/>
        <v>0</v>
      </c>
      <c r="AW187" s="69">
        <f t="shared" si="68"/>
        <v>0</v>
      </c>
      <c r="AX187" s="69">
        <f t="shared" si="69"/>
        <v>0</v>
      </c>
      <c r="AY187" s="69">
        <f t="shared" si="70"/>
        <v>1.3995201429879585</v>
      </c>
      <c r="AZ187" s="69">
        <f t="shared" si="71"/>
        <v>0</v>
      </c>
      <c r="BA187" s="69">
        <f t="shared" si="72"/>
        <v>1</v>
      </c>
      <c r="BB187" s="32"/>
      <c r="BC187" s="32"/>
      <c r="BD187" s="32"/>
      <c r="BE187" s="32"/>
      <c r="BF187" s="32" t="s">
        <v>3145</v>
      </c>
      <c r="BG187" s="32" t="s">
        <v>3146</v>
      </c>
      <c r="BH187" s="32" t="s">
        <v>3147</v>
      </c>
      <c r="BI187" s="32" t="s">
        <v>3148</v>
      </c>
      <c r="BJ187" s="32" t="s">
        <v>3149</v>
      </c>
      <c r="BK187" s="32" t="s">
        <v>18</v>
      </c>
    </row>
    <row r="188" spans="1:63">
      <c r="A188" s="32" t="s">
        <v>20</v>
      </c>
      <c r="B188" s="33" t="s">
        <v>2849</v>
      </c>
      <c r="C188" s="32" t="s">
        <v>3150</v>
      </c>
      <c r="D188" s="33" t="s">
        <v>3151</v>
      </c>
      <c r="E188" s="32" t="s">
        <v>3152</v>
      </c>
      <c r="F188" s="33" t="s">
        <v>3153</v>
      </c>
      <c r="G188" s="32" t="s">
        <v>3154</v>
      </c>
      <c r="H188" s="32" t="s">
        <v>3155</v>
      </c>
      <c r="I188" s="32" t="s">
        <v>3156</v>
      </c>
      <c r="J188" s="32" t="s">
        <v>3157</v>
      </c>
      <c r="K188" s="33" t="s">
        <v>3158</v>
      </c>
      <c r="L188" s="33" t="s">
        <v>3159</v>
      </c>
      <c r="M188" s="33" t="s">
        <v>3160</v>
      </c>
      <c r="N188" s="33" t="s">
        <v>3161</v>
      </c>
      <c r="O188" s="32" t="s">
        <v>3162</v>
      </c>
      <c r="P188" s="69">
        <f t="shared" si="49"/>
        <v>0.96549378336400005</v>
      </c>
      <c r="Q188" s="69">
        <f t="shared" si="50"/>
        <v>0.86435649142906135</v>
      </c>
      <c r="R188" s="77">
        <f t="shared" si="51"/>
        <v>0.52692701335483294</v>
      </c>
      <c r="S188" s="75">
        <f t="shared" si="52"/>
        <v>0.16772607764814162</v>
      </c>
      <c r="T188" s="32" t="s">
        <v>3163</v>
      </c>
      <c r="U188" s="33" t="s">
        <v>3164</v>
      </c>
      <c r="V188" s="32" t="s">
        <v>3165</v>
      </c>
      <c r="W188" s="33" t="s">
        <v>3166</v>
      </c>
      <c r="X188" s="32" t="s">
        <v>3167</v>
      </c>
      <c r="Y188" s="32" t="s">
        <v>3168</v>
      </c>
      <c r="Z188" s="32" t="s">
        <v>3169</v>
      </c>
      <c r="AA188" s="32" t="s">
        <v>3170</v>
      </c>
      <c r="AB188" s="72">
        <f t="shared" si="53"/>
        <v>3.478847267227806E-2</v>
      </c>
      <c r="AC188" s="73"/>
      <c r="AD188" s="32" t="s">
        <v>3171</v>
      </c>
      <c r="AE188" s="32" t="s">
        <v>3172</v>
      </c>
      <c r="AF188" s="58">
        <f t="shared" si="54"/>
        <v>5.8637000000000512</v>
      </c>
      <c r="AG188" s="32">
        <v>3</v>
      </c>
      <c r="AH188" s="32">
        <v>4</v>
      </c>
      <c r="AI188" s="69">
        <f t="shared" si="55"/>
        <v>3.9209218961470098</v>
      </c>
      <c r="AJ188">
        <f t="shared" si="56"/>
        <v>0.66867709742090753</v>
      </c>
      <c r="AK188" s="32"/>
      <c r="AL188" s="69">
        <f t="shared" si="57"/>
        <v>0</v>
      </c>
      <c r="AM188" s="69">
        <f t="shared" si="58"/>
        <v>0</v>
      </c>
      <c r="AN188" s="69">
        <f t="shared" si="59"/>
        <v>0</v>
      </c>
      <c r="AO188" s="69">
        <f t="shared" si="60"/>
        <v>0</v>
      </c>
      <c r="AP188" s="69">
        <f t="shared" si="61"/>
        <v>0</v>
      </c>
      <c r="AQ188" s="69">
        <f t="shared" si="62"/>
        <v>0</v>
      </c>
      <c r="AR188" s="69">
        <f t="shared" si="63"/>
        <v>0</v>
      </c>
      <c r="AS188" s="69">
        <f t="shared" si="64"/>
        <v>0</v>
      </c>
      <c r="AT188" s="69">
        <f t="shared" si="65"/>
        <v>0.66867709742090753</v>
      </c>
      <c r="AU188" s="69">
        <f t="shared" si="66"/>
        <v>0</v>
      </c>
      <c r="AV188" s="69">
        <f t="shared" si="67"/>
        <v>1</v>
      </c>
      <c r="AW188" s="69">
        <f t="shared" si="68"/>
        <v>0</v>
      </c>
      <c r="AX188" s="69">
        <f t="shared" si="69"/>
        <v>0</v>
      </c>
      <c r="AY188" s="69">
        <f t="shared" si="70"/>
        <v>0.66867709742090753</v>
      </c>
      <c r="AZ188" s="69">
        <f t="shared" si="71"/>
        <v>0</v>
      </c>
      <c r="BA188" s="69">
        <f t="shared" si="72"/>
        <v>1</v>
      </c>
      <c r="BB188" s="32"/>
      <c r="BC188" s="32"/>
      <c r="BD188" s="32"/>
      <c r="BE188" s="32"/>
      <c r="BF188" s="32" t="s">
        <v>3173</v>
      </c>
      <c r="BG188" s="32" t="s">
        <v>3174</v>
      </c>
      <c r="BH188" s="32" t="s">
        <v>3175</v>
      </c>
      <c r="BI188" s="32" t="s">
        <v>1561</v>
      </c>
      <c r="BJ188" s="32" t="s">
        <v>3176</v>
      </c>
      <c r="BK188" s="32" t="s">
        <v>18</v>
      </c>
    </row>
    <row r="189" spans="1:63">
      <c r="A189" s="32" t="s">
        <v>20</v>
      </c>
      <c r="B189" s="32" t="s">
        <v>3177</v>
      </c>
      <c r="C189" s="32" t="s">
        <v>3178</v>
      </c>
      <c r="D189" s="33" t="s">
        <v>3179</v>
      </c>
      <c r="E189" s="32" t="s">
        <v>3180</v>
      </c>
      <c r="F189" s="33" t="s">
        <v>3181</v>
      </c>
      <c r="G189" s="32" t="s">
        <v>3182</v>
      </c>
      <c r="H189" s="32" t="s">
        <v>3183</v>
      </c>
      <c r="I189" s="32" t="s">
        <v>3184</v>
      </c>
      <c r="J189" s="32" t="s">
        <v>3185</v>
      </c>
      <c r="K189" s="33" t="s">
        <v>3186</v>
      </c>
      <c r="L189" s="33" t="s">
        <v>3187</v>
      </c>
      <c r="M189" s="33" t="s">
        <v>3188</v>
      </c>
      <c r="N189" s="33" t="s">
        <v>3189</v>
      </c>
      <c r="O189" s="32" t="s">
        <v>3190</v>
      </c>
      <c r="P189" s="69">
        <f t="shared" si="49"/>
        <v>0.74421173094600002</v>
      </c>
      <c r="Q189" s="69">
        <f t="shared" si="50"/>
        <v>0.10770220095528305</v>
      </c>
      <c r="R189" s="77">
        <f t="shared" si="51"/>
        <v>1.4628848113683979</v>
      </c>
      <c r="S189" s="75">
        <f t="shared" si="52"/>
        <v>0.46565069780667084</v>
      </c>
      <c r="T189" s="32" t="s">
        <v>3191</v>
      </c>
      <c r="U189" s="33" t="s">
        <v>3192</v>
      </c>
      <c r="V189" s="32" t="s">
        <v>3193</v>
      </c>
      <c r="W189" s="33" t="s">
        <v>3194</v>
      </c>
      <c r="X189" s="32" t="s">
        <v>3195</v>
      </c>
      <c r="Y189" s="32" t="s">
        <v>3196</v>
      </c>
      <c r="Z189" s="32" t="s">
        <v>3197</v>
      </c>
      <c r="AA189" s="32" t="s">
        <v>3198</v>
      </c>
      <c r="AB189" s="72">
        <f t="shared" si="53"/>
        <v>3.1371403342104386E-2</v>
      </c>
      <c r="AC189" s="73"/>
      <c r="AD189" s="32" t="s">
        <v>3199</v>
      </c>
      <c r="AE189" s="32" t="s">
        <v>3200</v>
      </c>
      <c r="AF189" s="58">
        <f t="shared" si="54"/>
        <v>10.211000000000013</v>
      </c>
      <c r="AG189" s="32">
        <v>3</v>
      </c>
      <c r="AH189" s="32">
        <v>3</v>
      </c>
      <c r="AI189" s="69">
        <f t="shared" si="55"/>
        <v>5.5432222979114965</v>
      </c>
      <c r="AJ189">
        <f t="shared" si="56"/>
        <v>0.542867720880569</v>
      </c>
      <c r="AK189" s="32"/>
      <c r="AL189" s="69">
        <f t="shared" si="57"/>
        <v>0</v>
      </c>
      <c r="AM189" s="69">
        <f t="shared" si="58"/>
        <v>0</v>
      </c>
      <c r="AN189" s="69">
        <f t="shared" si="59"/>
        <v>0</v>
      </c>
      <c r="AO189" s="69">
        <f t="shared" si="60"/>
        <v>0</v>
      </c>
      <c r="AP189" s="69">
        <f t="shared" si="61"/>
        <v>0</v>
      </c>
      <c r="AQ189" s="69">
        <f t="shared" si="62"/>
        <v>0</v>
      </c>
      <c r="AR189" s="69">
        <f t="shared" si="63"/>
        <v>0</v>
      </c>
      <c r="AS189" s="69">
        <f t="shared" si="64"/>
        <v>0</v>
      </c>
      <c r="AT189" s="69">
        <f t="shared" si="65"/>
        <v>0.542867720880569</v>
      </c>
      <c r="AU189" s="69">
        <f t="shared" si="66"/>
        <v>0.542867720880569</v>
      </c>
      <c r="AV189" s="69">
        <f t="shared" si="67"/>
        <v>1</v>
      </c>
      <c r="AW189" s="69">
        <f t="shared" si="68"/>
        <v>1</v>
      </c>
      <c r="AX189" s="69">
        <f t="shared" si="69"/>
        <v>0</v>
      </c>
      <c r="AY189" s="69">
        <f t="shared" si="70"/>
        <v>0</v>
      </c>
      <c r="AZ189" s="69">
        <f t="shared" si="71"/>
        <v>0</v>
      </c>
      <c r="BA189" s="69">
        <f t="shared" si="72"/>
        <v>0</v>
      </c>
      <c r="BB189" s="32"/>
      <c r="BC189" s="32"/>
      <c r="BD189" s="32"/>
      <c r="BE189" s="32"/>
      <c r="BF189" s="32" t="s">
        <v>3201</v>
      </c>
      <c r="BG189" s="32" t="s">
        <v>3202</v>
      </c>
      <c r="BH189" s="32" t="s">
        <v>3203</v>
      </c>
      <c r="BI189" s="32" t="s">
        <v>3204</v>
      </c>
      <c r="BJ189" s="32" t="s">
        <v>3205</v>
      </c>
      <c r="BK189" s="32" t="s">
        <v>18</v>
      </c>
    </row>
    <row r="190" spans="1:63">
      <c r="A190" s="32" t="s">
        <v>20</v>
      </c>
      <c r="B190" s="32" t="s">
        <v>3206</v>
      </c>
      <c r="C190" s="32" t="s">
        <v>3207</v>
      </c>
      <c r="D190" s="33" t="s">
        <v>3208</v>
      </c>
      <c r="E190" s="32" t="s">
        <v>3209</v>
      </c>
      <c r="F190" s="33" t="s">
        <v>3210</v>
      </c>
      <c r="G190" s="32" t="s">
        <v>3211</v>
      </c>
      <c r="H190" s="32" t="s">
        <v>3212</v>
      </c>
      <c r="I190" s="32" t="s">
        <v>3213</v>
      </c>
      <c r="J190" s="32" t="s">
        <v>3214</v>
      </c>
      <c r="K190" s="33" t="s">
        <v>3215</v>
      </c>
      <c r="L190" s="33" t="s">
        <v>3216</v>
      </c>
      <c r="M190" s="33" t="s">
        <v>3217</v>
      </c>
      <c r="N190" s="33" t="s">
        <v>3218</v>
      </c>
      <c r="O190" s="32" t="s">
        <v>3219</v>
      </c>
      <c r="P190" s="69">
        <f t="shared" si="49"/>
        <v>0.18285798966700001</v>
      </c>
      <c r="Q190" s="69">
        <f t="shared" si="50"/>
        <v>-0.93312591122988664</v>
      </c>
      <c r="R190" s="77">
        <f t="shared" si="51"/>
        <v>2.7738073064887105</v>
      </c>
      <c r="S190" s="75">
        <f t="shared" si="52"/>
        <v>0.88293028802418849</v>
      </c>
      <c r="T190" s="32" t="s">
        <v>3220</v>
      </c>
      <c r="U190" s="32" t="s">
        <v>3221</v>
      </c>
      <c r="V190" s="32" t="s">
        <v>3222</v>
      </c>
      <c r="W190" s="32" t="s">
        <v>3223</v>
      </c>
      <c r="X190" s="32" t="s">
        <v>3224</v>
      </c>
      <c r="Y190" s="32" t="s">
        <v>3225</v>
      </c>
      <c r="Z190" s="32" t="s">
        <v>3226</v>
      </c>
      <c r="AA190" s="32" t="s">
        <v>3227</v>
      </c>
      <c r="AB190" s="72">
        <f t="shared" si="53"/>
        <v>4.968321259234091E-2</v>
      </c>
      <c r="AC190" s="73"/>
      <c r="AD190" s="32" t="s">
        <v>3228</v>
      </c>
      <c r="AE190" s="32" t="s">
        <v>3229</v>
      </c>
      <c r="AF190" s="58">
        <f t="shared" si="54"/>
        <v>5.0703000000000316</v>
      </c>
      <c r="AG190" s="32">
        <v>1</v>
      </c>
      <c r="AH190" s="32">
        <v>3</v>
      </c>
      <c r="AI190" s="69">
        <f t="shared" si="55"/>
        <v>5.8029652949544852</v>
      </c>
      <c r="AJ190">
        <f t="shared" si="56"/>
        <v>1.1445013697324515</v>
      </c>
      <c r="AK190" s="32"/>
      <c r="AL190" s="69">
        <f t="shared" si="57"/>
        <v>1.1445013697324515</v>
      </c>
      <c r="AM190" s="69">
        <f t="shared" si="58"/>
        <v>0</v>
      </c>
      <c r="AN190" s="69">
        <f t="shared" si="59"/>
        <v>1</v>
      </c>
      <c r="AO190" s="69">
        <f t="shared" si="60"/>
        <v>0</v>
      </c>
      <c r="AP190" s="69">
        <f t="shared" si="61"/>
        <v>0</v>
      </c>
      <c r="AQ190" s="69">
        <f t="shared" si="62"/>
        <v>0</v>
      </c>
      <c r="AR190" s="69">
        <f t="shared" si="63"/>
        <v>0</v>
      </c>
      <c r="AS190" s="69">
        <f t="shared" si="64"/>
        <v>0</v>
      </c>
      <c r="AT190" s="69">
        <f t="shared" si="65"/>
        <v>0</v>
      </c>
      <c r="AU190" s="69">
        <f t="shared" si="66"/>
        <v>1.1445013697324515</v>
      </c>
      <c r="AV190" s="69">
        <f t="shared" si="67"/>
        <v>0</v>
      </c>
      <c r="AW190" s="69">
        <f t="shared" si="68"/>
        <v>1</v>
      </c>
      <c r="AX190" s="69">
        <f t="shared" si="69"/>
        <v>0</v>
      </c>
      <c r="AY190" s="69">
        <f t="shared" si="70"/>
        <v>0</v>
      </c>
      <c r="AZ190" s="69">
        <f t="shared" si="71"/>
        <v>0</v>
      </c>
      <c r="BA190" s="69">
        <f t="shared" si="72"/>
        <v>0</v>
      </c>
      <c r="BB190" s="32"/>
      <c r="BC190" s="32"/>
      <c r="BD190" s="32"/>
      <c r="BE190" s="32"/>
      <c r="BF190" s="32" t="s">
        <v>3230</v>
      </c>
      <c r="BG190" s="32" t="s">
        <v>3231</v>
      </c>
      <c r="BH190" s="32" t="s">
        <v>3232</v>
      </c>
      <c r="BI190" s="32" t="s">
        <v>2242</v>
      </c>
      <c r="BJ190" s="32" t="s">
        <v>3233</v>
      </c>
      <c r="BK190" s="32" t="s">
        <v>18</v>
      </c>
    </row>
    <row r="191" spans="1:63">
      <c r="A191" s="32" t="s">
        <v>22</v>
      </c>
      <c r="B191" s="32" t="s">
        <v>3234</v>
      </c>
      <c r="C191" s="32" t="s">
        <v>3235</v>
      </c>
      <c r="D191" s="33" t="s">
        <v>3236</v>
      </c>
      <c r="E191" s="32" t="s">
        <v>3237</v>
      </c>
      <c r="F191" s="32" t="s">
        <v>3238</v>
      </c>
      <c r="G191" s="33" t="s">
        <v>3239</v>
      </c>
      <c r="H191" s="32" t="s">
        <v>3240</v>
      </c>
      <c r="I191" s="32" t="s">
        <v>3241</v>
      </c>
      <c r="J191" s="32" t="s">
        <v>3242</v>
      </c>
      <c r="K191" s="33" t="s">
        <v>3243</v>
      </c>
      <c r="L191" s="33" t="s">
        <v>3244</v>
      </c>
      <c r="M191" s="33" t="s">
        <v>3245</v>
      </c>
      <c r="N191" s="33" t="s">
        <v>3246</v>
      </c>
      <c r="O191" s="32" t="s">
        <v>3247</v>
      </c>
      <c r="P191" s="69">
        <f t="shared" si="49"/>
        <v>-0.12910423563500001</v>
      </c>
      <c r="Q191" s="69">
        <f t="shared" si="50"/>
        <v>-0.96666419268220483</v>
      </c>
      <c r="R191" s="77">
        <f t="shared" si="51"/>
        <v>2.8826614491995279</v>
      </c>
      <c r="S191" s="75">
        <f t="shared" si="52"/>
        <v>0.91757963780110285</v>
      </c>
      <c r="T191" s="32" t="s">
        <v>3248</v>
      </c>
      <c r="U191" s="33" t="s">
        <v>3249</v>
      </c>
      <c r="V191" s="32" t="s">
        <v>3250</v>
      </c>
      <c r="W191" s="33" t="s">
        <v>3251</v>
      </c>
      <c r="X191" s="32" t="s">
        <v>3252</v>
      </c>
      <c r="Y191" s="32" t="s">
        <v>3253</v>
      </c>
      <c r="Z191" s="32" t="s">
        <v>3254</v>
      </c>
      <c r="AA191" s="32" t="s">
        <v>3255</v>
      </c>
      <c r="AB191" s="72">
        <f t="shared" si="53"/>
        <v>3.6269547857696226E-2</v>
      </c>
      <c r="AC191" s="73"/>
      <c r="AD191" s="32" t="s">
        <v>3256</v>
      </c>
      <c r="AE191" s="32" t="s">
        <v>3257</v>
      </c>
      <c r="AF191" s="58">
        <f t="shared" si="54"/>
        <v>9.5477000000000203</v>
      </c>
      <c r="AG191" s="32">
        <v>4</v>
      </c>
      <c r="AH191" s="32">
        <v>4</v>
      </c>
      <c r="AI191" s="69">
        <f t="shared" si="55"/>
        <v>6.3124988403851132</v>
      </c>
      <c r="AJ191">
        <f t="shared" si="56"/>
        <v>0.66115387374813828</v>
      </c>
      <c r="AK191" s="32"/>
      <c r="AL191" s="69">
        <f t="shared" si="57"/>
        <v>0</v>
      </c>
      <c r="AM191" s="69">
        <f t="shared" si="58"/>
        <v>0</v>
      </c>
      <c r="AN191" s="69">
        <f t="shared" si="59"/>
        <v>0</v>
      </c>
      <c r="AO191" s="69">
        <f t="shared" si="60"/>
        <v>0</v>
      </c>
      <c r="AP191" s="69">
        <f t="shared" si="61"/>
        <v>0</v>
      </c>
      <c r="AQ191" s="69">
        <f t="shared" si="62"/>
        <v>0</v>
      </c>
      <c r="AR191" s="69">
        <f t="shared" si="63"/>
        <v>0</v>
      </c>
      <c r="AS191" s="69">
        <f t="shared" si="64"/>
        <v>0</v>
      </c>
      <c r="AT191" s="69">
        <f t="shared" si="65"/>
        <v>0</v>
      </c>
      <c r="AU191" s="69">
        <f t="shared" si="66"/>
        <v>0</v>
      </c>
      <c r="AV191" s="69">
        <f t="shared" si="67"/>
        <v>0</v>
      </c>
      <c r="AW191" s="69">
        <f t="shared" si="68"/>
        <v>0</v>
      </c>
      <c r="AX191" s="69">
        <f t="shared" si="69"/>
        <v>0.66115387374813828</v>
      </c>
      <c r="AY191" s="69">
        <f t="shared" si="70"/>
        <v>0.66115387374813828</v>
      </c>
      <c r="AZ191" s="69">
        <f t="shared" si="71"/>
        <v>1</v>
      </c>
      <c r="BA191" s="69">
        <f t="shared" si="72"/>
        <v>1</v>
      </c>
      <c r="BB191" s="32"/>
      <c r="BC191" s="32"/>
      <c r="BD191" s="32"/>
      <c r="BE191" s="32"/>
      <c r="BF191" s="32" t="s">
        <v>3258</v>
      </c>
      <c r="BG191" s="32" t="s">
        <v>3259</v>
      </c>
      <c r="BH191" s="32" t="s">
        <v>2500</v>
      </c>
      <c r="BI191" s="32" t="s">
        <v>915</v>
      </c>
      <c r="BJ191" s="32" t="s">
        <v>3260</v>
      </c>
      <c r="BK191" s="32" t="s">
        <v>18</v>
      </c>
    </row>
    <row r="192" spans="1:63">
      <c r="A192" s="32" t="s">
        <v>20</v>
      </c>
      <c r="B192" s="32" t="s">
        <v>3261</v>
      </c>
      <c r="C192" s="32" t="s">
        <v>3262</v>
      </c>
      <c r="D192" s="33" t="s">
        <v>3263</v>
      </c>
      <c r="E192" s="32" t="s">
        <v>3264</v>
      </c>
      <c r="F192" s="33" t="s">
        <v>3265</v>
      </c>
      <c r="G192" s="32" t="s">
        <v>3266</v>
      </c>
      <c r="H192" s="32" t="s">
        <v>3267</v>
      </c>
      <c r="I192" s="32" t="s">
        <v>3268</v>
      </c>
      <c r="J192" s="32" t="s">
        <v>3269</v>
      </c>
      <c r="K192" s="33" t="s">
        <v>3270</v>
      </c>
      <c r="L192" s="33" t="s">
        <v>3271</v>
      </c>
      <c r="M192" s="32" t="s">
        <v>3272</v>
      </c>
      <c r="N192" s="32" t="s">
        <v>3273</v>
      </c>
      <c r="O192" s="32" t="s">
        <v>3274</v>
      </c>
      <c r="P192" s="69">
        <f t="shared" si="49"/>
        <v>-0.8487862667099999</v>
      </c>
      <c r="Q192" s="69">
        <f t="shared" si="50"/>
        <v>0.44087625311099821</v>
      </c>
      <c r="R192" s="77">
        <f t="shared" si="51"/>
        <v>1.1142216344695075</v>
      </c>
      <c r="S192" s="75">
        <f t="shared" si="52"/>
        <v>0.35466776165150615</v>
      </c>
      <c r="T192" s="32" t="s">
        <v>3275</v>
      </c>
      <c r="U192" s="32" t="s">
        <v>3276</v>
      </c>
      <c r="V192" s="32" t="s">
        <v>3277</v>
      </c>
      <c r="W192" s="32" t="s">
        <v>3278</v>
      </c>
      <c r="X192" s="32" t="s">
        <v>3279</v>
      </c>
      <c r="Y192" s="32" t="s">
        <v>3280</v>
      </c>
      <c r="Z192" s="32" t="s">
        <v>3281</v>
      </c>
      <c r="AA192" s="32" t="s">
        <v>3282</v>
      </c>
      <c r="AB192" s="72">
        <f t="shared" si="53"/>
        <v>3.3135191453454456E-2</v>
      </c>
      <c r="AC192" s="73"/>
      <c r="AD192" s="32" t="s">
        <v>3283</v>
      </c>
      <c r="AE192" s="32" t="s">
        <v>3284</v>
      </c>
      <c r="AF192" s="58">
        <f t="shared" si="54"/>
        <v>6.2845000000000368</v>
      </c>
      <c r="AG192" s="32">
        <v>2</v>
      </c>
      <c r="AH192" s="32">
        <v>2</v>
      </c>
      <c r="AI192" s="69">
        <f t="shared" si="55"/>
        <v>5.0715281682246438</v>
      </c>
      <c r="AJ192">
        <f t="shared" si="56"/>
        <v>0.80698992254349811</v>
      </c>
      <c r="AK192" s="32"/>
      <c r="AL192" s="69">
        <f t="shared" si="57"/>
        <v>0</v>
      </c>
      <c r="AM192" s="69">
        <f t="shared" si="58"/>
        <v>0</v>
      </c>
      <c r="AN192" s="69">
        <f t="shared" si="59"/>
        <v>0</v>
      </c>
      <c r="AO192" s="69">
        <f t="shared" si="60"/>
        <v>0</v>
      </c>
      <c r="AP192" s="69">
        <f t="shared" si="61"/>
        <v>0.80698992254349811</v>
      </c>
      <c r="AQ192" s="69">
        <f t="shared" si="62"/>
        <v>0.80698992254349811</v>
      </c>
      <c r="AR192" s="69">
        <f t="shared" si="63"/>
        <v>1</v>
      </c>
      <c r="AS192" s="69">
        <f t="shared" si="64"/>
        <v>1</v>
      </c>
      <c r="AT192" s="69">
        <f t="shared" si="65"/>
        <v>0</v>
      </c>
      <c r="AU192" s="69">
        <f t="shared" si="66"/>
        <v>0</v>
      </c>
      <c r="AV192" s="69">
        <f t="shared" si="67"/>
        <v>0</v>
      </c>
      <c r="AW192" s="69">
        <f t="shared" si="68"/>
        <v>0</v>
      </c>
      <c r="AX192" s="69">
        <f t="shared" si="69"/>
        <v>0</v>
      </c>
      <c r="AY192" s="69">
        <f t="shared" si="70"/>
        <v>0</v>
      </c>
      <c r="AZ192" s="69">
        <f t="shared" si="71"/>
        <v>0</v>
      </c>
      <c r="BA192" s="69">
        <f t="shared" si="72"/>
        <v>0</v>
      </c>
      <c r="BB192" s="32"/>
      <c r="BC192" s="32"/>
      <c r="BD192" s="32"/>
      <c r="BE192" s="32"/>
      <c r="BF192" s="32" t="s">
        <v>3285</v>
      </c>
      <c r="BG192" s="32" t="s">
        <v>3286</v>
      </c>
      <c r="BH192" s="32" t="s">
        <v>3287</v>
      </c>
      <c r="BI192" s="32" t="s">
        <v>3288</v>
      </c>
      <c r="BJ192" s="32" t="s">
        <v>137</v>
      </c>
      <c r="BK192" s="32" t="s">
        <v>18</v>
      </c>
    </row>
    <row r="193" spans="1:63">
      <c r="A193" s="32" t="s">
        <v>22</v>
      </c>
      <c r="B193" s="32" t="s">
        <v>3289</v>
      </c>
      <c r="C193" s="32" t="s">
        <v>3290</v>
      </c>
      <c r="D193" s="33" t="s">
        <v>3291</v>
      </c>
      <c r="E193" s="32" t="s">
        <v>3292</v>
      </c>
      <c r="F193" s="32" t="s">
        <v>3293</v>
      </c>
      <c r="G193" s="33" t="s">
        <v>96</v>
      </c>
      <c r="H193" s="32" t="s">
        <v>3294</v>
      </c>
      <c r="I193" s="32" t="s">
        <v>3295</v>
      </c>
      <c r="J193" s="32" t="s">
        <v>3296</v>
      </c>
      <c r="K193" s="33" t="s">
        <v>3297</v>
      </c>
      <c r="L193" s="32" t="s">
        <v>3298</v>
      </c>
      <c r="M193" s="33" t="s">
        <v>3299</v>
      </c>
      <c r="N193" s="33" t="s">
        <v>3300</v>
      </c>
      <c r="O193" s="33" t="s">
        <v>3301</v>
      </c>
      <c r="P193" s="69">
        <f t="shared" si="49"/>
        <v>0.64019745192400013</v>
      </c>
      <c r="Q193" s="69">
        <f t="shared" si="50"/>
        <v>-0.18029444510003512</v>
      </c>
      <c r="R193" s="77">
        <f t="shared" si="51"/>
        <v>1.7520821204872623</v>
      </c>
      <c r="S193" s="75">
        <f t="shared" si="52"/>
        <v>0.55770506035695511</v>
      </c>
      <c r="T193" s="32" t="s">
        <v>3302</v>
      </c>
      <c r="U193" s="32" t="s">
        <v>3303</v>
      </c>
      <c r="V193" s="32" t="s">
        <v>3304</v>
      </c>
      <c r="W193" s="33" t="s">
        <v>3305</v>
      </c>
      <c r="X193" s="32" t="s">
        <v>3306</v>
      </c>
      <c r="Y193" s="32" t="s">
        <v>3307</v>
      </c>
      <c r="Z193" s="32" t="s">
        <v>3308</v>
      </c>
      <c r="AA193" s="32" t="s">
        <v>3309</v>
      </c>
      <c r="AB193" s="72">
        <f t="shared" si="53"/>
        <v>4.4548836512313651E-2</v>
      </c>
      <c r="AC193" s="73"/>
      <c r="AD193" s="32" t="s">
        <v>3310</v>
      </c>
      <c r="AE193" s="32" t="s">
        <v>3311</v>
      </c>
      <c r="AF193" s="58">
        <f t="shared" si="54"/>
        <v>6.5370999999999526</v>
      </c>
      <c r="AG193" s="32">
        <v>3</v>
      </c>
      <c r="AH193" s="32">
        <v>2</v>
      </c>
      <c r="AI193" s="69">
        <f t="shared" si="55"/>
        <v>5.2975388325555448</v>
      </c>
      <c r="AJ193">
        <f t="shared" si="56"/>
        <v>0.81038057128628649</v>
      </c>
      <c r="AK193" s="32"/>
      <c r="AL193" s="69">
        <f t="shared" si="57"/>
        <v>0</v>
      </c>
      <c r="AM193" s="69">
        <f t="shared" si="58"/>
        <v>0</v>
      </c>
      <c r="AN193" s="69">
        <f t="shared" si="59"/>
        <v>0</v>
      </c>
      <c r="AO193" s="69">
        <f t="shared" si="60"/>
        <v>0</v>
      </c>
      <c r="AP193" s="69">
        <f t="shared" si="61"/>
        <v>0</v>
      </c>
      <c r="AQ193" s="69">
        <f t="shared" si="62"/>
        <v>0.81038057128628649</v>
      </c>
      <c r="AR193" s="69">
        <f t="shared" si="63"/>
        <v>0</v>
      </c>
      <c r="AS193" s="69">
        <f t="shared" si="64"/>
        <v>1</v>
      </c>
      <c r="AT193" s="69">
        <f t="shared" si="65"/>
        <v>0.81038057128628649</v>
      </c>
      <c r="AU193" s="69">
        <f t="shared" si="66"/>
        <v>0</v>
      </c>
      <c r="AV193" s="69">
        <f t="shared" si="67"/>
        <v>1</v>
      </c>
      <c r="AW193" s="69">
        <f t="shared" si="68"/>
        <v>0</v>
      </c>
      <c r="AX193" s="69">
        <f t="shared" si="69"/>
        <v>0</v>
      </c>
      <c r="AY193" s="69">
        <f t="shared" si="70"/>
        <v>0</v>
      </c>
      <c r="AZ193" s="69">
        <f t="shared" si="71"/>
        <v>0</v>
      </c>
      <c r="BA193" s="69">
        <f t="shared" si="72"/>
        <v>0</v>
      </c>
      <c r="BB193" s="32"/>
      <c r="BC193" s="32"/>
      <c r="BD193" s="32"/>
      <c r="BE193" s="32"/>
      <c r="BF193" s="32" t="s">
        <v>3312</v>
      </c>
      <c r="BG193" s="32" t="s">
        <v>3313</v>
      </c>
      <c r="BH193" s="32" t="s">
        <v>3314</v>
      </c>
      <c r="BI193" s="32" t="s">
        <v>3315</v>
      </c>
      <c r="BJ193" s="32" t="s">
        <v>3316</v>
      </c>
      <c r="BK193" s="32" t="s">
        <v>18</v>
      </c>
    </row>
    <row r="194" spans="1:63">
      <c r="A194" s="32" t="s">
        <v>20</v>
      </c>
      <c r="B194" s="32" t="s">
        <v>3317</v>
      </c>
      <c r="C194" s="32" t="s">
        <v>3318</v>
      </c>
      <c r="D194" s="33" t="s">
        <v>3319</v>
      </c>
      <c r="E194" s="32" t="s">
        <v>3320</v>
      </c>
      <c r="F194" s="32" t="s">
        <v>3321</v>
      </c>
      <c r="G194" s="33" t="s">
        <v>3322</v>
      </c>
      <c r="H194" s="32" t="s">
        <v>3323</v>
      </c>
      <c r="I194" s="32" t="s">
        <v>3324</v>
      </c>
      <c r="J194" s="32" t="s">
        <v>3325</v>
      </c>
      <c r="K194" s="33" t="s">
        <v>3326</v>
      </c>
      <c r="L194" s="32" t="s">
        <v>3327</v>
      </c>
      <c r="M194" s="33" t="s">
        <v>3328</v>
      </c>
      <c r="N194" s="33" t="s">
        <v>3329</v>
      </c>
      <c r="O194" s="32" t="s">
        <v>3330</v>
      </c>
      <c r="P194" s="69">
        <f t="shared" si="49"/>
        <v>-7.8498299137000016E-2</v>
      </c>
      <c r="Q194" s="69">
        <f t="shared" si="50"/>
        <v>-0.98767603406519611</v>
      </c>
      <c r="R194" s="77">
        <f t="shared" si="51"/>
        <v>2.9844343715208206</v>
      </c>
      <c r="S194" s="75">
        <f t="shared" si="52"/>
        <v>0.94997496512178525</v>
      </c>
      <c r="T194" s="32" t="s">
        <v>3331</v>
      </c>
      <c r="U194" s="32" t="s">
        <v>3332</v>
      </c>
      <c r="V194" s="32" t="s">
        <v>3333</v>
      </c>
      <c r="W194" s="33" t="s">
        <v>3334</v>
      </c>
      <c r="X194" s="32" t="s">
        <v>3335</v>
      </c>
      <c r="Y194" s="32" t="s">
        <v>3336</v>
      </c>
      <c r="Z194" s="32" t="s">
        <v>3337</v>
      </c>
      <c r="AA194" s="32" t="s">
        <v>3338</v>
      </c>
      <c r="AB194" s="72">
        <f t="shared" si="53"/>
        <v>4.5840807631561543E-2</v>
      </c>
      <c r="AC194" s="73"/>
      <c r="AD194" s="32" t="s">
        <v>3339</v>
      </c>
      <c r="AE194" s="32" t="s">
        <v>3340</v>
      </c>
      <c r="AF194" s="58">
        <f t="shared" si="54"/>
        <v>4.7606999999999857</v>
      </c>
      <c r="AG194" s="32">
        <v>4</v>
      </c>
      <c r="AH194" s="32">
        <v>1</v>
      </c>
      <c r="AI194" s="69">
        <f t="shared" si="55"/>
        <v>6.0246812566979422</v>
      </c>
      <c r="AJ194">
        <f t="shared" si="56"/>
        <v>1.2655032362253367</v>
      </c>
      <c r="AK194" s="32"/>
      <c r="AL194" s="69">
        <f t="shared" si="57"/>
        <v>0</v>
      </c>
      <c r="AM194" s="69">
        <f t="shared" si="58"/>
        <v>1.2655032362253367</v>
      </c>
      <c r="AN194" s="69">
        <f t="shared" si="59"/>
        <v>0</v>
      </c>
      <c r="AO194" s="69">
        <f t="shared" si="60"/>
        <v>1</v>
      </c>
      <c r="AP194" s="69">
        <f t="shared" si="61"/>
        <v>0</v>
      </c>
      <c r="AQ194" s="69">
        <f t="shared" si="62"/>
        <v>0</v>
      </c>
      <c r="AR194" s="69">
        <f t="shared" si="63"/>
        <v>0</v>
      </c>
      <c r="AS194" s="69">
        <f t="shared" si="64"/>
        <v>0</v>
      </c>
      <c r="AT194" s="69">
        <f t="shared" si="65"/>
        <v>0</v>
      </c>
      <c r="AU194" s="69">
        <f t="shared" si="66"/>
        <v>0</v>
      </c>
      <c r="AV194" s="69">
        <f t="shared" si="67"/>
        <v>0</v>
      </c>
      <c r="AW194" s="69">
        <f t="shared" si="68"/>
        <v>0</v>
      </c>
      <c r="AX194" s="69">
        <f t="shared" si="69"/>
        <v>1.2655032362253367</v>
      </c>
      <c r="AY194" s="69">
        <f t="shared" si="70"/>
        <v>0</v>
      </c>
      <c r="AZ194" s="69">
        <f t="shared" si="71"/>
        <v>1</v>
      </c>
      <c r="BA194" s="69">
        <f t="shared" si="72"/>
        <v>0</v>
      </c>
      <c r="BB194" s="32"/>
      <c r="BC194" s="32"/>
      <c r="BD194" s="32"/>
      <c r="BE194" s="32"/>
      <c r="BF194" s="32" t="s">
        <v>3341</v>
      </c>
      <c r="BG194" s="32" t="s">
        <v>3342</v>
      </c>
      <c r="BH194" s="32" t="s">
        <v>3343</v>
      </c>
      <c r="BI194" s="32" t="s">
        <v>3344</v>
      </c>
      <c r="BJ194" s="32" t="s">
        <v>3345</v>
      </c>
      <c r="BK194" s="32" t="s">
        <v>18</v>
      </c>
    </row>
    <row r="195" spans="1:63">
      <c r="A195" s="32" t="s">
        <v>20</v>
      </c>
      <c r="B195" s="32" t="s">
        <v>3346</v>
      </c>
      <c r="C195" s="32" t="s">
        <v>3347</v>
      </c>
      <c r="D195" s="33" t="s">
        <v>3348</v>
      </c>
      <c r="E195" s="33" t="s">
        <v>3349</v>
      </c>
      <c r="F195" s="33" t="s">
        <v>3350</v>
      </c>
      <c r="G195" s="33" t="s">
        <v>3351</v>
      </c>
      <c r="H195" s="33" t="s">
        <v>3352</v>
      </c>
      <c r="I195" s="32" t="s">
        <v>3353</v>
      </c>
      <c r="J195" s="32" t="s">
        <v>3354</v>
      </c>
      <c r="K195" s="33" t="s">
        <v>3355</v>
      </c>
      <c r="L195" s="33" t="s">
        <v>3356</v>
      </c>
      <c r="M195" s="32" t="s">
        <v>3357</v>
      </c>
      <c r="N195" s="32" t="s">
        <v>3358</v>
      </c>
      <c r="O195" s="32" t="s">
        <v>3359</v>
      </c>
      <c r="P195" s="69">
        <f t="shared" si="49"/>
        <v>0.83721992304600013</v>
      </c>
      <c r="Q195" s="69">
        <f t="shared" si="50"/>
        <v>0.40187439909030065</v>
      </c>
      <c r="R195" s="77">
        <f t="shared" si="51"/>
        <v>1.1572334286935588</v>
      </c>
      <c r="S195" s="75">
        <f t="shared" si="52"/>
        <v>0.36835884097552457</v>
      </c>
      <c r="T195" s="32" t="s">
        <v>3360</v>
      </c>
      <c r="U195" s="32" t="s">
        <v>3361</v>
      </c>
      <c r="V195" s="32" t="s">
        <v>3362</v>
      </c>
      <c r="W195" s="32" t="s">
        <v>3363</v>
      </c>
      <c r="X195" s="32" t="s">
        <v>3364</v>
      </c>
      <c r="Y195" s="32" t="s">
        <v>3365</v>
      </c>
      <c r="Z195" s="32" t="s">
        <v>3366</v>
      </c>
      <c r="AA195" s="32" t="s">
        <v>3367</v>
      </c>
      <c r="AB195" s="72">
        <f t="shared" si="53"/>
        <v>3.5980903135632777E-2</v>
      </c>
      <c r="AC195" s="73"/>
      <c r="AD195" s="32" t="s">
        <v>3368</v>
      </c>
      <c r="AE195" s="32" t="s">
        <v>3369</v>
      </c>
      <c r="AF195" s="58">
        <f t="shared" si="54"/>
        <v>6.0712999999999511</v>
      </c>
      <c r="AG195" s="32">
        <v>2</v>
      </c>
      <c r="AH195" s="32">
        <v>2</v>
      </c>
      <c r="AI195" s="69">
        <f t="shared" si="55"/>
        <v>5.0073046942144606</v>
      </c>
      <c r="AJ195">
        <f t="shared" si="56"/>
        <v>0.8247500031648084</v>
      </c>
      <c r="AK195" s="32"/>
      <c r="AL195" s="69">
        <f t="shared" si="57"/>
        <v>0</v>
      </c>
      <c r="AM195" s="69">
        <f t="shared" si="58"/>
        <v>0</v>
      </c>
      <c r="AN195" s="69">
        <f t="shared" si="59"/>
        <v>0</v>
      </c>
      <c r="AO195" s="69">
        <f t="shared" si="60"/>
        <v>0</v>
      </c>
      <c r="AP195" s="69">
        <f t="shared" si="61"/>
        <v>0.8247500031648084</v>
      </c>
      <c r="AQ195" s="69">
        <f t="shared" si="62"/>
        <v>0.8247500031648084</v>
      </c>
      <c r="AR195" s="69">
        <f t="shared" si="63"/>
        <v>1</v>
      </c>
      <c r="AS195" s="69">
        <f t="shared" si="64"/>
        <v>1</v>
      </c>
      <c r="AT195" s="69">
        <f t="shared" si="65"/>
        <v>0</v>
      </c>
      <c r="AU195" s="69">
        <f t="shared" si="66"/>
        <v>0</v>
      </c>
      <c r="AV195" s="69">
        <f t="shared" si="67"/>
        <v>0</v>
      </c>
      <c r="AW195" s="69">
        <f t="shared" si="68"/>
        <v>0</v>
      </c>
      <c r="AX195" s="69">
        <f t="shared" si="69"/>
        <v>0</v>
      </c>
      <c r="AY195" s="69">
        <f t="shared" si="70"/>
        <v>0</v>
      </c>
      <c r="AZ195" s="69">
        <f t="shared" si="71"/>
        <v>0</v>
      </c>
      <c r="BA195" s="69">
        <f t="shared" si="72"/>
        <v>0</v>
      </c>
      <c r="BB195" s="32"/>
      <c r="BC195" s="32"/>
      <c r="BD195" s="32"/>
      <c r="BE195" s="32"/>
      <c r="BF195" s="32" t="s">
        <v>3370</v>
      </c>
      <c r="BG195" s="32" t="s">
        <v>3371</v>
      </c>
      <c r="BH195" s="32" t="s">
        <v>3372</v>
      </c>
      <c r="BI195" s="32" t="s">
        <v>3373</v>
      </c>
      <c r="BJ195" s="32" t="s">
        <v>2980</v>
      </c>
      <c r="BK195" s="32" t="s">
        <v>18</v>
      </c>
    </row>
    <row r="196" spans="1:63">
      <c r="A196" s="32" t="s">
        <v>20</v>
      </c>
      <c r="B196" s="32" t="s">
        <v>3374</v>
      </c>
      <c r="C196" s="32" t="s">
        <v>3375</v>
      </c>
      <c r="D196" s="33" t="s">
        <v>3376</v>
      </c>
      <c r="E196" s="32" t="s">
        <v>3377</v>
      </c>
      <c r="F196" s="32" t="s">
        <v>3378</v>
      </c>
      <c r="G196" s="33" t="s">
        <v>3379</v>
      </c>
      <c r="H196" s="32" t="s">
        <v>3380</v>
      </c>
      <c r="I196" s="33" t="s">
        <v>3381</v>
      </c>
      <c r="J196" s="32" t="s">
        <v>3382</v>
      </c>
      <c r="K196" s="33" t="s">
        <v>3383</v>
      </c>
      <c r="L196" s="33" t="s">
        <v>3384</v>
      </c>
      <c r="M196" s="32" t="s">
        <v>3385</v>
      </c>
      <c r="N196" s="32" t="s">
        <v>3386</v>
      </c>
      <c r="O196" s="32" t="s">
        <v>3387</v>
      </c>
      <c r="P196" s="69">
        <f t="shared" si="49"/>
        <v>-0.82061808233200007</v>
      </c>
      <c r="Q196" s="69">
        <f t="shared" si="50"/>
        <v>0.34682807410049854</v>
      </c>
      <c r="R196" s="77">
        <f t="shared" si="51"/>
        <v>1.2166091879257448</v>
      </c>
      <c r="S196" s="75">
        <f t="shared" si="52"/>
        <v>0.38725873213879786</v>
      </c>
      <c r="T196" s="32" t="s">
        <v>3388</v>
      </c>
      <c r="U196" s="32" t="s">
        <v>3389</v>
      </c>
      <c r="V196" s="32" t="s">
        <v>3390</v>
      </c>
      <c r="W196" s="33" t="s">
        <v>3391</v>
      </c>
      <c r="X196" s="32" t="s">
        <v>3392</v>
      </c>
      <c r="Y196" s="32" t="s">
        <v>3393</v>
      </c>
      <c r="Z196" s="32" t="s">
        <v>3394</v>
      </c>
      <c r="AA196" s="32" t="s">
        <v>3395</v>
      </c>
      <c r="AB196" s="72">
        <f t="shared" si="53"/>
        <v>3.5197346851032207E-2</v>
      </c>
      <c r="AC196" s="73"/>
      <c r="AD196" s="32" t="s">
        <v>3396</v>
      </c>
      <c r="AE196" s="32" t="s">
        <v>3397</v>
      </c>
      <c r="AF196" s="58">
        <f t="shared" si="54"/>
        <v>6.0680000000000405</v>
      </c>
      <c r="AG196" s="32">
        <v>3</v>
      </c>
      <c r="AH196" s="32">
        <v>2</v>
      </c>
      <c r="AI196" s="69">
        <f t="shared" si="55"/>
        <v>5.1112553107646912</v>
      </c>
      <c r="AJ196">
        <f t="shared" si="56"/>
        <v>0.84232948430531596</v>
      </c>
      <c r="AK196" s="32"/>
      <c r="AL196" s="69">
        <f t="shared" si="57"/>
        <v>0</v>
      </c>
      <c r="AM196" s="69">
        <f t="shared" si="58"/>
        <v>0</v>
      </c>
      <c r="AN196" s="69">
        <f t="shared" si="59"/>
        <v>0</v>
      </c>
      <c r="AO196" s="69">
        <f t="shared" si="60"/>
        <v>0</v>
      </c>
      <c r="AP196" s="69">
        <f t="shared" si="61"/>
        <v>0</v>
      </c>
      <c r="AQ196" s="69">
        <f t="shared" si="62"/>
        <v>0.84232948430531596</v>
      </c>
      <c r="AR196" s="69">
        <f t="shared" si="63"/>
        <v>0</v>
      </c>
      <c r="AS196" s="69">
        <f t="shared" si="64"/>
        <v>1</v>
      </c>
      <c r="AT196" s="69">
        <f t="shared" si="65"/>
        <v>0.84232948430531596</v>
      </c>
      <c r="AU196" s="69">
        <f t="shared" si="66"/>
        <v>0</v>
      </c>
      <c r="AV196" s="69">
        <f t="shared" si="67"/>
        <v>1</v>
      </c>
      <c r="AW196" s="69">
        <f t="shared" si="68"/>
        <v>0</v>
      </c>
      <c r="AX196" s="69">
        <f t="shared" si="69"/>
        <v>0</v>
      </c>
      <c r="AY196" s="69">
        <f t="shared" si="70"/>
        <v>0</v>
      </c>
      <c r="AZ196" s="69">
        <f t="shared" si="71"/>
        <v>0</v>
      </c>
      <c r="BA196" s="69">
        <f t="shared" si="72"/>
        <v>0</v>
      </c>
      <c r="BB196" s="32"/>
      <c r="BC196" s="32"/>
      <c r="BD196" s="32"/>
      <c r="BE196" s="32"/>
      <c r="BF196" s="32" t="s">
        <v>3398</v>
      </c>
      <c r="BG196" s="32" t="s">
        <v>3399</v>
      </c>
      <c r="BH196" s="32" t="s">
        <v>3400</v>
      </c>
      <c r="BI196" s="32" t="s">
        <v>3148</v>
      </c>
      <c r="BJ196" s="32" t="s">
        <v>3401</v>
      </c>
      <c r="BK196" s="32" t="s">
        <v>18</v>
      </c>
    </row>
    <row r="197" spans="1:63">
      <c r="A197" s="32" t="s">
        <v>20</v>
      </c>
      <c r="B197" s="33" t="s">
        <v>832</v>
      </c>
      <c r="C197" s="32" t="s">
        <v>3402</v>
      </c>
      <c r="D197" s="33" t="s">
        <v>3403</v>
      </c>
      <c r="E197" s="33" t="s">
        <v>3404</v>
      </c>
      <c r="F197" s="32" t="s">
        <v>3405</v>
      </c>
      <c r="G197" s="32" t="s">
        <v>3406</v>
      </c>
      <c r="H197" s="32" t="s">
        <v>3407</v>
      </c>
      <c r="I197" s="32" t="s">
        <v>3408</v>
      </c>
      <c r="J197" s="32" t="s">
        <v>3409</v>
      </c>
      <c r="K197" s="33" t="s">
        <v>3410</v>
      </c>
      <c r="L197" s="32" t="s">
        <v>3411</v>
      </c>
      <c r="M197" s="33" t="s">
        <v>3412</v>
      </c>
      <c r="N197" s="32" t="s">
        <v>3413</v>
      </c>
      <c r="O197" s="33" t="s">
        <v>3414</v>
      </c>
      <c r="P197" s="69">
        <f t="shared" si="49"/>
        <v>0.99047750135400014</v>
      </c>
      <c r="Q197" s="69">
        <f t="shared" si="50"/>
        <v>0.96209136137692663</v>
      </c>
      <c r="R197" s="77">
        <f t="shared" si="51"/>
        <v>0.27622672046763386</v>
      </c>
      <c r="S197" s="75">
        <f t="shared" si="52"/>
        <v>8.7925695952974295E-2</v>
      </c>
      <c r="T197" s="32" t="s">
        <v>3415</v>
      </c>
      <c r="U197" s="32" t="s">
        <v>3416</v>
      </c>
      <c r="V197" s="32" t="s">
        <v>3417</v>
      </c>
      <c r="W197" s="33" t="s">
        <v>3418</v>
      </c>
      <c r="X197" s="32" t="s">
        <v>3419</v>
      </c>
      <c r="Y197" s="32" t="s">
        <v>3420</v>
      </c>
      <c r="Z197" s="32" t="s">
        <v>3421</v>
      </c>
      <c r="AA197" s="32" t="s">
        <v>3422</v>
      </c>
      <c r="AB197" s="72">
        <f t="shared" si="53"/>
        <v>2.5068290727105352E-2</v>
      </c>
      <c r="AC197" s="73"/>
      <c r="AD197" s="32" t="s">
        <v>3423</v>
      </c>
      <c r="AE197" s="32" t="s">
        <v>3424</v>
      </c>
      <c r="AF197" s="58">
        <f t="shared" si="54"/>
        <v>9.101099999999974</v>
      </c>
      <c r="AG197" s="32">
        <v>4</v>
      </c>
      <c r="AH197" s="32">
        <v>1</v>
      </c>
      <c r="AI197" s="69">
        <f t="shared" si="55"/>
        <v>3.4619173487917418</v>
      </c>
      <c r="AJ197">
        <f t="shared" si="56"/>
        <v>0.38038449734556828</v>
      </c>
      <c r="AK197" s="32"/>
      <c r="AL197" s="69">
        <f t="shared" si="57"/>
        <v>0</v>
      </c>
      <c r="AM197" s="69">
        <f t="shared" si="58"/>
        <v>0.38038449734556828</v>
      </c>
      <c r="AN197" s="69">
        <f t="shared" si="59"/>
        <v>0</v>
      </c>
      <c r="AO197" s="69">
        <f t="shared" si="60"/>
        <v>1</v>
      </c>
      <c r="AP197" s="69">
        <f t="shared" si="61"/>
        <v>0</v>
      </c>
      <c r="AQ197" s="69">
        <f t="shared" si="62"/>
        <v>0</v>
      </c>
      <c r="AR197" s="69">
        <f t="shared" si="63"/>
        <v>0</v>
      </c>
      <c r="AS197" s="69">
        <f t="shared" si="64"/>
        <v>0</v>
      </c>
      <c r="AT197" s="69">
        <f t="shared" si="65"/>
        <v>0</v>
      </c>
      <c r="AU197" s="69">
        <f t="shared" si="66"/>
        <v>0</v>
      </c>
      <c r="AV197" s="69">
        <f t="shared" si="67"/>
        <v>0</v>
      </c>
      <c r="AW197" s="69">
        <f t="shared" si="68"/>
        <v>0</v>
      </c>
      <c r="AX197" s="69">
        <f t="shared" si="69"/>
        <v>0.38038449734556828</v>
      </c>
      <c r="AY197" s="69">
        <f t="shared" si="70"/>
        <v>0</v>
      </c>
      <c r="AZ197" s="69">
        <f t="shared" si="71"/>
        <v>1</v>
      </c>
      <c r="BA197" s="69">
        <f t="shared" si="72"/>
        <v>0</v>
      </c>
      <c r="BB197" s="32"/>
      <c r="BC197" s="32"/>
      <c r="BD197" s="32"/>
      <c r="BE197" s="32"/>
      <c r="BF197" s="32" t="s">
        <v>3425</v>
      </c>
      <c r="BG197" s="32" t="s">
        <v>3426</v>
      </c>
      <c r="BH197" s="32" t="s">
        <v>3427</v>
      </c>
      <c r="BI197" s="32" t="s">
        <v>3428</v>
      </c>
      <c r="BJ197" s="32" t="s">
        <v>3429</v>
      </c>
      <c r="BK197" s="32" t="s">
        <v>18</v>
      </c>
    </row>
    <row r="198" spans="1:63">
      <c r="A198" s="32" t="s">
        <v>20</v>
      </c>
      <c r="B198" s="32" t="s">
        <v>3430</v>
      </c>
      <c r="C198" s="32" t="s">
        <v>3431</v>
      </c>
      <c r="D198" s="33" t="s">
        <v>3432</v>
      </c>
      <c r="E198" s="33" t="s">
        <v>3433</v>
      </c>
      <c r="F198" s="33" t="s">
        <v>3434</v>
      </c>
      <c r="G198" s="32" t="s">
        <v>3435</v>
      </c>
      <c r="H198" s="33" t="s">
        <v>3436</v>
      </c>
      <c r="I198" s="32" t="s">
        <v>3437</v>
      </c>
      <c r="J198" s="32" t="s">
        <v>3438</v>
      </c>
      <c r="K198" s="33" t="s">
        <v>3439</v>
      </c>
      <c r="L198" s="32" t="s">
        <v>3440</v>
      </c>
      <c r="M198" s="33" t="s">
        <v>3441</v>
      </c>
      <c r="N198" s="33" t="s">
        <v>3442</v>
      </c>
      <c r="O198" s="33" t="s">
        <v>3443</v>
      </c>
      <c r="P198" s="69">
        <f t="shared" si="49"/>
        <v>0.40794468882000001</v>
      </c>
      <c r="Q198" s="69">
        <f t="shared" si="50"/>
        <v>-0.66716226172710669</v>
      </c>
      <c r="R198" s="77">
        <f t="shared" si="51"/>
        <v>2.3011890914510977</v>
      </c>
      <c r="S198" s="75">
        <f t="shared" si="52"/>
        <v>0.73249123778717962</v>
      </c>
      <c r="T198" s="32" t="s">
        <v>3444</v>
      </c>
      <c r="U198" s="32" t="s">
        <v>3445</v>
      </c>
      <c r="V198" s="32" t="s">
        <v>3446</v>
      </c>
      <c r="W198" s="33" t="s">
        <v>3447</v>
      </c>
      <c r="X198" s="32" t="s">
        <v>3448</v>
      </c>
      <c r="Y198" s="32" t="s">
        <v>3449</v>
      </c>
      <c r="Z198" s="32" t="s">
        <v>3450</v>
      </c>
      <c r="AA198" s="32" t="s">
        <v>3451</v>
      </c>
      <c r="AB198" s="72">
        <f t="shared" si="53"/>
        <v>3.3352810614609797E-2</v>
      </c>
      <c r="AC198" s="73"/>
      <c r="AD198" s="32" t="s">
        <v>3452</v>
      </c>
      <c r="AE198" s="32" t="s">
        <v>3453</v>
      </c>
      <c r="AF198" s="58">
        <f t="shared" si="54"/>
        <v>3.0427999999999997</v>
      </c>
      <c r="AG198" s="32">
        <v>4</v>
      </c>
      <c r="AH198" s="32">
        <v>2</v>
      </c>
      <c r="AI198" s="69">
        <f t="shared" si="55"/>
        <v>6.1084273848920203</v>
      </c>
      <c r="AJ198">
        <f t="shared" si="56"/>
        <v>2.0075020983607272</v>
      </c>
      <c r="AK198" s="32"/>
      <c r="AL198" s="69">
        <f t="shared" si="57"/>
        <v>0</v>
      </c>
      <c r="AM198" s="69">
        <f t="shared" si="58"/>
        <v>0</v>
      </c>
      <c r="AN198" s="69">
        <f t="shared" si="59"/>
        <v>0</v>
      </c>
      <c r="AO198" s="69">
        <f t="shared" si="60"/>
        <v>0</v>
      </c>
      <c r="AP198" s="69">
        <f t="shared" si="61"/>
        <v>0</v>
      </c>
      <c r="AQ198" s="69">
        <f t="shared" si="62"/>
        <v>2.0075020983607272</v>
      </c>
      <c r="AR198" s="69">
        <f t="shared" si="63"/>
        <v>0</v>
      </c>
      <c r="AS198" s="69">
        <f t="shared" si="64"/>
        <v>1</v>
      </c>
      <c r="AT198" s="69">
        <f t="shared" si="65"/>
        <v>0</v>
      </c>
      <c r="AU198" s="69">
        <f t="shared" si="66"/>
        <v>0</v>
      </c>
      <c r="AV198" s="69">
        <f t="shared" si="67"/>
        <v>0</v>
      </c>
      <c r="AW198" s="69">
        <f t="shared" si="68"/>
        <v>0</v>
      </c>
      <c r="AX198" s="69">
        <f t="shared" si="69"/>
        <v>2.0075020983607272</v>
      </c>
      <c r="AY198" s="69">
        <f t="shared" si="70"/>
        <v>0</v>
      </c>
      <c r="AZ198" s="69">
        <f t="shared" si="71"/>
        <v>1</v>
      </c>
      <c r="BA198" s="69">
        <f t="shared" si="72"/>
        <v>0</v>
      </c>
      <c r="BB198" s="32"/>
      <c r="BC198" s="32"/>
      <c r="BD198" s="32"/>
      <c r="BE198" s="32"/>
      <c r="BF198" s="32" t="s">
        <v>3454</v>
      </c>
      <c r="BG198" s="32" t="s">
        <v>3455</v>
      </c>
      <c r="BH198" s="32" t="s">
        <v>41</v>
      </c>
      <c r="BI198" s="32" t="s">
        <v>2616</v>
      </c>
      <c r="BJ198" s="32" t="s">
        <v>3456</v>
      </c>
      <c r="BK198" s="32" t="s">
        <v>18</v>
      </c>
    </row>
    <row r="199" spans="1:63">
      <c r="A199" s="32" t="s">
        <v>22</v>
      </c>
      <c r="B199" s="32" t="s">
        <v>3457</v>
      </c>
      <c r="C199" s="32" t="s">
        <v>3458</v>
      </c>
      <c r="D199" s="33" t="s">
        <v>3459</v>
      </c>
      <c r="E199" s="32" t="s">
        <v>3460</v>
      </c>
      <c r="F199" s="32" t="s">
        <v>3461</v>
      </c>
      <c r="G199" s="33" t="s">
        <v>3462</v>
      </c>
      <c r="H199" s="32" t="s">
        <v>3463</v>
      </c>
      <c r="I199" s="32" t="s">
        <v>3464</v>
      </c>
      <c r="J199" s="32" t="s">
        <v>3465</v>
      </c>
      <c r="K199" s="33" t="s">
        <v>3466</v>
      </c>
      <c r="L199" s="33" t="s">
        <v>3467</v>
      </c>
      <c r="M199" s="33" t="s">
        <v>3468</v>
      </c>
      <c r="N199" s="33" t="s">
        <v>3469</v>
      </c>
      <c r="O199" s="32" t="s">
        <v>3470</v>
      </c>
      <c r="P199" s="69">
        <f t="shared" si="49"/>
        <v>0.37259725672999999</v>
      </c>
      <c r="Q199" s="69">
        <f t="shared" si="50"/>
        <v>-0.72234256855455703</v>
      </c>
      <c r="R199" s="77">
        <f t="shared" si="51"/>
        <v>2.3779801691024072</v>
      </c>
      <c r="S199" s="75">
        <f t="shared" si="52"/>
        <v>0.75693459697429855</v>
      </c>
      <c r="T199" s="32" t="s">
        <v>3471</v>
      </c>
      <c r="U199" s="33" t="s">
        <v>3472</v>
      </c>
      <c r="V199" s="32" t="s">
        <v>3473</v>
      </c>
      <c r="W199" s="32" t="s">
        <v>3474</v>
      </c>
      <c r="X199" s="32" t="s">
        <v>3475</v>
      </c>
      <c r="Y199" s="32" t="s">
        <v>3476</v>
      </c>
      <c r="Z199" s="32" t="s">
        <v>3477</v>
      </c>
      <c r="AA199" s="32" t="s">
        <v>3478</v>
      </c>
      <c r="AB199" s="72">
        <f t="shared" si="53"/>
        <v>2.5919694536539535E-2</v>
      </c>
      <c r="AC199" s="73"/>
      <c r="AD199" s="32" t="s">
        <v>3479</v>
      </c>
      <c r="AE199" s="32" t="s">
        <v>3480</v>
      </c>
      <c r="AF199" s="58">
        <f t="shared" si="54"/>
        <v>6.0374999999999659</v>
      </c>
      <c r="AG199" s="32">
        <v>2</v>
      </c>
      <c r="AH199" s="32">
        <v>4</v>
      </c>
      <c r="AI199" s="69">
        <f t="shared" si="55"/>
        <v>6.5195441575463375</v>
      </c>
      <c r="AJ199">
        <f t="shared" si="56"/>
        <v>1.0798416824093373</v>
      </c>
      <c r="AK199" s="32"/>
      <c r="AL199" s="69">
        <f t="shared" si="57"/>
        <v>0</v>
      </c>
      <c r="AM199" s="69">
        <f t="shared" si="58"/>
        <v>0</v>
      </c>
      <c r="AN199" s="69">
        <f t="shared" si="59"/>
        <v>0</v>
      </c>
      <c r="AO199" s="69">
        <f t="shared" si="60"/>
        <v>0</v>
      </c>
      <c r="AP199" s="69">
        <f t="shared" si="61"/>
        <v>1.0798416824093373</v>
      </c>
      <c r="AQ199" s="69">
        <f t="shared" si="62"/>
        <v>0</v>
      </c>
      <c r="AR199" s="69">
        <f t="shared" si="63"/>
        <v>1</v>
      </c>
      <c r="AS199" s="69">
        <f t="shared" si="64"/>
        <v>0</v>
      </c>
      <c r="AT199" s="69">
        <f t="shared" si="65"/>
        <v>0</v>
      </c>
      <c r="AU199" s="69">
        <f t="shared" si="66"/>
        <v>0</v>
      </c>
      <c r="AV199" s="69">
        <f t="shared" si="67"/>
        <v>0</v>
      </c>
      <c r="AW199" s="69">
        <f t="shared" si="68"/>
        <v>0</v>
      </c>
      <c r="AX199" s="69">
        <f t="shared" si="69"/>
        <v>0</v>
      </c>
      <c r="AY199" s="69">
        <f t="shared" si="70"/>
        <v>1.0798416824093373</v>
      </c>
      <c r="AZ199" s="69">
        <f t="shared" si="71"/>
        <v>0</v>
      </c>
      <c r="BA199" s="69">
        <f t="shared" si="72"/>
        <v>1</v>
      </c>
      <c r="BB199" s="32"/>
      <c r="BC199" s="32"/>
      <c r="BD199" s="32"/>
      <c r="BE199" s="32"/>
      <c r="BF199" s="32" t="s">
        <v>3481</v>
      </c>
      <c r="BG199" s="32" t="s">
        <v>3482</v>
      </c>
      <c r="BH199" s="32" t="s">
        <v>885</v>
      </c>
      <c r="BI199" s="32" t="s">
        <v>3483</v>
      </c>
      <c r="BJ199" s="32" t="s">
        <v>196</v>
      </c>
      <c r="BK199" s="32" t="s">
        <v>18</v>
      </c>
    </row>
    <row r="200" spans="1:63">
      <c r="A200" s="32" t="s">
        <v>22</v>
      </c>
      <c r="B200" s="32">
        <v>0</v>
      </c>
      <c r="C200" s="34">
        <v>45078</v>
      </c>
      <c r="D200" s="32">
        <v>0</v>
      </c>
      <c r="E200" s="32">
        <v>0</v>
      </c>
      <c r="F200" s="32">
        <v>0</v>
      </c>
      <c r="G200" s="32">
        <v>0</v>
      </c>
      <c r="H200" s="32">
        <v>1</v>
      </c>
      <c r="I200" s="33" t="s">
        <v>3484</v>
      </c>
      <c r="J200" s="32" t="s">
        <v>3485</v>
      </c>
      <c r="K200" s="33" t="s">
        <v>3486</v>
      </c>
      <c r="L200" s="33" t="s">
        <v>3487</v>
      </c>
      <c r="M200" s="32" t="s">
        <v>3488</v>
      </c>
      <c r="N200" s="32" t="s">
        <v>3489</v>
      </c>
      <c r="O200" s="32" t="s">
        <v>3490</v>
      </c>
      <c r="P200" s="69">
        <f t="shared" si="49"/>
        <v>-0.26394469280999999</v>
      </c>
      <c r="Q200" s="69">
        <f t="shared" si="50"/>
        <v>-0.86066639827486946</v>
      </c>
      <c r="R200" s="77">
        <f t="shared" si="51"/>
        <v>2.6073733502602243</v>
      </c>
      <c r="S200" s="75">
        <f t="shared" si="52"/>
        <v>0.82995271435998097</v>
      </c>
      <c r="T200" s="32" t="s">
        <v>3491</v>
      </c>
      <c r="U200" s="32" t="s">
        <v>3492</v>
      </c>
      <c r="V200" s="32" t="s">
        <v>3493</v>
      </c>
      <c r="W200" s="32" t="s">
        <v>3494</v>
      </c>
      <c r="X200" s="32" t="s">
        <v>3495</v>
      </c>
      <c r="Y200" s="32" t="s">
        <v>3496</v>
      </c>
      <c r="Z200" s="32" t="s">
        <v>3497</v>
      </c>
      <c r="AA200" s="32" t="s">
        <v>3498</v>
      </c>
      <c r="AB200" s="72">
        <f t="shared" si="53"/>
        <v>3.7616581455426158E-2</v>
      </c>
      <c r="AC200" s="73"/>
      <c r="AD200" s="32" t="s">
        <v>3499</v>
      </c>
      <c r="AE200" s="32" t="s">
        <v>3500</v>
      </c>
      <c r="AF200" s="58">
        <f t="shared" si="54"/>
        <v>3.6641000000000048</v>
      </c>
      <c r="AG200" s="32">
        <v>2</v>
      </c>
      <c r="AH200" s="32">
        <v>1</v>
      </c>
      <c r="AI200" s="69">
        <f t="shared" si="55"/>
        <v>6.1150846225787756</v>
      </c>
      <c r="AJ200">
        <f t="shared" si="56"/>
        <v>1.6689185946286311</v>
      </c>
      <c r="AK200" s="32"/>
      <c r="AL200" s="69">
        <f t="shared" si="57"/>
        <v>0</v>
      </c>
      <c r="AM200" s="69">
        <f t="shared" si="58"/>
        <v>1.6689185946286311</v>
      </c>
      <c r="AN200" s="69">
        <f t="shared" si="59"/>
        <v>0</v>
      </c>
      <c r="AO200" s="69">
        <f t="shared" si="60"/>
        <v>1</v>
      </c>
      <c r="AP200" s="69">
        <f t="shared" si="61"/>
        <v>1.6689185946286311</v>
      </c>
      <c r="AQ200" s="69">
        <f t="shared" si="62"/>
        <v>0</v>
      </c>
      <c r="AR200" s="69">
        <f t="shared" si="63"/>
        <v>1</v>
      </c>
      <c r="AS200" s="69">
        <f t="shared" si="64"/>
        <v>0</v>
      </c>
      <c r="AT200" s="69">
        <f t="shared" si="65"/>
        <v>0</v>
      </c>
      <c r="AU200" s="69">
        <f t="shared" si="66"/>
        <v>0</v>
      </c>
      <c r="AV200" s="69">
        <f t="shared" si="67"/>
        <v>0</v>
      </c>
      <c r="AW200" s="69">
        <f t="shared" si="68"/>
        <v>0</v>
      </c>
      <c r="AX200" s="69">
        <f t="shared" si="69"/>
        <v>0</v>
      </c>
      <c r="AY200" s="69">
        <f t="shared" si="70"/>
        <v>0</v>
      </c>
      <c r="AZ200" s="69">
        <f t="shared" si="71"/>
        <v>0</v>
      </c>
      <c r="BA200" s="69">
        <f t="shared" si="72"/>
        <v>0</v>
      </c>
      <c r="BB200" s="32"/>
      <c r="BC200" s="32"/>
      <c r="BD200" s="32"/>
      <c r="BE200" s="32"/>
      <c r="BF200" s="32" t="s">
        <v>3501</v>
      </c>
      <c r="BG200" s="32" t="s">
        <v>3502</v>
      </c>
      <c r="BH200" s="32" t="s">
        <v>28</v>
      </c>
      <c r="BI200" s="32" t="s">
        <v>3503</v>
      </c>
      <c r="BJ200" s="32" t="s">
        <v>2156</v>
      </c>
      <c r="BK200" s="32" t="s">
        <v>18</v>
      </c>
    </row>
    <row r="201" spans="1:63">
      <c r="A201" s="32" t="s">
        <v>20</v>
      </c>
      <c r="B201" s="33" t="s">
        <v>3504</v>
      </c>
      <c r="C201" s="32" t="s">
        <v>3505</v>
      </c>
      <c r="D201" s="33" t="s">
        <v>3506</v>
      </c>
      <c r="E201" s="33" t="s">
        <v>3507</v>
      </c>
      <c r="F201" s="32" t="s">
        <v>3508</v>
      </c>
      <c r="G201" s="32" t="s">
        <v>3509</v>
      </c>
      <c r="H201" s="32" t="s">
        <v>3510</v>
      </c>
      <c r="I201" s="32" t="s">
        <v>3511</v>
      </c>
      <c r="J201" s="32" t="s">
        <v>3512</v>
      </c>
      <c r="K201" s="32" t="s">
        <v>3513</v>
      </c>
      <c r="L201" s="33" t="s">
        <v>3514</v>
      </c>
      <c r="M201" s="33" t="s">
        <v>3515</v>
      </c>
      <c r="N201" s="33" t="s">
        <v>3516</v>
      </c>
      <c r="O201" s="32" t="s">
        <v>3517</v>
      </c>
      <c r="P201" s="69">
        <f t="shared" si="49"/>
        <v>0.10682349141999997</v>
      </c>
      <c r="Q201" s="69">
        <f t="shared" si="50"/>
        <v>-0.97717748336168242</v>
      </c>
      <c r="R201" s="77">
        <f t="shared" si="51"/>
        <v>2.9275372397822399</v>
      </c>
      <c r="S201" s="75">
        <f t="shared" si="52"/>
        <v>0.93186404559389346</v>
      </c>
      <c r="T201" s="32" t="s">
        <v>3518</v>
      </c>
      <c r="U201" s="33" t="s">
        <v>3519</v>
      </c>
      <c r="V201" s="32" t="s">
        <v>3520</v>
      </c>
      <c r="W201" s="33" t="s">
        <v>3521</v>
      </c>
      <c r="X201" s="32" t="s">
        <v>3522</v>
      </c>
      <c r="Y201" s="32" t="s">
        <v>3523</v>
      </c>
      <c r="Z201" s="32" t="s">
        <v>3524</v>
      </c>
      <c r="AA201" s="32" t="s">
        <v>3525</v>
      </c>
      <c r="AB201" s="72">
        <f t="shared" si="53"/>
        <v>3.6397435348894044E-2</v>
      </c>
      <c r="AC201" s="73"/>
      <c r="AD201" s="32" t="s">
        <v>3526</v>
      </c>
      <c r="AE201" s="32" t="s">
        <v>3527</v>
      </c>
      <c r="AF201" s="58">
        <f t="shared" si="54"/>
        <v>3.7284599999999983</v>
      </c>
      <c r="AG201" s="32">
        <v>4</v>
      </c>
      <c r="AH201" s="32">
        <v>3</v>
      </c>
      <c r="AI201" s="69">
        <f t="shared" si="55"/>
        <v>6.3297069142101954</v>
      </c>
      <c r="AJ201">
        <f t="shared" si="56"/>
        <v>1.6976732791045628</v>
      </c>
      <c r="AK201" s="32"/>
      <c r="AL201" s="69">
        <f t="shared" si="57"/>
        <v>0</v>
      </c>
      <c r="AM201" s="69">
        <f t="shared" si="58"/>
        <v>0</v>
      </c>
      <c r="AN201" s="69">
        <f t="shared" si="59"/>
        <v>0</v>
      </c>
      <c r="AO201" s="69">
        <f t="shared" si="60"/>
        <v>0</v>
      </c>
      <c r="AP201" s="69">
        <f t="shared" si="61"/>
        <v>0</v>
      </c>
      <c r="AQ201" s="69">
        <f t="shared" si="62"/>
        <v>0</v>
      </c>
      <c r="AR201" s="69">
        <f t="shared" si="63"/>
        <v>0</v>
      </c>
      <c r="AS201" s="69">
        <f t="shared" si="64"/>
        <v>0</v>
      </c>
      <c r="AT201" s="69">
        <f t="shared" si="65"/>
        <v>0</v>
      </c>
      <c r="AU201" s="69">
        <f t="shared" si="66"/>
        <v>1.6976732791045628</v>
      </c>
      <c r="AV201" s="69">
        <f t="shared" si="67"/>
        <v>0</v>
      </c>
      <c r="AW201" s="69">
        <f t="shared" si="68"/>
        <v>1</v>
      </c>
      <c r="AX201" s="69">
        <f t="shared" si="69"/>
        <v>1.6976732791045628</v>
      </c>
      <c r="AY201" s="69">
        <f t="shared" si="70"/>
        <v>0</v>
      </c>
      <c r="AZ201" s="69">
        <f t="shared" si="71"/>
        <v>1</v>
      </c>
      <c r="BA201" s="69">
        <f t="shared" si="72"/>
        <v>0</v>
      </c>
      <c r="BB201" s="32"/>
      <c r="BC201" s="32"/>
      <c r="BD201" s="32"/>
      <c r="BE201" s="32"/>
      <c r="BF201" s="32" t="s">
        <v>3528</v>
      </c>
      <c r="BG201" s="32" t="s">
        <v>3529</v>
      </c>
      <c r="BH201" s="32" t="s">
        <v>3530</v>
      </c>
      <c r="BI201" s="32" t="s">
        <v>3148</v>
      </c>
      <c r="BJ201" s="32" t="s">
        <v>3531</v>
      </c>
      <c r="BK201" s="32" t="s">
        <v>18</v>
      </c>
    </row>
    <row r="202" spans="1:63">
      <c r="A202" s="32" t="s">
        <v>22</v>
      </c>
      <c r="B202" s="32" t="s">
        <v>3532</v>
      </c>
      <c r="C202" s="32" t="s">
        <v>3533</v>
      </c>
      <c r="D202" s="33" t="s">
        <v>3534</v>
      </c>
      <c r="E202" s="33" t="s">
        <v>3535</v>
      </c>
      <c r="F202" s="33" t="s">
        <v>3536</v>
      </c>
      <c r="G202" s="33" t="s">
        <v>3537</v>
      </c>
      <c r="H202" s="32" t="s">
        <v>3538</v>
      </c>
      <c r="I202" s="33" t="s">
        <v>3539</v>
      </c>
      <c r="J202" s="32" t="s">
        <v>3540</v>
      </c>
      <c r="K202" s="33" t="s">
        <v>3541</v>
      </c>
      <c r="L202" s="33" t="s">
        <v>3542</v>
      </c>
      <c r="M202" s="32" t="s">
        <v>3543</v>
      </c>
      <c r="N202" s="32" t="s">
        <v>3544</v>
      </c>
      <c r="O202" s="32" t="s">
        <v>3545</v>
      </c>
      <c r="P202" s="69">
        <f t="shared" si="49"/>
        <v>-7.7762779471000007E-2</v>
      </c>
      <c r="Q202" s="69">
        <f t="shared" si="50"/>
        <v>-0.98790590025788927</v>
      </c>
      <c r="R202" s="77">
        <f t="shared" si="51"/>
        <v>2.9859099214404443</v>
      </c>
      <c r="S202" s="75">
        <f t="shared" si="52"/>
        <v>0.95044464724875921</v>
      </c>
      <c r="T202" s="32" t="s">
        <v>3546</v>
      </c>
      <c r="U202" s="32" t="s">
        <v>3547</v>
      </c>
      <c r="V202" s="32" t="s">
        <v>3548</v>
      </c>
      <c r="W202" s="33" t="s">
        <v>3549</v>
      </c>
      <c r="X202" s="32" t="s">
        <v>3550</v>
      </c>
      <c r="Y202" s="32" t="s">
        <v>3551</v>
      </c>
      <c r="Z202" s="32" t="s">
        <v>1134</v>
      </c>
      <c r="AA202" s="32" t="s">
        <v>3552</v>
      </c>
      <c r="AB202" s="72">
        <f t="shared" si="53"/>
        <v>4.8791016388575373E-2</v>
      </c>
      <c r="AC202" s="73"/>
      <c r="AD202" s="32" t="s">
        <v>3553</v>
      </c>
      <c r="AE202" s="32" t="s">
        <v>3554</v>
      </c>
      <c r="AF202" s="58">
        <f t="shared" si="54"/>
        <v>6.3688000000000073</v>
      </c>
      <c r="AG202" s="32">
        <v>3</v>
      </c>
      <c r="AH202" s="32">
        <v>2</v>
      </c>
      <c r="AI202" s="69">
        <f t="shared" si="55"/>
        <v>5.9354112958240233</v>
      </c>
      <c r="AJ202">
        <f t="shared" si="56"/>
        <v>0.93195127745007167</v>
      </c>
      <c r="AK202" s="32"/>
      <c r="AL202" s="69">
        <f t="shared" si="57"/>
        <v>0</v>
      </c>
      <c r="AM202" s="69">
        <f t="shared" si="58"/>
        <v>0</v>
      </c>
      <c r="AN202" s="69">
        <f t="shared" si="59"/>
        <v>0</v>
      </c>
      <c r="AO202" s="69">
        <f t="shared" si="60"/>
        <v>0</v>
      </c>
      <c r="AP202" s="69">
        <f t="shared" si="61"/>
        <v>0</v>
      </c>
      <c r="AQ202" s="69">
        <f t="shared" si="62"/>
        <v>0.93195127745007167</v>
      </c>
      <c r="AR202" s="69">
        <f t="shared" si="63"/>
        <v>0</v>
      </c>
      <c r="AS202" s="69">
        <f t="shared" si="64"/>
        <v>1</v>
      </c>
      <c r="AT202" s="69">
        <f t="shared" si="65"/>
        <v>0.93195127745007167</v>
      </c>
      <c r="AU202" s="69">
        <f t="shared" si="66"/>
        <v>0</v>
      </c>
      <c r="AV202" s="69">
        <f t="shared" si="67"/>
        <v>1</v>
      </c>
      <c r="AW202" s="69">
        <f t="shared" si="68"/>
        <v>0</v>
      </c>
      <c r="AX202" s="69">
        <f t="shared" si="69"/>
        <v>0</v>
      </c>
      <c r="AY202" s="69">
        <f t="shared" si="70"/>
        <v>0</v>
      </c>
      <c r="AZ202" s="69">
        <f t="shared" si="71"/>
        <v>0</v>
      </c>
      <c r="BA202" s="69">
        <f t="shared" si="72"/>
        <v>0</v>
      </c>
      <c r="BB202" s="32"/>
      <c r="BC202" s="32"/>
      <c r="BD202" s="32"/>
      <c r="BE202" s="32"/>
      <c r="BF202" s="32" t="s">
        <v>3555</v>
      </c>
      <c r="BG202" s="32" t="s">
        <v>3556</v>
      </c>
      <c r="BH202" s="32" t="s">
        <v>3557</v>
      </c>
      <c r="BI202" s="32" t="s">
        <v>3558</v>
      </c>
      <c r="BJ202" s="32" t="s">
        <v>196</v>
      </c>
      <c r="BK202" s="32" t="s">
        <v>18</v>
      </c>
    </row>
    <row r="203" spans="1:63">
      <c r="A203" s="32" t="s">
        <v>20</v>
      </c>
      <c r="B203" s="32" t="s">
        <v>3559</v>
      </c>
      <c r="C203" s="32" t="s">
        <v>3560</v>
      </c>
      <c r="D203" s="33" t="s">
        <v>3561</v>
      </c>
      <c r="E203" s="32" t="s">
        <v>3562</v>
      </c>
      <c r="F203" s="33" t="s">
        <v>3563</v>
      </c>
      <c r="G203" s="32" t="s">
        <v>3564</v>
      </c>
      <c r="H203" s="32" t="s">
        <v>3565</v>
      </c>
      <c r="I203" s="32" t="s">
        <v>3566</v>
      </c>
      <c r="J203" s="32" t="s">
        <v>3567</v>
      </c>
      <c r="K203" s="32" t="s">
        <v>3568</v>
      </c>
      <c r="L203" s="33" t="s">
        <v>3569</v>
      </c>
      <c r="M203" s="33" t="s">
        <v>3570</v>
      </c>
      <c r="N203" s="33" t="s">
        <v>3571</v>
      </c>
      <c r="O203" s="32" t="s">
        <v>3572</v>
      </c>
      <c r="P203" s="69">
        <f t="shared" ref="P203:P266" si="73">L203*L204+M203*M204+N203*N204+O203*O204</f>
        <v>-0.431378086685</v>
      </c>
      <c r="Q203" s="69">
        <f t="shared" ref="Q203:Q266" si="74">2*P203*P203-1</f>
        <v>-0.62782589265597721</v>
      </c>
      <c r="R203" s="77">
        <f t="shared" ref="R203:R266" si="75">ACOS(Q203)</f>
        <v>2.2495531688152939</v>
      </c>
      <c r="S203" s="75">
        <f t="shared" ref="S203:S266" si="76">R203/PI()</f>
        <v>0.71605501312998188</v>
      </c>
      <c r="T203" s="32" t="s">
        <v>3573</v>
      </c>
      <c r="U203" s="33" t="s">
        <v>3574</v>
      </c>
      <c r="V203" s="32" t="s">
        <v>3575</v>
      </c>
      <c r="W203" s="33" t="s">
        <v>3576</v>
      </c>
      <c r="X203" s="32" t="s">
        <v>3577</v>
      </c>
      <c r="Y203" s="32" t="s">
        <v>3578</v>
      </c>
      <c r="Z203" s="32" t="s">
        <v>3579</v>
      </c>
      <c r="AA203" s="32" t="s">
        <v>3580</v>
      </c>
      <c r="AB203" s="72">
        <f t="shared" ref="AB203:AB266" si="77">X203*Y203*Z203*AA203</f>
        <v>3.5279780328909216E-2</v>
      </c>
      <c r="AC203" s="73"/>
      <c r="AD203" s="32" t="s">
        <v>3581</v>
      </c>
      <c r="AE203" s="32" t="s">
        <v>3582</v>
      </c>
      <c r="AF203" s="58">
        <f t="shared" ref="AF203:AF266" si="78">AE203-AD203</f>
        <v>3.6306000000000012</v>
      </c>
      <c r="AG203" s="32">
        <v>4</v>
      </c>
      <c r="AH203" s="32">
        <v>3</v>
      </c>
      <c r="AI203" s="69">
        <f t="shared" ref="AI203:AI266" si="79">LOG($AC$3*R203/AB203,2)</f>
        <v>5.994653077673699</v>
      </c>
      <c r="AJ203">
        <f t="shared" ref="AJ203:AJ266" si="80">AI203/AF203</f>
        <v>1.6511466638224253</v>
      </c>
      <c r="AK203" s="32"/>
      <c r="AL203" s="69">
        <f t="shared" ref="AL203:AL266" si="81">IF(AG203=1,AJ203,0)</f>
        <v>0</v>
      </c>
      <c r="AM203" s="69">
        <f t="shared" ref="AM203:AM266" si="82">IF(AH203=1,AJ203,0)</f>
        <v>0</v>
      </c>
      <c r="AN203" s="69">
        <f t="shared" ref="AN203:AN266" si="83">IF(AG203=1,1,0)</f>
        <v>0</v>
      </c>
      <c r="AO203" s="69">
        <f t="shared" ref="AO203:AO266" si="84">IF(AH203=1,1,0)</f>
        <v>0</v>
      </c>
      <c r="AP203" s="69">
        <f t="shared" ref="AP203:AP266" si="85">IF(AG203=2,AJ203,0)</f>
        <v>0</v>
      </c>
      <c r="AQ203" s="69">
        <f t="shared" ref="AQ203:AQ266" si="86">IF(AH203=2,AJ203,0)</f>
        <v>0</v>
      </c>
      <c r="AR203" s="69">
        <f t="shared" ref="AR203:AR266" si="87">IF(AG203=2,1,0)</f>
        <v>0</v>
      </c>
      <c r="AS203" s="69">
        <f t="shared" ref="AS203:AS266" si="88">IF(AH203=2,1,0)</f>
        <v>0</v>
      </c>
      <c r="AT203" s="69">
        <f t="shared" ref="AT203:AT266" si="89">IF(AG203=3,AJ203,0)</f>
        <v>0</v>
      </c>
      <c r="AU203" s="69">
        <f t="shared" ref="AU203:AU266" si="90">IF(AH203=3,AJ203,0)</f>
        <v>1.6511466638224253</v>
      </c>
      <c r="AV203" s="69">
        <f t="shared" ref="AV203:AV266" si="91">IF(AG203=3,1,0)</f>
        <v>0</v>
      </c>
      <c r="AW203" s="69">
        <f t="shared" ref="AW203:AW266" si="92">IF(AH203=3,1,0)</f>
        <v>1</v>
      </c>
      <c r="AX203" s="69">
        <f t="shared" ref="AX203:AX266" si="93">IF(AG203=4,AJ203,0)</f>
        <v>1.6511466638224253</v>
      </c>
      <c r="AY203" s="69">
        <f t="shared" ref="AY203:AY266" si="94">IF(AH203=4,AJ203,0)</f>
        <v>0</v>
      </c>
      <c r="AZ203" s="69">
        <f t="shared" ref="AZ203:AZ266" si="95">IF(AG203=4,1,0)</f>
        <v>1</v>
      </c>
      <c r="BA203" s="69">
        <f t="shared" ref="BA203:BA266" si="96">IF(AH203=4,1,0)</f>
        <v>0</v>
      </c>
      <c r="BB203" s="32"/>
      <c r="BC203" s="32"/>
      <c r="BD203" s="32"/>
      <c r="BE203" s="32"/>
      <c r="BF203" s="32" t="s">
        <v>3583</v>
      </c>
      <c r="BG203" s="32" t="s">
        <v>3584</v>
      </c>
      <c r="BH203" s="32" t="s">
        <v>67</v>
      </c>
      <c r="BI203" s="32" t="s">
        <v>3585</v>
      </c>
      <c r="BJ203" s="32" t="s">
        <v>3586</v>
      </c>
      <c r="BK203" s="32" t="s">
        <v>18</v>
      </c>
    </row>
    <row r="204" spans="1:63">
      <c r="A204" s="32" t="s">
        <v>16</v>
      </c>
      <c r="B204" s="32" t="s">
        <v>3587</v>
      </c>
      <c r="C204" s="32" t="s">
        <v>3588</v>
      </c>
      <c r="D204" s="32" t="s">
        <v>3589</v>
      </c>
      <c r="E204" s="33" t="s">
        <v>3590</v>
      </c>
      <c r="F204" s="33" t="s">
        <v>3591</v>
      </c>
      <c r="G204" s="33" t="s">
        <v>3592</v>
      </c>
      <c r="H204" s="32" t="s">
        <v>3593</v>
      </c>
      <c r="I204" s="33" t="s">
        <v>3594</v>
      </c>
      <c r="J204" s="32" t="s">
        <v>3595</v>
      </c>
      <c r="K204" s="33" t="s">
        <v>3596</v>
      </c>
      <c r="L204" s="33" t="s">
        <v>3597</v>
      </c>
      <c r="M204" s="32" t="s">
        <v>3598</v>
      </c>
      <c r="N204" s="32" t="s">
        <v>3599</v>
      </c>
      <c r="O204" s="32" t="s">
        <v>3600</v>
      </c>
      <c r="P204" s="69">
        <f t="shared" si="73"/>
        <v>0.91643779633099998</v>
      </c>
      <c r="Q204" s="69">
        <f t="shared" si="74"/>
        <v>0.67971646908803884</v>
      </c>
      <c r="R204" s="77">
        <f t="shared" si="75"/>
        <v>0.82342031981224706</v>
      </c>
      <c r="S204" s="75">
        <f t="shared" si="76"/>
        <v>0.2621028282808569</v>
      </c>
      <c r="T204" s="32" t="s">
        <v>3601</v>
      </c>
      <c r="U204" s="32" t="s">
        <v>3602</v>
      </c>
      <c r="V204" s="32" t="s">
        <v>3603</v>
      </c>
      <c r="W204" s="33" t="s">
        <v>3604</v>
      </c>
      <c r="X204" s="32" t="s">
        <v>3605</v>
      </c>
      <c r="Y204" s="32" t="s">
        <v>3606</v>
      </c>
      <c r="Z204" s="32" t="s">
        <v>3607</v>
      </c>
      <c r="AA204" s="32" t="s">
        <v>3608</v>
      </c>
      <c r="AB204" s="72">
        <f t="shared" si="77"/>
        <v>4.8517586686828484E-2</v>
      </c>
      <c r="AC204" s="73"/>
      <c r="AD204" s="32" t="s">
        <v>3609</v>
      </c>
      <c r="AE204" s="32" t="s">
        <v>3610</v>
      </c>
      <c r="AF204" s="58">
        <f t="shared" si="78"/>
        <v>6.9693999999999932</v>
      </c>
      <c r="AG204" s="32">
        <v>3</v>
      </c>
      <c r="AH204" s="32">
        <v>2</v>
      </c>
      <c r="AI204" s="69">
        <f t="shared" si="79"/>
        <v>4.0850493546904136</v>
      </c>
      <c r="AJ204">
        <f t="shared" si="80"/>
        <v>0.58614075167021806</v>
      </c>
      <c r="AK204" s="32"/>
      <c r="AL204" s="69">
        <f t="shared" si="81"/>
        <v>0</v>
      </c>
      <c r="AM204" s="69">
        <f t="shared" si="82"/>
        <v>0</v>
      </c>
      <c r="AN204" s="69">
        <f t="shared" si="83"/>
        <v>0</v>
      </c>
      <c r="AO204" s="69">
        <f t="shared" si="84"/>
        <v>0</v>
      </c>
      <c r="AP204" s="69">
        <f t="shared" si="85"/>
        <v>0</v>
      </c>
      <c r="AQ204" s="69">
        <f t="shared" si="86"/>
        <v>0.58614075167021806</v>
      </c>
      <c r="AR204" s="69">
        <f t="shared" si="87"/>
        <v>0</v>
      </c>
      <c r="AS204" s="69">
        <f t="shared" si="88"/>
        <v>1</v>
      </c>
      <c r="AT204" s="69">
        <f t="shared" si="89"/>
        <v>0.58614075167021806</v>
      </c>
      <c r="AU204" s="69">
        <f t="shared" si="90"/>
        <v>0</v>
      </c>
      <c r="AV204" s="69">
        <f t="shared" si="91"/>
        <v>1</v>
      </c>
      <c r="AW204" s="69">
        <f t="shared" si="92"/>
        <v>0</v>
      </c>
      <c r="AX204" s="69">
        <f t="shared" si="93"/>
        <v>0</v>
      </c>
      <c r="AY204" s="69">
        <f t="shared" si="94"/>
        <v>0</v>
      </c>
      <c r="AZ204" s="69">
        <f t="shared" si="95"/>
        <v>0</v>
      </c>
      <c r="BA204" s="69">
        <f t="shared" si="96"/>
        <v>0</v>
      </c>
      <c r="BB204" s="32"/>
      <c r="BC204" s="32"/>
      <c r="BD204" s="32"/>
      <c r="BE204" s="32"/>
      <c r="BF204" s="32" t="s">
        <v>3611</v>
      </c>
      <c r="BG204" s="32" t="s">
        <v>3612</v>
      </c>
      <c r="BH204" s="32" t="s">
        <v>3613</v>
      </c>
      <c r="BI204" s="32" t="s">
        <v>3614</v>
      </c>
      <c r="BJ204" s="32" t="s">
        <v>3615</v>
      </c>
      <c r="BK204" s="32" t="s">
        <v>18</v>
      </c>
    </row>
    <row r="205" spans="1:63">
      <c r="A205" s="32" t="s">
        <v>20</v>
      </c>
      <c r="B205" s="32" t="s">
        <v>3616</v>
      </c>
      <c r="C205" s="32" t="s">
        <v>3617</v>
      </c>
      <c r="D205" s="32" t="s">
        <v>3618</v>
      </c>
      <c r="E205" s="33" t="s">
        <v>3619</v>
      </c>
      <c r="F205" s="32" t="s">
        <v>3620</v>
      </c>
      <c r="G205" s="32" t="s">
        <v>3621</v>
      </c>
      <c r="H205" s="32" t="s">
        <v>3622</v>
      </c>
      <c r="I205" s="32" t="s">
        <v>3623</v>
      </c>
      <c r="J205" s="32" t="s">
        <v>3624</v>
      </c>
      <c r="K205" s="33" t="s">
        <v>3625</v>
      </c>
      <c r="L205" s="33" t="s">
        <v>3626</v>
      </c>
      <c r="M205" s="32" t="s">
        <v>3627</v>
      </c>
      <c r="N205" s="32" t="s">
        <v>3628</v>
      </c>
      <c r="O205" s="32" t="s">
        <v>3629</v>
      </c>
      <c r="P205" s="69">
        <f t="shared" si="73"/>
        <v>0.89642600104399994</v>
      </c>
      <c r="Q205" s="69">
        <f t="shared" si="74"/>
        <v>0.60715915069547477</v>
      </c>
      <c r="R205" s="77">
        <f t="shared" si="75"/>
        <v>0.91831592377576365</v>
      </c>
      <c r="S205" s="75">
        <f t="shared" si="76"/>
        <v>0.29230903717782591</v>
      </c>
      <c r="T205" s="32" t="s">
        <v>3630</v>
      </c>
      <c r="U205" s="32" t="s">
        <v>3631</v>
      </c>
      <c r="V205" s="32" t="s">
        <v>3632</v>
      </c>
      <c r="W205" s="32" t="s">
        <v>3633</v>
      </c>
      <c r="X205" s="32" t="s">
        <v>3634</v>
      </c>
      <c r="Y205" s="32" t="s">
        <v>3635</v>
      </c>
      <c r="Z205" s="32" t="s">
        <v>3636</v>
      </c>
      <c r="AA205" s="32" t="s">
        <v>3637</v>
      </c>
      <c r="AB205" s="72">
        <f t="shared" si="77"/>
        <v>3.5210752094602157E-2</v>
      </c>
      <c r="AC205" s="73"/>
      <c r="AD205" s="32" t="s">
        <v>3638</v>
      </c>
      <c r="AE205" s="32" t="s">
        <v>3639</v>
      </c>
      <c r="AF205" s="58">
        <f t="shared" si="78"/>
        <v>2.5020000000000095</v>
      </c>
      <c r="AG205" s="32">
        <v>2</v>
      </c>
      <c r="AH205" s="32">
        <v>1</v>
      </c>
      <c r="AI205" s="69">
        <f t="shared" si="79"/>
        <v>4.7049026140945616</v>
      </c>
      <c r="AJ205">
        <f t="shared" si="80"/>
        <v>1.8804566802935825</v>
      </c>
      <c r="AK205" s="32"/>
      <c r="AL205" s="69">
        <f t="shared" si="81"/>
        <v>0</v>
      </c>
      <c r="AM205" s="69">
        <f t="shared" si="82"/>
        <v>1.8804566802935825</v>
      </c>
      <c r="AN205" s="69">
        <f t="shared" si="83"/>
        <v>0</v>
      </c>
      <c r="AO205" s="69">
        <f t="shared" si="84"/>
        <v>1</v>
      </c>
      <c r="AP205" s="69">
        <f t="shared" si="85"/>
        <v>1.8804566802935825</v>
      </c>
      <c r="AQ205" s="69">
        <f t="shared" si="86"/>
        <v>0</v>
      </c>
      <c r="AR205" s="69">
        <f t="shared" si="87"/>
        <v>1</v>
      </c>
      <c r="AS205" s="69">
        <f t="shared" si="88"/>
        <v>0</v>
      </c>
      <c r="AT205" s="69">
        <f t="shared" si="89"/>
        <v>0</v>
      </c>
      <c r="AU205" s="69">
        <f t="shared" si="90"/>
        <v>0</v>
      </c>
      <c r="AV205" s="69">
        <f t="shared" si="91"/>
        <v>0</v>
      </c>
      <c r="AW205" s="69">
        <f t="shared" si="92"/>
        <v>0</v>
      </c>
      <c r="AX205" s="69">
        <f t="shared" si="93"/>
        <v>0</v>
      </c>
      <c r="AY205" s="69">
        <f t="shared" si="94"/>
        <v>0</v>
      </c>
      <c r="AZ205" s="69">
        <f t="shared" si="95"/>
        <v>0</v>
      </c>
      <c r="BA205" s="69">
        <f t="shared" si="96"/>
        <v>0</v>
      </c>
      <c r="BB205" s="32"/>
      <c r="BC205" s="32"/>
      <c r="BD205" s="32"/>
      <c r="BE205" s="32"/>
      <c r="BF205" s="32" t="s">
        <v>3640</v>
      </c>
      <c r="BG205" s="32" t="s">
        <v>3641</v>
      </c>
      <c r="BH205" s="32" t="s">
        <v>3642</v>
      </c>
      <c r="BI205" s="32" t="s">
        <v>3643</v>
      </c>
      <c r="BJ205" s="32" t="s">
        <v>3644</v>
      </c>
      <c r="BK205" s="32" t="s">
        <v>18</v>
      </c>
    </row>
    <row r="206" spans="1:63">
      <c r="A206" s="32" t="s">
        <v>20</v>
      </c>
      <c r="B206" s="32" t="s">
        <v>3645</v>
      </c>
      <c r="C206" s="32" t="s">
        <v>3646</v>
      </c>
      <c r="D206" s="33" t="s">
        <v>3647</v>
      </c>
      <c r="E206" s="33" t="s">
        <v>3648</v>
      </c>
      <c r="F206" s="32" t="s">
        <v>3649</v>
      </c>
      <c r="G206" s="32" t="s">
        <v>3650</v>
      </c>
      <c r="H206" s="32" t="s">
        <v>3651</v>
      </c>
      <c r="I206" s="32" t="s">
        <v>3652</v>
      </c>
      <c r="J206" s="32" t="s">
        <v>3653</v>
      </c>
      <c r="K206" s="33" t="s">
        <v>3654</v>
      </c>
      <c r="L206" s="33" t="s">
        <v>3655</v>
      </c>
      <c r="M206" s="32" t="s">
        <v>3656</v>
      </c>
      <c r="N206" s="32" t="s">
        <v>3657</v>
      </c>
      <c r="O206" s="32" t="s">
        <v>3658</v>
      </c>
      <c r="P206" s="69">
        <f t="shared" si="73"/>
        <v>0.10111588557399999</v>
      </c>
      <c r="Q206" s="69">
        <f t="shared" si="74"/>
        <v>-0.97955115536917148</v>
      </c>
      <c r="R206" s="77">
        <f t="shared" si="75"/>
        <v>2.939014669971872</v>
      </c>
      <c r="S206" s="75">
        <f t="shared" si="76"/>
        <v>0.9355174250912377</v>
      </c>
      <c r="T206" s="32" t="s">
        <v>3659</v>
      </c>
      <c r="U206" s="32" t="s">
        <v>3660</v>
      </c>
      <c r="V206" s="32" t="s">
        <v>3661</v>
      </c>
      <c r="W206" s="32" t="s">
        <v>3662</v>
      </c>
      <c r="X206" s="32" t="s">
        <v>3663</v>
      </c>
      <c r="Y206" s="32" t="s">
        <v>3664</v>
      </c>
      <c r="Z206" s="32" t="s">
        <v>3665</v>
      </c>
      <c r="AA206" s="32" t="s">
        <v>3666</v>
      </c>
      <c r="AB206" s="72">
        <f t="shared" si="77"/>
        <v>3.9593418029549049E-2</v>
      </c>
      <c r="AC206" s="73"/>
      <c r="AD206" s="32" t="s">
        <v>3667</v>
      </c>
      <c r="AE206" s="32" t="s">
        <v>3668</v>
      </c>
      <c r="AF206" s="58">
        <f t="shared" si="78"/>
        <v>2.4333000000000027</v>
      </c>
      <c r="AG206" s="32">
        <v>1</v>
      </c>
      <c r="AH206" s="32">
        <v>2</v>
      </c>
      <c r="AI206" s="69">
        <f t="shared" si="79"/>
        <v>6.2139281318873216</v>
      </c>
      <c r="AJ206">
        <f t="shared" si="80"/>
        <v>2.5537040775437942</v>
      </c>
      <c r="AK206" s="32"/>
      <c r="AL206" s="69">
        <f t="shared" si="81"/>
        <v>2.5537040775437942</v>
      </c>
      <c r="AM206" s="69">
        <f t="shared" si="82"/>
        <v>0</v>
      </c>
      <c r="AN206" s="69">
        <f t="shared" si="83"/>
        <v>1</v>
      </c>
      <c r="AO206" s="69">
        <f t="shared" si="84"/>
        <v>0</v>
      </c>
      <c r="AP206" s="69">
        <f t="shared" si="85"/>
        <v>0</v>
      </c>
      <c r="AQ206" s="69">
        <f t="shared" si="86"/>
        <v>2.5537040775437942</v>
      </c>
      <c r="AR206" s="69">
        <f t="shared" si="87"/>
        <v>0</v>
      </c>
      <c r="AS206" s="69">
        <f t="shared" si="88"/>
        <v>1</v>
      </c>
      <c r="AT206" s="69">
        <f t="shared" si="89"/>
        <v>0</v>
      </c>
      <c r="AU206" s="69">
        <f t="shared" si="90"/>
        <v>0</v>
      </c>
      <c r="AV206" s="69">
        <f t="shared" si="91"/>
        <v>0</v>
      </c>
      <c r="AW206" s="69">
        <f t="shared" si="92"/>
        <v>0</v>
      </c>
      <c r="AX206" s="69">
        <f t="shared" si="93"/>
        <v>0</v>
      </c>
      <c r="AY206" s="69">
        <f t="shared" si="94"/>
        <v>0</v>
      </c>
      <c r="AZ206" s="69">
        <f t="shared" si="95"/>
        <v>0</v>
      </c>
      <c r="BA206" s="69">
        <f t="shared" si="96"/>
        <v>0</v>
      </c>
      <c r="BB206" s="32"/>
      <c r="BC206" s="32"/>
      <c r="BD206" s="32"/>
      <c r="BE206" s="32"/>
      <c r="BF206" s="32" t="s">
        <v>3669</v>
      </c>
      <c r="BG206" s="32" t="s">
        <v>3670</v>
      </c>
      <c r="BH206" s="32" t="s">
        <v>3671</v>
      </c>
      <c r="BI206" s="32" t="s">
        <v>426</v>
      </c>
      <c r="BJ206" s="32" t="s">
        <v>3672</v>
      </c>
      <c r="BK206" s="32" t="s">
        <v>18</v>
      </c>
    </row>
    <row r="207" spans="1:63">
      <c r="A207" s="32" t="s">
        <v>16</v>
      </c>
      <c r="B207" s="32" t="s">
        <v>3673</v>
      </c>
      <c r="C207" s="32" t="s">
        <v>3674</v>
      </c>
      <c r="D207" s="33" t="s">
        <v>3675</v>
      </c>
      <c r="E207" s="33" t="s">
        <v>3676</v>
      </c>
      <c r="F207" s="32" t="s">
        <v>3677</v>
      </c>
      <c r="G207" s="32" t="s">
        <v>3678</v>
      </c>
      <c r="H207" s="32" t="s">
        <v>3679</v>
      </c>
      <c r="I207" s="32" t="s">
        <v>3680</v>
      </c>
      <c r="J207" s="32" t="s">
        <v>3681</v>
      </c>
      <c r="K207" s="33" t="s">
        <v>3682</v>
      </c>
      <c r="L207" s="33" t="s">
        <v>3683</v>
      </c>
      <c r="M207" s="33" t="s">
        <v>3684</v>
      </c>
      <c r="N207" s="33" t="s">
        <v>3685</v>
      </c>
      <c r="O207" s="32" t="s">
        <v>3686</v>
      </c>
      <c r="P207" s="69">
        <f t="shared" si="73"/>
        <v>0.720892186765</v>
      </c>
      <c r="Q207" s="69">
        <f t="shared" si="74"/>
        <v>3.9371089877647369E-2</v>
      </c>
      <c r="R207" s="77">
        <f t="shared" si="75"/>
        <v>1.5314150584080914</v>
      </c>
      <c r="S207" s="75">
        <f t="shared" si="76"/>
        <v>0.48746455294202273</v>
      </c>
      <c r="T207" s="32" t="s">
        <v>3687</v>
      </c>
      <c r="U207" s="33" t="s">
        <v>3688</v>
      </c>
      <c r="V207" s="32" t="s">
        <v>3689</v>
      </c>
      <c r="W207" s="33" t="s">
        <v>3690</v>
      </c>
      <c r="X207" s="32" t="s">
        <v>3691</v>
      </c>
      <c r="Y207" s="32" t="s">
        <v>3692</v>
      </c>
      <c r="Z207" s="32" t="s">
        <v>3693</v>
      </c>
      <c r="AA207" s="32" t="s">
        <v>3694</v>
      </c>
      <c r="AB207" s="72">
        <f t="shared" si="77"/>
        <v>4.6837577843781598E-2</v>
      </c>
      <c r="AC207" s="73"/>
      <c r="AD207" s="32" t="s">
        <v>3695</v>
      </c>
      <c r="AE207" s="32" t="s">
        <v>3696</v>
      </c>
      <c r="AF207" s="58">
        <f t="shared" si="78"/>
        <v>3.7647999999999797</v>
      </c>
      <c r="AG207" s="32">
        <v>4</v>
      </c>
      <c r="AH207" s="32">
        <v>3</v>
      </c>
      <c r="AI207" s="69">
        <f t="shared" si="79"/>
        <v>5.0310550679833748</v>
      </c>
      <c r="AJ207">
        <f t="shared" si="80"/>
        <v>1.3363405939182431</v>
      </c>
      <c r="AK207" s="32"/>
      <c r="AL207" s="69">
        <f t="shared" si="81"/>
        <v>0</v>
      </c>
      <c r="AM207" s="69">
        <f t="shared" si="82"/>
        <v>0</v>
      </c>
      <c r="AN207" s="69">
        <f t="shared" si="83"/>
        <v>0</v>
      </c>
      <c r="AO207" s="69">
        <f t="shared" si="84"/>
        <v>0</v>
      </c>
      <c r="AP207" s="69">
        <f t="shared" si="85"/>
        <v>0</v>
      </c>
      <c r="AQ207" s="69">
        <f t="shared" si="86"/>
        <v>0</v>
      </c>
      <c r="AR207" s="69">
        <f t="shared" si="87"/>
        <v>0</v>
      </c>
      <c r="AS207" s="69">
        <f t="shared" si="88"/>
        <v>0</v>
      </c>
      <c r="AT207" s="69">
        <f t="shared" si="89"/>
        <v>0</v>
      </c>
      <c r="AU207" s="69">
        <f t="shared" si="90"/>
        <v>1.3363405939182431</v>
      </c>
      <c r="AV207" s="69">
        <f t="shared" si="91"/>
        <v>0</v>
      </c>
      <c r="AW207" s="69">
        <f t="shared" si="92"/>
        <v>1</v>
      </c>
      <c r="AX207" s="69">
        <f t="shared" si="93"/>
        <v>1.3363405939182431</v>
      </c>
      <c r="AY207" s="69">
        <f t="shared" si="94"/>
        <v>0</v>
      </c>
      <c r="AZ207" s="69">
        <f t="shared" si="95"/>
        <v>1</v>
      </c>
      <c r="BA207" s="69">
        <f t="shared" si="96"/>
        <v>0</v>
      </c>
      <c r="BB207" s="32"/>
      <c r="BC207" s="32"/>
      <c r="BD207" s="32"/>
      <c r="BE207" s="32"/>
      <c r="BF207" s="32" t="s">
        <v>3697</v>
      </c>
      <c r="BG207" s="32" t="s">
        <v>3698</v>
      </c>
      <c r="BH207" s="32" t="s">
        <v>3699</v>
      </c>
      <c r="BI207" s="32" t="s">
        <v>3700</v>
      </c>
      <c r="BJ207" s="32" t="s">
        <v>1730</v>
      </c>
      <c r="BK207" s="32" t="s">
        <v>18</v>
      </c>
    </row>
    <row r="208" spans="1:63">
      <c r="A208" s="32" t="s">
        <v>20</v>
      </c>
      <c r="B208" s="32" t="s">
        <v>3701</v>
      </c>
      <c r="C208" s="32" t="s">
        <v>3702</v>
      </c>
      <c r="D208" s="33" t="s">
        <v>3703</v>
      </c>
      <c r="E208" s="33" t="s">
        <v>3704</v>
      </c>
      <c r="F208" s="33" t="s">
        <v>3705</v>
      </c>
      <c r="G208" s="33" t="s">
        <v>3706</v>
      </c>
      <c r="H208" s="32" t="s">
        <v>3707</v>
      </c>
      <c r="I208" s="32" t="s">
        <v>3708</v>
      </c>
      <c r="J208" s="32" t="s">
        <v>3709</v>
      </c>
      <c r="K208" s="32" t="s">
        <v>3710</v>
      </c>
      <c r="L208" s="33" t="s">
        <v>3711</v>
      </c>
      <c r="M208" s="33" t="s">
        <v>3712</v>
      </c>
      <c r="N208" s="33" t="s">
        <v>3713</v>
      </c>
      <c r="O208" s="32" t="s">
        <v>3714</v>
      </c>
      <c r="P208" s="69">
        <f t="shared" si="73"/>
        <v>0.74666433477000005</v>
      </c>
      <c r="Q208" s="69">
        <f t="shared" si="74"/>
        <v>0.11501525763505338</v>
      </c>
      <c r="R208" s="77">
        <f t="shared" si="75"/>
        <v>1.4555259675756258</v>
      </c>
      <c r="S208" s="75">
        <f t="shared" si="76"/>
        <v>0.46330830507654924</v>
      </c>
      <c r="T208" s="32" t="s">
        <v>3715</v>
      </c>
      <c r="U208" s="33" t="s">
        <v>3716</v>
      </c>
      <c r="V208" s="32" t="s">
        <v>3717</v>
      </c>
      <c r="W208" s="32" t="s">
        <v>3718</v>
      </c>
      <c r="X208" s="32" t="s">
        <v>3719</v>
      </c>
      <c r="Y208" s="32" t="s">
        <v>3720</v>
      </c>
      <c r="Z208" s="32" t="s">
        <v>3721</v>
      </c>
      <c r="AA208" s="32" t="s">
        <v>3722</v>
      </c>
      <c r="AB208" s="72">
        <f t="shared" si="77"/>
        <v>4.6657863406214882E-2</v>
      </c>
      <c r="AC208" s="73"/>
      <c r="AD208" s="32" t="s">
        <v>3723</v>
      </c>
      <c r="AE208" s="32" t="s">
        <v>3724</v>
      </c>
      <c r="AF208" s="58">
        <f t="shared" si="78"/>
        <v>2.5430000000000064</v>
      </c>
      <c r="AG208" s="32">
        <v>2</v>
      </c>
      <c r="AH208" s="32">
        <v>4</v>
      </c>
      <c r="AI208" s="69">
        <f t="shared" si="79"/>
        <v>4.9632765243258437</v>
      </c>
      <c r="AJ208">
        <f t="shared" si="80"/>
        <v>1.9517406702028435</v>
      </c>
      <c r="AK208" s="32"/>
      <c r="AL208" s="69">
        <f t="shared" si="81"/>
        <v>0</v>
      </c>
      <c r="AM208" s="69">
        <f t="shared" si="82"/>
        <v>0</v>
      </c>
      <c r="AN208" s="69">
        <f t="shared" si="83"/>
        <v>0</v>
      </c>
      <c r="AO208" s="69">
        <f t="shared" si="84"/>
        <v>0</v>
      </c>
      <c r="AP208" s="69">
        <f t="shared" si="85"/>
        <v>1.9517406702028435</v>
      </c>
      <c r="AQ208" s="69">
        <f t="shared" si="86"/>
        <v>0</v>
      </c>
      <c r="AR208" s="69">
        <f t="shared" si="87"/>
        <v>1</v>
      </c>
      <c r="AS208" s="69">
        <f t="shared" si="88"/>
        <v>0</v>
      </c>
      <c r="AT208" s="69">
        <f t="shared" si="89"/>
        <v>0</v>
      </c>
      <c r="AU208" s="69">
        <f t="shared" si="90"/>
        <v>0</v>
      </c>
      <c r="AV208" s="69">
        <f t="shared" si="91"/>
        <v>0</v>
      </c>
      <c r="AW208" s="69">
        <f t="shared" si="92"/>
        <v>0</v>
      </c>
      <c r="AX208" s="69">
        <f t="shared" si="93"/>
        <v>0</v>
      </c>
      <c r="AY208" s="69">
        <f t="shared" si="94"/>
        <v>1.9517406702028435</v>
      </c>
      <c r="AZ208" s="69">
        <f t="shared" si="95"/>
        <v>0</v>
      </c>
      <c r="BA208" s="69">
        <f t="shared" si="96"/>
        <v>1</v>
      </c>
      <c r="BB208" s="32"/>
      <c r="BC208" s="32"/>
      <c r="BD208" s="32"/>
      <c r="BE208" s="32"/>
      <c r="BF208" s="32" t="s">
        <v>3725</v>
      </c>
      <c r="BG208" s="32" t="s">
        <v>3726</v>
      </c>
      <c r="BH208" s="32" t="s">
        <v>3727</v>
      </c>
      <c r="BI208" s="32" t="s">
        <v>3728</v>
      </c>
      <c r="BJ208" s="32" t="s">
        <v>3729</v>
      </c>
      <c r="BK208" s="32" t="s">
        <v>18</v>
      </c>
    </row>
    <row r="209" spans="1:63">
      <c r="A209" s="32" t="s">
        <v>22</v>
      </c>
      <c r="B209" s="32" t="s">
        <v>3730</v>
      </c>
      <c r="C209" s="32" t="s">
        <v>3731</v>
      </c>
      <c r="D209" s="32" t="s">
        <v>3732</v>
      </c>
      <c r="E209" s="33" t="s">
        <v>3733</v>
      </c>
      <c r="F209" s="33" t="s">
        <v>3734</v>
      </c>
      <c r="G209" s="33" t="s">
        <v>3735</v>
      </c>
      <c r="H209" s="32" t="s">
        <v>3736</v>
      </c>
      <c r="I209" s="32" t="s">
        <v>3737</v>
      </c>
      <c r="J209" s="32" t="s">
        <v>3738</v>
      </c>
      <c r="K209" s="33" t="s">
        <v>3739</v>
      </c>
      <c r="L209" s="33" t="s">
        <v>3740</v>
      </c>
      <c r="M209" s="33" t="s">
        <v>3741</v>
      </c>
      <c r="N209" s="33" t="s">
        <v>3742</v>
      </c>
      <c r="O209" s="32" t="s">
        <v>3743</v>
      </c>
      <c r="P209" s="69">
        <f t="shared" si="73"/>
        <v>0.96860573655999993</v>
      </c>
      <c r="Q209" s="69">
        <f t="shared" si="74"/>
        <v>0.87639414579387998</v>
      </c>
      <c r="R209" s="77">
        <f t="shared" si="75"/>
        <v>0.50247323758749918</v>
      </c>
      <c r="S209" s="75">
        <f t="shared" si="76"/>
        <v>0.15994219906687768</v>
      </c>
      <c r="T209" s="32" t="s">
        <v>3744</v>
      </c>
      <c r="U209" s="32" t="s">
        <v>3745</v>
      </c>
      <c r="V209" s="32" t="s">
        <v>3746</v>
      </c>
      <c r="W209" s="33" t="s">
        <v>3747</v>
      </c>
      <c r="X209" s="32" t="s">
        <v>3338</v>
      </c>
      <c r="Y209" s="32" t="s">
        <v>3748</v>
      </c>
      <c r="Z209" s="32" t="s">
        <v>3749</v>
      </c>
      <c r="AA209" s="32" t="s">
        <v>3750</v>
      </c>
      <c r="AB209" s="72">
        <f t="shared" si="77"/>
        <v>2.7106110841096116E-2</v>
      </c>
      <c r="AC209" s="73"/>
      <c r="AD209" s="32" t="s">
        <v>3751</v>
      </c>
      <c r="AE209" s="32" t="s">
        <v>3752</v>
      </c>
      <c r="AF209" s="58">
        <f t="shared" si="78"/>
        <v>4.2044999999999959</v>
      </c>
      <c r="AG209" s="32">
        <v>4</v>
      </c>
      <c r="AH209" s="32">
        <v>2</v>
      </c>
      <c r="AI209" s="69">
        <f t="shared" si="79"/>
        <v>4.2123567217952997</v>
      </c>
      <c r="AJ209">
        <f t="shared" si="80"/>
        <v>1.0018686459258661</v>
      </c>
      <c r="AK209" s="32"/>
      <c r="AL209" s="69">
        <f t="shared" si="81"/>
        <v>0</v>
      </c>
      <c r="AM209" s="69">
        <f t="shared" si="82"/>
        <v>0</v>
      </c>
      <c r="AN209" s="69">
        <f t="shared" si="83"/>
        <v>0</v>
      </c>
      <c r="AO209" s="69">
        <f t="shared" si="84"/>
        <v>0</v>
      </c>
      <c r="AP209" s="69">
        <f t="shared" si="85"/>
        <v>0</v>
      </c>
      <c r="AQ209" s="69">
        <f t="shared" si="86"/>
        <v>1.0018686459258661</v>
      </c>
      <c r="AR209" s="69">
        <f t="shared" si="87"/>
        <v>0</v>
      </c>
      <c r="AS209" s="69">
        <f t="shared" si="88"/>
        <v>1</v>
      </c>
      <c r="AT209" s="69">
        <f t="shared" si="89"/>
        <v>0</v>
      </c>
      <c r="AU209" s="69">
        <f t="shared" si="90"/>
        <v>0</v>
      </c>
      <c r="AV209" s="69">
        <f t="shared" si="91"/>
        <v>0</v>
      </c>
      <c r="AW209" s="69">
        <f t="shared" si="92"/>
        <v>0</v>
      </c>
      <c r="AX209" s="69">
        <f t="shared" si="93"/>
        <v>1.0018686459258661</v>
      </c>
      <c r="AY209" s="69">
        <f t="shared" si="94"/>
        <v>0</v>
      </c>
      <c r="AZ209" s="69">
        <f t="shared" si="95"/>
        <v>1</v>
      </c>
      <c r="BA209" s="69">
        <f t="shared" si="96"/>
        <v>0</v>
      </c>
      <c r="BB209" s="32"/>
      <c r="BC209" s="32"/>
      <c r="BD209" s="32"/>
      <c r="BE209" s="32"/>
      <c r="BF209" s="32" t="s">
        <v>3753</v>
      </c>
      <c r="BG209" s="32" t="s">
        <v>3754</v>
      </c>
      <c r="BH209" s="32" t="s">
        <v>3755</v>
      </c>
      <c r="BI209" s="32" t="s">
        <v>3756</v>
      </c>
      <c r="BJ209" s="32" t="s">
        <v>1532</v>
      </c>
      <c r="BK209" s="32" t="s">
        <v>18</v>
      </c>
    </row>
    <row r="210" spans="1:63">
      <c r="A210" s="32" t="s">
        <v>16</v>
      </c>
      <c r="B210" s="32" t="s">
        <v>3757</v>
      </c>
      <c r="C210" s="32" t="s">
        <v>3758</v>
      </c>
      <c r="D210" s="33" t="s">
        <v>3759</v>
      </c>
      <c r="E210" s="33" t="s">
        <v>3760</v>
      </c>
      <c r="F210" s="33" t="s">
        <v>3761</v>
      </c>
      <c r="G210" s="33" t="s">
        <v>3762</v>
      </c>
      <c r="H210" s="32" t="s">
        <v>3763</v>
      </c>
      <c r="I210" s="32" t="s">
        <v>3764</v>
      </c>
      <c r="J210" s="32" t="s">
        <v>3765</v>
      </c>
      <c r="K210" s="33" t="s">
        <v>3766</v>
      </c>
      <c r="L210" s="33" t="s">
        <v>3767</v>
      </c>
      <c r="M210" s="33" t="s">
        <v>3768</v>
      </c>
      <c r="N210" s="33" t="s">
        <v>3769</v>
      </c>
      <c r="O210" s="33" t="s">
        <v>3770</v>
      </c>
      <c r="P210" s="69">
        <f t="shared" si="73"/>
        <v>-2.4189227629999997E-2</v>
      </c>
      <c r="Q210" s="69">
        <f t="shared" si="74"/>
        <v>-0.99882976253332811</v>
      </c>
      <c r="R210" s="77">
        <f t="shared" si="75"/>
        <v>3.0932094792303912</v>
      </c>
      <c r="S210" s="75">
        <f t="shared" si="76"/>
        <v>0.98459915727644831</v>
      </c>
      <c r="T210" s="32" t="s">
        <v>3771</v>
      </c>
      <c r="U210" s="32" t="s">
        <v>3772</v>
      </c>
      <c r="V210" s="32" t="s">
        <v>3773</v>
      </c>
      <c r="W210" s="33" t="s">
        <v>3774</v>
      </c>
      <c r="X210" s="32" t="s">
        <v>3775</v>
      </c>
      <c r="Y210" s="32" t="s">
        <v>3776</v>
      </c>
      <c r="Z210" s="32" t="s">
        <v>3777</v>
      </c>
      <c r="AA210" s="32" t="s">
        <v>3778</v>
      </c>
      <c r="AB210" s="72">
        <f t="shared" si="77"/>
        <v>3.7979520552371623E-2</v>
      </c>
      <c r="AC210" s="73"/>
      <c r="AD210" s="32" t="s">
        <v>3779</v>
      </c>
      <c r="AE210" s="32" t="s">
        <v>3780</v>
      </c>
      <c r="AF210" s="58">
        <f t="shared" si="78"/>
        <v>1.8327000000000169</v>
      </c>
      <c r="AG210" s="32">
        <v>4</v>
      </c>
      <c r="AH210" s="32">
        <v>2</v>
      </c>
      <c r="AI210" s="69">
        <f t="shared" si="79"/>
        <v>6.3477390358808128</v>
      </c>
      <c r="AJ210">
        <f t="shared" si="80"/>
        <v>3.4635996267150948</v>
      </c>
      <c r="AK210" s="32"/>
      <c r="AL210" s="69">
        <f t="shared" si="81"/>
        <v>0</v>
      </c>
      <c r="AM210" s="69">
        <f t="shared" si="82"/>
        <v>0</v>
      </c>
      <c r="AN210" s="69">
        <f t="shared" si="83"/>
        <v>0</v>
      </c>
      <c r="AO210" s="69">
        <f t="shared" si="84"/>
        <v>0</v>
      </c>
      <c r="AP210" s="69">
        <f t="shared" si="85"/>
        <v>0</v>
      </c>
      <c r="AQ210" s="69">
        <f t="shared" si="86"/>
        <v>3.4635996267150948</v>
      </c>
      <c r="AR210" s="69">
        <f t="shared" si="87"/>
        <v>0</v>
      </c>
      <c r="AS210" s="69">
        <f t="shared" si="88"/>
        <v>1</v>
      </c>
      <c r="AT210" s="69">
        <f t="shared" si="89"/>
        <v>0</v>
      </c>
      <c r="AU210" s="69">
        <f t="shared" si="90"/>
        <v>0</v>
      </c>
      <c r="AV210" s="69">
        <f t="shared" si="91"/>
        <v>0</v>
      </c>
      <c r="AW210" s="69">
        <f t="shared" si="92"/>
        <v>0</v>
      </c>
      <c r="AX210" s="69">
        <f t="shared" si="93"/>
        <v>3.4635996267150948</v>
      </c>
      <c r="AY210" s="69">
        <f t="shared" si="94"/>
        <v>0</v>
      </c>
      <c r="AZ210" s="69">
        <f t="shared" si="95"/>
        <v>1</v>
      </c>
      <c r="BA210" s="69">
        <f t="shared" si="96"/>
        <v>0</v>
      </c>
      <c r="BB210" s="32"/>
      <c r="BC210" s="32"/>
      <c r="BD210" s="32"/>
      <c r="BE210" s="32"/>
      <c r="BF210" s="32" t="s">
        <v>3781</v>
      </c>
      <c r="BG210" s="32" t="s">
        <v>3782</v>
      </c>
      <c r="BH210" s="32" t="s">
        <v>3783</v>
      </c>
      <c r="BI210" s="32" t="s">
        <v>2040</v>
      </c>
      <c r="BJ210" s="32" t="s">
        <v>3784</v>
      </c>
      <c r="BK210" s="32" t="s">
        <v>18</v>
      </c>
    </row>
    <row r="211" spans="1:63">
      <c r="A211" s="32" t="s">
        <v>20</v>
      </c>
      <c r="B211" s="32" t="s">
        <v>3785</v>
      </c>
      <c r="C211" s="35">
        <v>1646150</v>
      </c>
      <c r="D211" s="33" t="s">
        <v>3786</v>
      </c>
      <c r="E211" s="33" t="s">
        <v>3787</v>
      </c>
      <c r="F211" s="33" t="s">
        <v>3788</v>
      </c>
      <c r="G211" s="33" t="s">
        <v>3789</v>
      </c>
      <c r="H211" s="33" t="s">
        <v>3790</v>
      </c>
      <c r="I211" s="32" t="s">
        <v>3791</v>
      </c>
      <c r="J211" s="32" t="s">
        <v>3792</v>
      </c>
      <c r="K211" s="32" t="s">
        <v>3793</v>
      </c>
      <c r="L211" s="33" t="s">
        <v>3794</v>
      </c>
      <c r="M211" s="33" t="s">
        <v>3795</v>
      </c>
      <c r="N211" s="33" t="s">
        <v>3796</v>
      </c>
      <c r="O211" s="32" t="s">
        <v>3797</v>
      </c>
      <c r="P211" s="69">
        <f t="shared" si="73"/>
        <v>-0.54020252993999995</v>
      </c>
      <c r="Q211" s="69">
        <f t="shared" si="74"/>
        <v>-0.41636245329284693</v>
      </c>
      <c r="R211" s="77">
        <f t="shared" si="75"/>
        <v>2.000237137423023</v>
      </c>
      <c r="S211" s="75">
        <f t="shared" si="76"/>
        <v>0.63669525555371376</v>
      </c>
      <c r="T211" s="32" t="s">
        <v>3798</v>
      </c>
      <c r="U211" s="33" t="s">
        <v>3799</v>
      </c>
      <c r="V211" s="32" t="s">
        <v>3800</v>
      </c>
      <c r="W211" s="32" t="s">
        <v>3801</v>
      </c>
      <c r="X211" s="32" t="s">
        <v>3802</v>
      </c>
      <c r="Y211" s="32" t="s">
        <v>3803</v>
      </c>
      <c r="Z211" s="32" t="s">
        <v>3804</v>
      </c>
      <c r="AA211" s="32" t="s">
        <v>3805</v>
      </c>
      <c r="AB211" s="72">
        <f t="shared" si="77"/>
        <v>4.2941292123147415E-2</v>
      </c>
      <c r="AC211" s="73"/>
      <c r="AD211" s="32" t="s">
        <v>3806</v>
      </c>
      <c r="AE211" s="32" t="s">
        <v>3807</v>
      </c>
      <c r="AF211" s="58">
        <f t="shared" si="78"/>
        <v>4.3687999999999931</v>
      </c>
      <c r="AG211" s="32">
        <v>1</v>
      </c>
      <c r="AH211" s="32">
        <v>3</v>
      </c>
      <c r="AI211" s="69">
        <f t="shared" si="79"/>
        <v>5.5416616349221579</v>
      </c>
      <c r="AJ211">
        <f t="shared" si="80"/>
        <v>1.268463109989509</v>
      </c>
      <c r="AK211" s="32"/>
      <c r="AL211" s="69">
        <f t="shared" si="81"/>
        <v>1.268463109989509</v>
      </c>
      <c r="AM211" s="69">
        <f t="shared" si="82"/>
        <v>0</v>
      </c>
      <c r="AN211" s="69">
        <f t="shared" si="83"/>
        <v>1</v>
      </c>
      <c r="AO211" s="69">
        <f t="shared" si="84"/>
        <v>0</v>
      </c>
      <c r="AP211" s="69">
        <f t="shared" si="85"/>
        <v>0</v>
      </c>
      <c r="AQ211" s="69">
        <f t="shared" si="86"/>
        <v>0</v>
      </c>
      <c r="AR211" s="69">
        <f t="shared" si="87"/>
        <v>0</v>
      </c>
      <c r="AS211" s="69">
        <f t="shared" si="88"/>
        <v>0</v>
      </c>
      <c r="AT211" s="69">
        <f t="shared" si="89"/>
        <v>0</v>
      </c>
      <c r="AU211" s="69">
        <f t="shared" si="90"/>
        <v>1.268463109989509</v>
      </c>
      <c r="AV211" s="69">
        <f t="shared" si="91"/>
        <v>0</v>
      </c>
      <c r="AW211" s="69">
        <f t="shared" si="92"/>
        <v>1</v>
      </c>
      <c r="AX211" s="69">
        <f t="shared" si="93"/>
        <v>0</v>
      </c>
      <c r="AY211" s="69">
        <f t="shared" si="94"/>
        <v>0</v>
      </c>
      <c r="AZ211" s="69">
        <f t="shared" si="95"/>
        <v>0</v>
      </c>
      <c r="BA211" s="69">
        <f t="shared" si="96"/>
        <v>0</v>
      </c>
      <c r="BB211" s="32"/>
      <c r="BC211" s="32"/>
      <c r="BD211" s="32"/>
      <c r="BE211" s="32"/>
      <c r="BF211" s="32" t="s">
        <v>3808</v>
      </c>
      <c r="BG211" s="32" t="s">
        <v>3809</v>
      </c>
      <c r="BH211" s="32" t="s">
        <v>3810</v>
      </c>
      <c r="BI211" s="32" t="s">
        <v>3811</v>
      </c>
      <c r="BJ211" s="32" t="s">
        <v>3812</v>
      </c>
      <c r="BK211" s="32" t="s">
        <v>18</v>
      </c>
    </row>
    <row r="212" spans="1:63">
      <c r="A212" s="32" t="s">
        <v>20</v>
      </c>
      <c r="B212" s="32" t="s">
        <v>3813</v>
      </c>
      <c r="C212" s="32" t="s">
        <v>3814</v>
      </c>
      <c r="D212" s="32" t="s">
        <v>3815</v>
      </c>
      <c r="E212" s="33" t="s">
        <v>2856</v>
      </c>
      <c r="F212" s="32" t="s">
        <v>3816</v>
      </c>
      <c r="G212" s="33" t="s">
        <v>3817</v>
      </c>
      <c r="H212" s="32" t="s">
        <v>3818</v>
      </c>
      <c r="I212" s="32" t="s">
        <v>3819</v>
      </c>
      <c r="J212" s="32" t="s">
        <v>3820</v>
      </c>
      <c r="K212" s="32" t="s">
        <v>3821</v>
      </c>
      <c r="L212" s="32" t="s">
        <v>3822</v>
      </c>
      <c r="M212" s="33" t="s">
        <v>3823</v>
      </c>
      <c r="N212" s="33" t="s">
        <v>3824</v>
      </c>
      <c r="O212" s="33" t="s">
        <v>3825</v>
      </c>
      <c r="P212" s="69">
        <f t="shared" si="73"/>
        <v>-0.9381294161799999</v>
      </c>
      <c r="Q212" s="69">
        <f t="shared" si="74"/>
        <v>0.7601736030044548</v>
      </c>
      <c r="R212" s="77">
        <f t="shared" si="75"/>
        <v>0.70721605688800127</v>
      </c>
      <c r="S212" s="75">
        <f t="shared" si="76"/>
        <v>0.22511386257536892</v>
      </c>
      <c r="T212" s="32" t="s">
        <v>3826</v>
      </c>
      <c r="U212" s="32" t="s">
        <v>3827</v>
      </c>
      <c r="V212" s="32" t="s">
        <v>3828</v>
      </c>
      <c r="W212" s="33" t="s">
        <v>3829</v>
      </c>
      <c r="X212" s="32" t="s">
        <v>3830</v>
      </c>
      <c r="Y212" s="32" t="s">
        <v>3831</v>
      </c>
      <c r="Z212" s="32" t="s">
        <v>3832</v>
      </c>
      <c r="AA212" s="32" t="s">
        <v>3833</v>
      </c>
      <c r="AB212" s="72">
        <f t="shared" si="77"/>
        <v>4.5921136253049215E-2</v>
      </c>
      <c r="AC212" s="73"/>
      <c r="AD212" s="32" t="s">
        <v>3834</v>
      </c>
      <c r="AE212" s="32" t="s">
        <v>3835</v>
      </c>
      <c r="AF212" s="58">
        <f t="shared" si="78"/>
        <v>2.804600000000022</v>
      </c>
      <c r="AG212" s="32">
        <v>3</v>
      </c>
      <c r="AH212" s="32">
        <v>1</v>
      </c>
      <c r="AI212" s="69">
        <f t="shared" si="79"/>
        <v>3.9449207855689741</v>
      </c>
      <c r="AJ212">
        <f t="shared" si="80"/>
        <v>1.4065894550270781</v>
      </c>
      <c r="AK212" s="32"/>
      <c r="AL212" s="69">
        <f t="shared" si="81"/>
        <v>0</v>
      </c>
      <c r="AM212" s="69">
        <f t="shared" si="82"/>
        <v>1.4065894550270781</v>
      </c>
      <c r="AN212" s="69">
        <f t="shared" si="83"/>
        <v>0</v>
      </c>
      <c r="AO212" s="69">
        <f t="shared" si="84"/>
        <v>1</v>
      </c>
      <c r="AP212" s="69">
        <f t="shared" si="85"/>
        <v>0</v>
      </c>
      <c r="AQ212" s="69">
        <f t="shared" si="86"/>
        <v>0</v>
      </c>
      <c r="AR212" s="69">
        <f t="shared" si="87"/>
        <v>0</v>
      </c>
      <c r="AS212" s="69">
        <f t="shared" si="88"/>
        <v>0</v>
      </c>
      <c r="AT212" s="69">
        <f t="shared" si="89"/>
        <v>1.4065894550270781</v>
      </c>
      <c r="AU212" s="69">
        <f t="shared" si="90"/>
        <v>0</v>
      </c>
      <c r="AV212" s="69">
        <f t="shared" si="91"/>
        <v>1</v>
      </c>
      <c r="AW212" s="69">
        <f t="shared" si="92"/>
        <v>0</v>
      </c>
      <c r="AX212" s="69">
        <f t="shared" si="93"/>
        <v>0</v>
      </c>
      <c r="AY212" s="69">
        <f t="shared" si="94"/>
        <v>0</v>
      </c>
      <c r="AZ212" s="69">
        <f t="shared" si="95"/>
        <v>0</v>
      </c>
      <c r="BA212" s="69">
        <f t="shared" si="96"/>
        <v>0</v>
      </c>
      <c r="BB212" s="32"/>
      <c r="BC212" s="32"/>
      <c r="BD212" s="32"/>
      <c r="BE212" s="32"/>
      <c r="BF212" s="32" t="s">
        <v>3836</v>
      </c>
      <c r="BG212" s="32" t="s">
        <v>3837</v>
      </c>
      <c r="BH212" s="32" t="s">
        <v>3838</v>
      </c>
      <c r="BI212" s="32" t="s">
        <v>3839</v>
      </c>
      <c r="BJ212" s="32" t="s">
        <v>3401</v>
      </c>
      <c r="BK212" s="32" t="s">
        <v>18</v>
      </c>
    </row>
    <row r="213" spans="1:63">
      <c r="A213" s="32" t="s">
        <v>16</v>
      </c>
      <c r="B213" s="32" t="s">
        <v>3840</v>
      </c>
      <c r="C213" s="32" t="s">
        <v>3841</v>
      </c>
      <c r="D213" s="32" t="s">
        <v>3842</v>
      </c>
      <c r="E213" s="32" t="s">
        <v>3843</v>
      </c>
      <c r="F213" s="33" t="s">
        <v>3844</v>
      </c>
      <c r="G213" s="33" t="s">
        <v>3845</v>
      </c>
      <c r="H213" s="33" t="s">
        <v>3846</v>
      </c>
      <c r="I213" s="32" t="s">
        <v>3847</v>
      </c>
      <c r="J213" s="32" t="s">
        <v>3848</v>
      </c>
      <c r="K213" s="32" t="s">
        <v>3849</v>
      </c>
      <c r="L213" s="33" t="s">
        <v>3850</v>
      </c>
      <c r="M213" s="32" t="s">
        <v>3851</v>
      </c>
      <c r="N213" s="32" t="s">
        <v>3852</v>
      </c>
      <c r="O213" s="32" t="s">
        <v>3853</v>
      </c>
      <c r="P213" s="69">
        <f t="shared" si="73"/>
        <v>0.22148214712300002</v>
      </c>
      <c r="Q213" s="69">
        <f t="shared" si="74"/>
        <v>-0.90189131701157155</v>
      </c>
      <c r="R213" s="77">
        <f t="shared" si="75"/>
        <v>2.6949244467643529</v>
      </c>
      <c r="S213" s="75">
        <f t="shared" si="76"/>
        <v>0.85782109392347627</v>
      </c>
      <c r="T213" s="32" t="s">
        <v>3854</v>
      </c>
      <c r="U213" s="32" t="s">
        <v>3855</v>
      </c>
      <c r="V213" s="32" t="s">
        <v>3856</v>
      </c>
      <c r="W213" s="32" t="s">
        <v>3857</v>
      </c>
      <c r="X213" s="32" t="s">
        <v>3858</v>
      </c>
      <c r="Y213" s="32" t="s">
        <v>3859</v>
      </c>
      <c r="Z213" s="32" t="s">
        <v>3860</v>
      </c>
      <c r="AA213" s="32" t="s">
        <v>3861</v>
      </c>
      <c r="AB213" s="72">
        <f t="shared" si="77"/>
        <v>2.9169283193182852E-2</v>
      </c>
      <c r="AC213" s="73"/>
      <c r="AD213" s="32" t="s">
        <v>3862</v>
      </c>
      <c r="AE213" s="32" t="s">
        <v>3863</v>
      </c>
      <c r="AF213" s="58">
        <f t="shared" si="78"/>
        <v>3.1758000000000095</v>
      </c>
      <c r="AG213" s="32">
        <v>2</v>
      </c>
      <c r="AH213" s="32">
        <v>1</v>
      </c>
      <c r="AI213" s="69">
        <f t="shared" si="79"/>
        <v>6.5296510829716228</v>
      </c>
      <c r="AJ213">
        <f t="shared" si="80"/>
        <v>2.0560649546481526</v>
      </c>
      <c r="AK213" s="32"/>
      <c r="AL213" s="69">
        <f t="shared" si="81"/>
        <v>0</v>
      </c>
      <c r="AM213" s="69">
        <f t="shared" si="82"/>
        <v>2.0560649546481526</v>
      </c>
      <c r="AN213" s="69">
        <f t="shared" si="83"/>
        <v>0</v>
      </c>
      <c r="AO213" s="69">
        <f t="shared" si="84"/>
        <v>1</v>
      </c>
      <c r="AP213" s="69">
        <f t="shared" si="85"/>
        <v>2.0560649546481526</v>
      </c>
      <c r="AQ213" s="69">
        <f t="shared" si="86"/>
        <v>0</v>
      </c>
      <c r="AR213" s="69">
        <f t="shared" si="87"/>
        <v>1</v>
      </c>
      <c r="AS213" s="69">
        <f t="shared" si="88"/>
        <v>0</v>
      </c>
      <c r="AT213" s="69">
        <f t="shared" si="89"/>
        <v>0</v>
      </c>
      <c r="AU213" s="69">
        <f t="shared" si="90"/>
        <v>0</v>
      </c>
      <c r="AV213" s="69">
        <f t="shared" si="91"/>
        <v>0</v>
      </c>
      <c r="AW213" s="69">
        <f t="shared" si="92"/>
        <v>0</v>
      </c>
      <c r="AX213" s="69">
        <f t="shared" si="93"/>
        <v>0</v>
      </c>
      <c r="AY213" s="69">
        <f t="shared" si="94"/>
        <v>0</v>
      </c>
      <c r="AZ213" s="69">
        <f t="shared" si="95"/>
        <v>0</v>
      </c>
      <c r="BA213" s="69">
        <f t="shared" si="96"/>
        <v>0</v>
      </c>
      <c r="BB213" s="32"/>
      <c r="BC213" s="32"/>
      <c r="BD213" s="32"/>
      <c r="BE213" s="32"/>
      <c r="BF213" s="32" t="s">
        <v>3864</v>
      </c>
      <c r="BG213" s="32" t="s">
        <v>3865</v>
      </c>
      <c r="BH213" s="32" t="s">
        <v>3866</v>
      </c>
      <c r="BI213" s="32" t="s">
        <v>3867</v>
      </c>
      <c r="BJ213" s="32" t="s">
        <v>3868</v>
      </c>
      <c r="BK213" s="32" t="s">
        <v>18</v>
      </c>
    </row>
    <row r="214" spans="1:63">
      <c r="A214" s="32" t="s">
        <v>22</v>
      </c>
      <c r="B214" s="32" t="s">
        <v>3869</v>
      </c>
      <c r="C214" s="32" t="s">
        <v>3870</v>
      </c>
      <c r="D214" s="32" t="s">
        <v>3871</v>
      </c>
      <c r="E214" s="33" t="s">
        <v>3872</v>
      </c>
      <c r="F214" s="32" t="s">
        <v>3873</v>
      </c>
      <c r="G214" s="32" t="s">
        <v>3874</v>
      </c>
      <c r="H214" s="32" t="s">
        <v>3875</v>
      </c>
      <c r="I214" s="32" t="s">
        <v>3876</v>
      </c>
      <c r="J214" s="32" t="s">
        <v>3877</v>
      </c>
      <c r="K214" s="33" t="s">
        <v>3878</v>
      </c>
      <c r="L214" s="33" t="s">
        <v>3879</v>
      </c>
      <c r="M214" s="33" t="s">
        <v>3880</v>
      </c>
      <c r="N214" s="33" t="s">
        <v>3881</v>
      </c>
      <c r="O214" s="32" t="s">
        <v>3882</v>
      </c>
      <c r="P214" s="69">
        <f t="shared" si="73"/>
        <v>0.94470159273600007</v>
      </c>
      <c r="Q214" s="69">
        <f t="shared" si="74"/>
        <v>0.78492219863587076</v>
      </c>
      <c r="R214" s="77">
        <f t="shared" si="75"/>
        <v>0.66822577797622973</v>
      </c>
      <c r="S214" s="75">
        <f t="shared" si="76"/>
        <v>0.21270287133268867</v>
      </c>
      <c r="T214" s="32" t="s">
        <v>3883</v>
      </c>
      <c r="U214" s="33" t="s">
        <v>3884</v>
      </c>
      <c r="V214" s="32" t="s">
        <v>3885</v>
      </c>
      <c r="W214" s="32" t="s">
        <v>3886</v>
      </c>
      <c r="X214" s="32" t="s">
        <v>3887</v>
      </c>
      <c r="Y214" s="32" t="s">
        <v>3888</v>
      </c>
      <c r="Z214" s="32" t="s">
        <v>3889</v>
      </c>
      <c r="AA214" s="32" t="s">
        <v>3890</v>
      </c>
      <c r="AB214" s="72">
        <f t="shared" si="77"/>
        <v>4.2343540261942404E-2</v>
      </c>
      <c r="AC214" s="73"/>
      <c r="AD214" s="32" t="s">
        <v>3891</v>
      </c>
      <c r="AE214" s="32" t="s">
        <v>3892</v>
      </c>
      <c r="AF214" s="58">
        <f t="shared" si="78"/>
        <v>3.1739000000000033</v>
      </c>
      <c r="AG214" s="32">
        <v>3</v>
      </c>
      <c r="AH214" s="32">
        <v>4</v>
      </c>
      <c r="AI214" s="69">
        <f t="shared" si="79"/>
        <v>3.980121837768976</v>
      </c>
      <c r="AJ214">
        <f t="shared" si="80"/>
        <v>1.2540161434730055</v>
      </c>
      <c r="AK214" s="32"/>
      <c r="AL214" s="69">
        <f t="shared" si="81"/>
        <v>0</v>
      </c>
      <c r="AM214" s="69">
        <f t="shared" si="82"/>
        <v>0</v>
      </c>
      <c r="AN214" s="69">
        <f t="shared" si="83"/>
        <v>0</v>
      </c>
      <c r="AO214" s="69">
        <f t="shared" si="84"/>
        <v>0</v>
      </c>
      <c r="AP214" s="69">
        <f t="shared" si="85"/>
        <v>0</v>
      </c>
      <c r="AQ214" s="69">
        <f t="shared" si="86"/>
        <v>0</v>
      </c>
      <c r="AR214" s="69">
        <f t="shared" si="87"/>
        <v>0</v>
      </c>
      <c r="AS214" s="69">
        <f t="shared" si="88"/>
        <v>0</v>
      </c>
      <c r="AT214" s="69">
        <f t="shared" si="89"/>
        <v>1.2540161434730055</v>
      </c>
      <c r="AU214" s="69">
        <f t="shared" si="90"/>
        <v>0</v>
      </c>
      <c r="AV214" s="69">
        <f t="shared" si="91"/>
        <v>1</v>
      </c>
      <c r="AW214" s="69">
        <f t="shared" si="92"/>
        <v>0</v>
      </c>
      <c r="AX214" s="69">
        <f t="shared" si="93"/>
        <v>0</v>
      </c>
      <c r="AY214" s="69">
        <f t="shared" si="94"/>
        <v>1.2540161434730055</v>
      </c>
      <c r="AZ214" s="69">
        <f t="shared" si="95"/>
        <v>0</v>
      </c>
      <c r="BA214" s="69">
        <f t="shared" si="96"/>
        <v>1</v>
      </c>
      <c r="BB214" s="32"/>
      <c r="BC214" s="32"/>
      <c r="BD214" s="32"/>
      <c r="BE214" s="32"/>
      <c r="BF214" s="32" t="s">
        <v>3893</v>
      </c>
      <c r="BG214" s="32" t="s">
        <v>3894</v>
      </c>
      <c r="BH214" s="32" t="s">
        <v>3895</v>
      </c>
      <c r="BI214" s="32" t="s">
        <v>3896</v>
      </c>
      <c r="BJ214" s="32" t="s">
        <v>3897</v>
      </c>
      <c r="BK214" s="32" t="s">
        <v>18</v>
      </c>
    </row>
    <row r="215" spans="1:63">
      <c r="A215" s="32" t="s">
        <v>16</v>
      </c>
      <c r="B215" s="32" t="s">
        <v>3898</v>
      </c>
      <c r="C215" s="32" t="s">
        <v>3899</v>
      </c>
      <c r="D215" s="32" t="s">
        <v>3900</v>
      </c>
      <c r="E215" s="33" t="s">
        <v>3901</v>
      </c>
      <c r="F215" s="32" t="s">
        <v>3902</v>
      </c>
      <c r="G215" s="33" t="s">
        <v>3903</v>
      </c>
      <c r="H215" s="32" t="s">
        <v>3904</v>
      </c>
      <c r="I215" s="32" t="s">
        <v>3905</v>
      </c>
      <c r="J215" s="32" t="s">
        <v>3906</v>
      </c>
      <c r="K215" s="33" t="s">
        <v>3907</v>
      </c>
      <c r="L215" s="33" t="s">
        <v>3908</v>
      </c>
      <c r="M215" s="33" t="s">
        <v>3909</v>
      </c>
      <c r="N215" s="33" t="s">
        <v>3910</v>
      </c>
      <c r="O215" s="32" t="s">
        <v>3911</v>
      </c>
      <c r="P215" s="69">
        <f t="shared" si="73"/>
        <v>0.87503558984800001</v>
      </c>
      <c r="Q215" s="69">
        <f t="shared" si="74"/>
        <v>0.53137456700127461</v>
      </c>
      <c r="R215" s="77">
        <f t="shared" si="75"/>
        <v>1.0105739826513218</v>
      </c>
      <c r="S215" s="75">
        <f t="shared" si="76"/>
        <v>0.32167568939804231</v>
      </c>
      <c r="T215" s="32" t="s">
        <v>3912</v>
      </c>
      <c r="U215" s="33" t="s">
        <v>3913</v>
      </c>
      <c r="V215" s="32" t="s">
        <v>3914</v>
      </c>
      <c r="W215" s="32" t="s">
        <v>3915</v>
      </c>
      <c r="X215" s="32" t="s">
        <v>3916</v>
      </c>
      <c r="Y215" s="32" t="s">
        <v>3917</v>
      </c>
      <c r="Z215" s="32" t="s">
        <v>3918</v>
      </c>
      <c r="AA215" s="32" t="s">
        <v>3919</v>
      </c>
      <c r="AB215" s="72">
        <f t="shared" si="77"/>
        <v>3.2634683610643873E-2</v>
      </c>
      <c r="AC215" s="73"/>
      <c r="AD215" s="32" t="s">
        <v>3920</v>
      </c>
      <c r="AE215" s="32" t="s">
        <v>3921</v>
      </c>
      <c r="AF215" s="58">
        <f t="shared" si="78"/>
        <v>2.7675999999999874</v>
      </c>
      <c r="AG215" s="32">
        <v>2</v>
      </c>
      <c r="AH215" s="32">
        <v>3</v>
      </c>
      <c r="AI215" s="69">
        <f t="shared" si="79"/>
        <v>4.9526250803502645</v>
      </c>
      <c r="AJ215">
        <f t="shared" si="80"/>
        <v>1.7895017633871539</v>
      </c>
      <c r="AK215" s="32"/>
      <c r="AL215" s="69">
        <f t="shared" si="81"/>
        <v>0</v>
      </c>
      <c r="AM215" s="69">
        <f t="shared" si="82"/>
        <v>0</v>
      </c>
      <c r="AN215" s="69">
        <f t="shared" si="83"/>
        <v>0</v>
      </c>
      <c r="AO215" s="69">
        <f t="shared" si="84"/>
        <v>0</v>
      </c>
      <c r="AP215" s="69">
        <f t="shared" si="85"/>
        <v>1.7895017633871539</v>
      </c>
      <c r="AQ215" s="69">
        <f t="shared" si="86"/>
        <v>0</v>
      </c>
      <c r="AR215" s="69">
        <f t="shared" si="87"/>
        <v>1</v>
      </c>
      <c r="AS215" s="69">
        <f t="shared" si="88"/>
        <v>0</v>
      </c>
      <c r="AT215" s="69">
        <f t="shared" si="89"/>
        <v>0</v>
      </c>
      <c r="AU215" s="69">
        <f t="shared" si="90"/>
        <v>1.7895017633871539</v>
      </c>
      <c r="AV215" s="69">
        <f t="shared" si="91"/>
        <v>0</v>
      </c>
      <c r="AW215" s="69">
        <f t="shared" si="92"/>
        <v>1</v>
      </c>
      <c r="AX215" s="69">
        <f t="shared" si="93"/>
        <v>0</v>
      </c>
      <c r="AY215" s="69">
        <f t="shared" si="94"/>
        <v>0</v>
      </c>
      <c r="AZ215" s="69">
        <f t="shared" si="95"/>
        <v>0</v>
      </c>
      <c r="BA215" s="69">
        <f t="shared" si="96"/>
        <v>0</v>
      </c>
      <c r="BB215" s="32"/>
      <c r="BC215" s="32"/>
      <c r="BD215" s="32"/>
      <c r="BE215" s="32"/>
      <c r="BF215" s="32" t="s">
        <v>3922</v>
      </c>
      <c r="BG215" s="32" t="s">
        <v>3923</v>
      </c>
      <c r="BH215" s="32" t="s">
        <v>914</v>
      </c>
      <c r="BI215" s="32" t="s">
        <v>3924</v>
      </c>
      <c r="BJ215" s="32" t="s">
        <v>3925</v>
      </c>
      <c r="BK215" s="32" t="s">
        <v>18</v>
      </c>
    </row>
    <row r="216" spans="1:63">
      <c r="A216" s="32" t="s">
        <v>16</v>
      </c>
      <c r="B216" s="32" t="s">
        <v>3926</v>
      </c>
      <c r="C216" s="32" t="s">
        <v>3927</v>
      </c>
      <c r="D216" s="32" t="s">
        <v>3928</v>
      </c>
      <c r="E216" s="33" t="s">
        <v>3929</v>
      </c>
      <c r="F216" s="33" t="s">
        <v>3930</v>
      </c>
      <c r="G216" s="33" t="s">
        <v>3931</v>
      </c>
      <c r="H216" s="32" t="s">
        <v>3932</v>
      </c>
      <c r="I216" s="32" t="s">
        <v>3933</v>
      </c>
      <c r="J216" s="32" t="s">
        <v>3934</v>
      </c>
      <c r="K216" s="33" t="s">
        <v>3935</v>
      </c>
      <c r="L216" s="33" t="s">
        <v>3936</v>
      </c>
      <c r="M216" s="33" t="s">
        <v>3937</v>
      </c>
      <c r="N216" s="33" t="s">
        <v>3938</v>
      </c>
      <c r="O216" s="32" t="s">
        <v>3939</v>
      </c>
      <c r="P216" s="69">
        <f t="shared" si="73"/>
        <v>0.41059203924200005</v>
      </c>
      <c r="Q216" s="69">
        <f t="shared" si="74"/>
        <v>-0.66282835462219181</v>
      </c>
      <c r="R216" s="77">
        <f t="shared" si="75"/>
        <v>2.2953861297384464</v>
      </c>
      <c r="S216" s="75">
        <f t="shared" si="76"/>
        <v>0.73064409770489669</v>
      </c>
      <c r="T216" s="32" t="s">
        <v>3940</v>
      </c>
      <c r="U216" s="33" t="s">
        <v>3941</v>
      </c>
      <c r="V216" s="32" t="s">
        <v>3942</v>
      </c>
      <c r="W216" s="33" t="s">
        <v>3943</v>
      </c>
      <c r="X216" s="32" t="s">
        <v>3944</v>
      </c>
      <c r="Y216" s="32" t="s">
        <v>3945</v>
      </c>
      <c r="Z216" s="32" t="s">
        <v>3946</v>
      </c>
      <c r="AA216" s="32" t="s">
        <v>3947</v>
      </c>
      <c r="AB216" s="72">
        <f t="shared" si="77"/>
        <v>3.1669173907524571E-2</v>
      </c>
      <c r="AC216" s="73"/>
      <c r="AD216" s="32" t="s">
        <v>3948</v>
      </c>
      <c r="AE216" s="32" t="s">
        <v>3949</v>
      </c>
      <c r="AF216" s="58">
        <f t="shared" si="78"/>
        <v>4.1699000000000126</v>
      </c>
      <c r="AG216" s="32">
        <v>3</v>
      </c>
      <c r="AH216" s="32">
        <v>3</v>
      </c>
      <c r="AI216" s="69">
        <f t="shared" si="79"/>
        <v>6.1795138188531409</v>
      </c>
      <c r="AJ216">
        <f t="shared" si="80"/>
        <v>1.4819333362558149</v>
      </c>
      <c r="AK216" s="32"/>
      <c r="AL216" s="69">
        <f t="shared" si="81"/>
        <v>0</v>
      </c>
      <c r="AM216" s="69">
        <f t="shared" si="82"/>
        <v>0</v>
      </c>
      <c r="AN216" s="69">
        <f t="shared" si="83"/>
        <v>0</v>
      </c>
      <c r="AO216" s="69">
        <f t="shared" si="84"/>
        <v>0</v>
      </c>
      <c r="AP216" s="69">
        <f t="shared" si="85"/>
        <v>0</v>
      </c>
      <c r="AQ216" s="69">
        <f t="shared" si="86"/>
        <v>0</v>
      </c>
      <c r="AR216" s="69">
        <f t="shared" si="87"/>
        <v>0</v>
      </c>
      <c r="AS216" s="69">
        <f t="shared" si="88"/>
        <v>0</v>
      </c>
      <c r="AT216" s="69">
        <f t="shared" si="89"/>
        <v>1.4819333362558149</v>
      </c>
      <c r="AU216" s="69">
        <f t="shared" si="90"/>
        <v>1.4819333362558149</v>
      </c>
      <c r="AV216" s="69">
        <f t="shared" si="91"/>
        <v>1</v>
      </c>
      <c r="AW216" s="69">
        <f t="shared" si="92"/>
        <v>1</v>
      </c>
      <c r="AX216" s="69">
        <f t="shared" si="93"/>
        <v>0</v>
      </c>
      <c r="AY216" s="69">
        <f t="shared" si="94"/>
        <v>0</v>
      </c>
      <c r="AZ216" s="69">
        <f t="shared" si="95"/>
        <v>0</v>
      </c>
      <c r="BA216" s="69">
        <f t="shared" si="96"/>
        <v>0</v>
      </c>
      <c r="BB216" s="32"/>
      <c r="BC216" s="32"/>
      <c r="BD216" s="32"/>
      <c r="BE216" s="32"/>
      <c r="BF216" s="32" t="s">
        <v>3950</v>
      </c>
      <c r="BG216" s="32" t="s">
        <v>3951</v>
      </c>
      <c r="BH216" s="32" t="s">
        <v>3952</v>
      </c>
      <c r="BI216" s="32" t="s">
        <v>3953</v>
      </c>
      <c r="BJ216" s="32" t="s">
        <v>2785</v>
      </c>
      <c r="BK216" s="32" t="s">
        <v>18</v>
      </c>
    </row>
    <row r="217" spans="1:63">
      <c r="A217" s="32" t="s">
        <v>20</v>
      </c>
      <c r="B217" s="32" t="s">
        <v>3954</v>
      </c>
      <c r="C217" s="32" t="s">
        <v>3955</v>
      </c>
      <c r="D217" s="33" t="s">
        <v>3956</v>
      </c>
      <c r="E217" s="33" t="s">
        <v>3957</v>
      </c>
      <c r="F217" s="33" t="s">
        <v>3958</v>
      </c>
      <c r="G217" s="32" t="s">
        <v>3959</v>
      </c>
      <c r="H217" s="32" t="s">
        <v>3960</v>
      </c>
      <c r="I217" s="32" t="s">
        <v>3961</v>
      </c>
      <c r="J217" s="32" t="s">
        <v>3962</v>
      </c>
      <c r="K217" s="33" t="s">
        <v>3963</v>
      </c>
      <c r="L217" s="33" t="s">
        <v>3964</v>
      </c>
      <c r="M217" s="32" t="s">
        <v>3965</v>
      </c>
      <c r="N217" s="32" t="s">
        <v>3966</v>
      </c>
      <c r="O217" s="32" t="s">
        <v>3967</v>
      </c>
      <c r="P217" s="69">
        <f t="shared" si="73"/>
        <v>0.99890366096399996</v>
      </c>
      <c r="Q217" s="69">
        <f t="shared" si="74"/>
        <v>0.99561704777456361</v>
      </c>
      <c r="R217" s="77">
        <f t="shared" si="75"/>
        <v>9.3660639380031219E-2</v>
      </c>
      <c r="S217" s="75">
        <f t="shared" si="76"/>
        <v>2.9813107460958801E-2</v>
      </c>
      <c r="T217" s="32" t="s">
        <v>3968</v>
      </c>
      <c r="U217" s="32" t="s">
        <v>3969</v>
      </c>
      <c r="V217" s="32" t="s">
        <v>3970</v>
      </c>
      <c r="W217" s="32" t="s">
        <v>3971</v>
      </c>
      <c r="X217" s="32" t="s">
        <v>3972</v>
      </c>
      <c r="Y217" s="32" t="s">
        <v>3973</v>
      </c>
      <c r="Z217" s="32" t="s">
        <v>3974</v>
      </c>
      <c r="AA217" s="32" t="s">
        <v>3975</v>
      </c>
      <c r="AB217" s="72">
        <f t="shared" si="77"/>
        <v>3.489402527898746E-2</v>
      </c>
      <c r="AC217" s="73"/>
      <c r="AD217" s="32" t="s">
        <v>3976</v>
      </c>
      <c r="AE217" s="32" t="s">
        <v>3977</v>
      </c>
      <c r="AF217" s="58">
        <f t="shared" si="78"/>
        <v>2.4316000000000031</v>
      </c>
      <c r="AG217" s="32">
        <v>1</v>
      </c>
      <c r="AH217" s="32">
        <v>2</v>
      </c>
      <c r="AI217" s="69">
        <f t="shared" si="79"/>
        <v>1.4244628542431625</v>
      </c>
      <c r="AJ217">
        <f t="shared" si="80"/>
        <v>0.58581298496593215</v>
      </c>
      <c r="AK217" s="32"/>
      <c r="AL217" s="69">
        <f t="shared" si="81"/>
        <v>0.58581298496593215</v>
      </c>
      <c r="AM217" s="69">
        <f t="shared" si="82"/>
        <v>0</v>
      </c>
      <c r="AN217" s="69">
        <f t="shared" si="83"/>
        <v>1</v>
      </c>
      <c r="AO217" s="69">
        <f t="shared" si="84"/>
        <v>0</v>
      </c>
      <c r="AP217" s="69">
        <f t="shared" si="85"/>
        <v>0</v>
      </c>
      <c r="AQ217" s="69">
        <f t="shared" si="86"/>
        <v>0.58581298496593215</v>
      </c>
      <c r="AR217" s="69">
        <f t="shared" si="87"/>
        <v>0</v>
      </c>
      <c r="AS217" s="69">
        <f t="shared" si="88"/>
        <v>1</v>
      </c>
      <c r="AT217" s="69">
        <f t="shared" si="89"/>
        <v>0</v>
      </c>
      <c r="AU217" s="69">
        <f t="shared" si="90"/>
        <v>0</v>
      </c>
      <c r="AV217" s="69">
        <f t="shared" si="91"/>
        <v>0</v>
      </c>
      <c r="AW217" s="69">
        <f t="shared" si="92"/>
        <v>0</v>
      </c>
      <c r="AX217" s="69">
        <f t="shared" si="93"/>
        <v>0</v>
      </c>
      <c r="AY217" s="69">
        <f t="shared" si="94"/>
        <v>0</v>
      </c>
      <c r="AZ217" s="69">
        <f t="shared" si="95"/>
        <v>0</v>
      </c>
      <c r="BA217" s="69">
        <f t="shared" si="96"/>
        <v>0</v>
      </c>
      <c r="BB217" s="32"/>
      <c r="BC217" s="32"/>
      <c r="BD217" s="32"/>
      <c r="BE217" s="32"/>
      <c r="BF217" s="32" t="s">
        <v>3978</v>
      </c>
      <c r="BG217" s="32" t="s">
        <v>3979</v>
      </c>
      <c r="BH217" s="32" t="s">
        <v>3980</v>
      </c>
      <c r="BI217" s="32" t="s">
        <v>3981</v>
      </c>
      <c r="BJ217" s="32" t="s">
        <v>3982</v>
      </c>
      <c r="BK217" s="32" t="s">
        <v>18</v>
      </c>
    </row>
    <row r="218" spans="1:63">
      <c r="A218" s="32" t="s">
        <v>22</v>
      </c>
      <c r="B218" s="32" t="s">
        <v>3983</v>
      </c>
      <c r="C218" s="32" t="s">
        <v>3984</v>
      </c>
      <c r="D218" s="33" t="s">
        <v>3985</v>
      </c>
      <c r="E218" s="33" t="s">
        <v>3986</v>
      </c>
      <c r="F218" s="32" t="s">
        <v>3987</v>
      </c>
      <c r="G218" s="32" t="s">
        <v>3988</v>
      </c>
      <c r="H218" s="32" t="s">
        <v>3989</v>
      </c>
      <c r="I218" s="32" t="s">
        <v>3990</v>
      </c>
      <c r="J218" s="32" t="s">
        <v>3991</v>
      </c>
      <c r="K218" s="33" t="s">
        <v>3992</v>
      </c>
      <c r="L218" s="33" t="s">
        <v>3993</v>
      </c>
      <c r="M218" s="32" t="s">
        <v>3994</v>
      </c>
      <c r="N218" s="32" t="s">
        <v>3995</v>
      </c>
      <c r="O218" s="32" t="s">
        <v>3996</v>
      </c>
      <c r="P218" s="69">
        <f t="shared" si="73"/>
        <v>0.65261280918400011</v>
      </c>
      <c r="Q218" s="69">
        <f t="shared" si="74"/>
        <v>-0.14819304257793575</v>
      </c>
      <c r="R218" s="77">
        <f t="shared" si="75"/>
        <v>1.7195372165762579</v>
      </c>
      <c r="S218" s="75">
        <f t="shared" si="76"/>
        <v>0.54734569569718083</v>
      </c>
      <c r="T218" s="32" t="s">
        <v>3997</v>
      </c>
      <c r="U218" s="32" t="s">
        <v>3998</v>
      </c>
      <c r="V218" s="32" t="s">
        <v>3999</v>
      </c>
      <c r="W218" s="32" t="s">
        <v>4000</v>
      </c>
      <c r="X218" s="32" t="s">
        <v>4001</v>
      </c>
      <c r="Y218" s="32" t="s">
        <v>4002</v>
      </c>
      <c r="Z218" s="32" t="s">
        <v>4003</v>
      </c>
      <c r="AA218" s="32" t="s">
        <v>4004</v>
      </c>
      <c r="AB218" s="72">
        <f t="shared" si="77"/>
        <v>4.0480339550836186E-2</v>
      </c>
      <c r="AC218" s="73"/>
      <c r="AD218" s="32" t="s">
        <v>4005</v>
      </c>
      <c r="AE218" s="32" t="s">
        <v>4006</v>
      </c>
      <c r="AF218" s="58">
        <f t="shared" si="78"/>
        <v>2.2432999999999765</v>
      </c>
      <c r="AG218" s="32">
        <v>1</v>
      </c>
      <c r="AH218" s="32">
        <v>2</v>
      </c>
      <c r="AI218" s="69">
        <f t="shared" si="79"/>
        <v>5.4086551392853135</v>
      </c>
      <c r="AJ218">
        <f t="shared" si="80"/>
        <v>2.4110262288973252</v>
      </c>
      <c r="AK218" s="32"/>
      <c r="AL218" s="69">
        <f t="shared" si="81"/>
        <v>2.4110262288973252</v>
      </c>
      <c r="AM218" s="69">
        <f t="shared" si="82"/>
        <v>0</v>
      </c>
      <c r="AN218" s="69">
        <f t="shared" si="83"/>
        <v>1</v>
      </c>
      <c r="AO218" s="69">
        <f t="shared" si="84"/>
        <v>0</v>
      </c>
      <c r="AP218" s="69">
        <f t="shared" si="85"/>
        <v>0</v>
      </c>
      <c r="AQ218" s="69">
        <f t="shared" si="86"/>
        <v>2.4110262288973252</v>
      </c>
      <c r="AR218" s="69">
        <f t="shared" si="87"/>
        <v>0</v>
      </c>
      <c r="AS218" s="69">
        <f t="shared" si="88"/>
        <v>1</v>
      </c>
      <c r="AT218" s="69">
        <f t="shared" si="89"/>
        <v>0</v>
      </c>
      <c r="AU218" s="69">
        <f t="shared" si="90"/>
        <v>0</v>
      </c>
      <c r="AV218" s="69">
        <f t="shared" si="91"/>
        <v>0</v>
      </c>
      <c r="AW218" s="69">
        <f t="shared" si="92"/>
        <v>0</v>
      </c>
      <c r="AX218" s="69">
        <f t="shared" si="93"/>
        <v>0</v>
      </c>
      <c r="AY218" s="69">
        <f t="shared" si="94"/>
        <v>0</v>
      </c>
      <c r="AZ218" s="69">
        <f t="shared" si="95"/>
        <v>0</v>
      </c>
      <c r="BA218" s="69">
        <f t="shared" si="96"/>
        <v>0</v>
      </c>
      <c r="BB218" s="32"/>
      <c r="BC218" s="32"/>
      <c r="BD218" s="32"/>
      <c r="BE218" s="32"/>
      <c r="BF218" s="32" t="s">
        <v>4007</v>
      </c>
      <c r="BG218" s="32" t="s">
        <v>4008</v>
      </c>
      <c r="BH218" s="32" t="s">
        <v>4009</v>
      </c>
      <c r="BI218" s="32" t="s">
        <v>4010</v>
      </c>
      <c r="BJ218" s="32" t="s">
        <v>4011</v>
      </c>
      <c r="BK218" s="32" t="s">
        <v>18</v>
      </c>
    </row>
    <row r="219" spans="1:63">
      <c r="A219" s="32" t="s">
        <v>20</v>
      </c>
      <c r="B219" s="32" t="s">
        <v>4012</v>
      </c>
      <c r="C219" s="32" t="s">
        <v>4013</v>
      </c>
      <c r="D219" s="33" t="s">
        <v>4014</v>
      </c>
      <c r="E219" s="33" t="s">
        <v>4015</v>
      </c>
      <c r="F219" s="32" t="s">
        <v>4016</v>
      </c>
      <c r="G219" s="32" t="s">
        <v>4017</v>
      </c>
      <c r="H219" s="32" t="s">
        <v>4018</v>
      </c>
      <c r="I219" s="32" t="s">
        <v>4019</v>
      </c>
      <c r="J219" s="32" t="s">
        <v>4020</v>
      </c>
      <c r="K219" s="33" t="s">
        <v>4021</v>
      </c>
      <c r="L219" s="33" t="s">
        <v>4022</v>
      </c>
      <c r="M219" s="33" t="s">
        <v>4023</v>
      </c>
      <c r="N219" s="33" t="s">
        <v>4024</v>
      </c>
      <c r="O219" s="32" t="s">
        <v>4025</v>
      </c>
      <c r="P219" s="69">
        <f t="shared" si="73"/>
        <v>0.81718562613199996</v>
      </c>
      <c r="Q219" s="69">
        <f t="shared" si="74"/>
        <v>0.33558469511349776</v>
      </c>
      <c r="R219" s="77">
        <f t="shared" si="75"/>
        <v>1.2285704764250298</v>
      </c>
      <c r="S219" s="75">
        <f t="shared" si="76"/>
        <v>0.39106612851961675</v>
      </c>
      <c r="T219" s="32" t="s">
        <v>4026</v>
      </c>
      <c r="U219" s="33" t="s">
        <v>4027</v>
      </c>
      <c r="V219" s="32" t="s">
        <v>4028</v>
      </c>
      <c r="W219" s="32" t="s">
        <v>4029</v>
      </c>
      <c r="X219" s="32" t="s">
        <v>4030</v>
      </c>
      <c r="Y219" s="32" t="s">
        <v>4031</v>
      </c>
      <c r="Z219" s="32" t="s">
        <v>4032</v>
      </c>
      <c r="AA219" s="32" t="s">
        <v>4033</v>
      </c>
      <c r="AB219" s="72">
        <f t="shared" si="77"/>
        <v>3.3334331584265978E-2</v>
      </c>
      <c r="AC219" s="73"/>
      <c r="AD219" s="32" t="s">
        <v>4034</v>
      </c>
      <c r="AE219" s="32" t="s">
        <v>4035</v>
      </c>
      <c r="AF219" s="58">
        <f t="shared" si="78"/>
        <v>3.3311999999999955</v>
      </c>
      <c r="AG219" s="32">
        <v>2</v>
      </c>
      <c r="AH219" s="32">
        <v>3</v>
      </c>
      <c r="AI219" s="69">
        <f t="shared" si="79"/>
        <v>5.2038280107692296</v>
      </c>
      <c r="AJ219">
        <f t="shared" si="80"/>
        <v>1.5621481780647324</v>
      </c>
      <c r="AK219" s="32"/>
      <c r="AL219" s="69">
        <f t="shared" si="81"/>
        <v>0</v>
      </c>
      <c r="AM219" s="69">
        <f t="shared" si="82"/>
        <v>0</v>
      </c>
      <c r="AN219" s="69">
        <f t="shared" si="83"/>
        <v>0</v>
      </c>
      <c r="AO219" s="69">
        <f t="shared" si="84"/>
        <v>0</v>
      </c>
      <c r="AP219" s="69">
        <f t="shared" si="85"/>
        <v>1.5621481780647324</v>
      </c>
      <c r="AQ219" s="69">
        <f t="shared" si="86"/>
        <v>0</v>
      </c>
      <c r="AR219" s="69">
        <f t="shared" si="87"/>
        <v>1</v>
      </c>
      <c r="AS219" s="69">
        <f t="shared" si="88"/>
        <v>0</v>
      </c>
      <c r="AT219" s="69">
        <f t="shared" si="89"/>
        <v>0</v>
      </c>
      <c r="AU219" s="69">
        <f t="shared" si="90"/>
        <v>1.5621481780647324</v>
      </c>
      <c r="AV219" s="69">
        <f t="shared" si="91"/>
        <v>0</v>
      </c>
      <c r="AW219" s="69">
        <f t="shared" si="92"/>
        <v>1</v>
      </c>
      <c r="AX219" s="69">
        <f t="shared" si="93"/>
        <v>0</v>
      </c>
      <c r="AY219" s="69">
        <f t="shared" si="94"/>
        <v>0</v>
      </c>
      <c r="AZ219" s="69">
        <f t="shared" si="95"/>
        <v>0</v>
      </c>
      <c r="BA219" s="69">
        <f t="shared" si="96"/>
        <v>0</v>
      </c>
      <c r="BB219" s="32"/>
      <c r="BC219" s="32"/>
      <c r="BD219" s="32"/>
      <c r="BE219" s="32"/>
      <c r="BF219" s="32" t="s">
        <v>4036</v>
      </c>
      <c r="BG219" s="32" t="s">
        <v>4037</v>
      </c>
      <c r="BH219" s="32" t="s">
        <v>4038</v>
      </c>
      <c r="BI219" s="32" t="s">
        <v>4039</v>
      </c>
      <c r="BJ219" s="32" t="s">
        <v>4040</v>
      </c>
      <c r="BK219" s="32" t="s">
        <v>18</v>
      </c>
    </row>
    <row r="220" spans="1:63">
      <c r="A220" s="32" t="s">
        <v>16</v>
      </c>
      <c r="B220" s="32" t="s">
        <v>4041</v>
      </c>
      <c r="C220" s="32" t="s">
        <v>4042</v>
      </c>
      <c r="D220" s="33" t="s">
        <v>4043</v>
      </c>
      <c r="E220" s="32" t="s">
        <v>4044</v>
      </c>
      <c r="F220" s="33" t="s">
        <v>4045</v>
      </c>
      <c r="G220" s="32" t="s">
        <v>4046</v>
      </c>
      <c r="H220" s="32" t="s">
        <v>4047</v>
      </c>
      <c r="I220" s="32" t="s">
        <v>4048</v>
      </c>
      <c r="J220" s="32" t="s">
        <v>4049</v>
      </c>
      <c r="K220" s="33" t="s">
        <v>4050</v>
      </c>
      <c r="L220" s="33" t="s">
        <v>4051</v>
      </c>
      <c r="M220" s="33" t="s">
        <v>4052</v>
      </c>
      <c r="N220" s="33" t="s">
        <v>4053</v>
      </c>
      <c r="O220" s="32" t="s">
        <v>4054</v>
      </c>
      <c r="P220" s="69">
        <f t="shared" si="73"/>
        <v>0.422163300154</v>
      </c>
      <c r="Q220" s="69">
        <f t="shared" si="74"/>
        <v>-0.64355629600616737</v>
      </c>
      <c r="R220" s="77">
        <f t="shared" si="75"/>
        <v>2.2699318992909006</v>
      </c>
      <c r="S220" s="75">
        <f t="shared" si="76"/>
        <v>0.72254176450824237</v>
      </c>
      <c r="T220" s="32" t="s">
        <v>4055</v>
      </c>
      <c r="U220" s="33" t="s">
        <v>4056</v>
      </c>
      <c r="V220" s="32" t="s">
        <v>4057</v>
      </c>
      <c r="W220" s="33" t="s">
        <v>4058</v>
      </c>
      <c r="X220" s="32" t="s">
        <v>4059</v>
      </c>
      <c r="Y220" s="32" t="s">
        <v>4060</v>
      </c>
      <c r="Z220" s="32" t="s">
        <v>4061</v>
      </c>
      <c r="AA220" s="32" t="s">
        <v>4062</v>
      </c>
      <c r="AB220" s="72">
        <f t="shared" si="77"/>
        <v>4.0573695256019983E-2</v>
      </c>
      <c r="AC220" s="73"/>
      <c r="AD220" s="32" t="s">
        <v>4063</v>
      </c>
      <c r="AE220" s="32" t="s">
        <v>4064</v>
      </c>
      <c r="AF220" s="58">
        <f t="shared" si="78"/>
        <v>3.6379999999999768</v>
      </c>
      <c r="AG220" s="32">
        <v>4</v>
      </c>
      <c r="AH220" s="32">
        <v>4</v>
      </c>
      <c r="AI220" s="69">
        <f t="shared" si="79"/>
        <v>5.8059605031219252</v>
      </c>
      <c r="AJ220">
        <f t="shared" si="80"/>
        <v>1.5959209739202755</v>
      </c>
      <c r="AK220" s="32"/>
      <c r="AL220" s="69">
        <f t="shared" si="81"/>
        <v>0</v>
      </c>
      <c r="AM220" s="69">
        <f t="shared" si="82"/>
        <v>0</v>
      </c>
      <c r="AN220" s="69">
        <f t="shared" si="83"/>
        <v>0</v>
      </c>
      <c r="AO220" s="69">
        <f t="shared" si="84"/>
        <v>0</v>
      </c>
      <c r="AP220" s="69">
        <f t="shared" si="85"/>
        <v>0</v>
      </c>
      <c r="AQ220" s="69">
        <f t="shared" si="86"/>
        <v>0</v>
      </c>
      <c r="AR220" s="69">
        <f t="shared" si="87"/>
        <v>0</v>
      </c>
      <c r="AS220" s="69">
        <f t="shared" si="88"/>
        <v>0</v>
      </c>
      <c r="AT220" s="69">
        <f t="shared" si="89"/>
        <v>0</v>
      </c>
      <c r="AU220" s="69">
        <f t="shared" si="90"/>
        <v>0</v>
      </c>
      <c r="AV220" s="69">
        <f t="shared" si="91"/>
        <v>0</v>
      </c>
      <c r="AW220" s="69">
        <f t="shared" si="92"/>
        <v>0</v>
      </c>
      <c r="AX220" s="69">
        <f t="shared" si="93"/>
        <v>1.5959209739202755</v>
      </c>
      <c r="AY220" s="69">
        <f t="shared" si="94"/>
        <v>1.5959209739202755</v>
      </c>
      <c r="AZ220" s="69">
        <f t="shared" si="95"/>
        <v>1</v>
      </c>
      <c r="BA220" s="69">
        <f t="shared" si="96"/>
        <v>1</v>
      </c>
      <c r="BB220" s="32"/>
      <c r="BC220" s="32"/>
      <c r="BD220" s="32"/>
      <c r="BE220" s="32"/>
      <c r="BF220" s="32" t="s">
        <v>4065</v>
      </c>
      <c r="BG220" s="32" t="s">
        <v>4066</v>
      </c>
      <c r="BH220" s="32" t="s">
        <v>71</v>
      </c>
      <c r="BI220" s="32" t="s">
        <v>4067</v>
      </c>
      <c r="BJ220" s="32" t="s">
        <v>4068</v>
      </c>
      <c r="BK220" s="32" t="s">
        <v>18</v>
      </c>
    </row>
    <row r="221" spans="1:63">
      <c r="A221" s="32" t="s">
        <v>20</v>
      </c>
      <c r="B221" s="32" t="s">
        <v>4069</v>
      </c>
      <c r="C221" s="32" t="s">
        <v>4070</v>
      </c>
      <c r="D221" s="33" t="s">
        <v>4071</v>
      </c>
      <c r="E221" s="33" t="s">
        <v>4072</v>
      </c>
      <c r="F221" s="33" t="s">
        <v>4073</v>
      </c>
      <c r="G221" s="33" t="s">
        <v>4074</v>
      </c>
      <c r="H221" s="32" t="s">
        <v>4075</v>
      </c>
      <c r="I221" s="32" t="s">
        <v>4076</v>
      </c>
      <c r="J221" s="32" t="s">
        <v>4077</v>
      </c>
      <c r="K221" s="33" t="s">
        <v>4078</v>
      </c>
      <c r="L221" s="33" t="s">
        <v>4079</v>
      </c>
      <c r="M221" s="33" t="s">
        <v>4080</v>
      </c>
      <c r="N221" s="32" t="s">
        <v>4081</v>
      </c>
      <c r="O221" s="32" t="s">
        <v>4082</v>
      </c>
      <c r="P221" s="69">
        <f t="shared" si="73"/>
        <v>0.46111017928300002</v>
      </c>
      <c r="Q221" s="69">
        <f t="shared" si="74"/>
        <v>-0.57475480512319921</v>
      </c>
      <c r="R221" s="77">
        <f t="shared" si="75"/>
        <v>2.1831008133604097</v>
      </c>
      <c r="S221" s="75">
        <f t="shared" si="76"/>
        <v>0.69490257142849288</v>
      </c>
      <c r="T221" s="32" t="s">
        <v>4083</v>
      </c>
      <c r="U221" s="32" t="s">
        <v>4084</v>
      </c>
      <c r="V221" s="32" t="s">
        <v>4085</v>
      </c>
      <c r="W221" s="32" t="s">
        <v>4086</v>
      </c>
      <c r="X221" s="32" t="s">
        <v>4087</v>
      </c>
      <c r="Y221" s="32" t="s">
        <v>4088</v>
      </c>
      <c r="Z221" s="32" t="s">
        <v>4089</v>
      </c>
      <c r="AA221" s="32" t="s">
        <v>4090</v>
      </c>
      <c r="AB221" s="72">
        <f t="shared" si="77"/>
        <v>4.8526059871306197E-2</v>
      </c>
      <c r="AC221" s="73"/>
      <c r="AD221" s="32" t="s">
        <v>4091</v>
      </c>
      <c r="AE221" s="32" t="s">
        <v>4092</v>
      </c>
      <c r="AF221" s="58">
        <f t="shared" si="78"/>
        <v>2.605400000000003</v>
      </c>
      <c r="AG221" s="32">
        <v>1</v>
      </c>
      <c r="AH221" s="32">
        <v>3</v>
      </c>
      <c r="AI221" s="69">
        <f t="shared" si="79"/>
        <v>5.4914752202308996</v>
      </c>
      <c r="AJ221">
        <f t="shared" si="80"/>
        <v>2.1077282644626134</v>
      </c>
      <c r="AK221" s="32"/>
      <c r="AL221" s="69">
        <f t="shared" si="81"/>
        <v>2.1077282644626134</v>
      </c>
      <c r="AM221" s="69">
        <f t="shared" si="82"/>
        <v>0</v>
      </c>
      <c r="AN221" s="69">
        <f t="shared" si="83"/>
        <v>1</v>
      </c>
      <c r="AO221" s="69">
        <f t="shared" si="84"/>
        <v>0</v>
      </c>
      <c r="AP221" s="69">
        <f t="shared" si="85"/>
        <v>0</v>
      </c>
      <c r="AQ221" s="69">
        <f t="shared" si="86"/>
        <v>0</v>
      </c>
      <c r="AR221" s="69">
        <f t="shared" si="87"/>
        <v>0</v>
      </c>
      <c r="AS221" s="69">
        <f t="shared" si="88"/>
        <v>0</v>
      </c>
      <c r="AT221" s="69">
        <f t="shared" si="89"/>
        <v>0</v>
      </c>
      <c r="AU221" s="69">
        <f t="shared" si="90"/>
        <v>2.1077282644626134</v>
      </c>
      <c r="AV221" s="69">
        <f t="shared" si="91"/>
        <v>0</v>
      </c>
      <c r="AW221" s="69">
        <f t="shared" si="92"/>
        <v>1</v>
      </c>
      <c r="AX221" s="69">
        <f t="shared" si="93"/>
        <v>0</v>
      </c>
      <c r="AY221" s="69">
        <f t="shared" si="94"/>
        <v>0</v>
      </c>
      <c r="AZ221" s="69">
        <f t="shared" si="95"/>
        <v>0</v>
      </c>
      <c r="BA221" s="69">
        <f t="shared" si="96"/>
        <v>0</v>
      </c>
      <c r="BB221" s="32"/>
      <c r="BC221" s="32"/>
      <c r="BD221" s="32"/>
      <c r="BE221" s="32"/>
      <c r="BF221" s="32" t="s">
        <v>4093</v>
      </c>
      <c r="BG221" s="32" t="s">
        <v>4094</v>
      </c>
      <c r="BH221" s="32" t="s">
        <v>2472</v>
      </c>
      <c r="BI221" s="32" t="s">
        <v>4095</v>
      </c>
      <c r="BJ221" s="32" t="s">
        <v>4096</v>
      </c>
      <c r="BK221" s="32" t="s">
        <v>18</v>
      </c>
    </row>
    <row r="222" spans="1:63">
      <c r="A222" s="32" t="s">
        <v>16</v>
      </c>
      <c r="B222" s="32" t="s">
        <v>4097</v>
      </c>
      <c r="C222" s="32" t="s">
        <v>4098</v>
      </c>
      <c r="D222" s="33" t="s">
        <v>4099</v>
      </c>
      <c r="E222" s="33" t="s">
        <v>4100</v>
      </c>
      <c r="F222" s="33" t="s">
        <v>4101</v>
      </c>
      <c r="G222" s="32" t="s">
        <v>4102</v>
      </c>
      <c r="H222" s="32" t="s">
        <v>4103</v>
      </c>
      <c r="I222" s="32" t="s">
        <v>4104</v>
      </c>
      <c r="J222" s="32" t="s">
        <v>4105</v>
      </c>
      <c r="K222" s="33" t="s">
        <v>4106</v>
      </c>
      <c r="L222" s="33" t="s">
        <v>3884</v>
      </c>
      <c r="M222" s="33" t="s">
        <v>4107</v>
      </c>
      <c r="N222" s="33" t="s">
        <v>4108</v>
      </c>
      <c r="O222" s="32" t="s">
        <v>4109</v>
      </c>
      <c r="P222" s="69">
        <f t="shared" si="73"/>
        <v>0.73780244526999994</v>
      </c>
      <c r="Q222" s="69">
        <f t="shared" si="74"/>
        <v>8.870489649278257E-2</v>
      </c>
      <c r="R222" s="77">
        <f t="shared" si="75"/>
        <v>1.4819746865084922</v>
      </c>
      <c r="S222" s="75">
        <f t="shared" si="76"/>
        <v>0.47172719378977701</v>
      </c>
      <c r="T222" s="32" t="s">
        <v>4110</v>
      </c>
      <c r="U222" s="32" t="s">
        <v>4111</v>
      </c>
      <c r="V222" s="32" t="s">
        <v>4112</v>
      </c>
      <c r="W222" s="33" t="s">
        <v>4113</v>
      </c>
      <c r="X222" s="32" t="s">
        <v>4114</v>
      </c>
      <c r="Y222" s="32" t="s">
        <v>4115</v>
      </c>
      <c r="Z222" s="32" t="s">
        <v>4116</v>
      </c>
      <c r="AA222" s="32" t="s">
        <v>4117</v>
      </c>
      <c r="AB222" s="72">
        <f t="shared" si="77"/>
        <v>2.8066895136949654E-2</v>
      </c>
      <c r="AC222" s="73"/>
      <c r="AD222" s="32" t="s">
        <v>4118</v>
      </c>
      <c r="AE222" s="32" t="s">
        <v>4119</v>
      </c>
      <c r="AF222" s="58">
        <f t="shared" si="78"/>
        <v>4.0382999999999925</v>
      </c>
      <c r="AG222" s="32">
        <v>3</v>
      </c>
      <c r="AH222" s="32">
        <v>3</v>
      </c>
      <c r="AI222" s="69">
        <f t="shared" si="79"/>
        <v>5.7225075186180705</v>
      </c>
      <c r="AJ222">
        <f t="shared" si="80"/>
        <v>1.4170585440948125</v>
      </c>
      <c r="AK222" s="32"/>
      <c r="AL222" s="69">
        <f t="shared" si="81"/>
        <v>0</v>
      </c>
      <c r="AM222" s="69">
        <f t="shared" si="82"/>
        <v>0</v>
      </c>
      <c r="AN222" s="69">
        <f t="shared" si="83"/>
        <v>0</v>
      </c>
      <c r="AO222" s="69">
        <f t="shared" si="84"/>
        <v>0</v>
      </c>
      <c r="AP222" s="69">
        <f t="shared" si="85"/>
        <v>0</v>
      </c>
      <c r="AQ222" s="69">
        <f t="shared" si="86"/>
        <v>0</v>
      </c>
      <c r="AR222" s="69">
        <f t="shared" si="87"/>
        <v>0</v>
      </c>
      <c r="AS222" s="69">
        <f t="shared" si="88"/>
        <v>0</v>
      </c>
      <c r="AT222" s="69">
        <f t="shared" si="89"/>
        <v>1.4170585440948125</v>
      </c>
      <c r="AU222" s="69">
        <f t="shared" si="90"/>
        <v>1.4170585440948125</v>
      </c>
      <c r="AV222" s="69">
        <f t="shared" si="91"/>
        <v>1</v>
      </c>
      <c r="AW222" s="69">
        <f t="shared" si="92"/>
        <v>1</v>
      </c>
      <c r="AX222" s="69">
        <f t="shared" si="93"/>
        <v>0</v>
      </c>
      <c r="AY222" s="69">
        <f t="shared" si="94"/>
        <v>0</v>
      </c>
      <c r="AZ222" s="69">
        <f t="shared" si="95"/>
        <v>0</v>
      </c>
      <c r="BA222" s="69">
        <f t="shared" si="96"/>
        <v>0</v>
      </c>
      <c r="BB222" s="32"/>
      <c r="BC222" s="32"/>
      <c r="BD222" s="32"/>
      <c r="BE222" s="32"/>
      <c r="BF222" s="32" t="s">
        <v>4120</v>
      </c>
      <c r="BG222" s="32" t="s">
        <v>4121</v>
      </c>
      <c r="BH222" s="32" t="s">
        <v>32</v>
      </c>
      <c r="BI222" s="32" t="s">
        <v>513</v>
      </c>
      <c r="BJ222" s="32" t="s">
        <v>4122</v>
      </c>
      <c r="BK222" s="32" t="s">
        <v>18</v>
      </c>
    </row>
    <row r="223" spans="1:63">
      <c r="A223" s="32" t="s">
        <v>20</v>
      </c>
      <c r="B223" s="32" t="s">
        <v>4123</v>
      </c>
      <c r="C223" s="32" t="s">
        <v>4124</v>
      </c>
      <c r="D223" s="33" t="s">
        <v>4125</v>
      </c>
      <c r="E223" s="32" t="s">
        <v>4126</v>
      </c>
      <c r="F223" s="33" t="s">
        <v>4127</v>
      </c>
      <c r="G223" s="32" t="s">
        <v>4128</v>
      </c>
      <c r="H223" s="32" t="s">
        <v>4129</v>
      </c>
      <c r="I223" s="32" t="s">
        <v>4130</v>
      </c>
      <c r="J223" s="32" t="s">
        <v>4131</v>
      </c>
      <c r="K223" s="32" t="s">
        <v>4132</v>
      </c>
      <c r="L223" s="33" t="s">
        <v>4133</v>
      </c>
      <c r="M223" s="33" t="s">
        <v>4134</v>
      </c>
      <c r="N223" s="33" t="s">
        <v>4135</v>
      </c>
      <c r="O223" s="33" t="s">
        <v>4136</v>
      </c>
      <c r="P223" s="69">
        <f t="shared" si="73"/>
        <v>0.98389844224</v>
      </c>
      <c r="Q223" s="69">
        <f t="shared" si="74"/>
        <v>0.93611228928459722</v>
      </c>
      <c r="R223" s="77">
        <f t="shared" si="75"/>
        <v>0.3593878605162506</v>
      </c>
      <c r="S223" s="75">
        <f t="shared" si="76"/>
        <v>0.11439670897676377</v>
      </c>
      <c r="T223" s="32" t="s">
        <v>4137</v>
      </c>
      <c r="U223" s="32" t="s">
        <v>4138</v>
      </c>
      <c r="V223" s="32" t="s">
        <v>4139</v>
      </c>
      <c r="W223" s="33" t="s">
        <v>4140</v>
      </c>
      <c r="X223" s="32" t="s">
        <v>4141</v>
      </c>
      <c r="Y223" s="32" t="s">
        <v>4142</v>
      </c>
      <c r="Z223" s="32" t="s">
        <v>4143</v>
      </c>
      <c r="AA223" s="32" t="s">
        <v>4144</v>
      </c>
      <c r="AB223" s="72">
        <f t="shared" si="77"/>
        <v>4.9649747166772555E-2</v>
      </c>
      <c r="AC223" s="73"/>
      <c r="AD223" s="32" t="s">
        <v>4145</v>
      </c>
      <c r="AE223" s="32" t="s">
        <v>4146</v>
      </c>
      <c r="AF223" s="58">
        <f t="shared" si="78"/>
        <v>4.3324999999999818</v>
      </c>
      <c r="AG223" s="32">
        <v>4</v>
      </c>
      <c r="AH223" s="32">
        <v>1</v>
      </c>
      <c r="AI223" s="69">
        <f t="shared" si="79"/>
        <v>2.8556834017980863</v>
      </c>
      <c r="AJ223">
        <f t="shared" si="80"/>
        <v>0.65913061784145377</v>
      </c>
      <c r="AK223" s="32"/>
      <c r="AL223" s="69">
        <f t="shared" si="81"/>
        <v>0</v>
      </c>
      <c r="AM223" s="69">
        <f t="shared" si="82"/>
        <v>0.65913061784145377</v>
      </c>
      <c r="AN223" s="69">
        <f t="shared" si="83"/>
        <v>0</v>
      </c>
      <c r="AO223" s="69">
        <f t="shared" si="84"/>
        <v>1</v>
      </c>
      <c r="AP223" s="69">
        <f t="shared" si="85"/>
        <v>0</v>
      </c>
      <c r="AQ223" s="69">
        <f t="shared" si="86"/>
        <v>0</v>
      </c>
      <c r="AR223" s="69">
        <f t="shared" si="87"/>
        <v>0</v>
      </c>
      <c r="AS223" s="69">
        <f t="shared" si="88"/>
        <v>0</v>
      </c>
      <c r="AT223" s="69">
        <f t="shared" si="89"/>
        <v>0</v>
      </c>
      <c r="AU223" s="69">
        <f t="shared" si="90"/>
        <v>0</v>
      </c>
      <c r="AV223" s="69">
        <f t="shared" si="91"/>
        <v>0</v>
      </c>
      <c r="AW223" s="69">
        <f t="shared" si="92"/>
        <v>0</v>
      </c>
      <c r="AX223" s="69">
        <f t="shared" si="93"/>
        <v>0.65913061784145377</v>
      </c>
      <c r="AY223" s="69">
        <f t="shared" si="94"/>
        <v>0</v>
      </c>
      <c r="AZ223" s="69">
        <f t="shared" si="95"/>
        <v>1</v>
      </c>
      <c r="BA223" s="69">
        <f t="shared" si="96"/>
        <v>0</v>
      </c>
      <c r="BB223" s="32"/>
      <c r="BC223" s="32"/>
      <c r="BD223" s="32"/>
      <c r="BE223" s="32"/>
      <c r="BF223" s="32" t="s">
        <v>4147</v>
      </c>
      <c r="BG223" s="32" t="s">
        <v>4148</v>
      </c>
      <c r="BH223" s="32" t="s">
        <v>4149</v>
      </c>
      <c r="BI223" s="32" t="s">
        <v>4150</v>
      </c>
      <c r="BJ223" s="32" t="s">
        <v>4151</v>
      </c>
      <c r="BK223" s="32" t="s">
        <v>18</v>
      </c>
    </row>
    <row r="224" spans="1:63">
      <c r="A224" s="32" t="s">
        <v>20</v>
      </c>
      <c r="B224" s="32" t="s">
        <v>4152</v>
      </c>
      <c r="C224" s="32" t="s">
        <v>4153</v>
      </c>
      <c r="D224" s="32" t="s">
        <v>4154</v>
      </c>
      <c r="E224" s="33" t="s">
        <v>4155</v>
      </c>
      <c r="F224" s="33" t="s">
        <v>4156</v>
      </c>
      <c r="G224" s="33" t="s">
        <v>4157</v>
      </c>
      <c r="H224" s="33" t="s">
        <v>4158</v>
      </c>
      <c r="I224" s="32" t="s">
        <v>4159</v>
      </c>
      <c r="J224" s="32" t="s">
        <v>4160</v>
      </c>
      <c r="K224" s="32" t="s">
        <v>4161</v>
      </c>
      <c r="L224" s="32" t="s">
        <v>4162</v>
      </c>
      <c r="M224" s="33" t="s">
        <v>4163</v>
      </c>
      <c r="N224" s="33" t="s">
        <v>4164</v>
      </c>
      <c r="O224" s="33" t="s">
        <v>4165</v>
      </c>
      <c r="P224" s="69">
        <f t="shared" si="73"/>
        <v>0.42264594084999996</v>
      </c>
      <c r="Q224" s="69">
        <f t="shared" si="74"/>
        <v>-0.64274081736603672</v>
      </c>
      <c r="R224" s="77">
        <f t="shared" si="75"/>
        <v>2.2688669461216393</v>
      </c>
      <c r="S224" s="75">
        <f t="shared" si="76"/>
        <v>0.72220277938614375</v>
      </c>
      <c r="T224" s="32" t="s">
        <v>4166</v>
      </c>
      <c r="U224" s="32" t="s">
        <v>4167</v>
      </c>
      <c r="V224" s="32" t="s">
        <v>4168</v>
      </c>
      <c r="W224" s="33" t="s">
        <v>4169</v>
      </c>
      <c r="X224" s="32" t="s">
        <v>387</v>
      </c>
      <c r="Y224" s="32" t="s">
        <v>4170</v>
      </c>
      <c r="Z224" s="32" t="s">
        <v>4171</v>
      </c>
      <c r="AA224" s="32" t="s">
        <v>4172</v>
      </c>
      <c r="AB224" s="72">
        <f t="shared" si="77"/>
        <v>2.6497030516281113E-2</v>
      </c>
      <c r="AC224" s="73"/>
      <c r="AD224" s="32" t="s">
        <v>4173</v>
      </c>
      <c r="AE224" s="32" t="s">
        <v>4174</v>
      </c>
      <c r="AF224" s="58">
        <f t="shared" si="78"/>
        <v>2.8046999999999969</v>
      </c>
      <c r="AG224" s="32">
        <v>4</v>
      </c>
      <c r="AH224" s="32">
        <v>1</v>
      </c>
      <c r="AI224" s="69">
        <f t="shared" si="79"/>
        <v>6.419997508848974</v>
      </c>
      <c r="AJ224">
        <f t="shared" si="80"/>
        <v>2.2890139796944347</v>
      </c>
      <c r="AK224" s="32"/>
      <c r="AL224" s="69">
        <f t="shared" si="81"/>
        <v>0</v>
      </c>
      <c r="AM224" s="69">
        <f t="shared" si="82"/>
        <v>2.2890139796944347</v>
      </c>
      <c r="AN224" s="69">
        <f t="shared" si="83"/>
        <v>0</v>
      </c>
      <c r="AO224" s="69">
        <f t="shared" si="84"/>
        <v>1</v>
      </c>
      <c r="AP224" s="69">
        <f t="shared" si="85"/>
        <v>0</v>
      </c>
      <c r="AQ224" s="69">
        <f t="shared" si="86"/>
        <v>0</v>
      </c>
      <c r="AR224" s="69">
        <f t="shared" si="87"/>
        <v>0</v>
      </c>
      <c r="AS224" s="69">
        <f t="shared" si="88"/>
        <v>0</v>
      </c>
      <c r="AT224" s="69">
        <f t="shared" si="89"/>
        <v>0</v>
      </c>
      <c r="AU224" s="69">
        <f t="shared" si="90"/>
        <v>0</v>
      </c>
      <c r="AV224" s="69">
        <f t="shared" si="91"/>
        <v>0</v>
      </c>
      <c r="AW224" s="69">
        <f t="shared" si="92"/>
        <v>0</v>
      </c>
      <c r="AX224" s="69">
        <f t="shared" si="93"/>
        <v>2.2890139796944347</v>
      </c>
      <c r="AY224" s="69">
        <f t="shared" si="94"/>
        <v>0</v>
      </c>
      <c r="AZ224" s="69">
        <f t="shared" si="95"/>
        <v>1</v>
      </c>
      <c r="BA224" s="69">
        <f t="shared" si="96"/>
        <v>0</v>
      </c>
      <c r="BB224" s="32"/>
      <c r="BC224" s="32"/>
      <c r="BD224" s="32"/>
      <c r="BE224" s="32"/>
      <c r="BF224" s="32" t="s">
        <v>4175</v>
      </c>
      <c r="BG224" s="32" t="s">
        <v>4176</v>
      </c>
      <c r="BH224" s="32" t="s">
        <v>4177</v>
      </c>
      <c r="BI224" s="32" t="s">
        <v>4178</v>
      </c>
      <c r="BJ224" s="32" t="s">
        <v>4179</v>
      </c>
      <c r="BK224" s="32" t="s">
        <v>18</v>
      </c>
    </row>
    <row r="225" spans="1:63">
      <c r="A225" s="32" t="s">
        <v>16</v>
      </c>
      <c r="B225" s="32" t="s">
        <v>4180</v>
      </c>
      <c r="C225" s="32" t="s">
        <v>4181</v>
      </c>
      <c r="D225" s="32" t="s">
        <v>4182</v>
      </c>
      <c r="E225" s="33" t="s">
        <v>4183</v>
      </c>
      <c r="F225" s="33" t="s">
        <v>4184</v>
      </c>
      <c r="G225" s="33" t="s">
        <v>4185</v>
      </c>
      <c r="H225" s="33" t="s">
        <v>4186</v>
      </c>
      <c r="I225" s="32" t="s">
        <v>4187</v>
      </c>
      <c r="J225" s="32" t="s">
        <v>4188</v>
      </c>
      <c r="K225" s="32" t="s">
        <v>4189</v>
      </c>
      <c r="L225" s="33" t="s">
        <v>4190</v>
      </c>
      <c r="M225" s="33" t="s">
        <v>4191</v>
      </c>
      <c r="N225" s="33" t="s">
        <v>4192</v>
      </c>
      <c r="O225" s="32" t="s">
        <v>4193</v>
      </c>
      <c r="P225" s="69">
        <f t="shared" si="73"/>
        <v>0.26460498564999996</v>
      </c>
      <c r="Q225" s="69">
        <f t="shared" si="74"/>
        <v>-0.85996840313832656</v>
      </c>
      <c r="R225" s="77">
        <f t="shared" si="75"/>
        <v>2.6060040835734197</v>
      </c>
      <c r="S225" s="75">
        <f t="shared" si="76"/>
        <v>0.829516863236749</v>
      </c>
      <c r="T225" s="32" t="s">
        <v>4194</v>
      </c>
      <c r="U225" s="33" t="s">
        <v>4195</v>
      </c>
      <c r="V225" s="32" t="s">
        <v>4196</v>
      </c>
      <c r="W225" s="32" t="s">
        <v>4197</v>
      </c>
      <c r="X225" s="32" t="s">
        <v>4198</v>
      </c>
      <c r="Y225" s="32" t="s">
        <v>4199</v>
      </c>
      <c r="Z225" s="32" t="s">
        <v>4200</v>
      </c>
      <c r="AA225" s="32" t="s">
        <v>4201</v>
      </c>
      <c r="AB225" s="72">
        <f t="shared" si="77"/>
        <v>3.2232360281750951E-2</v>
      </c>
      <c r="AC225" s="73"/>
      <c r="AD225" s="32" t="s">
        <v>4202</v>
      </c>
      <c r="AE225" s="32" t="s">
        <v>4203</v>
      </c>
      <c r="AF225" s="58">
        <f t="shared" si="78"/>
        <v>5.0474000000000103</v>
      </c>
      <c r="AG225" s="32">
        <v>2</v>
      </c>
      <c r="AH225" s="32">
        <v>3</v>
      </c>
      <c r="AI225" s="69">
        <f t="shared" si="79"/>
        <v>6.3371856977498329</v>
      </c>
      <c r="AJ225">
        <f t="shared" si="80"/>
        <v>1.2555346708701154</v>
      </c>
      <c r="AK225" s="32"/>
      <c r="AL225" s="69">
        <f t="shared" si="81"/>
        <v>0</v>
      </c>
      <c r="AM225" s="69">
        <f t="shared" si="82"/>
        <v>0</v>
      </c>
      <c r="AN225" s="69">
        <f t="shared" si="83"/>
        <v>0</v>
      </c>
      <c r="AO225" s="69">
        <f t="shared" si="84"/>
        <v>0</v>
      </c>
      <c r="AP225" s="69">
        <f t="shared" si="85"/>
        <v>1.2555346708701154</v>
      </c>
      <c r="AQ225" s="69">
        <f t="shared" si="86"/>
        <v>0</v>
      </c>
      <c r="AR225" s="69">
        <f t="shared" si="87"/>
        <v>1</v>
      </c>
      <c r="AS225" s="69">
        <f t="shared" si="88"/>
        <v>0</v>
      </c>
      <c r="AT225" s="69">
        <f t="shared" si="89"/>
        <v>0</v>
      </c>
      <c r="AU225" s="69">
        <f t="shared" si="90"/>
        <v>1.2555346708701154</v>
      </c>
      <c r="AV225" s="69">
        <f t="shared" si="91"/>
        <v>0</v>
      </c>
      <c r="AW225" s="69">
        <f t="shared" si="92"/>
        <v>1</v>
      </c>
      <c r="AX225" s="69">
        <f t="shared" si="93"/>
        <v>0</v>
      </c>
      <c r="AY225" s="69">
        <f t="shared" si="94"/>
        <v>0</v>
      </c>
      <c r="AZ225" s="69">
        <f t="shared" si="95"/>
        <v>0</v>
      </c>
      <c r="BA225" s="69">
        <f t="shared" si="96"/>
        <v>0</v>
      </c>
      <c r="BB225" s="32"/>
      <c r="BC225" s="32"/>
      <c r="BD225" s="32"/>
      <c r="BE225" s="32"/>
      <c r="BF225" s="32" t="s">
        <v>4204</v>
      </c>
      <c r="BG225" s="32" t="s">
        <v>4205</v>
      </c>
      <c r="BH225" s="32" t="s">
        <v>4206</v>
      </c>
      <c r="BI225" s="32" t="s">
        <v>4207</v>
      </c>
      <c r="BJ225" s="32" t="s">
        <v>3233</v>
      </c>
      <c r="BK225" s="32" t="s">
        <v>18</v>
      </c>
    </row>
    <row r="226" spans="1:63">
      <c r="A226" s="32" t="s">
        <v>16</v>
      </c>
      <c r="B226" s="32" t="s">
        <v>4208</v>
      </c>
      <c r="C226" s="32" t="s">
        <v>4209</v>
      </c>
      <c r="D226" s="32" t="s">
        <v>4210</v>
      </c>
      <c r="E226" s="32" t="s">
        <v>4211</v>
      </c>
      <c r="F226" s="33" t="s">
        <v>4212</v>
      </c>
      <c r="G226" s="32" t="s">
        <v>4213</v>
      </c>
      <c r="H226" s="32" t="s">
        <v>4214</v>
      </c>
      <c r="I226" s="32" t="s">
        <v>4215</v>
      </c>
      <c r="J226" s="32" t="s">
        <v>4216</v>
      </c>
      <c r="K226" s="32" t="s">
        <v>4217</v>
      </c>
      <c r="L226" s="32" t="s">
        <v>4218</v>
      </c>
      <c r="M226" s="33" t="s">
        <v>4219</v>
      </c>
      <c r="N226" s="33" t="s">
        <v>4220</v>
      </c>
      <c r="O226" s="33" t="s">
        <v>4221</v>
      </c>
      <c r="P226" s="69">
        <f t="shared" si="73"/>
        <v>-0.30272124567000003</v>
      </c>
      <c r="Q226" s="69">
        <f t="shared" si="74"/>
        <v>-0.81671969484000695</v>
      </c>
      <c r="R226" s="77">
        <f t="shared" si="75"/>
        <v>2.5264994952176734</v>
      </c>
      <c r="S226" s="75">
        <f t="shared" si="76"/>
        <v>0.8042097667661422</v>
      </c>
      <c r="T226" s="32" t="s">
        <v>4222</v>
      </c>
      <c r="U226" s="32" t="s">
        <v>4223</v>
      </c>
      <c r="V226" s="32" t="s">
        <v>4224</v>
      </c>
      <c r="W226" s="32" t="s">
        <v>4225</v>
      </c>
      <c r="X226" s="32" t="s">
        <v>4226</v>
      </c>
      <c r="Y226" s="32" t="s">
        <v>4227</v>
      </c>
      <c r="Z226" s="32" t="s">
        <v>4228</v>
      </c>
      <c r="AA226" s="32" t="s">
        <v>4229</v>
      </c>
      <c r="AB226" s="72">
        <f t="shared" si="77"/>
        <v>4.3724074136182664E-2</v>
      </c>
      <c r="AC226" s="73"/>
      <c r="AD226" s="32" t="s">
        <v>4230</v>
      </c>
      <c r="AE226" s="32" t="s">
        <v>4231</v>
      </c>
      <c r="AF226" s="58">
        <f t="shared" si="78"/>
        <v>4.3662000000000205</v>
      </c>
      <c r="AG226" s="32">
        <v>3</v>
      </c>
      <c r="AH226" s="32">
        <v>2</v>
      </c>
      <c r="AI226" s="69">
        <f t="shared" si="79"/>
        <v>5.8525682463003204</v>
      </c>
      <c r="AJ226">
        <f t="shared" si="80"/>
        <v>1.3404260561358372</v>
      </c>
      <c r="AK226" s="32"/>
      <c r="AL226" s="69">
        <f t="shared" si="81"/>
        <v>0</v>
      </c>
      <c r="AM226" s="69">
        <f t="shared" si="82"/>
        <v>0</v>
      </c>
      <c r="AN226" s="69">
        <f t="shared" si="83"/>
        <v>0</v>
      </c>
      <c r="AO226" s="69">
        <f t="shared" si="84"/>
        <v>0</v>
      </c>
      <c r="AP226" s="69">
        <f t="shared" si="85"/>
        <v>0</v>
      </c>
      <c r="AQ226" s="69">
        <f t="shared" si="86"/>
        <v>1.3404260561358372</v>
      </c>
      <c r="AR226" s="69">
        <f t="shared" si="87"/>
        <v>0</v>
      </c>
      <c r="AS226" s="69">
        <f t="shared" si="88"/>
        <v>1</v>
      </c>
      <c r="AT226" s="69">
        <f t="shared" si="89"/>
        <v>1.3404260561358372</v>
      </c>
      <c r="AU226" s="69">
        <f t="shared" si="90"/>
        <v>0</v>
      </c>
      <c r="AV226" s="69">
        <f t="shared" si="91"/>
        <v>1</v>
      </c>
      <c r="AW226" s="69">
        <f t="shared" si="92"/>
        <v>0</v>
      </c>
      <c r="AX226" s="69">
        <f t="shared" si="93"/>
        <v>0</v>
      </c>
      <c r="AY226" s="69">
        <f t="shared" si="94"/>
        <v>0</v>
      </c>
      <c r="AZ226" s="69">
        <f t="shared" si="95"/>
        <v>0</v>
      </c>
      <c r="BA226" s="69">
        <f t="shared" si="96"/>
        <v>0</v>
      </c>
      <c r="BB226" s="32"/>
      <c r="BC226" s="32"/>
      <c r="BD226" s="32"/>
      <c r="BE226" s="32"/>
      <c r="BF226" s="32" t="s">
        <v>4232</v>
      </c>
      <c r="BG226" s="32" t="s">
        <v>4233</v>
      </c>
      <c r="BH226" s="32" t="s">
        <v>3120</v>
      </c>
      <c r="BI226" s="32" t="s">
        <v>4234</v>
      </c>
      <c r="BJ226" s="32" t="s">
        <v>225</v>
      </c>
      <c r="BK226" s="32" t="s">
        <v>18</v>
      </c>
    </row>
    <row r="227" spans="1:63">
      <c r="A227" s="32" t="s">
        <v>20</v>
      </c>
      <c r="B227" s="32" t="s">
        <v>4235</v>
      </c>
      <c r="C227" s="32" t="s">
        <v>4236</v>
      </c>
      <c r="D227" s="32" t="s">
        <v>4237</v>
      </c>
      <c r="E227" s="32" t="s">
        <v>4238</v>
      </c>
      <c r="F227" s="33" t="s">
        <v>4239</v>
      </c>
      <c r="G227" s="33" t="s">
        <v>4240</v>
      </c>
      <c r="H227" s="33" t="s">
        <v>4241</v>
      </c>
      <c r="I227" s="32" t="s">
        <v>4242</v>
      </c>
      <c r="J227" s="32" t="s">
        <v>4243</v>
      </c>
      <c r="K227" s="33" t="s">
        <v>4244</v>
      </c>
      <c r="L227" s="33" t="s">
        <v>4245</v>
      </c>
      <c r="M227" s="33" t="s">
        <v>4246</v>
      </c>
      <c r="N227" s="33" t="s">
        <v>4247</v>
      </c>
      <c r="O227" s="32" t="s">
        <v>4248</v>
      </c>
      <c r="P227" s="69">
        <f t="shared" si="73"/>
        <v>0.99136797768499996</v>
      </c>
      <c r="Q227" s="69">
        <f t="shared" si="74"/>
        <v>0.96562093435849317</v>
      </c>
      <c r="R227" s="77">
        <f t="shared" si="75"/>
        <v>0.26297482184496213</v>
      </c>
      <c r="S227" s="75">
        <f t="shared" si="76"/>
        <v>8.3707485610672525E-2</v>
      </c>
      <c r="T227" s="32" t="s">
        <v>4249</v>
      </c>
      <c r="U227" s="32" t="s">
        <v>4250</v>
      </c>
      <c r="V227" s="32" t="s">
        <v>4251</v>
      </c>
      <c r="W227" s="32" t="s">
        <v>4252</v>
      </c>
      <c r="X227" s="32" t="s">
        <v>4253</v>
      </c>
      <c r="Y227" s="32" t="s">
        <v>4254</v>
      </c>
      <c r="Z227" s="32" t="s">
        <v>4255</v>
      </c>
      <c r="AA227" s="32" t="s">
        <v>4256</v>
      </c>
      <c r="AB227" s="72">
        <f t="shared" si="77"/>
        <v>4.4673120488555207E-2</v>
      </c>
      <c r="AC227" s="73"/>
      <c r="AD227" s="32" t="s">
        <v>4257</v>
      </c>
      <c r="AE227" s="32" t="s">
        <v>4258</v>
      </c>
      <c r="AF227" s="58">
        <f t="shared" si="78"/>
        <v>3.0383000000000209</v>
      </c>
      <c r="AG227" s="32">
        <v>2</v>
      </c>
      <c r="AH227" s="32">
        <v>3</v>
      </c>
      <c r="AI227" s="69">
        <f t="shared" si="79"/>
        <v>2.5574457395008374</v>
      </c>
      <c r="AJ227">
        <f t="shared" si="80"/>
        <v>0.84173575338209516</v>
      </c>
      <c r="AK227" s="32"/>
      <c r="AL227" s="69">
        <f t="shared" si="81"/>
        <v>0</v>
      </c>
      <c r="AM227" s="69">
        <f t="shared" si="82"/>
        <v>0</v>
      </c>
      <c r="AN227" s="69">
        <f t="shared" si="83"/>
        <v>0</v>
      </c>
      <c r="AO227" s="69">
        <f t="shared" si="84"/>
        <v>0</v>
      </c>
      <c r="AP227" s="69">
        <f t="shared" si="85"/>
        <v>0.84173575338209516</v>
      </c>
      <c r="AQ227" s="69">
        <f t="shared" si="86"/>
        <v>0</v>
      </c>
      <c r="AR227" s="69">
        <f t="shared" si="87"/>
        <v>1</v>
      </c>
      <c r="AS227" s="69">
        <f t="shared" si="88"/>
        <v>0</v>
      </c>
      <c r="AT227" s="69">
        <f t="shared" si="89"/>
        <v>0</v>
      </c>
      <c r="AU227" s="69">
        <f t="shared" si="90"/>
        <v>0.84173575338209516</v>
      </c>
      <c r="AV227" s="69">
        <f t="shared" si="91"/>
        <v>0</v>
      </c>
      <c r="AW227" s="69">
        <f t="shared" si="92"/>
        <v>1</v>
      </c>
      <c r="AX227" s="69">
        <f t="shared" si="93"/>
        <v>0</v>
      </c>
      <c r="AY227" s="69">
        <f t="shared" si="94"/>
        <v>0</v>
      </c>
      <c r="AZ227" s="69">
        <f t="shared" si="95"/>
        <v>0</v>
      </c>
      <c r="BA227" s="69">
        <f t="shared" si="96"/>
        <v>0</v>
      </c>
      <c r="BB227" s="32"/>
      <c r="BC227" s="32"/>
      <c r="BD227" s="32"/>
      <c r="BE227" s="32"/>
      <c r="BF227" s="32" t="s">
        <v>4259</v>
      </c>
      <c r="BG227" s="32" t="s">
        <v>4260</v>
      </c>
      <c r="BH227" s="32" t="s">
        <v>4261</v>
      </c>
      <c r="BI227" s="32" t="s">
        <v>4262</v>
      </c>
      <c r="BJ227" s="32" t="s">
        <v>4263</v>
      </c>
      <c r="BK227" s="32" t="s">
        <v>18</v>
      </c>
    </row>
    <row r="228" spans="1:63">
      <c r="A228" s="32" t="s">
        <v>22</v>
      </c>
      <c r="B228" s="32" t="s">
        <v>4264</v>
      </c>
      <c r="C228" s="32" t="s">
        <v>4265</v>
      </c>
      <c r="D228" s="32" t="s">
        <v>4266</v>
      </c>
      <c r="E228" s="32" t="s">
        <v>4267</v>
      </c>
      <c r="F228" s="33" t="s">
        <v>4268</v>
      </c>
      <c r="G228" s="32" t="s">
        <v>4269</v>
      </c>
      <c r="H228" s="32" t="s">
        <v>4270</v>
      </c>
      <c r="I228" s="32" t="s">
        <v>4271</v>
      </c>
      <c r="J228" s="32" t="s">
        <v>4272</v>
      </c>
      <c r="K228" s="33" t="s">
        <v>4273</v>
      </c>
      <c r="L228" s="33" t="s">
        <v>4274</v>
      </c>
      <c r="M228" s="33" t="s">
        <v>4275</v>
      </c>
      <c r="N228" s="32" t="s">
        <v>4276</v>
      </c>
      <c r="O228" s="32" t="s">
        <v>4277</v>
      </c>
      <c r="P228" s="69">
        <f t="shared" si="73"/>
        <v>0.96797512166499988</v>
      </c>
      <c r="Q228" s="69">
        <f t="shared" si="74"/>
        <v>0.87395167232474269</v>
      </c>
      <c r="R228" s="77">
        <f t="shared" si="75"/>
        <v>0.50752170734378454</v>
      </c>
      <c r="S228" s="75">
        <f t="shared" si="76"/>
        <v>0.16154917690040319</v>
      </c>
      <c r="T228" s="32" t="s">
        <v>4278</v>
      </c>
      <c r="U228" s="33" t="s">
        <v>4279</v>
      </c>
      <c r="V228" s="32" t="s">
        <v>4280</v>
      </c>
      <c r="W228" s="32" t="s">
        <v>4281</v>
      </c>
      <c r="X228" s="32" t="s">
        <v>4282</v>
      </c>
      <c r="Y228" s="32" t="s">
        <v>4283</v>
      </c>
      <c r="Z228" s="32" t="s">
        <v>4284</v>
      </c>
      <c r="AA228" s="32" t="s">
        <v>4285</v>
      </c>
      <c r="AB228" s="72">
        <f t="shared" si="77"/>
        <v>3.1961025390010188E-2</v>
      </c>
      <c r="AC228" s="73"/>
      <c r="AD228" s="32" t="s">
        <v>4286</v>
      </c>
      <c r="AE228" s="32" t="s">
        <v>4287</v>
      </c>
      <c r="AF228" s="58">
        <f t="shared" si="78"/>
        <v>3.8742000000000019</v>
      </c>
      <c r="AG228" s="32">
        <v>2</v>
      </c>
      <c r="AH228" s="32">
        <v>3</v>
      </c>
      <c r="AI228" s="69">
        <f t="shared" si="79"/>
        <v>3.9890839301013647</v>
      </c>
      <c r="AJ228">
        <f t="shared" si="80"/>
        <v>1.0296535878636526</v>
      </c>
      <c r="AK228" s="32"/>
      <c r="AL228" s="69">
        <f t="shared" si="81"/>
        <v>0</v>
      </c>
      <c r="AM228" s="69">
        <f t="shared" si="82"/>
        <v>0</v>
      </c>
      <c r="AN228" s="69">
        <f t="shared" si="83"/>
        <v>0</v>
      </c>
      <c r="AO228" s="69">
        <f t="shared" si="84"/>
        <v>0</v>
      </c>
      <c r="AP228" s="69">
        <f t="shared" si="85"/>
        <v>1.0296535878636526</v>
      </c>
      <c r="AQ228" s="69">
        <f t="shared" si="86"/>
        <v>0</v>
      </c>
      <c r="AR228" s="69">
        <f t="shared" si="87"/>
        <v>1</v>
      </c>
      <c r="AS228" s="69">
        <f t="shared" si="88"/>
        <v>0</v>
      </c>
      <c r="AT228" s="69">
        <f t="shared" si="89"/>
        <v>0</v>
      </c>
      <c r="AU228" s="69">
        <f t="shared" si="90"/>
        <v>1.0296535878636526</v>
      </c>
      <c r="AV228" s="69">
        <f t="shared" si="91"/>
        <v>0</v>
      </c>
      <c r="AW228" s="69">
        <f t="shared" si="92"/>
        <v>1</v>
      </c>
      <c r="AX228" s="69">
        <f t="shared" si="93"/>
        <v>0</v>
      </c>
      <c r="AY228" s="69">
        <f t="shared" si="94"/>
        <v>0</v>
      </c>
      <c r="AZ228" s="69">
        <f t="shared" si="95"/>
        <v>0</v>
      </c>
      <c r="BA228" s="69">
        <f t="shared" si="96"/>
        <v>0</v>
      </c>
      <c r="BB228" s="32"/>
      <c r="BC228" s="32"/>
      <c r="BD228" s="32"/>
      <c r="BE228" s="32"/>
      <c r="BF228" s="32" t="s">
        <v>4288</v>
      </c>
      <c r="BG228" s="32" t="s">
        <v>4289</v>
      </c>
      <c r="BH228" s="32" t="s">
        <v>4290</v>
      </c>
      <c r="BI228" s="32" t="s">
        <v>4291</v>
      </c>
      <c r="BJ228" s="32" t="s">
        <v>4292</v>
      </c>
      <c r="BK228" s="32" t="s">
        <v>18</v>
      </c>
    </row>
    <row r="229" spans="1:63">
      <c r="A229" s="32" t="s">
        <v>16</v>
      </c>
      <c r="B229" s="32" t="s">
        <v>4293</v>
      </c>
      <c r="C229" s="32" t="s">
        <v>4294</v>
      </c>
      <c r="D229" s="32" t="s">
        <v>4295</v>
      </c>
      <c r="E229" s="33" t="s">
        <v>4296</v>
      </c>
      <c r="F229" s="33" t="s">
        <v>4297</v>
      </c>
      <c r="G229" s="32" t="s">
        <v>4298</v>
      </c>
      <c r="H229" s="32" t="s">
        <v>4299</v>
      </c>
      <c r="I229" s="32" t="s">
        <v>4300</v>
      </c>
      <c r="J229" s="32" t="s">
        <v>4301</v>
      </c>
      <c r="K229" s="33" t="s">
        <v>4302</v>
      </c>
      <c r="L229" s="33" t="s">
        <v>4303</v>
      </c>
      <c r="M229" s="32" t="s">
        <v>4304</v>
      </c>
      <c r="N229" s="33" t="s">
        <v>3534</v>
      </c>
      <c r="O229" s="32" t="s">
        <v>4305</v>
      </c>
      <c r="P229" s="69">
        <f t="shared" si="73"/>
        <v>0.86614080877400002</v>
      </c>
      <c r="Q229" s="69">
        <f t="shared" si="74"/>
        <v>0.50039980124735761</v>
      </c>
      <c r="R229" s="77">
        <f t="shared" si="75"/>
        <v>1.046735838925374</v>
      </c>
      <c r="S229" s="75">
        <f t="shared" si="76"/>
        <v>0.33318636575283045</v>
      </c>
      <c r="T229" s="32" t="s">
        <v>4306</v>
      </c>
      <c r="U229" s="32" t="s">
        <v>4307</v>
      </c>
      <c r="V229" s="32" t="s">
        <v>4308</v>
      </c>
      <c r="W229" s="32" t="s">
        <v>4309</v>
      </c>
      <c r="X229" s="32" t="s">
        <v>4310</v>
      </c>
      <c r="Y229" s="32" t="s">
        <v>4311</v>
      </c>
      <c r="Z229" s="32" t="s">
        <v>4312</v>
      </c>
      <c r="AA229" s="32" t="s">
        <v>4313</v>
      </c>
      <c r="AB229" s="72">
        <f t="shared" si="77"/>
        <v>3.8890077408421521E-2</v>
      </c>
      <c r="AC229" s="73"/>
      <c r="AD229" s="32" t="s">
        <v>4314</v>
      </c>
      <c r="AE229" s="32" t="s">
        <v>4315</v>
      </c>
      <c r="AF229" s="58">
        <f t="shared" si="78"/>
        <v>4.0012000000000114</v>
      </c>
      <c r="AG229" s="32">
        <v>2</v>
      </c>
      <c r="AH229" s="32">
        <v>2</v>
      </c>
      <c r="AI229" s="69">
        <f t="shared" si="79"/>
        <v>4.7503514836844838</v>
      </c>
      <c r="AJ229">
        <f t="shared" si="80"/>
        <v>1.1872317014106943</v>
      </c>
      <c r="AK229" s="32"/>
      <c r="AL229" s="69">
        <f t="shared" si="81"/>
        <v>0</v>
      </c>
      <c r="AM229" s="69">
        <f t="shared" si="82"/>
        <v>0</v>
      </c>
      <c r="AN229" s="69">
        <f t="shared" si="83"/>
        <v>0</v>
      </c>
      <c r="AO229" s="69">
        <f t="shared" si="84"/>
        <v>0</v>
      </c>
      <c r="AP229" s="69">
        <f t="shared" si="85"/>
        <v>1.1872317014106943</v>
      </c>
      <c r="AQ229" s="69">
        <f t="shared" si="86"/>
        <v>1.1872317014106943</v>
      </c>
      <c r="AR229" s="69">
        <f t="shared" si="87"/>
        <v>1</v>
      </c>
      <c r="AS229" s="69">
        <f t="shared" si="88"/>
        <v>1</v>
      </c>
      <c r="AT229" s="69">
        <f t="shared" si="89"/>
        <v>0</v>
      </c>
      <c r="AU229" s="69">
        <f t="shared" si="90"/>
        <v>0</v>
      </c>
      <c r="AV229" s="69">
        <f t="shared" si="91"/>
        <v>0</v>
      </c>
      <c r="AW229" s="69">
        <f t="shared" si="92"/>
        <v>0</v>
      </c>
      <c r="AX229" s="69">
        <f t="shared" si="93"/>
        <v>0</v>
      </c>
      <c r="AY229" s="69">
        <f t="shared" si="94"/>
        <v>0</v>
      </c>
      <c r="AZ229" s="69">
        <f t="shared" si="95"/>
        <v>0</v>
      </c>
      <c r="BA229" s="69">
        <f t="shared" si="96"/>
        <v>0</v>
      </c>
      <c r="BB229" s="32"/>
      <c r="BC229" s="32"/>
      <c r="BD229" s="32"/>
      <c r="BE229" s="32"/>
      <c r="BF229" s="32" t="s">
        <v>4316</v>
      </c>
      <c r="BG229" s="32" t="s">
        <v>4317</v>
      </c>
      <c r="BH229" s="32" t="s">
        <v>4318</v>
      </c>
      <c r="BI229" s="32" t="s">
        <v>4319</v>
      </c>
      <c r="BJ229" s="32" t="s">
        <v>4320</v>
      </c>
      <c r="BK229" s="32" t="s">
        <v>18</v>
      </c>
    </row>
    <row r="230" spans="1:63">
      <c r="A230" s="32" t="s">
        <v>22</v>
      </c>
      <c r="B230" s="32" t="s">
        <v>4321</v>
      </c>
      <c r="C230" s="32" t="s">
        <v>4322</v>
      </c>
      <c r="D230" s="32" t="s">
        <v>4323</v>
      </c>
      <c r="E230" s="33" t="s">
        <v>4324</v>
      </c>
      <c r="F230" s="33" t="s">
        <v>4325</v>
      </c>
      <c r="G230" s="33" t="s">
        <v>4326</v>
      </c>
      <c r="H230" s="32" t="s">
        <v>4327</v>
      </c>
      <c r="I230" s="32" t="s">
        <v>4328</v>
      </c>
      <c r="J230" s="32" t="s">
        <v>4329</v>
      </c>
      <c r="K230" s="32" t="s">
        <v>4330</v>
      </c>
      <c r="L230" s="33" t="s">
        <v>4331</v>
      </c>
      <c r="M230" s="33" t="s">
        <v>2873</v>
      </c>
      <c r="N230" s="33" t="s">
        <v>4332</v>
      </c>
      <c r="O230" s="32" t="s">
        <v>4333</v>
      </c>
      <c r="P230" s="69">
        <f t="shared" si="73"/>
        <v>0.17116582098999999</v>
      </c>
      <c r="Q230" s="69">
        <f t="shared" si="74"/>
        <v>-0.94140452344963854</v>
      </c>
      <c r="R230" s="77">
        <f t="shared" si="75"/>
        <v>2.7975669907561413</v>
      </c>
      <c r="S230" s="75">
        <f t="shared" si="76"/>
        <v>0.89049323041911721</v>
      </c>
      <c r="T230" s="32" t="s">
        <v>4334</v>
      </c>
      <c r="U230" s="33" t="s">
        <v>4335</v>
      </c>
      <c r="V230" s="32" t="s">
        <v>4336</v>
      </c>
      <c r="W230" s="32" t="s">
        <v>4337</v>
      </c>
      <c r="X230" s="32" t="s">
        <v>4338</v>
      </c>
      <c r="Y230" s="32" t="s">
        <v>4339</v>
      </c>
      <c r="Z230" s="32" t="s">
        <v>4340</v>
      </c>
      <c r="AA230" s="32" t="s">
        <v>4341</v>
      </c>
      <c r="AB230" s="72">
        <f t="shared" si="77"/>
        <v>2.8756839077579283E-2</v>
      </c>
      <c r="AC230" s="73"/>
      <c r="AD230" s="32" t="s">
        <v>4342</v>
      </c>
      <c r="AE230" s="32" t="s">
        <v>4343</v>
      </c>
      <c r="AF230" s="58">
        <f t="shared" si="78"/>
        <v>4.0381999999999891</v>
      </c>
      <c r="AG230" s="32">
        <v>1</v>
      </c>
      <c r="AH230" s="32">
        <v>3</v>
      </c>
      <c r="AI230" s="69">
        <f t="shared" si="79"/>
        <v>6.6041237633527636</v>
      </c>
      <c r="AJ230">
        <f t="shared" si="80"/>
        <v>1.635412749084439</v>
      </c>
      <c r="AK230" s="32"/>
      <c r="AL230" s="69">
        <f t="shared" si="81"/>
        <v>1.635412749084439</v>
      </c>
      <c r="AM230" s="69">
        <f t="shared" si="82"/>
        <v>0</v>
      </c>
      <c r="AN230" s="69">
        <f t="shared" si="83"/>
        <v>1</v>
      </c>
      <c r="AO230" s="69">
        <f t="shared" si="84"/>
        <v>0</v>
      </c>
      <c r="AP230" s="69">
        <f t="shared" si="85"/>
        <v>0</v>
      </c>
      <c r="AQ230" s="69">
        <f t="shared" si="86"/>
        <v>0</v>
      </c>
      <c r="AR230" s="69">
        <f t="shared" si="87"/>
        <v>0</v>
      </c>
      <c r="AS230" s="69">
        <f t="shared" si="88"/>
        <v>0</v>
      </c>
      <c r="AT230" s="69">
        <f t="shared" si="89"/>
        <v>0</v>
      </c>
      <c r="AU230" s="69">
        <f t="shared" si="90"/>
        <v>1.635412749084439</v>
      </c>
      <c r="AV230" s="69">
        <f t="shared" si="91"/>
        <v>0</v>
      </c>
      <c r="AW230" s="69">
        <f t="shared" si="92"/>
        <v>1</v>
      </c>
      <c r="AX230" s="69">
        <f t="shared" si="93"/>
        <v>0</v>
      </c>
      <c r="AY230" s="69">
        <f t="shared" si="94"/>
        <v>0</v>
      </c>
      <c r="AZ230" s="69">
        <f t="shared" si="95"/>
        <v>0</v>
      </c>
      <c r="BA230" s="69">
        <f t="shared" si="96"/>
        <v>0</v>
      </c>
      <c r="BB230" s="32"/>
      <c r="BC230" s="32"/>
      <c r="BD230" s="32"/>
      <c r="BE230" s="32"/>
      <c r="BF230" s="32" t="s">
        <v>4344</v>
      </c>
      <c r="BG230" s="32" t="s">
        <v>4345</v>
      </c>
      <c r="BH230" s="32" t="s">
        <v>4346</v>
      </c>
      <c r="BI230" s="32" t="s">
        <v>4347</v>
      </c>
      <c r="BJ230" s="32" t="s">
        <v>4348</v>
      </c>
      <c r="BK230" s="32" t="s">
        <v>18</v>
      </c>
    </row>
    <row r="231" spans="1:63">
      <c r="A231" s="32" t="s">
        <v>22</v>
      </c>
      <c r="B231" s="32" t="s">
        <v>4349</v>
      </c>
      <c r="C231" s="32" t="s">
        <v>4350</v>
      </c>
      <c r="D231" s="32" t="s">
        <v>4351</v>
      </c>
      <c r="E231" s="33" t="s">
        <v>4352</v>
      </c>
      <c r="F231" s="33" t="s">
        <v>4353</v>
      </c>
      <c r="G231" s="32" t="s">
        <v>4354</v>
      </c>
      <c r="H231" s="32" t="s">
        <v>4355</v>
      </c>
      <c r="I231" s="32" t="s">
        <v>4356</v>
      </c>
      <c r="J231" s="32" t="s">
        <v>4357</v>
      </c>
      <c r="K231" s="32" t="s">
        <v>4358</v>
      </c>
      <c r="L231" s="33" t="s">
        <v>4359</v>
      </c>
      <c r="M231" s="33" t="s">
        <v>4360</v>
      </c>
      <c r="N231" s="33" t="s">
        <v>4361</v>
      </c>
      <c r="O231" s="32" t="s">
        <v>4362</v>
      </c>
      <c r="P231" s="69">
        <f t="shared" si="73"/>
        <v>0.98874265274500006</v>
      </c>
      <c r="Q231" s="69">
        <f t="shared" si="74"/>
        <v>0.9552240667144396</v>
      </c>
      <c r="R231" s="77">
        <f t="shared" si="75"/>
        <v>0.30038018845282388</v>
      </c>
      <c r="S231" s="75">
        <f t="shared" si="76"/>
        <v>9.5613983598283964E-2</v>
      </c>
      <c r="T231" s="32" t="s">
        <v>4363</v>
      </c>
      <c r="U231" s="32" t="s">
        <v>4364</v>
      </c>
      <c r="V231" s="32" t="s">
        <v>4365</v>
      </c>
      <c r="W231" s="33" t="s">
        <v>4366</v>
      </c>
      <c r="X231" s="32" t="s">
        <v>4367</v>
      </c>
      <c r="Y231" s="32" t="s">
        <v>4368</v>
      </c>
      <c r="Z231" s="32" t="s">
        <v>4369</v>
      </c>
      <c r="AA231" s="32" t="s">
        <v>4370</v>
      </c>
      <c r="AB231" s="72">
        <f t="shared" si="77"/>
        <v>5.3208183853524216E-2</v>
      </c>
      <c r="AC231" s="73"/>
      <c r="AD231" s="32" t="s">
        <v>4371</v>
      </c>
      <c r="AE231" s="32" t="s">
        <v>4372</v>
      </c>
      <c r="AF231" s="58">
        <f t="shared" si="78"/>
        <v>3.9381000000000199</v>
      </c>
      <c r="AG231" s="32">
        <v>4</v>
      </c>
      <c r="AH231" s="32">
        <v>2</v>
      </c>
      <c r="AI231" s="69">
        <f t="shared" si="79"/>
        <v>2.4970695969801886</v>
      </c>
      <c r="AJ231">
        <f t="shared" si="80"/>
        <v>0.63407978390091058</v>
      </c>
      <c r="AK231" s="32"/>
      <c r="AL231" s="69">
        <f t="shared" si="81"/>
        <v>0</v>
      </c>
      <c r="AM231" s="69">
        <f t="shared" si="82"/>
        <v>0</v>
      </c>
      <c r="AN231" s="69">
        <f t="shared" si="83"/>
        <v>0</v>
      </c>
      <c r="AO231" s="69">
        <f t="shared" si="84"/>
        <v>0</v>
      </c>
      <c r="AP231" s="69">
        <f t="shared" si="85"/>
        <v>0</v>
      </c>
      <c r="AQ231" s="69">
        <f t="shared" si="86"/>
        <v>0.63407978390091058</v>
      </c>
      <c r="AR231" s="69">
        <f t="shared" si="87"/>
        <v>0</v>
      </c>
      <c r="AS231" s="69">
        <f t="shared" si="88"/>
        <v>1</v>
      </c>
      <c r="AT231" s="69">
        <f t="shared" si="89"/>
        <v>0</v>
      </c>
      <c r="AU231" s="69">
        <f t="shared" si="90"/>
        <v>0</v>
      </c>
      <c r="AV231" s="69">
        <f t="shared" si="91"/>
        <v>0</v>
      </c>
      <c r="AW231" s="69">
        <f t="shared" si="92"/>
        <v>0</v>
      </c>
      <c r="AX231" s="69">
        <f t="shared" si="93"/>
        <v>0.63407978390091058</v>
      </c>
      <c r="AY231" s="69">
        <f t="shared" si="94"/>
        <v>0</v>
      </c>
      <c r="AZ231" s="69">
        <f t="shared" si="95"/>
        <v>1</v>
      </c>
      <c r="BA231" s="69">
        <f t="shared" si="96"/>
        <v>0</v>
      </c>
      <c r="BB231" s="32"/>
      <c r="BC231" s="32"/>
      <c r="BD231" s="32"/>
      <c r="BE231" s="32"/>
      <c r="BF231" s="32" t="s">
        <v>4373</v>
      </c>
      <c r="BG231" s="32" t="s">
        <v>4374</v>
      </c>
      <c r="BH231" s="32" t="s">
        <v>4375</v>
      </c>
      <c r="BI231" s="32" t="s">
        <v>4376</v>
      </c>
      <c r="BJ231" s="32" t="s">
        <v>4377</v>
      </c>
      <c r="BK231" s="32" t="s">
        <v>18</v>
      </c>
    </row>
    <row r="232" spans="1:63">
      <c r="A232" s="32" t="s">
        <v>22</v>
      </c>
      <c r="B232" s="32" t="s">
        <v>4378</v>
      </c>
      <c r="C232" s="32" t="s">
        <v>4379</v>
      </c>
      <c r="D232" s="32" t="s">
        <v>4380</v>
      </c>
      <c r="E232" s="32" t="s">
        <v>4381</v>
      </c>
      <c r="F232" s="33" t="s">
        <v>4382</v>
      </c>
      <c r="G232" s="32" t="s">
        <v>4383</v>
      </c>
      <c r="H232" s="32" t="s">
        <v>4384</v>
      </c>
      <c r="I232" s="32" t="s">
        <v>4385</v>
      </c>
      <c r="J232" s="32" t="s">
        <v>4386</v>
      </c>
      <c r="K232" s="32" t="s">
        <v>4387</v>
      </c>
      <c r="L232" s="33" t="s">
        <v>4388</v>
      </c>
      <c r="M232" s="33" t="s">
        <v>4389</v>
      </c>
      <c r="N232" s="32" t="s">
        <v>4390</v>
      </c>
      <c r="O232" s="32" t="s">
        <v>4391</v>
      </c>
      <c r="P232" s="69">
        <f t="shared" si="73"/>
        <v>-7.0307584179000002E-2</v>
      </c>
      <c r="Q232" s="69">
        <f t="shared" si="74"/>
        <v>-0.99011368721382564</v>
      </c>
      <c r="R232" s="77">
        <f t="shared" si="75"/>
        <v>3.000861379650225</v>
      </c>
      <c r="S232" s="75">
        <f t="shared" si="76"/>
        <v>0.9552038442097962</v>
      </c>
      <c r="T232" s="32" t="s">
        <v>4392</v>
      </c>
      <c r="U232" s="32" t="s">
        <v>4393</v>
      </c>
      <c r="V232" s="32" t="s">
        <v>4394</v>
      </c>
      <c r="W232" s="33" t="s">
        <v>4395</v>
      </c>
      <c r="X232" s="32" t="s">
        <v>4396</v>
      </c>
      <c r="Y232" s="32" t="s">
        <v>4397</v>
      </c>
      <c r="Z232" s="32" t="s">
        <v>4398</v>
      </c>
      <c r="AA232" s="32" t="s">
        <v>4399</v>
      </c>
      <c r="AB232" s="72">
        <f t="shared" si="77"/>
        <v>3.0501423103381029E-2</v>
      </c>
      <c r="AC232" s="73"/>
      <c r="AD232" s="32" t="s">
        <v>4400</v>
      </c>
      <c r="AE232" s="32" t="s">
        <v>4401</v>
      </c>
      <c r="AF232" s="58">
        <f t="shared" si="78"/>
        <v>4.8058999999999799</v>
      </c>
      <c r="AG232" s="32">
        <v>4</v>
      </c>
      <c r="AH232" s="32">
        <v>1</v>
      </c>
      <c r="AI232" s="69">
        <f t="shared" si="79"/>
        <v>6.6203563110914416</v>
      </c>
      <c r="AJ232">
        <f t="shared" si="80"/>
        <v>1.3775476624755965</v>
      </c>
      <c r="AK232" s="32"/>
      <c r="AL232" s="69">
        <f t="shared" si="81"/>
        <v>0</v>
      </c>
      <c r="AM232" s="69">
        <f t="shared" si="82"/>
        <v>1.3775476624755965</v>
      </c>
      <c r="AN232" s="69">
        <f t="shared" si="83"/>
        <v>0</v>
      </c>
      <c r="AO232" s="69">
        <f t="shared" si="84"/>
        <v>1</v>
      </c>
      <c r="AP232" s="69">
        <f t="shared" si="85"/>
        <v>0</v>
      </c>
      <c r="AQ232" s="69">
        <f t="shared" si="86"/>
        <v>0</v>
      </c>
      <c r="AR232" s="69">
        <f t="shared" si="87"/>
        <v>0</v>
      </c>
      <c r="AS232" s="69">
        <f t="shared" si="88"/>
        <v>0</v>
      </c>
      <c r="AT232" s="69">
        <f t="shared" si="89"/>
        <v>0</v>
      </c>
      <c r="AU232" s="69">
        <f t="shared" si="90"/>
        <v>0</v>
      </c>
      <c r="AV232" s="69">
        <f t="shared" si="91"/>
        <v>0</v>
      </c>
      <c r="AW232" s="69">
        <f t="shared" si="92"/>
        <v>0</v>
      </c>
      <c r="AX232" s="69">
        <f t="shared" si="93"/>
        <v>1.3775476624755965</v>
      </c>
      <c r="AY232" s="69">
        <f t="shared" si="94"/>
        <v>0</v>
      </c>
      <c r="AZ232" s="69">
        <f t="shared" si="95"/>
        <v>1</v>
      </c>
      <c r="BA232" s="69">
        <f t="shared" si="96"/>
        <v>0</v>
      </c>
      <c r="BB232" s="32"/>
      <c r="BC232" s="32"/>
      <c r="BD232" s="32"/>
      <c r="BE232" s="32"/>
      <c r="BF232" s="32" t="s">
        <v>4402</v>
      </c>
      <c r="BG232" s="32" t="s">
        <v>4403</v>
      </c>
      <c r="BH232" s="32" t="s">
        <v>856</v>
      </c>
      <c r="BI232" s="32" t="s">
        <v>3035</v>
      </c>
      <c r="BJ232" s="32" t="s">
        <v>4377</v>
      </c>
      <c r="BK232" s="32" t="s">
        <v>18</v>
      </c>
    </row>
    <row r="233" spans="1:63">
      <c r="A233" s="32" t="s">
        <v>20</v>
      </c>
      <c r="B233" s="32" t="s">
        <v>4404</v>
      </c>
      <c r="C233" s="32" t="s">
        <v>4405</v>
      </c>
      <c r="D233" s="32" t="s">
        <v>4406</v>
      </c>
      <c r="E233" s="33" t="s">
        <v>4407</v>
      </c>
      <c r="F233" s="33" t="s">
        <v>4408</v>
      </c>
      <c r="G233" s="32" t="s">
        <v>4409</v>
      </c>
      <c r="H233" s="32" t="s">
        <v>4410</v>
      </c>
      <c r="I233" s="32" t="s">
        <v>4411</v>
      </c>
      <c r="J233" s="32" t="s">
        <v>4412</v>
      </c>
      <c r="K233" s="32" t="s">
        <v>4413</v>
      </c>
      <c r="L233" s="33" t="s">
        <v>4414</v>
      </c>
      <c r="M233" s="32" t="s">
        <v>4415</v>
      </c>
      <c r="N233" s="32" t="s">
        <v>4416</v>
      </c>
      <c r="O233" s="32" t="s">
        <v>4417</v>
      </c>
      <c r="P233" s="69">
        <f t="shared" si="73"/>
        <v>-0.58991243765000001</v>
      </c>
      <c r="Q233" s="69">
        <f t="shared" si="74"/>
        <v>-0.30400663181166965</v>
      </c>
      <c r="R233" s="77">
        <f t="shared" si="75"/>
        <v>1.8796918621228591</v>
      </c>
      <c r="S233" s="75">
        <f t="shared" si="76"/>
        <v>0.59832450269292481</v>
      </c>
      <c r="T233" s="32" t="s">
        <v>4418</v>
      </c>
      <c r="U233" s="32" t="s">
        <v>4419</v>
      </c>
      <c r="V233" s="32" t="s">
        <v>4420</v>
      </c>
      <c r="W233" s="32" t="s">
        <v>4421</v>
      </c>
      <c r="X233" s="32" t="s">
        <v>4422</v>
      </c>
      <c r="Y233" s="32" t="s">
        <v>4423</v>
      </c>
      <c r="Z233" s="32" t="s">
        <v>4424</v>
      </c>
      <c r="AA233" s="32" t="s">
        <v>4425</v>
      </c>
      <c r="AB233" s="72">
        <f t="shared" si="77"/>
        <v>2.453709688967998E-2</v>
      </c>
      <c r="AC233" s="73"/>
      <c r="AD233" s="32" t="s">
        <v>4426</v>
      </c>
      <c r="AE233" s="32" t="s">
        <v>4427</v>
      </c>
      <c r="AF233" s="58">
        <f t="shared" si="78"/>
        <v>3.4654999999999632</v>
      </c>
      <c r="AG233" s="32">
        <v>1</v>
      </c>
      <c r="AH233" s="32">
        <v>2</v>
      </c>
      <c r="AI233" s="69">
        <f t="shared" si="79"/>
        <v>6.2593878036534161</v>
      </c>
      <c r="AJ233">
        <f t="shared" si="80"/>
        <v>1.8062004916039482</v>
      </c>
      <c r="AK233" s="32"/>
      <c r="AL233" s="69">
        <f t="shared" si="81"/>
        <v>1.8062004916039482</v>
      </c>
      <c r="AM233" s="69">
        <f t="shared" si="82"/>
        <v>0</v>
      </c>
      <c r="AN233" s="69">
        <f t="shared" si="83"/>
        <v>1</v>
      </c>
      <c r="AO233" s="69">
        <f t="shared" si="84"/>
        <v>0</v>
      </c>
      <c r="AP233" s="69">
        <f t="shared" si="85"/>
        <v>0</v>
      </c>
      <c r="AQ233" s="69">
        <f t="shared" si="86"/>
        <v>1.8062004916039482</v>
      </c>
      <c r="AR233" s="69">
        <f t="shared" si="87"/>
        <v>0</v>
      </c>
      <c r="AS233" s="69">
        <f t="shared" si="88"/>
        <v>1</v>
      </c>
      <c r="AT233" s="69">
        <f t="shared" si="89"/>
        <v>0</v>
      </c>
      <c r="AU233" s="69">
        <f t="shared" si="90"/>
        <v>0</v>
      </c>
      <c r="AV233" s="69">
        <f t="shared" si="91"/>
        <v>0</v>
      </c>
      <c r="AW233" s="69">
        <f t="shared" si="92"/>
        <v>0</v>
      </c>
      <c r="AX233" s="69">
        <f t="shared" si="93"/>
        <v>0</v>
      </c>
      <c r="AY233" s="69">
        <f t="shared" si="94"/>
        <v>0</v>
      </c>
      <c r="AZ233" s="69">
        <f t="shared" si="95"/>
        <v>0</v>
      </c>
      <c r="BA233" s="69">
        <f t="shared" si="96"/>
        <v>0</v>
      </c>
      <c r="BB233" s="32"/>
      <c r="BC233" s="32"/>
      <c r="BD233" s="32"/>
      <c r="BE233" s="32"/>
      <c r="BF233" s="32" t="s">
        <v>4428</v>
      </c>
      <c r="BG233" s="32" t="s">
        <v>4429</v>
      </c>
      <c r="BH233" s="32" t="s">
        <v>4430</v>
      </c>
      <c r="BI233" s="32" t="s">
        <v>454</v>
      </c>
      <c r="BJ233" s="32" t="s">
        <v>1370</v>
      </c>
      <c r="BK233" s="32" t="s">
        <v>18</v>
      </c>
    </row>
    <row r="234" spans="1:63">
      <c r="A234" s="32" t="s">
        <v>16</v>
      </c>
      <c r="B234" s="32" t="s">
        <v>4431</v>
      </c>
      <c r="C234" s="32" t="s">
        <v>4432</v>
      </c>
      <c r="D234" s="32" t="s">
        <v>4433</v>
      </c>
      <c r="E234" s="33" t="s">
        <v>4434</v>
      </c>
      <c r="F234" s="32" t="s">
        <v>4435</v>
      </c>
      <c r="G234" s="32" t="s">
        <v>4436</v>
      </c>
      <c r="H234" s="32" t="s">
        <v>4437</v>
      </c>
      <c r="I234" s="32" t="s">
        <v>4438</v>
      </c>
      <c r="J234" s="32" t="s">
        <v>4439</v>
      </c>
      <c r="K234" s="32" t="s">
        <v>4440</v>
      </c>
      <c r="L234" s="32" t="s">
        <v>4441</v>
      </c>
      <c r="M234" s="33" t="s">
        <v>4442</v>
      </c>
      <c r="N234" s="33" t="s">
        <v>4443</v>
      </c>
      <c r="O234" s="33" t="s">
        <v>4444</v>
      </c>
      <c r="P234" s="69">
        <f t="shared" si="73"/>
        <v>0.56808868379999988</v>
      </c>
      <c r="Q234" s="69">
        <f t="shared" si="74"/>
        <v>-0.35455049467676747</v>
      </c>
      <c r="R234" s="77">
        <f t="shared" si="75"/>
        <v>1.9332296148234815</v>
      </c>
      <c r="S234" s="75">
        <f t="shared" si="76"/>
        <v>0.61536609866159586</v>
      </c>
      <c r="T234" s="32" t="s">
        <v>4445</v>
      </c>
      <c r="U234" s="32" t="s">
        <v>4446</v>
      </c>
      <c r="V234" s="32" t="s">
        <v>4447</v>
      </c>
      <c r="W234" s="33" t="s">
        <v>4448</v>
      </c>
      <c r="X234" s="32" t="s">
        <v>4449</v>
      </c>
      <c r="Y234" s="32" t="s">
        <v>4450</v>
      </c>
      <c r="Z234" s="32" t="s">
        <v>4451</v>
      </c>
      <c r="AA234" s="32" t="s">
        <v>4452</v>
      </c>
      <c r="AB234" s="72">
        <f t="shared" si="77"/>
        <v>2.7832260827005656E-2</v>
      </c>
      <c r="AC234" s="73"/>
      <c r="AD234" s="32" t="s">
        <v>4453</v>
      </c>
      <c r="AE234" s="32" t="s">
        <v>4454</v>
      </c>
      <c r="AF234" s="58">
        <f t="shared" si="78"/>
        <v>4.1351999999999975</v>
      </c>
      <c r="AG234" s="32">
        <v>3</v>
      </c>
      <c r="AH234" s="32">
        <v>2</v>
      </c>
      <c r="AI234" s="69">
        <f t="shared" si="79"/>
        <v>6.11811108603459</v>
      </c>
      <c r="AJ234">
        <f t="shared" si="80"/>
        <v>1.4795199956554927</v>
      </c>
      <c r="AK234" s="32"/>
      <c r="AL234" s="69">
        <f t="shared" si="81"/>
        <v>0</v>
      </c>
      <c r="AM234" s="69">
        <f t="shared" si="82"/>
        <v>0</v>
      </c>
      <c r="AN234" s="69">
        <f t="shared" si="83"/>
        <v>0</v>
      </c>
      <c r="AO234" s="69">
        <f t="shared" si="84"/>
        <v>0</v>
      </c>
      <c r="AP234" s="69">
        <f t="shared" si="85"/>
        <v>0</v>
      </c>
      <c r="AQ234" s="69">
        <f t="shared" si="86"/>
        <v>1.4795199956554927</v>
      </c>
      <c r="AR234" s="69">
        <f t="shared" si="87"/>
        <v>0</v>
      </c>
      <c r="AS234" s="69">
        <f t="shared" si="88"/>
        <v>1</v>
      </c>
      <c r="AT234" s="69">
        <f t="shared" si="89"/>
        <v>1.4795199956554927</v>
      </c>
      <c r="AU234" s="69">
        <f t="shared" si="90"/>
        <v>0</v>
      </c>
      <c r="AV234" s="69">
        <f t="shared" si="91"/>
        <v>1</v>
      </c>
      <c r="AW234" s="69">
        <f t="shared" si="92"/>
        <v>0</v>
      </c>
      <c r="AX234" s="69">
        <f t="shared" si="93"/>
        <v>0</v>
      </c>
      <c r="AY234" s="69">
        <f t="shared" si="94"/>
        <v>0</v>
      </c>
      <c r="AZ234" s="69">
        <f t="shared" si="95"/>
        <v>0</v>
      </c>
      <c r="BA234" s="69">
        <f t="shared" si="96"/>
        <v>0</v>
      </c>
      <c r="BB234" s="32"/>
      <c r="BC234" s="32"/>
      <c r="BD234" s="32"/>
      <c r="BE234" s="32"/>
      <c r="BF234" s="35">
        <v>2404394</v>
      </c>
      <c r="BG234" s="32" t="s">
        <v>4455</v>
      </c>
      <c r="BH234" s="32" t="s">
        <v>4456</v>
      </c>
      <c r="BI234" s="32" t="s">
        <v>4457</v>
      </c>
      <c r="BJ234" s="32" t="s">
        <v>4458</v>
      </c>
      <c r="BK234" s="32" t="s">
        <v>18</v>
      </c>
    </row>
    <row r="235" spans="1:63">
      <c r="A235" s="32" t="s">
        <v>20</v>
      </c>
      <c r="B235" s="32" t="s">
        <v>4459</v>
      </c>
      <c r="C235" s="32" t="s">
        <v>4460</v>
      </c>
      <c r="D235" s="32" t="s">
        <v>4461</v>
      </c>
      <c r="E235" s="32" t="s">
        <v>4462</v>
      </c>
      <c r="F235" s="33" t="s">
        <v>4463</v>
      </c>
      <c r="G235" s="33" t="s">
        <v>4464</v>
      </c>
      <c r="H235" s="33" t="s">
        <v>4465</v>
      </c>
      <c r="I235" s="32" t="s">
        <v>4466</v>
      </c>
      <c r="J235" s="32" t="s">
        <v>4467</v>
      </c>
      <c r="K235" s="32" t="s">
        <v>4468</v>
      </c>
      <c r="L235" s="33" t="s">
        <v>2191</v>
      </c>
      <c r="M235" s="33" t="s">
        <v>4469</v>
      </c>
      <c r="N235" s="32" t="s">
        <v>4470</v>
      </c>
      <c r="O235" s="32" t="s">
        <v>4471</v>
      </c>
      <c r="P235" s="69">
        <f t="shared" si="73"/>
        <v>0.75573908644499999</v>
      </c>
      <c r="Q235" s="69">
        <f t="shared" si="74"/>
        <v>0.14228313356144628</v>
      </c>
      <c r="R235" s="77">
        <f t="shared" si="75"/>
        <v>1.428028691387456</v>
      </c>
      <c r="S235" s="75">
        <f t="shared" si="76"/>
        <v>0.4545556502227287</v>
      </c>
      <c r="T235" s="32" t="s">
        <v>4472</v>
      </c>
      <c r="U235" s="33" t="s">
        <v>4473</v>
      </c>
      <c r="V235" s="32" t="s">
        <v>4474</v>
      </c>
      <c r="W235" s="33" t="s">
        <v>4475</v>
      </c>
      <c r="X235" s="32" t="s">
        <v>4476</v>
      </c>
      <c r="Y235" s="32" t="s">
        <v>4477</v>
      </c>
      <c r="Z235" s="32" t="s">
        <v>4478</v>
      </c>
      <c r="AA235" s="32" t="s">
        <v>4479</v>
      </c>
      <c r="AB235" s="72">
        <f t="shared" si="77"/>
        <v>5.2450012562535862E-2</v>
      </c>
      <c r="AC235" s="73"/>
      <c r="AD235" s="32" t="s">
        <v>4480</v>
      </c>
      <c r="AE235" s="32" t="s">
        <v>4481</v>
      </c>
      <c r="AF235" s="58">
        <f t="shared" si="78"/>
        <v>2.694500000000005</v>
      </c>
      <c r="AG235" s="32">
        <v>4</v>
      </c>
      <c r="AH235" s="32">
        <v>4</v>
      </c>
      <c r="AI235" s="69">
        <f t="shared" si="79"/>
        <v>4.7669380371419852</v>
      </c>
      <c r="AJ235">
        <f t="shared" si="80"/>
        <v>1.7691364027248011</v>
      </c>
      <c r="AK235" s="32"/>
      <c r="AL235" s="69">
        <f t="shared" si="81"/>
        <v>0</v>
      </c>
      <c r="AM235" s="69">
        <f t="shared" si="82"/>
        <v>0</v>
      </c>
      <c r="AN235" s="69">
        <f t="shared" si="83"/>
        <v>0</v>
      </c>
      <c r="AO235" s="69">
        <f t="shared" si="84"/>
        <v>0</v>
      </c>
      <c r="AP235" s="69">
        <f t="shared" si="85"/>
        <v>0</v>
      </c>
      <c r="AQ235" s="69">
        <f t="shared" si="86"/>
        <v>0</v>
      </c>
      <c r="AR235" s="69">
        <f t="shared" si="87"/>
        <v>0</v>
      </c>
      <c r="AS235" s="69">
        <f t="shared" si="88"/>
        <v>0</v>
      </c>
      <c r="AT235" s="69">
        <f t="shared" si="89"/>
        <v>0</v>
      </c>
      <c r="AU235" s="69">
        <f t="shared" si="90"/>
        <v>0</v>
      </c>
      <c r="AV235" s="69">
        <f t="shared" si="91"/>
        <v>0</v>
      </c>
      <c r="AW235" s="69">
        <f t="shared" si="92"/>
        <v>0</v>
      </c>
      <c r="AX235" s="69">
        <f t="shared" si="93"/>
        <v>1.7691364027248011</v>
      </c>
      <c r="AY235" s="69">
        <f t="shared" si="94"/>
        <v>1.7691364027248011</v>
      </c>
      <c r="AZ235" s="69">
        <f t="shared" si="95"/>
        <v>1</v>
      </c>
      <c r="BA235" s="69">
        <f t="shared" si="96"/>
        <v>1</v>
      </c>
      <c r="BB235" s="32"/>
      <c r="BC235" s="32"/>
      <c r="BD235" s="32"/>
      <c r="BE235" s="32"/>
      <c r="BF235" s="32" t="s">
        <v>4482</v>
      </c>
      <c r="BG235" s="32" t="s">
        <v>4483</v>
      </c>
      <c r="BH235" s="32" t="s">
        <v>4484</v>
      </c>
      <c r="BI235" s="32" t="s">
        <v>4485</v>
      </c>
      <c r="BJ235" s="32" t="s">
        <v>4486</v>
      </c>
      <c r="BK235" s="32" t="s">
        <v>18</v>
      </c>
    </row>
    <row r="236" spans="1:63">
      <c r="A236" s="32" t="s">
        <v>16</v>
      </c>
      <c r="B236" s="32" t="s">
        <v>4487</v>
      </c>
      <c r="C236" s="32" t="s">
        <v>4488</v>
      </c>
      <c r="D236" s="32" t="s">
        <v>4489</v>
      </c>
      <c r="E236" s="33" t="s">
        <v>4490</v>
      </c>
      <c r="F236" s="33" t="s">
        <v>4491</v>
      </c>
      <c r="G236" s="32" t="s">
        <v>4492</v>
      </c>
      <c r="H236" s="32" t="s">
        <v>4493</v>
      </c>
      <c r="I236" s="32" t="s">
        <v>4494</v>
      </c>
      <c r="J236" s="32" t="s">
        <v>4495</v>
      </c>
      <c r="K236" s="32" t="s">
        <v>4496</v>
      </c>
      <c r="L236" s="33" t="s">
        <v>4497</v>
      </c>
      <c r="M236" s="33" t="s">
        <v>4498</v>
      </c>
      <c r="N236" s="33" t="s">
        <v>2559</v>
      </c>
      <c r="O236" s="32" t="s">
        <v>4499</v>
      </c>
      <c r="P236" s="69">
        <f t="shared" si="73"/>
        <v>0.909970260217</v>
      </c>
      <c r="Q236" s="69">
        <f t="shared" si="74"/>
        <v>0.65609174895878941</v>
      </c>
      <c r="R236" s="77">
        <f t="shared" si="75"/>
        <v>0.85516797827710456</v>
      </c>
      <c r="S236" s="75">
        <f t="shared" si="76"/>
        <v>0.27220842183340754</v>
      </c>
      <c r="T236" s="32" t="s">
        <v>4500</v>
      </c>
      <c r="U236" s="33" t="s">
        <v>4501</v>
      </c>
      <c r="V236" s="32" t="s">
        <v>4502</v>
      </c>
      <c r="W236" s="32" t="s">
        <v>4503</v>
      </c>
      <c r="X236" s="32" t="s">
        <v>4504</v>
      </c>
      <c r="Y236" s="32" t="s">
        <v>4505</v>
      </c>
      <c r="Z236" s="32" t="s">
        <v>4506</v>
      </c>
      <c r="AA236" s="32" t="s">
        <v>4507</v>
      </c>
      <c r="AB236" s="72">
        <f t="shared" si="77"/>
        <v>3.1870075411493781E-2</v>
      </c>
      <c r="AC236" s="73"/>
      <c r="AD236" s="32" t="s">
        <v>4508</v>
      </c>
      <c r="AE236" s="32" t="s">
        <v>4509</v>
      </c>
      <c r="AF236" s="58">
        <f t="shared" si="78"/>
        <v>2.3668999999999869</v>
      </c>
      <c r="AG236" s="32">
        <v>2</v>
      </c>
      <c r="AH236" s="32">
        <v>4</v>
      </c>
      <c r="AI236" s="69">
        <f t="shared" si="79"/>
        <v>4.7459334944638849</v>
      </c>
      <c r="AJ236">
        <f t="shared" si="80"/>
        <v>2.0051263232345731</v>
      </c>
      <c r="AK236" s="32"/>
      <c r="AL236" s="69">
        <f t="shared" si="81"/>
        <v>0</v>
      </c>
      <c r="AM236" s="69">
        <f t="shared" si="82"/>
        <v>0</v>
      </c>
      <c r="AN236" s="69">
        <f t="shared" si="83"/>
        <v>0</v>
      </c>
      <c r="AO236" s="69">
        <f t="shared" si="84"/>
        <v>0</v>
      </c>
      <c r="AP236" s="69">
        <f t="shared" si="85"/>
        <v>2.0051263232345731</v>
      </c>
      <c r="AQ236" s="69">
        <f t="shared" si="86"/>
        <v>0</v>
      </c>
      <c r="AR236" s="69">
        <f t="shared" si="87"/>
        <v>1</v>
      </c>
      <c r="AS236" s="69">
        <f t="shared" si="88"/>
        <v>0</v>
      </c>
      <c r="AT236" s="69">
        <f t="shared" si="89"/>
        <v>0</v>
      </c>
      <c r="AU236" s="69">
        <f t="shared" si="90"/>
        <v>0</v>
      </c>
      <c r="AV236" s="69">
        <f t="shared" si="91"/>
        <v>0</v>
      </c>
      <c r="AW236" s="69">
        <f t="shared" si="92"/>
        <v>0</v>
      </c>
      <c r="AX236" s="69">
        <f t="shared" si="93"/>
        <v>0</v>
      </c>
      <c r="AY236" s="69">
        <f t="shared" si="94"/>
        <v>2.0051263232345731</v>
      </c>
      <c r="AZ236" s="69">
        <f t="shared" si="95"/>
        <v>0</v>
      </c>
      <c r="BA236" s="69">
        <f t="shared" si="96"/>
        <v>1</v>
      </c>
      <c r="BB236" s="32"/>
      <c r="BC236" s="32"/>
      <c r="BD236" s="32"/>
      <c r="BE236" s="32"/>
      <c r="BF236" s="32" t="s">
        <v>4510</v>
      </c>
      <c r="BG236" s="32" t="s">
        <v>4511</v>
      </c>
      <c r="BH236" s="32" t="s">
        <v>4290</v>
      </c>
      <c r="BI236" s="32" t="s">
        <v>4512</v>
      </c>
      <c r="BJ236" s="32" t="s">
        <v>4513</v>
      </c>
      <c r="BK236" s="32" t="s">
        <v>18</v>
      </c>
    </row>
    <row r="237" spans="1:63">
      <c r="A237" s="32" t="s">
        <v>20</v>
      </c>
      <c r="B237" s="32" t="s">
        <v>4514</v>
      </c>
      <c r="C237" s="32" t="s">
        <v>4515</v>
      </c>
      <c r="D237" s="32" t="s">
        <v>4516</v>
      </c>
      <c r="E237" s="32" t="s">
        <v>4517</v>
      </c>
      <c r="F237" s="33" t="s">
        <v>4518</v>
      </c>
      <c r="G237" s="32" t="s">
        <v>4519</v>
      </c>
      <c r="H237" s="32" t="s">
        <v>4520</v>
      </c>
      <c r="I237" s="32" t="s">
        <v>4521</v>
      </c>
      <c r="J237" s="32" t="s">
        <v>4522</v>
      </c>
      <c r="K237" s="32" t="s">
        <v>4523</v>
      </c>
      <c r="L237" s="33" t="s">
        <v>4524</v>
      </c>
      <c r="M237" s="33" t="s">
        <v>4525</v>
      </c>
      <c r="N237" s="33" t="s">
        <v>4526</v>
      </c>
      <c r="O237" s="32" t="s">
        <v>4527</v>
      </c>
      <c r="P237" s="69">
        <f t="shared" si="73"/>
        <v>0.72630690922499996</v>
      </c>
      <c r="Q237" s="69">
        <f t="shared" si="74"/>
        <v>5.504345277594469E-2</v>
      </c>
      <c r="R237" s="77">
        <f t="shared" si="75"/>
        <v>1.5157250411138687</v>
      </c>
      <c r="S237" s="75">
        <f t="shared" si="76"/>
        <v>0.48247026532287701</v>
      </c>
      <c r="T237" s="32" t="s">
        <v>4528</v>
      </c>
      <c r="U237" s="33" t="s">
        <v>4529</v>
      </c>
      <c r="V237" s="32" t="s">
        <v>4530</v>
      </c>
      <c r="W237" s="32" t="s">
        <v>4531</v>
      </c>
      <c r="X237" s="32" t="s">
        <v>4532</v>
      </c>
      <c r="Y237" s="32" t="s">
        <v>4533</v>
      </c>
      <c r="Z237" s="32" t="s">
        <v>4534</v>
      </c>
      <c r="AA237" s="32" t="s">
        <v>4535</v>
      </c>
      <c r="AB237" s="72">
        <f t="shared" si="77"/>
        <v>3.8608707936860859E-2</v>
      </c>
      <c r="AC237" s="73"/>
      <c r="AD237" s="32" t="s">
        <v>4536</v>
      </c>
      <c r="AE237" s="32" t="s">
        <v>4537</v>
      </c>
      <c r="AF237" s="58">
        <f t="shared" si="78"/>
        <v>4.4017999999999802</v>
      </c>
      <c r="AG237" s="32">
        <v>2</v>
      </c>
      <c r="AH237" s="32">
        <v>3</v>
      </c>
      <c r="AI237" s="69">
        <f t="shared" si="79"/>
        <v>5.2949379816323123</v>
      </c>
      <c r="AJ237">
        <f t="shared" si="80"/>
        <v>1.2029028991849553</v>
      </c>
      <c r="AK237" s="32"/>
      <c r="AL237" s="69">
        <f t="shared" si="81"/>
        <v>0</v>
      </c>
      <c r="AM237" s="69">
        <f t="shared" si="82"/>
        <v>0</v>
      </c>
      <c r="AN237" s="69">
        <f t="shared" si="83"/>
        <v>0</v>
      </c>
      <c r="AO237" s="69">
        <f t="shared" si="84"/>
        <v>0</v>
      </c>
      <c r="AP237" s="69">
        <f t="shared" si="85"/>
        <v>1.2029028991849553</v>
      </c>
      <c r="AQ237" s="69">
        <f t="shared" si="86"/>
        <v>0</v>
      </c>
      <c r="AR237" s="69">
        <f t="shared" si="87"/>
        <v>1</v>
      </c>
      <c r="AS237" s="69">
        <f t="shared" si="88"/>
        <v>0</v>
      </c>
      <c r="AT237" s="69">
        <f t="shared" si="89"/>
        <v>0</v>
      </c>
      <c r="AU237" s="69">
        <f t="shared" si="90"/>
        <v>1.2029028991849553</v>
      </c>
      <c r="AV237" s="69">
        <f t="shared" si="91"/>
        <v>0</v>
      </c>
      <c r="AW237" s="69">
        <f t="shared" si="92"/>
        <v>1</v>
      </c>
      <c r="AX237" s="69">
        <f t="shared" si="93"/>
        <v>0</v>
      </c>
      <c r="AY237" s="69">
        <f t="shared" si="94"/>
        <v>0</v>
      </c>
      <c r="AZ237" s="69">
        <f t="shared" si="95"/>
        <v>0</v>
      </c>
      <c r="BA237" s="69">
        <f t="shared" si="96"/>
        <v>0</v>
      </c>
      <c r="BB237" s="32"/>
      <c r="BC237" s="32"/>
      <c r="BD237" s="32"/>
      <c r="BE237" s="32"/>
      <c r="BF237" s="32" t="s">
        <v>4538</v>
      </c>
      <c r="BG237" s="32" t="s">
        <v>4539</v>
      </c>
      <c r="BH237" s="32" t="s">
        <v>4540</v>
      </c>
      <c r="BI237" s="32" t="s">
        <v>684</v>
      </c>
      <c r="BJ237" s="32" t="s">
        <v>4541</v>
      </c>
      <c r="BK237" s="32" t="s">
        <v>18</v>
      </c>
    </row>
    <row r="238" spans="1:63">
      <c r="A238" s="32" t="s">
        <v>22</v>
      </c>
      <c r="B238" s="32" t="s">
        <v>4542</v>
      </c>
      <c r="C238" s="32" t="s">
        <v>4543</v>
      </c>
      <c r="D238" s="32" t="s">
        <v>4544</v>
      </c>
      <c r="E238" s="33" t="s">
        <v>4545</v>
      </c>
      <c r="F238" s="33" t="s">
        <v>4546</v>
      </c>
      <c r="G238" s="33" t="s">
        <v>4547</v>
      </c>
      <c r="H238" s="32" t="s">
        <v>4548</v>
      </c>
      <c r="I238" s="32" t="s">
        <v>4549</v>
      </c>
      <c r="J238" s="32" t="s">
        <v>4550</v>
      </c>
      <c r="K238" s="33" t="s">
        <v>4551</v>
      </c>
      <c r="L238" s="33" t="s">
        <v>4552</v>
      </c>
      <c r="M238" s="33" t="s">
        <v>4553</v>
      </c>
      <c r="N238" s="32" t="s">
        <v>4554</v>
      </c>
      <c r="O238" s="32" t="s">
        <v>4555</v>
      </c>
      <c r="P238" s="69">
        <f t="shared" si="73"/>
        <v>-4.5749914809999979E-2</v>
      </c>
      <c r="Q238" s="69">
        <f t="shared" si="74"/>
        <v>-0.99581389058975545</v>
      </c>
      <c r="R238" s="77">
        <f t="shared" si="75"/>
        <v>3.0500608748437461</v>
      </c>
      <c r="S238" s="75">
        <f t="shared" si="76"/>
        <v>0.97086452992514582</v>
      </c>
      <c r="T238" s="32" t="s">
        <v>4556</v>
      </c>
      <c r="U238" s="32" t="s">
        <v>4557</v>
      </c>
      <c r="V238" s="32" t="s">
        <v>4558</v>
      </c>
      <c r="W238" s="32" t="s">
        <v>4559</v>
      </c>
      <c r="X238" s="32" t="s">
        <v>4560</v>
      </c>
      <c r="Y238" s="32" t="s">
        <v>4561</v>
      </c>
      <c r="Z238" s="32" t="s">
        <v>4562</v>
      </c>
      <c r="AA238" s="32" t="s">
        <v>4563</v>
      </c>
      <c r="AB238" s="72">
        <f t="shared" si="77"/>
        <v>3.8562113597422322E-2</v>
      </c>
      <c r="AC238" s="73"/>
      <c r="AD238" s="32" t="s">
        <v>4564</v>
      </c>
      <c r="AE238" s="32" t="s">
        <v>4565</v>
      </c>
      <c r="AF238" s="58">
        <f t="shared" si="78"/>
        <v>3.3379999999999654</v>
      </c>
      <c r="AG238" s="32">
        <v>1</v>
      </c>
      <c r="AH238" s="32">
        <v>4</v>
      </c>
      <c r="AI238" s="69">
        <f t="shared" si="79"/>
        <v>6.3055100987143691</v>
      </c>
      <c r="AJ238">
        <f t="shared" si="80"/>
        <v>1.8890084178293691</v>
      </c>
      <c r="AK238" s="32"/>
      <c r="AL238" s="69">
        <f t="shared" si="81"/>
        <v>1.8890084178293691</v>
      </c>
      <c r="AM238" s="69">
        <f t="shared" si="82"/>
        <v>0</v>
      </c>
      <c r="AN238" s="69">
        <f t="shared" si="83"/>
        <v>1</v>
      </c>
      <c r="AO238" s="69">
        <f t="shared" si="84"/>
        <v>0</v>
      </c>
      <c r="AP238" s="69">
        <f t="shared" si="85"/>
        <v>0</v>
      </c>
      <c r="AQ238" s="69">
        <f t="shared" si="86"/>
        <v>0</v>
      </c>
      <c r="AR238" s="69">
        <f t="shared" si="87"/>
        <v>0</v>
      </c>
      <c r="AS238" s="69">
        <f t="shared" si="88"/>
        <v>0</v>
      </c>
      <c r="AT238" s="69">
        <f t="shared" si="89"/>
        <v>0</v>
      </c>
      <c r="AU238" s="69">
        <f t="shared" si="90"/>
        <v>0</v>
      </c>
      <c r="AV238" s="69">
        <f t="shared" si="91"/>
        <v>0</v>
      </c>
      <c r="AW238" s="69">
        <f t="shared" si="92"/>
        <v>0</v>
      </c>
      <c r="AX238" s="69">
        <f t="shared" si="93"/>
        <v>0</v>
      </c>
      <c r="AY238" s="69">
        <f t="shared" si="94"/>
        <v>1.8890084178293691</v>
      </c>
      <c r="AZ238" s="69">
        <f t="shared" si="95"/>
        <v>0</v>
      </c>
      <c r="BA238" s="69">
        <f t="shared" si="96"/>
        <v>1</v>
      </c>
      <c r="BB238" s="32"/>
      <c r="BC238" s="32"/>
      <c r="BD238" s="32"/>
      <c r="BE238" s="32"/>
      <c r="BF238" s="32" t="s">
        <v>4566</v>
      </c>
      <c r="BG238" s="32" t="s">
        <v>4567</v>
      </c>
      <c r="BH238" s="32" t="s">
        <v>24</v>
      </c>
      <c r="BI238" s="32" t="s">
        <v>4568</v>
      </c>
      <c r="BJ238" s="32" t="s">
        <v>4569</v>
      </c>
      <c r="BK238" s="32" t="s">
        <v>18</v>
      </c>
    </row>
    <row r="239" spans="1:63">
      <c r="A239" s="32" t="s">
        <v>16</v>
      </c>
      <c r="B239" s="32" t="s">
        <v>4570</v>
      </c>
      <c r="C239" s="32" t="s">
        <v>4571</v>
      </c>
      <c r="D239" s="32" t="s">
        <v>4572</v>
      </c>
      <c r="E239" s="32" t="s">
        <v>4573</v>
      </c>
      <c r="F239" s="33" t="s">
        <v>4574</v>
      </c>
      <c r="G239" s="32" t="s">
        <v>4575</v>
      </c>
      <c r="H239" s="32" t="s">
        <v>4576</v>
      </c>
      <c r="I239" s="32" t="s">
        <v>4577</v>
      </c>
      <c r="J239" s="32" t="s">
        <v>4578</v>
      </c>
      <c r="K239" s="32" t="s">
        <v>4579</v>
      </c>
      <c r="L239" s="33" t="s">
        <v>4580</v>
      </c>
      <c r="M239" s="33" t="s">
        <v>4581</v>
      </c>
      <c r="N239" s="33" t="s">
        <v>4582</v>
      </c>
      <c r="O239" s="33" t="s">
        <v>4583</v>
      </c>
      <c r="P239" s="69">
        <f t="shared" si="73"/>
        <v>-0.7552418716899999</v>
      </c>
      <c r="Q239" s="69">
        <f t="shared" si="74"/>
        <v>0.14078056950762852</v>
      </c>
      <c r="R239" s="77">
        <f t="shared" si="75"/>
        <v>1.4295465346565241</v>
      </c>
      <c r="S239" s="75">
        <f t="shared" si="76"/>
        <v>0.4550387947409506</v>
      </c>
      <c r="T239" s="32" t="s">
        <v>4584</v>
      </c>
      <c r="U239" s="32" t="s">
        <v>4585</v>
      </c>
      <c r="V239" s="32" t="s">
        <v>4586</v>
      </c>
      <c r="W239" s="33" t="s">
        <v>4587</v>
      </c>
      <c r="X239" s="32" t="s">
        <v>4588</v>
      </c>
      <c r="Y239" s="32" t="s">
        <v>4589</v>
      </c>
      <c r="Z239" s="32" t="s">
        <v>4590</v>
      </c>
      <c r="AA239" s="32" t="s">
        <v>4591</v>
      </c>
      <c r="AB239" s="72">
        <f t="shared" si="77"/>
        <v>3.3430248873003478E-2</v>
      </c>
      <c r="AC239" s="73"/>
      <c r="AD239" s="32" t="s">
        <v>4592</v>
      </c>
      <c r="AE239" s="32" t="s">
        <v>4593</v>
      </c>
      <c r="AF239" s="58">
        <f t="shared" si="78"/>
        <v>5.4037000000000148</v>
      </c>
      <c r="AG239" s="32">
        <v>3</v>
      </c>
      <c r="AH239" s="32">
        <v>2</v>
      </c>
      <c r="AI239" s="69">
        <f t="shared" si="79"/>
        <v>5.4182596779714087</v>
      </c>
      <c r="AJ239">
        <f t="shared" si="80"/>
        <v>1.0026943905049122</v>
      </c>
      <c r="AK239" s="32"/>
      <c r="AL239" s="69">
        <f t="shared" si="81"/>
        <v>0</v>
      </c>
      <c r="AM239" s="69">
        <f t="shared" si="82"/>
        <v>0</v>
      </c>
      <c r="AN239" s="69">
        <f t="shared" si="83"/>
        <v>0</v>
      </c>
      <c r="AO239" s="69">
        <f t="shared" si="84"/>
        <v>0</v>
      </c>
      <c r="AP239" s="69">
        <f t="shared" si="85"/>
        <v>0</v>
      </c>
      <c r="AQ239" s="69">
        <f t="shared" si="86"/>
        <v>1.0026943905049122</v>
      </c>
      <c r="AR239" s="69">
        <f t="shared" si="87"/>
        <v>0</v>
      </c>
      <c r="AS239" s="69">
        <f t="shared" si="88"/>
        <v>1</v>
      </c>
      <c r="AT239" s="69">
        <f t="shared" si="89"/>
        <v>1.0026943905049122</v>
      </c>
      <c r="AU239" s="69">
        <f t="shared" si="90"/>
        <v>0</v>
      </c>
      <c r="AV239" s="69">
        <f t="shared" si="91"/>
        <v>1</v>
      </c>
      <c r="AW239" s="69">
        <f t="shared" si="92"/>
        <v>0</v>
      </c>
      <c r="AX239" s="69">
        <f t="shared" si="93"/>
        <v>0</v>
      </c>
      <c r="AY239" s="69">
        <f t="shared" si="94"/>
        <v>0</v>
      </c>
      <c r="AZ239" s="69">
        <f t="shared" si="95"/>
        <v>0</v>
      </c>
      <c r="BA239" s="69">
        <f t="shared" si="96"/>
        <v>0</v>
      </c>
      <c r="BB239" s="32"/>
      <c r="BC239" s="32"/>
      <c r="BD239" s="32"/>
      <c r="BE239" s="32"/>
      <c r="BF239" s="32" t="s">
        <v>4594</v>
      </c>
      <c r="BG239" s="32" t="s">
        <v>4595</v>
      </c>
      <c r="BH239" s="32" t="s">
        <v>3034</v>
      </c>
      <c r="BI239" s="32" t="s">
        <v>4596</v>
      </c>
      <c r="BJ239" s="32" t="s">
        <v>4597</v>
      </c>
      <c r="BK239" s="32" t="s">
        <v>18</v>
      </c>
    </row>
    <row r="240" spans="1:63">
      <c r="A240" s="32" t="s">
        <v>22</v>
      </c>
      <c r="B240" s="32" t="s">
        <v>4598</v>
      </c>
      <c r="C240" s="32" t="s">
        <v>4599</v>
      </c>
      <c r="D240" s="32" t="s">
        <v>4600</v>
      </c>
      <c r="E240" s="32" t="s">
        <v>4601</v>
      </c>
      <c r="F240" s="32" t="s">
        <v>4602</v>
      </c>
      <c r="G240" s="33" t="s">
        <v>4603</v>
      </c>
      <c r="H240" s="32" t="s">
        <v>4604</v>
      </c>
      <c r="I240" s="32" t="s">
        <v>4605</v>
      </c>
      <c r="J240" s="32" t="s">
        <v>4606</v>
      </c>
      <c r="K240" s="32" t="s">
        <v>4607</v>
      </c>
      <c r="L240" s="33" t="s">
        <v>4608</v>
      </c>
      <c r="M240" s="32" t="s">
        <v>4609</v>
      </c>
      <c r="N240" s="32" t="s">
        <v>4610</v>
      </c>
      <c r="O240" s="32" t="s">
        <v>4611</v>
      </c>
      <c r="P240" s="69">
        <f t="shared" si="73"/>
        <v>0.99649440112400001</v>
      </c>
      <c r="Q240" s="69">
        <f t="shared" si="74"/>
        <v>0.98600218294295883</v>
      </c>
      <c r="R240" s="77">
        <f t="shared" si="75"/>
        <v>0.16751475151253881</v>
      </c>
      <c r="S240" s="75">
        <f t="shared" si="76"/>
        <v>5.3321601488062205E-2</v>
      </c>
      <c r="T240" s="32" t="s">
        <v>4612</v>
      </c>
      <c r="U240" s="32" t="s">
        <v>4613</v>
      </c>
      <c r="V240" s="32" t="s">
        <v>4614</v>
      </c>
      <c r="W240" s="32" t="s">
        <v>4615</v>
      </c>
      <c r="X240" s="32" t="s">
        <v>4616</v>
      </c>
      <c r="Y240" s="32" t="s">
        <v>4617</v>
      </c>
      <c r="Z240" s="32" t="s">
        <v>4618</v>
      </c>
      <c r="AA240" s="32" t="s">
        <v>4619</v>
      </c>
      <c r="AB240" s="72">
        <f t="shared" si="77"/>
        <v>4.015036047226845E-2</v>
      </c>
      <c r="AC240" s="73"/>
      <c r="AD240" s="32" t="s">
        <v>4620</v>
      </c>
      <c r="AE240" s="32" t="s">
        <v>4621</v>
      </c>
      <c r="AF240" s="58">
        <f t="shared" si="78"/>
        <v>3.6012999999999806</v>
      </c>
      <c r="AG240" s="32">
        <v>2</v>
      </c>
      <c r="AH240" s="32">
        <v>2</v>
      </c>
      <c r="AI240" s="69">
        <f t="shared" si="79"/>
        <v>2.0608033007849462</v>
      </c>
      <c r="AJ240">
        <f t="shared" si="80"/>
        <v>0.57223871956931038</v>
      </c>
      <c r="AK240" s="32"/>
      <c r="AL240" s="69">
        <f t="shared" si="81"/>
        <v>0</v>
      </c>
      <c r="AM240" s="69">
        <f t="shared" si="82"/>
        <v>0</v>
      </c>
      <c r="AN240" s="69">
        <f t="shared" si="83"/>
        <v>0</v>
      </c>
      <c r="AO240" s="69">
        <f t="shared" si="84"/>
        <v>0</v>
      </c>
      <c r="AP240" s="69">
        <f t="shared" si="85"/>
        <v>0.57223871956931038</v>
      </c>
      <c r="AQ240" s="69">
        <f t="shared" si="86"/>
        <v>0.57223871956931038</v>
      </c>
      <c r="AR240" s="69">
        <f t="shared" si="87"/>
        <v>1</v>
      </c>
      <c r="AS240" s="69">
        <f t="shared" si="88"/>
        <v>1</v>
      </c>
      <c r="AT240" s="69">
        <f t="shared" si="89"/>
        <v>0</v>
      </c>
      <c r="AU240" s="69">
        <f t="shared" si="90"/>
        <v>0</v>
      </c>
      <c r="AV240" s="69">
        <f t="shared" si="91"/>
        <v>0</v>
      </c>
      <c r="AW240" s="69">
        <f t="shared" si="92"/>
        <v>0</v>
      </c>
      <c r="AX240" s="69">
        <f t="shared" si="93"/>
        <v>0</v>
      </c>
      <c r="AY240" s="69">
        <f t="shared" si="94"/>
        <v>0</v>
      </c>
      <c r="AZ240" s="69">
        <f t="shared" si="95"/>
        <v>0</v>
      </c>
      <c r="BA240" s="69">
        <f t="shared" si="96"/>
        <v>0</v>
      </c>
      <c r="BB240" s="32"/>
      <c r="BC240" s="32"/>
      <c r="BD240" s="32"/>
      <c r="BE240" s="32"/>
      <c r="BF240" s="32" t="s">
        <v>4622</v>
      </c>
      <c r="BG240" s="32" t="s">
        <v>4623</v>
      </c>
      <c r="BH240" s="32" t="s">
        <v>453</v>
      </c>
      <c r="BI240" s="32" t="s">
        <v>4624</v>
      </c>
      <c r="BJ240" s="32" t="s">
        <v>4625</v>
      </c>
      <c r="BK240" s="32" t="s">
        <v>18</v>
      </c>
    </row>
    <row r="241" spans="1:63">
      <c r="A241" s="32" t="s">
        <v>20</v>
      </c>
      <c r="B241" s="32" t="s">
        <v>4626</v>
      </c>
      <c r="C241" s="32" t="s">
        <v>4627</v>
      </c>
      <c r="D241" s="32" t="s">
        <v>4628</v>
      </c>
      <c r="E241" s="33" t="s">
        <v>4629</v>
      </c>
      <c r="F241" s="32" t="s">
        <v>4630</v>
      </c>
      <c r="G241" s="32" t="s">
        <v>4631</v>
      </c>
      <c r="H241" s="32" t="s">
        <v>4632</v>
      </c>
      <c r="I241" s="32" t="s">
        <v>4633</v>
      </c>
      <c r="J241" s="32" t="s">
        <v>4634</v>
      </c>
      <c r="K241" s="32" t="s">
        <v>4635</v>
      </c>
      <c r="L241" s="33" t="s">
        <v>4636</v>
      </c>
      <c r="M241" s="32" t="s">
        <v>4637</v>
      </c>
      <c r="N241" s="32" t="s">
        <v>4638</v>
      </c>
      <c r="O241" s="32" t="s">
        <v>4639</v>
      </c>
      <c r="P241" s="69">
        <f t="shared" si="73"/>
        <v>-2.3127924717999959E-2</v>
      </c>
      <c r="Q241" s="69">
        <f t="shared" si="74"/>
        <v>-0.9989301981964771</v>
      </c>
      <c r="R241" s="77">
        <f t="shared" si="75"/>
        <v>3.0953326794449483</v>
      </c>
      <c r="S241" s="75">
        <f t="shared" si="76"/>
        <v>0.98527499289508935</v>
      </c>
      <c r="T241" s="32" t="s">
        <v>4640</v>
      </c>
      <c r="U241" s="32" t="s">
        <v>4641</v>
      </c>
      <c r="V241" s="32" t="s">
        <v>4642</v>
      </c>
      <c r="W241" s="32" t="s">
        <v>4643</v>
      </c>
      <c r="X241" s="32" t="s">
        <v>4644</v>
      </c>
      <c r="Y241" s="32" t="s">
        <v>4645</v>
      </c>
      <c r="Z241" s="32" t="s">
        <v>4646</v>
      </c>
      <c r="AA241" s="32" t="s">
        <v>4647</v>
      </c>
      <c r="AB241" s="72">
        <f t="shared" si="77"/>
        <v>2.9191161061916816E-2</v>
      </c>
      <c r="AC241" s="73"/>
      <c r="AD241" s="32" t="s">
        <v>4648</v>
      </c>
      <c r="AE241" s="32" t="s">
        <v>4649</v>
      </c>
      <c r="AF241" s="58">
        <f t="shared" si="78"/>
        <v>3.5701999999999998</v>
      </c>
      <c r="AG241" s="32">
        <v>3</v>
      </c>
      <c r="AH241" s="32">
        <v>2</v>
      </c>
      <c r="AI241" s="69">
        <f t="shared" si="79"/>
        <v>6.7284190708286911</v>
      </c>
      <c r="AJ241">
        <f t="shared" si="80"/>
        <v>1.8846056441736294</v>
      </c>
      <c r="AK241" s="32"/>
      <c r="AL241" s="69">
        <f t="shared" si="81"/>
        <v>0</v>
      </c>
      <c r="AM241" s="69">
        <f t="shared" si="82"/>
        <v>0</v>
      </c>
      <c r="AN241" s="69">
        <f t="shared" si="83"/>
        <v>0</v>
      </c>
      <c r="AO241" s="69">
        <f t="shared" si="84"/>
        <v>0</v>
      </c>
      <c r="AP241" s="69">
        <f t="shared" si="85"/>
        <v>0</v>
      </c>
      <c r="AQ241" s="69">
        <f t="shared" si="86"/>
        <v>1.8846056441736294</v>
      </c>
      <c r="AR241" s="69">
        <f t="shared" si="87"/>
        <v>0</v>
      </c>
      <c r="AS241" s="69">
        <f t="shared" si="88"/>
        <v>1</v>
      </c>
      <c r="AT241" s="69">
        <f t="shared" si="89"/>
        <v>1.8846056441736294</v>
      </c>
      <c r="AU241" s="69">
        <f t="shared" si="90"/>
        <v>0</v>
      </c>
      <c r="AV241" s="69">
        <f t="shared" si="91"/>
        <v>1</v>
      </c>
      <c r="AW241" s="69">
        <f t="shared" si="92"/>
        <v>0</v>
      </c>
      <c r="AX241" s="69">
        <f t="shared" si="93"/>
        <v>0</v>
      </c>
      <c r="AY241" s="69">
        <f t="shared" si="94"/>
        <v>0</v>
      </c>
      <c r="AZ241" s="69">
        <f t="shared" si="95"/>
        <v>0</v>
      </c>
      <c r="BA241" s="69">
        <f t="shared" si="96"/>
        <v>0</v>
      </c>
      <c r="BB241" s="32"/>
      <c r="BC241" s="32"/>
      <c r="BD241" s="32"/>
      <c r="BE241" s="32"/>
      <c r="BF241" s="35">
        <v>1444901</v>
      </c>
      <c r="BG241" s="32" t="s">
        <v>4650</v>
      </c>
      <c r="BH241" s="32" t="s">
        <v>4651</v>
      </c>
      <c r="BI241" s="32" t="s">
        <v>138</v>
      </c>
      <c r="BJ241" s="32" t="s">
        <v>4652</v>
      </c>
      <c r="BK241" s="32" t="s">
        <v>18</v>
      </c>
    </row>
    <row r="242" spans="1:63">
      <c r="A242" s="32" t="s">
        <v>16</v>
      </c>
      <c r="B242" s="32" t="s">
        <v>4653</v>
      </c>
      <c r="C242" s="32" t="s">
        <v>4654</v>
      </c>
      <c r="D242" s="32" t="s">
        <v>4655</v>
      </c>
      <c r="E242" s="33" t="s">
        <v>4656</v>
      </c>
      <c r="F242" s="32" t="s">
        <v>4657</v>
      </c>
      <c r="G242" s="32" t="s">
        <v>4658</v>
      </c>
      <c r="H242" s="32" t="s">
        <v>4659</v>
      </c>
      <c r="I242" s="32" t="s">
        <v>4660</v>
      </c>
      <c r="J242" s="32" t="s">
        <v>4661</v>
      </c>
      <c r="K242" s="32" t="s">
        <v>4662</v>
      </c>
      <c r="L242" s="33" t="s">
        <v>4663</v>
      </c>
      <c r="M242" s="33" t="s">
        <v>4664</v>
      </c>
      <c r="N242" s="33" t="s">
        <v>4665</v>
      </c>
      <c r="O242" s="32" t="s">
        <v>4666</v>
      </c>
      <c r="P242" s="69">
        <f t="shared" si="73"/>
        <v>0.46028823809999997</v>
      </c>
      <c r="Q242" s="69">
        <f t="shared" si="74"/>
        <v>-0.57626947573359555</v>
      </c>
      <c r="R242" s="77">
        <f t="shared" si="75"/>
        <v>2.1849529577443345</v>
      </c>
      <c r="S242" s="75">
        <f t="shared" si="76"/>
        <v>0.69549212729653598</v>
      </c>
      <c r="T242" s="32" t="s">
        <v>4667</v>
      </c>
      <c r="U242" s="33" t="s">
        <v>4668</v>
      </c>
      <c r="V242" s="32" t="s">
        <v>4669</v>
      </c>
      <c r="W242" s="33" t="s">
        <v>4670</v>
      </c>
      <c r="X242" s="32" t="s">
        <v>4671</v>
      </c>
      <c r="Y242" s="32" t="s">
        <v>4672</v>
      </c>
      <c r="Z242" s="32" t="s">
        <v>4673</v>
      </c>
      <c r="AA242" s="32" t="s">
        <v>4674</v>
      </c>
      <c r="AB242" s="72">
        <f t="shared" si="77"/>
        <v>4.9071619805976574E-2</v>
      </c>
      <c r="AC242" s="73"/>
      <c r="AD242" s="32" t="s">
        <v>4675</v>
      </c>
      <c r="AE242" s="32" t="s">
        <v>4676</v>
      </c>
      <c r="AF242" s="58">
        <f t="shared" si="78"/>
        <v>3.630800000000022</v>
      </c>
      <c r="AG242" s="32">
        <v>3</v>
      </c>
      <c r="AH242" s="32">
        <v>3</v>
      </c>
      <c r="AI242" s="69">
        <f t="shared" si="79"/>
        <v>5.4765695143279141</v>
      </c>
      <c r="AJ242">
        <f t="shared" si="80"/>
        <v>1.5083644139935775</v>
      </c>
      <c r="AK242" s="32"/>
      <c r="AL242" s="69">
        <f t="shared" si="81"/>
        <v>0</v>
      </c>
      <c r="AM242" s="69">
        <f t="shared" si="82"/>
        <v>0</v>
      </c>
      <c r="AN242" s="69">
        <f t="shared" si="83"/>
        <v>0</v>
      </c>
      <c r="AO242" s="69">
        <f t="shared" si="84"/>
        <v>0</v>
      </c>
      <c r="AP242" s="69">
        <f t="shared" si="85"/>
        <v>0</v>
      </c>
      <c r="AQ242" s="69">
        <f t="shared" si="86"/>
        <v>0</v>
      </c>
      <c r="AR242" s="69">
        <f t="shared" si="87"/>
        <v>0</v>
      </c>
      <c r="AS242" s="69">
        <f t="shared" si="88"/>
        <v>0</v>
      </c>
      <c r="AT242" s="69">
        <f t="shared" si="89"/>
        <v>1.5083644139935775</v>
      </c>
      <c r="AU242" s="69">
        <f t="shared" si="90"/>
        <v>1.5083644139935775</v>
      </c>
      <c r="AV242" s="69">
        <f t="shared" si="91"/>
        <v>1</v>
      </c>
      <c r="AW242" s="69">
        <f t="shared" si="92"/>
        <v>1</v>
      </c>
      <c r="AX242" s="69">
        <f t="shared" si="93"/>
        <v>0</v>
      </c>
      <c r="AY242" s="69">
        <f t="shared" si="94"/>
        <v>0</v>
      </c>
      <c r="AZ242" s="69">
        <f t="shared" si="95"/>
        <v>0</v>
      </c>
      <c r="BA242" s="69">
        <f t="shared" si="96"/>
        <v>0</v>
      </c>
      <c r="BB242" s="32"/>
      <c r="BC242" s="32"/>
      <c r="BD242" s="32"/>
      <c r="BE242" s="32"/>
      <c r="BF242" s="32" t="s">
        <v>4677</v>
      </c>
      <c r="BG242" s="32" t="s">
        <v>4678</v>
      </c>
      <c r="BH242" s="32" t="s">
        <v>4679</v>
      </c>
      <c r="BI242" s="32" t="s">
        <v>1425</v>
      </c>
      <c r="BJ242" s="32" t="s">
        <v>3811</v>
      </c>
      <c r="BK242" s="32" t="s">
        <v>18</v>
      </c>
    </row>
    <row r="243" spans="1:63">
      <c r="A243" s="32" t="s">
        <v>16</v>
      </c>
      <c r="B243" s="32" t="s">
        <v>4680</v>
      </c>
      <c r="C243" s="32" t="s">
        <v>4681</v>
      </c>
      <c r="D243" s="32" t="s">
        <v>4682</v>
      </c>
      <c r="E243" s="33" t="s">
        <v>4683</v>
      </c>
      <c r="F243" s="33" t="s">
        <v>4684</v>
      </c>
      <c r="G243" s="33" t="s">
        <v>4685</v>
      </c>
      <c r="H243" s="32" t="s">
        <v>4686</v>
      </c>
      <c r="I243" s="32" t="s">
        <v>4687</v>
      </c>
      <c r="J243" s="32" t="s">
        <v>4688</v>
      </c>
      <c r="K243" s="32" t="s">
        <v>4689</v>
      </c>
      <c r="L243" s="32" t="s">
        <v>4690</v>
      </c>
      <c r="M243" s="33" t="s">
        <v>4691</v>
      </c>
      <c r="N243" s="33" t="s">
        <v>4692</v>
      </c>
      <c r="O243" s="33" t="s">
        <v>4693</v>
      </c>
      <c r="P243" s="69">
        <f t="shared" si="73"/>
        <v>0.95208716148000005</v>
      </c>
      <c r="Q243" s="69">
        <f t="shared" si="74"/>
        <v>0.81293992611008736</v>
      </c>
      <c r="R243" s="77">
        <f t="shared" si="75"/>
        <v>0.621613450733141</v>
      </c>
      <c r="S243" s="75">
        <f t="shared" si="76"/>
        <v>0.19786570675317949</v>
      </c>
      <c r="T243" s="32" t="s">
        <v>4694</v>
      </c>
      <c r="U243" s="32" t="s">
        <v>4695</v>
      </c>
      <c r="V243" s="32" t="s">
        <v>4696</v>
      </c>
      <c r="W243" s="33" t="s">
        <v>4697</v>
      </c>
      <c r="X243" s="32" t="s">
        <v>4698</v>
      </c>
      <c r="Y243" s="32" t="s">
        <v>4699</v>
      </c>
      <c r="Z243" s="32" t="s">
        <v>4700</v>
      </c>
      <c r="AA243" s="32" t="s">
        <v>4701</v>
      </c>
      <c r="AB243" s="72">
        <f t="shared" si="77"/>
        <v>2.6713914632173267E-2</v>
      </c>
      <c r="AC243" s="73"/>
      <c r="AD243" s="32" t="s">
        <v>4702</v>
      </c>
      <c r="AE243" s="32" t="s">
        <v>4703</v>
      </c>
      <c r="AF243" s="58">
        <f t="shared" si="78"/>
        <v>3.5658000000000243</v>
      </c>
      <c r="AG243" s="32">
        <v>3</v>
      </c>
      <c r="AH243" s="32">
        <v>2</v>
      </c>
      <c r="AI243" s="69">
        <f t="shared" si="79"/>
        <v>4.5403544139601308</v>
      </c>
      <c r="AJ243">
        <f t="shared" si="80"/>
        <v>1.2733059661114197</v>
      </c>
      <c r="AK243" s="32"/>
      <c r="AL243" s="69">
        <f t="shared" si="81"/>
        <v>0</v>
      </c>
      <c r="AM243" s="69">
        <f t="shared" si="82"/>
        <v>0</v>
      </c>
      <c r="AN243" s="69">
        <f t="shared" si="83"/>
        <v>0</v>
      </c>
      <c r="AO243" s="69">
        <f t="shared" si="84"/>
        <v>0</v>
      </c>
      <c r="AP243" s="69">
        <f t="shared" si="85"/>
        <v>0</v>
      </c>
      <c r="AQ243" s="69">
        <f t="shared" si="86"/>
        <v>1.2733059661114197</v>
      </c>
      <c r="AR243" s="69">
        <f t="shared" si="87"/>
        <v>0</v>
      </c>
      <c r="AS243" s="69">
        <f t="shared" si="88"/>
        <v>1</v>
      </c>
      <c r="AT243" s="69">
        <f t="shared" si="89"/>
        <v>1.2733059661114197</v>
      </c>
      <c r="AU243" s="69">
        <f t="shared" si="90"/>
        <v>0</v>
      </c>
      <c r="AV243" s="69">
        <f t="shared" si="91"/>
        <v>1</v>
      </c>
      <c r="AW243" s="69">
        <f t="shared" si="92"/>
        <v>0</v>
      </c>
      <c r="AX243" s="69">
        <f t="shared" si="93"/>
        <v>0</v>
      </c>
      <c r="AY243" s="69">
        <f t="shared" si="94"/>
        <v>0</v>
      </c>
      <c r="AZ243" s="69">
        <f t="shared" si="95"/>
        <v>0</v>
      </c>
      <c r="BA243" s="69">
        <f t="shared" si="96"/>
        <v>0</v>
      </c>
      <c r="BB243" s="32"/>
      <c r="BC243" s="32"/>
      <c r="BD243" s="32"/>
      <c r="BE243" s="32"/>
      <c r="BF243" s="32" t="s">
        <v>4704</v>
      </c>
      <c r="BG243" s="32" t="s">
        <v>4705</v>
      </c>
      <c r="BH243" s="32" t="s">
        <v>4706</v>
      </c>
      <c r="BI243" s="32" t="s">
        <v>4707</v>
      </c>
      <c r="BJ243" s="32" t="s">
        <v>4708</v>
      </c>
      <c r="BK243" s="32" t="s">
        <v>18</v>
      </c>
    </row>
    <row r="244" spans="1:63">
      <c r="A244" s="32" t="s">
        <v>20</v>
      </c>
      <c r="B244" s="32" t="s">
        <v>4709</v>
      </c>
      <c r="C244" s="32" t="s">
        <v>4710</v>
      </c>
      <c r="D244" s="33" t="s">
        <v>4711</v>
      </c>
      <c r="E244" s="33" t="s">
        <v>4712</v>
      </c>
      <c r="F244" s="32" t="s">
        <v>4713</v>
      </c>
      <c r="G244" s="32" t="s">
        <v>4714</v>
      </c>
      <c r="H244" s="32" t="s">
        <v>4715</v>
      </c>
      <c r="I244" s="32" t="s">
        <v>4716</v>
      </c>
      <c r="J244" s="32" t="s">
        <v>4717</v>
      </c>
      <c r="K244" s="33" t="s">
        <v>4718</v>
      </c>
      <c r="L244" s="33" t="s">
        <v>4719</v>
      </c>
      <c r="M244" s="33" t="s">
        <v>4720</v>
      </c>
      <c r="N244" s="33" t="s">
        <v>4721</v>
      </c>
      <c r="O244" s="33" t="s">
        <v>4722</v>
      </c>
      <c r="P244" s="69">
        <f t="shared" si="73"/>
        <v>0.96712599972000002</v>
      </c>
      <c r="Q244" s="69">
        <f t="shared" si="74"/>
        <v>0.87066539866881887</v>
      </c>
      <c r="R244" s="77">
        <f t="shared" si="75"/>
        <v>0.51424284368856132</v>
      </c>
      <c r="S244" s="75">
        <f t="shared" si="76"/>
        <v>0.16368858104533482</v>
      </c>
      <c r="T244" s="32" t="s">
        <v>4723</v>
      </c>
      <c r="U244" s="32" t="s">
        <v>4724</v>
      </c>
      <c r="V244" s="32" t="s">
        <v>4725</v>
      </c>
      <c r="W244" s="33" t="s">
        <v>4726</v>
      </c>
      <c r="X244" s="32" t="s">
        <v>4727</v>
      </c>
      <c r="Y244" s="32" t="s">
        <v>4728</v>
      </c>
      <c r="Z244" s="32" t="s">
        <v>4729</v>
      </c>
      <c r="AA244" s="32" t="s">
        <v>4730</v>
      </c>
      <c r="AB244" s="72">
        <f t="shared" si="77"/>
        <v>3.4743580643883706E-2</v>
      </c>
      <c r="AC244" s="73"/>
      <c r="AD244" s="32" t="s">
        <v>4731</v>
      </c>
      <c r="AE244" s="32" t="s">
        <v>4732</v>
      </c>
      <c r="AF244" s="58">
        <f t="shared" si="78"/>
        <v>1.9711999999999534</v>
      </c>
      <c r="AG244" s="32">
        <v>4</v>
      </c>
      <c r="AH244" s="32">
        <v>1</v>
      </c>
      <c r="AI244" s="69">
        <f t="shared" si="79"/>
        <v>3.8876314622952153</v>
      </c>
      <c r="AJ244">
        <f t="shared" si="80"/>
        <v>1.9722156363105252</v>
      </c>
      <c r="AK244" s="32"/>
      <c r="AL244" s="69">
        <f t="shared" si="81"/>
        <v>0</v>
      </c>
      <c r="AM244" s="69">
        <f t="shared" si="82"/>
        <v>1.9722156363105252</v>
      </c>
      <c r="AN244" s="69">
        <f t="shared" si="83"/>
        <v>0</v>
      </c>
      <c r="AO244" s="69">
        <f t="shared" si="84"/>
        <v>1</v>
      </c>
      <c r="AP244" s="69">
        <f t="shared" si="85"/>
        <v>0</v>
      </c>
      <c r="AQ244" s="69">
        <f t="shared" si="86"/>
        <v>0</v>
      </c>
      <c r="AR244" s="69">
        <f t="shared" si="87"/>
        <v>0</v>
      </c>
      <c r="AS244" s="69">
        <f t="shared" si="88"/>
        <v>0</v>
      </c>
      <c r="AT244" s="69">
        <f t="shared" si="89"/>
        <v>0</v>
      </c>
      <c r="AU244" s="69">
        <f t="shared" si="90"/>
        <v>0</v>
      </c>
      <c r="AV244" s="69">
        <f t="shared" si="91"/>
        <v>0</v>
      </c>
      <c r="AW244" s="69">
        <f t="shared" si="92"/>
        <v>0</v>
      </c>
      <c r="AX244" s="69">
        <f t="shared" si="93"/>
        <v>1.9722156363105252</v>
      </c>
      <c r="AY244" s="69">
        <f t="shared" si="94"/>
        <v>0</v>
      </c>
      <c r="AZ244" s="69">
        <f t="shared" si="95"/>
        <v>1</v>
      </c>
      <c r="BA244" s="69">
        <f t="shared" si="96"/>
        <v>0</v>
      </c>
      <c r="BB244" s="32"/>
      <c r="BC244" s="32"/>
      <c r="BD244" s="32"/>
      <c r="BE244" s="32"/>
      <c r="BF244" s="32" t="s">
        <v>4733</v>
      </c>
      <c r="BG244" s="32" t="s">
        <v>4734</v>
      </c>
      <c r="BH244" s="32" t="s">
        <v>4735</v>
      </c>
      <c r="BI244" s="32" t="s">
        <v>4736</v>
      </c>
      <c r="BJ244" s="32" t="s">
        <v>4737</v>
      </c>
      <c r="BK244" s="32" t="s">
        <v>18</v>
      </c>
    </row>
    <row r="245" spans="1:63">
      <c r="A245" s="32" t="s">
        <v>16</v>
      </c>
      <c r="B245" s="32" t="s">
        <v>4738</v>
      </c>
      <c r="C245" s="32" t="s">
        <v>4739</v>
      </c>
      <c r="D245" s="33" t="s">
        <v>4740</v>
      </c>
      <c r="E245" s="33" t="s">
        <v>4741</v>
      </c>
      <c r="F245" s="33" t="s">
        <v>4742</v>
      </c>
      <c r="G245" s="33" t="s">
        <v>4743</v>
      </c>
      <c r="H245" s="33" t="s">
        <v>4744</v>
      </c>
      <c r="I245" s="32" t="s">
        <v>4745</v>
      </c>
      <c r="J245" s="32" t="s">
        <v>4746</v>
      </c>
      <c r="K245" s="33" t="s">
        <v>4747</v>
      </c>
      <c r="L245" s="32" t="s">
        <v>4748</v>
      </c>
      <c r="M245" s="33" t="s">
        <v>4749</v>
      </c>
      <c r="N245" s="33" t="s">
        <v>4750</v>
      </c>
      <c r="O245" s="33" t="s">
        <v>4751</v>
      </c>
      <c r="P245" s="69">
        <f t="shared" si="73"/>
        <v>-0.27813647930000002</v>
      </c>
      <c r="Q245" s="69">
        <f t="shared" si="74"/>
        <v>-0.84528019776520136</v>
      </c>
      <c r="R245" s="77">
        <f t="shared" si="75"/>
        <v>2.5778856739835363</v>
      </c>
      <c r="S245" s="75">
        <f t="shared" si="76"/>
        <v>0.82056649548052396</v>
      </c>
      <c r="T245" s="32" t="s">
        <v>4752</v>
      </c>
      <c r="U245" s="32" t="s">
        <v>4753</v>
      </c>
      <c r="V245" s="32" t="s">
        <v>4754</v>
      </c>
      <c r="W245" s="33" t="s">
        <v>4755</v>
      </c>
      <c r="X245" s="32" t="s">
        <v>4756</v>
      </c>
      <c r="Y245" s="32" t="s">
        <v>4757</v>
      </c>
      <c r="Z245" s="32" t="s">
        <v>4758</v>
      </c>
      <c r="AA245" s="32" t="s">
        <v>4759</v>
      </c>
      <c r="AB245" s="72">
        <f t="shared" si="77"/>
        <v>2.7977468205591521E-2</v>
      </c>
      <c r="AC245" s="73"/>
      <c r="AD245" s="32" t="s">
        <v>4760</v>
      </c>
      <c r="AE245" s="32" t="s">
        <v>4761</v>
      </c>
      <c r="AF245" s="58">
        <f t="shared" si="78"/>
        <v>2.8416000000000281</v>
      </c>
      <c r="AG245" s="32">
        <v>3</v>
      </c>
      <c r="AH245" s="32">
        <v>2</v>
      </c>
      <c r="AI245" s="69">
        <f t="shared" si="79"/>
        <v>6.5257790600738792</v>
      </c>
      <c r="AJ245">
        <f t="shared" si="80"/>
        <v>2.2965157165237242</v>
      </c>
      <c r="AK245" s="32"/>
      <c r="AL245" s="69">
        <f t="shared" si="81"/>
        <v>0</v>
      </c>
      <c r="AM245" s="69">
        <f t="shared" si="82"/>
        <v>0</v>
      </c>
      <c r="AN245" s="69">
        <f t="shared" si="83"/>
        <v>0</v>
      </c>
      <c r="AO245" s="69">
        <f t="shared" si="84"/>
        <v>0</v>
      </c>
      <c r="AP245" s="69">
        <f t="shared" si="85"/>
        <v>0</v>
      </c>
      <c r="AQ245" s="69">
        <f t="shared" si="86"/>
        <v>2.2965157165237242</v>
      </c>
      <c r="AR245" s="69">
        <f t="shared" si="87"/>
        <v>0</v>
      </c>
      <c r="AS245" s="69">
        <f t="shared" si="88"/>
        <v>1</v>
      </c>
      <c r="AT245" s="69">
        <f t="shared" si="89"/>
        <v>2.2965157165237242</v>
      </c>
      <c r="AU245" s="69">
        <f t="shared" si="90"/>
        <v>0</v>
      </c>
      <c r="AV245" s="69">
        <f t="shared" si="91"/>
        <v>1</v>
      </c>
      <c r="AW245" s="69">
        <f t="shared" si="92"/>
        <v>0</v>
      </c>
      <c r="AX245" s="69">
        <f t="shared" si="93"/>
        <v>0</v>
      </c>
      <c r="AY245" s="69">
        <f t="shared" si="94"/>
        <v>0</v>
      </c>
      <c r="AZ245" s="69">
        <f t="shared" si="95"/>
        <v>0</v>
      </c>
      <c r="BA245" s="69">
        <f t="shared" si="96"/>
        <v>0</v>
      </c>
      <c r="BB245" s="32"/>
      <c r="BC245" s="32"/>
      <c r="BD245" s="32"/>
      <c r="BE245" s="32"/>
      <c r="BF245" s="32" t="s">
        <v>4762</v>
      </c>
      <c r="BG245" s="32" t="s">
        <v>4763</v>
      </c>
      <c r="BH245" s="32" t="s">
        <v>4764</v>
      </c>
      <c r="BI245" s="32" t="s">
        <v>4765</v>
      </c>
      <c r="BJ245" s="32" t="s">
        <v>1199</v>
      </c>
      <c r="BK245" s="32" t="s">
        <v>18</v>
      </c>
    </row>
    <row r="246" spans="1:63">
      <c r="A246" s="32" t="s">
        <v>16</v>
      </c>
      <c r="B246" s="32" t="s">
        <v>4766</v>
      </c>
      <c r="C246" s="32" t="s">
        <v>4767</v>
      </c>
      <c r="D246" s="33" t="s">
        <v>4768</v>
      </c>
      <c r="E246" s="33" t="s">
        <v>4769</v>
      </c>
      <c r="F246" s="33" t="s">
        <v>4770</v>
      </c>
      <c r="G246" s="32" t="s">
        <v>4771</v>
      </c>
      <c r="H246" s="33" t="s">
        <v>4772</v>
      </c>
      <c r="I246" s="32" t="s">
        <v>4773</v>
      </c>
      <c r="J246" s="32" t="s">
        <v>4774</v>
      </c>
      <c r="K246" s="33" t="s">
        <v>4775</v>
      </c>
      <c r="L246" s="33" t="s">
        <v>4776</v>
      </c>
      <c r="M246" s="32" t="s">
        <v>4777</v>
      </c>
      <c r="N246" s="33" t="s">
        <v>1623</v>
      </c>
      <c r="O246" s="32" t="s">
        <v>4778</v>
      </c>
      <c r="P246" s="69">
        <f t="shared" si="73"/>
        <v>0.9578393858319999</v>
      </c>
      <c r="Q246" s="69">
        <f t="shared" si="74"/>
        <v>0.83491257810204544</v>
      </c>
      <c r="R246" s="77">
        <f t="shared" si="75"/>
        <v>0.58282239909756928</v>
      </c>
      <c r="S246" s="75">
        <f t="shared" si="76"/>
        <v>0.18551813152211111</v>
      </c>
      <c r="T246" s="32" t="s">
        <v>4779</v>
      </c>
      <c r="U246" s="32" t="s">
        <v>4780</v>
      </c>
      <c r="V246" s="32" t="s">
        <v>4781</v>
      </c>
      <c r="W246" s="32" t="s">
        <v>4782</v>
      </c>
      <c r="X246" s="32" t="s">
        <v>4783</v>
      </c>
      <c r="Y246" s="32" t="s">
        <v>4784</v>
      </c>
      <c r="Z246" s="32" t="s">
        <v>4785</v>
      </c>
      <c r="AA246" s="32" t="s">
        <v>4786</v>
      </c>
      <c r="AB246" s="72">
        <f t="shared" si="77"/>
        <v>3.2691508219091815E-2</v>
      </c>
      <c r="AC246" s="73"/>
      <c r="AD246" s="32" t="s">
        <v>4787</v>
      </c>
      <c r="AE246" s="32" t="s">
        <v>4788</v>
      </c>
      <c r="AF246" s="58">
        <f t="shared" si="78"/>
        <v>3.5406000000000404</v>
      </c>
      <c r="AG246" s="32">
        <v>1</v>
      </c>
      <c r="AH246" s="32">
        <v>1</v>
      </c>
      <c r="AI246" s="69">
        <f t="shared" si="79"/>
        <v>4.1560684819615963</v>
      </c>
      <c r="AJ246">
        <f t="shared" si="80"/>
        <v>1.1738316900981609</v>
      </c>
      <c r="AK246" s="32"/>
      <c r="AL246" s="69">
        <f t="shared" si="81"/>
        <v>1.1738316900981609</v>
      </c>
      <c r="AM246" s="69">
        <f t="shared" si="82"/>
        <v>1.1738316900981609</v>
      </c>
      <c r="AN246" s="69">
        <f t="shared" si="83"/>
        <v>1</v>
      </c>
      <c r="AO246" s="69">
        <f t="shared" si="84"/>
        <v>1</v>
      </c>
      <c r="AP246" s="69">
        <f t="shared" si="85"/>
        <v>0</v>
      </c>
      <c r="AQ246" s="69">
        <f t="shared" si="86"/>
        <v>0</v>
      </c>
      <c r="AR246" s="69">
        <f t="shared" si="87"/>
        <v>0</v>
      </c>
      <c r="AS246" s="69">
        <f t="shared" si="88"/>
        <v>0</v>
      </c>
      <c r="AT246" s="69">
        <f t="shared" si="89"/>
        <v>0</v>
      </c>
      <c r="AU246" s="69">
        <f t="shared" si="90"/>
        <v>0</v>
      </c>
      <c r="AV246" s="69">
        <f t="shared" si="91"/>
        <v>0</v>
      </c>
      <c r="AW246" s="69">
        <f t="shared" si="92"/>
        <v>0</v>
      </c>
      <c r="AX246" s="69">
        <f t="shared" si="93"/>
        <v>0</v>
      </c>
      <c r="AY246" s="69">
        <f t="shared" si="94"/>
        <v>0</v>
      </c>
      <c r="AZ246" s="69">
        <f t="shared" si="95"/>
        <v>0</v>
      </c>
      <c r="BA246" s="69">
        <f t="shared" si="96"/>
        <v>0</v>
      </c>
      <c r="BB246" s="32"/>
      <c r="BC246" s="32"/>
      <c r="BD246" s="32"/>
      <c r="BE246" s="32"/>
      <c r="BF246" s="32" t="s">
        <v>4789</v>
      </c>
      <c r="BG246" s="32" t="s">
        <v>4790</v>
      </c>
      <c r="BH246" s="32" t="s">
        <v>4791</v>
      </c>
      <c r="BI246" s="32" t="s">
        <v>3925</v>
      </c>
      <c r="BJ246" s="32" t="s">
        <v>4792</v>
      </c>
      <c r="BK246" s="32" t="s">
        <v>18</v>
      </c>
    </row>
    <row r="247" spans="1:63">
      <c r="A247" s="32" t="s">
        <v>16</v>
      </c>
      <c r="B247" s="32" t="s">
        <v>4793</v>
      </c>
      <c r="C247" s="32" t="s">
        <v>4794</v>
      </c>
      <c r="D247" s="33" t="s">
        <v>4795</v>
      </c>
      <c r="E247" s="33" t="s">
        <v>4796</v>
      </c>
      <c r="F247" s="32" t="s">
        <v>4797</v>
      </c>
      <c r="G247" s="33" t="s">
        <v>4798</v>
      </c>
      <c r="H247" s="32" t="s">
        <v>4799</v>
      </c>
      <c r="I247" s="32" t="s">
        <v>4800</v>
      </c>
      <c r="J247" s="32" t="s">
        <v>4801</v>
      </c>
      <c r="K247" s="33" t="s">
        <v>4802</v>
      </c>
      <c r="L247" s="33" t="s">
        <v>4803</v>
      </c>
      <c r="M247" s="32" t="s">
        <v>4804</v>
      </c>
      <c r="N247" s="32" t="s">
        <v>4805</v>
      </c>
      <c r="O247" s="32" t="s">
        <v>4806</v>
      </c>
      <c r="P247" s="69">
        <f t="shared" si="73"/>
        <v>-0.16798618126000001</v>
      </c>
      <c r="Q247" s="69">
        <f t="shared" si="74"/>
        <v>-0.94356128581136489</v>
      </c>
      <c r="R247" s="77">
        <f t="shared" si="75"/>
        <v>2.8040197274766556</v>
      </c>
      <c r="S247" s="75">
        <f t="shared" si="76"/>
        <v>0.89254720031019807</v>
      </c>
      <c r="T247" s="32" t="s">
        <v>4807</v>
      </c>
      <c r="U247" s="32" t="s">
        <v>4808</v>
      </c>
      <c r="V247" s="32" t="s">
        <v>4809</v>
      </c>
      <c r="W247" s="32" t="s">
        <v>4810</v>
      </c>
      <c r="X247" s="32" t="s">
        <v>4811</v>
      </c>
      <c r="Y247" s="32" t="s">
        <v>4812</v>
      </c>
      <c r="Z247" s="32" t="s">
        <v>4813</v>
      </c>
      <c r="AA247" s="32" t="s">
        <v>4814</v>
      </c>
      <c r="AB247" s="72">
        <f t="shared" si="77"/>
        <v>3.2923527296194556E-2</v>
      </c>
      <c r="AC247" s="73"/>
      <c r="AD247" s="32" t="s">
        <v>4815</v>
      </c>
      <c r="AE247" s="32" t="s">
        <v>4816</v>
      </c>
      <c r="AF247" s="58">
        <f t="shared" si="78"/>
        <v>2.8348000000000297</v>
      </c>
      <c r="AG247" s="32">
        <v>1</v>
      </c>
      <c r="AH247" s="32">
        <v>1</v>
      </c>
      <c r="AI247" s="69">
        <f t="shared" si="79"/>
        <v>6.4122337804676937</v>
      </c>
      <c r="AJ247">
        <f t="shared" si="80"/>
        <v>2.2619704319414513</v>
      </c>
      <c r="AK247" s="32"/>
      <c r="AL247" s="69">
        <f t="shared" si="81"/>
        <v>2.2619704319414513</v>
      </c>
      <c r="AM247" s="69">
        <f t="shared" si="82"/>
        <v>2.2619704319414513</v>
      </c>
      <c r="AN247" s="69">
        <f t="shared" si="83"/>
        <v>1</v>
      </c>
      <c r="AO247" s="69">
        <f t="shared" si="84"/>
        <v>1</v>
      </c>
      <c r="AP247" s="69">
        <f t="shared" si="85"/>
        <v>0</v>
      </c>
      <c r="AQ247" s="69">
        <f t="shared" si="86"/>
        <v>0</v>
      </c>
      <c r="AR247" s="69">
        <f t="shared" si="87"/>
        <v>0</v>
      </c>
      <c r="AS247" s="69">
        <f t="shared" si="88"/>
        <v>0</v>
      </c>
      <c r="AT247" s="69">
        <f t="shared" si="89"/>
        <v>0</v>
      </c>
      <c r="AU247" s="69">
        <f t="shared" si="90"/>
        <v>0</v>
      </c>
      <c r="AV247" s="69">
        <f t="shared" si="91"/>
        <v>0</v>
      </c>
      <c r="AW247" s="69">
        <f t="shared" si="92"/>
        <v>0</v>
      </c>
      <c r="AX247" s="69">
        <f t="shared" si="93"/>
        <v>0</v>
      </c>
      <c r="AY247" s="69">
        <f t="shared" si="94"/>
        <v>0</v>
      </c>
      <c r="AZ247" s="69">
        <f t="shared" si="95"/>
        <v>0</v>
      </c>
      <c r="BA247" s="69">
        <f t="shared" si="96"/>
        <v>0</v>
      </c>
      <c r="BB247" s="32"/>
      <c r="BC247" s="32"/>
      <c r="BD247" s="32"/>
      <c r="BE247" s="32"/>
      <c r="BF247" s="32" t="s">
        <v>4817</v>
      </c>
      <c r="BG247" s="32" t="s">
        <v>4818</v>
      </c>
      <c r="BH247" s="32" t="s">
        <v>4819</v>
      </c>
      <c r="BI247" s="32" t="s">
        <v>4820</v>
      </c>
      <c r="BJ247" s="32" t="s">
        <v>1341</v>
      </c>
      <c r="BK247" s="32" t="s">
        <v>18</v>
      </c>
    </row>
    <row r="248" spans="1:63">
      <c r="A248" s="32" t="s">
        <v>22</v>
      </c>
      <c r="B248" s="32" t="s">
        <v>4821</v>
      </c>
      <c r="C248" s="32" t="s">
        <v>4822</v>
      </c>
      <c r="D248" s="33" t="s">
        <v>4823</v>
      </c>
      <c r="E248" s="33" t="s">
        <v>4824</v>
      </c>
      <c r="F248" s="32" t="s">
        <v>4825</v>
      </c>
      <c r="G248" s="32" t="s">
        <v>4826</v>
      </c>
      <c r="H248" s="32" t="s">
        <v>4827</v>
      </c>
      <c r="I248" s="32" t="s">
        <v>4828</v>
      </c>
      <c r="J248" s="32" t="s">
        <v>4829</v>
      </c>
      <c r="K248" s="32" t="s">
        <v>4830</v>
      </c>
      <c r="L248" s="33" t="s">
        <v>4831</v>
      </c>
      <c r="M248" s="33" t="s">
        <v>4832</v>
      </c>
      <c r="N248" s="33" t="s">
        <v>4833</v>
      </c>
      <c r="O248" s="32" t="s">
        <v>4834</v>
      </c>
      <c r="P248" s="69">
        <f t="shared" si="73"/>
        <v>0.42273740145799998</v>
      </c>
      <c r="Q248" s="69">
        <f t="shared" si="74"/>
        <v>-0.64258617881707547</v>
      </c>
      <c r="R248" s="77">
        <f t="shared" si="75"/>
        <v>2.2686651072665658</v>
      </c>
      <c r="S248" s="75">
        <f t="shared" si="76"/>
        <v>0.72213853208315781</v>
      </c>
      <c r="T248" s="32" t="s">
        <v>4835</v>
      </c>
      <c r="U248" s="33" t="s">
        <v>4836</v>
      </c>
      <c r="V248" s="32" t="s">
        <v>4837</v>
      </c>
      <c r="W248" s="33" t="s">
        <v>4838</v>
      </c>
      <c r="X248" s="32" t="s">
        <v>4839</v>
      </c>
      <c r="Y248" s="32" t="s">
        <v>4840</v>
      </c>
      <c r="Z248" s="32" t="s">
        <v>4841</v>
      </c>
      <c r="AA248" s="32" t="s">
        <v>4842</v>
      </c>
      <c r="AB248" s="72">
        <f t="shared" si="77"/>
        <v>3.9310662182151387E-2</v>
      </c>
      <c r="AC248" s="73"/>
      <c r="AD248" s="32" t="s">
        <v>4843</v>
      </c>
      <c r="AE248" s="32" t="s">
        <v>4844</v>
      </c>
      <c r="AF248" s="58">
        <f t="shared" si="78"/>
        <v>10.501800000000003</v>
      </c>
      <c r="AG248" s="32">
        <v>3</v>
      </c>
      <c r="AH248" s="32">
        <v>3</v>
      </c>
      <c r="AI248" s="69">
        <f t="shared" si="79"/>
        <v>5.8507791827531426</v>
      </c>
      <c r="AJ248">
        <f t="shared" si="80"/>
        <v>0.55712155847122791</v>
      </c>
      <c r="AK248" s="32"/>
      <c r="AL248" s="69">
        <f t="shared" si="81"/>
        <v>0</v>
      </c>
      <c r="AM248" s="69">
        <f t="shared" si="82"/>
        <v>0</v>
      </c>
      <c r="AN248" s="69">
        <f t="shared" si="83"/>
        <v>0</v>
      </c>
      <c r="AO248" s="69">
        <f t="shared" si="84"/>
        <v>0</v>
      </c>
      <c r="AP248" s="69">
        <f t="shared" si="85"/>
        <v>0</v>
      </c>
      <c r="AQ248" s="69">
        <f t="shared" si="86"/>
        <v>0</v>
      </c>
      <c r="AR248" s="69">
        <f t="shared" si="87"/>
        <v>0</v>
      </c>
      <c r="AS248" s="69">
        <f t="shared" si="88"/>
        <v>0</v>
      </c>
      <c r="AT248" s="69">
        <f t="shared" si="89"/>
        <v>0.55712155847122791</v>
      </c>
      <c r="AU248" s="69">
        <f t="shared" si="90"/>
        <v>0.55712155847122791</v>
      </c>
      <c r="AV248" s="69">
        <f t="shared" si="91"/>
        <v>1</v>
      </c>
      <c r="AW248" s="69">
        <f t="shared" si="92"/>
        <v>1</v>
      </c>
      <c r="AX248" s="69">
        <f t="shared" si="93"/>
        <v>0</v>
      </c>
      <c r="AY248" s="69">
        <f t="shared" si="94"/>
        <v>0</v>
      </c>
      <c r="AZ248" s="69">
        <f t="shared" si="95"/>
        <v>0</v>
      </c>
      <c r="BA248" s="69">
        <f t="shared" si="96"/>
        <v>0</v>
      </c>
      <c r="BB248" s="32"/>
      <c r="BC248" s="32"/>
      <c r="BD248" s="32"/>
      <c r="BE248" s="32"/>
      <c r="BF248" s="32" t="s">
        <v>4845</v>
      </c>
      <c r="BG248" s="32" t="s">
        <v>4846</v>
      </c>
      <c r="BH248" s="32" t="s">
        <v>4847</v>
      </c>
      <c r="BI248" s="32" t="s">
        <v>4848</v>
      </c>
      <c r="BJ248" s="32" t="s">
        <v>4849</v>
      </c>
      <c r="BK248" s="32" t="s">
        <v>18</v>
      </c>
    </row>
    <row r="249" spans="1:63">
      <c r="A249" s="32" t="s">
        <v>22</v>
      </c>
      <c r="B249" s="32" t="s">
        <v>4850</v>
      </c>
      <c r="C249" s="32" t="s">
        <v>4851</v>
      </c>
      <c r="D249" s="33" t="s">
        <v>4852</v>
      </c>
      <c r="E249" s="33" t="s">
        <v>4853</v>
      </c>
      <c r="F249" s="33" t="s">
        <v>4854</v>
      </c>
      <c r="G249" s="33" t="s">
        <v>4855</v>
      </c>
      <c r="H249" s="32" t="s">
        <v>4856</v>
      </c>
      <c r="I249" s="32" t="s">
        <v>4857</v>
      </c>
      <c r="J249" s="32" t="s">
        <v>4858</v>
      </c>
      <c r="K249" s="33" t="s">
        <v>4859</v>
      </c>
      <c r="L249" s="33" t="s">
        <v>4860</v>
      </c>
      <c r="M249" s="33" t="s">
        <v>4861</v>
      </c>
      <c r="N249" s="33" t="s">
        <v>4862</v>
      </c>
      <c r="O249" s="32" t="s">
        <v>4863</v>
      </c>
      <c r="P249" s="69">
        <f t="shared" si="73"/>
        <v>0.22154756550999999</v>
      </c>
      <c r="Q249" s="69">
        <f t="shared" si="74"/>
        <v>-0.90183335243318452</v>
      </c>
      <c r="R249" s="77">
        <f t="shared" si="75"/>
        <v>2.6947902768056116</v>
      </c>
      <c r="S249" s="75">
        <f t="shared" si="76"/>
        <v>0.85777838629918002</v>
      </c>
      <c r="T249" s="32" t="s">
        <v>4864</v>
      </c>
      <c r="U249" s="33" t="s">
        <v>4865</v>
      </c>
      <c r="V249" s="32" t="s">
        <v>4866</v>
      </c>
      <c r="W249" s="32" t="s">
        <v>4867</v>
      </c>
      <c r="X249" s="32" t="s">
        <v>4868</v>
      </c>
      <c r="Y249" s="32" t="s">
        <v>4869</v>
      </c>
      <c r="Z249" s="32" t="s">
        <v>4870</v>
      </c>
      <c r="AA249" s="32" t="s">
        <v>4871</v>
      </c>
      <c r="AB249" s="72">
        <f t="shared" si="77"/>
        <v>3.8340019409816947E-2</v>
      </c>
      <c r="AC249" s="73"/>
      <c r="AD249" s="32" t="s">
        <v>4872</v>
      </c>
      <c r="AE249" s="32" t="s">
        <v>4873</v>
      </c>
      <c r="AF249" s="58">
        <f t="shared" si="78"/>
        <v>4.1350999999999658</v>
      </c>
      <c r="AG249" s="32">
        <v>1</v>
      </c>
      <c r="AH249" s="32">
        <v>4</v>
      </c>
      <c r="AI249" s="69">
        <f t="shared" si="79"/>
        <v>6.1351781213914087</v>
      </c>
      <c r="AJ249">
        <f t="shared" si="80"/>
        <v>1.4836831325461197</v>
      </c>
      <c r="AK249" s="32"/>
      <c r="AL249" s="69">
        <f t="shared" si="81"/>
        <v>1.4836831325461197</v>
      </c>
      <c r="AM249" s="69">
        <f t="shared" si="82"/>
        <v>0</v>
      </c>
      <c r="AN249" s="69">
        <f t="shared" si="83"/>
        <v>1</v>
      </c>
      <c r="AO249" s="69">
        <f t="shared" si="84"/>
        <v>0</v>
      </c>
      <c r="AP249" s="69">
        <f t="shared" si="85"/>
        <v>0</v>
      </c>
      <c r="AQ249" s="69">
        <f t="shared" si="86"/>
        <v>0</v>
      </c>
      <c r="AR249" s="69">
        <f t="shared" si="87"/>
        <v>0</v>
      </c>
      <c r="AS249" s="69">
        <f t="shared" si="88"/>
        <v>0</v>
      </c>
      <c r="AT249" s="69">
        <f t="shared" si="89"/>
        <v>0</v>
      </c>
      <c r="AU249" s="69">
        <f t="shared" si="90"/>
        <v>0</v>
      </c>
      <c r="AV249" s="69">
        <f t="shared" si="91"/>
        <v>0</v>
      </c>
      <c r="AW249" s="69">
        <f t="shared" si="92"/>
        <v>0</v>
      </c>
      <c r="AX249" s="69">
        <f t="shared" si="93"/>
        <v>0</v>
      </c>
      <c r="AY249" s="69">
        <f t="shared" si="94"/>
        <v>1.4836831325461197</v>
      </c>
      <c r="AZ249" s="69">
        <f t="shared" si="95"/>
        <v>0</v>
      </c>
      <c r="BA249" s="69">
        <f t="shared" si="96"/>
        <v>1</v>
      </c>
      <c r="BB249" s="32"/>
      <c r="BC249" s="32"/>
      <c r="BD249" s="32"/>
      <c r="BE249" s="32"/>
      <c r="BF249" s="32" t="s">
        <v>4874</v>
      </c>
      <c r="BG249" s="32" t="s">
        <v>4875</v>
      </c>
      <c r="BH249" s="32" t="s">
        <v>4876</v>
      </c>
      <c r="BI249" s="32" t="s">
        <v>4877</v>
      </c>
      <c r="BJ249" s="32" t="s">
        <v>2900</v>
      </c>
      <c r="BK249" s="32" t="s">
        <v>18</v>
      </c>
    </row>
    <row r="250" spans="1:63">
      <c r="A250" s="32" t="s">
        <v>22</v>
      </c>
      <c r="B250" s="32">
        <v>0</v>
      </c>
      <c r="C250" s="34">
        <v>45078</v>
      </c>
      <c r="D250" s="32">
        <v>0</v>
      </c>
      <c r="E250" s="32">
        <v>0</v>
      </c>
      <c r="F250" s="32">
        <v>0</v>
      </c>
      <c r="G250" s="32">
        <v>0</v>
      </c>
      <c r="H250" s="32">
        <v>1</v>
      </c>
      <c r="I250" s="33" t="s">
        <v>4878</v>
      </c>
      <c r="J250" s="32" t="s">
        <v>4879</v>
      </c>
      <c r="K250" s="33" t="s">
        <v>4880</v>
      </c>
      <c r="L250" s="32" t="s">
        <v>4881</v>
      </c>
      <c r="M250" s="33" t="s">
        <v>4882</v>
      </c>
      <c r="N250" s="33" t="s">
        <v>4883</v>
      </c>
      <c r="O250" s="33" t="s">
        <v>4884</v>
      </c>
      <c r="P250" s="69">
        <f t="shared" si="73"/>
        <v>0.93248133146000012</v>
      </c>
      <c r="Q250" s="69">
        <f t="shared" si="74"/>
        <v>0.73904286704282929</v>
      </c>
      <c r="R250" s="77">
        <f t="shared" si="75"/>
        <v>0.73914787662789161</v>
      </c>
      <c r="S250" s="75">
        <f t="shared" si="76"/>
        <v>0.23527807648241475</v>
      </c>
      <c r="T250" s="32" t="s">
        <v>4885</v>
      </c>
      <c r="U250" s="33" t="s">
        <v>4886</v>
      </c>
      <c r="V250" s="32" t="s">
        <v>4887</v>
      </c>
      <c r="W250" s="33" t="s">
        <v>4888</v>
      </c>
      <c r="X250" s="32" t="s">
        <v>4889</v>
      </c>
      <c r="Y250" s="32" t="s">
        <v>4890</v>
      </c>
      <c r="Z250" s="32" t="s">
        <v>4891</v>
      </c>
      <c r="AA250" s="32" t="s">
        <v>4892</v>
      </c>
      <c r="AB250" s="72">
        <f t="shared" si="77"/>
        <v>4.2105302223139324E-2</v>
      </c>
      <c r="AC250" s="73"/>
      <c r="AD250" s="32" t="s">
        <v>4893</v>
      </c>
      <c r="AE250" s="32" t="s">
        <v>4894</v>
      </c>
      <c r="AF250" s="58">
        <f t="shared" si="78"/>
        <v>13.638200000000012</v>
      </c>
      <c r="AG250" s="32">
        <v>4</v>
      </c>
      <c r="AH250" s="32">
        <v>3</v>
      </c>
      <c r="AI250" s="69">
        <f t="shared" si="79"/>
        <v>4.1337891990069782</v>
      </c>
      <c r="AJ250">
        <f t="shared" si="80"/>
        <v>0.3031037232924414</v>
      </c>
      <c r="AK250" s="32"/>
      <c r="AL250" s="69">
        <f t="shared" si="81"/>
        <v>0</v>
      </c>
      <c r="AM250" s="69">
        <f t="shared" si="82"/>
        <v>0</v>
      </c>
      <c r="AN250" s="69">
        <f t="shared" si="83"/>
        <v>0</v>
      </c>
      <c r="AO250" s="69">
        <f t="shared" si="84"/>
        <v>0</v>
      </c>
      <c r="AP250" s="69">
        <f t="shared" si="85"/>
        <v>0</v>
      </c>
      <c r="AQ250" s="69">
        <f t="shared" si="86"/>
        <v>0</v>
      </c>
      <c r="AR250" s="69">
        <f t="shared" si="87"/>
        <v>0</v>
      </c>
      <c r="AS250" s="69">
        <f t="shared" si="88"/>
        <v>0</v>
      </c>
      <c r="AT250" s="69">
        <f t="shared" si="89"/>
        <v>0</v>
      </c>
      <c r="AU250" s="69">
        <f t="shared" si="90"/>
        <v>0.3031037232924414</v>
      </c>
      <c r="AV250" s="69">
        <f t="shared" si="91"/>
        <v>0</v>
      </c>
      <c r="AW250" s="69">
        <f t="shared" si="92"/>
        <v>1</v>
      </c>
      <c r="AX250" s="69">
        <f t="shared" si="93"/>
        <v>0.3031037232924414</v>
      </c>
      <c r="AY250" s="69">
        <f t="shared" si="94"/>
        <v>0</v>
      </c>
      <c r="AZ250" s="69">
        <f t="shared" si="95"/>
        <v>1</v>
      </c>
      <c r="BA250" s="69">
        <f t="shared" si="96"/>
        <v>0</v>
      </c>
      <c r="BB250" s="32"/>
      <c r="BC250" s="32"/>
      <c r="BD250" s="32"/>
      <c r="BE250" s="32"/>
      <c r="BF250" s="32" t="s">
        <v>4895</v>
      </c>
      <c r="BG250" s="32" t="s">
        <v>4896</v>
      </c>
      <c r="BH250" s="32" t="s">
        <v>4897</v>
      </c>
      <c r="BI250" s="32" t="s">
        <v>4898</v>
      </c>
      <c r="BJ250" s="32" t="s">
        <v>4899</v>
      </c>
      <c r="BK250" s="32" t="s">
        <v>18</v>
      </c>
    </row>
    <row r="251" spans="1:63">
      <c r="A251" s="32" t="s">
        <v>22</v>
      </c>
      <c r="B251" s="33" t="s">
        <v>4900</v>
      </c>
      <c r="C251" s="32" t="s">
        <v>4901</v>
      </c>
      <c r="D251" s="33" t="s">
        <v>4902</v>
      </c>
      <c r="E251" s="32" t="s">
        <v>4903</v>
      </c>
      <c r="F251" s="33" t="s">
        <v>4904</v>
      </c>
      <c r="G251" s="33" t="s">
        <v>4905</v>
      </c>
      <c r="H251" s="33" t="s">
        <v>4906</v>
      </c>
      <c r="I251" s="33" t="s">
        <v>4907</v>
      </c>
      <c r="J251" s="32" t="s">
        <v>4908</v>
      </c>
      <c r="K251" s="33" t="s">
        <v>4909</v>
      </c>
      <c r="L251" s="33" t="s">
        <v>4910</v>
      </c>
      <c r="M251" s="33" t="s">
        <v>4911</v>
      </c>
      <c r="N251" s="33" t="s">
        <v>4912</v>
      </c>
      <c r="O251" s="32" t="s">
        <v>4913</v>
      </c>
      <c r="P251" s="69">
        <f t="shared" si="73"/>
        <v>-0.14204999290000003</v>
      </c>
      <c r="Q251" s="69">
        <f t="shared" si="74"/>
        <v>-0.95964359903421992</v>
      </c>
      <c r="R251" s="77">
        <f t="shared" si="75"/>
        <v>2.8565284488350278</v>
      </c>
      <c r="S251" s="75">
        <f t="shared" si="76"/>
        <v>0.90926124542943787</v>
      </c>
      <c r="T251" s="32" t="s">
        <v>4914</v>
      </c>
      <c r="U251" s="33" t="s">
        <v>4915</v>
      </c>
      <c r="V251" s="32" t="s">
        <v>4916</v>
      </c>
      <c r="W251" s="33" t="s">
        <v>4917</v>
      </c>
      <c r="X251" s="32" t="s">
        <v>4918</v>
      </c>
      <c r="Y251" s="32" t="s">
        <v>4919</v>
      </c>
      <c r="Z251" s="32" t="s">
        <v>4920</v>
      </c>
      <c r="AA251" s="32" t="s">
        <v>4921</v>
      </c>
      <c r="AB251" s="72">
        <f t="shared" si="77"/>
        <v>3.276049285968094E-2</v>
      </c>
      <c r="AC251" s="73"/>
      <c r="AD251" s="32" t="s">
        <v>4922</v>
      </c>
      <c r="AE251" s="32" t="s">
        <v>4923</v>
      </c>
      <c r="AF251" s="58">
        <f t="shared" si="78"/>
        <v>6.1247999999999934</v>
      </c>
      <c r="AG251" s="32">
        <v>4</v>
      </c>
      <c r="AH251" s="32">
        <v>3</v>
      </c>
      <c r="AI251" s="69">
        <f t="shared" si="79"/>
        <v>6.4461620263823756</v>
      </c>
      <c r="AJ251">
        <f t="shared" si="80"/>
        <v>1.0524689828863607</v>
      </c>
      <c r="AK251" s="32"/>
      <c r="AL251" s="69">
        <f t="shared" si="81"/>
        <v>0</v>
      </c>
      <c r="AM251" s="69">
        <f t="shared" si="82"/>
        <v>0</v>
      </c>
      <c r="AN251" s="69">
        <f t="shared" si="83"/>
        <v>0</v>
      </c>
      <c r="AO251" s="69">
        <f t="shared" si="84"/>
        <v>0</v>
      </c>
      <c r="AP251" s="69">
        <f t="shared" si="85"/>
        <v>0</v>
      </c>
      <c r="AQ251" s="69">
        <f t="shared" si="86"/>
        <v>0</v>
      </c>
      <c r="AR251" s="69">
        <f t="shared" si="87"/>
        <v>0</v>
      </c>
      <c r="AS251" s="69">
        <f t="shared" si="88"/>
        <v>0</v>
      </c>
      <c r="AT251" s="69">
        <f t="shared" si="89"/>
        <v>0</v>
      </c>
      <c r="AU251" s="69">
        <f t="shared" si="90"/>
        <v>1.0524689828863607</v>
      </c>
      <c r="AV251" s="69">
        <f t="shared" si="91"/>
        <v>0</v>
      </c>
      <c r="AW251" s="69">
        <f t="shared" si="92"/>
        <v>1</v>
      </c>
      <c r="AX251" s="69">
        <f t="shared" si="93"/>
        <v>1.0524689828863607</v>
      </c>
      <c r="AY251" s="69">
        <f t="shared" si="94"/>
        <v>0</v>
      </c>
      <c r="AZ251" s="69">
        <f t="shared" si="95"/>
        <v>1</v>
      </c>
      <c r="BA251" s="69">
        <f t="shared" si="96"/>
        <v>0</v>
      </c>
      <c r="BB251" s="32"/>
      <c r="BC251" s="32"/>
      <c r="BD251" s="32"/>
      <c r="BE251" s="32"/>
      <c r="BF251" s="32" t="s">
        <v>4924</v>
      </c>
      <c r="BG251" s="32" t="s">
        <v>4925</v>
      </c>
      <c r="BH251" s="32" t="s">
        <v>23</v>
      </c>
      <c r="BI251" s="32" t="s">
        <v>4926</v>
      </c>
      <c r="BJ251" s="32" t="s">
        <v>4927</v>
      </c>
      <c r="BK251" s="32" t="s">
        <v>18</v>
      </c>
    </row>
    <row r="252" spans="1:63">
      <c r="A252" s="32" t="s">
        <v>16</v>
      </c>
      <c r="B252" s="33" t="s">
        <v>4928</v>
      </c>
      <c r="C252" s="32" t="s">
        <v>4929</v>
      </c>
      <c r="D252" s="33" t="s">
        <v>4930</v>
      </c>
      <c r="E252" s="33" t="s">
        <v>4931</v>
      </c>
      <c r="F252" s="33" t="s">
        <v>4932</v>
      </c>
      <c r="G252" s="33" t="s">
        <v>4933</v>
      </c>
      <c r="H252" s="32" t="s">
        <v>4934</v>
      </c>
      <c r="I252" s="33" t="s">
        <v>4935</v>
      </c>
      <c r="J252" s="32" t="s">
        <v>4936</v>
      </c>
      <c r="K252" s="33" t="s">
        <v>4937</v>
      </c>
      <c r="L252" s="33" t="s">
        <v>4938</v>
      </c>
      <c r="M252" s="32" t="s">
        <v>4939</v>
      </c>
      <c r="N252" s="32" t="s">
        <v>4940</v>
      </c>
      <c r="O252" s="32" t="s">
        <v>4941</v>
      </c>
      <c r="P252" s="69">
        <f t="shared" si="73"/>
        <v>-0.44894169063600003</v>
      </c>
      <c r="Q252" s="69">
        <f t="shared" si="74"/>
        <v>-0.59690271681778007</v>
      </c>
      <c r="R252" s="77">
        <f t="shared" si="75"/>
        <v>2.2104314267323661</v>
      </c>
      <c r="S252" s="75">
        <f t="shared" si="76"/>
        <v>0.70360217586025353</v>
      </c>
      <c r="T252" s="32" t="s">
        <v>4942</v>
      </c>
      <c r="U252" s="32" t="s">
        <v>4943</v>
      </c>
      <c r="V252" s="32" t="s">
        <v>4944</v>
      </c>
      <c r="W252" s="32" t="s">
        <v>4945</v>
      </c>
      <c r="X252" s="32" t="s">
        <v>4946</v>
      </c>
      <c r="Y252" s="32" t="s">
        <v>4947</v>
      </c>
      <c r="Z252" s="32" t="s">
        <v>4948</v>
      </c>
      <c r="AA252" s="32" t="s">
        <v>4949</v>
      </c>
      <c r="AB252" s="72">
        <f t="shared" si="77"/>
        <v>4.5270391809749816E-2</v>
      </c>
      <c r="AC252" s="73"/>
      <c r="AD252" s="32" t="s">
        <v>4950</v>
      </c>
      <c r="AE252" s="32" t="s">
        <v>4951</v>
      </c>
      <c r="AF252" s="58">
        <f t="shared" si="78"/>
        <v>12.800700000000006</v>
      </c>
      <c r="AG252" s="32">
        <v>2</v>
      </c>
      <c r="AH252" s="32">
        <v>1</v>
      </c>
      <c r="AI252" s="69">
        <f t="shared" si="79"/>
        <v>5.6096163756600639</v>
      </c>
      <c r="AJ252">
        <f t="shared" si="80"/>
        <v>0.43822731379221924</v>
      </c>
      <c r="AK252" s="32"/>
      <c r="AL252" s="69">
        <f t="shared" si="81"/>
        <v>0</v>
      </c>
      <c r="AM252" s="69">
        <f t="shared" si="82"/>
        <v>0.43822731379221924</v>
      </c>
      <c r="AN252" s="69">
        <f t="shared" si="83"/>
        <v>0</v>
      </c>
      <c r="AO252" s="69">
        <f t="shared" si="84"/>
        <v>1</v>
      </c>
      <c r="AP252" s="69">
        <f t="shared" si="85"/>
        <v>0.43822731379221924</v>
      </c>
      <c r="AQ252" s="69">
        <f t="shared" si="86"/>
        <v>0</v>
      </c>
      <c r="AR252" s="69">
        <f t="shared" si="87"/>
        <v>1</v>
      </c>
      <c r="AS252" s="69">
        <f t="shared" si="88"/>
        <v>0</v>
      </c>
      <c r="AT252" s="69">
        <f t="shared" si="89"/>
        <v>0</v>
      </c>
      <c r="AU252" s="69">
        <f t="shared" si="90"/>
        <v>0</v>
      </c>
      <c r="AV252" s="69">
        <f t="shared" si="91"/>
        <v>0</v>
      </c>
      <c r="AW252" s="69">
        <f t="shared" si="92"/>
        <v>0</v>
      </c>
      <c r="AX252" s="69">
        <f t="shared" si="93"/>
        <v>0</v>
      </c>
      <c r="AY252" s="69">
        <f t="shared" si="94"/>
        <v>0</v>
      </c>
      <c r="AZ252" s="69">
        <f t="shared" si="95"/>
        <v>0</v>
      </c>
      <c r="BA252" s="69">
        <f t="shared" si="96"/>
        <v>0</v>
      </c>
      <c r="BB252" s="32"/>
      <c r="BC252" s="32"/>
      <c r="BD252" s="32"/>
      <c r="BE252" s="32"/>
      <c r="BF252" s="32" t="s">
        <v>4952</v>
      </c>
      <c r="BG252" s="32" t="s">
        <v>4953</v>
      </c>
      <c r="BH252" s="32" t="s">
        <v>4954</v>
      </c>
      <c r="BI252" s="32" t="s">
        <v>4955</v>
      </c>
      <c r="BJ252" s="32" t="s">
        <v>4956</v>
      </c>
      <c r="BK252" s="32" t="s">
        <v>18</v>
      </c>
    </row>
    <row r="253" spans="1:63">
      <c r="A253" s="32" t="s">
        <v>22</v>
      </c>
      <c r="B253" s="33" t="s">
        <v>4957</v>
      </c>
      <c r="C253" s="32" t="s">
        <v>4958</v>
      </c>
      <c r="D253" s="33" t="s">
        <v>4959</v>
      </c>
      <c r="E253" s="33" t="s">
        <v>4960</v>
      </c>
      <c r="F253" s="32" t="s">
        <v>4961</v>
      </c>
      <c r="G253" s="32" t="s">
        <v>4962</v>
      </c>
      <c r="H253" s="32" t="s">
        <v>4963</v>
      </c>
      <c r="I253" s="33" t="s">
        <v>4964</v>
      </c>
      <c r="J253" s="32" t="s">
        <v>4965</v>
      </c>
      <c r="K253" s="32" t="s">
        <v>4966</v>
      </c>
      <c r="L253" s="32" t="s">
        <v>4967</v>
      </c>
      <c r="M253" s="33" t="s">
        <v>4968</v>
      </c>
      <c r="N253" s="33" t="s">
        <v>4969</v>
      </c>
      <c r="O253" s="32" t="s">
        <v>4970</v>
      </c>
      <c r="P253" s="69">
        <f t="shared" si="73"/>
        <v>0.39234621603100006</v>
      </c>
      <c r="Q253" s="69">
        <f t="shared" si="74"/>
        <v>-0.69212889353231166</v>
      </c>
      <c r="R253" s="77">
        <f t="shared" si="75"/>
        <v>2.3352307539238559</v>
      </c>
      <c r="S253" s="75">
        <f t="shared" si="76"/>
        <v>0.74332703549439028</v>
      </c>
      <c r="T253" s="32" t="s">
        <v>4971</v>
      </c>
      <c r="U253" s="33" t="s">
        <v>4972</v>
      </c>
      <c r="V253" s="32" t="s">
        <v>4973</v>
      </c>
      <c r="W253" s="33" t="s">
        <v>4974</v>
      </c>
      <c r="X253" s="32" t="s">
        <v>4975</v>
      </c>
      <c r="Y253" s="32" t="s">
        <v>4976</v>
      </c>
      <c r="Z253" s="32" t="s">
        <v>4977</v>
      </c>
      <c r="AA253" s="32" t="s">
        <v>4978</v>
      </c>
      <c r="AB253" s="72">
        <f t="shared" si="77"/>
        <v>3.58155473471801E-2</v>
      </c>
      <c r="AC253" s="73"/>
      <c r="AD253" s="32" t="s">
        <v>4979</v>
      </c>
      <c r="AE253" s="32" t="s">
        <v>4980</v>
      </c>
      <c r="AF253" s="58">
        <f t="shared" si="78"/>
        <v>11.334399999999988</v>
      </c>
      <c r="AG253" s="32">
        <v>4</v>
      </c>
      <c r="AH253" s="32">
        <v>3</v>
      </c>
      <c r="AI253" s="69">
        <f t="shared" si="79"/>
        <v>6.0268353154406764</v>
      </c>
      <c r="AJ253">
        <f t="shared" si="80"/>
        <v>0.53172954152321095</v>
      </c>
      <c r="AK253" s="32"/>
      <c r="AL253" s="69">
        <f t="shared" si="81"/>
        <v>0</v>
      </c>
      <c r="AM253" s="69">
        <f t="shared" si="82"/>
        <v>0</v>
      </c>
      <c r="AN253" s="69">
        <f t="shared" si="83"/>
        <v>0</v>
      </c>
      <c r="AO253" s="69">
        <f t="shared" si="84"/>
        <v>0</v>
      </c>
      <c r="AP253" s="69">
        <f t="shared" si="85"/>
        <v>0</v>
      </c>
      <c r="AQ253" s="69">
        <f t="shared" si="86"/>
        <v>0</v>
      </c>
      <c r="AR253" s="69">
        <f t="shared" si="87"/>
        <v>0</v>
      </c>
      <c r="AS253" s="69">
        <f t="shared" si="88"/>
        <v>0</v>
      </c>
      <c r="AT253" s="69">
        <f t="shared" si="89"/>
        <v>0</v>
      </c>
      <c r="AU253" s="69">
        <f t="shared" si="90"/>
        <v>0.53172954152321095</v>
      </c>
      <c r="AV253" s="69">
        <f t="shared" si="91"/>
        <v>0</v>
      </c>
      <c r="AW253" s="69">
        <f t="shared" si="92"/>
        <v>1</v>
      </c>
      <c r="AX253" s="69">
        <f t="shared" si="93"/>
        <v>0.53172954152321095</v>
      </c>
      <c r="AY253" s="69">
        <f t="shared" si="94"/>
        <v>0</v>
      </c>
      <c r="AZ253" s="69">
        <f t="shared" si="95"/>
        <v>1</v>
      </c>
      <c r="BA253" s="69">
        <f t="shared" si="96"/>
        <v>0</v>
      </c>
      <c r="BB253" s="32"/>
      <c r="BC253" s="32"/>
      <c r="BD253" s="32"/>
      <c r="BE253" s="32"/>
      <c r="BF253" s="32" t="s">
        <v>4981</v>
      </c>
      <c r="BG253" s="32" t="s">
        <v>4982</v>
      </c>
      <c r="BH253" s="32" t="s">
        <v>4983</v>
      </c>
      <c r="BI253" s="32" t="s">
        <v>3148</v>
      </c>
      <c r="BJ253" s="32" t="s">
        <v>4984</v>
      </c>
      <c r="BK253" s="32" t="s">
        <v>18</v>
      </c>
    </row>
    <row r="254" spans="1:63">
      <c r="A254" s="32" t="s">
        <v>22</v>
      </c>
      <c r="B254" s="33" t="s">
        <v>4985</v>
      </c>
      <c r="C254" s="32" t="s">
        <v>4986</v>
      </c>
      <c r="D254" s="32" t="s">
        <v>4987</v>
      </c>
      <c r="E254" s="32" t="s">
        <v>4988</v>
      </c>
      <c r="F254" s="33" t="s">
        <v>4989</v>
      </c>
      <c r="G254" s="33" t="s">
        <v>4990</v>
      </c>
      <c r="H254" s="32" t="s">
        <v>4991</v>
      </c>
      <c r="I254" s="33" t="s">
        <v>4992</v>
      </c>
      <c r="J254" s="32" t="s">
        <v>4993</v>
      </c>
      <c r="K254" s="32" t="s">
        <v>4994</v>
      </c>
      <c r="L254" s="33" t="s">
        <v>4995</v>
      </c>
      <c r="M254" s="33" t="s">
        <v>4996</v>
      </c>
      <c r="N254" s="33" t="s">
        <v>4997</v>
      </c>
      <c r="O254" s="32" t="s">
        <v>4998</v>
      </c>
      <c r="P254" s="69">
        <f t="shared" si="73"/>
        <v>0.99232241185500003</v>
      </c>
      <c r="Q254" s="69">
        <f t="shared" si="74"/>
        <v>0.96940753813944869</v>
      </c>
      <c r="R254" s="77">
        <f t="shared" si="75"/>
        <v>0.24799084717127129</v>
      </c>
      <c r="S254" s="75">
        <f t="shared" si="76"/>
        <v>7.8937938337709193E-2</v>
      </c>
      <c r="T254" s="32" t="s">
        <v>4999</v>
      </c>
      <c r="U254" s="33" t="s">
        <v>5000</v>
      </c>
      <c r="V254" s="32" t="s">
        <v>5001</v>
      </c>
      <c r="W254" s="32" t="s">
        <v>5002</v>
      </c>
      <c r="X254" s="32" t="s">
        <v>5003</v>
      </c>
      <c r="Y254" s="32" t="s">
        <v>5004</v>
      </c>
      <c r="Z254" s="32" t="s">
        <v>5005</v>
      </c>
      <c r="AA254" s="32" t="s">
        <v>5006</v>
      </c>
      <c r="AB254" s="72">
        <f t="shared" si="77"/>
        <v>3.2889909041446203E-2</v>
      </c>
      <c r="AC254" s="73"/>
      <c r="AD254" s="32" t="s">
        <v>5007</v>
      </c>
      <c r="AE254" s="32" t="s">
        <v>5008</v>
      </c>
      <c r="AF254" s="58">
        <f t="shared" si="78"/>
        <v>9.5041000000000224</v>
      </c>
      <c r="AG254" s="32">
        <v>2</v>
      </c>
      <c r="AH254" s="32">
        <v>3</v>
      </c>
      <c r="AI254" s="69">
        <f t="shared" si="79"/>
        <v>2.9145699512556562</v>
      </c>
      <c r="AJ254">
        <f t="shared" si="80"/>
        <v>0.30666448703776783</v>
      </c>
      <c r="AK254" s="32"/>
      <c r="AL254" s="69">
        <f t="shared" si="81"/>
        <v>0</v>
      </c>
      <c r="AM254" s="69">
        <f t="shared" si="82"/>
        <v>0</v>
      </c>
      <c r="AN254" s="69">
        <f t="shared" si="83"/>
        <v>0</v>
      </c>
      <c r="AO254" s="69">
        <f t="shared" si="84"/>
        <v>0</v>
      </c>
      <c r="AP254" s="69">
        <f t="shared" si="85"/>
        <v>0.30666448703776783</v>
      </c>
      <c r="AQ254" s="69">
        <f t="shared" si="86"/>
        <v>0</v>
      </c>
      <c r="AR254" s="69">
        <f t="shared" si="87"/>
        <v>1</v>
      </c>
      <c r="AS254" s="69">
        <f t="shared" si="88"/>
        <v>0</v>
      </c>
      <c r="AT254" s="69">
        <f t="shared" si="89"/>
        <v>0</v>
      </c>
      <c r="AU254" s="69">
        <f t="shared" si="90"/>
        <v>0.30666448703776783</v>
      </c>
      <c r="AV254" s="69">
        <f t="shared" si="91"/>
        <v>0</v>
      </c>
      <c r="AW254" s="69">
        <f t="shared" si="92"/>
        <v>1</v>
      </c>
      <c r="AX254" s="69">
        <f t="shared" si="93"/>
        <v>0</v>
      </c>
      <c r="AY254" s="69">
        <f t="shared" si="94"/>
        <v>0</v>
      </c>
      <c r="AZ254" s="69">
        <f t="shared" si="95"/>
        <v>0</v>
      </c>
      <c r="BA254" s="69">
        <f t="shared" si="96"/>
        <v>0</v>
      </c>
      <c r="BB254" s="32"/>
      <c r="BC254" s="32"/>
      <c r="BD254" s="32"/>
      <c r="BE254" s="32"/>
      <c r="BF254" s="32" t="s">
        <v>5009</v>
      </c>
      <c r="BG254" s="32" t="s">
        <v>5010</v>
      </c>
      <c r="BH254" s="32" t="s">
        <v>5011</v>
      </c>
      <c r="BI254" s="32" t="s">
        <v>5012</v>
      </c>
      <c r="BJ254" s="32" t="s">
        <v>5013</v>
      </c>
      <c r="BK254" s="32" t="s">
        <v>18</v>
      </c>
    </row>
    <row r="255" spans="1:63">
      <c r="A255" s="32" t="s">
        <v>16</v>
      </c>
      <c r="B255" s="33" t="s">
        <v>5014</v>
      </c>
      <c r="C255" s="32" t="s">
        <v>5015</v>
      </c>
      <c r="D255" s="32" t="s">
        <v>5016</v>
      </c>
      <c r="E255" s="33" t="s">
        <v>5017</v>
      </c>
      <c r="F255" s="33" t="s">
        <v>5018</v>
      </c>
      <c r="G255" s="33" t="s">
        <v>1932</v>
      </c>
      <c r="H255" s="32" t="s">
        <v>5019</v>
      </c>
      <c r="I255" s="33" t="s">
        <v>5020</v>
      </c>
      <c r="J255" s="32" t="s">
        <v>5021</v>
      </c>
      <c r="K255" s="33" t="s">
        <v>5022</v>
      </c>
      <c r="L255" s="33" t="s">
        <v>5023</v>
      </c>
      <c r="M255" s="33" t="s">
        <v>5024</v>
      </c>
      <c r="N255" s="33" t="s">
        <v>5025</v>
      </c>
      <c r="O255" s="32" t="s">
        <v>5026</v>
      </c>
      <c r="P255" s="69">
        <f t="shared" si="73"/>
        <v>0.52428867399500001</v>
      </c>
      <c r="Q255" s="69">
        <f t="shared" si="74"/>
        <v>-0.45024277264112922</v>
      </c>
      <c r="R255" s="77">
        <f t="shared" si="75"/>
        <v>2.0378335376356298</v>
      </c>
      <c r="S255" s="75">
        <f t="shared" si="76"/>
        <v>0.64866256142630885</v>
      </c>
      <c r="T255" s="32" t="s">
        <v>5027</v>
      </c>
      <c r="U255" s="33" t="s">
        <v>5028</v>
      </c>
      <c r="V255" s="32" t="s">
        <v>5029</v>
      </c>
      <c r="W255" s="32" t="s">
        <v>5030</v>
      </c>
      <c r="X255" s="32" t="s">
        <v>5031</v>
      </c>
      <c r="Y255" s="32" t="s">
        <v>5032</v>
      </c>
      <c r="Z255" s="32" t="s">
        <v>5033</v>
      </c>
      <c r="AA255" s="32" t="s">
        <v>5034</v>
      </c>
      <c r="AB255" s="72">
        <f t="shared" si="77"/>
        <v>2.7203129423110966E-2</v>
      </c>
      <c r="AC255" s="73"/>
      <c r="AD255" s="32" t="s">
        <v>5035</v>
      </c>
      <c r="AE255" s="32" t="s">
        <v>5036</v>
      </c>
      <c r="AF255" s="58">
        <f t="shared" si="78"/>
        <v>5.0723999999999592</v>
      </c>
      <c r="AG255" s="32">
        <v>2</v>
      </c>
      <c r="AH255" s="32">
        <v>3</v>
      </c>
      <c r="AI255" s="69">
        <f t="shared" si="79"/>
        <v>6.2271197708396508</v>
      </c>
      <c r="AJ255">
        <f t="shared" si="80"/>
        <v>1.2276476166784365</v>
      </c>
      <c r="AK255" s="32"/>
      <c r="AL255" s="69">
        <f t="shared" si="81"/>
        <v>0</v>
      </c>
      <c r="AM255" s="69">
        <f t="shared" si="82"/>
        <v>0</v>
      </c>
      <c r="AN255" s="69">
        <f t="shared" si="83"/>
        <v>0</v>
      </c>
      <c r="AO255" s="69">
        <f t="shared" si="84"/>
        <v>0</v>
      </c>
      <c r="AP255" s="69">
        <f t="shared" si="85"/>
        <v>1.2276476166784365</v>
      </c>
      <c r="AQ255" s="69">
        <f t="shared" si="86"/>
        <v>0</v>
      </c>
      <c r="AR255" s="69">
        <f t="shared" si="87"/>
        <v>1</v>
      </c>
      <c r="AS255" s="69">
        <f t="shared" si="88"/>
        <v>0</v>
      </c>
      <c r="AT255" s="69">
        <f t="shared" si="89"/>
        <v>0</v>
      </c>
      <c r="AU255" s="69">
        <f t="shared" si="90"/>
        <v>1.2276476166784365</v>
      </c>
      <c r="AV255" s="69">
        <f t="shared" si="91"/>
        <v>0</v>
      </c>
      <c r="AW255" s="69">
        <f t="shared" si="92"/>
        <v>1</v>
      </c>
      <c r="AX255" s="69">
        <f t="shared" si="93"/>
        <v>0</v>
      </c>
      <c r="AY255" s="69">
        <f t="shared" si="94"/>
        <v>0</v>
      </c>
      <c r="AZ255" s="69">
        <f t="shared" si="95"/>
        <v>0</v>
      </c>
      <c r="BA255" s="69">
        <f t="shared" si="96"/>
        <v>0</v>
      </c>
      <c r="BB255" s="32"/>
      <c r="BC255" s="32"/>
      <c r="BD255" s="32"/>
      <c r="BE255" s="32"/>
      <c r="BF255" s="32" t="s">
        <v>5037</v>
      </c>
      <c r="BG255" s="32" t="s">
        <v>5038</v>
      </c>
      <c r="BH255" s="32" t="s">
        <v>82</v>
      </c>
      <c r="BI255" s="32" t="s">
        <v>5039</v>
      </c>
      <c r="BJ255" s="32" t="s">
        <v>5040</v>
      </c>
      <c r="BK255" s="32" t="s">
        <v>18</v>
      </c>
    </row>
    <row r="256" spans="1:63">
      <c r="A256" s="32" t="s">
        <v>20</v>
      </c>
      <c r="B256" s="33" t="s">
        <v>5041</v>
      </c>
      <c r="C256" s="32" t="s">
        <v>5042</v>
      </c>
      <c r="D256" s="32" t="s">
        <v>5043</v>
      </c>
      <c r="E256" s="33" t="s">
        <v>5044</v>
      </c>
      <c r="F256" s="33" t="s">
        <v>5045</v>
      </c>
      <c r="G256" s="33" t="s">
        <v>5046</v>
      </c>
      <c r="H256" s="32" t="s">
        <v>5047</v>
      </c>
      <c r="I256" s="33" t="s">
        <v>5048</v>
      </c>
      <c r="J256" s="32" t="s">
        <v>5049</v>
      </c>
      <c r="K256" s="32" t="s">
        <v>5050</v>
      </c>
      <c r="L256" s="33" t="s">
        <v>5051</v>
      </c>
      <c r="M256" s="32" t="s">
        <v>5052</v>
      </c>
      <c r="N256" s="32" t="s">
        <v>5053</v>
      </c>
      <c r="O256" s="32" t="s">
        <v>5054</v>
      </c>
      <c r="P256" s="69">
        <f t="shared" si="73"/>
        <v>0.76709041163199998</v>
      </c>
      <c r="Q256" s="69">
        <f t="shared" si="74"/>
        <v>0.17685539923550242</v>
      </c>
      <c r="R256" s="77">
        <f t="shared" si="75"/>
        <v>1.3930057620936311</v>
      </c>
      <c r="S256" s="75">
        <f t="shared" si="76"/>
        <v>0.44340750558538833</v>
      </c>
      <c r="T256" s="32" t="s">
        <v>5055</v>
      </c>
      <c r="U256" s="32" t="s">
        <v>5056</v>
      </c>
      <c r="V256" s="32" t="s">
        <v>5057</v>
      </c>
      <c r="W256" s="32" t="s">
        <v>5058</v>
      </c>
      <c r="X256" s="32" t="s">
        <v>5059</v>
      </c>
      <c r="Y256" s="32" t="s">
        <v>5060</v>
      </c>
      <c r="Z256" s="32" t="s">
        <v>5061</v>
      </c>
      <c r="AA256" s="32" t="s">
        <v>5062</v>
      </c>
      <c r="AB256" s="72">
        <f t="shared" si="77"/>
        <v>4.321216002405278E-2</v>
      </c>
      <c r="AC256" s="73"/>
      <c r="AD256" s="32" t="s">
        <v>5063</v>
      </c>
      <c r="AE256" s="32" t="s">
        <v>5064</v>
      </c>
      <c r="AF256" s="58">
        <f t="shared" si="78"/>
        <v>6.5575000000000045</v>
      </c>
      <c r="AG256" s="32">
        <v>2</v>
      </c>
      <c r="AH256" s="32">
        <v>2</v>
      </c>
      <c r="AI256" s="69">
        <f t="shared" si="79"/>
        <v>5.0106200673706454</v>
      </c>
      <c r="AJ256">
        <f t="shared" si="80"/>
        <v>0.76410523330089852</v>
      </c>
      <c r="AK256" s="32"/>
      <c r="AL256" s="69">
        <f t="shared" si="81"/>
        <v>0</v>
      </c>
      <c r="AM256" s="69">
        <f t="shared" si="82"/>
        <v>0</v>
      </c>
      <c r="AN256" s="69">
        <f t="shared" si="83"/>
        <v>0</v>
      </c>
      <c r="AO256" s="69">
        <f t="shared" si="84"/>
        <v>0</v>
      </c>
      <c r="AP256" s="69">
        <f t="shared" si="85"/>
        <v>0.76410523330089852</v>
      </c>
      <c r="AQ256" s="69">
        <f t="shared" si="86"/>
        <v>0.76410523330089852</v>
      </c>
      <c r="AR256" s="69">
        <f t="shared" si="87"/>
        <v>1</v>
      </c>
      <c r="AS256" s="69">
        <f t="shared" si="88"/>
        <v>1</v>
      </c>
      <c r="AT256" s="69">
        <f t="shared" si="89"/>
        <v>0</v>
      </c>
      <c r="AU256" s="69">
        <f t="shared" si="90"/>
        <v>0</v>
      </c>
      <c r="AV256" s="69">
        <f t="shared" si="91"/>
        <v>0</v>
      </c>
      <c r="AW256" s="69">
        <f t="shared" si="92"/>
        <v>0</v>
      </c>
      <c r="AX256" s="69">
        <f t="shared" si="93"/>
        <v>0</v>
      </c>
      <c r="AY256" s="69">
        <f t="shared" si="94"/>
        <v>0</v>
      </c>
      <c r="AZ256" s="69">
        <f t="shared" si="95"/>
        <v>0</v>
      </c>
      <c r="BA256" s="69">
        <f t="shared" si="96"/>
        <v>0</v>
      </c>
      <c r="BB256" s="32"/>
      <c r="BC256" s="32"/>
      <c r="BD256" s="32"/>
      <c r="BE256" s="32"/>
      <c r="BF256" s="32" t="s">
        <v>5065</v>
      </c>
      <c r="BG256" s="32" t="s">
        <v>5066</v>
      </c>
      <c r="BH256" s="32" t="s">
        <v>5067</v>
      </c>
      <c r="BI256" s="32" t="s">
        <v>5068</v>
      </c>
      <c r="BJ256" s="32" t="s">
        <v>5069</v>
      </c>
      <c r="BK256" s="32" t="s">
        <v>18</v>
      </c>
    </row>
    <row r="257" spans="1:63">
      <c r="A257" s="32" t="s">
        <v>16</v>
      </c>
      <c r="B257" s="33" t="s">
        <v>5070</v>
      </c>
      <c r="C257" s="32" t="s">
        <v>5071</v>
      </c>
      <c r="D257" s="32" t="s">
        <v>5072</v>
      </c>
      <c r="E257" s="33" t="s">
        <v>5073</v>
      </c>
      <c r="F257" s="32" t="s">
        <v>5074</v>
      </c>
      <c r="G257" s="32" t="s">
        <v>5075</v>
      </c>
      <c r="H257" s="32" t="s">
        <v>5076</v>
      </c>
      <c r="I257" s="32" t="s">
        <v>5077</v>
      </c>
      <c r="J257" s="32" t="s">
        <v>5078</v>
      </c>
      <c r="K257" s="33" t="s">
        <v>5079</v>
      </c>
      <c r="L257" s="33" t="s">
        <v>5080</v>
      </c>
      <c r="M257" s="32" t="s">
        <v>5081</v>
      </c>
      <c r="N257" s="33" t="s">
        <v>5082</v>
      </c>
      <c r="O257" s="32" t="s">
        <v>5083</v>
      </c>
      <c r="P257" s="69">
        <f t="shared" si="73"/>
        <v>0.77328985864199995</v>
      </c>
      <c r="Q257" s="69">
        <f t="shared" si="74"/>
        <v>0.19595441095712851</v>
      </c>
      <c r="R257" s="77">
        <f t="shared" si="75"/>
        <v>1.3735656911767675</v>
      </c>
      <c r="S257" s="75">
        <f t="shared" si="76"/>
        <v>0.43721953882443665</v>
      </c>
      <c r="T257" s="32" t="s">
        <v>5084</v>
      </c>
      <c r="U257" s="32" t="s">
        <v>5085</v>
      </c>
      <c r="V257" s="32" t="s">
        <v>5086</v>
      </c>
      <c r="W257" s="32" t="s">
        <v>5087</v>
      </c>
      <c r="X257" s="32" t="s">
        <v>5088</v>
      </c>
      <c r="Y257" s="32" t="s">
        <v>5089</v>
      </c>
      <c r="Z257" s="32" t="s">
        <v>5090</v>
      </c>
      <c r="AA257" s="32" t="s">
        <v>5091</v>
      </c>
      <c r="AB257" s="72">
        <f t="shared" si="77"/>
        <v>4.200942040662288E-2</v>
      </c>
      <c r="AC257" s="73"/>
      <c r="AD257" s="32" t="s">
        <v>5092</v>
      </c>
      <c r="AE257" s="32" t="s">
        <v>5093</v>
      </c>
      <c r="AF257" s="58">
        <f t="shared" si="78"/>
        <v>7.6659000000000219</v>
      </c>
      <c r="AG257" s="32">
        <v>1</v>
      </c>
      <c r="AH257" s="32">
        <v>2</v>
      </c>
      <c r="AI257" s="69">
        <f t="shared" si="79"/>
        <v>5.0310692176842258</v>
      </c>
      <c r="AJ257">
        <f t="shared" si="80"/>
        <v>0.65629204890283088</v>
      </c>
      <c r="AK257" s="32"/>
      <c r="AL257" s="69">
        <f t="shared" si="81"/>
        <v>0.65629204890283088</v>
      </c>
      <c r="AM257" s="69">
        <f t="shared" si="82"/>
        <v>0</v>
      </c>
      <c r="AN257" s="69">
        <f t="shared" si="83"/>
        <v>1</v>
      </c>
      <c r="AO257" s="69">
        <f t="shared" si="84"/>
        <v>0</v>
      </c>
      <c r="AP257" s="69">
        <f t="shared" si="85"/>
        <v>0</v>
      </c>
      <c r="AQ257" s="69">
        <f t="shared" si="86"/>
        <v>0.65629204890283088</v>
      </c>
      <c r="AR257" s="69">
        <f t="shared" si="87"/>
        <v>0</v>
      </c>
      <c r="AS257" s="69">
        <f t="shared" si="88"/>
        <v>1</v>
      </c>
      <c r="AT257" s="69">
        <f t="shared" si="89"/>
        <v>0</v>
      </c>
      <c r="AU257" s="69">
        <f t="shared" si="90"/>
        <v>0</v>
      </c>
      <c r="AV257" s="69">
        <f t="shared" si="91"/>
        <v>0</v>
      </c>
      <c r="AW257" s="69">
        <f t="shared" si="92"/>
        <v>0</v>
      </c>
      <c r="AX257" s="69">
        <f t="shared" si="93"/>
        <v>0</v>
      </c>
      <c r="AY257" s="69">
        <f t="shared" si="94"/>
        <v>0</v>
      </c>
      <c r="AZ257" s="69">
        <f t="shared" si="95"/>
        <v>0</v>
      </c>
      <c r="BA257" s="69">
        <f t="shared" si="96"/>
        <v>0</v>
      </c>
      <c r="BB257" s="32"/>
      <c r="BC257" s="32"/>
      <c r="BD257" s="32"/>
      <c r="BE257" s="32"/>
      <c r="BF257" s="32" t="s">
        <v>5094</v>
      </c>
      <c r="BG257" s="32" t="s">
        <v>5095</v>
      </c>
      <c r="BH257" s="32" t="s">
        <v>5096</v>
      </c>
      <c r="BI257" s="32" t="s">
        <v>2243</v>
      </c>
      <c r="BJ257" s="32" t="s">
        <v>5097</v>
      </c>
      <c r="BK257" s="32" t="s">
        <v>18</v>
      </c>
    </row>
    <row r="258" spans="1:63">
      <c r="A258" s="32" t="s">
        <v>16</v>
      </c>
      <c r="B258" s="32" t="s">
        <v>5098</v>
      </c>
      <c r="C258" s="32" t="s">
        <v>5099</v>
      </c>
      <c r="D258" s="33" t="s">
        <v>5100</v>
      </c>
      <c r="E258" s="33" t="s">
        <v>5101</v>
      </c>
      <c r="F258" s="32" t="s">
        <v>5102</v>
      </c>
      <c r="G258" s="32" t="s">
        <v>5103</v>
      </c>
      <c r="H258" s="32" t="s">
        <v>5104</v>
      </c>
      <c r="I258" s="32" t="s">
        <v>5105</v>
      </c>
      <c r="J258" s="32" t="s">
        <v>5106</v>
      </c>
      <c r="K258" s="33" t="s">
        <v>5107</v>
      </c>
      <c r="L258" s="33" t="s">
        <v>5108</v>
      </c>
      <c r="M258" s="33" t="s">
        <v>5109</v>
      </c>
      <c r="N258" s="33" t="s">
        <v>5110</v>
      </c>
      <c r="O258" s="32" t="s">
        <v>5111</v>
      </c>
      <c r="P258" s="69">
        <f t="shared" si="73"/>
        <v>0.80797100489399998</v>
      </c>
      <c r="Q258" s="69">
        <f t="shared" si="74"/>
        <v>0.30563428949884019</v>
      </c>
      <c r="R258" s="77">
        <f t="shared" si="75"/>
        <v>1.2601918024449659</v>
      </c>
      <c r="S258" s="75">
        <f t="shared" si="76"/>
        <v>0.4011315092060031</v>
      </c>
      <c r="T258" s="32" t="s">
        <v>5112</v>
      </c>
      <c r="U258" s="33" t="s">
        <v>5113</v>
      </c>
      <c r="V258" s="32" t="s">
        <v>5114</v>
      </c>
      <c r="W258" s="32" t="s">
        <v>5115</v>
      </c>
      <c r="X258" s="32" t="s">
        <v>5116</v>
      </c>
      <c r="Y258" s="32" t="s">
        <v>5117</v>
      </c>
      <c r="Z258" s="32" t="s">
        <v>5118</v>
      </c>
      <c r="AA258" s="32" t="s">
        <v>5119</v>
      </c>
      <c r="AB258" s="72">
        <f t="shared" si="77"/>
        <v>3.9808962275743098E-2</v>
      </c>
      <c r="AC258" s="73"/>
      <c r="AD258" s="32" t="s">
        <v>5120</v>
      </c>
      <c r="AE258" s="32" t="s">
        <v>5121</v>
      </c>
      <c r="AF258" s="58">
        <f t="shared" si="78"/>
        <v>4.3339000000000283</v>
      </c>
      <c r="AG258" s="32">
        <v>2</v>
      </c>
      <c r="AH258" s="32">
        <v>4</v>
      </c>
      <c r="AI258" s="69">
        <f t="shared" si="79"/>
        <v>4.9844062555143243</v>
      </c>
      <c r="AJ258">
        <f t="shared" si="80"/>
        <v>1.1500972001002081</v>
      </c>
      <c r="AK258" s="32"/>
      <c r="AL258" s="69">
        <f t="shared" si="81"/>
        <v>0</v>
      </c>
      <c r="AM258" s="69">
        <f t="shared" si="82"/>
        <v>0</v>
      </c>
      <c r="AN258" s="69">
        <f t="shared" si="83"/>
        <v>0</v>
      </c>
      <c r="AO258" s="69">
        <f t="shared" si="84"/>
        <v>0</v>
      </c>
      <c r="AP258" s="69">
        <f t="shared" si="85"/>
        <v>1.1500972001002081</v>
      </c>
      <c r="AQ258" s="69">
        <f t="shared" si="86"/>
        <v>0</v>
      </c>
      <c r="AR258" s="69">
        <f t="shared" si="87"/>
        <v>1</v>
      </c>
      <c r="AS258" s="69">
        <f t="shared" si="88"/>
        <v>0</v>
      </c>
      <c r="AT258" s="69">
        <f t="shared" si="89"/>
        <v>0</v>
      </c>
      <c r="AU258" s="69">
        <f t="shared" si="90"/>
        <v>0</v>
      </c>
      <c r="AV258" s="69">
        <f t="shared" si="91"/>
        <v>0</v>
      </c>
      <c r="AW258" s="69">
        <f t="shared" si="92"/>
        <v>0</v>
      </c>
      <c r="AX258" s="69">
        <f t="shared" si="93"/>
        <v>0</v>
      </c>
      <c r="AY258" s="69">
        <f t="shared" si="94"/>
        <v>1.1500972001002081</v>
      </c>
      <c r="AZ258" s="69">
        <f t="shared" si="95"/>
        <v>0</v>
      </c>
      <c r="BA258" s="69">
        <f t="shared" si="96"/>
        <v>1</v>
      </c>
      <c r="BB258" s="32"/>
      <c r="BC258" s="32"/>
      <c r="BD258" s="32"/>
      <c r="BE258" s="32"/>
      <c r="BF258" s="32" t="s">
        <v>5122</v>
      </c>
      <c r="BG258" s="32" t="s">
        <v>5123</v>
      </c>
      <c r="BH258" s="32" t="s">
        <v>77</v>
      </c>
      <c r="BI258" s="32" t="s">
        <v>5124</v>
      </c>
      <c r="BJ258" s="32" t="s">
        <v>5125</v>
      </c>
      <c r="BK258" s="32" t="s">
        <v>18</v>
      </c>
    </row>
    <row r="259" spans="1:63">
      <c r="A259" s="32" t="s">
        <v>22</v>
      </c>
      <c r="B259" s="32" t="s">
        <v>5126</v>
      </c>
      <c r="C259" s="32" t="s">
        <v>5127</v>
      </c>
      <c r="D259" s="33" t="s">
        <v>5128</v>
      </c>
      <c r="E259" s="33" t="s">
        <v>5129</v>
      </c>
      <c r="F259" s="33" t="s">
        <v>5130</v>
      </c>
      <c r="G259" s="33" t="s">
        <v>5131</v>
      </c>
      <c r="H259" s="32" t="s">
        <v>5132</v>
      </c>
      <c r="I259" s="32" t="s">
        <v>5133</v>
      </c>
      <c r="J259" s="32" t="s">
        <v>5134</v>
      </c>
      <c r="K259" s="33" t="s">
        <v>5135</v>
      </c>
      <c r="L259" s="33" t="s">
        <v>5136</v>
      </c>
      <c r="M259" s="32" t="s">
        <v>5137</v>
      </c>
      <c r="N259" s="33" t="s">
        <v>5138</v>
      </c>
      <c r="O259" s="32" t="s">
        <v>5139</v>
      </c>
      <c r="P259" s="69">
        <f t="shared" si="73"/>
        <v>0.84945906000600002</v>
      </c>
      <c r="Q259" s="69">
        <f t="shared" si="74"/>
        <v>0.44316138925255433</v>
      </c>
      <c r="R259" s="77">
        <f t="shared" si="75"/>
        <v>1.1116741177517686</v>
      </c>
      <c r="S259" s="75">
        <f t="shared" si="76"/>
        <v>0.3538568618950314</v>
      </c>
      <c r="T259" s="32" t="s">
        <v>5140</v>
      </c>
      <c r="U259" s="32" t="s">
        <v>5141</v>
      </c>
      <c r="V259" s="32" t="s">
        <v>5142</v>
      </c>
      <c r="W259" s="32" t="s">
        <v>5143</v>
      </c>
      <c r="X259" s="32" t="s">
        <v>5144</v>
      </c>
      <c r="Y259" s="32" t="s">
        <v>5145</v>
      </c>
      <c r="Z259" s="32" t="s">
        <v>5146</v>
      </c>
      <c r="AA259" s="32" t="s">
        <v>5147</v>
      </c>
      <c r="AB259" s="72">
        <f t="shared" si="77"/>
        <v>4.4364759996819735E-2</v>
      </c>
      <c r="AC259" s="73"/>
      <c r="AD259" s="32" t="s">
        <v>5148</v>
      </c>
      <c r="AE259" s="32" t="s">
        <v>5149</v>
      </c>
      <c r="AF259" s="58">
        <f t="shared" si="78"/>
        <v>3.4692999999999756</v>
      </c>
      <c r="AG259" s="32">
        <v>1</v>
      </c>
      <c r="AH259" s="32">
        <v>2</v>
      </c>
      <c r="AI259" s="69">
        <f t="shared" si="79"/>
        <v>4.6471759564124131</v>
      </c>
      <c r="AJ259">
        <f t="shared" si="80"/>
        <v>1.339514010437969</v>
      </c>
      <c r="AK259" s="32"/>
      <c r="AL259" s="69">
        <f t="shared" si="81"/>
        <v>1.339514010437969</v>
      </c>
      <c r="AM259" s="69">
        <f t="shared" si="82"/>
        <v>0</v>
      </c>
      <c r="AN259" s="69">
        <f t="shared" si="83"/>
        <v>1</v>
      </c>
      <c r="AO259" s="69">
        <f t="shared" si="84"/>
        <v>0</v>
      </c>
      <c r="AP259" s="69">
        <f t="shared" si="85"/>
        <v>0</v>
      </c>
      <c r="AQ259" s="69">
        <f t="shared" si="86"/>
        <v>1.339514010437969</v>
      </c>
      <c r="AR259" s="69">
        <f t="shared" si="87"/>
        <v>0</v>
      </c>
      <c r="AS259" s="69">
        <f t="shared" si="88"/>
        <v>1</v>
      </c>
      <c r="AT259" s="69">
        <f t="shared" si="89"/>
        <v>0</v>
      </c>
      <c r="AU259" s="69">
        <f t="shared" si="90"/>
        <v>0</v>
      </c>
      <c r="AV259" s="69">
        <f t="shared" si="91"/>
        <v>0</v>
      </c>
      <c r="AW259" s="69">
        <f t="shared" si="92"/>
        <v>0</v>
      </c>
      <c r="AX259" s="69">
        <f t="shared" si="93"/>
        <v>0</v>
      </c>
      <c r="AY259" s="69">
        <f t="shared" si="94"/>
        <v>0</v>
      </c>
      <c r="AZ259" s="69">
        <f t="shared" si="95"/>
        <v>0</v>
      </c>
      <c r="BA259" s="69">
        <f t="shared" si="96"/>
        <v>0</v>
      </c>
      <c r="BB259" s="32"/>
      <c r="BC259" s="32"/>
      <c r="BD259" s="32"/>
      <c r="BE259" s="32"/>
      <c r="BF259" s="32" t="s">
        <v>5150</v>
      </c>
      <c r="BG259" s="32" t="s">
        <v>5151</v>
      </c>
      <c r="BH259" s="32" t="s">
        <v>5152</v>
      </c>
      <c r="BI259" s="32" t="s">
        <v>5153</v>
      </c>
      <c r="BJ259" s="32" t="s">
        <v>5154</v>
      </c>
      <c r="BK259" s="32" t="s">
        <v>18</v>
      </c>
    </row>
    <row r="260" spans="1:63">
      <c r="A260" s="32" t="s">
        <v>22</v>
      </c>
      <c r="B260" s="32" t="s">
        <v>5155</v>
      </c>
      <c r="C260" s="32" t="s">
        <v>5156</v>
      </c>
      <c r="D260" s="33" t="s">
        <v>5157</v>
      </c>
      <c r="E260" s="33" t="s">
        <v>5158</v>
      </c>
      <c r="F260" s="32" t="s">
        <v>5159</v>
      </c>
      <c r="G260" s="32" t="s">
        <v>5160</v>
      </c>
      <c r="H260" s="32" t="s">
        <v>5161</v>
      </c>
      <c r="I260" s="32" t="s">
        <v>5162</v>
      </c>
      <c r="J260" s="32" t="s">
        <v>5163</v>
      </c>
      <c r="K260" s="32" t="s">
        <v>5164</v>
      </c>
      <c r="L260" s="33" t="s">
        <v>5165</v>
      </c>
      <c r="M260" s="32" t="s">
        <v>5166</v>
      </c>
      <c r="N260" s="32" t="s">
        <v>5167</v>
      </c>
      <c r="O260" s="32" t="s">
        <v>5168</v>
      </c>
      <c r="P260" s="69">
        <f t="shared" si="73"/>
        <v>0.88659960878699995</v>
      </c>
      <c r="Q260" s="69">
        <f t="shared" si="74"/>
        <v>0.57211773260252263</v>
      </c>
      <c r="R260" s="77">
        <f t="shared" si="75"/>
        <v>0.96171072918442513</v>
      </c>
      <c r="S260" s="75">
        <f t="shared" si="76"/>
        <v>0.3061220327484247</v>
      </c>
      <c r="T260" s="32" t="s">
        <v>5169</v>
      </c>
      <c r="U260" s="32" t="s">
        <v>5170</v>
      </c>
      <c r="V260" s="32" t="s">
        <v>5171</v>
      </c>
      <c r="W260" s="32" t="s">
        <v>5172</v>
      </c>
      <c r="X260" s="32" t="s">
        <v>5173</v>
      </c>
      <c r="Y260" s="32" t="s">
        <v>5174</v>
      </c>
      <c r="Z260" s="32" t="s">
        <v>5175</v>
      </c>
      <c r="AA260" s="32" t="s">
        <v>5176</v>
      </c>
      <c r="AB260" s="72">
        <f t="shared" si="77"/>
        <v>3.3604597162004306E-2</v>
      </c>
      <c r="AC260" s="73"/>
      <c r="AD260" s="32" t="s">
        <v>5177</v>
      </c>
      <c r="AE260" s="32" t="s">
        <v>5178</v>
      </c>
      <c r="AF260" s="58">
        <f t="shared" si="78"/>
        <v>4.1345999999999776</v>
      </c>
      <c r="AG260" s="32">
        <v>2</v>
      </c>
      <c r="AH260" s="32">
        <v>1</v>
      </c>
      <c r="AI260" s="69">
        <f t="shared" si="79"/>
        <v>4.8388724996563504</v>
      </c>
      <c r="AJ260">
        <f t="shared" si="80"/>
        <v>1.1703363081450144</v>
      </c>
      <c r="AK260" s="32"/>
      <c r="AL260" s="69">
        <f t="shared" si="81"/>
        <v>0</v>
      </c>
      <c r="AM260" s="69">
        <f t="shared" si="82"/>
        <v>1.1703363081450144</v>
      </c>
      <c r="AN260" s="69">
        <f t="shared" si="83"/>
        <v>0</v>
      </c>
      <c r="AO260" s="69">
        <f t="shared" si="84"/>
        <v>1</v>
      </c>
      <c r="AP260" s="69">
        <f t="shared" si="85"/>
        <v>1.1703363081450144</v>
      </c>
      <c r="AQ260" s="69">
        <f t="shared" si="86"/>
        <v>0</v>
      </c>
      <c r="AR260" s="69">
        <f t="shared" si="87"/>
        <v>1</v>
      </c>
      <c r="AS260" s="69">
        <f t="shared" si="88"/>
        <v>0</v>
      </c>
      <c r="AT260" s="69">
        <f t="shared" si="89"/>
        <v>0</v>
      </c>
      <c r="AU260" s="69">
        <f t="shared" si="90"/>
        <v>0</v>
      </c>
      <c r="AV260" s="69">
        <f t="shared" si="91"/>
        <v>0</v>
      </c>
      <c r="AW260" s="69">
        <f t="shared" si="92"/>
        <v>0</v>
      </c>
      <c r="AX260" s="69">
        <f t="shared" si="93"/>
        <v>0</v>
      </c>
      <c r="AY260" s="69">
        <f t="shared" si="94"/>
        <v>0</v>
      </c>
      <c r="AZ260" s="69">
        <f t="shared" si="95"/>
        <v>0</v>
      </c>
      <c r="BA260" s="69">
        <f t="shared" si="96"/>
        <v>0</v>
      </c>
      <c r="BB260" s="32"/>
      <c r="BC260" s="32"/>
      <c r="BD260" s="32"/>
      <c r="BE260" s="32"/>
      <c r="BF260" s="32" t="s">
        <v>5179</v>
      </c>
      <c r="BG260" s="32" t="s">
        <v>5180</v>
      </c>
      <c r="BH260" s="32" t="s">
        <v>5181</v>
      </c>
      <c r="BI260" s="32" t="s">
        <v>568</v>
      </c>
      <c r="BJ260" s="32" t="s">
        <v>1561</v>
      </c>
      <c r="BK260" s="32" t="s">
        <v>18</v>
      </c>
    </row>
    <row r="261" spans="1:63">
      <c r="A261" s="32" t="s">
        <v>16</v>
      </c>
      <c r="B261" s="32" t="s">
        <v>5182</v>
      </c>
      <c r="C261" s="32" t="s">
        <v>5183</v>
      </c>
      <c r="D261" s="32" t="s">
        <v>5184</v>
      </c>
      <c r="E261" s="33" t="s">
        <v>5185</v>
      </c>
      <c r="F261" s="32" t="s">
        <v>5186</v>
      </c>
      <c r="G261" s="32" t="s">
        <v>5187</v>
      </c>
      <c r="H261" s="32" t="s">
        <v>5188</v>
      </c>
      <c r="I261" s="32" t="s">
        <v>5189</v>
      </c>
      <c r="J261" s="32" t="s">
        <v>5190</v>
      </c>
      <c r="K261" s="32" t="s">
        <v>5191</v>
      </c>
      <c r="L261" s="33" t="s">
        <v>5192</v>
      </c>
      <c r="M261" s="32" t="s">
        <v>5193</v>
      </c>
      <c r="N261" s="32" t="s">
        <v>5194</v>
      </c>
      <c r="O261" s="32" t="s">
        <v>5195</v>
      </c>
      <c r="P261" s="69">
        <f t="shared" si="73"/>
        <v>-0.50782517715999997</v>
      </c>
      <c r="Q261" s="69">
        <f t="shared" si="74"/>
        <v>-0.48422717888482925</v>
      </c>
      <c r="R261" s="77">
        <f t="shared" si="75"/>
        <v>2.0762759959889308</v>
      </c>
      <c r="S261" s="75">
        <f t="shared" si="76"/>
        <v>0.6608991759693732</v>
      </c>
      <c r="T261" s="32" t="s">
        <v>5196</v>
      </c>
      <c r="U261" s="32" t="s">
        <v>5197</v>
      </c>
      <c r="V261" s="32" t="s">
        <v>5198</v>
      </c>
      <c r="W261" s="32" t="s">
        <v>5199</v>
      </c>
      <c r="X261" s="32" t="s">
        <v>5200</v>
      </c>
      <c r="Y261" s="32" t="s">
        <v>5201</v>
      </c>
      <c r="Z261" s="32" t="s">
        <v>5202</v>
      </c>
      <c r="AA261" s="32" t="s">
        <v>5203</v>
      </c>
      <c r="AB261" s="72">
        <f t="shared" si="77"/>
        <v>4.1458563216303701E-2</v>
      </c>
      <c r="AC261" s="73"/>
      <c r="AD261" s="32" t="s">
        <v>5204</v>
      </c>
      <c r="AE261" s="32" t="s">
        <v>5205</v>
      </c>
      <c r="AF261" s="58">
        <f t="shared" si="78"/>
        <v>3.2986000000000217</v>
      </c>
      <c r="AG261" s="32">
        <v>1</v>
      </c>
      <c r="AH261" s="32">
        <v>2</v>
      </c>
      <c r="AI261" s="69">
        <f t="shared" si="79"/>
        <v>5.6461843018986313</v>
      </c>
      <c r="AJ261">
        <f t="shared" si="80"/>
        <v>1.7116911119561615</v>
      </c>
      <c r="AK261" s="32"/>
      <c r="AL261" s="69">
        <f t="shared" si="81"/>
        <v>1.7116911119561615</v>
      </c>
      <c r="AM261" s="69">
        <f t="shared" si="82"/>
        <v>0</v>
      </c>
      <c r="AN261" s="69">
        <f t="shared" si="83"/>
        <v>1</v>
      </c>
      <c r="AO261" s="69">
        <f t="shared" si="84"/>
        <v>0</v>
      </c>
      <c r="AP261" s="69">
        <f t="shared" si="85"/>
        <v>0</v>
      </c>
      <c r="AQ261" s="69">
        <f t="shared" si="86"/>
        <v>1.7116911119561615</v>
      </c>
      <c r="AR261" s="69">
        <f t="shared" si="87"/>
        <v>0</v>
      </c>
      <c r="AS261" s="69">
        <f t="shared" si="88"/>
        <v>1</v>
      </c>
      <c r="AT261" s="69">
        <f t="shared" si="89"/>
        <v>0</v>
      </c>
      <c r="AU261" s="69">
        <f t="shared" si="90"/>
        <v>0</v>
      </c>
      <c r="AV261" s="69">
        <f t="shared" si="91"/>
        <v>0</v>
      </c>
      <c r="AW261" s="69">
        <f t="shared" si="92"/>
        <v>0</v>
      </c>
      <c r="AX261" s="69">
        <f t="shared" si="93"/>
        <v>0</v>
      </c>
      <c r="AY261" s="69">
        <f t="shared" si="94"/>
        <v>0</v>
      </c>
      <c r="AZ261" s="69">
        <f t="shared" si="95"/>
        <v>0</v>
      </c>
      <c r="BA261" s="69">
        <f t="shared" si="96"/>
        <v>0</v>
      </c>
      <c r="BB261" s="32"/>
      <c r="BC261" s="32"/>
      <c r="BD261" s="32"/>
      <c r="BE261" s="32"/>
      <c r="BF261" s="32" t="s">
        <v>5206</v>
      </c>
      <c r="BG261" s="32" t="s">
        <v>5207</v>
      </c>
      <c r="BH261" s="32" t="s">
        <v>5208</v>
      </c>
      <c r="BI261" s="32" t="s">
        <v>5209</v>
      </c>
      <c r="BJ261" s="32" t="s">
        <v>253</v>
      </c>
      <c r="BK261" s="32" t="s">
        <v>18</v>
      </c>
    </row>
    <row r="262" spans="1:63">
      <c r="A262" s="32" t="s">
        <v>22</v>
      </c>
      <c r="B262" s="32" t="s">
        <v>5210</v>
      </c>
      <c r="C262" s="32" t="s">
        <v>5211</v>
      </c>
      <c r="D262" s="32" t="s">
        <v>5212</v>
      </c>
      <c r="E262" s="33" t="s">
        <v>5213</v>
      </c>
      <c r="F262" s="32" t="s">
        <v>5214</v>
      </c>
      <c r="G262" s="32" t="s">
        <v>5215</v>
      </c>
      <c r="H262" s="32" t="s">
        <v>5216</v>
      </c>
      <c r="I262" s="32" t="s">
        <v>5217</v>
      </c>
      <c r="J262" s="32" t="s">
        <v>5218</v>
      </c>
      <c r="K262" s="32" t="s">
        <v>5219</v>
      </c>
      <c r="L262" s="32" t="s">
        <v>5220</v>
      </c>
      <c r="M262" s="33" t="s">
        <v>5221</v>
      </c>
      <c r="N262" s="33" t="s">
        <v>5222</v>
      </c>
      <c r="O262" s="33" t="s">
        <v>5223</v>
      </c>
      <c r="P262" s="69">
        <f t="shared" si="73"/>
        <v>0.93964283149999994</v>
      </c>
      <c r="Q262" s="69">
        <f t="shared" si="74"/>
        <v>0.76585730157867449</v>
      </c>
      <c r="R262" s="77">
        <f t="shared" si="75"/>
        <v>0.69842279086440551</v>
      </c>
      <c r="S262" s="75">
        <f t="shared" si="76"/>
        <v>0.22231487906821437</v>
      </c>
      <c r="T262" s="32" t="s">
        <v>5224</v>
      </c>
      <c r="U262" s="32" t="s">
        <v>5225</v>
      </c>
      <c r="V262" s="32" t="s">
        <v>5226</v>
      </c>
      <c r="W262" s="33" t="s">
        <v>5227</v>
      </c>
      <c r="X262" s="32" t="s">
        <v>5228</v>
      </c>
      <c r="Y262" s="32" t="s">
        <v>5229</v>
      </c>
      <c r="Z262" s="32" t="s">
        <v>5230</v>
      </c>
      <c r="AA262" s="32" t="s">
        <v>5231</v>
      </c>
      <c r="AB262" s="72">
        <f t="shared" si="77"/>
        <v>3.664839167904297E-2</v>
      </c>
      <c r="AC262" s="73"/>
      <c r="AD262" s="32" t="s">
        <v>5232</v>
      </c>
      <c r="AE262" s="32" t="s">
        <v>5233</v>
      </c>
      <c r="AF262" s="58">
        <f t="shared" si="78"/>
        <v>5.1705000000000041</v>
      </c>
      <c r="AG262" s="32">
        <v>3</v>
      </c>
      <c r="AH262" s="32">
        <v>1</v>
      </c>
      <c r="AI262" s="69">
        <f t="shared" si="79"/>
        <v>4.252278845677858</v>
      </c>
      <c r="AJ262">
        <f t="shared" si="80"/>
        <v>0.82241153576595194</v>
      </c>
      <c r="AK262" s="32"/>
      <c r="AL262" s="69">
        <f t="shared" si="81"/>
        <v>0</v>
      </c>
      <c r="AM262" s="69">
        <f t="shared" si="82"/>
        <v>0.82241153576595194</v>
      </c>
      <c r="AN262" s="69">
        <f t="shared" si="83"/>
        <v>0</v>
      </c>
      <c r="AO262" s="69">
        <f t="shared" si="84"/>
        <v>1</v>
      </c>
      <c r="AP262" s="69">
        <f t="shared" si="85"/>
        <v>0</v>
      </c>
      <c r="AQ262" s="69">
        <f t="shared" si="86"/>
        <v>0</v>
      </c>
      <c r="AR262" s="69">
        <f t="shared" si="87"/>
        <v>0</v>
      </c>
      <c r="AS262" s="69">
        <f t="shared" si="88"/>
        <v>0</v>
      </c>
      <c r="AT262" s="69">
        <f t="shared" si="89"/>
        <v>0.82241153576595194</v>
      </c>
      <c r="AU262" s="69">
        <f t="shared" si="90"/>
        <v>0</v>
      </c>
      <c r="AV262" s="69">
        <f t="shared" si="91"/>
        <v>1</v>
      </c>
      <c r="AW262" s="69">
        <f t="shared" si="92"/>
        <v>0</v>
      </c>
      <c r="AX262" s="69">
        <f t="shared" si="93"/>
        <v>0</v>
      </c>
      <c r="AY262" s="69">
        <f t="shared" si="94"/>
        <v>0</v>
      </c>
      <c r="AZ262" s="69">
        <f t="shared" si="95"/>
        <v>0</v>
      </c>
      <c r="BA262" s="69">
        <f t="shared" si="96"/>
        <v>0</v>
      </c>
      <c r="BB262" s="32"/>
      <c r="BC262" s="32"/>
      <c r="BD262" s="32"/>
      <c r="BE262" s="32"/>
      <c r="BF262" s="32" t="s">
        <v>5234</v>
      </c>
      <c r="BG262" s="32" t="s">
        <v>5235</v>
      </c>
      <c r="BH262" s="32" t="s">
        <v>23</v>
      </c>
      <c r="BI262" s="32" t="s">
        <v>4376</v>
      </c>
      <c r="BJ262" s="32" t="s">
        <v>5236</v>
      </c>
      <c r="BK262" s="32" t="s">
        <v>18</v>
      </c>
    </row>
    <row r="263" spans="1:63">
      <c r="A263" s="32" t="s">
        <v>22</v>
      </c>
      <c r="B263" s="32" t="s">
        <v>5237</v>
      </c>
      <c r="C263" s="32" t="s">
        <v>5238</v>
      </c>
      <c r="D263" s="32" t="s">
        <v>5239</v>
      </c>
      <c r="E263" s="32" t="s">
        <v>5240</v>
      </c>
      <c r="F263" s="33" t="s">
        <v>5241</v>
      </c>
      <c r="G263" s="33" t="s">
        <v>5242</v>
      </c>
      <c r="H263" s="33" t="s">
        <v>5243</v>
      </c>
      <c r="I263" s="32" t="s">
        <v>5244</v>
      </c>
      <c r="J263" s="32" t="s">
        <v>5245</v>
      </c>
      <c r="K263" s="32" t="s">
        <v>5246</v>
      </c>
      <c r="L263" s="32" t="s">
        <v>5247</v>
      </c>
      <c r="M263" s="33" t="s">
        <v>5248</v>
      </c>
      <c r="N263" s="33" t="s">
        <v>5249</v>
      </c>
      <c r="O263" s="33" t="s">
        <v>5250</v>
      </c>
      <c r="P263" s="69">
        <f t="shared" si="73"/>
        <v>-0.70582791928999999</v>
      </c>
      <c r="Q263" s="69">
        <f t="shared" si="74"/>
        <v>-3.6138967014984757E-3</v>
      </c>
      <c r="R263" s="77">
        <f t="shared" si="75"/>
        <v>1.5744102313628399</v>
      </c>
      <c r="S263" s="75">
        <f t="shared" si="76"/>
        <v>0.50115034155170113</v>
      </c>
      <c r="T263" s="32" t="s">
        <v>5251</v>
      </c>
      <c r="U263" s="32" t="s">
        <v>5252</v>
      </c>
      <c r="V263" s="32" t="s">
        <v>5253</v>
      </c>
      <c r="W263" s="33" t="s">
        <v>5254</v>
      </c>
      <c r="X263" s="32" t="s">
        <v>5255</v>
      </c>
      <c r="Y263" s="32" t="s">
        <v>5256</v>
      </c>
      <c r="Z263" s="32" t="s">
        <v>5257</v>
      </c>
      <c r="AA263" s="32" t="s">
        <v>5258</v>
      </c>
      <c r="AB263" s="72">
        <f t="shared" si="77"/>
        <v>3.5397341115347036E-2</v>
      </c>
      <c r="AC263" s="73"/>
      <c r="AD263" s="32" t="s">
        <v>5259</v>
      </c>
      <c r="AE263" s="32" t="s">
        <v>5260</v>
      </c>
      <c r="AF263" s="58">
        <f t="shared" si="78"/>
        <v>6.2035999999999945</v>
      </c>
      <c r="AG263" s="32">
        <v>3</v>
      </c>
      <c r="AH263" s="32">
        <v>2</v>
      </c>
      <c r="AI263" s="69">
        <f t="shared" si="79"/>
        <v>5.4750266952067896</v>
      </c>
      <c r="AJ263">
        <f t="shared" si="80"/>
        <v>0.88255636972190254</v>
      </c>
      <c r="AK263" s="32"/>
      <c r="AL263" s="69">
        <f t="shared" si="81"/>
        <v>0</v>
      </c>
      <c r="AM263" s="69">
        <f t="shared" si="82"/>
        <v>0</v>
      </c>
      <c r="AN263" s="69">
        <f t="shared" si="83"/>
        <v>0</v>
      </c>
      <c r="AO263" s="69">
        <f t="shared" si="84"/>
        <v>0</v>
      </c>
      <c r="AP263" s="69">
        <f t="shared" si="85"/>
        <v>0</v>
      </c>
      <c r="AQ263" s="69">
        <f t="shared" si="86"/>
        <v>0.88255636972190254</v>
      </c>
      <c r="AR263" s="69">
        <f t="shared" si="87"/>
        <v>0</v>
      </c>
      <c r="AS263" s="69">
        <f t="shared" si="88"/>
        <v>1</v>
      </c>
      <c r="AT263" s="69">
        <f t="shared" si="89"/>
        <v>0.88255636972190254</v>
      </c>
      <c r="AU263" s="69">
        <f t="shared" si="90"/>
        <v>0</v>
      </c>
      <c r="AV263" s="69">
        <f t="shared" si="91"/>
        <v>1</v>
      </c>
      <c r="AW263" s="69">
        <f t="shared" si="92"/>
        <v>0</v>
      </c>
      <c r="AX263" s="69">
        <f t="shared" si="93"/>
        <v>0</v>
      </c>
      <c r="AY263" s="69">
        <f t="shared" si="94"/>
        <v>0</v>
      </c>
      <c r="AZ263" s="69">
        <f t="shared" si="95"/>
        <v>0</v>
      </c>
      <c r="BA263" s="69">
        <f t="shared" si="96"/>
        <v>0</v>
      </c>
      <c r="BB263" s="32"/>
      <c r="BC263" s="32"/>
      <c r="BD263" s="32"/>
      <c r="BE263" s="32"/>
      <c r="BF263" s="32" t="s">
        <v>5261</v>
      </c>
      <c r="BG263" s="32" t="s">
        <v>5262</v>
      </c>
      <c r="BH263" s="32" t="s">
        <v>5263</v>
      </c>
      <c r="BI263" s="32" t="s">
        <v>5264</v>
      </c>
      <c r="BJ263" s="32" t="s">
        <v>4150</v>
      </c>
      <c r="BK263" s="32" t="s">
        <v>18</v>
      </c>
    </row>
    <row r="264" spans="1:63">
      <c r="A264" s="32" t="s">
        <v>22</v>
      </c>
      <c r="B264" s="32" t="s">
        <v>5265</v>
      </c>
      <c r="C264" s="32" t="s">
        <v>5266</v>
      </c>
      <c r="D264" s="32" t="s">
        <v>5267</v>
      </c>
      <c r="E264" s="32" t="s">
        <v>5268</v>
      </c>
      <c r="F264" s="33" t="s">
        <v>5269</v>
      </c>
      <c r="G264" s="33" t="s">
        <v>5270</v>
      </c>
      <c r="H264" s="33" t="s">
        <v>5271</v>
      </c>
      <c r="I264" s="32" t="s">
        <v>5272</v>
      </c>
      <c r="J264" s="32" t="s">
        <v>5273</v>
      </c>
      <c r="K264" s="32" t="s">
        <v>5274</v>
      </c>
      <c r="L264" s="33" t="s">
        <v>5275</v>
      </c>
      <c r="M264" s="32" t="s">
        <v>5276</v>
      </c>
      <c r="N264" s="32" t="s">
        <v>5277</v>
      </c>
      <c r="O264" s="32" t="s">
        <v>5278</v>
      </c>
      <c r="P264" s="69">
        <f t="shared" si="73"/>
        <v>-0.39280627518</v>
      </c>
      <c r="Q264" s="69">
        <f t="shared" si="74"/>
        <v>-0.69140646035842823</v>
      </c>
      <c r="R264" s="77">
        <f t="shared" si="75"/>
        <v>2.3342303202596399</v>
      </c>
      <c r="S264" s="75">
        <f t="shared" si="76"/>
        <v>0.74300858756859922</v>
      </c>
      <c r="T264" s="32" t="s">
        <v>5279</v>
      </c>
      <c r="U264" s="32" t="s">
        <v>5280</v>
      </c>
      <c r="V264" s="32" t="s">
        <v>5281</v>
      </c>
      <c r="W264" s="32" t="s">
        <v>5282</v>
      </c>
      <c r="X264" s="32" t="s">
        <v>5283</v>
      </c>
      <c r="Y264" s="32" t="s">
        <v>5284</v>
      </c>
      <c r="Z264" s="32" t="s">
        <v>5285</v>
      </c>
      <c r="AA264" s="32" t="s">
        <v>5286</v>
      </c>
      <c r="AB264" s="72">
        <f t="shared" si="77"/>
        <v>2.8582632054303343E-2</v>
      </c>
      <c r="AC264" s="73"/>
      <c r="AD264" s="32" t="s">
        <v>5287</v>
      </c>
      <c r="AE264" s="32" t="s">
        <v>5288</v>
      </c>
      <c r="AF264" s="58">
        <f t="shared" si="78"/>
        <v>6.0075999999999681</v>
      </c>
      <c r="AG264" s="32">
        <v>1</v>
      </c>
      <c r="AH264" s="32">
        <v>1</v>
      </c>
      <c r="AI264" s="69">
        <f t="shared" si="79"/>
        <v>6.3516643353810602</v>
      </c>
      <c r="AJ264">
        <f t="shared" si="80"/>
        <v>1.0572715119816722</v>
      </c>
      <c r="AK264" s="32"/>
      <c r="AL264" s="69">
        <f t="shared" si="81"/>
        <v>1.0572715119816722</v>
      </c>
      <c r="AM264" s="69">
        <f t="shared" si="82"/>
        <v>1.0572715119816722</v>
      </c>
      <c r="AN264" s="69">
        <f t="shared" si="83"/>
        <v>1</v>
      </c>
      <c r="AO264" s="69">
        <f t="shared" si="84"/>
        <v>1</v>
      </c>
      <c r="AP264" s="69">
        <f t="shared" si="85"/>
        <v>0</v>
      </c>
      <c r="AQ264" s="69">
        <f t="shared" si="86"/>
        <v>0</v>
      </c>
      <c r="AR264" s="69">
        <f t="shared" si="87"/>
        <v>0</v>
      </c>
      <c r="AS264" s="69">
        <f t="shared" si="88"/>
        <v>0</v>
      </c>
      <c r="AT264" s="69">
        <f t="shared" si="89"/>
        <v>0</v>
      </c>
      <c r="AU264" s="69">
        <f t="shared" si="90"/>
        <v>0</v>
      </c>
      <c r="AV264" s="69">
        <f t="shared" si="91"/>
        <v>0</v>
      </c>
      <c r="AW264" s="69">
        <f t="shared" si="92"/>
        <v>0</v>
      </c>
      <c r="AX264" s="69">
        <f t="shared" si="93"/>
        <v>0</v>
      </c>
      <c r="AY264" s="69">
        <f t="shared" si="94"/>
        <v>0</v>
      </c>
      <c r="AZ264" s="69">
        <f t="shared" si="95"/>
        <v>0</v>
      </c>
      <c r="BA264" s="69">
        <f t="shared" si="96"/>
        <v>0</v>
      </c>
      <c r="BB264" s="32"/>
      <c r="BC264" s="32"/>
      <c r="BD264" s="32"/>
      <c r="BE264" s="32"/>
      <c r="BF264" s="32" t="s">
        <v>5289</v>
      </c>
      <c r="BG264" s="32" t="s">
        <v>5290</v>
      </c>
      <c r="BH264" s="32" t="s">
        <v>194</v>
      </c>
      <c r="BI264" s="32" t="s">
        <v>972</v>
      </c>
      <c r="BJ264" s="32" t="s">
        <v>5291</v>
      </c>
      <c r="BK264" s="32" t="s">
        <v>18</v>
      </c>
    </row>
    <row r="265" spans="1:63">
      <c r="A265" s="32" t="s">
        <v>22</v>
      </c>
      <c r="B265" s="32" t="s">
        <v>5292</v>
      </c>
      <c r="C265" s="32" t="s">
        <v>5293</v>
      </c>
      <c r="D265" s="32" t="s">
        <v>5294</v>
      </c>
      <c r="E265" s="33" t="s">
        <v>5295</v>
      </c>
      <c r="F265" s="32" t="s">
        <v>5296</v>
      </c>
      <c r="G265" s="32" t="s">
        <v>5297</v>
      </c>
      <c r="H265" s="32" t="s">
        <v>5298</v>
      </c>
      <c r="I265" s="32" t="s">
        <v>5299</v>
      </c>
      <c r="J265" s="32" t="s">
        <v>5300</v>
      </c>
      <c r="K265" s="32" t="s">
        <v>5301</v>
      </c>
      <c r="L265" s="32" t="s">
        <v>5302</v>
      </c>
      <c r="M265" s="33" t="s">
        <v>5303</v>
      </c>
      <c r="N265" s="33" t="s">
        <v>5304</v>
      </c>
      <c r="O265" s="33" t="s">
        <v>5305</v>
      </c>
      <c r="P265" s="69">
        <f t="shared" si="73"/>
        <v>0.56013398469999998</v>
      </c>
      <c r="Q265" s="69">
        <f t="shared" si="74"/>
        <v>-0.37249983836820033</v>
      </c>
      <c r="R265" s="77">
        <f t="shared" si="75"/>
        <v>1.9524975937926761</v>
      </c>
      <c r="S265" s="75">
        <f t="shared" si="76"/>
        <v>0.62149928685427192</v>
      </c>
      <c r="T265" s="32" t="s">
        <v>5306</v>
      </c>
      <c r="U265" s="32" t="s">
        <v>5307</v>
      </c>
      <c r="V265" s="32" t="s">
        <v>5308</v>
      </c>
      <c r="W265" s="33" t="s">
        <v>5309</v>
      </c>
      <c r="X265" s="32" t="s">
        <v>5310</v>
      </c>
      <c r="Y265" s="32" t="s">
        <v>5311</v>
      </c>
      <c r="Z265" s="32" t="s">
        <v>5312</v>
      </c>
      <c r="AA265" s="32" t="s">
        <v>5313</v>
      </c>
      <c r="AB265" s="72">
        <f t="shared" si="77"/>
        <v>4.0455208177602557E-2</v>
      </c>
      <c r="AC265" s="73"/>
      <c r="AD265" s="32" t="s">
        <v>5314</v>
      </c>
      <c r="AE265" s="32" t="s">
        <v>5315</v>
      </c>
      <c r="AF265" s="58">
        <f t="shared" si="78"/>
        <v>6.1423000000000343</v>
      </c>
      <c r="AG265" s="32">
        <v>4</v>
      </c>
      <c r="AH265" s="32">
        <v>1</v>
      </c>
      <c r="AI265" s="69">
        <f t="shared" si="79"/>
        <v>5.5928515139554182</v>
      </c>
      <c r="AJ265">
        <f t="shared" si="80"/>
        <v>0.91054678442202219</v>
      </c>
      <c r="AK265" s="32"/>
      <c r="AL265" s="69">
        <f t="shared" si="81"/>
        <v>0</v>
      </c>
      <c r="AM265" s="69">
        <f t="shared" si="82"/>
        <v>0.91054678442202219</v>
      </c>
      <c r="AN265" s="69">
        <f t="shared" si="83"/>
        <v>0</v>
      </c>
      <c r="AO265" s="69">
        <f t="shared" si="84"/>
        <v>1</v>
      </c>
      <c r="AP265" s="69">
        <f t="shared" si="85"/>
        <v>0</v>
      </c>
      <c r="AQ265" s="69">
        <f t="shared" si="86"/>
        <v>0</v>
      </c>
      <c r="AR265" s="69">
        <f t="shared" si="87"/>
        <v>0</v>
      </c>
      <c r="AS265" s="69">
        <f t="shared" si="88"/>
        <v>0</v>
      </c>
      <c r="AT265" s="69">
        <f t="shared" si="89"/>
        <v>0</v>
      </c>
      <c r="AU265" s="69">
        <f t="shared" si="90"/>
        <v>0</v>
      </c>
      <c r="AV265" s="69">
        <f t="shared" si="91"/>
        <v>0</v>
      </c>
      <c r="AW265" s="69">
        <f t="shared" si="92"/>
        <v>0</v>
      </c>
      <c r="AX265" s="69">
        <f t="shared" si="93"/>
        <v>0.91054678442202219</v>
      </c>
      <c r="AY265" s="69">
        <f t="shared" si="94"/>
        <v>0</v>
      </c>
      <c r="AZ265" s="69">
        <f t="shared" si="95"/>
        <v>1</v>
      </c>
      <c r="BA265" s="69">
        <f t="shared" si="96"/>
        <v>0</v>
      </c>
      <c r="BB265" s="32"/>
      <c r="BC265" s="32"/>
      <c r="BD265" s="32"/>
      <c r="BE265" s="32"/>
      <c r="BF265" s="32" t="s">
        <v>5316</v>
      </c>
      <c r="BG265" s="32" t="s">
        <v>5317</v>
      </c>
      <c r="BH265" s="32" t="s">
        <v>5318</v>
      </c>
      <c r="BI265" s="32" t="s">
        <v>5319</v>
      </c>
      <c r="BJ265" s="32" t="s">
        <v>5320</v>
      </c>
      <c r="BK265" s="32" t="s">
        <v>18</v>
      </c>
    </row>
    <row r="266" spans="1:63">
      <c r="A266" s="32" t="s">
        <v>16</v>
      </c>
      <c r="B266" s="32" t="s">
        <v>5321</v>
      </c>
      <c r="C266" s="32" t="s">
        <v>5322</v>
      </c>
      <c r="D266" s="32" t="s">
        <v>5323</v>
      </c>
      <c r="E266" s="32" t="s">
        <v>5324</v>
      </c>
      <c r="F266" s="33" t="s">
        <v>5325</v>
      </c>
      <c r="G266" s="33" t="s">
        <v>5326</v>
      </c>
      <c r="H266" s="33" t="s">
        <v>5327</v>
      </c>
      <c r="I266" s="32" t="s">
        <v>5328</v>
      </c>
      <c r="J266" s="32" t="s">
        <v>5329</v>
      </c>
      <c r="K266" s="32" t="s">
        <v>5330</v>
      </c>
      <c r="L266" s="33" t="s">
        <v>5331</v>
      </c>
      <c r="M266" s="33" t="s">
        <v>5332</v>
      </c>
      <c r="N266" s="33" t="s">
        <v>5333</v>
      </c>
      <c r="O266" s="32" t="s">
        <v>5334</v>
      </c>
      <c r="P266" s="69">
        <f t="shared" si="73"/>
        <v>0.5940705655159999</v>
      </c>
      <c r="Q266" s="69">
        <f t="shared" si="74"/>
        <v>-0.29416032637500011</v>
      </c>
      <c r="R266" s="77">
        <f t="shared" si="75"/>
        <v>1.8693731827022282</v>
      </c>
      <c r="S266" s="75">
        <f t="shared" si="76"/>
        <v>0.59503996502097678</v>
      </c>
      <c r="T266" s="32" t="s">
        <v>5335</v>
      </c>
      <c r="U266" s="33" t="s">
        <v>5336</v>
      </c>
      <c r="V266" s="32" t="s">
        <v>5337</v>
      </c>
      <c r="W266" s="32" t="s">
        <v>5338</v>
      </c>
      <c r="X266" s="32" t="s">
        <v>5339</v>
      </c>
      <c r="Y266" s="32" t="s">
        <v>5340</v>
      </c>
      <c r="Z266" s="32" t="s">
        <v>5341</v>
      </c>
      <c r="AA266" s="32" t="s">
        <v>5342</v>
      </c>
      <c r="AB266" s="72">
        <f t="shared" si="77"/>
        <v>4.3417659904140947E-2</v>
      </c>
      <c r="AC266" s="73"/>
      <c r="AD266" s="32" t="s">
        <v>5343</v>
      </c>
      <c r="AE266" s="32" t="s">
        <v>5344</v>
      </c>
      <c r="AF266" s="58">
        <f t="shared" si="78"/>
        <v>5.0375999999999976</v>
      </c>
      <c r="AG266" s="32">
        <v>2</v>
      </c>
      <c r="AH266" s="32">
        <v>4</v>
      </c>
      <c r="AI266" s="69">
        <f t="shared" si="79"/>
        <v>5.4281288219738224</v>
      </c>
      <c r="AJ266">
        <f t="shared" si="80"/>
        <v>1.0775227929914692</v>
      </c>
      <c r="AK266" s="32"/>
      <c r="AL266" s="69">
        <f t="shared" si="81"/>
        <v>0</v>
      </c>
      <c r="AM266" s="69">
        <f t="shared" si="82"/>
        <v>0</v>
      </c>
      <c r="AN266" s="69">
        <f t="shared" si="83"/>
        <v>0</v>
      </c>
      <c r="AO266" s="69">
        <f t="shared" si="84"/>
        <v>0</v>
      </c>
      <c r="AP266" s="69">
        <f t="shared" si="85"/>
        <v>1.0775227929914692</v>
      </c>
      <c r="AQ266" s="69">
        <f t="shared" si="86"/>
        <v>0</v>
      </c>
      <c r="AR266" s="69">
        <f t="shared" si="87"/>
        <v>1</v>
      </c>
      <c r="AS266" s="69">
        <f t="shared" si="88"/>
        <v>0</v>
      </c>
      <c r="AT266" s="69">
        <f t="shared" si="89"/>
        <v>0</v>
      </c>
      <c r="AU266" s="69">
        <f t="shared" si="90"/>
        <v>0</v>
      </c>
      <c r="AV266" s="69">
        <f t="shared" si="91"/>
        <v>0</v>
      </c>
      <c r="AW266" s="69">
        <f t="shared" si="92"/>
        <v>0</v>
      </c>
      <c r="AX266" s="69">
        <f t="shared" si="93"/>
        <v>0</v>
      </c>
      <c r="AY266" s="69">
        <f t="shared" si="94"/>
        <v>1.0775227929914692</v>
      </c>
      <c r="AZ266" s="69">
        <f t="shared" si="95"/>
        <v>0</v>
      </c>
      <c r="BA266" s="69">
        <f t="shared" si="96"/>
        <v>1</v>
      </c>
      <c r="BB266" s="32"/>
      <c r="BC266" s="32"/>
      <c r="BD266" s="32"/>
      <c r="BE266" s="32"/>
      <c r="BF266" s="32" t="s">
        <v>5345</v>
      </c>
      <c r="BG266" s="32" t="s">
        <v>5346</v>
      </c>
      <c r="BH266" s="32" t="s">
        <v>2154</v>
      </c>
      <c r="BI266" s="32" t="s">
        <v>5347</v>
      </c>
      <c r="BJ266" s="32" t="s">
        <v>5348</v>
      </c>
      <c r="BK266" s="32" t="s">
        <v>18</v>
      </c>
    </row>
    <row r="267" spans="1:63">
      <c r="A267" s="32" t="s">
        <v>20</v>
      </c>
      <c r="B267" s="32" t="s">
        <v>5349</v>
      </c>
      <c r="C267" s="32" t="s">
        <v>5350</v>
      </c>
      <c r="D267" s="32" t="s">
        <v>5351</v>
      </c>
      <c r="E267" s="33" t="s">
        <v>5352</v>
      </c>
      <c r="F267" s="33" t="s">
        <v>5353</v>
      </c>
      <c r="G267" s="33" t="s">
        <v>5354</v>
      </c>
      <c r="H267" s="32" t="s">
        <v>5355</v>
      </c>
      <c r="I267" s="33" t="s">
        <v>5356</v>
      </c>
      <c r="J267" s="32" t="s">
        <v>5357</v>
      </c>
      <c r="K267" s="32" t="s">
        <v>5358</v>
      </c>
      <c r="L267" s="33" t="s">
        <v>5359</v>
      </c>
      <c r="M267" s="32" t="s">
        <v>5360</v>
      </c>
      <c r="N267" s="32" t="s">
        <v>5361</v>
      </c>
      <c r="O267" s="32" t="s">
        <v>5362</v>
      </c>
      <c r="P267" s="69">
        <f t="shared" ref="P267:P330" si="97">L267*L268+M267*M268+N267*N268+O267*O268</f>
        <v>0.94056248841300005</v>
      </c>
      <c r="Q267" s="69">
        <f t="shared" ref="Q267:Q330" si="98">2*P267*P267-1</f>
        <v>0.76931558921930976</v>
      </c>
      <c r="R267" s="77">
        <f t="shared" ref="R267:R330" si="99">ACOS(Q267)</f>
        <v>0.69302715232115852</v>
      </c>
      <c r="S267" s="75">
        <f t="shared" ref="S267:S330" si="100">R267/PI()</f>
        <v>0.22059739397762454</v>
      </c>
      <c r="T267" s="32" t="s">
        <v>5363</v>
      </c>
      <c r="U267" s="32" t="s">
        <v>5364</v>
      </c>
      <c r="V267" s="32" t="s">
        <v>5365</v>
      </c>
      <c r="W267" s="32" t="s">
        <v>5366</v>
      </c>
      <c r="X267" s="32" t="s">
        <v>5367</v>
      </c>
      <c r="Y267" s="32" t="s">
        <v>5368</v>
      </c>
      <c r="Z267" s="32" t="s">
        <v>5369</v>
      </c>
      <c r="AA267" s="32" t="s">
        <v>5370</v>
      </c>
      <c r="AB267" s="72">
        <f t="shared" ref="AB267:AB330" si="101">X267*Y267*Z267*AA267</f>
        <v>3.0691687330851293E-2</v>
      </c>
      <c r="AC267" s="73"/>
      <c r="AD267" s="32" t="s">
        <v>5371</v>
      </c>
      <c r="AE267" s="32" t="s">
        <v>5372</v>
      </c>
      <c r="AF267" s="58">
        <f t="shared" ref="AF267:AF330" si="102">AE267-AD267</f>
        <v>5.6020000000000323</v>
      </c>
      <c r="AG267" s="32">
        <v>1</v>
      </c>
      <c r="AH267" s="32">
        <v>1</v>
      </c>
      <c r="AI267" s="69">
        <f t="shared" ref="AI267:AI330" si="103">LOG($AC$3*R267/AB267,2)</f>
        <v>4.4969920093981619</v>
      </c>
      <c r="AJ267">
        <f t="shared" ref="AJ267:AJ330" si="104">AI267/AF267</f>
        <v>0.80274759182401567</v>
      </c>
      <c r="AK267" s="32"/>
      <c r="AL267" s="69">
        <f t="shared" ref="AL267:AL330" si="105">IF(AG267=1,AJ267,0)</f>
        <v>0.80274759182401567</v>
      </c>
      <c r="AM267" s="69">
        <f t="shared" ref="AM267:AM330" si="106">IF(AH267=1,AJ267,0)</f>
        <v>0.80274759182401567</v>
      </c>
      <c r="AN267" s="69">
        <f t="shared" ref="AN267:AN330" si="107">IF(AG267=1,1,0)</f>
        <v>1</v>
      </c>
      <c r="AO267" s="69">
        <f t="shared" ref="AO267:AO330" si="108">IF(AH267=1,1,0)</f>
        <v>1</v>
      </c>
      <c r="AP267" s="69">
        <f t="shared" ref="AP267:AP330" si="109">IF(AG267=2,AJ267,0)</f>
        <v>0</v>
      </c>
      <c r="AQ267" s="69">
        <f t="shared" ref="AQ267:AQ330" si="110">IF(AH267=2,AJ267,0)</f>
        <v>0</v>
      </c>
      <c r="AR267" s="69">
        <f t="shared" ref="AR267:AR330" si="111">IF(AG267=2,1,0)</f>
        <v>0</v>
      </c>
      <c r="AS267" s="69">
        <f t="shared" ref="AS267:AS330" si="112">IF(AH267=2,1,0)</f>
        <v>0</v>
      </c>
      <c r="AT267" s="69">
        <f t="shared" ref="AT267:AT330" si="113">IF(AG267=3,AJ267,0)</f>
        <v>0</v>
      </c>
      <c r="AU267" s="69">
        <f t="shared" ref="AU267:AU330" si="114">IF(AH267=3,AJ267,0)</f>
        <v>0</v>
      </c>
      <c r="AV267" s="69">
        <f t="shared" ref="AV267:AV330" si="115">IF(AG267=3,1,0)</f>
        <v>0</v>
      </c>
      <c r="AW267" s="69">
        <f t="shared" ref="AW267:AW330" si="116">IF(AH267=3,1,0)</f>
        <v>0</v>
      </c>
      <c r="AX267" s="69">
        <f t="shared" ref="AX267:AX330" si="117">IF(AG267=4,AJ267,0)</f>
        <v>0</v>
      </c>
      <c r="AY267" s="69">
        <f t="shared" ref="AY267:AY330" si="118">IF(AH267=4,AJ267,0)</f>
        <v>0</v>
      </c>
      <c r="AZ267" s="69">
        <f t="shared" ref="AZ267:AZ330" si="119">IF(AG267=4,1,0)</f>
        <v>0</v>
      </c>
      <c r="BA267" s="69">
        <f t="shared" ref="BA267:BA330" si="120">IF(AH267=4,1,0)</f>
        <v>0</v>
      </c>
      <c r="BB267" s="32"/>
      <c r="BC267" s="32"/>
      <c r="BD267" s="32"/>
      <c r="BE267" s="32"/>
      <c r="BF267" s="32" t="s">
        <v>5373</v>
      </c>
      <c r="BG267" s="32" t="s">
        <v>5374</v>
      </c>
      <c r="BH267" s="32" t="s">
        <v>5375</v>
      </c>
      <c r="BI267" s="32" t="s">
        <v>5376</v>
      </c>
      <c r="BJ267" s="32" t="s">
        <v>5377</v>
      </c>
      <c r="BK267" s="32" t="s">
        <v>18</v>
      </c>
    </row>
    <row r="268" spans="1:63">
      <c r="A268" s="32" t="s">
        <v>22</v>
      </c>
      <c r="B268" s="33" t="s">
        <v>5378</v>
      </c>
      <c r="C268" s="32" t="s">
        <v>5379</v>
      </c>
      <c r="D268" s="32" t="s">
        <v>5380</v>
      </c>
      <c r="E268" s="33" t="s">
        <v>5381</v>
      </c>
      <c r="F268" s="32" t="s">
        <v>5382</v>
      </c>
      <c r="G268" s="32" t="s">
        <v>5383</v>
      </c>
      <c r="H268" s="32" t="s">
        <v>5384</v>
      </c>
      <c r="I268" s="33" t="s">
        <v>5385</v>
      </c>
      <c r="J268" s="32" t="s">
        <v>5386</v>
      </c>
      <c r="K268" s="32" t="s">
        <v>5387</v>
      </c>
      <c r="L268" s="33" t="s">
        <v>5388</v>
      </c>
      <c r="M268" s="32" t="s">
        <v>5389</v>
      </c>
      <c r="N268" s="32" t="s">
        <v>5390</v>
      </c>
      <c r="O268" s="32" t="s">
        <v>5391</v>
      </c>
      <c r="P268" s="69">
        <f t="shared" si="97"/>
        <v>-0.53309417942000004</v>
      </c>
      <c r="Q268" s="69">
        <f t="shared" si="98"/>
        <v>-0.43162119173703362</v>
      </c>
      <c r="R268" s="77">
        <f t="shared" si="99"/>
        <v>2.0170855531868228</v>
      </c>
      <c r="S268" s="75">
        <f t="shared" si="100"/>
        <v>0.64205827285786599</v>
      </c>
      <c r="T268" s="32" t="s">
        <v>5392</v>
      </c>
      <c r="U268" s="32" t="s">
        <v>5393</v>
      </c>
      <c r="V268" s="32" t="s">
        <v>5394</v>
      </c>
      <c r="W268" s="32" t="s">
        <v>5395</v>
      </c>
      <c r="X268" s="32" t="s">
        <v>5396</v>
      </c>
      <c r="Y268" s="32" t="s">
        <v>5397</v>
      </c>
      <c r="Z268" s="32" t="s">
        <v>5398</v>
      </c>
      <c r="AA268" s="32" t="s">
        <v>5399</v>
      </c>
      <c r="AB268" s="72">
        <f t="shared" si="101"/>
        <v>4.6547747760591798E-2</v>
      </c>
      <c r="AC268" s="73"/>
      <c r="AD268" s="32" t="s">
        <v>5400</v>
      </c>
      <c r="AE268" s="32" t="s">
        <v>5401</v>
      </c>
      <c r="AF268" s="58">
        <f t="shared" si="102"/>
        <v>4.9288000000000238</v>
      </c>
      <c r="AG268" s="32">
        <v>2</v>
      </c>
      <c r="AH268" s="32">
        <v>2</v>
      </c>
      <c r="AI268" s="69">
        <f t="shared" si="103"/>
        <v>5.4374171020150275</v>
      </c>
      <c r="AJ268">
        <f t="shared" si="104"/>
        <v>1.1031928871155252</v>
      </c>
      <c r="AK268" s="32"/>
      <c r="AL268" s="69">
        <f t="shared" si="105"/>
        <v>0</v>
      </c>
      <c r="AM268" s="69">
        <f t="shared" si="106"/>
        <v>0</v>
      </c>
      <c r="AN268" s="69">
        <f t="shared" si="107"/>
        <v>0</v>
      </c>
      <c r="AO268" s="69">
        <f t="shared" si="108"/>
        <v>0</v>
      </c>
      <c r="AP268" s="69">
        <f t="shared" si="109"/>
        <v>1.1031928871155252</v>
      </c>
      <c r="AQ268" s="69">
        <f t="shared" si="110"/>
        <v>1.1031928871155252</v>
      </c>
      <c r="AR268" s="69">
        <f t="shared" si="111"/>
        <v>1</v>
      </c>
      <c r="AS268" s="69">
        <f t="shared" si="112"/>
        <v>1</v>
      </c>
      <c r="AT268" s="69">
        <f t="shared" si="113"/>
        <v>0</v>
      </c>
      <c r="AU268" s="69">
        <f t="shared" si="114"/>
        <v>0</v>
      </c>
      <c r="AV268" s="69">
        <f t="shared" si="115"/>
        <v>0</v>
      </c>
      <c r="AW268" s="69">
        <f t="shared" si="116"/>
        <v>0</v>
      </c>
      <c r="AX268" s="69">
        <f t="shared" si="117"/>
        <v>0</v>
      </c>
      <c r="AY268" s="69">
        <f t="shared" si="118"/>
        <v>0</v>
      </c>
      <c r="AZ268" s="69">
        <f t="shared" si="119"/>
        <v>0</v>
      </c>
      <c r="BA268" s="69">
        <f t="shared" si="120"/>
        <v>0</v>
      </c>
      <c r="BB268" s="32"/>
      <c r="BC268" s="32"/>
      <c r="BD268" s="32"/>
      <c r="BE268" s="32"/>
      <c r="BF268" s="32" t="s">
        <v>5402</v>
      </c>
      <c r="BG268" s="32" t="s">
        <v>5403</v>
      </c>
      <c r="BH268" s="32" t="s">
        <v>5404</v>
      </c>
      <c r="BI268" s="32" t="s">
        <v>5405</v>
      </c>
      <c r="BJ268" s="32" t="s">
        <v>5406</v>
      </c>
      <c r="BK268" s="32" t="s">
        <v>18</v>
      </c>
    </row>
    <row r="269" spans="1:63">
      <c r="A269" s="32" t="s">
        <v>16</v>
      </c>
      <c r="B269" s="33" t="s">
        <v>5407</v>
      </c>
      <c r="C269" s="32" t="s">
        <v>5408</v>
      </c>
      <c r="D269" s="32" t="s">
        <v>5409</v>
      </c>
      <c r="E269" s="33" t="s">
        <v>5410</v>
      </c>
      <c r="F269" s="32" t="s">
        <v>5411</v>
      </c>
      <c r="G269" s="32" t="s">
        <v>5412</v>
      </c>
      <c r="H269" s="32" t="s">
        <v>5413</v>
      </c>
      <c r="I269" s="33" t="s">
        <v>5414</v>
      </c>
      <c r="J269" s="32" t="s">
        <v>5415</v>
      </c>
      <c r="K269" s="32" t="s">
        <v>5416</v>
      </c>
      <c r="L269" s="32" t="s">
        <v>5417</v>
      </c>
      <c r="M269" s="33" t="s">
        <v>5418</v>
      </c>
      <c r="N269" s="33" t="s">
        <v>5419</v>
      </c>
      <c r="O269" s="33" t="s">
        <v>5420</v>
      </c>
      <c r="P269" s="69">
        <f t="shared" si="97"/>
        <v>-0.42178413839999995</v>
      </c>
      <c r="Q269" s="69">
        <f t="shared" si="98"/>
        <v>-0.64419628118833938</v>
      </c>
      <c r="R269" s="77">
        <f t="shared" si="99"/>
        <v>2.2707683395873293</v>
      </c>
      <c r="S269" s="75">
        <f t="shared" si="100"/>
        <v>0.72280801172379816</v>
      </c>
      <c r="T269" s="32" t="s">
        <v>5421</v>
      </c>
      <c r="U269" s="32" t="s">
        <v>5422</v>
      </c>
      <c r="V269" s="32" t="s">
        <v>5423</v>
      </c>
      <c r="W269" s="33" t="s">
        <v>5424</v>
      </c>
      <c r="X269" s="32" t="s">
        <v>5425</v>
      </c>
      <c r="Y269" s="32" t="s">
        <v>5426</v>
      </c>
      <c r="Z269" s="32" t="s">
        <v>5427</v>
      </c>
      <c r="AA269" s="32" t="s">
        <v>5428</v>
      </c>
      <c r="AB269" s="72">
        <f t="shared" si="101"/>
        <v>2.656733469615662E-2</v>
      </c>
      <c r="AC269" s="73"/>
      <c r="AD269" s="32" t="s">
        <v>5429</v>
      </c>
      <c r="AE269" s="32" t="s">
        <v>5430</v>
      </c>
      <c r="AF269" s="58">
        <f t="shared" si="102"/>
        <v>7.2660000000000196</v>
      </c>
      <c r="AG269" s="32">
        <v>4</v>
      </c>
      <c r="AH269" s="32">
        <v>2</v>
      </c>
      <c r="AI269" s="69">
        <f t="shared" si="103"/>
        <v>6.4173832215377553</v>
      </c>
      <c r="AJ269">
        <f t="shared" si="104"/>
        <v>0.88320715958405427</v>
      </c>
      <c r="AK269" s="32"/>
      <c r="AL269" s="69">
        <f t="shared" si="105"/>
        <v>0</v>
      </c>
      <c r="AM269" s="69">
        <f t="shared" si="106"/>
        <v>0</v>
      </c>
      <c r="AN269" s="69">
        <f t="shared" si="107"/>
        <v>0</v>
      </c>
      <c r="AO269" s="69">
        <f t="shared" si="108"/>
        <v>0</v>
      </c>
      <c r="AP269" s="69">
        <f t="shared" si="109"/>
        <v>0</v>
      </c>
      <c r="AQ269" s="69">
        <f t="shared" si="110"/>
        <v>0.88320715958405427</v>
      </c>
      <c r="AR269" s="69">
        <f t="shared" si="111"/>
        <v>0</v>
      </c>
      <c r="AS269" s="69">
        <f t="shared" si="112"/>
        <v>1</v>
      </c>
      <c r="AT269" s="69">
        <f t="shared" si="113"/>
        <v>0</v>
      </c>
      <c r="AU269" s="69">
        <f t="shared" si="114"/>
        <v>0</v>
      </c>
      <c r="AV269" s="69">
        <f t="shared" si="115"/>
        <v>0</v>
      </c>
      <c r="AW269" s="69">
        <f t="shared" si="116"/>
        <v>0</v>
      </c>
      <c r="AX269" s="69">
        <f t="shared" si="117"/>
        <v>0.88320715958405427</v>
      </c>
      <c r="AY269" s="69">
        <f t="shared" si="118"/>
        <v>0</v>
      </c>
      <c r="AZ269" s="69">
        <f t="shared" si="119"/>
        <v>1</v>
      </c>
      <c r="BA269" s="69">
        <f t="shared" si="120"/>
        <v>0</v>
      </c>
      <c r="BB269" s="32"/>
      <c r="BC269" s="32"/>
      <c r="BD269" s="32"/>
      <c r="BE269" s="32"/>
      <c r="BF269" s="32" t="s">
        <v>5431</v>
      </c>
      <c r="BG269" s="32" t="s">
        <v>5432</v>
      </c>
      <c r="BH269" s="32" t="s">
        <v>5433</v>
      </c>
      <c r="BI269" s="32" t="s">
        <v>5434</v>
      </c>
      <c r="BJ269" s="32" t="s">
        <v>5435</v>
      </c>
      <c r="BK269" s="32" t="s">
        <v>18</v>
      </c>
    </row>
    <row r="270" spans="1:63">
      <c r="A270" s="32" t="s">
        <v>16</v>
      </c>
      <c r="B270" s="32">
        <v>0</v>
      </c>
      <c r="C270" s="34">
        <v>45078</v>
      </c>
      <c r="D270" s="32">
        <v>0</v>
      </c>
      <c r="E270" s="32">
        <v>0</v>
      </c>
      <c r="F270" s="32">
        <v>0</v>
      </c>
      <c r="G270" s="32">
        <v>0</v>
      </c>
      <c r="H270" s="32">
        <v>1</v>
      </c>
      <c r="I270" s="33" t="s">
        <v>5436</v>
      </c>
      <c r="J270" s="32" t="s">
        <v>5437</v>
      </c>
      <c r="K270" s="32" t="s">
        <v>5438</v>
      </c>
      <c r="L270" s="33" t="s">
        <v>5439</v>
      </c>
      <c r="M270" s="32" t="s">
        <v>5440</v>
      </c>
      <c r="N270" s="32" t="s">
        <v>5441</v>
      </c>
      <c r="O270" s="32" t="s">
        <v>5442</v>
      </c>
      <c r="P270" s="69">
        <f t="shared" si="97"/>
        <v>0.94802328129199998</v>
      </c>
      <c r="Q270" s="69">
        <f t="shared" si="98"/>
        <v>0.79749628374330106</v>
      </c>
      <c r="R270" s="77">
        <f t="shared" si="99"/>
        <v>0.64766243681387881</v>
      </c>
      <c r="S270" s="75">
        <f t="shared" si="100"/>
        <v>0.20615735654774228</v>
      </c>
      <c r="T270" s="32" t="s">
        <v>5443</v>
      </c>
      <c r="U270" s="33" t="s">
        <v>5444</v>
      </c>
      <c r="V270" s="32" t="s">
        <v>5445</v>
      </c>
      <c r="W270" s="32" t="s">
        <v>5446</v>
      </c>
      <c r="X270" s="32" t="s">
        <v>5447</v>
      </c>
      <c r="Y270" s="32" t="s">
        <v>5448</v>
      </c>
      <c r="Z270" s="32" t="s">
        <v>5449</v>
      </c>
      <c r="AA270" s="32" t="s">
        <v>5450</v>
      </c>
      <c r="AB270" s="72">
        <f t="shared" si="101"/>
        <v>4.6560226271195645E-2</v>
      </c>
      <c r="AC270" s="73"/>
      <c r="AD270" s="32" t="s">
        <v>5451</v>
      </c>
      <c r="AE270" s="32" t="s">
        <v>5452</v>
      </c>
      <c r="AF270" s="58">
        <f t="shared" si="102"/>
        <v>42.773099999999999</v>
      </c>
      <c r="AG270" s="32">
        <v>1</v>
      </c>
      <c r="AH270" s="32">
        <v>3</v>
      </c>
      <c r="AI270" s="69">
        <f t="shared" si="103"/>
        <v>3.7980720984297429</v>
      </c>
      <c r="AJ270">
        <f t="shared" si="104"/>
        <v>8.8795810881833276E-2</v>
      </c>
      <c r="AK270" s="32"/>
      <c r="AL270" s="69">
        <f t="shared" si="105"/>
        <v>8.8795810881833276E-2</v>
      </c>
      <c r="AM270" s="69">
        <f t="shared" si="106"/>
        <v>0</v>
      </c>
      <c r="AN270" s="69">
        <f t="shared" si="107"/>
        <v>1</v>
      </c>
      <c r="AO270" s="69">
        <f t="shared" si="108"/>
        <v>0</v>
      </c>
      <c r="AP270" s="69">
        <f t="shared" si="109"/>
        <v>0</v>
      </c>
      <c r="AQ270" s="69">
        <f t="shared" si="110"/>
        <v>0</v>
      </c>
      <c r="AR270" s="69">
        <f t="shared" si="111"/>
        <v>0</v>
      </c>
      <c r="AS270" s="69">
        <f t="shared" si="112"/>
        <v>0</v>
      </c>
      <c r="AT270" s="69">
        <f t="shared" si="113"/>
        <v>0</v>
      </c>
      <c r="AU270" s="69">
        <f t="shared" si="114"/>
        <v>8.8795810881833276E-2</v>
      </c>
      <c r="AV270" s="69">
        <f t="shared" si="115"/>
        <v>0</v>
      </c>
      <c r="AW270" s="69">
        <f t="shared" si="116"/>
        <v>1</v>
      </c>
      <c r="AX270" s="69">
        <f t="shared" si="117"/>
        <v>0</v>
      </c>
      <c r="AY270" s="69">
        <f t="shared" si="118"/>
        <v>0</v>
      </c>
      <c r="AZ270" s="69">
        <f t="shared" si="119"/>
        <v>0</v>
      </c>
      <c r="BA270" s="69">
        <f t="shared" si="120"/>
        <v>0</v>
      </c>
      <c r="BB270" s="32"/>
      <c r="BC270" s="32"/>
      <c r="BD270" s="32"/>
      <c r="BE270" s="32"/>
      <c r="BF270" s="32" t="s">
        <v>5453</v>
      </c>
      <c r="BG270" s="32" t="s">
        <v>5454</v>
      </c>
      <c r="BH270" s="32" t="s">
        <v>5455</v>
      </c>
      <c r="BI270" s="32" t="s">
        <v>5456</v>
      </c>
      <c r="BJ270" s="32" t="s">
        <v>5457</v>
      </c>
      <c r="BK270" s="32" t="s">
        <v>18</v>
      </c>
    </row>
    <row r="271" spans="1:63">
      <c r="A271" s="32" t="s">
        <v>16</v>
      </c>
      <c r="B271" s="33" t="s">
        <v>5458</v>
      </c>
      <c r="C271" s="32" t="s">
        <v>5459</v>
      </c>
      <c r="D271" s="32" t="s">
        <v>5460</v>
      </c>
      <c r="E271" s="33" t="s">
        <v>5461</v>
      </c>
      <c r="F271" s="32" t="s">
        <v>5462</v>
      </c>
      <c r="G271" s="32" t="s">
        <v>5463</v>
      </c>
      <c r="H271" s="32" t="s">
        <v>5464</v>
      </c>
      <c r="I271" s="33" t="s">
        <v>5465</v>
      </c>
      <c r="J271" s="32" t="s">
        <v>5466</v>
      </c>
      <c r="K271" s="32" t="s">
        <v>5467</v>
      </c>
      <c r="L271" s="33" t="s">
        <v>5468</v>
      </c>
      <c r="M271" s="32" t="s">
        <v>5469</v>
      </c>
      <c r="N271" s="32" t="s">
        <v>5470</v>
      </c>
      <c r="O271" s="32" t="s">
        <v>5471</v>
      </c>
      <c r="P271" s="69">
        <f t="shared" si="97"/>
        <v>-0.69250082997999995</v>
      </c>
      <c r="Q271" s="69">
        <f t="shared" si="98"/>
        <v>-4.0885200954022372E-2</v>
      </c>
      <c r="R271" s="77">
        <f t="shared" si="99"/>
        <v>1.6116929269403493</v>
      </c>
      <c r="S271" s="75">
        <f t="shared" si="100"/>
        <v>0.51301779213760301</v>
      </c>
      <c r="T271" s="32" t="s">
        <v>5472</v>
      </c>
      <c r="U271" s="32" t="s">
        <v>5473</v>
      </c>
      <c r="V271" s="32" t="s">
        <v>5474</v>
      </c>
      <c r="W271" s="32" t="s">
        <v>5475</v>
      </c>
      <c r="X271" s="32" t="s">
        <v>5476</v>
      </c>
      <c r="Y271" s="32" t="s">
        <v>5477</v>
      </c>
      <c r="Z271" s="32" t="s">
        <v>5478</v>
      </c>
      <c r="AA271" s="32" t="s">
        <v>5479</v>
      </c>
      <c r="AB271" s="72">
        <f t="shared" si="101"/>
        <v>4.3066241191312957E-2</v>
      </c>
      <c r="AC271" s="73"/>
      <c r="AD271" s="32" t="s">
        <v>5480</v>
      </c>
      <c r="AE271" s="32" t="s">
        <v>5481</v>
      </c>
      <c r="AF271" s="58">
        <f t="shared" si="102"/>
        <v>11.499099999999999</v>
      </c>
      <c r="AG271" s="32">
        <v>2</v>
      </c>
      <c r="AH271" s="32">
        <v>2</v>
      </c>
      <c r="AI271" s="69">
        <f t="shared" si="103"/>
        <v>5.2258756745559705</v>
      </c>
      <c r="AJ271">
        <f t="shared" si="104"/>
        <v>0.45445953809915307</v>
      </c>
      <c r="AK271" s="32"/>
      <c r="AL271" s="69">
        <f t="shared" si="105"/>
        <v>0</v>
      </c>
      <c r="AM271" s="69">
        <f t="shared" si="106"/>
        <v>0</v>
      </c>
      <c r="AN271" s="69">
        <f t="shared" si="107"/>
        <v>0</v>
      </c>
      <c r="AO271" s="69">
        <f t="shared" si="108"/>
        <v>0</v>
      </c>
      <c r="AP271" s="69">
        <f t="shared" si="109"/>
        <v>0.45445953809915307</v>
      </c>
      <c r="AQ271" s="69">
        <f t="shared" si="110"/>
        <v>0.45445953809915307</v>
      </c>
      <c r="AR271" s="69">
        <f t="shared" si="111"/>
        <v>1</v>
      </c>
      <c r="AS271" s="69">
        <f t="shared" si="112"/>
        <v>1</v>
      </c>
      <c r="AT271" s="69">
        <f t="shared" si="113"/>
        <v>0</v>
      </c>
      <c r="AU271" s="69">
        <f t="shared" si="114"/>
        <v>0</v>
      </c>
      <c r="AV271" s="69">
        <f t="shared" si="115"/>
        <v>0</v>
      </c>
      <c r="AW271" s="69">
        <f t="shared" si="116"/>
        <v>0</v>
      </c>
      <c r="AX271" s="69">
        <f t="shared" si="117"/>
        <v>0</v>
      </c>
      <c r="AY271" s="69">
        <f t="shared" si="118"/>
        <v>0</v>
      </c>
      <c r="AZ271" s="69">
        <f t="shared" si="119"/>
        <v>0</v>
      </c>
      <c r="BA271" s="69">
        <f t="shared" si="120"/>
        <v>0</v>
      </c>
      <c r="BB271" s="32"/>
      <c r="BC271" s="32"/>
      <c r="BD271" s="32"/>
      <c r="BE271" s="32"/>
      <c r="BF271" s="32" t="s">
        <v>5482</v>
      </c>
      <c r="BG271" s="32" t="s">
        <v>5483</v>
      </c>
      <c r="BH271" s="32" t="s">
        <v>5484</v>
      </c>
      <c r="BI271" s="32" t="s">
        <v>5485</v>
      </c>
      <c r="BJ271" s="32" t="s">
        <v>5486</v>
      </c>
      <c r="BK271" s="32" t="s">
        <v>18</v>
      </c>
    </row>
    <row r="272" spans="1:63">
      <c r="A272" s="32" t="s">
        <v>22</v>
      </c>
      <c r="B272" s="33" t="s">
        <v>5487</v>
      </c>
      <c r="C272" s="32" t="s">
        <v>5488</v>
      </c>
      <c r="D272" s="32" t="s">
        <v>5489</v>
      </c>
      <c r="E272" s="33" t="s">
        <v>5490</v>
      </c>
      <c r="F272" s="32" t="s">
        <v>5491</v>
      </c>
      <c r="G272" s="32" t="s">
        <v>5492</v>
      </c>
      <c r="H272" s="32" t="s">
        <v>5493</v>
      </c>
      <c r="I272" s="33" t="s">
        <v>5494</v>
      </c>
      <c r="J272" s="32" t="s">
        <v>5495</v>
      </c>
      <c r="K272" s="32" t="s">
        <v>5496</v>
      </c>
      <c r="L272" s="32" t="s">
        <v>5497</v>
      </c>
      <c r="M272" s="33" t="s">
        <v>5498</v>
      </c>
      <c r="N272" s="33" t="s">
        <v>5499</v>
      </c>
      <c r="O272" s="33" t="s">
        <v>5500</v>
      </c>
      <c r="P272" s="69">
        <f t="shared" si="97"/>
        <v>0.65585144960000008</v>
      </c>
      <c r="Q272" s="69">
        <f t="shared" si="98"/>
        <v>-0.13971775211515713</v>
      </c>
      <c r="R272" s="77">
        <f t="shared" si="99"/>
        <v>1.7109726919947279</v>
      </c>
      <c r="S272" s="75">
        <f t="shared" si="100"/>
        <v>0.54461952285241577</v>
      </c>
      <c r="T272" s="32" t="s">
        <v>5501</v>
      </c>
      <c r="U272" s="32" t="s">
        <v>5502</v>
      </c>
      <c r="V272" s="32" t="s">
        <v>5503</v>
      </c>
      <c r="W272" s="32" t="s">
        <v>5504</v>
      </c>
      <c r="X272" s="32" t="s">
        <v>5505</v>
      </c>
      <c r="Y272" s="32" t="s">
        <v>5506</v>
      </c>
      <c r="Z272" s="32" t="s">
        <v>5507</v>
      </c>
      <c r="AA272" s="32" t="s">
        <v>5508</v>
      </c>
      <c r="AB272" s="72">
        <f t="shared" si="101"/>
        <v>3.2129183009532068E-2</v>
      </c>
      <c r="AC272" s="73"/>
      <c r="AD272" s="32" t="s">
        <v>5509</v>
      </c>
      <c r="AE272" s="32" t="s">
        <v>5510</v>
      </c>
      <c r="AF272" s="58">
        <f t="shared" si="102"/>
        <v>58.665200000000027</v>
      </c>
      <c r="AG272" s="32">
        <v>2</v>
      </c>
      <c r="AH272" s="32">
        <v>1</v>
      </c>
      <c r="AI272" s="69">
        <f t="shared" si="103"/>
        <v>5.7347886276349351</v>
      </c>
      <c r="AJ272">
        <f t="shared" si="104"/>
        <v>9.7754522743209477E-2</v>
      </c>
      <c r="AK272" s="32"/>
      <c r="AL272" s="69">
        <f t="shared" si="105"/>
        <v>0</v>
      </c>
      <c r="AM272" s="69">
        <f t="shared" si="106"/>
        <v>9.7754522743209477E-2</v>
      </c>
      <c r="AN272" s="69">
        <f t="shared" si="107"/>
        <v>0</v>
      </c>
      <c r="AO272" s="69">
        <f t="shared" si="108"/>
        <v>1</v>
      </c>
      <c r="AP272" s="69">
        <f t="shared" si="109"/>
        <v>9.7754522743209477E-2</v>
      </c>
      <c r="AQ272" s="69">
        <f t="shared" si="110"/>
        <v>0</v>
      </c>
      <c r="AR272" s="69">
        <f t="shared" si="111"/>
        <v>1</v>
      </c>
      <c r="AS272" s="69">
        <f t="shared" si="112"/>
        <v>0</v>
      </c>
      <c r="AT272" s="69">
        <f t="shared" si="113"/>
        <v>0</v>
      </c>
      <c r="AU272" s="69">
        <f t="shared" si="114"/>
        <v>0</v>
      </c>
      <c r="AV272" s="69">
        <f t="shared" si="115"/>
        <v>0</v>
      </c>
      <c r="AW272" s="69">
        <f t="shared" si="116"/>
        <v>0</v>
      </c>
      <c r="AX272" s="69">
        <f t="shared" si="117"/>
        <v>0</v>
      </c>
      <c r="AY272" s="69">
        <f t="shared" si="118"/>
        <v>0</v>
      </c>
      <c r="AZ272" s="69">
        <f t="shared" si="119"/>
        <v>0</v>
      </c>
      <c r="BA272" s="69">
        <f t="shared" si="120"/>
        <v>0</v>
      </c>
      <c r="BB272" s="32"/>
      <c r="BC272" s="32"/>
      <c r="BD272" s="32"/>
      <c r="BE272" s="32"/>
      <c r="BF272" s="32" t="s">
        <v>5511</v>
      </c>
      <c r="BG272" s="32" t="s">
        <v>5512</v>
      </c>
      <c r="BH272" s="32" t="s">
        <v>5513</v>
      </c>
      <c r="BI272" s="32" t="s">
        <v>5514</v>
      </c>
      <c r="BJ272" s="32" t="s">
        <v>5291</v>
      </c>
      <c r="BK272" s="32" t="s">
        <v>18</v>
      </c>
    </row>
    <row r="273" spans="1:63">
      <c r="A273" s="32" t="s">
        <v>22</v>
      </c>
      <c r="B273" s="33" t="s">
        <v>5515</v>
      </c>
      <c r="C273" s="32" t="s">
        <v>5516</v>
      </c>
      <c r="D273" s="32" t="s">
        <v>5517</v>
      </c>
      <c r="E273" s="32" t="s">
        <v>5518</v>
      </c>
      <c r="F273" s="33" t="s">
        <v>5519</v>
      </c>
      <c r="G273" s="33" t="s">
        <v>5520</v>
      </c>
      <c r="H273" s="33" t="s">
        <v>5521</v>
      </c>
      <c r="I273" s="33" t="s">
        <v>5522</v>
      </c>
      <c r="J273" s="32" t="s">
        <v>5523</v>
      </c>
      <c r="K273" s="32" t="s">
        <v>5524</v>
      </c>
      <c r="L273" s="33" t="s">
        <v>5525</v>
      </c>
      <c r="M273" s="33" t="s">
        <v>5526</v>
      </c>
      <c r="N273" s="33" t="s">
        <v>5527</v>
      </c>
      <c r="O273" s="32" t="s">
        <v>5528</v>
      </c>
      <c r="P273" s="69">
        <f t="shared" si="97"/>
        <v>8.7083638008999986E-2</v>
      </c>
      <c r="Q273" s="69">
        <f t="shared" si="98"/>
        <v>-0.9848328799822349</v>
      </c>
      <c r="R273" s="77">
        <f t="shared" si="99"/>
        <v>2.9672044882662387</v>
      </c>
      <c r="S273" s="75">
        <f t="shared" si="100"/>
        <v>0.94449052294405933</v>
      </c>
      <c r="T273" s="32" t="s">
        <v>5529</v>
      </c>
      <c r="U273" s="33" t="s">
        <v>5530</v>
      </c>
      <c r="V273" s="32" t="s">
        <v>5531</v>
      </c>
      <c r="W273" s="33" t="s">
        <v>5532</v>
      </c>
      <c r="X273" s="32" t="s">
        <v>5533</v>
      </c>
      <c r="Y273" s="32" t="s">
        <v>5534</v>
      </c>
      <c r="Z273" s="32" t="s">
        <v>5535</v>
      </c>
      <c r="AA273" s="32" t="s">
        <v>5536</v>
      </c>
      <c r="AB273" s="72">
        <f t="shared" si="101"/>
        <v>3.68614074166487E-2</v>
      </c>
      <c r="AC273" s="73"/>
      <c r="AD273" s="32" t="s">
        <v>5537</v>
      </c>
      <c r="AE273" s="32" t="s">
        <v>5538</v>
      </c>
      <c r="AF273" s="58">
        <f t="shared" si="102"/>
        <v>7.4029000000000451</v>
      </c>
      <c r="AG273" s="32">
        <v>4</v>
      </c>
      <c r="AH273" s="32">
        <v>3</v>
      </c>
      <c r="AI273" s="69">
        <f t="shared" si="103"/>
        <v>6.3308493889858291</v>
      </c>
      <c r="AJ273">
        <f t="shared" si="104"/>
        <v>0.85518504761455516</v>
      </c>
      <c r="AK273" s="32"/>
      <c r="AL273" s="69">
        <f t="shared" si="105"/>
        <v>0</v>
      </c>
      <c r="AM273" s="69">
        <f t="shared" si="106"/>
        <v>0</v>
      </c>
      <c r="AN273" s="69">
        <f t="shared" si="107"/>
        <v>0</v>
      </c>
      <c r="AO273" s="69">
        <f t="shared" si="108"/>
        <v>0</v>
      </c>
      <c r="AP273" s="69">
        <f t="shared" si="109"/>
        <v>0</v>
      </c>
      <c r="AQ273" s="69">
        <f t="shared" si="110"/>
        <v>0</v>
      </c>
      <c r="AR273" s="69">
        <f t="shared" si="111"/>
        <v>0</v>
      </c>
      <c r="AS273" s="69">
        <f t="shared" si="112"/>
        <v>0</v>
      </c>
      <c r="AT273" s="69">
        <f t="shared" si="113"/>
        <v>0</v>
      </c>
      <c r="AU273" s="69">
        <f t="shared" si="114"/>
        <v>0.85518504761455516</v>
      </c>
      <c r="AV273" s="69">
        <f t="shared" si="115"/>
        <v>0</v>
      </c>
      <c r="AW273" s="69">
        <f t="shared" si="116"/>
        <v>1</v>
      </c>
      <c r="AX273" s="69">
        <f t="shared" si="117"/>
        <v>0.85518504761455516</v>
      </c>
      <c r="AY273" s="69">
        <f t="shared" si="118"/>
        <v>0</v>
      </c>
      <c r="AZ273" s="69">
        <f t="shared" si="119"/>
        <v>1</v>
      </c>
      <c r="BA273" s="69">
        <f t="shared" si="120"/>
        <v>0</v>
      </c>
      <c r="BB273" s="32"/>
      <c r="BC273" s="32"/>
      <c r="BD273" s="32"/>
      <c r="BE273" s="32"/>
      <c r="BF273" s="32" t="s">
        <v>5539</v>
      </c>
      <c r="BG273" s="32" t="s">
        <v>5540</v>
      </c>
      <c r="BH273" s="32" t="s">
        <v>5541</v>
      </c>
      <c r="BI273" s="32" t="s">
        <v>5542</v>
      </c>
      <c r="BJ273" s="32" t="s">
        <v>5543</v>
      </c>
      <c r="BK273" s="32" t="s">
        <v>18</v>
      </c>
    </row>
    <row r="274" spans="1:63">
      <c r="A274" s="32" t="s">
        <v>16</v>
      </c>
      <c r="B274" s="33" t="s">
        <v>5544</v>
      </c>
      <c r="C274" s="32" t="s">
        <v>5545</v>
      </c>
      <c r="D274" s="32" t="s">
        <v>5546</v>
      </c>
      <c r="E274" s="33" t="s">
        <v>5547</v>
      </c>
      <c r="F274" s="33" t="s">
        <v>5548</v>
      </c>
      <c r="G274" s="33" t="s">
        <v>5549</v>
      </c>
      <c r="H274" s="32" t="s">
        <v>5550</v>
      </c>
      <c r="I274" s="33" t="s">
        <v>5551</v>
      </c>
      <c r="J274" s="32" t="s">
        <v>5552</v>
      </c>
      <c r="K274" s="32" t="s">
        <v>5553</v>
      </c>
      <c r="L274" s="33" t="s">
        <v>5554</v>
      </c>
      <c r="M274" s="32" t="s">
        <v>5555</v>
      </c>
      <c r="N274" s="32" t="s">
        <v>5556</v>
      </c>
      <c r="O274" s="32" t="s">
        <v>5557</v>
      </c>
      <c r="P274" s="69">
        <f t="shared" si="97"/>
        <v>7.8610077400000089E-4</v>
      </c>
      <c r="Q274" s="69">
        <f t="shared" si="98"/>
        <v>-0.99999876409114619</v>
      </c>
      <c r="R274" s="77">
        <f t="shared" si="99"/>
        <v>3.1400204518797681</v>
      </c>
      <c r="S274" s="75">
        <f t="shared" si="100"/>
        <v>0.99949955265262402</v>
      </c>
      <c r="T274" s="32" t="s">
        <v>5558</v>
      </c>
      <c r="U274" s="32" t="s">
        <v>5559</v>
      </c>
      <c r="V274" s="32" t="s">
        <v>5560</v>
      </c>
      <c r="W274" s="32" t="s">
        <v>5561</v>
      </c>
      <c r="X274" s="32" t="s">
        <v>5562</v>
      </c>
      <c r="Y274" s="32" t="s">
        <v>5563</v>
      </c>
      <c r="Z274" s="32" t="s">
        <v>5564</v>
      </c>
      <c r="AA274" s="32" t="s">
        <v>5565</v>
      </c>
      <c r="AB274" s="72">
        <f t="shared" si="101"/>
        <v>4.0179151966043741E-2</v>
      </c>
      <c r="AC274" s="73"/>
      <c r="AD274" s="32" t="s">
        <v>5566</v>
      </c>
      <c r="AE274" s="32" t="s">
        <v>5567</v>
      </c>
      <c r="AF274" s="58">
        <f t="shared" si="102"/>
        <v>16.131700000000023</v>
      </c>
      <c r="AG274" s="32">
        <v>1</v>
      </c>
      <c r="AH274" s="32">
        <v>1</v>
      </c>
      <c r="AI274" s="69">
        <f t="shared" si="103"/>
        <v>6.2881830312084341</v>
      </c>
      <c r="AJ274">
        <f t="shared" si="104"/>
        <v>0.38980287453947354</v>
      </c>
      <c r="AK274" s="32"/>
      <c r="AL274" s="69">
        <f t="shared" si="105"/>
        <v>0.38980287453947354</v>
      </c>
      <c r="AM274" s="69">
        <f t="shared" si="106"/>
        <v>0.38980287453947354</v>
      </c>
      <c r="AN274" s="69">
        <f t="shared" si="107"/>
        <v>1</v>
      </c>
      <c r="AO274" s="69">
        <f t="shared" si="108"/>
        <v>1</v>
      </c>
      <c r="AP274" s="69">
        <f t="shared" si="109"/>
        <v>0</v>
      </c>
      <c r="AQ274" s="69">
        <f t="shared" si="110"/>
        <v>0</v>
      </c>
      <c r="AR274" s="69">
        <f t="shared" si="111"/>
        <v>0</v>
      </c>
      <c r="AS274" s="69">
        <f t="shared" si="112"/>
        <v>0</v>
      </c>
      <c r="AT274" s="69">
        <f t="shared" si="113"/>
        <v>0</v>
      </c>
      <c r="AU274" s="69">
        <f t="shared" si="114"/>
        <v>0</v>
      </c>
      <c r="AV274" s="69">
        <f t="shared" si="115"/>
        <v>0</v>
      </c>
      <c r="AW274" s="69">
        <f t="shared" si="116"/>
        <v>0</v>
      </c>
      <c r="AX274" s="69">
        <f t="shared" si="117"/>
        <v>0</v>
      </c>
      <c r="AY274" s="69">
        <f t="shared" si="118"/>
        <v>0</v>
      </c>
      <c r="AZ274" s="69">
        <f t="shared" si="119"/>
        <v>0</v>
      </c>
      <c r="BA274" s="69">
        <f t="shared" si="120"/>
        <v>0</v>
      </c>
      <c r="BB274" s="32"/>
      <c r="BC274" s="32"/>
      <c r="BD274" s="32"/>
      <c r="BE274" s="32"/>
      <c r="BF274" s="32" t="s">
        <v>5568</v>
      </c>
      <c r="BG274" s="32" t="s">
        <v>5569</v>
      </c>
      <c r="BH274" s="32" t="s">
        <v>5570</v>
      </c>
      <c r="BI274" s="32" t="s">
        <v>2155</v>
      </c>
      <c r="BJ274" s="32" t="s">
        <v>5571</v>
      </c>
      <c r="BK274" s="32" t="s">
        <v>18</v>
      </c>
    </row>
    <row r="275" spans="1:63">
      <c r="A275" s="32" t="s">
        <v>16</v>
      </c>
      <c r="B275" s="33" t="s">
        <v>5572</v>
      </c>
      <c r="C275" s="32" t="s">
        <v>5573</v>
      </c>
      <c r="D275" s="32" t="s">
        <v>5574</v>
      </c>
      <c r="E275" s="33" t="s">
        <v>5575</v>
      </c>
      <c r="F275" s="32" t="s">
        <v>5576</v>
      </c>
      <c r="G275" s="32" t="s">
        <v>5577</v>
      </c>
      <c r="H275" s="32" t="s">
        <v>5578</v>
      </c>
      <c r="I275" s="33" t="s">
        <v>5579</v>
      </c>
      <c r="J275" s="32" t="s">
        <v>5580</v>
      </c>
      <c r="K275" s="32" t="s">
        <v>5581</v>
      </c>
      <c r="L275" s="32" t="s">
        <v>5582</v>
      </c>
      <c r="M275" s="33" t="s">
        <v>5583</v>
      </c>
      <c r="N275" s="33" t="s">
        <v>5584</v>
      </c>
      <c r="O275" s="32" t="s">
        <v>5585</v>
      </c>
      <c r="P275" s="69">
        <f t="shared" si="97"/>
        <v>-0.23912620990189998</v>
      </c>
      <c r="Q275" s="69">
        <f t="shared" si="98"/>
        <v>-0.88563731147590496</v>
      </c>
      <c r="R275" s="77">
        <f t="shared" si="99"/>
        <v>2.65866094619129</v>
      </c>
      <c r="S275" s="75">
        <f t="shared" si="100"/>
        <v>0.84627806318343879</v>
      </c>
      <c r="T275" s="32" t="s">
        <v>5586</v>
      </c>
      <c r="U275" s="33" t="s">
        <v>5587</v>
      </c>
      <c r="V275" s="32" t="s">
        <v>5588</v>
      </c>
      <c r="W275" s="32" t="s">
        <v>5589</v>
      </c>
      <c r="X275" s="32" t="s">
        <v>5590</v>
      </c>
      <c r="Y275" s="32" t="s">
        <v>5591</v>
      </c>
      <c r="Z275" s="32" t="s">
        <v>5592</v>
      </c>
      <c r="AA275" s="32" t="s">
        <v>5593</v>
      </c>
      <c r="AB275" s="72">
        <f t="shared" si="101"/>
        <v>3.4114184739968516E-2</v>
      </c>
      <c r="AC275" s="73"/>
      <c r="AD275" s="32" t="s">
        <v>5594</v>
      </c>
      <c r="AE275" s="32" t="s">
        <v>5595</v>
      </c>
      <c r="AF275" s="58">
        <f t="shared" si="102"/>
        <v>39.597699999999918</v>
      </c>
      <c r="AG275" s="32">
        <v>3</v>
      </c>
      <c r="AH275" s="32">
        <v>3</v>
      </c>
      <c r="AI275" s="69">
        <f t="shared" si="103"/>
        <v>6.2841842554191754</v>
      </c>
      <c r="AJ275">
        <f t="shared" si="104"/>
        <v>0.15870073906866278</v>
      </c>
      <c r="AK275" s="32"/>
      <c r="AL275" s="69">
        <f t="shared" si="105"/>
        <v>0</v>
      </c>
      <c r="AM275" s="69">
        <f t="shared" si="106"/>
        <v>0</v>
      </c>
      <c r="AN275" s="69">
        <f t="shared" si="107"/>
        <v>0</v>
      </c>
      <c r="AO275" s="69">
        <f t="shared" si="108"/>
        <v>0</v>
      </c>
      <c r="AP275" s="69">
        <f t="shared" si="109"/>
        <v>0</v>
      </c>
      <c r="AQ275" s="69">
        <f t="shared" si="110"/>
        <v>0</v>
      </c>
      <c r="AR275" s="69">
        <f t="shared" si="111"/>
        <v>0</v>
      </c>
      <c r="AS275" s="69">
        <f t="shared" si="112"/>
        <v>0</v>
      </c>
      <c r="AT275" s="69">
        <f t="shared" si="113"/>
        <v>0.15870073906866278</v>
      </c>
      <c r="AU275" s="69">
        <f t="shared" si="114"/>
        <v>0.15870073906866278</v>
      </c>
      <c r="AV275" s="69">
        <f t="shared" si="115"/>
        <v>1</v>
      </c>
      <c r="AW275" s="69">
        <f t="shared" si="116"/>
        <v>1</v>
      </c>
      <c r="AX275" s="69">
        <f t="shared" si="117"/>
        <v>0</v>
      </c>
      <c r="AY275" s="69">
        <f t="shared" si="118"/>
        <v>0</v>
      </c>
      <c r="AZ275" s="69">
        <f t="shared" si="119"/>
        <v>0</v>
      </c>
      <c r="BA275" s="69">
        <f t="shared" si="120"/>
        <v>0</v>
      </c>
      <c r="BB275" s="32"/>
      <c r="BC275" s="32"/>
      <c r="BD275" s="32"/>
      <c r="BE275" s="32"/>
      <c r="BF275" s="32" t="s">
        <v>5596</v>
      </c>
      <c r="BG275" s="32" t="s">
        <v>5597</v>
      </c>
      <c r="BH275" s="32" t="s">
        <v>23</v>
      </c>
      <c r="BI275" s="32" t="s">
        <v>3924</v>
      </c>
      <c r="BJ275" s="32" t="s">
        <v>5598</v>
      </c>
      <c r="BK275" s="32" t="s">
        <v>18</v>
      </c>
    </row>
    <row r="276" spans="1:63">
      <c r="A276" t="s">
        <v>16</v>
      </c>
      <c r="B276">
        <v>0</v>
      </c>
      <c r="C276">
        <v>1.6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-0.2005894</v>
      </c>
      <c r="J276">
        <v>2.0016669999999999</v>
      </c>
      <c r="K276">
        <v>-0.82030110000000001</v>
      </c>
      <c r="L276">
        <v>-1.122769E-2</v>
      </c>
      <c r="M276">
        <v>0.30842120000000001</v>
      </c>
      <c r="N276">
        <v>1.776521E-2</v>
      </c>
      <c r="O276">
        <v>0.95101769999999997</v>
      </c>
      <c r="P276" s="69">
        <f t="shared" si="97"/>
        <v>0.19269797281575396</v>
      </c>
      <c r="Q276" s="69">
        <f t="shared" si="98"/>
        <v>-0.92573498254539788</v>
      </c>
      <c r="R276" s="77">
        <f t="shared" si="99"/>
        <v>2.7537708299955783</v>
      </c>
      <c r="S276" s="75">
        <f t="shared" si="100"/>
        <v>0.87655247947213533</v>
      </c>
      <c r="T276">
        <v>0.45256859999999999</v>
      </c>
      <c r="U276">
        <v>0.16637569999999999</v>
      </c>
      <c r="V276">
        <v>1.9836320000000001</v>
      </c>
      <c r="W276">
        <v>0.1731018</v>
      </c>
      <c r="X276">
        <v>0.43305129999999997</v>
      </c>
      <c r="Y276">
        <v>0.43402980000000002</v>
      </c>
      <c r="Z276">
        <v>0.47395310000000002</v>
      </c>
      <c r="AA276">
        <v>0.4292436</v>
      </c>
      <c r="AB276" s="72">
        <f t="shared" si="101"/>
        <v>3.823825738690708E-2</v>
      </c>
      <c r="AD276">
        <v>194.0642</v>
      </c>
      <c r="AE276">
        <v>201.5744</v>
      </c>
      <c r="AF276" s="58">
        <f t="shared" si="102"/>
        <v>7.5101999999999975</v>
      </c>
      <c r="AG276">
        <v>2</v>
      </c>
      <c r="AH276">
        <v>2</v>
      </c>
      <c r="AI276" s="69">
        <f t="shared" si="103"/>
        <v>6.1702479149423439</v>
      </c>
      <c r="AJ276">
        <f t="shared" si="104"/>
        <v>0.82158236996915479</v>
      </c>
      <c r="AL276" s="69">
        <f t="shared" si="105"/>
        <v>0</v>
      </c>
      <c r="AM276" s="69">
        <f t="shared" si="106"/>
        <v>0</v>
      </c>
      <c r="AN276" s="69">
        <f t="shared" si="107"/>
        <v>0</v>
      </c>
      <c r="AO276" s="69">
        <f t="shared" si="108"/>
        <v>0</v>
      </c>
      <c r="AP276" s="69">
        <f t="shared" si="109"/>
        <v>0.82158236996915479</v>
      </c>
      <c r="AQ276" s="69">
        <f t="shared" si="110"/>
        <v>0.82158236996915479</v>
      </c>
      <c r="AR276" s="69">
        <f t="shared" si="111"/>
        <v>1</v>
      </c>
      <c r="AS276" s="69">
        <f t="shared" si="112"/>
        <v>1</v>
      </c>
      <c r="AT276" s="69">
        <f t="shared" si="113"/>
        <v>0</v>
      </c>
      <c r="AU276" s="69">
        <f t="shared" si="114"/>
        <v>0</v>
      </c>
      <c r="AV276" s="69">
        <f t="shared" si="115"/>
        <v>0</v>
      </c>
      <c r="AW276" s="69">
        <f t="shared" si="116"/>
        <v>0</v>
      </c>
      <c r="AX276" s="69">
        <f t="shared" si="117"/>
        <v>0</v>
      </c>
      <c r="AY276" s="69">
        <f t="shared" si="118"/>
        <v>0</v>
      </c>
      <c r="AZ276" s="69">
        <f t="shared" si="119"/>
        <v>0</v>
      </c>
      <c r="BA276" s="69">
        <f t="shared" si="120"/>
        <v>0</v>
      </c>
      <c r="BF276">
        <v>1.1783093214035001</v>
      </c>
      <c r="BG276">
        <v>1.1615915298461901</v>
      </c>
      <c r="BH276" t="s">
        <v>5599</v>
      </c>
      <c r="BI276">
        <v>0.77300000000000002</v>
      </c>
      <c r="BJ276">
        <v>0.17399999999999999</v>
      </c>
      <c r="BK276" t="s">
        <v>18</v>
      </c>
    </row>
    <row r="277" spans="1:63">
      <c r="A277" t="s">
        <v>16</v>
      </c>
      <c r="B277">
        <v>0.1360584</v>
      </c>
      <c r="C277">
        <v>2.011142</v>
      </c>
      <c r="D277">
        <v>-0.68334850000000003</v>
      </c>
      <c r="E277">
        <v>2.9194479999999998E-2</v>
      </c>
      <c r="F277">
        <v>0.30768220000000002</v>
      </c>
      <c r="G277">
        <v>-2.4706880000000001E-2</v>
      </c>
      <c r="H277">
        <v>0.95072020000000002</v>
      </c>
      <c r="I277">
        <v>0.53055379999999996</v>
      </c>
      <c r="J277">
        <v>2.0180400000000001</v>
      </c>
      <c r="K277">
        <v>0.62904950000000004</v>
      </c>
      <c r="L277">
        <v>-5.0257299999999998E-2</v>
      </c>
      <c r="M277">
        <v>-0.8638614</v>
      </c>
      <c r="N277">
        <v>-0.1280703</v>
      </c>
      <c r="O277">
        <v>0.4845778</v>
      </c>
      <c r="P277" s="69">
        <f t="shared" si="97"/>
        <v>0.97469850843473904</v>
      </c>
      <c r="Q277" s="69">
        <f t="shared" si="98"/>
        <v>0.90007436468981017</v>
      </c>
      <c r="R277" s="77">
        <f t="shared" si="99"/>
        <v>0.45085617743797068</v>
      </c>
      <c r="S277" s="75">
        <f t="shared" si="100"/>
        <v>0.14351197852553937</v>
      </c>
      <c r="T277">
        <v>1.1139779999999999</v>
      </c>
      <c r="U277">
        <v>-0.55384029999999995</v>
      </c>
      <c r="V277">
        <v>2.3814069999999998</v>
      </c>
      <c r="W277">
        <v>0.10904750000000001</v>
      </c>
      <c r="X277">
        <v>0.40531919999999999</v>
      </c>
      <c r="Y277">
        <v>0.41284979999999999</v>
      </c>
      <c r="Z277">
        <v>0.49770609999999998</v>
      </c>
      <c r="AA277">
        <v>0.41988340000000002</v>
      </c>
      <c r="AB277" s="72">
        <f t="shared" si="101"/>
        <v>3.4969620895377959E-2</v>
      </c>
      <c r="AD277">
        <v>203.1131</v>
      </c>
      <c r="AE277">
        <v>207.80930000000001</v>
      </c>
      <c r="AF277" s="58">
        <f t="shared" si="102"/>
        <v>4.6962000000000046</v>
      </c>
      <c r="AG277">
        <v>1</v>
      </c>
      <c r="AH277">
        <v>4</v>
      </c>
      <c r="AI277" s="69">
        <f t="shared" si="103"/>
        <v>3.6884932279199276</v>
      </c>
      <c r="AJ277">
        <f t="shared" si="104"/>
        <v>0.78542081425832033</v>
      </c>
      <c r="AL277" s="69">
        <f t="shared" si="105"/>
        <v>0.78542081425832033</v>
      </c>
      <c r="AM277" s="69">
        <f t="shared" si="106"/>
        <v>0</v>
      </c>
      <c r="AN277" s="69">
        <f t="shared" si="107"/>
        <v>1</v>
      </c>
      <c r="AO277" s="69">
        <f t="shared" si="108"/>
        <v>0</v>
      </c>
      <c r="AP277" s="69">
        <f t="shared" si="109"/>
        <v>0</v>
      </c>
      <c r="AQ277" s="69">
        <f t="shared" si="110"/>
        <v>0</v>
      </c>
      <c r="AR277" s="69">
        <f t="shared" si="111"/>
        <v>0</v>
      </c>
      <c r="AS277" s="69">
        <f t="shared" si="112"/>
        <v>0</v>
      </c>
      <c r="AT277" s="69">
        <f t="shared" si="113"/>
        <v>0</v>
      </c>
      <c r="AU277" s="69">
        <f t="shared" si="114"/>
        <v>0</v>
      </c>
      <c r="AV277" s="69">
        <f t="shared" si="115"/>
        <v>0</v>
      </c>
      <c r="AW277" s="69">
        <f t="shared" si="116"/>
        <v>0</v>
      </c>
      <c r="AX277" s="69">
        <f t="shared" si="117"/>
        <v>0</v>
      </c>
      <c r="AY277" s="69">
        <f t="shared" si="118"/>
        <v>0.78542081425832033</v>
      </c>
      <c r="AZ277" s="69">
        <f t="shared" si="119"/>
        <v>0</v>
      </c>
      <c r="BA277" s="69">
        <f t="shared" si="120"/>
        <v>1</v>
      </c>
      <c r="BF277">
        <v>0.77942049503326405</v>
      </c>
      <c r="BG277">
        <v>2.6490228176116899</v>
      </c>
      <c r="BH277" t="s">
        <v>73</v>
      </c>
      <c r="BI277">
        <v>0.106</v>
      </c>
      <c r="BJ277">
        <v>0.94499999999999995</v>
      </c>
      <c r="BK277" t="s">
        <v>18</v>
      </c>
    </row>
    <row r="278" spans="1:63">
      <c r="A278" t="s">
        <v>20</v>
      </c>
      <c r="B278">
        <v>0.3175249</v>
      </c>
      <c r="C278">
        <v>2.0113799999999999</v>
      </c>
      <c r="D278">
        <v>0.33873809999999999</v>
      </c>
      <c r="E278">
        <v>2.6498139999999999E-3</v>
      </c>
      <c r="F278">
        <v>-0.95141880000000001</v>
      </c>
      <c r="G278">
        <v>-7.7969399999999996E-3</v>
      </c>
      <c r="H278">
        <v>0.3077898</v>
      </c>
      <c r="I278">
        <v>0.3553386</v>
      </c>
      <c r="J278">
        <v>2.0082</v>
      </c>
      <c r="K278">
        <v>0.336955</v>
      </c>
      <c r="L278">
        <v>-1.5412530000000001E-2</v>
      </c>
      <c r="M278">
        <v>-0.94509920000000003</v>
      </c>
      <c r="N278">
        <v>5.205533E-3</v>
      </c>
      <c r="O278">
        <v>0.32637870000000002</v>
      </c>
      <c r="P278" s="69">
        <f t="shared" si="97"/>
        <v>0.42633753447071854</v>
      </c>
      <c r="Q278" s="69">
        <f t="shared" si="98"/>
        <v>-0.63647261340285777</v>
      </c>
      <c r="R278" s="77">
        <f t="shared" si="99"/>
        <v>2.2607126095538082</v>
      </c>
      <c r="S278" s="75">
        <f t="shared" si="100"/>
        <v>0.71960717344133307</v>
      </c>
      <c r="T278">
        <v>4.3392090000000003</v>
      </c>
      <c r="U278">
        <v>-2.8091629999999999</v>
      </c>
      <c r="V278">
        <v>2.3622709999999998</v>
      </c>
      <c r="W278">
        <v>-2.6494780000000002</v>
      </c>
      <c r="X278">
        <v>0.46237210000000001</v>
      </c>
      <c r="Y278">
        <v>0.43057299999999998</v>
      </c>
      <c r="Z278">
        <v>0.45711930000000001</v>
      </c>
      <c r="AA278">
        <v>0.38421919999999998</v>
      </c>
      <c r="AB278" s="72">
        <f t="shared" si="101"/>
        <v>3.4966087080050286E-2</v>
      </c>
      <c r="AD278">
        <v>209.3407</v>
      </c>
      <c r="AE278">
        <v>210.94399999999999</v>
      </c>
      <c r="AF278" s="58">
        <f t="shared" si="102"/>
        <v>1.6032999999999902</v>
      </c>
      <c r="AG278">
        <v>3</v>
      </c>
      <c r="AH278">
        <v>4</v>
      </c>
      <c r="AI278" s="69">
        <f t="shared" si="103"/>
        <v>6.0146774339704381</v>
      </c>
      <c r="AJ278">
        <f t="shared" si="104"/>
        <v>3.7514360593591185</v>
      </c>
      <c r="AL278" s="69">
        <f t="shared" si="105"/>
        <v>0</v>
      </c>
      <c r="AM278" s="69">
        <f t="shared" si="106"/>
        <v>0</v>
      </c>
      <c r="AN278" s="69">
        <f t="shared" si="107"/>
        <v>0</v>
      </c>
      <c r="AO278" s="69">
        <f t="shared" si="108"/>
        <v>0</v>
      </c>
      <c r="AP278" s="69">
        <f t="shared" si="109"/>
        <v>0</v>
      </c>
      <c r="AQ278" s="69">
        <f t="shared" si="110"/>
        <v>0</v>
      </c>
      <c r="AR278" s="69">
        <f t="shared" si="111"/>
        <v>0</v>
      </c>
      <c r="AS278" s="69">
        <f t="shared" si="112"/>
        <v>0</v>
      </c>
      <c r="AT278" s="69">
        <f t="shared" si="113"/>
        <v>3.7514360593591185</v>
      </c>
      <c r="AU278" s="69">
        <f t="shared" si="114"/>
        <v>0</v>
      </c>
      <c r="AV278" s="69">
        <f t="shared" si="115"/>
        <v>1</v>
      </c>
      <c r="AW278" s="69">
        <f t="shared" si="116"/>
        <v>0</v>
      </c>
      <c r="AX278" s="69">
        <f t="shared" si="117"/>
        <v>0</v>
      </c>
      <c r="AY278" s="69">
        <f t="shared" si="118"/>
        <v>3.7514360593591185</v>
      </c>
      <c r="AZ278" s="69">
        <f t="shared" si="119"/>
        <v>0</v>
      </c>
      <c r="BA278" s="69">
        <f t="shared" si="120"/>
        <v>1</v>
      </c>
      <c r="BF278">
        <v>2.3304281234741202</v>
      </c>
      <c r="BG278">
        <v>3.02983570098877</v>
      </c>
      <c r="BH278" t="s">
        <v>5600</v>
      </c>
      <c r="BI278">
        <v>9.1999999999999998E-2</v>
      </c>
      <c r="BJ278">
        <v>0.79500000000000004</v>
      </c>
      <c r="BK278" t="s">
        <v>18</v>
      </c>
    </row>
    <row r="279" spans="1:63">
      <c r="A279" t="s">
        <v>22</v>
      </c>
      <c r="B279">
        <v>0.40836749999999999</v>
      </c>
      <c r="C279">
        <v>2.0094940000000001</v>
      </c>
      <c r="D279">
        <v>0.35456359999999998</v>
      </c>
      <c r="E279">
        <v>-1.451595E-2</v>
      </c>
      <c r="F279">
        <v>-0.83946679999999996</v>
      </c>
      <c r="G279">
        <v>-2.0713530000000001E-2</v>
      </c>
      <c r="H279">
        <v>0.54282200000000003</v>
      </c>
      <c r="I279">
        <v>0.2282275</v>
      </c>
      <c r="J279">
        <v>2.0233729999999999</v>
      </c>
      <c r="K279">
        <v>0.25850810000000002</v>
      </c>
      <c r="L279">
        <v>-0.12839139999999999</v>
      </c>
      <c r="M279">
        <v>-0.1085631</v>
      </c>
      <c r="N279">
        <v>5.4783799999999997E-3</v>
      </c>
      <c r="O279">
        <v>0.98574839999999997</v>
      </c>
      <c r="P279" s="69">
        <f t="shared" si="97"/>
        <v>0.907961946618975</v>
      </c>
      <c r="Q279" s="69">
        <f t="shared" si="98"/>
        <v>0.64878979301623674</v>
      </c>
      <c r="R279" s="77">
        <f t="shared" si="99"/>
        <v>0.86480332307522922</v>
      </c>
      <c r="S279" s="75">
        <f t="shared" si="100"/>
        <v>0.2752754473394402</v>
      </c>
      <c r="T279">
        <v>3.4451209999999999</v>
      </c>
      <c r="U279">
        <v>-0.41987350000000001</v>
      </c>
      <c r="V279">
        <v>3.2032289999999999</v>
      </c>
      <c r="W279">
        <v>3.4783219999999999</v>
      </c>
      <c r="X279">
        <v>0.42131839999999998</v>
      </c>
      <c r="Y279">
        <v>0.48490660000000002</v>
      </c>
      <c r="Z279">
        <v>0.44288620000000001</v>
      </c>
      <c r="AA279">
        <v>0.33843289999999998</v>
      </c>
      <c r="AB279" s="72">
        <f t="shared" si="101"/>
        <v>3.062197835065239E-2</v>
      </c>
      <c r="AD279">
        <v>212.47880000000001</v>
      </c>
      <c r="AE279">
        <v>216.57210000000001</v>
      </c>
      <c r="AF279" s="58">
        <f t="shared" si="102"/>
        <v>4.0932999999999993</v>
      </c>
      <c r="AG279">
        <v>1</v>
      </c>
      <c r="AH279">
        <v>3</v>
      </c>
      <c r="AI279" s="69">
        <f t="shared" si="103"/>
        <v>4.8197326696428791</v>
      </c>
      <c r="AJ279">
        <f t="shared" si="104"/>
        <v>1.1774687097556691</v>
      </c>
      <c r="AL279" s="69">
        <f t="shared" si="105"/>
        <v>1.1774687097556691</v>
      </c>
      <c r="AM279" s="69">
        <f t="shared" si="106"/>
        <v>0</v>
      </c>
      <c r="AN279" s="69">
        <f t="shared" si="107"/>
        <v>1</v>
      </c>
      <c r="AO279" s="69">
        <f t="shared" si="108"/>
        <v>0</v>
      </c>
      <c r="AP279" s="69">
        <f t="shared" si="109"/>
        <v>0</v>
      </c>
      <c r="AQ279" s="69">
        <f t="shared" si="110"/>
        <v>0</v>
      </c>
      <c r="AR279" s="69">
        <f t="shared" si="111"/>
        <v>0</v>
      </c>
      <c r="AS279" s="69">
        <f t="shared" si="112"/>
        <v>0</v>
      </c>
      <c r="AT279" s="69">
        <f t="shared" si="113"/>
        <v>0</v>
      </c>
      <c r="AU279" s="69">
        <f t="shared" si="114"/>
        <v>1.1774687097556691</v>
      </c>
      <c r="AV279" s="69">
        <f t="shared" si="115"/>
        <v>0</v>
      </c>
      <c r="AW279" s="69">
        <f t="shared" si="116"/>
        <v>1</v>
      </c>
      <c r="AX279" s="69">
        <f t="shared" si="117"/>
        <v>0</v>
      </c>
      <c r="AY279" s="69">
        <f t="shared" si="118"/>
        <v>0</v>
      </c>
      <c r="AZ279" s="69">
        <f t="shared" si="119"/>
        <v>0</v>
      </c>
      <c r="BA279" s="69">
        <f t="shared" si="120"/>
        <v>0</v>
      </c>
      <c r="BF279">
        <v>0.43535661697387701</v>
      </c>
      <c r="BG279">
        <v>2.1773645877838099</v>
      </c>
      <c r="BH279" t="s">
        <v>5601</v>
      </c>
      <c r="BI279">
        <v>0.63200000000000001</v>
      </c>
      <c r="BJ279">
        <v>0.84899999999999998</v>
      </c>
      <c r="BK279" t="s">
        <v>18</v>
      </c>
    </row>
    <row r="280" spans="1:63">
      <c r="A280" t="s">
        <v>22</v>
      </c>
      <c r="B280">
        <v>0.2398709</v>
      </c>
      <c r="C280">
        <v>2.01396</v>
      </c>
      <c r="D280">
        <v>0.40256550000000002</v>
      </c>
      <c r="E280">
        <v>2.4322940000000001E-2</v>
      </c>
      <c r="F280">
        <v>-0.88716950000000006</v>
      </c>
      <c r="G280">
        <v>-1.2107039999999999E-2</v>
      </c>
      <c r="H280">
        <v>0.46064319999999997</v>
      </c>
      <c r="I280">
        <v>0.35891129999999999</v>
      </c>
      <c r="J280">
        <v>2.0181439999999999</v>
      </c>
      <c r="K280">
        <v>0.1092899</v>
      </c>
      <c r="L280">
        <v>-8.2354479999999994E-2</v>
      </c>
      <c r="M280">
        <v>0.31261149999999999</v>
      </c>
      <c r="N280">
        <v>5.900035E-2</v>
      </c>
      <c r="O280">
        <v>0.94446330000000001</v>
      </c>
      <c r="P280" s="69">
        <f t="shared" si="97"/>
        <v>-0.82011273807654295</v>
      </c>
      <c r="Q280" s="69">
        <f t="shared" si="98"/>
        <v>0.34516980631080862</v>
      </c>
      <c r="R280" s="77">
        <f t="shared" si="99"/>
        <v>1.2183766217401628</v>
      </c>
      <c r="S280" s="75">
        <f t="shared" si="100"/>
        <v>0.38782132379510265</v>
      </c>
      <c r="T280">
        <v>5.8245300000000002</v>
      </c>
      <c r="U280">
        <v>4.2464750000000002</v>
      </c>
      <c r="V280">
        <v>3.5903930000000002</v>
      </c>
      <c r="W280">
        <v>4.3252090000000001</v>
      </c>
      <c r="X280">
        <v>0.40939589999999998</v>
      </c>
      <c r="Y280">
        <v>0.49220969999999997</v>
      </c>
      <c r="Z280">
        <v>0.43751970000000001</v>
      </c>
      <c r="AA280">
        <v>0.48924770000000001</v>
      </c>
      <c r="AB280" s="72">
        <f t="shared" si="101"/>
        <v>4.3134032613259751E-2</v>
      </c>
      <c r="AD280">
        <v>218.0787</v>
      </c>
      <c r="AE280">
        <v>234.3083</v>
      </c>
      <c r="AF280" s="58">
        <f t="shared" si="102"/>
        <v>16.229600000000005</v>
      </c>
      <c r="AG280">
        <v>2</v>
      </c>
      <c r="AH280">
        <v>1</v>
      </c>
      <c r="AI280" s="69">
        <f t="shared" si="103"/>
        <v>4.8199897541305727</v>
      </c>
      <c r="AJ280">
        <f t="shared" si="104"/>
        <v>0.29698758774896311</v>
      </c>
      <c r="AL280" s="69">
        <f t="shared" si="105"/>
        <v>0</v>
      </c>
      <c r="AM280" s="69">
        <f t="shared" si="106"/>
        <v>0.29698758774896311</v>
      </c>
      <c r="AN280" s="69">
        <f t="shared" si="107"/>
        <v>0</v>
      </c>
      <c r="AO280" s="69">
        <f t="shared" si="108"/>
        <v>1</v>
      </c>
      <c r="AP280" s="69">
        <f t="shared" si="109"/>
        <v>0.29698758774896311</v>
      </c>
      <c r="AQ280" s="69">
        <f t="shared" si="110"/>
        <v>0</v>
      </c>
      <c r="AR280" s="69">
        <f t="shared" si="111"/>
        <v>1</v>
      </c>
      <c r="AS280" s="69">
        <f t="shared" si="112"/>
        <v>0</v>
      </c>
      <c r="AT280" s="69">
        <f t="shared" si="113"/>
        <v>0</v>
      </c>
      <c r="AU280" s="69">
        <f t="shared" si="114"/>
        <v>0</v>
      </c>
      <c r="AV280" s="69">
        <f t="shared" si="115"/>
        <v>0</v>
      </c>
      <c r="AW280" s="69">
        <f t="shared" si="116"/>
        <v>0</v>
      </c>
      <c r="AX280" s="69">
        <f t="shared" si="117"/>
        <v>0</v>
      </c>
      <c r="AY280" s="69">
        <f t="shared" si="118"/>
        <v>0</v>
      </c>
      <c r="AZ280" s="69">
        <f t="shared" si="119"/>
        <v>0</v>
      </c>
      <c r="BA280" s="69">
        <f t="shared" si="120"/>
        <v>0</v>
      </c>
      <c r="BF280">
        <v>0.83190387487411499</v>
      </c>
      <c r="BG280">
        <v>0.37485462427139299</v>
      </c>
      <c r="BH280" t="s">
        <v>5602</v>
      </c>
      <c r="BI280">
        <v>0.71199999999999997</v>
      </c>
      <c r="BJ280">
        <v>0.21099999999999999</v>
      </c>
      <c r="BK280" t="s">
        <v>18</v>
      </c>
    </row>
    <row r="281" spans="1:63">
      <c r="A281" t="s">
        <v>20</v>
      </c>
      <c r="B281">
        <v>0</v>
      </c>
      <c r="C281">
        <v>1.6</v>
      </c>
      <c r="D281">
        <v>0</v>
      </c>
      <c r="E281">
        <v>0</v>
      </c>
      <c r="F281">
        <v>0</v>
      </c>
      <c r="G281">
        <v>0</v>
      </c>
      <c r="H281">
        <v>1</v>
      </c>
      <c r="I281">
        <v>-0.36495830000000001</v>
      </c>
      <c r="J281">
        <v>1.664021</v>
      </c>
      <c r="K281">
        <v>5.389058E-2</v>
      </c>
      <c r="L281">
        <v>0.15394459999999999</v>
      </c>
      <c r="M281">
        <v>-0.76343810000000001</v>
      </c>
      <c r="N281">
        <v>-0.21657889999999999</v>
      </c>
      <c r="O281">
        <v>-0.58869090000000002</v>
      </c>
      <c r="P281" s="69">
        <f t="shared" si="97"/>
        <v>0.55084249973142008</v>
      </c>
      <c r="Q281" s="69">
        <f t="shared" si="98"/>
        <v>-0.39314508097928091</v>
      </c>
      <c r="R281" s="77">
        <f t="shared" si="99"/>
        <v>1.974845941309652</v>
      </c>
      <c r="S281" s="75">
        <f t="shared" si="100"/>
        <v>0.62861298680879629</v>
      </c>
      <c r="T281">
        <v>3.1869999999999998</v>
      </c>
      <c r="U281">
        <v>2.2698330000000002</v>
      </c>
      <c r="V281">
        <v>3.7541630000000001</v>
      </c>
      <c r="W281">
        <v>-0.60366379999999997</v>
      </c>
      <c r="X281">
        <v>0.47278700000000001</v>
      </c>
      <c r="Y281">
        <v>0.47746139999999998</v>
      </c>
      <c r="Z281">
        <v>0.409165</v>
      </c>
      <c r="AA281">
        <v>0.49585630000000003</v>
      </c>
      <c r="AB281" s="72">
        <f t="shared" si="101"/>
        <v>4.5799222575119335E-2</v>
      </c>
      <c r="AD281">
        <v>54.495429999999999</v>
      </c>
      <c r="AE281">
        <v>73.440299999999993</v>
      </c>
      <c r="AF281" s="58">
        <f t="shared" si="102"/>
        <v>18.944869999999995</v>
      </c>
      <c r="AG281">
        <v>3</v>
      </c>
      <c r="AH281">
        <v>1</v>
      </c>
      <c r="AI281" s="69">
        <f t="shared" si="103"/>
        <v>5.4302731927989489</v>
      </c>
      <c r="AJ281">
        <f t="shared" si="104"/>
        <v>0.28663554792400003</v>
      </c>
      <c r="AL281" s="69">
        <f t="shared" si="105"/>
        <v>0</v>
      </c>
      <c r="AM281" s="69">
        <f t="shared" si="106"/>
        <v>0.28663554792400003</v>
      </c>
      <c r="AN281" s="69">
        <f t="shared" si="107"/>
        <v>0</v>
      </c>
      <c r="AO281" s="69">
        <f t="shared" si="108"/>
        <v>1</v>
      </c>
      <c r="AP281" s="69">
        <f t="shared" si="109"/>
        <v>0</v>
      </c>
      <c r="AQ281" s="69">
        <f t="shared" si="110"/>
        <v>0</v>
      </c>
      <c r="AR281" s="69">
        <f t="shared" si="111"/>
        <v>0</v>
      </c>
      <c r="AS281" s="69">
        <f t="shared" si="112"/>
        <v>0</v>
      </c>
      <c r="AT281" s="69">
        <f t="shared" si="113"/>
        <v>0.28663554792400003</v>
      </c>
      <c r="AU281" s="69">
        <f t="shared" si="114"/>
        <v>0</v>
      </c>
      <c r="AV281" s="69">
        <f t="shared" si="115"/>
        <v>1</v>
      </c>
      <c r="AW281" s="69">
        <f t="shared" si="116"/>
        <v>0</v>
      </c>
      <c r="AX281" s="69">
        <f t="shared" si="117"/>
        <v>0</v>
      </c>
      <c r="AY281" s="69">
        <f t="shared" si="118"/>
        <v>0</v>
      </c>
      <c r="AZ281" s="69">
        <f t="shared" si="119"/>
        <v>0</v>
      </c>
      <c r="BA281" s="69">
        <f t="shared" si="120"/>
        <v>0</v>
      </c>
      <c r="BF281">
        <v>1.7613620758056601</v>
      </c>
      <c r="BG281">
        <v>0.75925815105438199</v>
      </c>
      <c r="BH281" t="s">
        <v>5603</v>
      </c>
      <c r="BI281">
        <v>5.0000000000000001E-3</v>
      </c>
      <c r="BJ281">
        <v>0.26100000000000001</v>
      </c>
      <c r="BK281" t="s">
        <v>18</v>
      </c>
    </row>
    <row r="282" spans="1:63">
      <c r="A282" t="s">
        <v>16</v>
      </c>
      <c r="B282">
        <v>-0.30179660000000003</v>
      </c>
      <c r="C282">
        <v>1.6305860000000001</v>
      </c>
      <c r="D282">
        <v>4.6594610000000002E-2</v>
      </c>
      <c r="E282">
        <v>2.521137E-2</v>
      </c>
      <c r="F282">
        <v>0.66925400000000002</v>
      </c>
      <c r="G282">
        <v>2.2968300000000001E-2</v>
      </c>
      <c r="H282">
        <v>0.74225059999999998</v>
      </c>
      <c r="I282">
        <v>-4.3072279999999998E-2</v>
      </c>
      <c r="J282">
        <v>1.66917</v>
      </c>
      <c r="K282">
        <v>3.9547930000000002E-2</v>
      </c>
      <c r="L282">
        <v>-0.12589359999999999</v>
      </c>
      <c r="M282">
        <v>-0.85722529999999997</v>
      </c>
      <c r="N282">
        <v>-0.4049951</v>
      </c>
      <c r="O282">
        <v>0.2920526</v>
      </c>
      <c r="P282" s="69">
        <f t="shared" si="97"/>
        <v>0.306010020929185</v>
      </c>
      <c r="Q282" s="69">
        <f t="shared" si="98"/>
        <v>-0.81271573418183951</v>
      </c>
      <c r="R282" s="77">
        <f t="shared" si="99"/>
        <v>2.5195943266413843</v>
      </c>
      <c r="S282" s="75">
        <f t="shared" si="100"/>
        <v>0.80201178334254375</v>
      </c>
      <c r="T282">
        <v>2.1052620000000002</v>
      </c>
      <c r="U282">
        <v>-0.75884450000000003</v>
      </c>
      <c r="V282">
        <v>3.4293830000000001</v>
      </c>
      <c r="W282">
        <v>-0.9471676</v>
      </c>
      <c r="X282">
        <v>0.49143870000000001</v>
      </c>
      <c r="Y282">
        <v>0.43469829999999998</v>
      </c>
      <c r="Z282">
        <v>0.4361814</v>
      </c>
      <c r="AA282">
        <v>0.36233769999999998</v>
      </c>
      <c r="AB282" s="72">
        <f t="shared" si="101"/>
        <v>3.3762761475037845E-2</v>
      </c>
      <c r="AD282">
        <v>74.97148</v>
      </c>
      <c r="AE282">
        <v>86.972189999999998</v>
      </c>
      <c r="AF282" s="58">
        <f t="shared" si="102"/>
        <v>12.000709999999998</v>
      </c>
      <c r="AG282">
        <v>3</v>
      </c>
      <c r="AH282">
        <v>3</v>
      </c>
      <c r="AI282" s="69">
        <f t="shared" si="103"/>
        <v>6.2216147499039876</v>
      </c>
      <c r="AJ282">
        <f t="shared" si="104"/>
        <v>0.51843722162305306</v>
      </c>
      <c r="AL282" s="69">
        <f t="shared" si="105"/>
        <v>0</v>
      </c>
      <c r="AM282" s="69">
        <f t="shared" si="106"/>
        <v>0</v>
      </c>
      <c r="AN282" s="69">
        <f t="shared" si="107"/>
        <v>0</v>
      </c>
      <c r="AO282" s="69">
        <f t="shared" si="108"/>
        <v>0</v>
      </c>
      <c r="AP282" s="69">
        <f t="shared" si="109"/>
        <v>0</v>
      </c>
      <c r="AQ282" s="69">
        <f t="shared" si="110"/>
        <v>0</v>
      </c>
      <c r="AR282" s="69">
        <f t="shared" si="111"/>
        <v>0</v>
      </c>
      <c r="AS282" s="69">
        <f t="shared" si="112"/>
        <v>0</v>
      </c>
      <c r="AT282" s="69">
        <f t="shared" si="113"/>
        <v>0.51843722162305306</v>
      </c>
      <c r="AU282" s="69">
        <f t="shared" si="114"/>
        <v>0.51843722162305306</v>
      </c>
      <c r="AV282" s="69">
        <f t="shared" si="115"/>
        <v>1</v>
      </c>
      <c r="AW282" s="69">
        <f t="shared" si="116"/>
        <v>1</v>
      </c>
      <c r="AX282" s="69">
        <f t="shared" si="117"/>
        <v>0</v>
      </c>
      <c r="AY282" s="69">
        <f t="shared" si="118"/>
        <v>0</v>
      </c>
      <c r="AZ282" s="69">
        <f t="shared" si="119"/>
        <v>0</v>
      </c>
      <c r="BA282" s="69">
        <f t="shared" si="120"/>
        <v>0</v>
      </c>
      <c r="BF282">
        <v>2.0623967647552499</v>
      </c>
      <c r="BG282">
        <v>1.8196163177490201</v>
      </c>
      <c r="BH282" t="s">
        <v>5604</v>
      </c>
      <c r="BI282">
        <v>0.56799999999999995</v>
      </c>
      <c r="BJ282">
        <v>0.433</v>
      </c>
      <c r="BK282" t="s">
        <v>18</v>
      </c>
    </row>
    <row r="283" spans="1:63">
      <c r="A283" t="s">
        <v>16</v>
      </c>
      <c r="B283">
        <v>-9.4305269999999997E-2</v>
      </c>
      <c r="C283">
        <v>1.6452009999999999</v>
      </c>
      <c r="D283">
        <v>-9.7195180000000006E-2</v>
      </c>
      <c r="E283">
        <v>-3.0333220000000001E-2</v>
      </c>
      <c r="F283">
        <v>-0.88396779999999997</v>
      </c>
      <c r="G283">
        <v>-1.6791739999999999E-2</v>
      </c>
      <c r="H283">
        <v>0.46626050000000002</v>
      </c>
      <c r="I283">
        <v>0.10165009999999999</v>
      </c>
      <c r="J283">
        <v>1.6491739999999999</v>
      </c>
      <c r="K283">
        <v>-0.21308150000000001</v>
      </c>
      <c r="L283">
        <v>-9.1224310000000003E-2</v>
      </c>
      <c r="M283">
        <v>-1.318692E-2</v>
      </c>
      <c r="N283">
        <v>1.8610769999999999E-2</v>
      </c>
      <c r="O283">
        <v>0.99556920000000004</v>
      </c>
      <c r="P283" s="69">
        <f t="shared" si="97"/>
        <v>0.98557892900418864</v>
      </c>
      <c r="Q283" s="69">
        <f t="shared" si="98"/>
        <v>0.94273165059408703</v>
      </c>
      <c r="R283" s="77">
        <f t="shared" si="99"/>
        <v>0.34006900623798186</v>
      </c>
      <c r="S283" s="75">
        <f t="shared" si="100"/>
        <v>0.10824732667024681</v>
      </c>
      <c r="T283">
        <v>3.1431089999999999</v>
      </c>
      <c r="U283">
        <v>0.22720029999999999</v>
      </c>
      <c r="V283">
        <v>2.4738699999999998</v>
      </c>
      <c r="W283">
        <v>2.9176139999999999</v>
      </c>
      <c r="X283">
        <v>0.48571320000000001</v>
      </c>
      <c r="Y283">
        <v>0.40387139999999999</v>
      </c>
      <c r="Z283">
        <v>0.42566559999999998</v>
      </c>
      <c r="AA283">
        <v>0.36860490000000001</v>
      </c>
      <c r="AB283" s="72">
        <f t="shared" si="101"/>
        <v>3.0778869518445957E-2</v>
      </c>
      <c r="AD283">
        <v>88.504509999999996</v>
      </c>
      <c r="AE283">
        <v>95.973510000000005</v>
      </c>
      <c r="AF283" s="58">
        <f t="shared" si="102"/>
        <v>7.4690000000000083</v>
      </c>
      <c r="AG283">
        <v>1</v>
      </c>
      <c r="AH283">
        <v>2</v>
      </c>
      <c r="AI283" s="69">
        <f t="shared" si="103"/>
        <v>3.4658153765540032</v>
      </c>
      <c r="AJ283">
        <f t="shared" si="104"/>
        <v>0.4640266938752175</v>
      </c>
      <c r="AL283" s="69">
        <f t="shared" si="105"/>
        <v>0.4640266938752175</v>
      </c>
      <c r="AM283" s="69">
        <f t="shared" si="106"/>
        <v>0</v>
      </c>
      <c r="AN283" s="69">
        <f t="shared" si="107"/>
        <v>1</v>
      </c>
      <c r="AO283" s="69">
        <f t="shared" si="108"/>
        <v>0</v>
      </c>
      <c r="AP283" s="69">
        <f t="shared" si="109"/>
        <v>0</v>
      </c>
      <c r="AQ283" s="69">
        <f t="shared" si="110"/>
        <v>0.4640266938752175</v>
      </c>
      <c r="AR283" s="69">
        <f t="shared" si="111"/>
        <v>0</v>
      </c>
      <c r="AS283" s="69">
        <f t="shared" si="112"/>
        <v>1</v>
      </c>
      <c r="AT283" s="69">
        <f t="shared" si="113"/>
        <v>0</v>
      </c>
      <c r="AU283" s="69">
        <f t="shared" si="114"/>
        <v>0</v>
      </c>
      <c r="AV283" s="69">
        <f t="shared" si="115"/>
        <v>0</v>
      </c>
      <c r="AW283" s="69">
        <f t="shared" si="116"/>
        <v>0</v>
      </c>
      <c r="AX283" s="69">
        <f t="shared" si="117"/>
        <v>0</v>
      </c>
      <c r="AY283" s="69">
        <f t="shared" si="118"/>
        <v>0</v>
      </c>
      <c r="AZ283" s="69">
        <f t="shared" si="119"/>
        <v>0</v>
      </c>
      <c r="BA283" s="69">
        <f t="shared" si="120"/>
        <v>0</v>
      </c>
      <c r="BF283">
        <v>0.28670558333396901</v>
      </c>
      <c r="BG283">
        <v>1.2006961107253999</v>
      </c>
      <c r="BH283" t="s">
        <v>73</v>
      </c>
      <c r="BI283">
        <v>0.46100000000000002</v>
      </c>
      <c r="BJ283">
        <v>3.4000000000000002E-2</v>
      </c>
      <c r="BK283" t="s">
        <v>18</v>
      </c>
    </row>
    <row r="284" spans="1:63">
      <c r="A284" t="s">
        <v>22</v>
      </c>
      <c r="B284">
        <v>0.10346229999999999</v>
      </c>
      <c r="C284">
        <v>1.64906</v>
      </c>
      <c r="D284">
        <v>-0.20972289999999999</v>
      </c>
      <c r="E284">
        <v>-9.1981800000000002E-2</v>
      </c>
      <c r="F284">
        <v>-1.8777060000000002E-2</v>
      </c>
      <c r="G284">
        <v>2.0247439999999998E-2</v>
      </c>
      <c r="H284">
        <v>0.99537779999999998</v>
      </c>
      <c r="I284">
        <v>0.10206750000000001</v>
      </c>
      <c r="J284">
        <v>1.6704829999999999</v>
      </c>
      <c r="K284">
        <v>-0.24051610000000001</v>
      </c>
      <c r="L284">
        <v>-0.23783840000000001</v>
      </c>
      <c r="M284">
        <v>6.8100800000000003E-2</v>
      </c>
      <c r="N284">
        <v>1.3806779999999999E-2</v>
      </c>
      <c r="O284">
        <v>0.96881600000000001</v>
      </c>
      <c r="P284" s="69">
        <f t="shared" si="97"/>
        <v>0.87714703409242401</v>
      </c>
      <c r="Q284" s="69">
        <f t="shared" si="98"/>
        <v>0.53877383883427199</v>
      </c>
      <c r="R284" s="77">
        <f t="shared" si="99"/>
        <v>1.0018153657147675</v>
      </c>
      <c r="S284" s="75">
        <f t="shared" si="100"/>
        <v>0.31888773503784029</v>
      </c>
      <c r="T284">
        <v>4.109273</v>
      </c>
      <c r="U284">
        <v>0.63452370000000002</v>
      </c>
      <c r="V284">
        <v>3.8632939999999998</v>
      </c>
      <c r="W284">
        <v>3.210988</v>
      </c>
      <c r="X284">
        <v>0.43213679999999999</v>
      </c>
      <c r="Y284">
        <v>0.4190777</v>
      </c>
      <c r="Z284">
        <v>0.40428530000000001</v>
      </c>
      <c r="AA284">
        <v>0.3110753</v>
      </c>
      <c r="AB284" s="72">
        <f t="shared" si="101"/>
        <v>2.2775571451341872E-2</v>
      </c>
      <c r="AD284">
        <v>97.472499999999997</v>
      </c>
      <c r="AE284">
        <v>107.9088</v>
      </c>
      <c r="AF284" s="58">
        <f t="shared" si="102"/>
        <v>10.436300000000003</v>
      </c>
      <c r="AG284">
        <v>1</v>
      </c>
      <c r="AH284">
        <v>2</v>
      </c>
      <c r="AI284" s="69">
        <f t="shared" si="103"/>
        <v>5.4589855820469442</v>
      </c>
      <c r="AJ284">
        <f t="shared" si="104"/>
        <v>0.52307672087300505</v>
      </c>
      <c r="AL284" s="69">
        <f t="shared" si="105"/>
        <v>0.52307672087300505</v>
      </c>
      <c r="AM284" s="69">
        <f t="shared" si="106"/>
        <v>0</v>
      </c>
      <c r="AN284" s="69">
        <f t="shared" si="107"/>
        <v>1</v>
      </c>
      <c r="AO284" s="69">
        <f t="shared" si="108"/>
        <v>0</v>
      </c>
      <c r="AP284" s="69">
        <f t="shared" si="109"/>
        <v>0</v>
      </c>
      <c r="AQ284" s="69">
        <f t="shared" si="110"/>
        <v>0.52307672087300505</v>
      </c>
      <c r="AR284" s="69">
        <f t="shared" si="111"/>
        <v>0</v>
      </c>
      <c r="AS284" s="69">
        <f t="shared" si="112"/>
        <v>1</v>
      </c>
      <c r="AT284" s="69">
        <f t="shared" si="113"/>
        <v>0</v>
      </c>
      <c r="AU284" s="69">
        <f t="shared" si="114"/>
        <v>0</v>
      </c>
      <c r="AV284" s="69">
        <f t="shared" si="115"/>
        <v>0</v>
      </c>
      <c r="AW284" s="69">
        <f t="shared" si="116"/>
        <v>0</v>
      </c>
      <c r="AX284" s="69">
        <f t="shared" si="117"/>
        <v>0</v>
      </c>
      <c r="AY284" s="69">
        <f t="shared" si="118"/>
        <v>0</v>
      </c>
      <c r="AZ284" s="69">
        <f t="shared" si="119"/>
        <v>0</v>
      </c>
      <c r="BA284" s="69">
        <f t="shared" si="120"/>
        <v>0</v>
      </c>
      <c r="BF284">
        <v>0.58730494976043701</v>
      </c>
      <c r="BG284">
        <v>1.3354028463363601</v>
      </c>
      <c r="BH284" t="s">
        <v>5605</v>
      </c>
      <c r="BI284">
        <v>0.97199999999999998</v>
      </c>
      <c r="BJ284">
        <v>0.54100000000000004</v>
      </c>
      <c r="BK284" t="s">
        <v>18</v>
      </c>
    </row>
    <row r="285" spans="1:63">
      <c r="A285" t="s">
        <v>16</v>
      </c>
      <c r="B285">
        <v>0.1078358</v>
      </c>
      <c r="C285">
        <v>1.6577390000000001</v>
      </c>
      <c r="D285">
        <v>-0.2261919</v>
      </c>
      <c r="E285">
        <v>-0.165021</v>
      </c>
      <c r="F285">
        <v>4.7247150000000002E-2</v>
      </c>
      <c r="G285">
        <v>1.2101799999999999E-2</v>
      </c>
      <c r="H285">
        <v>0.9850835</v>
      </c>
      <c r="I285">
        <v>9.221435E-2</v>
      </c>
      <c r="J285">
        <v>1.66855</v>
      </c>
      <c r="K285">
        <v>2.931593E-2</v>
      </c>
      <c r="L285">
        <v>-0.32312550000000001</v>
      </c>
      <c r="M285">
        <v>0.47731230000000002</v>
      </c>
      <c r="N285">
        <v>0.2108428</v>
      </c>
      <c r="O285">
        <v>0.7894987</v>
      </c>
      <c r="P285" s="69">
        <f t="shared" si="97"/>
        <v>-0.55463503568429451</v>
      </c>
      <c r="Q285" s="69">
        <f t="shared" si="98"/>
        <v>-0.38475995438296273</v>
      </c>
      <c r="R285" s="77">
        <f t="shared" si="99"/>
        <v>1.9657440688540422</v>
      </c>
      <c r="S285" s="75">
        <f t="shared" si="100"/>
        <v>0.6257157708233918</v>
      </c>
      <c r="T285">
        <v>1.7013860000000001</v>
      </c>
      <c r="U285">
        <v>1.069499</v>
      </c>
      <c r="V285">
        <v>2.8646929999999999</v>
      </c>
      <c r="W285">
        <v>0.490174</v>
      </c>
      <c r="X285">
        <v>0.42767369999999999</v>
      </c>
      <c r="Y285">
        <v>0.46922390000000003</v>
      </c>
      <c r="Z285">
        <v>0.4389073</v>
      </c>
      <c r="AA285">
        <v>0.41264070000000003</v>
      </c>
      <c r="AB285" s="72">
        <f t="shared" si="101"/>
        <v>3.6344402586863812E-2</v>
      </c>
      <c r="AD285">
        <v>109.4417</v>
      </c>
      <c r="AE285">
        <v>121.37739999999999</v>
      </c>
      <c r="AF285" s="58">
        <f t="shared" si="102"/>
        <v>11.935699999999997</v>
      </c>
      <c r="AG285">
        <v>2</v>
      </c>
      <c r="AH285">
        <v>2</v>
      </c>
      <c r="AI285" s="69">
        <f t="shared" si="103"/>
        <v>5.7571984998682915</v>
      </c>
      <c r="AJ285">
        <f t="shared" si="104"/>
        <v>0.48235113984670297</v>
      </c>
      <c r="AL285" s="69">
        <f t="shared" si="105"/>
        <v>0</v>
      </c>
      <c r="AM285" s="69">
        <f t="shared" si="106"/>
        <v>0</v>
      </c>
      <c r="AN285" s="69">
        <f t="shared" si="107"/>
        <v>0</v>
      </c>
      <c r="AO285" s="69">
        <f t="shared" si="108"/>
        <v>0</v>
      </c>
      <c r="AP285" s="69">
        <f t="shared" si="109"/>
        <v>0.48235113984670297</v>
      </c>
      <c r="AQ285" s="69">
        <f t="shared" si="110"/>
        <v>0.48235113984670297</v>
      </c>
      <c r="AR285" s="69">
        <f t="shared" si="111"/>
        <v>1</v>
      </c>
      <c r="AS285" s="69">
        <f t="shared" si="112"/>
        <v>1</v>
      </c>
      <c r="AT285" s="69">
        <f t="shared" si="113"/>
        <v>0</v>
      </c>
      <c r="AU285" s="69">
        <f t="shared" si="114"/>
        <v>0</v>
      </c>
      <c r="AV285" s="69">
        <f t="shared" si="115"/>
        <v>0</v>
      </c>
      <c r="AW285" s="69">
        <f t="shared" si="116"/>
        <v>0</v>
      </c>
      <c r="AX285" s="69">
        <f t="shared" si="117"/>
        <v>0</v>
      </c>
      <c r="AY285" s="69">
        <f t="shared" si="118"/>
        <v>0</v>
      </c>
      <c r="AZ285" s="69">
        <f t="shared" si="119"/>
        <v>0</v>
      </c>
      <c r="BA285" s="69">
        <f t="shared" si="120"/>
        <v>0</v>
      </c>
      <c r="BF285">
        <v>1.1361953020095801</v>
      </c>
      <c r="BG285">
        <v>0.89802861213684104</v>
      </c>
      <c r="BH285" t="s">
        <v>5606</v>
      </c>
      <c r="BI285">
        <v>0.189</v>
      </c>
      <c r="BJ285">
        <v>0.996</v>
      </c>
      <c r="BK285" t="s">
        <v>18</v>
      </c>
    </row>
    <row r="286" spans="1:63">
      <c r="A286" t="s">
        <v>22</v>
      </c>
      <c r="B286">
        <v>0.1216985</v>
      </c>
      <c r="C286">
        <v>1.666452</v>
      </c>
      <c r="D286">
        <v>6.2221970000000001E-2</v>
      </c>
      <c r="E286">
        <v>-0.25005119999999997</v>
      </c>
      <c r="F286">
        <v>0.45128259999999998</v>
      </c>
      <c r="G286">
        <v>0.17086270000000001</v>
      </c>
      <c r="H286">
        <v>0.83941909999999997</v>
      </c>
      <c r="I286">
        <v>-0.32834770000000002</v>
      </c>
      <c r="J286">
        <v>1.632663</v>
      </c>
      <c r="K286">
        <v>0.42169079999999998</v>
      </c>
      <c r="L286">
        <v>-8.5835730000000006E-3</v>
      </c>
      <c r="M286">
        <v>-0.99478650000000002</v>
      </c>
      <c r="N286">
        <v>-1.5819969999999999E-2</v>
      </c>
      <c r="O286">
        <v>-0.1003792</v>
      </c>
      <c r="P286" s="69">
        <f t="shared" si="97"/>
        <v>-8.6272962290715516E-2</v>
      </c>
      <c r="Q286" s="69">
        <f t="shared" si="98"/>
        <v>-0.9851139519551696</v>
      </c>
      <c r="R286" s="77">
        <f t="shared" si="99"/>
        <v>2.9688319649954495</v>
      </c>
      <c r="S286" s="75">
        <f t="shared" si="100"/>
        <v>0.9450085648765012</v>
      </c>
      <c r="T286">
        <v>0.48363099999999998</v>
      </c>
      <c r="U286">
        <v>-0.1679901</v>
      </c>
      <c r="V286">
        <v>1.7234750000000001</v>
      </c>
      <c r="W286">
        <v>-0.32082880000000003</v>
      </c>
      <c r="X286">
        <v>0.43720140000000002</v>
      </c>
      <c r="Y286">
        <v>0.48666239999999999</v>
      </c>
      <c r="Z286">
        <v>0.48414620000000003</v>
      </c>
      <c r="AA286">
        <v>0.36082350000000002</v>
      </c>
      <c r="AB286" s="72">
        <f t="shared" si="101"/>
        <v>3.7168983133206546E-2</v>
      </c>
      <c r="AD286">
        <v>122.907</v>
      </c>
      <c r="AE286">
        <v>130.27699999999999</v>
      </c>
      <c r="AF286" s="58">
        <f t="shared" si="102"/>
        <v>7.3699999999999903</v>
      </c>
      <c r="AG286">
        <v>4</v>
      </c>
      <c r="AH286">
        <v>4</v>
      </c>
      <c r="AI286" s="69">
        <f t="shared" si="103"/>
        <v>6.3196524097247995</v>
      </c>
      <c r="AJ286">
        <f t="shared" si="104"/>
        <v>0.85748336631272837</v>
      </c>
      <c r="AL286" s="69">
        <f t="shared" si="105"/>
        <v>0</v>
      </c>
      <c r="AM286" s="69">
        <f t="shared" si="106"/>
        <v>0</v>
      </c>
      <c r="AN286" s="69">
        <f t="shared" si="107"/>
        <v>0</v>
      </c>
      <c r="AO286" s="69">
        <f t="shared" si="108"/>
        <v>0</v>
      </c>
      <c r="AP286" s="69">
        <f t="shared" si="109"/>
        <v>0</v>
      </c>
      <c r="AQ286" s="69">
        <f t="shared" si="110"/>
        <v>0</v>
      </c>
      <c r="AR286" s="69">
        <f t="shared" si="111"/>
        <v>0</v>
      </c>
      <c r="AS286" s="69">
        <f t="shared" si="112"/>
        <v>0</v>
      </c>
      <c r="AT286" s="69">
        <f t="shared" si="113"/>
        <v>0</v>
      </c>
      <c r="AU286" s="69">
        <f t="shared" si="114"/>
        <v>0</v>
      </c>
      <c r="AV286" s="69">
        <f t="shared" si="115"/>
        <v>0</v>
      </c>
      <c r="AW286" s="69">
        <f t="shared" si="116"/>
        <v>0</v>
      </c>
      <c r="AX286" s="69">
        <f t="shared" si="117"/>
        <v>0.85748336631272837</v>
      </c>
      <c r="AY286" s="69">
        <f t="shared" si="118"/>
        <v>0.85748336631272837</v>
      </c>
      <c r="AZ286" s="69">
        <f t="shared" si="119"/>
        <v>1</v>
      </c>
      <c r="BA286" s="69">
        <f t="shared" si="120"/>
        <v>1</v>
      </c>
      <c r="BF286">
        <v>2.48492527008057</v>
      </c>
      <c r="BG286">
        <v>2.9472382068634002</v>
      </c>
      <c r="BH286" t="s">
        <v>5607</v>
      </c>
      <c r="BI286">
        <v>0.42799999999999999</v>
      </c>
      <c r="BJ286">
        <v>0.28799999999999998</v>
      </c>
      <c r="BK286" t="s">
        <v>18</v>
      </c>
    </row>
    <row r="287" spans="1:63">
      <c r="A287" t="s">
        <v>20</v>
      </c>
      <c r="B287">
        <v>-0.1907411</v>
      </c>
      <c r="C287">
        <v>1.6282030000000001</v>
      </c>
      <c r="D287">
        <v>0.2906321</v>
      </c>
      <c r="E287">
        <v>-6.1864679999999998E-2</v>
      </c>
      <c r="F287">
        <v>-0.99724860000000004</v>
      </c>
      <c r="G287">
        <v>2.078872E-2</v>
      </c>
      <c r="H287">
        <v>-3.515621E-2</v>
      </c>
      <c r="I287">
        <v>-0.29408200000000001</v>
      </c>
      <c r="J287">
        <v>1.660169</v>
      </c>
      <c r="K287">
        <v>-8.1555950000000002E-2</v>
      </c>
      <c r="L287">
        <v>-0.12777669999999999</v>
      </c>
      <c r="M287">
        <v>-1.183234E-2</v>
      </c>
      <c r="N287">
        <v>-2.4003819999999999E-2</v>
      </c>
      <c r="O287">
        <v>0.99144180000000004</v>
      </c>
      <c r="P287" s="69">
        <f t="shared" si="97"/>
        <v>0.96294517566645788</v>
      </c>
      <c r="Q287" s="69">
        <f t="shared" si="98"/>
        <v>0.85452682267861091</v>
      </c>
      <c r="R287" s="77">
        <f t="shared" si="99"/>
        <v>0.54615716585724394</v>
      </c>
      <c r="S287" s="75">
        <f t="shared" si="100"/>
        <v>0.17384722530248101</v>
      </c>
      <c r="T287">
        <v>1.8059620000000001</v>
      </c>
      <c r="U287">
        <v>-0.2120504</v>
      </c>
      <c r="V287">
        <v>2.3411620000000002</v>
      </c>
      <c r="W287">
        <v>1.9497690000000001</v>
      </c>
      <c r="X287">
        <v>0.44395760000000001</v>
      </c>
      <c r="Y287">
        <v>0.49611650000000002</v>
      </c>
      <c r="Z287">
        <v>0.41532920000000001</v>
      </c>
      <c r="AA287">
        <v>0.42752699999999999</v>
      </c>
      <c r="AB287" s="72">
        <f t="shared" si="101"/>
        <v>3.9109402321689565E-2</v>
      </c>
      <c r="AD287">
        <v>131.80709999999999</v>
      </c>
      <c r="AE287">
        <v>139.63829999999999</v>
      </c>
      <c r="AF287" s="58">
        <f t="shared" si="102"/>
        <v>7.8311999999999955</v>
      </c>
      <c r="AG287">
        <v>1</v>
      </c>
      <c r="AH287">
        <v>3</v>
      </c>
      <c r="AI287" s="69">
        <f t="shared" si="103"/>
        <v>3.8037287767381343</v>
      </c>
      <c r="AJ287">
        <f t="shared" si="104"/>
        <v>0.48571467677215963</v>
      </c>
      <c r="AL287" s="69">
        <f t="shared" si="105"/>
        <v>0.48571467677215963</v>
      </c>
      <c r="AM287" s="69">
        <f t="shared" si="106"/>
        <v>0</v>
      </c>
      <c r="AN287" s="69">
        <f t="shared" si="107"/>
        <v>1</v>
      </c>
      <c r="AO287" s="69">
        <f t="shared" si="108"/>
        <v>0</v>
      </c>
      <c r="AP287" s="69">
        <f t="shared" si="109"/>
        <v>0</v>
      </c>
      <c r="AQ287" s="69">
        <f t="shared" si="110"/>
        <v>0</v>
      </c>
      <c r="AR287" s="69">
        <f t="shared" si="111"/>
        <v>0</v>
      </c>
      <c r="AS287" s="69">
        <f t="shared" si="112"/>
        <v>0</v>
      </c>
      <c r="AT287" s="69">
        <f t="shared" si="113"/>
        <v>0</v>
      </c>
      <c r="AU287" s="69">
        <f t="shared" si="114"/>
        <v>0.48571467677215963</v>
      </c>
      <c r="AV287" s="69">
        <f t="shared" si="115"/>
        <v>0</v>
      </c>
      <c r="AW287" s="69">
        <f t="shared" si="116"/>
        <v>1</v>
      </c>
      <c r="AX287" s="69">
        <f t="shared" si="117"/>
        <v>0</v>
      </c>
      <c r="AY287" s="69">
        <f t="shared" si="118"/>
        <v>0</v>
      </c>
      <c r="AZ287" s="69">
        <f t="shared" si="119"/>
        <v>0</v>
      </c>
      <c r="BA287" s="69">
        <f t="shared" si="120"/>
        <v>0</v>
      </c>
      <c r="BF287">
        <v>0.406021118164063</v>
      </c>
      <c r="BG287">
        <v>1.60067594051361</v>
      </c>
      <c r="BH287" t="s">
        <v>5608</v>
      </c>
      <c r="BI287">
        <v>0.747</v>
      </c>
      <c r="BJ287">
        <v>0.437</v>
      </c>
      <c r="BK287" t="s">
        <v>18</v>
      </c>
    </row>
    <row r="288" spans="1:63">
      <c r="A288" t="s">
        <v>20</v>
      </c>
      <c r="B288">
        <v>-0.25285839999999998</v>
      </c>
      <c r="C288">
        <v>1.646614</v>
      </c>
      <c r="D288">
        <v>-3.2146540000000001E-2</v>
      </c>
      <c r="E288">
        <v>-5.3421730000000001E-2</v>
      </c>
      <c r="F288">
        <v>-9.2211559999999998E-2</v>
      </c>
      <c r="G288">
        <v>-3.269126E-2</v>
      </c>
      <c r="H288">
        <v>0.99376779999999998</v>
      </c>
      <c r="I288">
        <v>-0.1913029</v>
      </c>
      <c r="J288">
        <v>1.634922</v>
      </c>
      <c r="K288">
        <v>9.7007159999999999E-3</v>
      </c>
      <c r="L288">
        <v>-6.3833890000000004E-2</v>
      </c>
      <c r="M288">
        <v>0.25142490000000001</v>
      </c>
      <c r="N288">
        <v>-1.693544E-2</v>
      </c>
      <c r="O288">
        <v>0.96562110000000001</v>
      </c>
      <c r="P288" s="69">
        <f t="shared" si="97"/>
        <v>0.92330831768088684</v>
      </c>
      <c r="Q288" s="69">
        <f t="shared" si="98"/>
        <v>0.7049964989974189</v>
      </c>
      <c r="R288" s="77">
        <f t="shared" si="99"/>
        <v>0.78837811744037767</v>
      </c>
      <c r="S288" s="75">
        <f t="shared" si="100"/>
        <v>0.25094854883223777</v>
      </c>
      <c r="T288">
        <v>5.219055</v>
      </c>
      <c r="U288">
        <v>2.3169529999999998</v>
      </c>
      <c r="V288">
        <v>2.4545970000000001</v>
      </c>
      <c r="W288">
        <v>4.437951</v>
      </c>
      <c r="X288">
        <v>0.42470140000000001</v>
      </c>
      <c r="Y288">
        <v>0.42865880000000001</v>
      </c>
      <c r="Z288">
        <v>0.45954</v>
      </c>
      <c r="AA288">
        <v>0.49167480000000002</v>
      </c>
      <c r="AB288" s="72">
        <f t="shared" si="101"/>
        <v>4.1133598643522312E-2</v>
      </c>
      <c r="AD288">
        <v>141.13810000000001</v>
      </c>
      <c r="AE288">
        <v>147.0746</v>
      </c>
      <c r="AF288" s="58">
        <f t="shared" si="102"/>
        <v>5.9364999999999952</v>
      </c>
      <c r="AG288">
        <v>1</v>
      </c>
      <c r="AH288">
        <v>1</v>
      </c>
      <c r="AI288" s="69">
        <f t="shared" si="103"/>
        <v>4.2604985337518144</v>
      </c>
      <c r="AJ288">
        <f t="shared" si="104"/>
        <v>0.71767851996156284</v>
      </c>
      <c r="AL288" s="69">
        <f t="shared" si="105"/>
        <v>0.71767851996156284</v>
      </c>
      <c r="AM288" s="69">
        <f t="shared" si="106"/>
        <v>0.71767851996156284</v>
      </c>
      <c r="AN288" s="69">
        <f t="shared" si="107"/>
        <v>1</v>
      </c>
      <c r="AO288" s="69">
        <f t="shared" si="108"/>
        <v>1</v>
      </c>
      <c r="AP288" s="69">
        <f t="shared" si="109"/>
        <v>0</v>
      </c>
      <c r="AQ288" s="69">
        <f t="shared" si="110"/>
        <v>0</v>
      </c>
      <c r="AR288" s="69">
        <f t="shared" si="111"/>
        <v>0</v>
      </c>
      <c r="AS288" s="69">
        <f t="shared" si="112"/>
        <v>0</v>
      </c>
      <c r="AT288" s="69">
        <f t="shared" si="113"/>
        <v>0</v>
      </c>
      <c r="AU288" s="69">
        <f t="shared" si="114"/>
        <v>0</v>
      </c>
      <c r="AV288" s="69">
        <f t="shared" si="115"/>
        <v>0</v>
      </c>
      <c r="AW288" s="69">
        <f t="shared" si="116"/>
        <v>0</v>
      </c>
      <c r="AX288" s="69">
        <f t="shared" si="117"/>
        <v>0</v>
      </c>
      <c r="AY288" s="69">
        <f t="shared" si="118"/>
        <v>0</v>
      </c>
      <c r="AZ288" s="69">
        <f t="shared" si="119"/>
        <v>0</v>
      </c>
      <c r="BA288" s="69">
        <f t="shared" si="120"/>
        <v>0</v>
      </c>
      <c r="BF288">
        <v>0.54235500097274802</v>
      </c>
      <c r="BG288">
        <v>0.30462706089019798</v>
      </c>
      <c r="BH288" t="s">
        <v>5609</v>
      </c>
      <c r="BI288">
        <v>0.56100000000000005</v>
      </c>
      <c r="BJ288">
        <v>0.57499999999999996</v>
      </c>
      <c r="BK288" t="s">
        <v>18</v>
      </c>
    </row>
    <row r="289" spans="1:63">
      <c r="A289" t="s">
        <v>20</v>
      </c>
      <c r="B289">
        <v>-0.1976483</v>
      </c>
      <c r="C289">
        <v>1.633162</v>
      </c>
      <c r="D289">
        <v>1.05874E-2</v>
      </c>
      <c r="E289">
        <v>-5.8173750000000003E-2</v>
      </c>
      <c r="F289">
        <v>0.2349435</v>
      </c>
      <c r="G289">
        <v>-9.0944379999999998E-3</v>
      </c>
      <c r="H289">
        <v>0.97022399999999998</v>
      </c>
      <c r="I289">
        <v>-0.27992359999999999</v>
      </c>
      <c r="J289">
        <v>1.675915</v>
      </c>
      <c r="K289">
        <v>-4.9650420000000001E-2</v>
      </c>
      <c r="L289">
        <v>-0.30713760000000001</v>
      </c>
      <c r="M289">
        <v>-5.3048659999999997E-2</v>
      </c>
      <c r="N289">
        <v>-5.1564970000000002E-2</v>
      </c>
      <c r="O289">
        <v>0.9487852</v>
      </c>
      <c r="P289" s="69">
        <f t="shared" si="97"/>
        <v>0.66014994174563835</v>
      </c>
      <c r="Q289" s="69">
        <f t="shared" si="98"/>
        <v>-0.12840410882646058</v>
      </c>
      <c r="R289" s="77">
        <f t="shared" si="99"/>
        <v>1.6995559257778374</v>
      </c>
      <c r="S289" s="75">
        <f t="shared" si="100"/>
        <v>0.54098545329733039</v>
      </c>
      <c r="T289">
        <v>3.2010939999999999</v>
      </c>
      <c r="U289">
        <v>-0.44636910000000002</v>
      </c>
      <c r="V289">
        <v>3.81548</v>
      </c>
      <c r="W289">
        <v>2.3392409999999999</v>
      </c>
      <c r="X289">
        <v>0.4934461</v>
      </c>
      <c r="Y289">
        <v>0.44826759999999999</v>
      </c>
      <c r="Z289">
        <v>0.40918139999999997</v>
      </c>
      <c r="AA289">
        <v>0.35096850000000002</v>
      </c>
      <c r="AB289" s="72">
        <f t="shared" si="101"/>
        <v>3.1765894872409398E-2</v>
      </c>
      <c r="AD289">
        <v>148.60650000000001</v>
      </c>
      <c r="AE289">
        <v>153.8373</v>
      </c>
      <c r="AF289" s="58">
        <f t="shared" si="102"/>
        <v>5.2307999999999879</v>
      </c>
      <c r="AG289">
        <v>1</v>
      </c>
      <c r="AH289">
        <v>3</v>
      </c>
      <c r="AI289" s="69">
        <f t="shared" si="103"/>
        <v>5.7415353642566034</v>
      </c>
      <c r="AJ289">
        <f t="shared" si="104"/>
        <v>1.0976400099901769</v>
      </c>
      <c r="AL289" s="69">
        <f t="shared" si="105"/>
        <v>1.0976400099901769</v>
      </c>
      <c r="AM289" s="69">
        <f t="shared" si="106"/>
        <v>0</v>
      </c>
      <c r="AN289" s="69">
        <f t="shared" si="107"/>
        <v>1</v>
      </c>
      <c r="AO289" s="69">
        <f t="shared" si="108"/>
        <v>0</v>
      </c>
      <c r="AP289" s="69">
        <f t="shared" si="109"/>
        <v>0</v>
      </c>
      <c r="AQ289" s="69">
        <f t="shared" si="110"/>
        <v>0</v>
      </c>
      <c r="AR289" s="69">
        <f t="shared" si="111"/>
        <v>0</v>
      </c>
      <c r="AS289" s="69">
        <f t="shared" si="112"/>
        <v>0</v>
      </c>
      <c r="AT289" s="69">
        <f t="shared" si="113"/>
        <v>0</v>
      </c>
      <c r="AU289" s="69">
        <f t="shared" si="114"/>
        <v>1.0976400099901769</v>
      </c>
      <c r="AV289" s="69">
        <f t="shared" si="115"/>
        <v>0</v>
      </c>
      <c r="AW289" s="69">
        <f t="shared" si="116"/>
        <v>1</v>
      </c>
      <c r="AX289" s="69">
        <f t="shared" si="117"/>
        <v>0</v>
      </c>
      <c r="AY289" s="69">
        <f t="shared" si="118"/>
        <v>0</v>
      </c>
      <c r="AZ289" s="69">
        <f t="shared" si="119"/>
        <v>0</v>
      </c>
      <c r="BA289" s="69">
        <f t="shared" si="120"/>
        <v>0</v>
      </c>
      <c r="BF289">
        <v>0.75619000196456898</v>
      </c>
      <c r="BG289">
        <v>1.68427753448486</v>
      </c>
      <c r="BH289" t="s">
        <v>5605</v>
      </c>
      <c r="BI289">
        <v>0.58499999999999996</v>
      </c>
      <c r="BJ289">
        <v>0.108</v>
      </c>
      <c r="BK289" t="s">
        <v>18</v>
      </c>
    </row>
    <row r="290" spans="1:63">
      <c r="A290" t="s">
        <v>16</v>
      </c>
      <c r="B290">
        <v>-0.2729183</v>
      </c>
      <c r="C290">
        <v>1.669244</v>
      </c>
      <c r="D290">
        <v>-4.7625609999999999E-2</v>
      </c>
      <c r="E290">
        <v>-0.25551430000000003</v>
      </c>
      <c r="F290">
        <v>-4.0676999999999998E-2</v>
      </c>
      <c r="G290">
        <v>-3.3360470000000003E-2</v>
      </c>
      <c r="H290">
        <v>0.96537300000000004</v>
      </c>
      <c r="I290">
        <v>-0.4916124</v>
      </c>
      <c r="J290">
        <v>1.655823</v>
      </c>
      <c r="K290">
        <v>0.25172040000000001</v>
      </c>
      <c r="L290">
        <v>-5.5767610000000002E-2</v>
      </c>
      <c r="M290">
        <v>0.68449539999999998</v>
      </c>
      <c r="N290">
        <v>9.2176880000000003E-2</v>
      </c>
      <c r="O290">
        <v>0.72101280000000001</v>
      </c>
      <c r="P290" s="69">
        <f t="shared" si="97"/>
        <v>-0.86623329582118458</v>
      </c>
      <c r="Q290" s="69">
        <f t="shared" si="98"/>
        <v>0.50072024557846384</v>
      </c>
      <c r="R290" s="77">
        <f t="shared" si="99"/>
        <v>1.0463656833790822</v>
      </c>
      <c r="S290" s="75">
        <f t="shared" si="100"/>
        <v>0.33306854158302002</v>
      </c>
      <c r="T290">
        <v>0.76737770000000005</v>
      </c>
      <c r="U290">
        <v>0.33450010000000002</v>
      </c>
      <c r="V290">
        <v>1.7319</v>
      </c>
      <c r="W290">
        <v>0.41711690000000001</v>
      </c>
      <c r="X290">
        <v>0.45970830000000001</v>
      </c>
      <c r="Y290">
        <v>0.43783680000000003</v>
      </c>
      <c r="Z290">
        <v>0.45054250000000001</v>
      </c>
      <c r="AA290">
        <v>0.32972869999999999</v>
      </c>
      <c r="AB290" s="72">
        <f t="shared" si="101"/>
        <v>2.9901096934672255E-2</v>
      </c>
      <c r="AD290">
        <v>155.3417</v>
      </c>
      <c r="AE290">
        <v>158.4393</v>
      </c>
      <c r="AF290" s="58">
        <f t="shared" si="102"/>
        <v>3.0975999999999999</v>
      </c>
      <c r="AG290">
        <v>2</v>
      </c>
      <c r="AH290">
        <v>1</v>
      </c>
      <c r="AI290" s="69">
        <f t="shared" si="103"/>
        <v>5.1290449105704479</v>
      </c>
      <c r="AJ290">
        <f t="shared" si="104"/>
        <v>1.6558125356955218</v>
      </c>
      <c r="AL290" s="69">
        <f t="shared" si="105"/>
        <v>0</v>
      </c>
      <c r="AM290" s="69">
        <f t="shared" si="106"/>
        <v>1.6558125356955218</v>
      </c>
      <c r="AN290" s="69">
        <f t="shared" si="107"/>
        <v>0</v>
      </c>
      <c r="AO290" s="69">
        <f t="shared" si="108"/>
        <v>1</v>
      </c>
      <c r="AP290" s="69">
        <f t="shared" si="109"/>
        <v>1.6558125356955218</v>
      </c>
      <c r="AQ290" s="69">
        <f t="shared" si="110"/>
        <v>0</v>
      </c>
      <c r="AR290" s="69">
        <f t="shared" si="111"/>
        <v>1</v>
      </c>
      <c r="AS290" s="69">
        <f t="shared" si="112"/>
        <v>0</v>
      </c>
      <c r="AT290" s="69">
        <f t="shared" si="113"/>
        <v>0</v>
      </c>
      <c r="AU290" s="69">
        <f t="shared" si="114"/>
        <v>0</v>
      </c>
      <c r="AV290" s="69">
        <f t="shared" si="115"/>
        <v>0</v>
      </c>
      <c r="AW290" s="69">
        <f t="shared" si="116"/>
        <v>0</v>
      </c>
      <c r="AX290" s="69">
        <f t="shared" si="117"/>
        <v>0</v>
      </c>
      <c r="AY290" s="69">
        <f t="shared" si="118"/>
        <v>0</v>
      </c>
      <c r="AZ290" s="69">
        <f t="shared" si="119"/>
        <v>0</v>
      </c>
      <c r="BA290" s="69">
        <f t="shared" si="120"/>
        <v>0</v>
      </c>
      <c r="BF290">
        <v>0.92024618387222301</v>
      </c>
      <c r="BG290">
        <v>0.102788046002388</v>
      </c>
      <c r="BH290" t="s">
        <v>5610</v>
      </c>
      <c r="BI290">
        <v>3.7999999999999999E-2</v>
      </c>
      <c r="BJ290">
        <v>0.34799999999999998</v>
      </c>
      <c r="BK290" t="s">
        <v>18</v>
      </c>
    </row>
    <row r="291" spans="1:63">
      <c r="A291" t="s">
        <v>20</v>
      </c>
      <c r="B291">
        <v>-0.41344829999999999</v>
      </c>
      <c r="C291">
        <v>1.6560459999999999</v>
      </c>
      <c r="D291">
        <v>0.32687110000000003</v>
      </c>
      <c r="E291">
        <v>-2.5033489999999999E-2</v>
      </c>
      <c r="F291">
        <v>0.5930626</v>
      </c>
      <c r="G291">
        <v>9.2989619999999995E-2</v>
      </c>
      <c r="H291">
        <v>0.79937659999999999</v>
      </c>
      <c r="I291">
        <v>-0.3652186</v>
      </c>
      <c r="J291">
        <v>1.6519619999999999</v>
      </c>
      <c r="K291">
        <v>0.19905600000000001</v>
      </c>
      <c r="L291">
        <v>2.520118E-2</v>
      </c>
      <c r="M291">
        <v>-0.95661719999999995</v>
      </c>
      <c r="N291">
        <v>-6.3983960000000006E-2</v>
      </c>
      <c r="O291">
        <v>-0.28311560000000002</v>
      </c>
      <c r="P291" s="69">
        <f t="shared" si="97"/>
        <v>-0.50177890129091596</v>
      </c>
      <c r="Q291" s="69">
        <f t="shared" si="98"/>
        <v>-0.49643586843856247</v>
      </c>
      <c r="R291" s="77">
        <f t="shared" si="99"/>
        <v>2.0902844640211669</v>
      </c>
      <c r="S291" s="75">
        <f t="shared" si="100"/>
        <v>0.66535820983432359</v>
      </c>
      <c r="T291">
        <v>3.9969960000000002</v>
      </c>
      <c r="U291">
        <v>1.7384930000000001</v>
      </c>
      <c r="V291">
        <v>2.4723109999999999</v>
      </c>
      <c r="W291">
        <v>-2.9409779999999999</v>
      </c>
      <c r="X291">
        <v>0.46995720000000002</v>
      </c>
      <c r="Y291">
        <v>0.4970405</v>
      </c>
      <c r="Z291">
        <v>0.440029</v>
      </c>
      <c r="AA291">
        <v>0.43484339999999999</v>
      </c>
      <c r="AB291" s="72">
        <f t="shared" si="101"/>
        <v>4.4695548100655326E-2</v>
      </c>
      <c r="AD291">
        <v>159.9418</v>
      </c>
      <c r="AE291">
        <v>164.3074</v>
      </c>
      <c r="AF291" s="58">
        <f t="shared" si="102"/>
        <v>4.3656000000000006</v>
      </c>
      <c r="AG291">
        <v>4</v>
      </c>
      <c r="AH291">
        <v>1</v>
      </c>
      <c r="AI291" s="69">
        <f t="shared" si="103"/>
        <v>5.5474243409344242</v>
      </c>
      <c r="AJ291">
        <f t="shared" si="104"/>
        <v>1.2707129239816803</v>
      </c>
      <c r="AL291" s="69">
        <f t="shared" si="105"/>
        <v>0</v>
      </c>
      <c r="AM291" s="69">
        <f t="shared" si="106"/>
        <v>1.2707129239816803</v>
      </c>
      <c r="AN291" s="69">
        <f t="shared" si="107"/>
        <v>0</v>
      </c>
      <c r="AO291" s="69">
        <f t="shared" si="108"/>
        <v>1</v>
      </c>
      <c r="AP291" s="69">
        <f t="shared" si="109"/>
        <v>0</v>
      </c>
      <c r="AQ291" s="69">
        <f t="shared" si="110"/>
        <v>0</v>
      </c>
      <c r="AR291" s="69">
        <f t="shared" si="111"/>
        <v>0</v>
      </c>
      <c r="AS291" s="69">
        <f t="shared" si="112"/>
        <v>0</v>
      </c>
      <c r="AT291" s="69">
        <f t="shared" si="113"/>
        <v>0</v>
      </c>
      <c r="AU291" s="69">
        <f t="shared" si="114"/>
        <v>0</v>
      </c>
      <c r="AV291" s="69">
        <f t="shared" si="115"/>
        <v>0</v>
      </c>
      <c r="AW291" s="69">
        <f t="shared" si="116"/>
        <v>0</v>
      </c>
      <c r="AX291" s="69">
        <f t="shared" si="117"/>
        <v>1.2707129239816803</v>
      </c>
      <c r="AY291" s="69">
        <f t="shared" si="118"/>
        <v>0</v>
      </c>
      <c r="AZ291" s="69">
        <f t="shared" si="119"/>
        <v>1</v>
      </c>
      <c r="BA291" s="69">
        <f t="shared" si="120"/>
        <v>0</v>
      </c>
      <c r="BF291">
        <v>2.5279855728149401</v>
      </c>
      <c r="BG291">
        <v>0.362548798322678</v>
      </c>
      <c r="BH291" t="s">
        <v>5611</v>
      </c>
      <c r="BI291">
        <v>0.76900000000000002</v>
      </c>
      <c r="BJ291">
        <v>0.42199999999999999</v>
      </c>
      <c r="BK291" t="s">
        <v>18</v>
      </c>
    </row>
    <row r="292" spans="1:63">
      <c r="A292" t="s">
        <v>22</v>
      </c>
      <c r="B292">
        <v>-0.3529119</v>
      </c>
      <c r="C292">
        <v>1.647019</v>
      </c>
      <c r="D292">
        <v>0.2125736</v>
      </c>
      <c r="E292">
        <v>3.767918E-2</v>
      </c>
      <c r="F292">
        <v>-0.95681629999999995</v>
      </c>
      <c r="G292">
        <v>-5.9093970000000003E-2</v>
      </c>
      <c r="H292">
        <v>-0.28211839999999999</v>
      </c>
      <c r="I292">
        <v>-0.31266949999999999</v>
      </c>
      <c r="J292">
        <v>1.665006</v>
      </c>
      <c r="K292">
        <v>-4.6344860000000002E-2</v>
      </c>
      <c r="L292">
        <v>-0.23483560000000001</v>
      </c>
      <c r="M292">
        <v>0.2377445</v>
      </c>
      <c r="N292">
        <v>2.65033E-2</v>
      </c>
      <c r="O292">
        <v>0.94213990000000003</v>
      </c>
      <c r="P292" s="69">
        <f t="shared" si="97"/>
        <v>0.91801723100559207</v>
      </c>
      <c r="Q292" s="69">
        <f t="shared" si="98"/>
        <v>0.68551127284634927</v>
      </c>
      <c r="R292" s="77">
        <f t="shared" si="99"/>
        <v>0.81549062184672338</v>
      </c>
      <c r="S292" s="75">
        <f t="shared" si="100"/>
        <v>0.25957872702397922</v>
      </c>
      <c r="T292">
        <v>4.3927160000000001</v>
      </c>
      <c r="U292">
        <v>1.6016999999999999</v>
      </c>
      <c r="V292">
        <v>4.1139089999999996</v>
      </c>
      <c r="W292">
        <v>3.276869</v>
      </c>
      <c r="X292">
        <v>0.47609800000000002</v>
      </c>
      <c r="Y292">
        <v>0.45526109999999997</v>
      </c>
      <c r="Z292">
        <v>0.4081651</v>
      </c>
      <c r="AA292">
        <v>0.36220940000000001</v>
      </c>
      <c r="AB292" s="72">
        <f t="shared" si="101"/>
        <v>3.2044425151481773E-2</v>
      </c>
      <c r="AD292">
        <v>165.83539999999999</v>
      </c>
      <c r="AE292">
        <v>171.17250000000001</v>
      </c>
      <c r="AF292" s="58">
        <f t="shared" si="102"/>
        <v>5.3371000000000208</v>
      </c>
      <c r="AG292">
        <v>2</v>
      </c>
      <c r="AH292">
        <v>2</v>
      </c>
      <c r="AI292" s="69">
        <f t="shared" si="103"/>
        <v>4.6695229914855263</v>
      </c>
      <c r="AJ292">
        <f t="shared" si="104"/>
        <v>0.87491765031299917</v>
      </c>
      <c r="AL292" s="69">
        <f t="shared" si="105"/>
        <v>0</v>
      </c>
      <c r="AM292" s="69">
        <f t="shared" si="106"/>
        <v>0</v>
      </c>
      <c r="AN292" s="69">
        <f t="shared" si="107"/>
        <v>0</v>
      </c>
      <c r="AO292" s="69">
        <f t="shared" si="108"/>
        <v>0</v>
      </c>
      <c r="AP292" s="69">
        <f t="shared" si="109"/>
        <v>0.87491765031299917</v>
      </c>
      <c r="AQ292" s="69">
        <f t="shared" si="110"/>
        <v>0.87491765031299917</v>
      </c>
      <c r="AR292" s="69">
        <f t="shared" si="111"/>
        <v>1</v>
      </c>
      <c r="AS292" s="69">
        <f t="shared" si="112"/>
        <v>1</v>
      </c>
      <c r="AT292" s="69">
        <f t="shared" si="113"/>
        <v>0</v>
      </c>
      <c r="AU292" s="69">
        <f t="shared" si="114"/>
        <v>0</v>
      </c>
      <c r="AV292" s="69">
        <f t="shared" si="115"/>
        <v>0</v>
      </c>
      <c r="AW292" s="69">
        <f t="shared" si="116"/>
        <v>0</v>
      </c>
      <c r="AX292" s="69">
        <f t="shared" si="117"/>
        <v>0</v>
      </c>
      <c r="AY292" s="69">
        <f t="shared" si="118"/>
        <v>0</v>
      </c>
      <c r="AZ292" s="69">
        <f t="shared" si="119"/>
        <v>0</v>
      </c>
      <c r="BA292" s="69">
        <f t="shared" si="120"/>
        <v>0</v>
      </c>
      <c r="BF292">
        <v>0.79877412319183305</v>
      </c>
      <c r="BG292">
        <v>0.90074455738067605</v>
      </c>
      <c r="BH292" t="s">
        <v>5612</v>
      </c>
      <c r="BI292">
        <v>0.92700000000000005</v>
      </c>
      <c r="BJ292">
        <v>0.47799999999999998</v>
      </c>
      <c r="BK292" t="s">
        <v>18</v>
      </c>
    </row>
    <row r="293" spans="1:63">
      <c r="A293" t="s">
        <v>22</v>
      </c>
      <c r="B293">
        <v>-0.31442789999999998</v>
      </c>
      <c r="C293">
        <v>1.662671</v>
      </c>
      <c r="D293">
        <v>-5.4146310000000003E-2</v>
      </c>
      <c r="E293">
        <v>-0.22371289999999999</v>
      </c>
      <c r="F293">
        <v>0.2615789</v>
      </c>
      <c r="G293">
        <v>3.017427E-2</v>
      </c>
      <c r="H293">
        <v>0.93841280000000005</v>
      </c>
      <c r="I293">
        <v>-0.37589070000000002</v>
      </c>
      <c r="J293">
        <v>1.644736</v>
      </c>
      <c r="K293">
        <v>-4.2092320000000003E-2</v>
      </c>
      <c r="L293">
        <v>-7.2144520000000004E-2</v>
      </c>
      <c r="M293">
        <v>-0.1299939</v>
      </c>
      <c r="N293">
        <v>1.6812000000000001E-2</v>
      </c>
      <c r="O293">
        <v>0.9887437</v>
      </c>
      <c r="P293" s="69">
        <f t="shared" si="97"/>
        <v>0.94108071939786175</v>
      </c>
      <c r="Q293" s="69">
        <f t="shared" si="98"/>
        <v>0.7712658408447941</v>
      </c>
      <c r="R293" s="77">
        <f t="shared" si="99"/>
        <v>0.68996885300285504</v>
      </c>
      <c r="S293" s="75">
        <f t="shared" si="100"/>
        <v>0.21962390706969939</v>
      </c>
      <c r="T293">
        <v>4.4819769999999997</v>
      </c>
      <c r="U293">
        <v>-1.495101</v>
      </c>
      <c r="V293">
        <v>2.6927439999999998</v>
      </c>
      <c r="W293">
        <v>4.1450300000000002</v>
      </c>
      <c r="X293">
        <v>0.4871315</v>
      </c>
      <c r="Y293">
        <v>0.47070499999999998</v>
      </c>
      <c r="Z293">
        <v>0.40166220000000002</v>
      </c>
      <c r="AA293">
        <v>0.49920340000000002</v>
      </c>
      <c r="AB293" s="72">
        <f t="shared" si="101"/>
        <v>4.597624756468207E-2</v>
      </c>
      <c r="AD293">
        <v>172.67240000000001</v>
      </c>
      <c r="AE293">
        <v>177.64789999999999</v>
      </c>
      <c r="AF293" s="58">
        <f t="shared" si="102"/>
        <v>4.9754999999999825</v>
      </c>
      <c r="AG293">
        <v>1</v>
      </c>
      <c r="AH293">
        <v>4</v>
      </c>
      <c r="AI293" s="69">
        <f t="shared" si="103"/>
        <v>3.9075706085504089</v>
      </c>
      <c r="AJ293">
        <f t="shared" si="104"/>
        <v>0.78536239745762693</v>
      </c>
      <c r="AL293" s="69">
        <f t="shared" si="105"/>
        <v>0.78536239745762693</v>
      </c>
      <c r="AM293" s="69">
        <f t="shared" si="106"/>
        <v>0</v>
      </c>
      <c r="AN293" s="69">
        <f t="shared" si="107"/>
        <v>1</v>
      </c>
      <c r="AO293" s="69">
        <f t="shared" si="108"/>
        <v>0</v>
      </c>
      <c r="AP293" s="69">
        <f t="shared" si="109"/>
        <v>0</v>
      </c>
      <c r="AQ293" s="69">
        <f t="shared" si="110"/>
        <v>0</v>
      </c>
      <c r="AR293" s="69">
        <f t="shared" si="111"/>
        <v>0</v>
      </c>
      <c r="AS293" s="69">
        <f t="shared" si="112"/>
        <v>0</v>
      </c>
      <c r="AT293" s="69">
        <f t="shared" si="113"/>
        <v>0</v>
      </c>
      <c r="AU293" s="69">
        <f t="shared" si="114"/>
        <v>0</v>
      </c>
      <c r="AV293" s="69">
        <f t="shared" si="115"/>
        <v>0</v>
      </c>
      <c r="AW293" s="69">
        <f t="shared" si="116"/>
        <v>0</v>
      </c>
      <c r="AX293" s="69">
        <f t="shared" si="117"/>
        <v>0</v>
      </c>
      <c r="AY293" s="69">
        <f t="shared" si="118"/>
        <v>0.78536239745762693</v>
      </c>
      <c r="AZ293" s="69">
        <f t="shared" si="119"/>
        <v>0</v>
      </c>
      <c r="BA293" s="69">
        <f t="shared" si="120"/>
        <v>1</v>
      </c>
      <c r="BF293">
        <v>0.35713380575180098</v>
      </c>
      <c r="BG293">
        <v>2.4242115020752002</v>
      </c>
      <c r="BH293" t="s">
        <v>5613</v>
      </c>
      <c r="BI293">
        <v>0.40100000000000002</v>
      </c>
      <c r="BJ293">
        <v>4.0000000000000001E-3</v>
      </c>
      <c r="BK293" t="s">
        <v>18</v>
      </c>
    </row>
    <row r="294" spans="1:63">
      <c r="A294" t="s">
        <v>20</v>
      </c>
      <c r="B294">
        <v>0</v>
      </c>
      <c r="C294">
        <v>1.6</v>
      </c>
      <c r="D294">
        <v>0</v>
      </c>
      <c r="E294">
        <v>0</v>
      </c>
      <c r="F294">
        <v>0</v>
      </c>
      <c r="G294">
        <v>0</v>
      </c>
      <c r="H294">
        <v>1</v>
      </c>
      <c r="I294">
        <v>0.299736</v>
      </c>
      <c r="J294">
        <v>1.645227</v>
      </c>
      <c r="K294">
        <v>-0.72816329999999996</v>
      </c>
      <c r="L294">
        <v>-0.3793415</v>
      </c>
      <c r="M294">
        <v>3.1447379999999998E-3</v>
      </c>
      <c r="N294">
        <v>-2.407283E-2</v>
      </c>
      <c r="O294">
        <v>0.92493820000000004</v>
      </c>
      <c r="P294" s="69">
        <f t="shared" si="97"/>
        <v>0.28475993887197282</v>
      </c>
      <c r="Q294" s="69">
        <f t="shared" si="98"/>
        <v>-0.83782355442726064</v>
      </c>
      <c r="R294" s="77">
        <f t="shared" si="99"/>
        <v>2.5640806742418736</v>
      </c>
      <c r="S294" s="75">
        <f t="shared" si="100"/>
        <v>0.81617222758398811</v>
      </c>
      <c r="T294">
        <v>2.7670750000000002</v>
      </c>
      <c r="U294">
        <v>0.43950719999999999</v>
      </c>
      <c r="V294">
        <v>3.8755470000000001</v>
      </c>
      <c r="W294">
        <v>1.5117609999999999</v>
      </c>
      <c r="X294">
        <v>0.42932229999999999</v>
      </c>
      <c r="Y294">
        <v>0.45627250000000003</v>
      </c>
      <c r="Z294">
        <v>0.42208190000000001</v>
      </c>
      <c r="AA294">
        <v>0.36282399999999998</v>
      </c>
      <c r="AB294" s="72">
        <f t="shared" si="101"/>
        <v>2.9998564782941113E-2</v>
      </c>
      <c r="AD294">
        <v>432.02159999999998</v>
      </c>
      <c r="AE294">
        <v>456.30779999999999</v>
      </c>
      <c r="AF294" s="58">
        <f t="shared" si="102"/>
        <v>24.286200000000008</v>
      </c>
      <c r="AG294">
        <v>2</v>
      </c>
      <c r="AH294">
        <v>2</v>
      </c>
      <c r="AI294" s="69">
        <f t="shared" si="103"/>
        <v>6.4174043645621515</v>
      </c>
      <c r="AJ294">
        <f t="shared" si="104"/>
        <v>0.26424077725466105</v>
      </c>
      <c r="AL294" s="69">
        <f t="shared" si="105"/>
        <v>0</v>
      </c>
      <c r="AM294" s="69">
        <f t="shared" si="106"/>
        <v>0</v>
      </c>
      <c r="AN294" s="69">
        <f t="shared" si="107"/>
        <v>0</v>
      </c>
      <c r="AO294" s="69">
        <f t="shared" si="108"/>
        <v>0</v>
      </c>
      <c r="AP294" s="69">
        <f t="shared" si="109"/>
        <v>0.26424077725466105</v>
      </c>
      <c r="AQ294" s="69">
        <f t="shared" si="110"/>
        <v>0.26424077725466105</v>
      </c>
      <c r="AR294" s="69">
        <f t="shared" si="111"/>
        <v>1</v>
      </c>
      <c r="AS294" s="69">
        <f t="shared" si="112"/>
        <v>1</v>
      </c>
      <c r="AT294" s="69">
        <f t="shared" si="113"/>
        <v>0</v>
      </c>
      <c r="AU294" s="69">
        <f t="shared" si="114"/>
        <v>0</v>
      </c>
      <c r="AV294" s="69">
        <f t="shared" si="115"/>
        <v>0</v>
      </c>
      <c r="AW294" s="69">
        <f t="shared" si="116"/>
        <v>0</v>
      </c>
      <c r="AX294" s="69">
        <f t="shared" si="117"/>
        <v>0</v>
      </c>
      <c r="AY294" s="69">
        <f t="shared" si="118"/>
        <v>0</v>
      </c>
      <c r="AZ294" s="69">
        <f t="shared" si="119"/>
        <v>0</v>
      </c>
      <c r="BA294" s="69">
        <f t="shared" si="120"/>
        <v>0</v>
      </c>
      <c r="BF294">
        <v>0.99280941486358598</v>
      </c>
      <c r="BG294">
        <v>1.3800021409988401</v>
      </c>
      <c r="BH294" t="s">
        <v>3147</v>
      </c>
      <c r="BI294">
        <v>0.222</v>
      </c>
      <c r="BJ294">
        <v>0.82</v>
      </c>
      <c r="BK294" t="s">
        <v>18</v>
      </c>
    </row>
    <row r="295" spans="1:63">
      <c r="A295" t="s">
        <v>16</v>
      </c>
      <c r="B295">
        <v>0.27303359999999999</v>
      </c>
      <c r="C295">
        <v>1.633489</v>
      </c>
      <c r="D295">
        <v>-0.65600630000000004</v>
      </c>
      <c r="E295">
        <v>-0.1493988</v>
      </c>
      <c r="F295">
        <v>3.522931E-2</v>
      </c>
      <c r="G295">
        <v>-1.657991E-2</v>
      </c>
      <c r="H295">
        <v>0.9880101</v>
      </c>
      <c r="I295">
        <v>0.186473</v>
      </c>
      <c r="J295">
        <v>1.6515249999999999</v>
      </c>
      <c r="K295">
        <v>-0.40229769999999998</v>
      </c>
      <c r="L295">
        <v>-3.144139E-2</v>
      </c>
      <c r="M295">
        <v>-0.93358189999999996</v>
      </c>
      <c r="N295">
        <v>-0.20416699999999999</v>
      </c>
      <c r="O295">
        <v>0.2928346</v>
      </c>
      <c r="P295" s="69">
        <f t="shared" si="97"/>
        <v>-0.34500550591658796</v>
      </c>
      <c r="Q295" s="69">
        <f t="shared" si="98"/>
        <v>-0.76194240177447836</v>
      </c>
      <c r="R295" s="77">
        <f t="shared" si="99"/>
        <v>2.4371033512269564</v>
      </c>
      <c r="S295" s="75">
        <f t="shared" si="100"/>
        <v>0.77575409034718734</v>
      </c>
      <c r="T295">
        <v>5.1094710000000001</v>
      </c>
      <c r="U295">
        <v>-2.4778739999999999</v>
      </c>
      <c r="V295">
        <v>3.1419290000000002</v>
      </c>
      <c r="W295">
        <v>-4.6888480000000001</v>
      </c>
      <c r="X295">
        <v>0.4624875</v>
      </c>
      <c r="Y295">
        <v>0.46555669999999999</v>
      </c>
      <c r="Z295">
        <v>0.40312160000000002</v>
      </c>
      <c r="AA295">
        <v>0.34326459999999998</v>
      </c>
      <c r="AB295" s="72">
        <f t="shared" si="101"/>
        <v>2.979460742279999E-2</v>
      </c>
      <c r="AD295">
        <v>457.84789999999998</v>
      </c>
      <c r="AE295">
        <v>465.63929999999999</v>
      </c>
      <c r="AF295" s="58">
        <f t="shared" si="102"/>
        <v>7.7914000000000101</v>
      </c>
      <c r="AG295">
        <v>4</v>
      </c>
      <c r="AH295">
        <v>4</v>
      </c>
      <c r="AI295" s="69">
        <f t="shared" si="103"/>
        <v>6.3539723846253091</v>
      </c>
      <c r="AJ295">
        <f t="shared" si="104"/>
        <v>0.81551099733363719</v>
      </c>
      <c r="AL295" s="69">
        <f t="shared" si="105"/>
        <v>0</v>
      </c>
      <c r="AM295" s="69">
        <f t="shared" si="106"/>
        <v>0</v>
      </c>
      <c r="AN295" s="69">
        <f t="shared" si="107"/>
        <v>0</v>
      </c>
      <c r="AO295" s="69">
        <f t="shared" si="108"/>
        <v>0</v>
      </c>
      <c r="AP295" s="69">
        <f t="shared" si="109"/>
        <v>0</v>
      </c>
      <c r="AQ295" s="69">
        <f t="shared" si="110"/>
        <v>0</v>
      </c>
      <c r="AR295" s="69">
        <f t="shared" si="111"/>
        <v>0</v>
      </c>
      <c r="AS295" s="69">
        <f t="shared" si="112"/>
        <v>0</v>
      </c>
      <c r="AT295" s="69">
        <f t="shared" si="113"/>
        <v>0</v>
      </c>
      <c r="AU295" s="69">
        <f t="shared" si="114"/>
        <v>0</v>
      </c>
      <c r="AV295" s="69">
        <f t="shared" si="115"/>
        <v>0</v>
      </c>
      <c r="AW295" s="69">
        <f t="shared" si="116"/>
        <v>0</v>
      </c>
      <c r="AX295" s="69">
        <f t="shared" si="117"/>
        <v>0.81551099733363719</v>
      </c>
      <c r="AY295" s="69">
        <f t="shared" si="118"/>
        <v>0.81551099733363719</v>
      </c>
      <c r="AZ295" s="69">
        <f t="shared" si="119"/>
        <v>1</v>
      </c>
      <c r="BA295" s="69">
        <f t="shared" si="120"/>
        <v>1</v>
      </c>
      <c r="BF295">
        <v>2.4804439544677699</v>
      </c>
      <c r="BG295">
        <v>2.6400227546691899</v>
      </c>
      <c r="BH295" t="s">
        <v>511</v>
      </c>
      <c r="BI295">
        <v>0.41399999999999998</v>
      </c>
      <c r="BJ295">
        <v>0.71099999999999997</v>
      </c>
      <c r="BK295" t="s">
        <v>18</v>
      </c>
    </row>
    <row r="296" spans="1:63">
      <c r="A296" t="s">
        <v>20</v>
      </c>
      <c r="B296">
        <v>0.18445600000000001</v>
      </c>
      <c r="C296">
        <v>1.6454610000000001</v>
      </c>
      <c r="D296">
        <v>-0.4994305</v>
      </c>
      <c r="E296">
        <v>-7.7590189999999998E-3</v>
      </c>
      <c r="F296">
        <v>-0.94806310000000005</v>
      </c>
      <c r="G296">
        <v>-0.16329050000000001</v>
      </c>
      <c r="H296">
        <v>0.27285979999999999</v>
      </c>
      <c r="I296">
        <v>-4.5348880000000001E-2</v>
      </c>
      <c r="J296">
        <v>1.659014</v>
      </c>
      <c r="K296">
        <v>-0.74126570000000003</v>
      </c>
      <c r="L296">
        <v>-0.2075728</v>
      </c>
      <c r="M296">
        <v>0.58556079999999999</v>
      </c>
      <c r="N296">
        <v>0.14793100000000001</v>
      </c>
      <c r="O296">
        <v>0.76951190000000003</v>
      </c>
      <c r="P296" s="69">
        <f t="shared" si="97"/>
        <v>-0.29649825821402997</v>
      </c>
      <c r="Q296" s="69">
        <f t="shared" si="98"/>
        <v>-0.82417756575209278</v>
      </c>
      <c r="R296" s="77">
        <f t="shared" si="99"/>
        <v>2.5395447748494822</v>
      </c>
      <c r="S296" s="75">
        <f t="shared" si="100"/>
        <v>0.80836220824097904</v>
      </c>
      <c r="T296">
        <v>3.5385040000000001</v>
      </c>
      <c r="U296">
        <v>3.3120219999999998</v>
      </c>
      <c r="V296">
        <v>3.1406139999999998</v>
      </c>
      <c r="W296">
        <v>0.21039649999999999</v>
      </c>
      <c r="X296">
        <v>0.48757220000000001</v>
      </c>
      <c r="Y296">
        <v>0.4789581</v>
      </c>
      <c r="Z296">
        <v>0.43233700000000003</v>
      </c>
      <c r="AA296">
        <v>0.48370669999999999</v>
      </c>
      <c r="AB296" s="72">
        <f t="shared" si="101"/>
        <v>4.8836098989709302E-2</v>
      </c>
      <c r="AD296">
        <v>467.17250000000001</v>
      </c>
      <c r="AE296">
        <v>474.44080000000002</v>
      </c>
      <c r="AF296" s="58">
        <f t="shared" si="102"/>
        <v>7.2683000000000106</v>
      </c>
      <c r="AG296">
        <v>2</v>
      </c>
      <c r="AH296">
        <v>1</v>
      </c>
      <c r="AI296" s="69">
        <f t="shared" si="103"/>
        <v>5.7004781372280293</v>
      </c>
      <c r="AJ296">
        <f t="shared" si="104"/>
        <v>0.78429318234360457</v>
      </c>
      <c r="AL296" s="69">
        <f t="shared" si="105"/>
        <v>0</v>
      </c>
      <c r="AM296" s="69">
        <f t="shared" si="106"/>
        <v>0.78429318234360457</v>
      </c>
      <c r="AN296" s="69">
        <f t="shared" si="107"/>
        <v>0</v>
      </c>
      <c r="AO296" s="69">
        <f t="shared" si="108"/>
        <v>1</v>
      </c>
      <c r="AP296" s="69">
        <f t="shared" si="109"/>
        <v>0.78429318234360457</v>
      </c>
      <c r="AQ296" s="69">
        <f t="shared" si="110"/>
        <v>0</v>
      </c>
      <c r="AR296" s="69">
        <f t="shared" si="111"/>
        <v>1</v>
      </c>
      <c r="AS296" s="69">
        <f t="shared" si="112"/>
        <v>0</v>
      </c>
      <c r="AT296" s="69">
        <f t="shared" si="113"/>
        <v>0</v>
      </c>
      <c r="AU296" s="69">
        <f t="shared" si="114"/>
        <v>0</v>
      </c>
      <c r="AV296" s="69">
        <f t="shared" si="115"/>
        <v>0</v>
      </c>
      <c r="AW296" s="69">
        <f t="shared" si="116"/>
        <v>0</v>
      </c>
      <c r="AX296" s="69">
        <f t="shared" si="117"/>
        <v>0</v>
      </c>
      <c r="AY296" s="69">
        <f t="shared" si="118"/>
        <v>0</v>
      </c>
      <c r="AZ296" s="69">
        <f t="shared" si="119"/>
        <v>0</v>
      </c>
      <c r="BA296" s="69">
        <f t="shared" si="120"/>
        <v>0</v>
      </c>
      <c r="BF296">
        <v>1.36882507801056</v>
      </c>
      <c r="BG296">
        <v>0.44593915343284601</v>
      </c>
      <c r="BH296" t="s">
        <v>856</v>
      </c>
      <c r="BI296">
        <v>0.45800000000000002</v>
      </c>
      <c r="BJ296">
        <v>0.53300000000000003</v>
      </c>
      <c r="BK296" t="s">
        <v>18</v>
      </c>
    </row>
    <row r="297" spans="1:63">
      <c r="A297" t="s">
        <v>20</v>
      </c>
      <c r="B297">
        <v>7.6074000000000003E-3</v>
      </c>
      <c r="C297">
        <v>1.647678</v>
      </c>
      <c r="D297">
        <v>-0.72051019999999999</v>
      </c>
      <c r="E297">
        <v>-0.1108002</v>
      </c>
      <c r="F297">
        <v>0.59454490000000004</v>
      </c>
      <c r="G297">
        <v>6.0909810000000002E-2</v>
      </c>
      <c r="H297">
        <v>0.79405890000000001</v>
      </c>
      <c r="I297">
        <v>0.1580751</v>
      </c>
      <c r="J297">
        <v>1.6540999999999999</v>
      </c>
      <c r="K297">
        <v>6.4769629999999995E-2</v>
      </c>
      <c r="L297">
        <v>-0.1159871</v>
      </c>
      <c r="M297">
        <v>-0.89368590000000003</v>
      </c>
      <c r="N297">
        <v>-0.29266409999999998</v>
      </c>
      <c r="O297">
        <v>0.31971889999999997</v>
      </c>
      <c r="P297" s="69">
        <f t="shared" si="97"/>
        <v>0.23179830810305738</v>
      </c>
      <c r="Q297" s="69">
        <f t="shared" si="98"/>
        <v>-0.8925390887211202</v>
      </c>
      <c r="R297" s="77">
        <f t="shared" si="99"/>
        <v>2.6737407829494106</v>
      </c>
      <c r="S297" s="75">
        <f t="shared" si="100"/>
        <v>0.85107812430558627</v>
      </c>
      <c r="T297">
        <v>3.0149680000000001</v>
      </c>
      <c r="U297">
        <v>-1.558848</v>
      </c>
      <c r="V297">
        <v>3.8978540000000002</v>
      </c>
      <c r="W297">
        <v>-1.974685</v>
      </c>
      <c r="X297">
        <v>0.49472529999999998</v>
      </c>
      <c r="Y297">
        <v>0.4738617</v>
      </c>
      <c r="Z297">
        <v>0.47985909999999998</v>
      </c>
      <c r="AA297">
        <v>0.39275120000000002</v>
      </c>
      <c r="AB297" s="72">
        <f t="shared" si="101"/>
        <v>4.4182164109420108E-2</v>
      </c>
      <c r="AD297">
        <v>475.97219999999999</v>
      </c>
      <c r="AE297">
        <v>515.57780000000002</v>
      </c>
      <c r="AF297" s="58">
        <f t="shared" si="102"/>
        <v>39.605600000000038</v>
      </c>
      <c r="AG297">
        <v>3</v>
      </c>
      <c r="AH297">
        <v>3</v>
      </c>
      <c r="AI297" s="69">
        <f t="shared" si="103"/>
        <v>5.9192517080289022</v>
      </c>
      <c r="AJ297">
        <f t="shared" si="104"/>
        <v>0.14945491819411641</v>
      </c>
      <c r="AL297" s="69">
        <f t="shared" si="105"/>
        <v>0</v>
      </c>
      <c r="AM297" s="69">
        <f t="shared" si="106"/>
        <v>0</v>
      </c>
      <c r="AN297" s="69">
        <f t="shared" si="107"/>
        <v>0</v>
      </c>
      <c r="AO297" s="69">
        <f t="shared" si="108"/>
        <v>0</v>
      </c>
      <c r="AP297" s="69">
        <f t="shared" si="109"/>
        <v>0</v>
      </c>
      <c r="AQ297" s="69">
        <f t="shared" si="110"/>
        <v>0</v>
      </c>
      <c r="AR297" s="69">
        <f t="shared" si="111"/>
        <v>0</v>
      </c>
      <c r="AS297" s="69">
        <f t="shared" si="112"/>
        <v>0</v>
      </c>
      <c r="AT297" s="69">
        <f t="shared" si="113"/>
        <v>0.14945491819411641</v>
      </c>
      <c r="AU297" s="69">
        <f t="shared" si="114"/>
        <v>0.14945491819411641</v>
      </c>
      <c r="AV297" s="69">
        <f t="shared" si="115"/>
        <v>1</v>
      </c>
      <c r="AW297" s="69">
        <f t="shared" si="116"/>
        <v>1</v>
      </c>
      <c r="AX297" s="69">
        <f t="shared" si="117"/>
        <v>0</v>
      </c>
      <c r="AY297" s="69">
        <f t="shared" si="118"/>
        <v>0</v>
      </c>
      <c r="AZ297" s="69">
        <f t="shared" si="119"/>
        <v>0</v>
      </c>
      <c r="BA297" s="69">
        <f t="shared" si="120"/>
        <v>0</v>
      </c>
      <c r="BF297">
        <v>1.9998197555542001</v>
      </c>
      <c r="BG297">
        <v>2.1789321899414098</v>
      </c>
      <c r="BH297" t="s">
        <v>3895</v>
      </c>
      <c r="BI297">
        <v>0.72</v>
      </c>
      <c r="BJ297">
        <v>0.73599999999999999</v>
      </c>
      <c r="BK297" t="s">
        <v>18</v>
      </c>
    </row>
    <row r="298" spans="1:63">
      <c r="A298" t="s">
        <v>22</v>
      </c>
      <c r="B298">
        <v>0.14642269999999999</v>
      </c>
      <c r="C298">
        <v>1.6611119999999999</v>
      </c>
      <c r="D298">
        <v>4.0681420000000003E-2</v>
      </c>
      <c r="E298">
        <v>-0.1175311</v>
      </c>
      <c r="F298">
        <v>-0.88423929999999995</v>
      </c>
      <c r="G298">
        <v>-0.30305009999999999</v>
      </c>
      <c r="H298">
        <v>0.33536260000000001</v>
      </c>
      <c r="I298">
        <v>-7.1125209999999994E-2</v>
      </c>
      <c r="J298">
        <v>1.6383509999999999</v>
      </c>
      <c r="K298">
        <v>-1.3561319999999999</v>
      </c>
      <c r="L298">
        <v>-0.1134285</v>
      </c>
      <c r="M298">
        <v>0.1085836</v>
      </c>
      <c r="N298">
        <v>2.4268599999999999E-4</v>
      </c>
      <c r="O298">
        <v>0.98759479999999999</v>
      </c>
      <c r="P298" s="69">
        <f t="shared" si="97"/>
        <v>0.90830034857471154</v>
      </c>
      <c r="Q298" s="69">
        <f t="shared" si="98"/>
        <v>0.65001904644188491</v>
      </c>
      <c r="R298" s="77">
        <f t="shared" si="99"/>
        <v>0.8631868265234427</v>
      </c>
      <c r="S298" s="75">
        <f t="shared" si="100"/>
        <v>0.27476090050602453</v>
      </c>
      <c r="T298">
        <v>0.4820314</v>
      </c>
      <c r="U298">
        <v>0.39524690000000001</v>
      </c>
      <c r="V298">
        <v>2.0159129999999998</v>
      </c>
      <c r="W298">
        <v>0.25176779999999999</v>
      </c>
      <c r="X298">
        <v>0.43000300000000002</v>
      </c>
      <c r="Y298">
        <v>0.48817440000000001</v>
      </c>
      <c r="Z298">
        <v>0.45496920000000002</v>
      </c>
      <c r="AA298">
        <v>0.47471150000000001</v>
      </c>
      <c r="AB298" s="72">
        <f t="shared" si="101"/>
        <v>4.5337569745136662E-2</v>
      </c>
      <c r="AD298">
        <v>517.11159999999995</v>
      </c>
      <c r="AE298">
        <v>549.77869999999996</v>
      </c>
      <c r="AF298" s="58">
        <f t="shared" si="102"/>
        <v>32.667100000000005</v>
      </c>
      <c r="AG298">
        <v>2</v>
      </c>
      <c r="AH298">
        <v>2</v>
      </c>
      <c r="AI298" s="69">
        <f t="shared" si="103"/>
        <v>4.2508938827032354</v>
      </c>
      <c r="AJ298">
        <f t="shared" si="104"/>
        <v>0.13012767838905917</v>
      </c>
      <c r="AL298" s="69">
        <f t="shared" si="105"/>
        <v>0</v>
      </c>
      <c r="AM298" s="69">
        <f t="shared" si="106"/>
        <v>0</v>
      </c>
      <c r="AN298" s="69">
        <f t="shared" si="107"/>
        <v>0</v>
      </c>
      <c r="AO298" s="69">
        <f t="shared" si="108"/>
        <v>0</v>
      </c>
      <c r="AP298" s="69">
        <f t="shared" si="109"/>
        <v>0.13012767838905917</v>
      </c>
      <c r="AQ298" s="69">
        <f t="shared" si="110"/>
        <v>0.13012767838905917</v>
      </c>
      <c r="AR298" s="69">
        <f t="shared" si="111"/>
        <v>1</v>
      </c>
      <c r="AS298" s="69">
        <f t="shared" si="112"/>
        <v>1</v>
      </c>
      <c r="AT298" s="69">
        <f t="shared" si="113"/>
        <v>0</v>
      </c>
      <c r="AU298" s="69">
        <f t="shared" si="114"/>
        <v>0</v>
      </c>
      <c r="AV298" s="69">
        <f t="shared" si="115"/>
        <v>0</v>
      </c>
      <c r="AW298" s="69">
        <f t="shared" si="116"/>
        <v>0</v>
      </c>
      <c r="AX298" s="69">
        <f t="shared" si="117"/>
        <v>0</v>
      </c>
      <c r="AY298" s="69">
        <f t="shared" si="118"/>
        <v>0</v>
      </c>
      <c r="AZ298" s="69">
        <f t="shared" si="119"/>
        <v>0</v>
      </c>
      <c r="BA298" s="69">
        <f t="shared" si="120"/>
        <v>0</v>
      </c>
      <c r="BF298">
        <v>1.1175237894058201</v>
      </c>
      <c r="BG298">
        <v>0.95919322967529297</v>
      </c>
      <c r="BH298" t="s">
        <v>5614</v>
      </c>
      <c r="BI298">
        <v>0.89400000000000002</v>
      </c>
      <c r="BJ298">
        <v>0.86299999999999999</v>
      </c>
      <c r="BK298" t="s">
        <v>18</v>
      </c>
    </row>
    <row r="299" spans="1:63">
      <c r="A299" t="s">
        <v>22</v>
      </c>
      <c r="B299">
        <v>-9.5251619999999995E-2</v>
      </c>
      <c r="C299">
        <v>1.6448940000000001</v>
      </c>
      <c r="D299">
        <v>-1.3688309999999999</v>
      </c>
      <c r="E299">
        <v>-0.1422001</v>
      </c>
      <c r="F299">
        <v>9.7676979999999997E-2</v>
      </c>
      <c r="G299">
        <v>3.4221640000000001E-3</v>
      </c>
      <c r="H299">
        <v>0.98500080000000001</v>
      </c>
      <c r="I299">
        <v>-8.0415429999999996E-2</v>
      </c>
      <c r="J299">
        <v>1.6490959999999999</v>
      </c>
      <c r="K299">
        <v>-1.3968149999999999</v>
      </c>
      <c r="L299">
        <v>-0.1593022</v>
      </c>
      <c r="M299">
        <v>0.50205319999999998</v>
      </c>
      <c r="N299">
        <v>8.0756460000000002E-2</v>
      </c>
      <c r="O299">
        <v>0.8461938</v>
      </c>
      <c r="P299" s="69">
        <f t="shared" si="97"/>
        <v>-0.61936859392736943</v>
      </c>
      <c r="Q299" s="69">
        <f t="shared" si="98"/>
        <v>-0.23276508971286669</v>
      </c>
      <c r="R299" s="77">
        <f t="shared" si="99"/>
        <v>1.8057162302354677</v>
      </c>
      <c r="S299" s="75">
        <f t="shared" si="100"/>
        <v>0.57477732772647527</v>
      </c>
      <c r="T299">
        <v>3.410717</v>
      </c>
      <c r="U299">
        <v>2.856309</v>
      </c>
      <c r="V299">
        <v>2.553607</v>
      </c>
      <c r="W299">
        <v>7.8760029999999995E-2</v>
      </c>
      <c r="X299">
        <v>0.48615520000000001</v>
      </c>
      <c r="Y299">
        <v>0.41115669999999999</v>
      </c>
      <c r="Z299">
        <v>0.48592220000000003</v>
      </c>
      <c r="AA299">
        <v>0.37566339999999998</v>
      </c>
      <c r="AB299" s="72">
        <f t="shared" si="101"/>
        <v>3.6487821341792979E-2</v>
      </c>
      <c r="AD299">
        <v>551.30709999999999</v>
      </c>
      <c r="AE299">
        <v>556.4751</v>
      </c>
      <c r="AF299" s="58">
        <f t="shared" si="102"/>
        <v>5.1680000000000064</v>
      </c>
      <c r="AG299">
        <v>2</v>
      </c>
      <c r="AH299">
        <v>1</v>
      </c>
      <c r="AI299" s="69">
        <f t="shared" si="103"/>
        <v>5.6290123683712752</v>
      </c>
      <c r="AJ299">
        <f t="shared" si="104"/>
        <v>1.0892051796384032</v>
      </c>
      <c r="AL299" s="69">
        <f t="shared" si="105"/>
        <v>0</v>
      </c>
      <c r="AM299" s="69">
        <f t="shared" si="106"/>
        <v>1.0892051796384032</v>
      </c>
      <c r="AN299" s="69">
        <f t="shared" si="107"/>
        <v>0</v>
      </c>
      <c r="AO299" s="69">
        <f t="shared" si="108"/>
        <v>1</v>
      </c>
      <c r="AP299" s="69">
        <f t="shared" si="109"/>
        <v>1.0892051796384032</v>
      </c>
      <c r="AQ299" s="69">
        <f t="shared" si="110"/>
        <v>0</v>
      </c>
      <c r="AR299" s="69">
        <f t="shared" si="111"/>
        <v>1</v>
      </c>
      <c r="AS299" s="69">
        <f t="shared" si="112"/>
        <v>0</v>
      </c>
      <c r="AT299" s="69">
        <f t="shared" si="113"/>
        <v>0</v>
      </c>
      <c r="AU299" s="69">
        <f t="shared" si="114"/>
        <v>0</v>
      </c>
      <c r="AV299" s="69">
        <f t="shared" si="115"/>
        <v>0</v>
      </c>
      <c r="AW299" s="69">
        <f t="shared" si="116"/>
        <v>0</v>
      </c>
      <c r="AX299" s="69">
        <f t="shared" si="117"/>
        <v>0</v>
      </c>
      <c r="AY299" s="69">
        <f t="shared" si="118"/>
        <v>0</v>
      </c>
      <c r="AZ299" s="69">
        <f t="shared" si="119"/>
        <v>0</v>
      </c>
      <c r="BA299" s="69">
        <f t="shared" si="120"/>
        <v>0</v>
      </c>
      <c r="BF299">
        <v>1.1324703693389899</v>
      </c>
      <c r="BG299">
        <v>0.29866623878478998</v>
      </c>
      <c r="BH299" t="s">
        <v>5615</v>
      </c>
      <c r="BI299">
        <v>0.23200000000000001</v>
      </c>
      <c r="BJ299">
        <v>0.20799999999999999</v>
      </c>
      <c r="BK299" t="s">
        <v>18</v>
      </c>
    </row>
    <row r="300" spans="1:63">
      <c r="A300" t="s">
        <v>22</v>
      </c>
      <c r="B300">
        <v>-9.6840079999999995E-2</v>
      </c>
      <c r="C300">
        <v>1.648353</v>
      </c>
      <c r="D300">
        <v>-1.3951309999999999</v>
      </c>
      <c r="E300">
        <v>-0.15911990000000001</v>
      </c>
      <c r="F300">
        <v>0.48979349999999999</v>
      </c>
      <c r="G300">
        <v>7.0050280000000006E-2</v>
      </c>
      <c r="H300">
        <v>0.85432799999999998</v>
      </c>
      <c r="I300">
        <v>-0.64152609999999999</v>
      </c>
      <c r="J300">
        <v>1.6411800000000001</v>
      </c>
      <c r="K300">
        <v>-0.19808100000000001</v>
      </c>
      <c r="L300">
        <v>1.5751210000000002E-2</v>
      </c>
      <c r="M300">
        <v>-0.98908929999999995</v>
      </c>
      <c r="N300">
        <v>-5.1101189999999998E-2</v>
      </c>
      <c r="O300">
        <v>-0.13727020000000001</v>
      </c>
      <c r="P300" s="69">
        <f t="shared" si="97"/>
        <v>0.99294041592920401</v>
      </c>
      <c r="Q300" s="69">
        <f t="shared" si="98"/>
        <v>0.97186133917132134</v>
      </c>
      <c r="R300" s="77">
        <f t="shared" si="99"/>
        <v>0.23778824245607422</v>
      </c>
      <c r="S300" s="75">
        <f t="shared" si="100"/>
        <v>7.5690348392036602E-2</v>
      </c>
      <c r="T300">
        <v>0.67173559999999999</v>
      </c>
      <c r="U300">
        <v>-0.16169040000000001</v>
      </c>
      <c r="V300">
        <v>1.771107</v>
      </c>
      <c r="W300">
        <v>-2.0523639999999999</v>
      </c>
      <c r="X300">
        <v>0.45061250000000003</v>
      </c>
      <c r="Y300">
        <v>0.45707579999999998</v>
      </c>
      <c r="Z300">
        <v>0.41345290000000001</v>
      </c>
      <c r="AA300">
        <v>0.48923030000000001</v>
      </c>
      <c r="AB300" s="72">
        <f t="shared" si="101"/>
        <v>4.1661111467903834E-2</v>
      </c>
      <c r="AD300">
        <v>557.97979999999995</v>
      </c>
      <c r="AE300">
        <v>568.30960000000005</v>
      </c>
      <c r="AF300" s="58">
        <f t="shared" si="102"/>
        <v>10.329800000000091</v>
      </c>
      <c r="AG300">
        <v>4</v>
      </c>
      <c r="AH300">
        <v>3</v>
      </c>
      <c r="AI300" s="69">
        <f t="shared" si="103"/>
        <v>2.5129041478003282</v>
      </c>
      <c r="AJ300">
        <f t="shared" si="104"/>
        <v>0.2432674541424138</v>
      </c>
      <c r="AL300" s="69">
        <f t="shared" si="105"/>
        <v>0</v>
      </c>
      <c r="AM300" s="69">
        <f t="shared" si="106"/>
        <v>0</v>
      </c>
      <c r="AN300" s="69">
        <f t="shared" si="107"/>
        <v>0</v>
      </c>
      <c r="AO300" s="69">
        <f t="shared" si="108"/>
        <v>0</v>
      </c>
      <c r="AP300" s="69">
        <f t="shared" si="109"/>
        <v>0</v>
      </c>
      <c r="AQ300" s="69">
        <f t="shared" si="110"/>
        <v>0</v>
      </c>
      <c r="AR300" s="69">
        <f t="shared" si="111"/>
        <v>0</v>
      </c>
      <c r="AS300" s="69">
        <f t="shared" si="112"/>
        <v>0</v>
      </c>
      <c r="AT300" s="69">
        <f t="shared" si="113"/>
        <v>0</v>
      </c>
      <c r="AU300" s="69">
        <f t="shared" si="114"/>
        <v>0.2432674541424138</v>
      </c>
      <c r="AV300" s="69">
        <f t="shared" si="115"/>
        <v>0</v>
      </c>
      <c r="AW300" s="69">
        <f t="shared" si="116"/>
        <v>1</v>
      </c>
      <c r="AX300" s="69">
        <f t="shared" si="117"/>
        <v>0.2432674541424138</v>
      </c>
      <c r="AY300" s="69">
        <f t="shared" si="118"/>
        <v>0</v>
      </c>
      <c r="AZ300" s="69">
        <f t="shared" si="119"/>
        <v>1</v>
      </c>
      <c r="BA300" s="69">
        <f t="shared" si="120"/>
        <v>0</v>
      </c>
      <c r="BF300">
        <v>2.9334168434143102</v>
      </c>
      <c r="BG300">
        <v>2.05682277679443</v>
      </c>
      <c r="BH300" t="s">
        <v>5616</v>
      </c>
      <c r="BI300">
        <v>0.189</v>
      </c>
      <c r="BJ300">
        <v>0.80700000000000005</v>
      </c>
      <c r="BK300" t="s">
        <v>18</v>
      </c>
    </row>
    <row r="301" spans="1:63">
      <c r="A301" t="s">
        <v>16</v>
      </c>
      <c r="B301">
        <v>-0.62778979999999995</v>
      </c>
      <c r="C301">
        <v>1.6389959999999999</v>
      </c>
      <c r="D301">
        <v>-0.2164037</v>
      </c>
      <c r="E301">
        <v>1.2641299999999999E-2</v>
      </c>
      <c r="F301">
        <v>-0.99062410000000001</v>
      </c>
      <c r="G301">
        <v>-4.0623880000000001E-2</v>
      </c>
      <c r="H301">
        <v>-0.12982199999999999</v>
      </c>
      <c r="I301">
        <v>-0.58784930000000002</v>
      </c>
      <c r="J301">
        <v>1.6528099999999999</v>
      </c>
      <c r="K301">
        <v>-0.2344522</v>
      </c>
      <c r="L301">
        <v>3.6647289999999998E-3</v>
      </c>
      <c r="M301">
        <v>-0.99136780000000002</v>
      </c>
      <c r="N301">
        <v>-0.12350319999999999</v>
      </c>
      <c r="O301">
        <v>-4.3856920000000001E-2</v>
      </c>
      <c r="P301" s="69">
        <f t="shared" si="97"/>
        <v>0.13769274382714164</v>
      </c>
      <c r="Q301" s="69">
        <f t="shared" si="98"/>
        <v>-0.96208141659470625</v>
      </c>
      <c r="R301" s="77">
        <f t="shared" si="99"/>
        <v>2.8653294712771724</v>
      </c>
      <c r="S301" s="75">
        <f t="shared" si="100"/>
        <v>0.9120626978812979</v>
      </c>
      <c r="T301">
        <v>3.751979</v>
      </c>
      <c r="U301">
        <v>-0.38907160000000002</v>
      </c>
      <c r="V301">
        <v>2.4568850000000002</v>
      </c>
      <c r="W301">
        <v>-3.8703630000000002</v>
      </c>
      <c r="X301">
        <v>0.42733680000000002</v>
      </c>
      <c r="Y301">
        <v>0.43997409999999998</v>
      </c>
      <c r="Z301">
        <v>0.42990309999999998</v>
      </c>
      <c r="AA301">
        <v>0.48802289999999998</v>
      </c>
      <c r="AB301" s="72">
        <f t="shared" si="101"/>
        <v>3.9446473479371504E-2</v>
      </c>
      <c r="AD301">
        <v>569.83969999999999</v>
      </c>
      <c r="AE301">
        <v>575.17420000000004</v>
      </c>
      <c r="AF301" s="58">
        <f t="shared" si="102"/>
        <v>5.3345000000000482</v>
      </c>
      <c r="AG301">
        <v>4</v>
      </c>
      <c r="AH301">
        <v>2</v>
      </c>
      <c r="AI301" s="69">
        <f t="shared" si="103"/>
        <v>6.1826608984218128</v>
      </c>
      <c r="AJ301">
        <f t="shared" si="104"/>
        <v>1.1589953882129078</v>
      </c>
      <c r="AL301" s="69">
        <f t="shared" si="105"/>
        <v>0</v>
      </c>
      <c r="AM301" s="69">
        <f t="shared" si="106"/>
        <v>0</v>
      </c>
      <c r="AN301" s="69">
        <f t="shared" si="107"/>
        <v>0</v>
      </c>
      <c r="AO301" s="69">
        <f t="shared" si="108"/>
        <v>0</v>
      </c>
      <c r="AP301" s="69">
        <f t="shared" si="109"/>
        <v>0</v>
      </c>
      <c r="AQ301" s="69">
        <f t="shared" si="110"/>
        <v>1.1589953882129078</v>
      </c>
      <c r="AR301" s="69">
        <f t="shared" si="111"/>
        <v>0</v>
      </c>
      <c r="AS301" s="69">
        <f t="shared" si="112"/>
        <v>1</v>
      </c>
      <c r="AT301" s="69">
        <f t="shared" si="113"/>
        <v>0</v>
      </c>
      <c r="AU301" s="69">
        <f t="shared" si="114"/>
        <v>0</v>
      </c>
      <c r="AV301" s="69">
        <f t="shared" si="115"/>
        <v>0</v>
      </c>
      <c r="AW301" s="69">
        <f t="shared" si="116"/>
        <v>0</v>
      </c>
      <c r="AX301" s="69">
        <f t="shared" si="117"/>
        <v>1.1589953882129078</v>
      </c>
      <c r="AY301" s="69">
        <f t="shared" si="118"/>
        <v>0</v>
      </c>
      <c r="AZ301" s="69">
        <f t="shared" si="119"/>
        <v>1</v>
      </c>
      <c r="BA301" s="69">
        <f t="shared" si="120"/>
        <v>0</v>
      </c>
      <c r="BF301">
        <v>2.9125101566314702</v>
      </c>
      <c r="BG301">
        <v>1.2868138551712001</v>
      </c>
      <c r="BH301" t="s">
        <v>5617</v>
      </c>
      <c r="BI301">
        <v>0.73899999999999999</v>
      </c>
      <c r="BJ301">
        <v>2.9000000000000001E-2</v>
      </c>
      <c r="BK301" t="s">
        <v>18</v>
      </c>
    </row>
    <row r="302" spans="1:63">
      <c r="A302" t="s">
        <v>22</v>
      </c>
      <c r="B302">
        <v>-0.60284709999999997</v>
      </c>
      <c r="C302">
        <v>1.655294</v>
      </c>
      <c r="D302">
        <v>-0.24163660000000001</v>
      </c>
      <c r="E302">
        <v>2.8241619999999997E-4</v>
      </c>
      <c r="F302">
        <v>-0.98627129999999996</v>
      </c>
      <c r="G302">
        <v>-0.14164479999999999</v>
      </c>
      <c r="H302">
        <v>-8.4885810000000006E-2</v>
      </c>
      <c r="I302">
        <v>1.126635E-2</v>
      </c>
      <c r="J302">
        <v>1.6475089999999999</v>
      </c>
      <c r="K302">
        <v>-0.92225239999999997</v>
      </c>
      <c r="L302">
        <v>-0.33630159999999998</v>
      </c>
      <c r="M302">
        <v>-0.16645740000000001</v>
      </c>
      <c r="N302">
        <v>-0.1153093</v>
      </c>
      <c r="O302">
        <v>0.91972659999999995</v>
      </c>
      <c r="P302" s="69">
        <f t="shared" si="97"/>
        <v>0.12224443684394601</v>
      </c>
      <c r="Q302" s="69">
        <f t="shared" si="98"/>
        <v>-0.97011259532141303</v>
      </c>
      <c r="R302" s="77">
        <f t="shared" si="99"/>
        <v>2.896490720106045</v>
      </c>
      <c r="S302" s="75">
        <f t="shared" si="100"/>
        <v>0.92198163144936107</v>
      </c>
      <c r="T302">
        <v>1.8502289999999999</v>
      </c>
      <c r="U302">
        <v>-0.58768580000000004</v>
      </c>
      <c r="V302">
        <v>3.3069280000000001</v>
      </c>
      <c r="W302">
        <v>0.59216159999999995</v>
      </c>
      <c r="X302">
        <v>0.49486839999999999</v>
      </c>
      <c r="Y302">
        <v>0.44775569999999998</v>
      </c>
      <c r="Z302">
        <v>0.46947610000000001</v>
      </c>
      <c r="AA302">
        <v>0.32112990000000002</v>
      </c>
      <c r="AB302" s="72">
        <f t="shared" si="101"/>
        <v>3.3406046254098515E-2</v>
      </c>
      <c r="AD302">
        <v>576.71379999999999</v>
      </c>
      <c r="AE302">
        <v>590.44759999999997</v>
      </c>
      <c r="AF302" s="58">
        <f t="shared" si="102"/>
        <v>13.733799999999974</v>
      </c>
      <c r="AG302">
        <v>2</v>
      </c>
      <c r="AH302">
        <v>2</v>
      </c>
      <c r="AI302" s="69">
        <f t="shared" si="103"/>
        <v>6.4380529888690452</v>
      </c>
      <c r="AJ302">
        <f t="shared" si="104"/>
        <v>0.46877433695474358</v>
      </c>
      <c r="AL302" s="69">
        <f t="shared" si="105"/>
        <v>0</v>
      </c>
      <c r="AM302" s="69">
        <f t="shared" si="106"/>
        <v>0</v>
      </c>
      <c r="AN302" s="69">
        <f t="shared" si="107"/>
        <v>0</v>
      </c>
      <c r="AO302" s="69">
        <f t="shared" si="108"/>
        <v>0</v>
      </c>
      <c r="AP302" s="69">
        <f t="shared" si="109"/>
        <v>0.46877433695474358</v>
      </c>
      <c r="AQ302" s="69">
        <f t="shared" si="110"/>
        <v>0.46877433695474358</v>
      </c>
      <c r="AR302" s="69">
        <f t="shared" si="111"/>
        <v>1</v>
      </c>
      <c r="AS302" s="69">
        <f t="shared" si="112"/>
        <v>1</v>
      </c>
      <c r="AT302" s="69">
        <f t="shared" si="113"/>
        <v>0</v>
      </c>
      <c r="AU302" s="69">
        <f t="shared" si="114"/>
        <v>0</v>
      </c>
      <c r="AV302" s="69">
        <f t="shared" si="115"/>
        <v>0</v>
      </c>
      <c r="AW302" s="69">
        <f t="shared" si="116"/>
        <v>0</v>
      </c>
      <c r="AX302" s="69">
        <f t="shared" si="117"/>
        <v>0</v>
      </c>
      <c r="AY302" s="69">
        <f t="shared" si="118"/>
        <v>0</v>
      </c>
      <c r="AZ302" s="69">
        <f t="shared" si="119"/>
        <v>0</v>
      </c>
      <c r="BA302" s="69">
        <f t="shared" si="120"/>
        <v>0</v>
      </c>
      <c r="BF302">
        <v>1.1033074855804399</v>
      </c>
      <c r="BG302">
        <v>1.5616170167923</v>
      </c>
      <c r="BH302" t="s">
        <v>5618</v>
      </c>
      <c r="BI302">
        <v>0.63800000000000001</v>
      </c>
      <c r="BJ302">
        <v>0.75800000000000001</v>
      </c>
      <c r="BK302" t="s">
        <v>18</v>
      </c>
    </row>
    <row r="303" spans="1:63">
      <c r="A303" t="s">
        <v>22</v>
      </c>
      <c r="B303">
        <v>1.178998E-2</v>
      </c>
      <c r="C303">
        <v>1.649052</v>
      </c>
      <c r="D303">
        <v>-0.89871809999999996</v>
      </c>
      <c r="E303">
        <v>-0.3137278</v>
      </c>
      <c r="F303">
        <v>-0.15804199999999999</v>
      </c>
      <c r="G303">
        <v>-0.101704</v>
      </c>
      <c r="H303">
        <v>0.93072770000000005</v>
      </c>
      <c r="I303">
        <v>-0.37528089999999997</v>
      </c>
      <c r="J303">
        <v>1.6341019999999999</v>
      </c>
      <c r="K303">
        <v>-0.53739119999999996</v>
      </c>
      <c r="L303">
        <v>1.582648E-2</v>
      </c>
      <c r="M303">
        <v>-0.99250289999999997</v>
      </c>
      <c r="N303">
        <v>-0.10824689999999999</v>
      </c>
      <c r="O303">
        <v>-5.4499260000000001E-2</v>
      </c>
      <c r="P303" s="69">
        <f t="shared" si="97"/>
        <v>0.99651363913227176</v>
      </c>
      <c r="Q303" s="69">
        <f t="shared" si="98"/>
        <v>0.98607886595328709</v>
      </c>
      <c r="R303" s="77">
        <f t="shared" si="99"/>
        <v>0.16705420769454205</v>
      </c>
      <c r="S303" s="75">
        <f t="shared" si="100"/>
        <v>5.3175005837773008E-2</v>
      </c>
      <c r="T303">
        <v>1.5650580000000001</v>
      </c>
      <c r="U303">
        <v>-4.2841709999999998E-2</v>
      </c>
      <c r="V303">
        <v>1.9362379999999999</v>
      </c>
      <c r="W303">
        <v>-2.4362300000000001</v>
      </c>
      <c r="X303">
        <v>0.43411369999999999</v>
      </c>
      <c r="Y303">
        <v>0.46210210000000002</v>
      </c>
      <c r="Z303">
        <v>0.40230909999999998</v>
      </c>
      <c r="AA303">
        <v>0.36997639999999998</v>
      </c>
      <c r="AB303" s="72">
        <f t="shared" si="101"/>
        <v>2.9859003680715854E-2</v>
      </c>
      <c r="AD303">
        <v>591.98289999999997</v>
      </c>
      <c r="AE303">
        <v>600.24220000000003</v>
      </c>
      <c r="AF303" s="58">
        <f t="shared" si="102"/>
        <v>8.2593000000000529</v>
      </c>
      <c r="AG303">
        <v>4</v>
      </c>
      <c r="AH303">
        <v>3</v>
      </c>
      <c r="AI303" s="69">
        <f t="shared" si="103"/>
        <v>2.4840783888451905</v>
      </c>
      <c r="AJ303">
        <f t="shared" si="104"/>
        <v>0.30076137067852898</v>
      </c>
      <c r="AL303" s="69">
        <f t="shared" si="105"/>
        <v>0</v>
      </c>
      <c r="AM303" s="69">
        <f t="shared" si="106"/>
        <v>0</v>
      </c>
      <c r="AN303" s="69">
        <f t="shared" si="107"/>
        <v>0</v>
      </c>
      <c r="AO303" s="69">
        <f t="shared" si="108"/>
        <v>0</v>
      </c>
      <c r="AP303" s="69">
        <f t="shared" si="109"/>
        <v>0</v>
      </c>
      <c r="AQ303" s="69">
        <f t="shared" si="110"/>
        <v>0</v>
      </c>
      <c r="AR303" s="69">
        <f t="shared" si="111"/>
        <v>0</v>
      </c>
      <c r="AS303" s="69">
        <f t="shared" si="112"/>
        <v>0</v>
      </c>
      <c r="AT303" s="69">
        <f t="shared" si="113"/>
        <v>0</v>
      </c>
      <c r="AU303" s="69">
        <f t="shared" si="114"/>
        <v>0.30076137067852898</v>
      </c>
      <c r="AV303" s="69">
        <f t="shared" si="115"/>
        <v>0</v>
      </c>
      <c r="AW303" s="69">
        <f t="shared" si="116"/>
        <v>1</v>
      </c>
      <c r="AX303" s="69">
        <f t="shared" si="117"/>
        <v>0.30076137067852898</v>
      </c>
      <c r="AY303" s="69">
        <f t="shared" si="118"/>
        <v>0</v>
      </c>
      <c r="AZ303" s="69">
        <f t="shared" si="119"/>
        <v>1</v>
      </c>
      <c r="BA303" s="69">
        <f t="shared" si="120"/>
        <v>0</v>
      </c>
      <c r="BF303">
        <v>2.9536991119384801</v>
      </c>
      <c r="BG303">
        <v>1.7587807178497299</v>
      </c>
      <c r="BH303" t="s">
        <v>4318</v>
      </c>
      <c r="BI303">
        <v>0.52600000000000002</v>
      </c>
      <c r="BJ303">
        <v>0.32500000000000001</v>
      </c>
      <c r="BK303" t="s">
        <v>18</v>
      </c>
    </row>
    <row r="304" spans="1:63">
      <c r="A304" t="s">
        <v>22</v>
      </c>
      <c r="B304">
        <v>-0.3277678</v>
      </c>
      <c r="C304">
        <v>1.6470579999999999</v>
      </c>
      <c r="D304">
        <v>-0.52443189999999995</v>
      </c>
      <c r="E304">
        <v>3.763362E-2</v>
      </c>
      <c r="F304">
        <v>-0.97748460000000004</v>
      </c>
      <c r="G304">
        <v>-0.1413334</v>
      </c>
      <c r="H304">
        <v>-0.15209429999999999</v>
      </c>
      <c r="I304">
        <v>-0.34042270000000002</v>
      </c>
      <c r="J304">
        <v>1.654285</v>
      </c>
      <c r="K304">
        <v>-0.55434819999999996</v>
      </c>
      <c r="L304">
        <v>1.286529E-2</v>
      </c>
      <c r="M304">
        <v>-0.98363389999999995</v>
      </c>
      <c r="N304">
        <v>-0.1793372</v>
      </c>
      <c r="O304">
        <v>-1.170351E-2</v>
      </c>
      <c r="P304" s="69">
        <f t="shared" si="97"/>
        <v>-0.13167723982061119</v>
      </c>
      <c r="Q304" s="69">
        <f t="shared" si="98"/>
        <v>-0.9653222090264505</v>
      </c>
      <c r="R304" s="77">
        <f t="shared" si="99"/>
        <v>2.8774711279008205</v>
      </c>
      <c r="S304" s="75">
        <f t="shared" si="100"/>
        <v>0.91592750721925398</v>
      </c>
      <c r="T304">
        <v>3.9330270000000001</v>
      </c>
      <c r="U304">
        <v>-0.11722390000000001</v>
      </c>
      <c r="V304">
        <v>2.7983419999999999</v>
      </c>
      <c r="W304">
        <v>-4.2792839999999996</v>
      </c>
      <c r="X304">
        <v>0.421097</v>
      </c>
      <c r="Y304">
        <v>0.43278919999999999</v>
      </c>
      <c r="Z304">
        <v>0.44728200000000001</v>
      </c>
      <c r="AA304">
        <v>0.38867610000000002</v>
      </c>
      <c r="AB304" s="72">
        <f t="shared" si="101"/>
        <v>3.1683111053448954E-2</v>
      </c>
      <c r="AD304">
        <v>601.74519999999995</v>
      </c>
      <c r="AE304">
        <v>604.51459999999997</v>
      </c>
      <c r="AF304" s="58">
        <f t="shared" si="102"/>
        <v>2.7694000000000187</v>
      </c>
      <c r="AG304">
        <v>4</v>
      </c>
      <c r="AH304">
        <v>2</v>
      </c>
      <c r="AI304" s="69">
        <f t="shared" si="103"/>
        <v>6.5049436377849714</v>
      </c>
      <c r="AJ304">
        <f t="shared" si="104"/>
        <v>2.3488638830739248</v>
      </c>
      <c r="AL304" s="69">
        <f t="shared" si="105"/>
        <v>0</v>
      </c>
      <c r="AM304" s="69">
        <f t="shared" si="106"/>
        <v>0</v>
      </c>
      <c r="AN304" s="69">
        <f t="shared" si="107"/>
        <v>0</v>
      </c>
      <c r="AO304" s="69">
        <f t="shared" si="108"/>
        <v>0</v>
      </c>
      <c r="AP304" s="69">
        <f t="shared" si="109"/>
        <v>0</v>
      </c>
      <c r="AQ304" s="69">
        <f t="shared" si="110"/>
        <v>2.3488638830739248</v>
      </c>
      <c r="AR304" s="69">
        <f t="shared" si="111"/>
        <v>0</v>
      </c>
      <c r="AS304" s="69">
        <f t="shared" si="112"/>
        <v>1</v>
      </c>
      <c r="AT304" s="69">
        <f t="shared" si="113"/>
        <v>0</v>
      </c>
      <c r="AU304" s="69">
        <f t="shared" si="114"/>
        <v>0</v>
      </c>
      <c r="AV304" s="69">
        <f t="shared" si="115"/>
        <v>0</v>
      </c>
      <c r="AW304" s="69">
        <f t="shared" si="116"/>
        <v>0</v>
      </c>
      <c r="AX304" s="69">
        <f t="shared" si="117"/>
        <v>2.3488638830739248</v>
      </c>
      <c r="AY304" s="69">
        <f t="shared" si="118"/>
        <v>0</v>
      </c>
      <c r="AZ304" s="69">
        <f t="shared" si="119"/>
        <v>1</v>
      </c>
      <c r="BA304" s="69">
        <f t="shared" si="120"/>
        <v>0</v>
      </c>
      <c r="BF304">
        <v>2.8394391536712602</v>
      </c>
      <c r="BG304">
        <v>1.3899176120758101</v>
      </c>
      <c r="BH304" t="s">
        <v>5619</v>
      </c>
      <c r="BI304">
        <v>0.65400000000000003</v>
      </c>
      <c r="BJ304">
        <v>0.23100000000000001</v>
      </c>
      <c r="BK304" t="s">
        <v>18</v>
      </c>
    </row>
    <row r="305" spans="1:63">
      <c r="A305" t="s">
        <v>22</v>
      </c>
      <c r="B305">
        <v>-0.33406730000000001</v>
      </c>
      <c r="C305">
        <v>1.6495169999999999</v>
      </c>
      <c r="D305">
        <v>-0.52716909999999995</v>
      </c>
      <c r="E305">
        <v>1.141734E-2</v>
      </c>
      <c r="F305">
        <v>-0.98714769999999996</v>
      </c>
      <c r="G305">
        <v>-0.15793579999999999</v>
      </c>
      <c r="H305">
        <v>-2.1572500000000001E-2</v>
      </c>
      <c r="I305">
        <v>-0.1604844</v>
      </c>
      <c r="J305">
        <v>1.642712</v>
      </c>
      <c r="K305">
        <v>1.7671699999999999E-2</v>
      </c>
      <c r="L305">
        <v>-8.7106320000000001E-2</v>
      </c>
      <c r="M305">
        <v>0.1203883</v>
      </c>
      <c r="N305">
        <v>3.1508220000000002E-3</v>
      </c>
      <c r="O305">
        <v>0.98889300000000002</v>
      </c>
      <c r="P305" s="69">
        <f t="shared" si="97"/>
        <v>0.54230137623818531</v>
      </c>
      <c r="Q305" s="69">
        <f t="shared" si="98"/>
        <v>-0.4118184346603404</v>
      </c>
      <c r="R305" s="77">
        <f t="shared" si="99"/>
        <v>1.9952449951944891</v>
      </c>
      <c r="S305" s="75">
        <f t="shared" si="100"/>
        <v>0.63510620732913581</v>
      </c>
      <c r="T305">
        <v>5.5183790000000004</v>
      </c>
      <c r="U305">
        <v>0.93719540000000001</v>
      </c>
      <c r="V305">
        <v>2.0140549999999999</v>
      </c>
      <c r="W305">
        <v>4.8303969999999996</v>
      </c>
      <c r="X305">
        <v>0.45037549999999998</v>
      </c>
      <c r="Y305">
        <v>0.49418719999999999</v>
      </c>
      <c r="Z305">
        <v>0.44806099999999999</v>
      </c>
      <c r="AA305">
        <v>0.39699430000000002</v>
      </c>
      <c r="AB305" s="72">
        <f t="shared" si="101"/>
        <v>3.9590197187386322E-2</v>
      </c>
      <c r="AD305">
        <v>606.0394</v>
      </c>
      <c r="AE305">
        <v>626.23919999999998</v>
      </c>
      <c r="AF305" s="58">
        <f t="shared" si="102"/>
        <v>20.199799999999982</v>
      </c>
      <c r="AG305">
        <v>1</v>
      </c>
      <c r="AH305">
        <v>1</v>
      </c>
      <c r="AI305" s="69">
        <f t="shared" si="103"/>
        <v>5.655278841909686</v>
      </c>
      <c r="AJ305">
        <f t="shared" si="104"/>
        <v>0.27996707105563873</v>
      </c>
      <c r="AL305" s="69">
        <f t="shared" si="105"/>
        <v>0.27996707105563873</v>
      </c>
      <c r="AM305" s="69">
        <f t="shared" si="106"/>
        <v>0.27996707105563873</v>
      </c>
      <c r="AN305" s="69">
        <f t="shared" si="107"/>
        <v>1</v>
      </c>
      <c r="AO305" s="69">
        <f t="shared" si="108"/>
        <v>1</v>
      </c>
      <c r="AP305" s="69">
        <f t="shared" si="109"/>
        <v>0</v>
      </c>
      <c r="AQ305" s="69">
        <f t="shared" si="110"/>
        <v>0</v>
      </c>
      <c r="AR305" s="69">
        <f t="shared" si="111"/>
        <v>0</v>
      </c>
      <c r="AS305" s="69">
        <f t="shared" si="112"/>
        <v>0</v>
      </c>
      <c r="AT305" s="69">
        <f t="shared" si="113"/>
        <v>0</v>
      </c>
      <c r="AU305" s="69">
        <f t="shared" si="114"/>
        <v>0</v>
      </c>
      <c r="AV305" s="69">
        <f t="shared" si="115"/>
        <v>0</v>
      </c>
      <c r="AW305" s="69">
        <f t="shared" si="116"/>
        <v>0</v>
      </c>
      <c r="AX305" s="69">
        <f t="shared" si="117"/>
        <v>0</v>
      </c>
      <c r="AY305" s="69">
        <f t="shared" si="118"/>
        <v>0</v>
      </c>
      <c r="AZ305" s="69">
        <f t="shared" si="119"/>
        <v>0</v>
      </c>
      <c r="BA305" s="69">
        <f t="shared" si="120"/>
        <v>0</v>
      </c>
      <c r="BF305">
        <v>0.242008462548256</v>
      </c>
      <c r="BG305">
        <v>0.27925899624824502</v>
      </c>
      <c r="BH305" t="s">
        <v>5620</v>
      </c>
      <c r="BI305">
        <v>0.14000000000000001</v>
      </c>
      <c r="BJ305">
        <v>0.39800000000000002</v>
      </c>
      <c r="BK305" t="s">
        <v>18</v>
      </c>
    </row>
    <row r="306" spans="1:63">
      <c r="A306" t="s">
        <v>16</v>
      </c>
      <c r="B306">
        <v>-0.1712099</v>
      </c>
      <c r="C306">
        <v>1.642274</v>
      </c>
      <c r="D306">
        <v>-7.0623159999999999E-3</v>
      </c>
      <c r="E306">
        <v>-9.1473860000000004E-2</v>
      </c>
      <c r="F306">
        <v>0.13147400000000001</v>
      </c>
      <c r="G306">
        <v>2.830997E-3</v>
      </c>
      <c r="H306">
        <v>0.98708620000000002</v>
      </c>
      <c r="I306">
        <v>2.141006</v>
      </c>
      <c r="J306">
        <v>1.6472979999999999</v>
      </c>
      <c r="K306">
        <v>-1.531161</v>
      </c>
      <c r="L306">
        <v>-0.25758140000000002</v>
      </c>
      <c r="M306">
        <v>-0.69176700000000002</v>
      </c>
      <c r="N306">
        <v>-0.28634739999999997</v>
      </c>
      <c r="O306">
        <v>0.61083180000000004</v>
      </c>
      <c r="P306" s="69">
        <f t="shared" si="97"/>
        <v>0.52638444926936989</v>
      </c>
      <c r="Q306" s="69">
        <f t="shared" si="98"/>
        <v>-0.44583882313476431</v>
      </c>
      <c r="R306" s="77">
        <f t="shared" si="99"/>
        <v>2.0329074831316896</v>
      </c>
      <c r="S306" s="75">
        <f t="shared" si="100"/>
        <v>0.64709454957782453</v>
      </c>
      <c r="T306">
        <v>4.9171740000000002</v>
      </c>
      <c r="U306">
        <v>-1.791777</v>
      </c>
      <c r="V306">
        <v>5.9335269999999998</v>
      </c>
      <c r="W306">
        <v>-1.7783629999999999</v>
      </c>
      <c r="X306">
        <v>0.48776659999999999</v>
      </c>
      <c r="Y306">
        <v>0.44085089999999999</v>
      </c>
      <c r="Z306">
        <v>0.47849979999999998</v>
      </c>
      <c r="AA306">
        <v>0.43512289999999998</v>
      </c>
      <c r="AB306" s="72">
        <f t="shared" si="101"/>
        <v>4.4771071781376445E-2</v>
      </c>
      <c r="AD306">
        <v>627.74350000000004</v>
      </c>
      <c r="AE306">
        <v>744.19050000000004</v>
      </c>
      <c r="AF306" s="58">
        <f t="shared" si="102"/>
        <v>116.447</v>
      </c>
      <c r="AG306">
        <v>3</v>
      </c>
      <c r="AH306">
        <v>3</v>
      </c>
      <c r="AI306" s="69">
        <f t="shared" si="103"/>
        <v>5.5048338943861674</v>
      </c>
      <c r="AJ306">
        <f t="shared" si="104"/>
        <v>4.7273299392738048E-2</v>
      </c>
      <c r="AL306" s="69">
        <f t="shared" si="105"/>
        <v>0</v>
      </c>
      <c r="AM306" s="69">
        <f t="shared" si="106"/>
        <v>0</v>
      </c>
      <c r="AN306" s="69">
        <f t="shared" si="107"/>
        <v>0</v>
      </c>
      <c r="AO306" s="69">
        <f t="shared" si="108"/>
        <v>0</v>
      </c>
      <c r="AP306" s="69">
        <f t="shared" si="109"/>
        <v>0</v>
      </c>
      <c r="AQ306" s="69">
        <f t="shared" si="110"/>
        <v>0</v>
      </c>
      <c r="AR306" s="69">
        <f t="shared" si="111"/>
        <v>0</v>
      </c>
      <c r="AS306" s="69">
        <f t="shared" si="112"/>
        <v>0</v>
      </c>
      <c r="AT306" s="69">
        <f t="shared" si="113"/>
        <v>4.7273299392738048E-2</v>
      </c>
      <c r="AU306" s="69">
        <f t="shared" si="114"/>
        <v>4.7273299392738048E-2</v>
      </c>
      <c r="AV306" s="69">
        <f t="shared" si="115"/>
        <v>1</v>
      </c>
      <c r="AW306" s="69">
        <f t="shared" si="116"/>
        <v>1</v>
      </c>
      <c r="AX306" s="69">
        <f t="shared" si="117"/>
        <v>0</v>
      </c>
      <c r="AY306" s="69">
        <f t="shared" si="118"/>
        <v>0</v>
      </c>
      <c r="AZ306" s="69">
        <f t="shared" si="119"/>
        <v>0</v>
      </c>
      <c r="BA306" s="69">
        <f t="shared" si="120"/>
        <v>0</v>
      </c>
      <c r="BF306">
        <v>1.93930792808533</v>
      </c>
      <c r="BG306">
        <v>1.9318832159042401</v>
      </c>
      <c r="BH306" t="s">
        <v>5613</v>
      </c>
      <c r="BI306">
        <v>0.13500000000000001</v>
      </c>
      <c r="BJ306">
        <v>0.56699999999999995</v>
      </c>
      <c r="BK306" t="s">
        <v>18</v>
      </c>
    </row>
    <row r="307" spans="1:63">
      <c r="A307" t="s">
        <v>22</v>
      </c>
      <c r="B307">
        <v>2.1401560000000002</v>
      </c>
      <c r="C307">
        <v>1.6466240000000001</v>
      </c>
      <c r="D307">
        <v>-1.5204770000000001</v>
      </c>
      <c r="E307">
        <v>-0.25096410000000002</v>
      </c>
      <c r="F307">
        <v>-0.69517490000000004</v>
      </c>
      <c r="G307">
        <v>-0.27199760000000001</v>
      </c>
      <c r="H307">
        <v>0.61625180000000002</v>
      </c>
      <c r="I307">
        <v>9.6315209999999998E-2</v>
      </c>
      <c r="J307">
        <v>1.6458109999999999</v>
      </c>
      <c r="K307">
        <v>-0.63648470000000001</v>
      </c>
      <c r="L307">
        <v>4.8865449999999998E-2</v>
      </c>
      <c r="M307">
        <v>-0.95394699999999999</v>
      </c>
      <c r="N307">
        <v>-0.13714100000000001</v>
      </c>
      <c r="O307">
        <v>-0.26227800000000001</v>
      </c>
      <c r="P307" s="69">
        <f t="shared" si="97"/>
        <v>-0.65331510793265002</v>
      </c>
      <c r="Q307" s="69">
        <f t="shared" si="98"/>
        <v>-0.14635873949389966</v>
      </c>
      <c r="R307" s="77">
        <f t="shared" si="99"/>
        <v>1.7176826904414535</v>
      </c>
      <c r="S307" s="75">
        <f t="shared" si="100"/>
        <v>0.54675538169428639</v>
      </c>
      <c r="T307">
        <v>1.8624050000000001</v>
      </c>
      <c r="U307">
        <v>1.560945</v>
      </c>
      <c r="V307">
        <v>2.3271320000000002</v>
      </c>
      <c r="W307">
        <v>-3.1544829999999999</v>
      </c>
      <c r="X307">
        <v>0.43271949999999998</v>
      </c>
      <c r="Y307">
        <v>0.47943659999999999</v>
      </c>
      <c r="Z307">
        <v>0.41364499999999998</v>
      </c>
      <c r="AA307">
        <v>0.45773320000000001</v>
      </c>
      <c r="AB307" s="72">
        <f t="shared" si="101"/>
        <v>3.9280575685638891E-2</v>
      </c>
      <c r="AD307">
        <v>745.69209999999998</v>
      </c>
      <c r="AE307">
        <v>760.8895</v>
      </c>
      <c r="AF307" s="58">
        <f t="shared" si="102"/>
        <v>15.197400000000016</v>
      </c>
      <c r="AG307">
        <v>4</v>
      </c>
      <c r="AH307">
        <v>3</v>
      </c>
      <c r="AI307" s="69">
        <f t="shared" si="103"/>
        <v>5.4505036665390438</v>
      </c>
      <c r="AJ307">
        <f t="shared" si="104"/>
        <v>0.35864711506830366</v>
      </c>
      <c r="AL307" s="69">
        <f t="shared" si="105"/>
        <v>0</v>
      </c>
      <c r="AM307" s="69">
        <f t="shared" si="106"/>
        <v>0</v>
      </c>
      <c r="AN307" s="69">
        <f t="shared" si="107"/>
        <v>0</v>
      </c>
      <c r="AO307" s="69">
        <f t="shared" si="108"/>
        <v>0</v>
      </c>
      <c r="AP307" s="69">
        <f t="shared" si="109"/>
        <v>0</v>
      </c>
      <c r="AQ307" s="69">
        <f t="shared" si="110"/>
        <v>0</v>
      </c>
      <c r="AR307" s="69">
        <f t="shared" si="111"/>
        <v>0</v>
      </c>
      <c r="AS307" s="69">
        <f t="shared" si="112"/>
        <v>0</v>
      </c>
      <c r="AT307" s="69">
        <f t="shared" si="113"/>
        <v>0</v>
      </c>
      <c r="AU307" s="69">
        <f t="shared" si="114"/>
        <v>0.35864711506830366</v>
      </c>
      <c r="AV307" s="69">
        <f t="shared" si="115"/>
        <v>0</v>
      </c>
      <c r="AW307" s="69">
        <f t="shared" si="116"/>
        <v>1</v>
      </c>
      <c r="AX307" s="69">
        <f t="shared" si="117"/>
        <v>0.35864711506830366</v>
      </c>
      <c r="AY307" s="69">
        <f t="shared" si="118"/>
        <v>0</v>
      </c>
      <c r="AZ307" s="69">
        <f t="shared" si="119"/>
        <v>1</v>
      </c>
      <c r="BA307" s="69">
        <f t="shared" si="120"/>
        <v>0</v>
      </c>
      <c r="BF307">
        <v>2.64113569259644</v>
      </c>
      <c r="BG307">
        <v>2.2759549617767298</v>
      </c>
      <c r="BH307" t="s">
        <v>740</v>
      </c>
      <c r="BI307">
        <v>9.4E-2</v>
      </c>
      <c r="BJ307">
        <v>8.4000000000000005E-2</v>
      </c>
      <c r="BK307" t="s">
        <v>18</v>
      </c>
    </row>
    <row r="308" spans="1:63">
      <c r="A308" t="s">
        <v>16</v>
      </c>
      <c r="B308">
        <v>9.6723619999999996E-2</v>
      </c>
      <c r="C308">
        <v>1.6477440000000001</v>
      </c>
      <c r="D308">
        <v>-0.65259560000000005</v>
      </c>
      <c r="E308">
        <v>5.1794359999999998E-2</v>
      </c>
      <c r="F308">
        <v>-0.95577279999999998</v>
      </c>
      <c r="G308">
        <v>-0.1483111</v>
      </c>
      <c r="H308">
        <v>-0.24863540000000001</v>
      </c>
      <c r="I308">
        <v>-6.4060930000000002E-2</v>
      </c>
      <c r="J308">
        <v>1.6509819999999999</v>
      </c>
      <c r="K308">
        <v>-0.86104800000000004</v>
      </c>
      <c r="L308">
        <v>-0.19084799999999999</v>
      </c>
      <c r="M308">
        <v>0.42380319999999999</v>
      </c>
      <c r="N308">
        <v>5.8183249999999999E-2</v>
      </c>
      <c r="O308">
        <v>0.88350580000000001</v>
      </c>
      <c r="P308" s="69">
        <f t="shared" si="97"/>
        <v>0.95393276178592745</v>
      </c>
      <c r="Q308" s="69">
        <f t="shared" si="98"/>
        <v>0.81997542801705392</v>
      </c>
      <c r="R308" s="77">
        <f t="shared" si="99"/>
        <v>0.60942823743921382</v>
      </c>
      <c r="S308" s="75">
        <f t="shared" si="100"/>
        <v>0.19398703289646432</v>
      </c>
      <c r="T308">
        <v>0.831901</v>
      </c>
      <c r="U308">
        <v>0.80564800000000003</v>
      </c>
      <c r="V308">
        <v>1.8791100000000001</v>
      </c>
      <c r="W308">
        <v>-0.28387410000000002</v>
      </c>
      <c r="X308">
        <v>0.45548090000000002</v>
      </c>
      <c r="Y308">
        <v>0.4242629</v>
      </c>
      <c r="Z308">
        <v>0.46630080000000002</v>
      </c>
      <c r="AA308">
        <v>0.4441524</v>
      </c>
      <c r="AB308" s="72">
        <f t="shared" si="101"/>
        <v>4.0022425055571416E-2</v>
      </c>
      <c r="AD308">
        <v>762.40539999999999</v>
      </c>
      <c r="AE308">
        <v>768.673</v>
      </c>
      <c r="AF308" s="58">
        <f t="shared" si="102"/>
        <v>6.2676000000000158</v>
      </c>
      <c r="AG308">
        <v>2</v>
      </c>
      <c r="AH308">
        <v>1</v>
      </c>
      <c r="AI308" s="69">
        <f t="shared" si="103"/>
        <v>3.9285758564698572</v>
      </c>
      <c r="AJ308">
        <f t="shared" si="104"/>
        <v>0.62680704838691803</v>
      </c>
      <c r="AL308" s="69">
        <f t="shared" si="105"/>
        <v>0</v>
      </c>
      <c r="AM308" s="69">
        <f t="shared" si="106"/>
        <v>0.62680704838691803</v>
      </c>
      <c r="AN308" s="69">
        <f t="shared" si="107"/>
        <v>0</v>
      </c>
      <c r="AO308" s="69">
        <f t="shared" si="108"/>
        <v>1</v>
      </c>
      <c r="AP308" s="69">
        <f t="shared" si="109"/>
        <v>0.62680704838691803</v>
      </c>
      <c r="AQ308" s="69">
        <f t="shared" si="110"/>
        <v>0</v>
      </c>
      <c r="AR308" s="69">
        <f t="shared" si="111"/>
        <v>1</v>
      </c>
      <c r="AS308" s="69">
        <f t="shared" si="112"/>
        <v>0</v>
      </c>
      <c r="AT308" s="69">
        <f t="shared" si="113"/>
        <v>0</v>
      </c>
      <c r="AU308" s="69">
        <f t="shared" si="114"/>
        <v>0</v>
      </c>
      <c r="AV308" s="69">
        <f t="shared" si="115"/>
        <v>0</v>
      </c>
      <c r="AW308" s="69">
        <f t="shared" si="116"/>
        <v>0</v>
      </c>
      <c r="AX308" s="69">
        <f t="shared" si="117"/>
        <v>0</v>
      </c>
      <c r="AY308" s="69">
        <f t="shared" si="118"/>
        <v>0</v>
      </c>
      <c r="AZ308" s="69">
        <f t="shared" si="119"/>
        <v>0</v>
      </c>
      <c r="BA308" s="69">
        <f t="shared" si="120"/>
        <v>0</v>
      </c>
      <c r="BF308">
        <v>1.11160027980804</v>
      </c>
      <c r="BG308">
        <v>0.31546249985694902</v>
      </c>
      <c r="BH308" t="s">
        <v>5621</v>
      </c>
      <c r="BI308">
        <v>0.88</v>
      </c>
      <c r="BJ308">
        <v>0.249</v>
      </c>
      <c r="BK308" t="s">
        <v>18</v>
      </c>
    </row>
    <row r="309" spans="1:63">
      <c r="A309" t="s">
        <v>16</v>
      </c>
      <c r="B309">
        <v>-7.1386400000000003E-2</v>
      </c>
      <c r="C309">
        <v>1.6489910000000001</v>
      </c>
      <c r="D309">
        <v>-0.86584810000000001</v>
      </c>
      <c r="E309">
        <v>-0.18469099999999999</v>
      </c>
      <c r="F309">
        <v>0.43406670000000003</v>
      </c>
      <c r="G309">
        <v>6.1105819999999998E-2</v>
      </c>
      <c r="H309">
        <v>0.87962569999999995</v>
      </c>
      <c r="I309">
        <v>-3.5440919999999999E-4</v>
      </c>
      <c r="J309">
        <v>1.6414249999999999</v>
      </c>
      <c r="K309">
        <v>-0.77163349999999997</v>
      </c>
      <c r="L309">
        <v>-9.6965490000000001E-2</v>
      </c>
      <c r="M309">
        <v>0.16325120000000001</v>
      </c>
      <c r="N309">
        <v>-1.7989049999999999E-2</v>
      </c>
      <c r="O309">
        <v>0.98164309999999999</v>
      </c>
      <c r="P309" s="69">
        <f t="shared" si="97"/>
        <v>0.97894721002330698</v>
      </c>
      <c r="Q309" s="69">
        <f t="shared" si="98"/>
        <v>0.91667528002483345</v>
      </c>
      <c r="R309" s="77">
        <f t="shared" si="99"/>
        <v>0.41111630967765023</v>
      </c>
      <c r="S309" s="75">
        <f t="shared" si="100"/>
        <v>0.13086238574179287</v>
      </c>
      <c r="T309">
        <v>2.9634809999999998</v>
      </c>
      <c r="U309">
        <v>0.66559500000000005</v>
      </c>
      <c r="V309">
        <v>1.8680699999999999</v>
      </c>
      <c r="W309">
        <v>1.996159</v>
      </c>
      <c r="X309">
        <v>0.47051929999999997</v>
      </c>
      <c r="Y309">
        <v>0.44838519999999998</v>
      </c>
      <c r="Z309">
        <v>0.41605969999999998</v>
      </c>
      <c r="AA309">
        <v>0.49759029999999999</v>
      </c>
      <c r="AB309" s="72">
        <f t="shared" si="101"/>
        <v>4.3677348776412099E-2</v>
      </c>
      <c r="AD309">
        <v>770.173</v>
      </c>
      <c r="AE309">
        <v>774.90620000000001</v>
      </c>
      <c r="AF309" s="58">
        <f t="shared" si="102"/>
        <v>4.7332000000000107</v>
      </c>
      <c r="AG309">
        <v>1</v>
      </c>
      <c r="AH309">
        <v>1</v>
      </c>
      <c r="AI309" s="69">
        <f t="shared" si="103"/>
        <v>3.2345894150257899</v>
      </c>
      <c r="AJ309">
        <f t="shared" si="104"/>
        <v>0.68338321115223999</v>
      </c>
      <c r="AL309" s="69">
        <f t="shared" si="105"/>
        <v>0.68338321115223999</v>
      </c>
      <c r="AM309" s="69">
        <f t="shared" si="106"/>
        <v>0.68338321115223999</v>
      </c>
      <c r="AN309" s="69">
        <f t="shared" si="107"/>
        <v>1</v>
      </c>
      <c r="AO309" s="69">
        <f t="shared" si="108"/>
        <v>1</v>
      </c>
      <c r="AP309" s="69">
        <f t="shared" si="109"/>
        <v>0</v>
      </c>
      <c r="AQ309" s="69">
        <f t="shared" si="110"/>
        <v>0</v>
      </c>
      <c r="AR309" s="69">
        <f t="shared" si="111"/>
        <v>0</v>
      </c>
      <c r="AS309" s="69">
        <f t="shared" si="112"/>
        <v>0</v>
      </c>
      <c r="AT309" s="69">
        <f t="shared" si="113"/>
        <v>0</v>
      </c>
      <c r="AU309" s="69">
        <f t="shared" si="114"/>
        <v>0</v>
      </c>
      <c r="AV309" s="69">
        <f t="shared" si="115"/>
        <v>0</v>
      </c>
      <c r="AW309" s="69">
        <f t="shared" si="116"/>
        <v>0</v>
      </c>
      <c r="AX309" s="69">
        <f t="shared" si="117"/>
        <v>0</v>
      </c>
      <c r="AY309" s="69">
        <f t="shared" si="118"/>
        <v>0</v>
      </c>
      <c r="AZ309" s="69">
        <f t="shared" si="119"/>
        <v>0</v>
      </c>
      <c r="BA309" s="69">
        <f t="shared" si="120"/>
        <v>0</v>
      </c>
      <c r="BF309">
        <v>0.26244539022445701</v>
      </c>
      <c r="BG309">
        <v>0.288946092128754</v>
      </c>
      <c r="BH309" t="s">
        <v>3175</v>
      </c>
      <c r="BI309">
        <v>0.51500000000000001</v>
      </c>
      <c r="BJ309">
        <v>0.28599999999999998</v>
      </c>
      <c r="BK309" t="s">
        <v>18</v>
      </c>
    </row>
    <row r="310" spans="1:63">
      <c r="A310" t="s">
        <v>22</v>
      </c>
      <c r="B310">
        <v>7.4779390000000003E-3</v>
      </c>
      <c r="C310">
        <v>1.644746</v>
      </c>
      <c r="D310">
        <v>-0.78477750000000002</v>
      </c>
      <c r="E310">
        <v>-0.114608</v>
      </c>
      <c r="F310">
        <v>0.1455844</v>
      </c>
      <c r="G310">
        <v>-1.98821E-2</v>
      </c>
      <c r="H310">
        <v>0.98248400000000002</v>
      </c>
      <c r="I310">
        <v>-0.2159973</v>
      </c>
      <c r="J310">
        <v>1.6422749999999999</v>
      </c>
      <c r="K310">
        <v>0.1283492</v>
      </c>
      <c r="L310">
        <v>-9.85906E-2</v>
      </c>
      <c r="M310">
        <v>-4.1531360000000003E-2</v>
      </c>
      <c r="N310">
        <v>-2.1700500000000001E-2</v>
      </c>
      <c r="O310">
        <v>0.99402420000000002</v>
      </c>
      <c r="P310" s="69">
        <f t="shared" si="97"/>
        <v>-0.51723574359584601</v>
      </c>
      <c r="Q310" s="69">
        <f t="shared" si="98"/>
        <v>-0.4649343710937045</v>
      </c>
      <c r="R310" s="77">
        <f t="shared" si="99"/>
        <v>2.0543568085235964</v>
      </c>
      <c r="S310" s="75">
        <f t="shared" si="100"/>
        <v>0.65392208190204149</v>
      </c>
      <c r="T310">
        <v>4.2442440000000001</v>
      </c>
      <c r="U310">
        <v>-0.6151624</v>
      </c>
      <c r="V310">
        <v>1.887521</v>
      </c>
      <c r="W310">
        <v>3.4065210000000001</v>
      </c>
      <c r="X310">
        <v>0.48917310000000003</v>
      </c>
      <c r="Y310">
        <v>0.47541600000000001</v>
      </c>
      <c r="Z310">
        <v>0.4794351</v>
      </c>
      <c r="AA310">
        <v>0.36570839999999999</v>
      </c>
      <c r="AB310" s="72">
        <f t="shared" si="101"/>
        <v>4.0775671558387024E-2</v>
      </c>
      <c r="AD310">
        <v>776.40790000000004</v>
      </c>
      <c r="AE310">
        <v>784.19510000000002</v>
      </c>
      <c r="AF310" s="58">
        <f t="shared" si="102"/>
        <v>7.7871999999999844</v>
      </c>
      <c r="AG310">
        <v>1</v>
      </c>
      <c r="AH310">
        <v>4</v>
      </c>
      <c r="AI310" s="69">
        <f t="shared" si="103"/>
        <v>5.6548343282477758</v>
      </c>
      <c r="AJ310">
        <f t="shared" si="104"/>
        <v>0.72617042431782763</v>
      </c>
      <c r="AL310" s="69">
        <f t="shared" si="105"/>
        <v>0.72617042431782763</v>
      </c>
      <c r="AM310" s="69">
        <f t="shared" si="106"/>
        <v>0</v>
      </c>
      <c r="AN310" s="69">
        <f t="shared" si="107"/>
        <v>1</v>
      </c>
      <c r="AO310" s="69">
        <f t="shared" si="108"/>
        <v>0</v>
      </c>
      <c r="AP310" s="69">
        <f t="shared" si="109"/>
        <v>0</v>
      </c>
      <c r="AQ310" s="69">
        <f t="shared" si="110"/>
        <v>0</v>
      </c>
      <c r="AR310" s="69">
        <f t="shared" si="111"/>
        <v>0</v>
      </c>
      <c r="AS310" s="69">
        <f t="shared" si="112"/>
        <v>0</v>
      </c>
      <c r="AT310" s="69">
        <f t="shared" si="113"/>
        <v>0</v>
      </c>
      <c r="AU310" s="69">
        <f t="shared" si="114"/>
        <v>0</v>
      </c>
      <c r="AV310" s="69">
        <f t="shared" si="115"/>
        <v>0</v>
      </c>
      <c r="AW310" s="69">
        <f t="shared" si="116"/>
        <v>0</v>
      </c>
      <c r="AX310" s="69">
        <f t="shared" si="117"/>
        <v>0</v>
      </c>
      <c r="AY310" s="69">
        <f t="shared" si="118"/>
        <v>0.72617042431782763</v>
      </c>
      <c r="AZ310" s="69">
        <f t="shared" si="119"/>
        <v>0</v>
      </c>
      <c r="BA310" s="69">
        <f t="shared" si="120"/>
        <v>1</v>
      </c>
      <c r="BF310">
        <v>0.15811762213707001</v>
      </c>
      <c r="BG310">
        <v>2.7698130607604998</v>
      </c>
      <c r="BH310" t="s">
        <v>85</v>
      </c>
      <c r="BI310">
        <v>0.30199999999999999</v>
      </c>
      <c r="BJ310">
        <v>0.67800000000000005</v>
      </c>
      <c r="BK310" t="s">
        <v>18</v>
      </c>
    </row>
    <row r="311" spans="1:63">
      <c r="A311" t="s">
        <v>22</v>
      </c>
      <c r="B311">
        <v>-0.16144120000000001</v>
      </c>
      <c r="C311">
        <v>1.6482760000000001</v>
      </c>
      <c r="D311">
        <v>0.13250139999999999</v>
      </c>
      <c r="E311">
        <v>-9.3342889999999998E-2</v>
      </c>
      <c r="F311">
        <v>4.5185040000000003E-2</v>
      </c>
      <c r="G311">
        <v>-1.2676369999999999E-2</v>
      </c>
      <c r="H311">
        <v>0.99452739999999995</v>
      </c>
      <c r="I311">
        <v>2.6833650000000001E-2</v>
      </c>
      <c r="J311">
        <v>1.653262</v>
      </c>
      <c r="K311">
        <v>-0.52491180000000004</v>
      </c>
      <c r="L311">
        <v>0.1927297</v>
      </c>
      <c r="M311">
        <v>-0.76973740000000002</v>
      </c>
      <c r="N311">
        <v>-0.28153230000000001</v>
      </c>
      <c r="O311">
        <v>-0.53953620000000002</v>
      </c>
      <c r="P311" s="69">
        <f t="shared" si="97"/>
        <v>0.73134721764641442</v>
      </c>
      <c r="Q311" s="69">
        <f t="shared" si="98"/>
        <v>6.9737505518303822E-2</v>
      </c>
      <c r="R311" s="77">
        <f t="shared" si="99"/>
        <v>1.5010021712467791</v>
      </c>
      <c r="S311" s="75">
        <f t="shared" si="100"/>
        <v>0.47778383029118499</v>
      </c>
      <c r="T311">
        <v>5.8480590000000001</v>
      </c>
      <c r="U311">
        <v>4.1908380000000003</v>
      </c>
      <c r="V311">
        <v>4.974952</v>
      </c>
      <c r="W311">
        <v>-1.914615</v>
      </c>
      <c r="X311">
        <v>0.4286141</v>
      </c>
      <c r="Y311">
        <v>0.4944867</v>
      </c>
      <c r="Z311">
        <v>0.49026209999999998</v>
      </c>
      <c r="AA311">
        <v>0.48181960000000001</v>
      </c>
      <c r="AB311" s="72">
        <f t="shared" si="101"/>
        <v>5.0064957606794976E-2</v>
      </c>
      <c r="AD311">
        <v>785.70569999999998</v>
      </c>
      <c r="AE311">
        <v>799.40530000000001</v>
      </c>
      <c r="AF311" s="58">
        <f t="shared" si="102"/>
        <v>13.699600000000032</v>
      </c>
      <c r="AG311">
        <v>3</v>
      </c>
      <c r="AH311">
        <v>1</v>
      </c>
      <c r="AI311" s="69">
        <f t="shared" si="103"/>
        <v>4.9059810948415494</v>
      </c>
      <c r="AJ311">
        <f t="shared" si="104"/>
        <v>0.35811126564582452</v>
      </c>
      <c r="AL311" s="69">
        <f t="shared" si="105"/>
        <v>0</v>
      </c>
      <c r="AM311" s="69">
        <f t="shared" si="106"/>
        <v>0.35811126564582452</v>
      </c>
      <c r="AN311" s="69">
        <f t="shared" si="107"/>
        <v>0</v>
      </c>
      <c r="AO311" s="69">
        <f t="shared" si="108"/>
        <v>1</v>
      </c>
      <c r="AP311" s="69">
        <f t="shared" si="109"/>
        <v>0</v>
      </c>
      <c r="AQ311" s="69">
        <f t="shared" si="110"/>
        <v>0</v>
      </c>
      <c r="AR311" s="69">
        <f t="shared" si="111"/>
        <v>0</v>
      </c>
      <c r="AS311" s="69">
        <f t="shared" si="112"/>
        <v>0</v>
      </c>
      <c r="AT311" s="69">
        <f t="shared" si="113"/>
        <v>0.35811126564582452</v>
      </c>
      <c r="AU311" s="69">
        <f t="shared" si="114"/>
        <v>0</v>
      </c>
      <c r="AV311" s="69">
        <f t="shared" si="115"/>
        <v>1</v>
      </c>
      <c r="AW311" s="69">
        <f t="shared" si="116"/>
        <v>0</v>
      </c>
      <c r="AX311" s="69">
        <f t="shared" si="117"/>
        <v>0</v>
      </c>
      <c r="AY311" s="69">
        <f t="shared" si="118"/>
        <v>0</v>
      </c>
      <c r="AZ311" s="69">
        <f t="shared" si="119"/>
        <v>0</v>
      </c>
      <c r="BA311" s="69">
        <f t="shared" si="120"/>
        <v>0</v>
      </c>
      <c r="BF311">
        <v>1.92842137813568</v>
      </c>
      <c r="BG311">
        <v>0.65262365341186501</v>
      </c>
      <c r="BH311" t="s">
        <v>5622</v>
      </c>
      <c r="BI311">
        <v>0.83199999999999996</v>
      </c>
      <c r="BJ311">
        <v>0.97399999999999998</v>
      </c>
      <c r="BK311" t="s">
        <v>18</v>
      </c>
    </row>
    <row r="312" spans="1:63">
      <c r="A312" t="s">
        <v>20</v>
      </c>
      <c r="B312">
        <v>4.3681560000000001E-2</v>
      </c>
      <c r="C312">
        <v>1.657214</v>
      </c>
      <c r="D312">
        <v>-0.56950659999999997</v>
      </c>
      <c r="E312">
        <v>0.17463119999999999</v>
      </c>
      <c r="F312">
        <v>-0.78897150000000005</v>
      </c>
      <c r="G312">
        <v>-0.23010130000000001</v>
      </c>
      <c r="H312">
        <v>-0.54229269999999996</v>
      </c>
      <c r="I312">
        <v>1.1568609999999999</v>
      </c>
      <c r="J312">
        <v>1.6346719999999999</v>
      </c>
      <c r="K312">
        <v>-1.233752</v>
      </c>
      <c r="L312">
        <v>6.6924519999999998E-3</v>
      </c>
      <c r="M312">
        <v>-0.98465250000000004</v>
      </c>
      <c r="N312">
        <v>-0.1280075</v>
      </c>
      <c r="O312">
        <v>0.1184438</v>
      </c>
      <c r="P312" s="69">
        <f t="shared" si="97"/>
        <v>-0.23664150604509443</v>
      </c>
      <c r="Q312" s="69">
        <f t="shared" si="98"/>
        <v>-0.88800159523341904</v>
      </c>
      <c r="R312" s="77">
        <f t="shared" si="99"/>
        <v>2.6637772254285519</v>
      </c>
      <c r="S312" s="75">
        <f t="shared" si="100"/>
        <v>0.84790662544513606</v>
      </c>
      <c r="T312">
        <v>3.9809760000000001</v>
      </c>
      <c r="U312">
        <v>0.27698109999999998</v>
      </c>
      <c r="V312">
        <v>2.003978</v>
      </c>
      <c r="W312">
        <v>-4.5284829999999996</v>
      </c>
      <c r="X312">
        <v>0.40315780000000001</v>
      </c>
      <c r="Y312">
        <v>0.44373790000000002</v>
      </c>
      <c r="Z312">
        <v>0.45422679999999999</v>
      </c>
      <c r="AA312">
        <v>0.39159339999999998</v>
      </c>
      <c r="AB312" s="72">
        <f t="shared" si="101"/>
        <v>3.1820698485099219E-2</v>
      </c>
      <c r="AD312">
        <v>800.92489999999998</v>
      </c>
      <c r="AE312">
        <v>808.64340000000004</v>
      </c>
      <c r="AF312" s="58">
        <f t="shared" si="102"/>
        <v>7.7185000000000628</v>
      </c>
      <c r="AG312">
        <v>4</v>
      </c>
      <c r="AH312">
        <v>2</v>
      </c>
      <c r="AI312" s="69">
        <f t="shared" si="103"/>
        <v>6.3873641189673949</v>
      </c>
      <c r="AJ312">
        <f t="shared" si="104"/>
        <v>0.82753956325287858</v>
      </c>
      <c r="AL312" s="69">
        <f t="shared" si="105"/>
        <v>0</v>
      </c>
      <c r="AM312" s="69">
        <f t="shared" si="106"/>
        <v>0</v>
      </c>
      <c r="AN312" s="69">
        <f t="shared" si="107"/>
        <v>0</v>
      </c>
      <c r="AO312" s="69">
        <f t="shared" si="108"/>
        <v>0</v>
      </c>
      <c r="AP312" s="69">
        <f t="shared" si="109"/>
        <v>0</v>
      </c>
      <c r="AQ312" s="69">
        <f t="shared" si="110"/>
        <v>0.82753956325287858</v>
      </c>
      <c r="AR312" s="69">
        <f t="shared" si="111"/>
        <v>0</v>
      </c>
      <c r="AS312" s="69">
        <f t="shared" si="112"/>
        <v>1</v>
      </c>
      <c r="AT312" s="69">
        <f t="shared" si="113"/>
        <v>0</v>
      </c>
      <c r="AU312" s="69">
        <f t="shared" si="114"/>
        <v>0</v>
      </c>
      <c r="AV312" s="69">
        <f t="shared" si="115"/>
        <v>0</v>
      </c>
      <c r="AW312" s="69">
        <f t="shared" si="116"/>
        <v>0</v>
      </c>
      <c r="AX312" s="69">
        <f t="shared" si="117"/>
        <v>0.82753956325287858</v>
      </c>
      <c r="AY312" s="69">
        <f t="shared" si="118"/>
        <v>0</v>
      </c>
      <c r="AZ312" s="69">
        <f t="shared" si="119"/>
        <v>1</v>
      </c>
      <c r="BA312" s="69">
        <f t="shared" si="120"/>
        <v>0</v>
      </c>
      <c r="BF312">
        <v>3.0364143848419198</v>
      </c>
      <c r="BG312">
        <v>0.97856664657592796</v>
      </c>
      <c r="BH312" t="s">
        <v>5623</v>
      </c>
      <c r="BI312">
        <v>0.33300000000000002</v>
      </c>
      <c r="BJ312">
        <v>0.16400000000000001</v>
      </c>
      <c r="BK312" t="s">
        <v>18</v>
      </c>
    </row>
    <row r="313" spans="1:63">
      <c r="A313" t="s">
        <v>22</v>
      </c>
      <c r="B313">
        <v>1.1725000000000001</v>
      </c>
      <c r="C313">
        <v>1.640995</v>
      </c>
      <c r="D313">
        <v>-1.235768</v>
      </c>
      <c r="E313">
        <v>-5.9429870000000003E-3</v>
      </c>
      <c r="F313">
        <v>-0.98093169999999996</v>
      </c>
      <c r="G313">
        <v>-0.1284593</v>
      </c>
      <c r="H313">
        <v>0.1457254</v>
      </c>
      <c r="I313">
        <v>-1.3983779999999999</v>
      </c>
      <c r="J313">
        <v>1.6535340000000001</v>
      </c>
      <c r="K313">
        <v>0.31294250000000001</v>
      </c>
      <c r="L313">
        <v>-0.1707697</v>
      </c>
      <c r="M313">
        <v>0.34706310000000001</v>
      </c>
      <c r="N313">
        <v>2.3064520000000002E-2</v>
      </c>
      <c r="O313">
        <v>0.92187470000000005</v>
      </c>
      <c r="P313" s="69">
        <f t="shared" si="97"/>
        <v>-0.45105739459617306</v>
      </c>
      <c r="Q313" s="69">
        <f t="shared" si="98"/>
        <v>-0.5930944535602245</v>
      </c>
      <c r="R313" s="77">
        <f t="shared" si="99"/>
        <v>2.2056931587922</v>
      </c>
      <c r="S313" s="75">
        <f t="shared" si="100"/>
        <v>0.7020939383315109</v>
      </c>
      <c r="T313">
        <v>4.3271439999999997</v>
      </c>
      <c r="U313">
        <v>1.287523</v>
      </c>
      <c r="V313">
        <v>2.4517350000000002</v>
      </c>
      <c r="W313">
        <v>3.0131899999999998</v>
      </c>
      <c r="X313">
        <v>0.46648669999999998</v>
      </c>
      <c r="Y313">
        <v>0.437282</v>
      </c>
      <c r="Z313">
        <v>0.41439799999999999</v>
      </c>
      <c r="AA313">
        <v>0.31508029999999998</v>
      </c>
      <c r="AB313" s="72">
        <f t="shared" si="101"/>
        <v>2.6634206819747458E-2</v>
      </c>
      <c r="AD313">
        <v>810.1576</v>
      </c>
      <c r="AE313">
        <v>824.1558</v>
      </c>
      <c r="AF313" s="58">
        <f t="shared" si="102"/>
        <v>13.998199999999997</v>
      </c>
      <c r="AG313">
        <v>1</v>
      </c>
      <c r="AH313">
        <v>2</v>
      </c>
      <c r="AI313" s="69">
        <f t="shared" si="103"/>
        <v>6.371807979279617</v>
      </c>
      <c r="AJ313">
        <f t="shared" si="104"/>
        <v>0.45518766550553774</v>
      </c>
      <c r="AL313" s="69">
        <f t="shared" si="105"/>
        <v>0.45518766550553774</v>
      </c>
      <c r="AM313" s="69">
        <f t="shared" si="106"/>
        <v>0</v>
      </c>
      <c r="AN313" s="69">
        <f t="shared" si="107"/>
        <v>1</v>
      </c>
      <c r="AO313" s="69">
        <f t="shared" si="108"/>
        <v>0</v>
      </c>
      <c r="AP313" s="69">
        <f t="shared" si="109"/>
        <v>0</v>
      </c>
      <c r="AQ313" s="69">
        <f t="shared" si="110"/>
        <v>0.45518766550553774</v>
      </c>
      <c r="AR313" s="69">
        <f t="shared" si="111"/>
        <v>0</v>
      </c>
      <c r="AS313" s="69">
        <f t="shared" si="112"/>
        <v>1</v>
      </c>
      <c r="AT313" s="69">
        <f t="shared" si="113"/>
        <v>0</v>
      </c>
      <c r="AU313" s="69">
        <f t="shared" si="114"/>
        <v>0</v>
      </c>
      <c r="AV313" s="69">
        <f t="shared" si="115"/>
        <v>0</v>
      </c>
      <c r="AW313" s="69">
        <f t="shared" si="116"/>
        <v>0</v>
      </c>
      <c r="AX313" s="69">
        <f t="shared" si="117"/>
        <v>0</v>
      </c>
      <c r="AY313" s="69">
        <f t="shared" si="118"/>
        <v>0</v>
      </c>
      <c r="AZ313" s="69">
        <f t="shared" si="119"/>
        <v>0</v>
      </c>
      <c r="BA313" s="69">
        <f t="shared" si="120"/>
        <v>0</v>
      </c>
      <c r="BF313">
        <v>0.19038599729538</v>
      </c>
      <c r="BG313">
        <v>1.4298634529113801</v>
      </c>
      <c r="BH313" t="s">
        <v>5624</v>
      </c>
      <c r="BI313">
        <v>0.224</v>
      </c>
      <c r="BJ313">
        <v>0.79100000000000004</v>
      </c>
      <c r="BK313" t="s">
        <v>18</v>
      </c>
    </row>
    <row r="314" spans="1:63">
      <c r="A314" t="s">
        <v>20</v>
      </c>
      <c r="B314">
        <v>0</v>
      </c>
      <c r="C314">
        <v>1.6</v>
      </c>
      <c r="D314">
        <v>0</v>
      </c>
      <c r="E314">
        <v>0</v>
      </c>
      <c r="F314">
        <v>0</v>
      </c>
      <c r="G314">
        <v>0</v>
      </c>
      <c r="H314">
        <v>1</v>
      </c>
      <c r="I314">
        <v>0.58347360000000004</v>
      </c>
      <c r="J314">
        <v>1.688636</v>
      </c>
      <c r="K314">
        <v>0.3612301</v>
      </c>
      <c r="L314">
        <v>-7.0593790000000003E-2</v>
      </c>
      <c r="M314">
        <v>-0.89249290000000003</v>
      </c>
      <c r="N314">
        <v>-0.41732829999999999</v>
      </c>
      <c r="O314">
        <v>-0.1559169</v>
      </c>
      <c r="P314" s="69">
        <f t="shared" si="97"/>
        <v>-0.219018272846767</v>
      </c>
      <c r="Q314" s="69">
        <f t="shared" si="98"/>
        <v>-0.9040619923184382</v>
      </c>
      <c r="R314" s="77">
        <f t="shared" si="99"/>
        <v>2.699976251938478</v>
      </c>
      <c r="S314" s="75">
        <f t="shared" si="100"/>
        <v>0.85942913345347471</v>
      </c>
      <c r="T314">
        <v>4.0895630000000001</v>
      </c>
      <c r="U314">
        <v>1.532821</v>
      </c>
      <c r="V314">
        <v>4.507517</v>
      </c>
      <c r="W314">
        <v>-2.433379</v>
      </c>
      <c r="X314">
        <v>0.48668879999999998</v>
      </c>
      <c r="Y314">
        <v>0.49882379999999998</v>
      </c>
      <c r="Z314">
        <v>0.4229173</v>
      </c>
      <c r="AA314">
        <v>0.30243189999999998</v>
      </c>
      <c r="AB314" s="72">
        <f t="shared" si="101"/>
        <v>3.1051427281023013E-2</v>
      </c>
      <c r="AD314">
        <v>48.660269999999997</v>
      </c>
      <c r="AE314">
        <v>159.6378</v>
      </c>
      <c r="AF314" s="58">
        <f t="shared" si="102"/>
        <v>110.97753</v>
      </c>
      <c r="AG314">
        <v>3</v>
      </c>
      <c r="AH314">
        <v>2</v>
      </c>
      <c r="AI314" s="69">
        <f t="shared" si="103"/>
        <v>6.4421433241096286</v>
      </c>
      <c r="AJ314">
        <f t="shared" si="104"/>
        <v>5.8049078260343591E-2</v>
      </c>
      <c r="AL314" s="69">
        <f t="shared" si="105"/>
        <v>0</v>
      </c>
      <c r="AM314" s="69">
        <f t="shared" si="106"/>
        <v>0</v>
      </c>
      <c r="AN314" s="69">
        <f t="shared" si="107"/>
        <v>0</v>
      </c>
      <c r="AO314" s="69">
        <f t="shared" si="108"/>
        <v>0</v>
      </c>
      <c r="AP314" s="69">
        <f t="shared" si="109"/>
        <v>0</v>
      </c>
      <c r="AQ314" s="69">
        <f t="shared" si="110"/>
        <v>5.8049078260343591E-2</v>
      </c>
      <c r="AR314" s="69">
        <f t="shared" si="111"/>
        <v>0</v>
      </c>
      <c r="AS314" s="69">
        <f t="shared" si="112"/>
        <v>1</v>
      </c>
      <c r="AT314" s="69">
        <f t="shared" si="113"/>
        <v>5.8049078260343591E-2</v>
      </c>
      <c r="AU314" s="69">
        <f t="shared" si="114"/>
        <v>0</v>
      </c>
      <c r="AV314" s="69">
        <f t="shared" si="115"/>
        <v>1</v>
      </c>
      <c r="AW314" s="69">
        <f t="shared" si="116"/>
        <v>0</v>
      </c>
      <c r="AX314" s="69">
        <f t="shared" si="117"/>
        <v>0</v>
      </c>
      <c r="AY314" s="69">
        <f t="shared" si="118"/>
        <v>0</v>
      </c>
      <c r="AZ314" s="69">
        <f t="shared" si="119"/>
        <v>0</v>
      </c>
      <c r="BA314" s="69">
        <f t="shared" si="120"/>
        <v>0</v>
      </c>
      <c r="BF314">
        <v>2.2080891132354701</v>
      </c>
      <c r="BG314">
        <v>1.08563220500946</v>
      </c>
      <c r="BH314" t="s">
        <v>5625</v>
      </c>
      <c r="BI314">
        <v>0.98799999999999999</v>
      </c>
      <c r="BJ314">
        <v>0.42499999999999999</v>
      </c>
      <c r="BK314" t="s">
        <v>18</v>
      </c>
    </row>
    <row r="315" spans="1:63">
      <c r="A315" t="s">
        <v>22</v>
      </c>
      <c r="B315">
        <v>0.59015660000000003</v>
      </c>
      <c r="C315">
        <v>1.6513990000000001</v>
      </c>
      <c r="D315">
        <v>0.33682499999999999</v>
      </c>
      <c r="E315">
        <v>-5.4262999999999999E-2</v>
      </c>
      <c r="F315">
        <v>-0.96578520000000001</v>
      </c>
      <c r="G315">
        <v>-0.15045230000000001</v>
      </c>
      <c r="H315">
        <v>-0.20415340000000001</v>
      </c>
      <c r="I315">
        <v>0.33727950000000001</v>
      </c>
      <c r="J315">
        <v>1.625129</v>
      </c>
      <c r="K315">
        <v>3.3719760000000001E-2</v>
      </c>
      <c r="L315">
        <v>-0.1206951</v>
      </c>
      <c r="M315">
        <v>3.3500040000000002E-2</v>
      </c>
      <c r="N315">
        <v>0.105001</v>
      </c>
      <c r="O315">
        <v>0.98655219999999999</v>
      </c>
      <c r="P315" s="69">
        <f t="shared" si="97"/>
        <v>-0.65120074863762401</v>
      </c>
      <c r="Q315" s="69">
        <f t="shared" si="98"/>
        <v>-0.15187516994759609</v>
      </c>
      <c r="R315" s="77">
        <f t="shared" si="99"/>
        <v>1.7232615020729725</v>
      </c>
      <c r="S315" s="75">
        <f t="shared" si="100"/>
        <v>0.54853117258975603</v>
      </c>
      <c r="T315">
        <v>2.6680139999999999</v>
      </c>
      <c r="U315">
        <v>0.85012580000000004</v>
      </c>
      <c r="V315">
        <v>2.115167</v>
      </c>
      <c r="W315">
        <v>2.9513289999999999</v>
      </c>
      <c r="X315">
        <v>0.4416175</v>
      </c>
      <c r="Y315">
        <v>0.40905029999999998</v>
      </c>
      <c r="Z315">
        <v>0.46344459999999998</v>
      </c>
      <c r="AA315">
        <v>0.4950117</v>
      </c>
      <c r="AB315" s="72">
        <f t="shared" si="101"/>
        <v>4.1441577668813512E-2</v>
      </c>
      <c r="AD315">
        <v>161.1686</v>
      </c>
      <c r="AE315">
        <v>209.67070000000001</v>
      </c>
      <c r="AF315" s="58">
        <f t="shared" si="102"/>
        <v>48.502100000000013</v>
      </c>
      <c r="AG315">
        <v>1</v>
      </c>
      <c r="AH315">
        <v>2</v>
      </c>
      <c r="AI315" s="69">
        <f t="shared" si="103"/>
        <v>5.3779189074775466</v>
      </c>
      <c r="AJ315">
        <f t="shared" si="104"/>
        <v>0.11088012493227191</v>
      </c>
      <c r="AL315" s="69">
        <f t="shared" si="105"/>
        <v>0.11088012493227191</v>
      </c>
      <c r="AM315" s="69">
        <f t="shared" si="106"/>
        <v>0</v>
      </c>
      <c r="AN315" s="69">
        <f t="shared" si="107"/>
        <v>1</v>
      </c>
      <c r="AO315" s="69">
        <f t="shared" si="108"/>
        <v>0</v>
      </c>
      <c r="AP315" s="69">
        <f t="shared" si="109"/>
        <v>0</v>
      </c>
      <c r="AQ315" s="69">
        <f t="shared" si="110"/>
        <v>0.11088012493227191</v>
      </c>
      <c r="AR315" s="69">
        <f t="shared" si="111"/>
        <v>0</v>
      </c>
      <c r="AS315" s="69">
        <f t="shared" si="112"/>
        <v>1</v>
      </c>
      <c r="AT315" s="69">
        <f t="shared" si="113"/>
        <v>0</v>
      </c>
      <c r="AU315" s="69">
        <f t="shared" si="114"/>
        <v>0</v>
      </c>
      <c r="AV315" s="69">
        <f t="shared" si="115"/>
        <v>0</v>
      </c>
      <c r="AW315" s="69">
        <f t="shared" si="116"/>
        <v>0</v>
      </c>
      <c r="AX315" s="69">
        <f t="shared" si="117"/>
        <v>0</v>
      </c>
      <c r="AY315" s="69">
        <f t="shared" si="118"/>
        <v>0</v>
      </c>
      <c r="AZ315" s="69">
        <f t="shared" si="119"/>
        <v>0</v>
      </c>
      <c r="BA315" s="69">
        <f t="shared" si="120"/>
        <v>0</v>
      </c>
      <c r="BF315">
        <v>0.20061542093753801</v>
      </c>
      <c r="BG315">
        <v>1.05988216400146</v>
      </c>
      <c r="BH315" t="s">
        <v>5626</v>
      </c>
      <c r="BI315">
        <v>2.5999999999999999E-2</v>
      </c>
      <c r="BJ315">
        <v>0.96499999999999997</v>
      </c>
      <c r="BK315" t="s">
        <v>18</v>
      </c>
    </row>
    <row r="316" spans="1:63">
      <c r="A316" t="s">
        <v>22</v>
      </c>
      <c r="B316">
        <v>0.32894089999999998</v>
      </c>
      <c r="C316">
        <v>1.641438</v>
      </c>
      <c r="D316">
        <v>8.4450910000000004E-2</v>
      </c>
      <c r="E316">
        <v>-0.1068745</v>
      </c>
      <c r="F316">
        <v>-6.6453399999999996E-2</v>
      </c>
      <c r="G316">
        <v>9.0153819999999996E-2</v>
      </c>
      <c r="H316">
        <v>0.98794439999999994</v>
      </c>
      <c r="I316">
        <v>-0.19257299999999999</v>
      </c>
      <c r="J316">
        <v>2.244529</v>
      </c>
      <c r="K316">
        <v>-1.088041</v>
      </c>
      <c r="L316">
        <v>0.2419152</v>
      </c>
      <c r="M316">
        <v>-0.73560559999999997</v>
      </c>
      <c r="N316">
        <v>-0.25714219999999999</v>
      </c>
      <c r="O316">
        <v>-0.57813440000000005</v>
      </c>
      <c r="P316" s="69">
        <f t="shared" si="97"/>
        <v>0.91555697138842795</v>
      </c>
      <c r="Q316" s="69">
        <f t="shared" si="98"/>
        <v>0.6764891357159013</v>
      </c>
      <c r="R316" s="77">
        <f t="shared" si="99"/>
        <v>0.82781145886079399</v>
      </c>
      <c r="S316" s="75">
        <f t="shared" si="100"/>
        <v>0.26350057125161708</v>
      </c>
      <c r="T316">
        <v>2.0709360000000001</v>
      </c>
      <c r="U316">
        <v>0.66041720000000004</v>
      </c>
      <c r="V316">
        <v>3.1310389999999999</v>
      </c>
      <c r="W316">
        <v>-1.315544</v>
      </c>
      <c r="X316">
        <v>0.4205835</v>
      </c>
      <c r="Y316">
        <v>0.47241460000000002</v>
      </c>
      <c r="Z316">
        <v>0.41466199999999998</v>
      </c>
      <c r="AA316">
        <v>0.3368099</v>
      </c>
      <c r="AB316" s="72">
        <f t="shared" si="101"/>
        <v>2.7749465882288757E-2</v>
      </c>
      <c r="AD316">
        <v>211.16759999999999</v>
      </c>
      <c r="AE316">
        <v>289.68299999999999</v>
      </c>
      <c r="AF316" s="58">
        <f t="shared" si="102"/>
        <v>78.5154</v>
      </c>
      <c r="AG316">
        <v>3</v>
      </c>
      <c r="AH316">
        <v>2</v>
      </c>
      <c r="AI316" s="69">
        <f t="shared" si="103"/>
        <v>4.8987703109477136</v>
      </c>
      <c r="AJ316">
        <f t="shared" si="104"/>
        <v>6.2392477284045088E-2</v>
      </c>
      <c r="AL316" s="69">
        <f t="shared" si="105"/>
        <v>0</v>
      </c>
      <c r="AM316" s="69">
        <f t="shared" si="106"/>
        <v>0</v>
      </c>
      <c r="AN316" s="69">
        <f t="shared" si="107"/>
        <v>0</v>
      </c>
      <c r="AO316" s="69">
        <f t="shared" si="108"/>
        <v>0</v>
      </c>
      <c r="AP316" s="69">
        <f t="shared" si="109"/>
        <v>0</v>
      </c>
      <c r="AQ316" s="69">
        <f t="shared" si="110"/>
        <v>6.2392477284045088E-2</v>
      </c>
      <c r="AR316" s="69">
        <f t="shared" si="111"/>
        <v>0</v>
      </c>
      <c r="AS316" s="69">
        <f t="shared" si="112"/>
        <v>1</v>
      </c>
      <c r="AT316" s="69">
        <f t="shared" si="113"/>
        <v>6.2392477284045088E-2</v>
      </c>
      <c r="AU316" s="69">
        <f t="shared" si="114"/>
        <v>0</v>
      </c>
      <c r="AV316" s="69">
        <f t="shared" si="115"/>
        <v>1</v>
      </c>
      <c r="AW316" s="69">
        <f t="shared" si="116"/>
        <v>0</v>
      </c>
      <c r="AX316" s="69">
        <f t="shared" si="117"/>
        <v>0</v>
      </c>
      <c r="AY316" s="69">
        <f t="shared" si="118"/>
        <v>0</v>
      </c>
      <c r="AZ316" s="69">
        <f t="shared" si="119"/>
        <v>0</v>
      </c>
      <c r="BA316" s="69">
        <f t="shared" si="120"/>
        <v>0</v>
      </c>
      <c r="BF316">
        <v>2.3131453990936302</v>
      </c>
      <c r="BG316">
        <v>1.3518370389938399</v>
      </c>
      <c r="BH316" t="s">
        <v>5601</v>
      </c>
      <c r="BI316">
        <v>0.55400000000000005</v>
      </c>
      <c r="BJ316">
        <v>0.98699999999999999</v>
      </c>
      <c r="BK316" t="s">
        <v>18</v>
      </c>
    </row>
    <row r="317" spans="1:63">
      <c r="A317" t="s">
        <v>16</v>
      </c>
      <c r="B317">
        <v>-0.1242969</v>
      </c>
      <c r="C317">
        <v>2.216526</v>
      </c>
      <c r="D317">
        <v>-1.000648</v>
      </c>
      <c r="E317">
        <v>-5.9825540000000003E-2</v>
      </c>
      <c r="F317">
        <v>0.49748940000000003</v>
      </c>
      <c r="G317">
        <v>0.11582820000000001</v>
      </c>
      <c r="H317">
        <v>0.85761829999999994</v>
      </c>
      <c r="I317">
        <v>0.19554560000000001</v>
      </c>
      <c r="J317">
        <v>2.2481279999999999</v>
      </c>
      <c r="K317">
        <v>-0.80017419999999995</v>
      </c>
      <c r="L317">
        <v>6.8318690000000001E-2</v>
      </c>
      <c r="M317">
        <v>-0.89587309999999998</v>
      </c>
      <c r="N317">
        <v>-0.35610409999999998</v>
      </c>
      <c r="O317">
        <v>-0.2567759</v>
      </c>
      <c r="P317" s="69">
        <f t="shared" si="97"/>
        <v>-6.2345492680491998E-2</v>
      </c>
      <c r="Q317" s="69">
        <f t="shared" si="98"/>
        <v>-0.99222607908485339</v>
      </c>
      <c r="R317" s="77">
        <f t="shared" si="99"/>
        <v>3.0168207484544483</v>
      </c>
      <c r="S317" s="75">
        <f t="shared" si="100"/>
        <v>0.96028386907743368</v>
      </c>
      <c r="T317">
        <v>3.2405059999999999</v>
      </c>
      <c r="U317">
        <v>1.3795679999999999</v>
      </c>
      <c r="V317">
        <v>4.3190920000000004</v>
      </c>
      <c r="W317">
        <v>-2.9547439999999998</v>
      </c>
      <c r="X317">
        <v>0.42923509999999998</v>
      </c>
      <c r="Y317">
        <v>0.44674239999999998</v>
      </c>
      <c r="Z317">
        <v>0.40480100000000002</v>
      </c>
      <c r="AA317">
        <v>0.40073809999999999</v>
      </c>
      <c r="AB317" s="72">
        <f t="shared" si="101"/>
        <v>3.1106748142349806E-2</v>
      </c>
      <c r="AD317">
        <v>291.18110000000001</v>
      </c>
      <c r="AE317">
        <v>303.18200000000002</v>
      </c>
      <c r="AF317" s="58">
        <f t="shared" si="102"/>
        <v>12.000900000000001</v>
      </c>
      <c r="AG317">
        <v>3</v>
      </c>
      <c r="AH317">
        <v>2</v>
      </c>
      <c r="AI317" s="69">
        <f t="shared" si="103"/>
        <v>6.5996575823112442</v>
      </c>
      <c r="AJ317">
        <f t="shared" si="104"/>
        <v>0.54993022042607165</v>
      </c>
      <c r="AL317" s="69">
        <f t="shared" si="105"/>
        <v>0</v>
      </c>
      <c r="AM317" s="69">
        <f t="shared" si="106"/>
        <v>0</v>
      </c>
      <c r="AN317" s="69">
        <f t="shared" si="107"/>
        <v>0</v>
      </c>
      <c r="AO317" s="69">
        <f t="shared" si="108"/>
        <v>0</v>
      </c>
      <c r="AP317" s="69">
        <f t="shared" si="109"/>
        <v>0</v>
      </c>
      <c r="AQ317" s="69">
        <f t="shared" si="110"/>
        <v>0.54993022042607165</v>
      </c>
      <c r="AR317" s="69">
        <f t="shared" si="111"/>
        <v>0</v>
      </c>
      <c r="AS317" s="69">
        <f t="shared" si="112"/>
        <v>1</v>
      </c>
      <c r="AT317" s="69">
        <f t="shared" si="113"/>
        <v>0.54993022042607165</v>
      </c>
      <c r="AU317" s="69">
        <f t="shared" si="114"/>
        <v>0</v>
      </c>
      <c r="AV317" s="69">
        <f t="shared" si="115"/>
        <v>1</v>
      </c>
      <c r="AW317" s="69">
        <f t="shared" si="116"/>
        <v>0</v>
      </c>
      <c r="AX317" s="69">
        <f t="shared" si="117"/>
        <v>0</v>
      </c>
      <c r="AY317" s="69">
        <f t="shared" si="118"/>
        <v>0</v>
      </c>
      <c r="AZ317" s="69">
        <f t="shared" si="119"/>
        <v>0</v>
      </c>
      <c r="BA317" s="69">
        <f t="shared" si="120"/>
        <v>0</v>
      </c>
      <c r="BF317">
        <v>2.2180800437927202</v>
      </c>
      <c r="BG317">
        <v>0.94990718364715598</v>
      </c>
      <c r="BH317" t="s">
        <v>5627</v>
      </c>
      <c r="BI317">
        <v>0.67400000000000004</v>
      </c>
      <c r="BJ317">
        <v>0.95099999999999996</v>
      </c>
      <c r="BK317" t="s">
        <v>18</v>
      </c>
    </row>
    <row r="318" spans="1:63">
      <c r="A318" t="s">
        <v>16</v>
      </c>
      <c r="B318">
        <v>0.25782539999999998</v>
      </c>
      <c r="C318">
        <v>2.1847479999999999</v>
      </c>
      <c r="D318">
        <v>-0.88412579999999996</v>
      </c>
      <c r="E318">
        <v>1.5905349999999999E-2</v>
      </c>
      <c r="F318">
        <v>-0.80731640000000005</v>
      </c>
      <c r="G318">
        <v>7.1476940000000003E-2</v>
      </c>
      <c r="H318">
        <v>-0.58555820000000003</v>
      </c>
      <c r="I318">
        <v>0.58571209999999996</v>
      </c>
      <c r="J318">
        <v>2.2251050000000001</v>
      </c>
      <c r="K318">
        <v>-0.88251080000000004</v>
      </c>
      <c r="L318">
        <v>-0.1651917</v>
      </c>
      <c r="M318">
        <v>-0.20330480000000001</v>
      </c>
      <c r="N318">
        <v>-4.042801E-2</v>
      </c>
      <c r="O318">
        <v>0.9642326</v>
      </c>
      <c r="P318" s="69">
        <f t="shared" si="97"/>
        <v>-0.46478934226357604</v>
      </c>
      <c r="Q318" s="69">
        <f t="shared" si="98"/>
        <v>-0.56794173463638475</v>
      </c>
      <c r="R318" s="77">
        <f t="shared" si="99"/>
        <v>2.1747992970407095</v>
      </c>
      <c r="S318" s="75">
        <f t="shared" si="100"/>
        <v>0.6922601167136162</v>
      </c>
      <c r="T318">
        <v>1.3381179999999999</v>
      </c>
      <c r="U318">
        <v>5.7594939999999997E-2</v>
      </c>
      <c r="V318">
        <v>2.5436480000000001</v>
      </c>
      <c r="W318">
        <v>0.38931759999999999</v>
      </c>
      <c r="X318">
        <v>0.47724420000000001</v>
      </c>
      <c r="Y318">
        <v>0.42769380000000001</v>
      </c>
      <c r="Z318">
        <v>0.4175681</v>
      </c>
      <c r="AA318">
        <v>0.33219070000000001</v>
      </c>
      <c r="AB318" s="72">
        <f t="shared" si="101"/>
        <v>2.8313163503674507E-2</v>
      </c>
      <c r="AD318">
        <v>304.69529999999997</v>
      </c>
      <c r="AE318">
        <v>311.97469999999998</v>
      </c>
      <c r="AF318" s="58">
        <f t="shared" si="102"/>
        <v>7.2794000000000096</v>
      </c>
      <c r="AG318">
        <v>1</v>
      </c>
      <c r="AH318">
        <v>3</v>
      </c>
      <c r="AI318" s="69">
        <f t="shared" si="103"/>
        <v>6.2632655023687791</v>
      </c>
      <c r="AJ318">
        <f t="shared" si="104"/>
        <v>0.86040958078533547</v>
      </c>
      <c r="AL318" s="69">
        <f t="shared" si="105"/>
        <v>0.86040958078533547</v>
      </c>
      <c r="AM318" s="69">
        <f t="shared" si="106"/>
        <v>0</v>
      </c>
      <c r="AN318" s="69">
        <f t="shared" si="107"/>
        <v>1</v>
      </c>
      <c r="AO318" s="69">
        <f t="shared" si="108"/>
        <v>0</v>
      </c>
      <c r="AP318" s="69">
        <f t="shared" si="109"/>
        <v>0</v>
      </c>
      <c r="AQ318" s="69">
        <f t="shared" si="110"/>
        <v>0</v>
      </c>
      <c r="AR318" s="69">
        <f t="shared" si="111"/>
        <v>0</v>
      </c>
      <c r="AS318" s="69">
        <f t="shared" si="112"/>
        <v>0</v>
      </c>
      <c r="AT318" s="69">
        <f t="shared" si="113"/>
        <v>0</v>
      </c>
      <c r="AU318" s="69">
        <f t="shared" si="114"/>
        <v>0.86040958078533547</v>
      </c>
      <c r="AV318" s="69">
        <f t="shared" si="115"/>
        <v>0</v>
      </c>
      <c r="AW318" s="69">
        <f t="shared" si="116"/>
        <v>1</v>
      </c>
      <c r="AX318" s="69">
        <f t="shared" si="117"/>
        <v>0</v>
      </c>
      <c r="AY318" s="69">
        <f t="shared" si="118"/>
        <v>0</v>
      </c>
      <c r="AZ318" s="69">
        <f t="shared" si="119"/>
        <v>0</v>
      </c>
      <c r="BA318" s="69">
        <f t="shared" si="120"/>
        <v>0</v>
      </c>
      <c r="BF318">
        <v>0.31217572093009899</v>
      </c>
      <c r="BG318">
        <v>2.0796852111816402</v>
      </c>
      <c r="BH318" t="s">
        <v>5628</v>
      </c>
      <c r="BI318">
        <v>0.31</v>
      </c>
      <c r="BJ318">
        <v>0.92600000000000005</v>
      </c>
      <c r="BK318" t="s">
        <v>18</v>
      </c>
    </row>
    <row r="319" spans="1:63">
      <c r="A319" t="s">
        <v>16</v>
      </c>
      <c r="B319">
        <v>0.53448870000000004</v>
      </c>
      <c r="C319">
        <v>2.1732010000000002</v>
      </c>
      <c r="D319">
        <v>-0.79535290000000003</v>
      </c>
      <c r="E319">
        <v>0.1088756</v>
      </c>
      <c r="F319">
        <v>0.12556829999999999</v>
      </c>
      <c r="G319">
        <v>2.7779100000000001E-2</v>
      </c>
      <c r="H319">
        <v>0.9857013</v>
      </c>
      <c r="I319">
        <v>-0.79749729999999996</v>
      </c>
      <c r="J319">
        <v>2.2474349999999998</v>
      </c>
      <c r="K319">
        <v>-0.7305142</v>
      </c>
      <c r="L319">
        <v>0.29561270000000001</v>
      </c>
      <c r="M319">
        <v>-0.69758940000000003</v>
      </c>
      <c r="N319">
        <v>-0.27874139999999997</v>
      </c>
      <c r="O319">
        <v>-0.59015720000000005</v>
      </c>
      <c r="P319" s="69">
        <f t="shared" si="97"/>
        <v>-0.66985806963343208</v>
      </c>
      <c r="Q319" s="69">
        <f t="shared" si="98"/>
        <v>-0.1025803330939441</v>
      </c>
      <c r="R319" s="77">
        <f t="shared" si="99"/>
        <v>1.6735574212512083</v>
      </c>
      <c r="S319" s="75">
        <f t="shared" si="100"/>
        <v>0.53270987228051037</v>
      </c>
      <c r="T319">
        <v>2.1235179999999998</v>
      </c>
      <c r="U319">
        <v>0.94655840000000002</v>
      </c>
      <c r="V319">
        <v>4.2542109999999997</v>
      </c>
      <c r="W319">
        <v>-0.88981279999999996</v>
      </c>
      <c r="X319">
        <v>0.441216</v>
      </c>
      <c r="Y319">
        <v>0.46508749999999999</v>
      </c>
      <c r="Z319">
        <v>0.42848180000000002</v>
      </c>
      <c r="AA319">
        <v>0.42210999999999999</v>
      </c>
      <c r="AB319" s="72">
        <f t="shared" si="101"/>
        <v>3.7114527931123395E-2</v>
      </c>
      <c r="AD319">
        <v>313.50439999999998</v>
      </c>
      <c r="AE319">
        <v>326.83530000000002</v>
      </c>
      <c r="AF319" s="58">
        <f t="shared" si="102"/>
        <v>13.330900000000042</v>
      </c>
      <c r="AG319">
        <v>3</v>
      </c>
      <c r="AH319">
        <v>2</v>
      </c>
      <c r="AI319" s="69">
        <f t="shared" si="103"/>
        <v>5.4947902228420764</v>
      </c>
      <c r="AJ319">
        <f t="shared" si="104"/>
        <v>0.41218449038264926</v>
      </c>
      <c r="AL319" s="69">
        <f t="shared" si="105"/>
        <v>0</v>
      </c>
      <c r="AM319" s="69">
        <f t="shared" si="106"/>
        <v>0</v>
      </c>
      <c r="AN319" s="69">
        <f t="shared" si="107"/>
        <v>0</v>
      </c>
      <c r="AO319" s="69">
        <f t="shared" si="108"/>
        <v>0</v>
      </c>
      <c r="AP319" s="69">
        <f t="shared" si="109"/>
        <v>0</v>
      </c>
      <c r="AQ319" s="69">
        <f t="shared" si="110"/>
        <v>0.41218449038264926</v>
      </c>
      <c r="AR319" s="69">
        <f t="shared" si="111"/>
        <v>0</v>
      </c>
      <c r="AS319" s="69">
        <f t="shared" si="112"/>
        <v>1</v>
      </c>
      <c r="AT319" s="69">
        <f t="shared" si="113"/>
        <v>0.41218449038264926</v>
      </c>
      <c r="AU319" s="69">
        <f t="shared" si="114"/>
        <v>0</v>
      </c>
      <c r="AV319" s="69">
        <f t="shared" si="115"/>
        <v>1</v>
      </c>
      <c r="AW319" s="69">
        <f t="shared" si="116"/>
        <v>0</v>
      </c>
      <c r="AX319" s="69">
        <f t="shared" si="117"/>
        <v>0</v>
      </c>
      <c r="AY319" s="69">
        <f t="shared" si="118"/>
        <v>0</v>
      </c>
      <c r="AZ319" s="69">
        <f t="shared" si="119"/>
        <v>0</v>
      </c>
      <c r="BA319" s="69">
        <f t="shared" si="120"/>
        <v>0</v>
      </c>
      <c r="BF319">
        <v>1.6152937412262001</v>
      </c>
      <c r="BG319">
        <v>1.37531089782715</v>
      </c>
      <c r="BH319" t="s">
        <v>5629</v>
      </c>
      <c r="BI319">
        <v>0.48899999999999999</v>
      </c>
      <c r="BJ319">
        <v>0.75700000000000001</v>
      </c>
      <c r="BK319" t="s">
        <v>18</v>
      </c>
    </row>
    <row r="320" spans="1:63">
      <c r="A320" t="s">
        <v>16</v>
      </c>
      <c r="B320">
        <v>-0.36597560000000001</v>
      </c>
      <c r="C320">
        <v>2.1715930000000001</v>
      </c>
      <c r="D320">
        <v>-0.71359689999999998</v>
      </c>
      <c r="E320">
        <v>9.1766700000000007E-2</v>
      </c>
      <c r="F320">
        <v>0.38382860000000002</v>
      </c>
      <c r="G320">
        <v>3.9688359999999999E-3</v>
      </c>
      <c r="H320">
        <v>0.91882470000000005</v>
      </c>
      <c r="I320">
        <v>-0.57964550000000004</v>
      </c>
      <c r="J320">
        <v>2.2273070000000001</v>
      </c>
      <c r="K320">
        <v>-0.68028999999999995</v>
      </c>
      <c r="L320">
        <v>-0.1904959</v>
      </c>
      <c r="M320">
        <v>6.9682209999999994E-2</v>
      </c>
      <c r="N320">
        <v>-4.4344080000000001E-2</v>
      </c>
      <c r="O320">
        <v>0.97820720000000005</v>
      </c>
      <c r="P320" s="69">
        <f t="shared" si="97"/>
        <v>-0.16519099496130801</v>
      </c>
      <c r="Q320" s="69">
        <f t="shared" si="98"/>
        <v>-0.94542387036738618</v>
      </c>
      <c r="R320" s="77">
        <f t="shared" si="99"/>
        <v>2.8096893262923688</v>
      </c>
      <c r="S320" s="75">
        <f t="shared" si="100"/>
        <v>0.89435188966393542</v>
      </c>
      <c r="T320">
        <v>5.7856649999999998</v>
      </c>
      <c r="U320">
        <v>-0.40109430000000001</v>
      </c>
      <c r="V320">
        <v>6.7662190000000004</v>
      </c>
      <c r="W320">
        <v>2.8023799999999999</v>
      </c>
      <c r="X320">
        <v>0.4672461</v>
      </c>
      <c r="Y320">
        <v>0.47875289999999998</v>
      </c>
      <c r="Z320">
        <v>0.48535529999999999</v>
      </c>
      <c r="AA320">
        <v>0.40601009999999998</v>
      </c>
      <c r="AB320" s="72">
        <f t="shared" si="101"/>
        <v>4.4081231255830043E-2</v>
      </c>
      <c r="AD320">
        <v>328.36790000000002</v>
      </c>
      <c r="AE320">
        <v>350.49860000000001</v>
      </c>
      <c r="AF320" s="58">
        <f t="shared" si="102"/>
        <v>22.13069999999999</v>
      </c>
      <c r="AG320">
        <v>2</v>
      </c>
      <c r="AH320">
        <v>3</v>
      </c>
      <c r="AI320" s="69">
        <f t="shared" si="103"/>
        <v>5.9941022858454147</v>
      </c>
      <c r="AJ320">
        <f t="shared" si="104"/>
        <v>0.27085009899575779</v>
      </c>
      <c r="AL320" s="69">
        <f t="shared" si="105"/>
        <v>0</v>
      </c>
      <c r="AM320" s="69">
        <f t="shared" si="106"/>
        <v>0</v>
      </c>
      <c r="AN320" s="69">
        <f t="shared" si="107"/>
        <v>0</v>
      </c>
      <c r="AO320" s="69">
        <f t="shared" si="108"/>
        <v>0</v>
      </c>
      <c r="AP320" s="69">
        <f t="shared" si="109"/>
        <v>0.27085009899575779</v>
      </c>
      <c r="AQ320" s="69">
        <f t="shared" si="110"/>
        <v>0</v>
      </c>
      <c r="AR320" s="69">
        <f t="shared" si="111"/>
        <v>1</v>
      </c>
      <c r="AS320" s="69">
        <f t="shared" si="112"/>
        <v>0</v>
      </c>
      <c r="AT320" s="69">
        <f t="shared" si="113"/>
        <v>0</v>
      </c>
      <c r="AU320" s="69">
        <f t="shared" si="114"/>
        <v>0.27085009899575779</v>
      </c>
      <c r="AV320" s="69">
        <f t="shared" si="115"/>
        <v>0</v>
      </c>
      <c r="AW320" s="69">
        <f t="shared" si="116"/>
        <v>1</v>
      </c>
      <c r="AX320" s="69">
        <f t="shared" si="117"/>
        <v>0</v>
      </c>
      <c r="AY320" s="69">
        <f t="shared" si="118"/>
        <v>0</v>
      </c>
      <c r="AZ320" s="69">
        <f t="shared" si="119"/>
        <v>0</v>
      </c>
      <c r="BA320" s="69">
        <f t="shared" si="120"/>
        <v>0</v>
      </c>
      <c r="BF320">
        <v>0.91762888431549094</v>
      </c>
      <c r="BG320">
        <v>1.5784395933151201</v>
      </c>
      <c r="BH320" t="s">
        <v>5630</v>
      </c>
      <c r="BI320">
        <v>0.32</v>
      </c>
      <c r="BJ320">
        <v>0.71899999999999997</v>
      </c>
      <c r="BK320" t="s">
        <v>18</v>
      </c>
    </row>
    <row r="321" spans="1:63">
      <c r="A321" t="s">
        <v>22</v>
      </c>
      <c r="B321">
        <v>-0.62511669999999997</v>
      </c>
      <c r="C321">
        <v>2.2414839999999998</v>
      </c>
      <c r="D321">
        <v>-0.71471260000000003</v>
      </c>
      <c r="E321">
        <v>-0.31208799999999998</v>
      </c>
      <c r="F321">
        <v>-3.1978140000000002E-3</v>
      </c>
      <c r="G321">
        <v>-6.0868970000000001E-2</v>
      </c>
      <c r="H321">
        <v>0.94809600000000005</v>
      </c>
      <c r="I321">
        <v>-0.488535</v>
      </c>
      <c r="J321">
        <v>2.254267</v>
      </c>
      <c r="K321">
        <v>-0.75546679999999999</v>
      </c>
      <c r="L321">
        <v>6.7099210000000006E-2</v>
      </c>
      <c r="M321">
        <v>-0.88319049999999999</v>
      </c>
      <c r="N321">
        <v>-0.45015119999999997</v>
      </c>
      <c r="O321">
        <v>-0.1132968</v>
      </c>
      <c r="P321" s="69">
        <f t="shared" si="97"/>
        <v>-0.34017931923733502</v>
      </c>
      <c r="Q321" s="69">
        <f t="shared" si="98"/>
        <v>-0.76855606152644662</v>
      </c>
      <c r="R321" s="77">
        <f t="shared" si="99"/>
        <v>2.447377487694181</v>
      </c>
      <c r="S321" s="75">
        <f t="shared" si="100"/>
        <v>0.77902444955670636</v>
      </c>
      <c r="T321">
        <v>5.6107560000000003</v>
      </c>
      <c r="U321">
        <v>0.3161794</v>
      </c>
      <c r="V321">
        <v>6.9301149999999998</v>
      </c>
      <c r="W321">
        <v>-3.649213</v>
      </c>
      <c r="X321">
        <v>0.45597579999999999</v>
      </c>
      <c r="Y321">
        <v>0.4887399</v>
      </c>
      <c r="Z321">
        <v>0.4356853</v>
      </c>
      <c r="AA321">
        <v>0.33879350000000003</v>
      </c>
      <c r="AB321" s="72">
        <f t="shared" si="101"/>
        <v>3.2894823931549626E-2</v>
      </c>
      <c r="AD321">
        <v>352.03440000000001</v>
      </c>
      <c r="AE321">
        <v>357.90219999999999</v>
      </c>
      <c r="AF321" s="58">
        <f t="shared" si="102"/>
        <v>5.8677999999999884</v>
      </c>
      <c r="AG321">
        <v>3</v>
      </c>
      <c r="AH321">
        <v>2</v>
      </c>
      <c r="AI321" s="69">
        <f t="shared" si="103"/>
        <v>6.2172322413322165</v>
      </c>
      <c r="AJ321">
        <f t="shared" si="104"/>
        <v>1.0595508097297504</v>
      </c>
      <c r="AL321" s="69">
        <f t="shared" si="105"/>
        <v>0</v>
      </c>
      <c r="AM321" s="69">
        <f t="shared" si="106"/>
        <v>0</v>
      </c>
      <c r="AN321" s="69">
        <f t="shared" si="107"/>
        <v>0</v>
      </c>
      <c r="AO321" s="69">
        <f t="shared" si="108"/>
        <v>0</v>
      </c>
      <c r="AP321" s="69">
        <f t="shared" si="109"/>
        <v>0</v>
      </c>
      <c r="AQ321" s="69">
        <f t="shared" si="110"/>
        <v>1.0595508097297504</v>
      </c>
      <c r="AR321" s="69">
        <f t="shared" si="111"/>
        <v>0</v>
      </c>
      <c r="AS321" s="69">
        <f t="shared" si="112"/>
        <v>1</v>
      </c>
      <c r="AT321" s="69">
        <f t="shared" si="113"/>
        <v>1.0595508097297504</v>
      </c>
      <c r="AU321" s="69">
        <f t="shared" si="114"/>
        <v>0</v>
      </c>
      <c r="AV321" s="69">
        <f t="shared" si="115"/>
        <v>1</v>
      </c>
      <c r="AW321" s="69">
        <f t="shared" si="116"/>
        <v>0</v>
      </c>
      <c r="AX321" s="69">
        <f t="shared" si="117"/>
        <v>0</v>
      </c>
      <c r="AY321" s="69">
        <f t="shared" si="118"/>
        <v>0</v>
      </c>
      <c r="AZ321" s="69">
        <f t="shared" si="119"/>
        <v>0</v>
      </c>
      <c r="BA321" s="69">
        <f t="shared" si="120"/>
        <v>0</v>
      </c>
      <c r="BF321">
        <v>2.1211788654327401</v>
      </c>
      <c r="BG321">
        <v>1.37266874313354</v>
      </c>
      <c r="BH321" t="s">
        <v>5631</v>
      </c>
      <c r="BI321">
        <v>0.28399999999999997</v>
      </c>
      <c r="BJ321">
        <v>0.65200000000000002</v>
      </c>
      <c r="BK321" t="s">
        <v>18</v>
      </c>
    </row>
    <row r="322" spans="1:63">
      <c r="A322" t="s">
        <v>20</v>
      </c>
      <c r="B322">
        <v>-0.31102279999999999</v>
      </c>
      <c r="C322">
        <v>2.1879650000000002</v>
      </c>
      <c r="D322">
        <v>-0.69442879999999996</v>
      </c>
      <c r="E322">
        <v>-3.0604079999999999E-2</v>
      </c>
      <c r="F322">
        <v>0.29322959999999998</v>
      </c>
      <c r="G322">
        <v>-2.9102949999999999E-2</v>
      </c>
      <c r="H322">
        <v>0.95510879999999998</v>
      </c>
      <c r="I322">
        <v>-0.99007179999999995</v>
      </c>
      <c r="J322">
        <v>2.2317629999999999</v>
      </c>
      <c r="K322">
        <v>-0.2379935</v>
      </c>
      <c r="L322">
        <v>-0.17926049999999999</v>
      </c>
      <c r="M322">
        <v>0.23845169999999999</v>
      </c>
      <c r="N322">
        <v>2.0972749999999998E-2</v>
      </c>
      <c r="O322">
        <v>0.95423610000000003</v>
      </c>
      <c r="P322" s="69">
        <f t="shared" si="97"/>
        <v>0.51997217872400003</v>
      </c>
      <c r="Q322" s="69">
        <f t="shared" si="98"/>
        <v>-0.45925786670603308</v>
      </c>
      <c r="R322" s="77">
        <f t="shared" si="99"/>
        <v>2.0479558940829854</v>
      </c>
      <c r="S322" s="75">
        <f t="shared" si="100"/>
        <v>0.65188460755497835</v>
      </c>
      <c r="T322">
        <v>4.9854669999999999</v>
      </c>
      <c r="U322">
        <v>1.0901620000000001</v>
      </c>
      <c r="V322">
        <v>3.58006</v>
      </c>
      <c r="W322">
        <v>3.8929689999999999</v>
      </c>
      <c r="X322">
        <v>0.4404826</v>
      </c>
      <c r="Y322">
        <v>0.40280860000000002</v>
      </c>
      <c r="Z322">
        <v>0.47976459999999999</v>
      </c>
      <c r="AA322">
        <v>0.48383799999999999</v>
      </c>
      <c r="AB322" s="72">
        <f t="shared" si="101"/>
        <v>4.118657382168199E-2</v>
      </c>
      <c r="AD322">
        <v>359.43520000000001</v>
      </c>
      <c r="AE322">
        <v>370.7679</v>
      </c>
      <c r="AF322" s="58">
        <f t="shared" si="102"/>
        <v>11.332699999999988</v>
      </c>
      <c r="AG322">
        <v>1</v>
      </c>
      <c r="AH322">
        <v>2</v>
      </c>
      <c r="AI322" s="69">
        <f t="shared" si="103"/>
        <v>5.6358667167170324</v>
      </c>
      <c r="AJ322">
        <f t="shared" si="104"/>
        <v>0.49731014821860969</v>
      </c>
      <c r="AL322" s="69">
        <f t="shared" si="105"/>
        <v>0.49731014821860969</v>
      </c>
      <c r="AM322" s="69">
        <f t="shared" si="106"/>
        <v>0</v>
      </c>
      <c r="AN322" s="69">
        <f t="shared" si="107"/>
        <v>1</v>
      </c>
      <c r="AO322" s="69">
        <f t="shared" si="108"/>
        <v>0</v>
      </c>
      <c r="AP322" s="69">
        <f t="shared" si="109"/>
        <v>0</v>
      </c>
      <c r="AQ322" s="69">
        <f t="shared" si="110"/>
        <v>0.49731014821860969</v>
      </c>
      <c r="AR322" s="69">
        <f t="shared" si="111"/>
        <v>0</v>
      </c>
      <c r="AS322" s="69">
        <f t="shared" si="112"/>
        <v>1</v>
      </c>
      <c r="AT322" s="69">
        <f t="shared" si="113"/>
        <v>0</v>
      </c>
      <c r="AU322" s="69">
        <f t="shared" si="114"/>
        <v>0</v>
      </c>
      <c r="AV322" s="69">
        <f t="shared" si="115"/>
        <v>0</v>
      </c>
      <c r="AW322" s="69">
        <f t="shared" si="116"/>
        <v>0</v>
      </c>
      <c r="AX322" s="69">
        <f t="shared" si="117"/>
        <v>0</v>
      </c>
      <c r="AY322" s="69">
        <f t="shared" si="118"/>
        <v>0</v>
      </c>
      <c r="AZ322" s="69">
        <f t="shared" si="119"/>
        <v>0</v>
      </c>
      <c r="BA322" s="69">
        <f t="shared" si="120"/>
        <v>0</v>
      </c>
      <c r="BF322">
        <v>0.39640638232231101</v>
      </c>
      <c r="BG322">
        <v>0.79188376665115401</v>
      </c>
      <c r="BH322" t="s">
        <v>5632</v>
      </c>
      <c r="BI322">
        <v>0.41699999999999998</v>
      </c>
      <c r="BJ322">
        <v>0.61899999999999999</v>
      </c>
      <c r="BK322" t="s">
        <v>18</v>
      </c>
    </row>
    <row r="323" spans="1:63">
      <c r="A323" t="s">
        <v>16</v>
      </c>
      <c r="B323">
        <v>-0.61094649999999995</v>
      </c>
      <c r="C323">
        <v>2.2125140000000001</v>
      </c>
      <c r="D323">
        <v>-0.48311670000000001</v>
      </c>
      <c r="E323">
        <v>-8.3056260000000007E-2</v>
      </c>
      <c r="F323">
        <v>0.37111549999999999</v>
      </c>
      <c r="G323">
        <v>3.1753770000000001E-2</v>
      </c>
      <c r="H323">
        <v>0.92431949999999996</v>
      </c>
      <c r="I323">
        <v>-0.86568219999999996</v>
      </c>
      <c r="J323">
        <v>2.254067</v>
      </c>
      <c r="K323">
        <v>-0.21239810000000001</v>
      </c>
      <c r="L323">
        <v>-0.230876</v>
      </c>
      <c r="M323">
        <v>-0.61414310000000005</v>
      </c>
      <c r="N323">
        <v>-0.36062179999999999</v>
      </c>
      <c r="O323">
        <v>0.66293020000000003</v>
      </c>
      <c r="P323" s="69">
        <f t="shared" si="97"/>
        <v>0.23287538653724599</v>
      </c>
      <c r="Q323" s="69">
        <f t="shared" si="98"/>
        <v>-0.89153810869025651</v>
      </c>
      <c r="R323" s="77">
        <f t="shared" si="99"/>
        <v>2.6715260198082893</v>
      </c>
      <c r="S323" s="75">
        <f t="shared" si="100"/>
        <v>0.85037314330221192</v>
      </c>
      <c r="T323">
        <v>3.9316420000000001</v>
      </c>
      <c r="U323">
        <v>-3.1030739999999999</v>
      </c>
      <c r="V323">
        <v>5.1725190000000003</v>
      </c>
      <c r="W323">
        <v>0.21364459999999999</v>
      </c>
      <c r="X323">
        <v>0.4630512</v>
      </c>
      <c r="Y323">
        <v>0.41017239999999999</v>
      </c>
      <c r="Z323">
        <v>0.41833340000000002</v>
      </c>
      <c r="AA323">
        <v>0.34436260000000002</v>
      </c>
      <c r="AB323" s="72">
        <f t="shared" si="101"/>
        <v>2.7361126018707667E-2</v>
      </c>
      <c r="AD323">
        <v>372.29750000000001</v>
      </c>
      <c r="AE323">
        <v>381.37889999999999</v>
      </c>
      <c r="AF323" s="58">
        <f t="shared" si="102"/>
        <v>9.0813999999999737</v>
      </c>
      <c r="AG323">
        <v>2</v>
      </c>
      <c r="AH323">
        <v>3</v>
      </c>
      <c r="AI323" s="69">
        <f t="shared" si="103"/>
        <v>6.6093926543310246</v>
      </c>
      <c r="AJ323">
        <f t="shared" si="104"/>
        <v>0.72779446498679101</v>
      </c>
      <c r="AL323" s="69">
        <f t="shared" si="105"/>
        <v>0</v>
      </c>
      <c r="AM323" s="69">
        <f t="shared" si="106"/>
        <v>0</v>
      </c>
      <c r="AN323" s="69">
        <f t="shared" si="107"/>
        <v>0</v>
      </c>
      <c r="AO323" s="69">
        <f t="shared" si="108"/>
        <v>0</v>
      </c>
      <c r="AP323" s="69">
        <f t="shared" si="109"/>
        <v>0.72779446498679101</v>
      </c>
      <c r="AQ323" s="69">
        <f t="shared" si="110"/>
        <v>0</v>
      </c>
      <c r="AR323" s="69">
        <f t="shared" si="111"/>
        <v>1</v>
      </c>
      <c r="AS323" s="69">
        <f t="shared" si="112"/>
        <v>0</v>
      </c>
      <c r="AT323" s="69">
        <f t="shared" si="113"/>
        <v>0</v>
      </c>
      <c r="AU323" s="69">
        <f t="shared" si="114"/>
        <v>0.72779446498679101</v>
      </c>
      <c r="AV323" s="69">
        <f t="shared" si="115"/>
        <v>0</v>
      </c>
      <c r="AW323" s="69">
        <f t="shared" si="116"/>
        <v>1</v>
      </c>
      <c r="AX323" s="69">
        <f t="shared" si="117"/>
        <v>0</v>
      </c>
      <c r="AY323" s="69">
        <f t="shared" si="118"/>
        <v>0</v>
      </c>
      <c r="AZ323" s="69">
        <f t="shared" si="119"/>
        <v>0</v>
      </c>
      <c r="BA323" s="69">
        <f t="shared" si="120"/>
        <v>0</v>
      </c>
      <c r="BF323">
        <v>1.3926364183425901</v>
      </c>
      <c r="BG323">
        <v>2.2705886363983199</v>
      </c>
      <c r="BH323" t="s">
        <v>5633</v>
      </c>
      <c r="BI323">
        <v>0.13500000000000001</v>
      </c>
      <c r="BJ323">
        <v>0.61499999999999999</v>
      </c>
      <c r="BK323" t="s">
        <v>18</v>
      </c>
    </row>
    <row r="324" spans="1:63">
      <c r="A324" t="s">
        <v>20</v>
      </c>
      <c r="B324">
        <v>0</v>
      </c>
      <c r="C324">
        <v>1.6</v>
      </c>
      <c r="D324">
        <v>0</v>
      </c>
      <c r="E324">
        <v>0</v>
      </c>
      <c r="F324">
        <v>0</v>
      </c>
      <c r="G324">
        <v>0</v>
      </c>
      <c r="H324">
        <v>1</v>
      </c>
      <c r="I324">
        <v>-0.46296730000000003</v>
      </c>
      <c r="J324">
        <v>2.31365</v>
      </c>
      <c r="K324">
        <v>-0.53617760000000003</v>
      </c>
      <c r="L324">
        <v>-7.7321769999999998E-2</v>
      </c>
      <c r="M324">
        <v>0.53101520000000002</v>
      </c>
      <c r="N324">
        <v>4.8100329999999997E-2</v>
      </c>
      <c r="O324">
        <v>0.84245519999999996</v>
      </c>
      <c r="P324" s="69">
        <f t="shared" si="97"/>
        <v>-0.13412660505202506</v>
      </c>
      <c r="Q324" s="69">
        <f t="shared" si="98"/>
        <v>-0.96402010763443613</v>
      </c>
      <c r="R324" s="77">
        <f t="shared" si="99"/>
        <v>2.8725285514872034</v>
      </c>
      <c r="S324" s="75">
        <f t="shared" si="100"/>
        <v>0.91435423628358081</v>
      </c>
      <c r="T324">
        <v>5.3455839999999997</v>
      </c>
      <c r="U324">
        <v>4.5627620000000002</v>
      </c>
      <c r="V324">
        <v>3.6619250000000001</v>
      </c>
      <c r="W324">
        <v>1.8721460000000001</v>
      </c>
      <c r="X324">
        <v>0.40308310000000003</v>
      </c>
      <c r="Y324">
        <v>0.45412150000000001</v>
      </c>
      <c r="Z324">
        <v>0.4397103</v>
      </c>
      <c r="AA324">
        <v>0.41194900000000001</v>
      </c>
      <c r="AB324" s="72">
        <f t="shared" si="101"/>
        <v>3.3157115755474573E-2</v>
      </c>
      <c r="AD324">
        <v>666.49689999999998</v>
      </c>
      <c r="AE324">
        <v>702.84029999999996</v>
      </c>
      <c r="AF324" s="58">
        <f t="shared" si="102"/>
        <v>36.343399999999974</v>
      </c>
      <c r="AG324">
        <v>2</v>
      </c>
      <c r="AH324">
        <v>1</v>
      </c>
      <c r="AI324" s="69">
        <f t="shared" si="103"/>
        <v>6.4368589060841481</v>
      </c>
      <c r="AJ324">
        <f t="shared" si="104"/>
        <v>0.17711218284706859</v>
      </c>
      <c r="AL324" s="69">
        <f t="shared" si="105"/>
        <v>0</v>
      </c>
      <c r="AM324" s="69">
        <f t="shared" si="106"/>
        <v>0.17711218284706859</v>
      </c>
      <c r="AN324" s="69">
        <f t="shared" si="107"/>
        <v>0</v>
      </c>
      <c r="AO324" s="69">
        <f t="shared" si="108"/>
        <v>1</v>
      </c>
      <c r="AP324" s="69">
        <f t="shared" si="109"/>
        <v>0.17711218284706859</v>
      </c>
      <c r="AQ324" s="69">
        <f t="shared" si="110"/>
        <v>0</v>
      </c>
      <c r="AR324" s="69">
        <f t="shared" si="111"/>
        <v>1</v>
      </c>
      <c r="AS324" s="69">
        <f t="shared" si="112"/>
        <v>0</v>
      </c>
      <c r="AT324" s="69">
        <f t="shared" si="113"/>
        <v>0</v>
      </c>
      <c r="AU324" s="69">
        <f t="shared" si="114"/>
        <v>0</v>
      </c>
      <c r="AV324" s="69">
        <f t="shared" si="115"/>
        <v>0</v>
      </c>
      <c r="AW324" s="69">
        <f t="shared" si="116"/>
        <v>0</v>
      </c>
      <c r="AX324" s="69">
        <f t="shared" si="117"/>
        <v>0</v>
      </c>
      <c r="AY324" s="69">
        <f t="shared" si="118"/>
        <v>0</v>
      </c>
      <c r="AZ324" s="69">
        <f t="shared" si="119"/>
        <v>0</v>
      </c>
      <c r="BA324" s="69">
        <f t="shared" si="120"/>
        <v>0</v>
      </c>
      <c r="BF324">
        <v>1.2129871845245399</v>
      </c>
      <c r="BG324">
        <v>0.42443522810936002</v>
      </c>
      <c r="BH324" t="s">
        <v>5634</v>
      </c>
      <c r="BI324">
        <v>0.11700000000000001</v>
      </c>
      <c r="BJ324">
        <v>0.318</v>
      </c>
      <c r="BK324" t="s">
        <v>18</v>
      </c>
    </row>
    <row r="325" spans="1:63">
      <c r="A325" t="s">
        <v>16</v>
      </c>
      <c r="B325">
        <v>-0.45120290000000002</v>
      </c>
      <c r="C325">
        <v>2.306454</v>
      </c>
      <c r="D325">
        <v>-0.52137549999999999</v>
      </c>
      <c r="E325">
        <v>-2.9205120000000001E-2</v>
      </c>
      <c r="F325">
        <v>0.53581449999999997</v>
      </c>
      <c r="G325">
        <v>2.8199109999999999E-2</v>
      </c>
      <c r="H325">
        <v>0.84335919999999998</v>
      </c>
      <c r="I325">
        <v>0.1073108</v>
      </c>
      <c r="J325">
        <v>2.3297940000000001</v>
      </c>
      <c r="K325">
        <v>-0.77955989999999997</v>
      </c>
      <c r="L325">
        <v>-0.1114841</v>
      </c>
      <c r="M325">
        <v>-0.87070420000000004</v>
      </c>
      <c r="N325">
        <v>-0.2711634</v>
      </c>
      <c r="O325">
        <v>0.39486189999999999</v>
      </c>
      <c r="P325" s="69">
        <f t="shared" si="97"/>
        <v>0.297449626590297</v>
      </c>
      <c r="Q325" s="69">
        <f t="shared" si="98"/>
        <v>-0.82304743928258572</v>
      </c>
      <c r="R325" s="77">
        <f t="shared" si="99"/>
        <v>2.5375521415047233</v>
      </c>
      <c r="S325" s="75">
        <f t="shared" si="100"/>
        <v>0.8077279333478028</v>
      </c>
      <c r="T325">
        <v>5.0927480000000003</v>
      </c>
      <c r="U325">
        <v>-2.9421840000000001</v>
      </c>
      <c r="V325">
        <v>5.4755630000000002</v>
      </c>
      <c r="W325">
        <v>-3.6339060000000001</v>
      </c>
      <c r="X325">
        <v>0.41361389999999998</v>
      </c>
      <c r="Y325">
        <v>0.4080626</v>
      </c>
      <c r="Z325">
        <v>0.42175040000000003</v>
      </c>
      <c r="AA325">
        <v>0.33628360000000002</v>
      </c>
      <c r="AB325" s="72">
        <f t="shared" si="101"/>
        <v>2.3937737976528831E-2</v>
      </c>
      <c r="AD325">
        <v>704.33989999999994</v>
      </c>
      <c r="AE325">
        <v>713.63900000000001</v>
      </c>
      <c r="AF325" s="58">
        <f t="shared" si="102"/>
        <v>9.2991000000000668</v>
      </c>
      <c r="AG325">
        <v>3</v>
      </c>
      <c r="AH325">
        <v>3</v>
      </c>
      <c r="AI325" s="69">
        <f t="shared" si="103"/>
        <v>6.7280068271765634</v>
      </c>
      <c r="AJ325">
        <f t="shared" si="104"/>
        <v>0.7235116115727882</v>
      </c>
      <c r="AL325" s="69">
        <f t="shared" si="105"/>
        <v>0</v>
      </c>
      <c r="AM325" s="69">
        <f t="shared" si="106"/>
        <v>0</v>
      </c>
      <c r="AN325" s="69">
        <f t="shared" si="107"/>
        <v>0</v>
      </c>
      <c r="AO325" s="69">
        <f t="shared" si="108"/>
        <v>0</v>
      </c>
      <c r="AP325" s="69">
        <f t="shared" si="109"/>
        <v>0</v>
      </c>
      <c r="AQ325" s="69">
        <f t="shared" si="110"/>
        <v>0</v>
      </c>
      <c r="AR325" s="69">
        <f t="shared" si="111"/>
        <v>0</v>
      </c>
      <c r="AS325" s="69">
        <f t="shared" si="112"/>
        <v>0</v>
      </c>
      <c r="AT325" s="69">
        <f t="shared" si="113"/>
        <v>0.7235116115727882</v>
      </c>
      <c r="AU325" s="69">
        <f t="shared" si="114"/>
        <v>0.7235116115727882</v>
      </c>
      <c r="AV325" s="69">
        <f t="shared" si="115"/>
        <v>1</v>
      </c>
      <c r="AW325" s="69">
        <f t="shared" si="116"/>
        <v>1</v>
      </c>
      <c r="AX325" s="69">
        <f t="shared" si="117"/>
        <v>0</v>
      </c>
      <c r="AY325" s="69">
        <f t="shared" si="118"/>
        <v>0</v>
      </c>
      <c r="AZ325" s="69">
        <f t="shared" si="119"/>
        <v>0</v>
      </c>
      <c r="BA325" s="69">
        <f t="shared" si="120"/>
        <v>0</v>
      </c>
      <c r="BF325">
        <v>2.22833323478699</v>
      </c>
      <c r="BG325">
        <v>2.2369542121887198</v>
      </c>
      <c r="BH325" t="s">
        <v>5635</v>
      </c>
      <c r="BI325">
        <v>0.39600000000000002</v>
      </c>
      <c r="BJ325">
        <v>4.3999999999999997E-2</v>
      </c>
      <c r="BK325" t="s">
        <v>18</v>
      </c>
    </row>
    <row r="326" spans="1:63">
      <c r="A326" t="s">
        <v>22</v>
      </c>
      <c r="B326">
        <v>0.10214520000000001</v>
      </c>
      <c r="C326">
        <v>2.322076</v>
      </c>
      <c r="D326">
        <v>-0.84546690000000002</v>
      </c>
      <c r="E326">
        <v>-8.1963460000000002E-2</v>
      </c>
      <c r="F326">
        <v>-0.82198950000000004</v>
      </c>
      <c r="G326">
        <v>-0.14983250000000001</v>
      </c>
      <c r="H326">
        <v>0.54329139999999998</v>
      </c>
      <c r="I326">
        <v>-0.2156535</v>
      </c>
      <c r="J326">
        <v>2.3012519999999999</v>
      </c>
      <c r="K326">
        <v>-0.7560808</v>
      </c>
      <c r="L326">
        <v>2.4630369999999999E-2</v>
      </c>
      <c r="M326">
        <v>0.1116964</v>
      </c>
      <c r="N326">
        <v>-1.9376560000000001E-2</v>
      </c>
      <c r="O326">
        <v>0.99324809999999997</v>
      </c>
      <c r="P326" s="69">
        <f t="shared" si="97"/>
        <v>0.99321464571571372</v>
      </c>
      <c r="Q326" s="69">
        <f t="shared" si="98"/>
        <v>0.97295066492838145</v>
      </c>
      <c r="R326" s="77">
        <f t="shared" si="99"/>
        <v>0.23311871147133201</v>
      </c>
      <c r="S326" s="75">
        <f t="shared" si="100"/>
        <v>7.4203990515751633E-2</v>
      </c>
      <c r="T326">
        <v>2.8550599999999999</v>
      </c>
      <c r="U326">
        <v>0.5508499</v>
      </c>
      <c r="V326">
        <v>2.345602</v>
      </c>
      <c r="W326">
        <v>1.9740150000000001</v>
      </c>
      <c r="X326">
        <v>0.46793380000000001</v>
      </c>
      <c r="Y326">
        <v>0.43580720000000001</v>
      </c>
      <c r="Z326">
        <v>0.49151810000000001</v>
      </c>
      <c r="AA326">
        <v>0.33116780000000001</v>
      </c>
      <c r="AB326" s="72">
        <f t="shared" si="101"/>
        <v>3.3194523257886806E-2</v>
      </c>
      <c r="AD326">
        <v>715.1653</v>
      </c>
      <c r="AE326">
        <v>721.03880000000004</v>
      </c>
      <c r="AF326" s="58">
        <f t="shared" si="102"/>
        <v>5.8735000000000355</v>
      </c>
      <c r="AG326">
        <v>1</v>
      </c>
      <c r="AH326">
        <v>1</v>
      </c>
      <c r="AI326" s="69">
        <f t="shared" si="103"/>
        <v>2.8120476712246067</v>
      </c>
      <c r="AJ326">
        <f t="shared" si="104"/>
        <v>0.47876865092782667</v>
      </c>
      <c r="AL326" s="69">
        <f t="shared" si="105"/>
        <v>0.47876865092782667</v>
      </c>
      <c r="AM326" s="69">
        <f t="shared" si="106"/>
        <v>0.47876865092782667</v>
      </c>
      <c r="AN326" s="69">
        <f t="shared" si="107"/>
        <v>1</v>
      </c>
      <c r="AO326" s="69">
        <f t="shared" si="108"/>
        <v>1</v>
      </c>
      <c r="AP326" s="69">
        <f t="shared" si="109"/>
        <v>0</v>
      </c>
      <c r="AQ326" s="69">
        <f t="shared" si="110"/>
        <v>0</v>
      </c>
      <c r="AR326" s="69">
        <f t="shared" si="111"/>
        <v>0</v>
      </c>
      <c r="AS326" s="69">
        <f t="shared" si="112"/>
        <v>0</v>
      </c>
      <c r="AT326" s="69">
        <f t="shared" si="113"/>
        <v>0</v>
      </c>
      <c r="AU326" s="69">
        <f t="shared" si="114"/>
        <v>0</v>
      </c>
      <c r="AV326" s="69">
        <f t="shared" si="115"/>
        <v>0</v>
      </c>
      <c r="AW326" s="69">
        <f t="shared" si="116"/>
        <v>0</v>
      </c>
      <c r="AX326" s="69">
        <f t="shared" si="117"/>
        <v>0</v>
      </c>
      <c r="AY326" s="69">
        <f t="shared" si="118"/>
        <v>0</v>
      </c>
      <c r="AZ326" s="69">
        <f t="shared" si="119"/>
        <v>0</v>
      </c>
      <c r="BA326" s="69">
        <f t="shared" si="120"/>
        <v>0</v>
      </c>
      <c r="BF326">
        <v>0.15803410112857799</v>
      </c>
      <c r="BG326">
        <v>5.2384264767170001E-2</v>
      </c>
      <c r="BH326" t="s">
        <v>5636</v>
      </c>
      <c r="BI326">
        <v>0.999</v>
      </c>
      <c r="BJ326">
        <v>0.48399999999999999</v>
      </c>
      <c r="BK326" t="s">
        <v>18</v>
      </c>
    </row>
    <row r="327" spans="1:63">
      <c r="A327" t="s">
        <v>16</v>
      </c>
      <c r="B327">
        <v>-0.23142460000000001</v>
      </c>
      <c r="C327">
        <v>2.2963279999999999</v>
      </c>
      <c r="D327">
        <v>-0.74281419999999998</v>
      </c>
      <c r="E327">
        <v>3.7090720000000001E-2</v>
      </c>
      <c r="F327">
        <v>0.31171599999999999</v>
      </c>
      <c r="G327">
        <v>-4.8834519999999999E-2</v>
      </c>
      <c r="H327">
        <v>0.94819450000000005</v>
      </c>
      <c r="I327">
        <v>-0.23795189999999999</v>
      </c>
      <c r="J327">
        <v>2.3119179999999999</v>
      </c>
      <c r="K327">
        <v>-0.73044540000000002</v>
      </c>
      <c r="L327">
        <v>-5.1996979999999998E-2</v>
      </c>
      <c r="M327">
        <v>0.1946505</v>
      </c>
      <c r="N327">
        <v>5.6810280000000003E-3</v>
      </c>
      <c r="O327">
        <v>0.97947700000000004</v>
      </c>
      <c r="P327" s="69">
        <f t="shared" si="97"/>
        <v>-0.23622407318602401</v>
      </c>
      <c r="Q327" s="69">
        <f t="shared" si="98"/>
        <v>-0.88839637449480791</v>
      </c>
      <c r="R327" s="77">
        <f t="shared" si="99"/>
        <v>2.6646364520809054</v>
      </c>
      <c r="S327" s="75">
        <f t="shared" si="100"/>
        <v>0.8481801257830528</v>
      </c>
      <c r="T327">
        <v>2.7918919999999998</v>
      </c>
      <c r="U327">
        <v>0.92666020000000004</v>
      </c>
      <c r="V327">
        <v>2.5091420000000002</v>
      </c>
      <c r="W327">
        <v>1.7886299999999999</v>
      </c>
      <c r="X327">
        <v>0.45076509999999997</v>
      </c>
      <c r="Y327">
        <v>0.49873810000000002</v>
      </c>
      <c r="Z327">
        <v>0.48166819999999999</v>
      </c>
      <c r="AA327">
        <v>0.37639990000000001</v>
      </c>
      <c r="AB327" s="72">
        <f t="shared" si="101"/>
        <v>4.0758698208144699E-2</v>
      </c>
      <c r="AD327">
        <v>722.5652</v>
      </c>
      <c r="AE327">
        <v>726.40700000000004</v>
      </c>
      <c r="AF327" s="58">
        <f t="shared" si="102"/>
        <v>3.8418000000000347</v>
      </c>
      <c r="AG327">
        <v>1</v>
      </c>
      <c r="AH327">
        <v>1</v>
      </c>
      <c r="AI327" s="69">
        <f t="shared" si="103"/>
        <v>6.0306869290278158</v>
      </c>
      <c r="AJ327">
        <f t="shared" si="104"/>
        <v>1.5697555648466244</v>
      </c>
      <c r="AL327" s="69">
        <f t="shared" si="105"/>
        <v>1.5697555648466244</v>
      </c>
      <c r="AM327" s="69">
        <f t="shared" si="106"/>
        <v>1.5697555648466244</v>
      </c>
      <c r="AN327" s="69">
        <f t="shared" si="107"/>
        <v>1</v>
      </c>
      <c r="AO327" s="69">
        <f t="shared" si="108"/>
        <v>1</v>
      </c>
      <c r="AP327" s="69">
        <f t="shared" si="109"/>
        <v>0</v>
      </c>
      <c r="AQ327" s="69">
        <f t="shared" si="110"/>
        <v>0</v>
      </c>
      <c r="AR327" s="69">
        <f t="shared" si="111"/>
        <v>0</v>
      </c>
      <c r="AS327" s="69">
        <f t="shared" si="112"/>
        <v>0</v>
      </c>
      <c r="AT327" s="69">
        <f t="shared" si="113"/>
        <v>0</v>
      </c>
      <c r="AU327" s="69">
        <f t="shared" si="114"/>
        <v>0</v>
      </c>
      <c r="AV327" s="69">
        <f t="shared" si="115"/>
        <v>0</v>
      </c>
      <c r="AW327" s="69">
        <f t="shared" si="116"/>
        <v>0</v>
      </c>
      <c r="AX327" s="69">
        <f t="shared" si="117"/>
        <v>0</v>
      </c>
      <c r="AY327" s="69">
        <f t="shared" si="118"/>
        <v>0</v>
      </c>
      <c r="AZ327" s="69">
        <f t="shared" si="119"/>
        <v>0</v>
      </c>
      <c r="BA327" s="69">
        <f t="shared" si="120"/>
        <v>0</v>
      </c>
      <c r="BF327">
        <v>0.43537291884422302</v>
      </c>
      <c r="BG327">
        <v>0.18173600733280201</v>
      </c>
      <c r="BH327" t="s">
        <v>5637</v>
      </c>
      <c r="BI327">
        <v>0.17</v>
      </c>
      <c r="BJ327">
        <v>0.80700000000000005</v>
      </c>
      <c r="BK327" t="s">
        <v>18</v>
      </c>
    </row>
    <row r="328" spans="1:63">
      <c r="A328" t="s">
        <v>20</v>
      </c>
      <c r="B328">
        <v>-0.20556779999999999</v>
      </c>
      <c r="C328">
        <v>2.3012199999999998</v>
      </c>
      <c r="D328">
        <v>-0.66820429999999997</v>
      </c>
      <c r="E328">
        <v>2.7402780000000002E-2</v>
      </c>
      <c r="F328">
        <v>0.2086857</v>
      </c>
      <c r="G328">
        <v>-3.1444970000000003E-2</v>
      </c>
      <c r="H328">
        <v>0.97709290000000004</v>
      </c>
      <c r="I328">
        <v>-0.14368520000000001</v>
      </c>
      <c r="J328">
        <v>2.3244609999999999</v>
      </c>
      <c r="K328">
        <v>-0.4279018</v>
      </c>
      <c r="L328">
        <v>2.163166E-2</v>
      </c>
      <c r="M328">
        <v>-0.97903499999999999</v>
      </c>
      <c r="N328">
        <v>-0.19763240000000001</v>
      </c>
      <c r="O328">
        <v>-4.4316389999999997E-2</v>
      </c>
      <c r="P328" s="69">
        <f t="shared" si="97"/>
        <v>-4.4048415920172002E-2</v>
      </c>
      <c r="Q328" s="69">
        <f t="shared" si="98"/>
        <v>-0.99611947410984703</v>
      </c>
      <c r="R328" s="77">
        <f t="shared" si="99"/>
        <v>3.0534673083437842</v>
      </c>
      <c r="S328" s="75">
        <f t="shared" si="100"/>
        <v>0.97194883138483568</v>
      </c>
      <c r="T328">
        <v>4.7828039999999996</v>
      </c>
      <c r="U328">
        <v>0.21474879999999999</v>
      </c>
      <c r="V328">
        <v>3.983006</v>
      </c>
      <c r="W328">
        <v>-5.1257989999999998</v>
      </c>
      <c r="X328">
        <v>0.49526759999999997</v>
      </c>
      <c r="Y328">
        <v>0.47553000000000001</v>
      </c>
      <c r="Z328">
        <v>0.49712689999999998</v>
      </c>
      <c r="AA328">
        <v>0.38196000000000002</v>
      </c>
      <c r="AB328" s="72">
        <f t="shared" si="101"/>
        <v>4.4720122748431949E-2</v>
      </c>
      <c r="AD328">
        <v>727.93349999999998</v>
      </c>
      <c r="AE328">
        <v>735.13400000000001</v>
      </c>
      <c r="AF328" s="58">
        <f t="shared" si="102"/>
        <v>7.2005000000000337</v>
      </c>
      <c r="AG328">
        <v>4</v>
      </c>
      <c r="AH328">
        <v>2</v>
      </c>
      <c r="AI328" s="69">
        <f t="shared" si="103"/>
        <v>6.0933804408453556</v>
      </c>
      <c r="AJ328">
        <f t="shared" si="104"/>
        <v>0.84624407205684704</v>
      </c>
      <c r="AL328" s="69">
        <f t="shared" si="105"/>
        <v>0</v>
      </c>
      <c r="AM328" s="69">
        <f t="shared" si="106"/>
        <v>0</v>
      </c>
      <c r="AN328" s="69">
        <f t="shared" si="107"/>
        <v>0</v>
      </c>
      <c r="AO328" s="69">
        <f t="shared" si="108"/>
        <v>0</v>
      </c>
      <c r="AP328" s="69">
        <f t="shared" si="109"/>
        <v>0</v>
      </c>
      <c r="AQ328" s="69">
        <f t="shared" si="110"/>
        <v>0.84624407205684704</v>
      </c>
      <c r="AR328" s="69">
        <f t="shared" si="111"/>
        <v>0</v>
      </c>
      <c r="AS328" s="69">
        <f t="shared" si="112"/>
        <v>1</v>
      </c>
      <c r="AT328" s="69">
        <f t="shared" si="113"/>
        <v>0</v>
      </c>
      <c r="AU328" s="69">
        <f t="shared" si="114"/>
        <v>0</v>
      </c>
      <c r="AV328" s="69">
        <f t="shared" si="115"/>
        <v>0</v>
      </c>
      <c r="AW328" s="69">
        <f t="shared" si="116"/>
        <v>0</v>
      </c>
      <c r="AX328" s="69">
        <f t="shared" si="117"/>
        <v>0.84624407205684704</v>
      </c>
      <c r="AY328" s="69">
        <f t="shared" si="118"/>
        <v>0</v>
      </c>
      <c r="AZ328" s="69">
        <f t="shared" si="119"/>
        <v>1</v>
      </c>
      <c r="BA328" s="69">
        <f t="shared" si="120"/>
        <v>0</v>
      </c>
      <c r="BF328">
        <v>2.7707004547119101</v>
      </c>
      <c r="BG328">
        <v>1.3258903026580799</v>
      </c>
      <c r="BH328" t="s">
        <v>5614</v>
      </c>
      <c r="BI328">
        <v>0.123</v>
      </c>
      <c r="BJ328">
        <v>0.54900000000000004</v>
      </c>
      <c r="BK328" t="s">
        <v>18</v>
      </c>
    </row>
    <row r="329" spans="1:63">
      <c r="A329" t="s">
        <v>20</v>
      </c>
      <c r="B329">
        <v>-7.7285770000000004E-2</v>
      </c>
      <c r="C329">
        <v>2.3073570000000001</v>
      </c>
      <c r="D329">
        <v>-0.48345120000000003</v>
      </c>
      <c r="E329">
        <v>1.012242E-2</v>
      </c>
      <c r="F329">
        <v>-0.99833019999999995</v>
      </c>
      <c r="G329">
        <v>-4.6442079999999997E-2</v>
      </c>
      <c r="H329">
        <v>3.2825769999999997E-2</v>
      </c>
      <c r="I329">
        <v>-0.19681660000000001</v>
      </c>
      <c r="J329">
        <v>2.311401</v>
      </c>
      <c r="K329">
        <v>-0.83018930000000002</v>
      </c>
      <c r="L329">
        <v>-7.5837489999999994E-2</v>
      </c>
      <c r="M329">
        <v>-6.2234339999999995E-4</v>
      </c>
      <c r="N329">
        <v>-5.9239160000000004E-3</v>
      </c>
      <c r="O329">
        <v>0.99710240000000006</v>
      </c>
      <c r="P329" s="69">
        <f t="shared" si="97"/>
        <v>0.91303312041761475</v>
      </c>
      <c r="Q329" s="69">
        <f t="shared" si="98"/>
        <v>0.6672589579590531</v>
      </c>
      <c r="R329" s="77">
        <f t="shared" si="99"/>
        <v>0.84027374573214286</v>
      </c>
      <c r="S329" s="75">
        <f t="shared" si="100"/>
        <v>0.26746744036722586</v>
      </c>
      <c r="T329">
        <v>0.84574700000000003</v>
      </c>
      <c r="U329">
        <v>-9.2247289999999996E-2</v>
      </c>
      <c r="V329">
        <v>2.5348099999999998</v>
      </c>
      <c r="W329">
        <v>0.33099889999999998</v>
      </c>
      <c r="X329">
        <v>0.44429059999999998</v>
      </c>
      <c r="Y329">
        <v>0.44323950000000001</v>
      </c>
      <c r="Z329">
        <v>0.4281933</v>
      </c>
      <c r="AA329">
        <v>0.30935499999999999</v>
      </c>
      <c r="AB329" s="72">
        <f t="shared" si="101"/>
        <v>2.6085705591565898E-2</v>
      </c>
      <c r="AD329">
        <v>736.63919999999996</v>
      </c>
      <c r="AE329">
        <v>742.26880000000006</v>
      </c>
      <c r="AF329" s="58">
        <f t="shared" si="102"/>
        <v>5.6296000000000959</v>
      </c>
      <c r="AG329">
        <v>1</v>
      </c>
      <c r="AH329">
        <v>3</v>
      </c>
      <c r="AI329" s="69">
        <f t="shared" si="103"/>
        <v>5.0095280455513516</v>
      </c>
      <c r="AJ329">
        <f t="shared" si="104"/>
        <v>0.88985505996007996</v>
      </c>
      <c r="AL329" s="69">
        <f t="shared" si="105"/>
        <v>0.88985505996007996</v>
      </c>
      <c r="AM329" s="69">
        <f t="shared" si="106"/>
        <v>0</v>
      </c>
      <c r="AN329" s="69">
        <f t="shared" si="107"/>
        <v>1</v>
      </c>
      <c r="AO329" s="69">
        <f t="shared" si="108"/>
        <v>0</v>
      </c>
      <c r="AP329" s="69">
        <f t="shared" si="109"/>
        <v>0</v>
      </c>
      <c r="AQ329" s="69">
        <f t="shared" si="110"/>
        <v>0</v>
      </c>
      <c r="AR329" s="69">
        <f t="shared" si="111"/>
        <v>0</v>
      </c>
      <c r="AS329" s="69">
        <f t="shared" si="112"/>
        <v>0</v>
      </c>
      <c r="AT329" s="69">
        <f t="shared" si="113"/>
        <v>0</v>
      </c>
      <c r="AU329" s="69">
        <f t="shared" si="114"/>
        <v>0.88985505996007996</v>
      </c>
      <c r="AV329" s="69">
        <f t="shared" si="115"/>
        <v>0</v>
      </c>
      <c r="AW329" s="69">
        <f t="shared" si="116"/>
        <v>1</v>
      </c>
      <c r="AX329" s="69">
        <f t="shared" si="117"/>
        <v>0</v>
      </c>
      <c r="AY329" s="69">
        <f t="shared" si="118"/>
        <v>0</v>
      </c>
      <c r="AZ329" s="69">
        <f t="shared" si="119"/>
        <v>0</v>
      </c>
      <c r="BA329" s="69">
        <f t="shared" si="120"/>
        <v>0</v>
      </c>
      <c r="BF329">
        <v>0.272893697023392</v>
      </c>
      <c r="BG329">
        <v>1.63648009300232</v>
      </c>
      <c r="BH329" t="s">
        <v>5638</v>
      </c>
      <c r="BI329">
        <v>0.75600000000000001</v>
      </c>
      <c r="BJ329">
        <v>0.53700000000000003</v>
      </c>
      <c r="BK329" t="s">
        <v>18</v>
      </c>
    </row>
    <row r="330" spans="1:63">
      <c r="A330" t="s">
        <v>20</v>
      </c>
      <c r="B330">
        <v>-0.1457019</v>
      </c>
      <c r="C330">
        <v>2.2924820000000001</v>
      </c>
      <c r="D330">
        <v>-0.7793717</v>
      </c>
      <c r="E330">
        <v>3.2332550000000002E-2</v>
      </c>
      <c r="F330">
        <v>-2.5579169999999998E-2</v>
      </c>
      <c r="G330">
        <v>-6.5262920000000004E-3</v>
      </c>
      <c r="H330">
        <v>0.99912849999999997</v>
      </c>
      <c r="I330">
        <v>-0.22387370000000001</v>
      </c>
      <c r="J330">
        <v>2.3363139999999998</v>
      </c>
      <c r="K330">
        <v>-0.68589270000000002</v>
      </c>
      <c r="L330">
        <v>-0.2463891</v>
      </c>
      <c r="M330">
        <v>-0.35333179999999997</v>
      </c>
      <c r="N330">
        <v>-0.1071091</v>
      </c>
      <c r="O330">
        <v>0.89608969999999999</v>
      </c>
      <c r="P330" s="69">
        <f t="shared" si="97"/>
        <v>0.90401531234021992</v>
      </c>
      <c r="Q330" s="69">
        <f t="shared" si="98"/>
        <v>0.63448736989117083</v>
      </c>
      <c r="R330" s="77">
        <f t="shared" si="99"/>
        <v>0.88345121434625851</v>
      </c>
      <c r="S330" s="75">
        <f t="shared" si="100"/>
        <v>0.28121125548748921</v>
      </c>
      <c r="T330">
        <v>2.428185</v>
      </c>
      <c r="U330">
        <v>-1.4773160000000001</v>
      </c>
      <c r="V330">
        <v>3.5702180000000001</v>
      </c>
      <c r="W330">
        <v>0.79868950000000005</v>
      </c>
      <c r="X330">
        <v>0.44804949999999999</v>
      </c>
      <c r="Y330">
        <v>0.49096869999999998</v>
      </c>
      <c r="Z330">
        <v>0.46388600000000002</v>
      </c>
      <c r="AA330">
        <v>0.36869980000000002</v>
      </c>
      <c r="AB330" s="72">
        <f t="shared" si="101"/>
        <v>3.7623913814046069E-2</v>
      </c>
      <c r="AD330">
        <v>743.79880000000003</v>
      </c>
      <c r="AE330">
        <v>747.53480000000002</v>
      </c>
      <c r="AF330" s="58">
        <f t="shared" si="102"/>
        <v>3.73599999999999</v>
      </c>
      <c r="AG330">
        <v>2</v>
      </c>
      <c r="AH330">
        <v>4</v>
      </c>
      <c r="AI330" s="69">
        <f t="shared" si="103"/>
        <v>4.553428631332606</v>
      </c>
      <c r="AJ330">
        <f t="shared" si="104"/>
        <v>1.2187978135258615</v>
      </c>
      <c r="AL330" s="69">
        <f t="shared" si="105"/>
        <v>0</v>
      </c>
      <c r="AM330" s="69">
        <f t="shared" si="106"/>
        <v>0</v>
      </c>
      <c r="AN330" s="69">
        <f t="shared" si="107"/>
        <v>0</v>
      </c>
      <c r="AO330" s="69">
        <f t="shared" si="108"/>
        <v>0</v>
      </c>
      <c r="AP330" s="69">
        <f t="shared" si="109"/>
        <v>1.2187978135258615</v>
      </c>
      <c r="AQ330" s="69">
        <f t="shared" si="110"/>
        <v>0</v>
      </c>
      <c r="AR330" s="69">
        <f t="shared" si="111"/>
        <v>1</v>
      </c>
      <c r="AS330" s="69">
        <f t="shared" si="112"/>
        <v>0</v>
      </c>
      <c r="AT330" s="69">
        <f t="shared" si="113"/>
        <v>0</v>
      </c>
      <c r="AU330" s="69">
        <f t="shared" si="114"/>
        <v>0</v>
      </c>
      <c r="AV330" s="69">
        <f t="shared" si="115"/>
        <v>0</v>
      </c>
      <c r="AW330" s="69">
        <f t="shared" si="116"/>
        <v>0</v>
      </c>
      <c r="AX330" s="69">
        <f t="shared" si="117"/>
        <v>0</v>
      </c>
      <c r="AY330" s="69">
        <f t="shared" si="118"/>
        <v>1.2187978135258615</v>
      </c>
      <c r="AZ330" s="69">
        <f t="shared" si="119"/>
        <v>0</v>
      </c>
      <c r="BA330" s="69">
        <f t="shared" si="120"/>
        <v>1</v>
      </c>
      <c r="BF330">
        <v>0.86335223913192705</v>
      </c>
      <c r="BG330">
        <v>2.3768398761749299</v>
      </c>
      <c r="BH330" t="s">
        <v>5639</v>
      </c>
      <c r="BI330">
        <v>0.89</v>
      </c>
      <c r="BJ330">
        <v>0.52500000000000002</v>
      </c>
      <c r="BK330" t="s">
        <v>18</v>
      </c>
    </row>
    <row r="331" spans="1:63">
      <c r="A331" t="s">
        <v>22</v>
      </c>
      <c r="B331">
        <v>-0.2535347</v>
      </c>
      <c r="C331">
        <v>2.3041339999999999</v>
      </c>
      <c r="D331">
        <v>-0.69957080000000005</v>
      </c>
      <c r="E331">
        <v>-1.1262319999999999E-2</v>
      </c>
      <c r="F331">
        <v>-0.35322900000000002</v>
      </c>
      <c r="G331">
        <v>-3.3029969999999998E-3</v>
      </c>
      <c r="H331">
        <v>0.9354633</v>
      </c>
      <c r="I331">
        <v>-0.43570490000000001</v>
      </c>
      <c r="J331">
        <v>2.3184209999999998</v>
      </c>
      <c r="K331">
        <v>-0.83171580000000001</v>
      </c>
      <c r="L331">
        <v>-0.11273660000000001</v>
      </c>
      <c r="M331">
        <v>4.1638809999999998E-2</v>
      </c>
      <c r="N331">
        <v>-1.3414479999999999E-2</v>
      </c>
      <c r="O331">
        <v>0.99266149999999997</v>
      </c>
      <c r="P331" s="69">
        <f t="shared" ref="P331:P394" si="121">L331*L332+M331*M332+N331*N332+O331*O332</f>
        <v>0.81379976973038903</v>
      </c>
      <c r="Q331" s="69">
        <f t="shared" ref="Q331:Q394" si="122">2*P331*P331-1</f>
        <v>0.32454013042646834</v>
      </c>
      <c r="R331" s="77">
        <f t="shared" ref="R331:R394" si="123">ACOS(Q331)</f>
        <v>1.2402708251612318</v>
      </c>
      <c r="S331" s="75">
        <f t="shared" ref="S331:S394" si="124">R331/PI()</f>
        <v>0.39479046519414784</v>
      </c>
      <c r="T331">
        <v>1.9321729999999999</v>
      </c>
      <c r="U331">
        <v>-0.13861290000000001</v>
      </c>
      <c r="V331">
        <v>2.9939830000000001</v>
      </c>
      <c r="W331">
        <v>1.101594</v>
      </c>
      <c r="X331">
        <v>0.45882289999999998</v>
      </c>
      <c r="Y331">
        <v>0.47903400000000002</v>
      </c>
      <c r="Z331">
        <v>0.4186648</v>
      </c>
      <c r="AA331">
        <v>0.47334999999999999</v>
      </c>
      <c r="AB331" s="72">
        <f t="shared" ref="AB331:AB394" si="125">X331*Y331*Z331*AA331</f>
        <v>4.3557230118274823E-2</v>
      </c>
      <c r="AD331">
        <v>749.06449999999995</v>
      </c>
      <c r="AE331">
        <v>753.66849999999999</v>
      </c>
      <c r="AF331" s="58">
        <f t="shared" ref="AF331:AF394" si="126">AE331-AD331</f>
        <v>4.6040000000000418</v>
      </c>
      <c r="AG331">
        <v>1</v>
      </c>
      <c r="AH331">
        <v>2</v>
      </c>
      <c r="AI331" s="69">
        <f t="shared" ref="AI331:AI394" si="127">LOG($AC$3*R331/AB331,2)</f>
        <v>4.8315991578095776</v>
      </c>
      <c r="AJ331">
        <f t="shared" ref="AJ331:AJ394" si="128">AI331/AF331</f>
        <v>1.0494350907492471</v>
      </c>
      <c r="AL331" s="69">
        <f t="shared" ref="AL331:AL394" si="129">IF(AG331=1,AJ331,0)</f>
        <v>1.0494350907492471</v>
      </c>
      <c r="AM331" s="69">
        <f t="shared" ref="AM331:AM394" si="130">IF(AH331=1,AJ331,0)</f>
        <v>0</v>
      </c>
      <c r="AN331" s="69">
        <f t="shared" ref="AN331:AN394" si="131">IF(AG331=1,1,0)</f>
        <v>1</v>
      </c>
      <c r="AO331" s="69">
        <f t="shared" ref="AO331:AO394" si="132">IF(AH331=1,1,0)</f>
        <v>0</v>
      </c>
      <c r="AP331" s="69">
        <f t="shared" ref="AP331:AP394" si="133">IF(AG331=2,AJ331,0)</f>
        <v>0</v>
      </c>
      <c r="AQ331" s="69">
        <f t="shared" ref="AQ331:AQ394" si="134">IF(AH331=2,AJ331,0)</f>
        <v>1.0494350907492471</v>
      </c>
      <c r="AR331" s="69">
        <f t="shared" ref="AR331:AR394" si="135">IF(AG331=2,1,0)</f>
        <v>0</v>
      </c>
      <c r="AS331" s="69">
        <f t="shared" ref="AS331:AS394" si="136">IF(AH331=2,1,0)</f>
        <v>1</v>
      </c>
      <c r="AT331" s="69">
        <f t="shared" ref="AT331:AT394" si="137">IF(AG331=3,AJ331,0)</f>
        <v>0</v>
      </c>
      <c r="AU331" s="69">
        <f t="shared" ref="AU331:AU394" si="138">IF(AH331=3,AJ331,0)</f>
        <v>0</v>
      </c>
      <c r="AV331" s="69">
        <f t="shared" ref="AV331:AV394" si="139">IF(AG331=3,1,0)</f>
        <v>0</v>
      </c>
      <c r="AW331" s="69">
        <f t="shared" ref="AW331:AW394" si="140">IF(AH331=3,1,0)</f>
        <v>0</v>
      </c>
      <c r="AX331" s="69">
        <f t="shared" ref="AX331:AX394" si="141">IF(AG331=4,AJ331,0)</f>
        <v>0</v>
      </c>
      <c r="AY331" s="69">
        <f t="shared" ref="AY331:AY394" si="142">IF(AH331=4,AJ331,0)</f>
        <v>0</v>
      </c>
      <c r="AZ331" s="69">
        <f t="shared" ref="AZ331:AZ394" si="143">IF(AG331=4,1,0)</f>
        <v>0</v>
      </c>
      <c r="BA331" s="69">
        <f t="shared" ref="BA331:BA394" si="144">IF(AH331=4,1,0)</f>
        <v>0</v>
      </c>
      <c r="BF331">
        <v>0.37036165595054599</v>
      </c>
      <c r="BG331">
        <v>1.40572226047516</v>
      </c>
      <c r="BH331" t="s">
        <v>5640</v>
      </c>
      <c r="BI331">
        <v>0.68300000000000005</v>
      </c>
      <c r="BJ331">
        <v>0.97699999999999998</v>
      </c>
      <c r="BK331" t="s">
        <v>18</v>
      </c>
    </row>
    <row r="332" spans="1:63">
      <c r="A332" t="s">
        <v>20</v>
      </c>
      <c r="B332">
        <v>-0.27081290000000002</v>
      </c>
      <c r="C332">
        <v>2.279388</v>
      </c>
      <c r="D332">
        <v>-0.72617160000000003</v>
      </c>
      <c r="E332">
        <v>4.2103420000000003E-2</v>
      </c>
      <c r="F332">
        <v>-2.747873E-2</v>
      </c>
      <c r="G332">
        <v>2.1397809999999999E-3</v>
      </c>
      <c r="H332">
        <v>0.99873299999999998</v>
      </c>
      <c r="I332">
        <v>-0.286607</v>
      </c>
      <c r="J332">
        <v>2.324767</v>
      </c>
      <c r="K332">
        <v>-0.58990229999999999</v>
      </c>
      <c r="L332">
        <v>-0.12849179999999999</v>
      </c>
      <c r="M332">
        <v>-0.53568550000000004</v>
      </c>
      <c r="N332">
        <v>-0.11878180000000001</v>
      </c>
      <c r="O332">
        <v>0.82608820000000005</v>
      </c>
      <c r="P332" s="69">
        <f t="shared" si="121"/>
        <v>0.57510918084494211</v>
      </c>
      <c r="Q332" s="69">
        <f t="shared" si="122"/>
        <v>-0.33849886021571929</v>
      </c>
      <c r="R332" s="77">
        <f t="shared" si="123"/>
        <v>1.9161174491976085</v>
      </c>
      <c r="S332" s="75">
        <f t="shared" si="124"/>
        <v>0.60991912716886609</v>
      </c>
      <c r="T332">
        <v>3.3216830000000002</v>
      </c>
      <c r="U332">
        <v>-2.8543759999999998</v>
      </c>
      <c r="V332">
        <v>3.715103</v>
      </c>
      <c r="W332">
        <v>0.78957980000000005</v>
      </c>
      <c r="X332">
        <v>0.49244080000000001</v>
      </c>
      <c r="Y332">
        <v>0.4214735</v>
      </c>
      <c r="Z332">
        <v>0.4886723</v>
      </c>
      <c r="AA332">
        <v>0.35686420000000002</v>
      </c>
      <c r="AB332" s="72">
        <f t="shared" si="125"/>
        <v>3.6194702092855989E-2</v>
      </c>
      <c r="AD332">
        <v>755.19749999999999</v>
      </c>
      <c r="AE332">
        <v>759.00130000000001</v>
      </c>
      <c r="AF332" s="58">
        <f t="shared" si="126"/>
        <v>3.8038000000000238</v>
      </c>
      <c r="AG332">
        <v>2</v>
      </c>
      <c r="AH332">
        <v>4</v>
      </c>
      <c r="AI332" s="69">
        <f t="shared" si="127"/>
        <v>5.7262636421807009</v>
      </c>
      <c r="AJ332">
        <f t="shared" si="128"/>
        <v>1.5054060787056798</v>
      </c>
      <c r="AL332" s="69">
        <f t="shared" si="129"/>
        <v>0</v>
      </c>
      <c r="AM332" s="69">
        <f t="shared" si="130"/>
        <v>0</v>
      </c>
      <c r="AN332" s="69">
        <f t="shared" si="131"/>
        <v>0</v>
      </c>
      <c r="AO332" s="69">
        <f t="shared" si="132"/>
        <v>0</v>
      </c>
      <c r="AP332" s="69">
        <f t="shared" si="133"/>
        <v>1.5054060787056798</v>
      </c>
      <c r="AQ332" s="69">
        <f t="shared" si="134"/>
        <v>0</v>
      </c>
      <c r="AR332" s="69">
        <f t="shared" si="135"/>
        <v>1</v>
      </c>
      <c r="AS332" s="69">
        <f t="shared" si="136"/>
        <v>0</v>
      </c>
      <c r="AT332" s="69">
        <f t="shared" si="137"/>
        <v>0</v>
      </c>
      <c r="AU332" s="69">
        <f t="shared" si="138"/>
        <v>0</v>
      </c>
      <c r="AV332" s="69">
        <f t="shared" si="139"/>
        <v>0</v>
      </c>
      <c r="AW332" s="69">
        <f t="shared" si="140"/>
        <v>0</v>
      </c>
      <c r="AX332" s="69">
        <f t="shared" si="141"/>
        <v>0</v>
      </c>
      <c r="AY332" s="69">
        <f t="shared" si="142"/>
        <v>1.5054060787056798</v>
      </c>
      <c r="AZ332" s="69">
        <f t="shared" si="143"/>
        <v>0</v>
      </c>
      <c r="BA332" s="69">
        <f t="shared" si="144"/>
        <v>1</v>
      </c>
      <c r="BF332">
        <v>1.09694087505341</v>
      </c>
      <c r="BG332">
        <v>2.6343750953674299</v>
      </c>
      <c r="BH332" t="s">
        <v>827</v>
      </c>
      <c r="BI332">
        <v>0.66200000000000003</v>
      </c>
      <c r="BJ332">
        <v>0.50700000000000001</v>
      </c>
      <c r="BK332" t="s">
        <v>18</v>
      </c>
    </row>
    <row r="333" spans="1:63">
      <c r="A333" t="s">
        <v>22</v>
      </c>
      <c r="B333">
        <v>-0.35089179999999998</v>
      </c>
      <c r="C333">
        <v>2.3114819999999998</v>
      </c>
      <c r="D333">
        <v>-0.62645490000000004</v>
      </c>
      <c r="E333">
        <v>-4.3777799999999999E-2</v>
      </c>
      <c r="F333">
        <v>-0.37341530000000001</v>
      </c>
      <c r="G333">
        <v>-5.1177569999999999E-2</v>
      </c>
      <c r="H333">
        <v>0.92521640000000005</v>
      </c>
      <c r="I333">
        <v>-0.28928470000000001</v>
      </c>
      <c r="J333">
        <v>2.3032379999999999</v>
      </c>
      <c r="K333">
        <v>-0.39812500000000001</v>
      </c>
      <c r="L333">
        <v>5.5414949999999998E-2</v>
      </c>
      <c r="M333">
        <v>-0.99653389999999997</v>
      </c>
      <c r="N333">
        <v>-3.007963E-2</v>
      </c>
      <c r="O333">
        <v>5.4265239999999999E-2</v>
      </c>
      <c r="P333" s="69">
        <f t="shared" si="121"/>
        <v>0.92201566039055693</v>
      </c>
      <c r="Q333" s="69">
        <f t="shared" si="122"/>
        <v>0.70022575601086956</v>
      </c>
      <c r="R333" s="77">
        <f t="shared" si="123"/>
        <v>0.79508265954090751</v>
      </c>
      <c r="S333" s="75">
        <f t="shared" si="124"/>
        <v>0.25308267086517189</v>
      </c>
      <c r="T333">
        <v>5.5684079999999998</v>
      </c>
      <c r="U333">
        <v>-0.37671290000000002</v>
      </c>
      <c r="V333">
        <v>2.421189</v>
      </c>
      <c r="W333">
        <v>-6.1937220000000002</v>
      </c>
      <c r="X333">
        <v>0.43813649999999998</v>
      </c>
      <c r="Y333">
        <v>0.44206050000000002</v>
      </c>
      <c r="Z333">
        <v>0.4566366</v>
      </c>
      <c r="AA333">
        <v>0.46782279999999998</v>
      </c>
      <c r="AB333" s="72">
        <f t="shared" si="125"/>
        <v>4.1375499228239881E-2</v>
      </c>
      <c r="AD333">
        <v>760.53139999999996</v>
      </c>
      <c r="AE333">
        <v>767.33969999999999</v>
      </c>
      <c r="AF333" s="58">
        <f t="shared" si="126"/>
        <v>6.8083000000000311</v>
      </c>
      <c r="AG333">
        <v>4</v>
      </c>
      <c r="AH333">
        <v>3</v>
      </c>
      <c r="AI333" s="69">
        <f t="shared" si="127"/>
        <v>4.2642562313579031</v>
      </c>
      <c r="AJ333">
        <f t="shared" si="128"/>
        <v>0.62633201112728343</v>
      </c>
      <c r="AL333" s="69">
        <f t="shared" si="129"/>
        <v>0</v>
      </c>
      <c r="AM333" s="69">
        <f t="shared" si="130"/>
        <v>0</v>
      </c>
      <c r="AN333" s="69">
        <f t="shared" si="131"/>
        <v>0</v>
      </c>
      <c r="AO333" s="69">
        <f t="shared" si="132"/>
        <v>0</v>
      </c>
      <c r="AP333" s="69">
        <f t="shared" si="133"/>
        <v>0</v>
      </c>
      <c r="AQ333" s="69">
        <f t="shared" si="134"/>
        <v>0</v>
      </c>
      <c r="AR333" s="69">
        <f t="shared" si="135"/>
        <v>0</v>
      </c>
      <c r="AS333" s="69">
        <f t="shared" si="136"/>
        <v>0</v>
      </c>
      <c r="AT333" s="69">
        <f t="shared" si="137"/>
        <v>0</v>
      </c>
      <c r="AU333" s="69">
        <f t="shared" si="138"/>
        <v>0.62633201112728343</v>
      </c>
      <c r="AV333" s="69">
        <f t="shared" si="139"/>
        <v>0</v>
      </c>
      <c r="AW333" s="69">
        <f t="shared" si="140"/>
        <v>1</v>
      </c>
      <c r="AX333" s="69">
        <f t="shared" si="141"/>
        <v>0.62633201112728343</v>
      </c>
      <c r="AY333" s="69">
        <f t="shared" si="142"/>
        <v>0</v>
      </c>
      <c r="AZ333" s="69">
        <f t="shared" si="143"/>
        <v>1</v>
      </c>
      <c r="BA333" s="69">
        <f t="shared" si="144"/>
        <v>0</v>
      </c>
      <c r="BF333">
        <v>3.1213512420654301</v>
      </c>
      <c r="BG333">
        <v>1.8019540309905999</v>
      </c>
      <c r="BH333" t="s">
        <v>5641</v>
      </c>
      <c r="BI333">
        <v>0.624</v>
      </c>
      <c r="BJ333">
        <v>0.95199999999999996</v>
      </c>
      <c r="BK333" t="s">
        <v>18</v>
      </c>
    </row>
    <row r="334" spans="1:63">
      <c r="A334" t="s">
        <v>22</v>
      </c>
      <c r="B334">
        <v>0</v>
      </c>
      <c r="C334">
        <v>1.6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-0.1274342</v>
      </c>
      <c r="J334">
        <v>2.4779939999999998</v>
      </c>
      <c r="K334">
        <v>-0.97171339999999995</v>
      </c>
      <c r="L334">
        <v>8.9533979999999999E-2</v>
      </c>
      <c r="M334">
        <v>-0.90761849999999999</v>
      </c>
      <c r="N334">
        <v>0.21349019999999999</v>
      </c>
      <c r="O334">
        <v>0.3501918</v>
      </c>
      <c r="P334" s="69">
        <f t="shared" si="121"/>
        <v>0.63991622411109594</v>
      </c>
      <c r="Q334" s="69">
        <f t="shared" si="122"/>
        <v>-0.18101445223879531</v>
      </c>
      <c r="R334" s="77">
        <f t="shared" si="123"/>
        <v>1.7528141723653299</v>
      </c>
      <c r="S334" s="75">
        <f t="shared" si="124"/>
        <v>0.55793807970694342</v>
      </c>
      <c r="T334">
        <v>1.9566520000000001</v>
      </c>
      <c r="U334">
        <v>-0.77877390000000002</v>
      </c>
      <c r="V334">
        <v>1.744319</v>
      </c>
      <c r="W334">
        <v>-1.7891820000000001</v>
      </c>
      <c r="X334">
        <v>0.47423219999999999</v>
      </c>
      <c r="Y334">
        <v>0.48817389999999999</v>
      </c>
      <c r="Z334">
        <v>0.44368980000000002</v>
      </c>
      <c r="AA334">
        <v>0.49266769999999999</v>
      </c>
      <c r="AB334" s="72">
        <f t="shared" si="125"/>
        <v>5.060566431097651E-2</v>
      </c>
      <c r="AD334">
        <v>1607.7339999999999</v>
      </c>
      <c r="AE334">
        <v>1617.3050000000001</v>
      </c>
      <c r="AF334" s="58">
        <f t="shared" si="126"/>
        <v>9.5710000000001401</v>
      </c>
      <c r="AG334">
        <v>4</v>
      </c>
      <c r="AH334">
        <v>4</v>
      </c>
      <c r="AI334" s="69">
        <f t="shared" si="127"/>
        <v>5.1142303688078297</v>
      </c>
      <c r="AJ334">
        <f t="shared" si="128"/>
        <v>0.53434650180835386</v>
      </c>
      <c r="AL334" s="69">
        <f t="shared" si="129"/>
        <v>0</v>
      </c>
      <c r="AM334" s="69">
        <f t="shared" si="130"/>
        <v>0</v>
      </c>
      <c r="AN334" s="69">
        <f t="shared" si="131"/>
        <v>0</v>
      </c>
      <c r="AO334" s="69">
        <f t="shared" si="132"/>
        <v>0</v>
      </c>
      <c r="AP334" s="69">
        <f t="shared" si="133"/>
        <v>0</v>
      </c>
      <c r="AQ334" s="69">
        <f t="shared" si="134"/>
        <v>0</v>
      </c>
      <c r="AR334" s="69">
        <f t="shared" si="135"/>
        <v>0</v>
      </c>
      <c r="AS334" s="69">
        <f t="shared" si="136"/>
        <v>0</v>
      </c>
      <c r="AT334" s="69">
        <f t="shared" si="137"/>
        <v>0</v>
      </c>
      <c r="AU334" s="69">
        <f t="shared" si="138"/>
        <v>0</v>
      </c>
      <c r="AV334" s="69">
        <f t="shared" si="139"/>
        <v>0</v>
      </c>
      <c r="AW334" s="69">
        <f t="shared" si="140"/>
        <v>0</v>
      </c>
      <c r="AX334" s="69">
        <f t="shared" si="141"/>
        <v>0.53434650180835386</v>
      </c>
      <c r="AY334" s="69">
        <f t="shared" si="142"/>
        <v>0.53434650180835386</v>
      </c>
      <c r="AZ334" s="69">
        <f t="shared" si="143"/>
        <v>1</v>
      </c>
      <c r="BA334" s="69">
        <f t="shared" si="144"/>
        <v>1</v>
      </c>
      <c r="BF334">
        <v>2.72484350204468</v>
      </c>
      <c r="BG334">
        <v>2.9583556652069101</v>
      </c>
      <c r="BH334" t="s">
        <v>5642</v>
      </c>
      <c r="BI334">
        <v>0.54100000000000004</v>
      </c>
      <c r="BJ334">
        <v>0.10299999999999999</v>
      </c>
      <c r="BK334" t="s">
        <v>18</v>
      </c>
    </row>
    <row r="335" spans="1:63">
      <c r="A335" t="s">
        <v>20</v>
      </c>
      <c r="B335">
        <v>-0.12707779999999999</v>
      </c>
      <c r="C335">
        <v>2.5052050000000001</v>
      </c>
      <c r="D335">
        <v>-0.95337669999999997</v>
      </c>
      <c r="E335">
        <v>4.5823389999999999E-2</v>
      </c>
      <c r="F335">
        <v>-0.85112310000000002</v>
      </c>
      <c r="G335">
        <v>9.5199149999999996E-2</v>
      </c>
      <c r="H335">
        <v>0.51422440000000003</v>
      </c>
      <c r="I335">
        <v>-0.8868279</v>
      </c>
      <c r="J335">
        <v>2.5099809999999998</v>
      </c>
      <c r="K335">
        <v>-0.9379982</v>
      </c>
      <c r="L335">
        <v>-0.36215029999999998</v>
      </c>
      <c r="M335">
        <v>-0.58512330000000001</v>
      </c>
      <c r="N335">
        <v>-0.36597849999999998</v>
      </c>
      <c r="O335">
        <v>0.62652830000000004</v>
      </c>
      <c r="P335" s="69">
        <f t="shared" si="121"/>
        <v>0.8876042299244451</v>
      </c>
      <c r="Q335" s="69">
        <f t="shared" si="122"/>
        <v>0.5756825379595345</v>
      </c>
      <c r="R335" s="77">
        <f t="shared" si="123"/>
        <v>0.95735769191597386</v>
      </c>
      <c r="S335" s="75">
        <f t="shared" si="124"/>
        <v>0.30473641795095019</v>
      </c>
      <c r="T335">
        <v>1.5823240000000001</v>
      </c>
      <c r="U335">
        <v>-1.4250069999999999</v>
      </c>
      <c r="V335">
        <v>3.4087559999999999</v>
      </c>
      <c r="W335">
        <v>-0.90117849999999999</v>
      </c>
      <c r="X335">
        <v>0.46639439999999999</v>
      </c>
      <c r="Y335">
        <v>0.4814254</v>
      </c>
      <c r="Z335">
        <v>0.4670916</v>
      </c>
      <c r="AA335">
        <v>0.44547560000000003</v>
      </c>
      <c r="AB335" s="72">
        <f t="shared" si="125"/>
        <v>4.6720588624488808E-2</v>
      </c>
      <c r="AD335">
        <v>1618.837</v>
      </c>
      <c r="AE335">
        <v>1627.7080000000001</v>
      </c>
      <c r="AF335" s="58">
        <f t="shared" si="126"/>
        <v>8.8710000000000946</v>
      </c>
      <c r="AG335">
        <v>2</v>
      </c>
      <c r="AH335">
        <v>4</v>
      </c>
      <c r="AI335" s="69">
        <f t="shared" si="127"/>
        <v>4.3569276953776512</v>
      </c>
      <c r="AJ335">
        <f t="shared" si="128"/>
        <v>0.49114279059605509</v>
      </c>
      <c r="AL335" s="69">
        <f t="shared" si="129"/>
        <v>0</v>
      </c>
      <c r="AM335" s="69">
        <f t="shared" si="130"/>
        <v>0</v>
      </c>
      <c r="AN335" s="69">
        <f t="shared" si="131"/>
        <v>0</v>
      </c>
      <c r="AO335" s="69">
        <f t="shared" si="132"/>
        <v>0</v>
      </c>
      <c r="AP335" s="69">
        <f t="shared" si="133"/>
        <v>0.49114279059605509</v>
      </c>
      <c r="AQ335" s="69">
        <f t="shared" si="134"/>
        <v>0</v>
      </c>
      <c r="AR335" s="69">
        <f t="shared" si="135"/>
        <v>1</v>
      </c>
      <c r="AS335" s="69">
        <f t="shared" si="136"/>
        <v>0</v>
      </c>
      <c r="AT335" s="69">
        <f t="shared" si="137"/>
        <v>0</v>
      </c>
      <c r="AU335" s="69">
        <f t="shared" si="138"/>
        <v>0</v>
      </c>
      <c r="AV335" s="69">
        <f t="shared" si="139"/>
        <v>0</v>
      </c>
      <c r="AW335" s="69">
        <f t="shared" si="140"/>
        <v>0</v>
      </c>
      <c r="AX335" s="69">
        <f t="shared" si="141"/>
        <v>0</v>
      </c>
      <c r="AY335" s="69">
        <f t="shared" si="142"/>
        <v>0.49114279059605509</v>
      </c>
      <c r="AZ335" s="69">
        <f t="shared" si="143"/>
        <v>0</v>
      </c>
      <c r="BA335" s="69">
        <f t="shared" si="144"/>
        <v>1</v>
      </c>
      <c r="BF335">
        <v>1.53780210018158</v>
      </c>
      <c r="BG335">
        <v>2.5334565639495801</v>
      </c>
      <c r="BH335" t="s">
        <v>57</v>
      </c>
      <c r="BI335">
        <v>0.86299999999999999</v>
      </c>
      <c r="BJ335">
        <v>0.33</v>
      </c>
      <c r="BK335" t="s">
        <v>18</v>
      </c>
    </row>
    <row r="336" spans="1:63">
      <c r="A336" t="s">
        <v>20</v>
      </c>
      <c r="B336">
        <v>-1.071364</v>
      </c>
      <c r="C336">
        <v>2.5140859999999998</v>
      </c>
      <c r="D336">
        <v>-0.86940189999999995</v>
      </c>
      <c r="E336">
        <v>1.5550329999999999E-2</v>
      </c>
      <c r="F336">
        <v>-0.34736879999999998</v>
      </c>
      <c r="G336">
        <v>-7.5860429999999998E-3</v>
      </c>
      <c r="H336">
        <v>0.93756899999999999</v>
      </c>
      <c r="I336">
        <v>-0.4145913</v>
      </c>
      <c r="J336">
        <v>2.5413839999999999</v>
      </c>
      <c r="K336">
        <v>-0.81978629999999997</v>
      </c>
      <c r="L336">
        <v>-8.7491949999999999E-2</v>
      </c>
      <c r="M336">
        <v>-0.85604829999999998</v>
      </c>
      <c r="N336">
        <v>-0.124318</v>
      </c>
      <c r="O336">
        <v>0.49403589999999997</v>
      </c>
      <c r="P336" s="69">
        <f t="shared" si="121"/>
        <v>0.90168441176281</v>
      </c>
      <c r="Q336" s="69">
        <f t="shared" si="122"/>
        <v>0.62606955683208931</v>
      </c>
      <c r="R336" s="77">
        <f t="shared" si="123"/>
        <v>0.89429391181216145</v>
      </c>
      <c r="S336" s="75">
        <f t="shared" si="124"/>
        <v>0.28466259328378607</v>
      </c>
      <c r="T336">
        <v>1.8843319999999999</v>
      </c>
      <c r="U336">
        <v>-2.3136410000000001</v>
      </c>
      <c r="V336">
        <v>3.3871609999999999</v>
      </c>
      <c r="W336">
        <v>-1.985285</v>
      </c>
      <c r="X336">
        <v>0.46657890000000002</v>
      </c>
      <c r="Y336">
        <v>0.41365859999999999</v>
      </c>
      <c r="Z336">
        <v>0.41284729999999997</v>
      </c>
      <c r="AA336">
        <v>0.35609049999999998</v>
      </c>
      <c r="AB336" s="72">
        <f t="shared" si="125"/>
        <v>2.8373766394732502E-2</v>
      </c>
      <c r="AD336">
        <v>1629.211</v>
      </c>
      <c r="AE336">
        <v>1641.84</v>
      </c>
      <c r="AF336" s="58">
        <f t="shared" si="126"/>
        <v>12.628999999999905</v>
      </c>
      <c r="AG336">
        <v>3</v>
      </c>
      <c r="AH336">
        <v>4</v>
      </c>
      <c r="AI336" s="69">
        <f t="shared" si="127"/>
        <v>4.9781194796052866</v>
      </c>
      <c r="AJ336">
        <f t="shared" si="128"/>
        <v>0.39418160421294829</v>
      </c>
      <c r="AL336" s="69">
        <f t="shared" si="129"/>
        <v>0</v>
      </c>
      <c r="AM336" s="69">
        <f t="shared" si="130"/>
        <v>0</v>
      </c>
      <c r="AN336" s="69">
        <f t="shared" si="131"/>
        <v>0</v>
      </c>
      <c r="AO336" s="69">
        <f t="shared" si="132"/>
        <v>0</v>
      </c>
      <c r="AP336" s="69">
        <f t="shared" si="133"/>
        <v>0</v>
      </c>
      <c r="AQ336" s="69">
        <f t="shared" si="134"/>
        <v>0</v>
      </c>
      <c r="AR336" s="69">
        <f t="shared" si="135"/>
        <v>0</v>
      </c>
      <c r="AS336" s="69">
        <f t="shared" si="136"/>
        <v>0</v>
      </c>
      <c r="AT336" s="69">
        <f t="shared" si="137"/>
        <v>0.39418160421294829</v>
      </c>
      <c r="AU336" s="69">
        <f t="shared" si="138"/>
        <v>0</v>
      </c>
      <c r="AV336" s="69">
        <f t="shared" si="139"/>
        <v>1</v>
      </c>
      <c r="AW336" s="69">
        <f t="shared" si="140"/>
        <v>0</v>
      </c>
      <c r="AX336" s="69">
        <f t="shared" si="141"/>
        <v>0</v>
      </c>
      <c r="AY336" s="69">
        <f t="shared" si="142"/>
        <v>0.39418160421294829</v>
      </c>
      <c r="AZ336" s="69">
        <f t="shared" si="143"/>
        <v>0</v>
      </c>
      <c r="BA336" s="69">
        <f t="shared" si="144"/>
        <v>1</v>
      </c>
      <c r="BF336">
        <v>2.2045705318450901</v>
      </c>
      <c r="BG336">
        <v>2.5289881229400599</v>
      </c>
      <c r="BH336" t="s">
        <v>5643</v>
      </c>
      <c r="BI336">
        <v>0.39300000000000002</v>
      </c>
      <c r="BJ336">
        <v>0.999</v>
      </c>
      <c r="BK336" t="s">
        <v>18</v>
      </c>
    </row>
    <row r="337" spans="1:63">
      <c r="A337" t="s">
        <v>16</v>
      </c>
      <c r="B337">
        <v>-0.42513489999999998</v>
      </c>
      <c r="C337">
        <v>2.539164</v>
      </c>
      <c r="D337">
        <v>-0.81198139999999996</v>
      </c>
      <c r="E337">
        <v>-6.9688529999999999E-2</v>
      </c>
      <c r="F337">
        <v>-0.93982589999999999</v>
      </c>
      <c r="G337">
        <v>-8.8435219999999995E-2</v>
      </c>
      <c r="H337">
        <v>0.32256800000000002</v>
      </c>
      <c r="I337">
        <v>1.7003200000000001</v>
      </c>
      <c r="J337">
        <v>2.5442710000000002</v>
      </c>
      <c r="K337">
        <v>-1.804163</v>
      </c>
      <c r="L337">
        <v>-0.22021019999999999</v>
      </c>
      <c r="M337">
        <v>-0.55385629999999997</v>
      </c>
      <c r="N337">
        <v>-0.14783289999999999</v>
      </c>
      <c r="O337">
        <v>0.78923770000000004</v>
      </c>
      <c r="P337" s="69">
        <f t="shared" si="121"/>
        <v>-1.9863008915000036E-2</v>
      </c>
      <c r="Q337" s="69">
        <f t="shared" si="122"/>
        <v>-0.99921092175368531</v>
      </c>
      <c r="R337" s="77">
        <f t="shared" si="123"/>
        <v>3.1018640230511938</v>
      </c>
      <c r="S337" s="75">
        <f t="shared" si="124"/>
        <v>0.98735398413502062</v>
      </c>
      <c r="T337">
        <v>1.0431319999999999</v>
      </c>
      <c r="U337">
        <v>-0.4656633</v>
      </c>
      <c r="V337">
        <v>3.5559419999999999</v>
      </c>
      <c r="W337">
        <v>-1.0414220000000001</v>
      </c>
      <c r="X337">
        <v>0.43968210000000002</v>
      </c>
      <c r="Y337">
        <v>0.46110200000000001</v>
      </c>
      <c r="Z337">
        <v>0.4135336</v>
      </c>
      <c r="AA337">
        <v>0.49066349999999997</v>
      </c>
      <c r="AB337" s="72">
        <f t="shared" si="125"/>
        <v>4.1136784902365345E-2</v>
      </c>
      <c r="AD337">
        <v>1643.3440000000001</v>
      </c>
      <c r="AE337">
        <v>1653.1079999999999</v>
      </c>
      <c r="AF337" s="58">
        <f t="shared" si="126"/>
        <v>9.7639999999998963</v>
      </c>
      <c r="AG337">
        <v>3</v>
      </c>
      <c r="AH337">
        <v>3</v>
      </c>
      <c r="AI337" s="69">
        <f t="shared" si="127"/>
        <v>6.2365625912563534</v>
      </c>
      <c r="AJ337">
        <f t="shared" si="128"/>
        <v>0.6387302940655899</v>
      </c>
      <c r="AL337" s="69">
        <f t="shared" si="129"/>
        <v>0</v>
      </c>
      <c r="AM337" s="69">
        <f t="shared" si="130"/>
        <v>0</v>
      </c>
      <c r="AN337" s="69">
        <f t="shared" si="131"/>
        <v>0</v>
      </c>
      <c r="AO337" s="69">
        <f t="shared" si="132"/>
        <v>0</v>
      </c>
      <c r="AP337" s="69">
        <f t="shared" si="133"/>
        <v>0</v>
      </c>
      <c r="AQ337" s="69">
        <f t="shared" si="134"/>
        <v>0</v>
      </c>
      <c r="AR337" s="69">
        <f t="shared" si="135"/>
        <v>0</v>
      </c>
      <c r="AS337" s="69">
        <f t="shared" si="136"/>
        <v>0</v>
      </c>
      <c r="AT337" s="69">
        <f t="shared" si="137"/>
        <v>0.6387302940655899</v>
      </c>
      <c r="AU337" s="69">
        <f t="shared" si="138"/>
        <v>0.6387302940655899</v>
      </c>
      <c r="AV337" s="69">
        <f t="shared" si="139"/>
        <v>1</v>
      </c>
      <c r="AW337" s="69">
        <f t="shared" si="140"/>
        <v>1</v>
      </c>
      <c r="AX337" s="69">
        <f t="shared" si="141"/>
        <v>0</v>
      </c>
      <c r="AY337" s="69">
        <f t="shared" si="142"/>
        <v>0</v>
      </c>
      <c r="AZ337" s="69">
        <f t="shared" si="143"/>
        <v>0</v>
      </c>
      <c r="BA337" s="69">
        <f t="shared" si="144"/>
        <v>0</v>
      </c>
      <c r="BF337">
        <v>1.79256343841553</v>
      </c>
      <c r="BG337">
        <v>1.61063480377197</v>
      </c>
      <c r="BH337" t="s">
        <v>5644</v>
      </c>
      <c r="BI337">
        <v>0.77800000000000002</v>
      </c>
      <c r="BJ337">
        <v>0.71699999999999997</v>
      </c>
      <c r="BK337" t="s">
        <v>18</v>
      </c>
    </row>
    <row r="338" spans="1:63">
      <c r="A338" t="s">
        <v>22</v>
      </c>
      <c r="B338">
        <v>1.568157</v>
      </c>
      <c r="C338">
        <v>2.5109059999999999</v>
      </c>
      <c r="D338">
        <v>-1.695449</v>
      </c>
      <c r="E338">
        <v>6.3438040000000001E-2</v>
      </c>
      <c r="F338">
        <v>-0.72558330000000004</v>
      </c>
      <c r="G338">
        <v>4.4842239999999998E-2</v>
      </c>
      <c r="H338">
        <v>0.68373519999999999</v>
      </c>
      <c r="I338">
        <v>-0.83803329999999998</v>
      </c>
      <c r="J338">
        <v>2.5522819999999999</v>
      </c>
      <c r="K338">
        <v>-1.0846849999999999</v>
      </c>
      <c r="L338">
        <v>0.24719650000000001</v>
      </c>
      <c r="M338">
        <v>-0.74838119999999997</v>
      </c>
      <c r="N338">
        <v>-0.29979299999999998</v>
      </c>
      <c r="O338">
        <v>-0.53753479999999998</v>
      </c>
      <c r="P338" s="69">
        <f t="shared" si="121"/>
        <v>-0.53290115639899105</v>
      </c>
      <c r="Q338" s="69">
        <f t="shared" si="122"/>
        <v>-0.43203271501723617</v>
      </c>
      <c r="R338" s="77">
        <f t="shared" si="123"/>
        <v>2.0175418094450221</v>
      </c>
      <c r="S338" s="75">
        <f t="shared" si="124"/>
        <v>0.64220350373548407</v>
      </c>
      <c r="T338">
        <v>3.1980189999999999</v>
      </c>
      <c r="U338">
        <v>2.1585899999999998</v>
      </c>
      <c r="V338">
        <v>5.6292600000000004</v>
      </c>
      <c r="W338">
        <v>-2.0886239999999998</v>
      </c>
      <c r="X338">
        <v>0.41932059999999999</v>
      </c>
      <c r="Y338">
        <v>0.42330040000000002</v>
      </c>
      <c r="Z338">
        <v>0.4213016</v>
      </c>
      <c r="AA338">
        <v>0.37846800000000003</v>
      </c>
      <c r="AB338" s="72">
        <f t="shared" si="125"/>
        <v>2.830200159266576E-2</v>
      </c>
      <c r="AD338">
        <v>1654.6389999999999</v>
      </c>
      <c r="AE338">
        <v>1664.377</v>
      </c>
      <c r="AF338" s="58">
        <f t="shared" si="126"/>
        <v>9.7380000000000564</v>
      </c>
      <c r="AG338">
        <v>3</v>
      </c>
      <c r="AH338">
        <v>2</v>
      </c>
      <c r="AI338" s="69">
        <f t="shared" si="127"/>
        <v>6.1555506726165818</v>
      </c>
      <c r="AJ338">
        <f t="shared" si="128"/>
        <v>0.63211652008795916</v>
      </c>
      <c r="AL338" s="69">
        <f t="shared" si="129"/>
        <v>0</v>
      </c>
      <c r="AM338" s="69">
        <f t="shared" si="130"/>
        <v>0</v>
      </c>
      <c r="AN338" s="69">
        <f t="shared" si="131"/>
        <v>0</v>
      </c>
      <c r="AO338" s="69">
        <f t="shared" si="132"/>
        <v>0</v>
      </c>
      <c r="AP338" s="69">
        <f t="shared" si="133"/>
        <v>0</v>
      </c>
      <c r="AQ338" s="69">
        <f t="shared" si="134"/>
        <v>0.63211652008795916</v>
      </c>
      <c r="AR338" s="69">
        <f t="shared" si="135"/>
        <v>0</v>
      </c>
      <c r="AS338" s="69">
        <f t="shared" si="136"/>
        <v>1</v>
      </c>
      <c r="AT338" s="69">
        <f t="shared" si="137"/>
        <v>0.63211652008795916</v>
      </c>
      <c r="AU338" s="69">
        <f t="shared" si="138"/>
        <v>0</v>
      </c>
      <c r="AV338" s="69">
        <f t="shared" si="139"/>
        <v>1</v>
      </c>
      <c r="AW338" s="69">
        <f t="shared" si="140"/>
        <v>0</v>
      </c>
      <c r="AX338" s="69">
        <f t="shared" si="141"/>
        <v>0</v>
      </c>
      <c r="AY338" s="69">
        <f t="shared" si="142"/>
        <v>0</v>
      </c>
      <c r="AZ338" s="69">
        <f t="shared" si="143"/>
        <v>0</v>
      </c>
      <c r="BA338" s="69">
        <f t="shared" si="144"/>
        <v>0</v>
      </c>
      <c r="BF338">
        <v>1.6940515041351301</v>
      </c>
      <c r="BG338">
        <v>1.3836704492569001</v>
      </c>
      <c r="BH338" t="s">
        <v>5645</v>
      </c>
      <c r="BI338">
        <v>0.61199999999999999</v>
      </c>
      <c r="BJ338">
        <v>0.217</v>
      </c>
      <c r="BK338" t="s">
        <v>18</v>
      </c>
    </row>
    <row r="339" spans="1:63">
      <c r="A339" t="s">
        <v>20</v>
      </c>
      <c r="B339">
        <v>-0.73181149999999995</v>
      </c>
      <c r="C339">
        <v>2.509001</v>
      </c>
      <c r="D339">
        <v>-1.0941810000000001</v>
      </c>
      <c r="E339">
        <v>6.1304699999999997E-2</v>
      </c>
      <c r="F339">
        <v>0.63487059999999995</v>
      </c>
      <c r="G339">
        <v>-7.4471380000000004E-2</v>
      </c>
      <c r="H339">
        <v>0.76657359999999997</v>
      </c>
      <c r="I339">
        <v>-0.70501049999999998</v>
      </c>
      <c r="J339">
        <v>2.5369380000000001</v>
      </c>
      <c r="K339">
        <v>-1.1040620000000001</v>
      </c>
      <c r="L339">
        <v>-5.9909619999999997E-2</v>
      </c>
      <c r="M339">
        <v>-2.1944519999999999E-2</v>
      </c>
      <c r="N339">
        <v>-6.3845150000000003E-3</v>
      </c>
      <c r="O339">
        <v>0.99794210000000005</v>
      </c>
      <c r="P339" s="69">
        <f t="shared" si="121"/>
        <v>0.42055100497508102</v>
      </c>
      <c r="Q339" s="69">
        <f t="shared" si="122"/>
        <v>-0.64627370442889875</v>
      </c>
      <c r="R339" s="77">
        <f t="shared" si="123"/>
        <v>2.2734875389449725</v>
      </c>
      <c r="S339" s="75">
        <f t="shared" si="124"/>
        <v>0.72367355976184056</v>
      </c>
      <c r="T339">
        <v>4.7151759999999996</v>
      </c>
      <c r="U339">
        <v>-0.93990050000000003</v>
      </c>
      <c r="V339">
        <v>2.51763</v>
      </c>
      <c r="W339">
        <v>3.616393</v>
      </c>
      <c r="X339">
        <v>0.40406130000000001</v>
      </c>
      <c r="Y339">
        <v>0.40258450000000001</v>
      </c>
      <c r="Z339">
        <v>0.47779270000000001</v>
      </c>
      <c r="AA339">
        <v>0.36689159999999998</v>
      </c>
      <c r="AB339" s="72">
        <f t="shared" si="125"/>
        <v>2.8515539031996769E-2</v>
      </c>
      <c r="AD339">
        <v>1665.904</v>
      </c>
      <c r="AE339">
        <v>1676.537</v>
      </c>
      <c r="AF339" s="58">
        <f t="shared" si="126"/>
        <v>10.633000000000038</v>
      </c>
      <c r="AG339">
        <v>1</v>
      </c>
      <c r="AH339">
        <v>4</v>
      </c>
      <c r="AI339" s="69">
        <f t="shared" si="127"/>
        <v>6.317014982053518</v>
      </c>
      <c r="AJ339">
        <f t="shared" si="128"/>
        <v>0.59409526775637123</v>
      </c>
      <c r="AL339" s="69">
        <f t="shared" si="129"/>
        <v>0.59409526775637123</v>
      </c>
      <c r="AM339" s="69">
        <f t="shared" si="130"/>
        <v>0</v>
      </c>
      <c r="AN339" s="69">
        <f t="shared" si="131"/>
        <v>1</v>
      </c>
      <c r="AO339" s="69">
        <f t="shared" si="132"/>
        <v>0</v>
      </c>
      <c r="AP339" s="69">
        <f t="shared" si="133"/>
        <v>0</v>
      </c>
      <c r="AQ339" s="69">
        <f t="shared" si="134"/>
        <v>0</v>
      </c>
      <c r="AR339" s="69">
        <f t="shared" si="135"/>
        <v>0</v>
      </c>
      <c r="AS339" s="69">
        <f t="shared" si="136"/>
        <v>0</v>
      </c>
      <c r="AT339" s="69">
        <f t="shared" si="137"/>
        <v>0</v>
      </c>
      <c r="AU339" s="69">
        <f t="shared" si="138"/>
        <v>0</v>
      </c>
      <c r="AV339" s="69">
        <f t="shared" si="139"/>
        <v>0</v>
      </c>
      <c r="AW339" s="69">
        <f t="shared" si="140"/>
        <v>0</v>
      </c>
      <c r="AX339" s="69">
        <f t="shared" si="141"/>
        <v>0</v>
      </c>
      <c r="AY339" s="69">
        <f t="shared" si="142"/>
        <v>0.59409526775637123</v>
      </c>
      <c r="AZ339" s="69">
        <f t="shared" si="143"/>
        <v>0</v>
      </c>
      <c r="BA339" s="69">
        <f t="shared" si="144"/>
        <v>1</v>
      </c>
      <c r="BF339">
        <v>4.4184058904647799E-2</v>
      </c>
      <c r="BG339">
        <v>3.1001491546630899</v>
      </c>
      <c r="BH339" t="s">
        <v>5646</v>
      </c>
      <c r="BI339">
        <v>7.8E-2</v>
      </c>
      <c r="BJ339">
        <v>0.36099999999999999</v>
      </c>
      <c r="BK339" t="s">
        <v>18</v>
      </c>
    </row>
    <row r="340" spans="1:63">
      <c r="A340" t="s">
        <v>22</v>
      </c>
      <c r="B340">
        <v>-0.68740950000000001</v>
      </c>
      <c r="C340">
        <v>2.526268</v>
      </c>
      <c r="D340">
        <v>-1.0693429999999999</v>
      </c>
      <c r="E340">
        <v>1.051676E-2</v>
      </c>
      <c r="F340">
        <v>0.2036269</v>
      </c>
      <c r="G340">
        <v>-2.5296229999999999E-2</v>
      </c>
      <c r="H340">
        <v>0.97866520000000001</v>
      </c>
      <c r="I340">
        <v>-0.50911830000000002</v>
      </c>
      <c r="J340">
        <v>2.5441569999999998</v>
      </c>
      <c r="K340">
        <v>-0.96531359999999999</v>
      </c>
      <c r="L340">
        <v>-0.12501409999999999</v>
      </c>
      <c r="M340">
        <v>-0.88092199999999998</v>
      </c>
      <c r="N340">
        <v>-0.23206460000000001</v>
      </c>
      <c r="O340">
        <v>0.3930573</v>
      </c>
      <c r="P340" s="69">
        <f t="shared" si="121"/>
        <v>0.87645001985110205</v>
      </c>
      <c r="Q340" s="69">
        <f t="shared" si="122"/>
        <v>0.53632927459399427</v>
      </c>
      <c r="R340" s="77">
        <f t="shared" si="123"/>
        <v>1.0047144129225458</v>
      </c>
      <c r="S340" s="75">
        <f t="shared" si="124"/>
        <v>0.31981053042458962</v>
      </c>
      <c r="T340">
        <v>1.0467610000000001</v>
      </c>
      <c r="U340">
        <v>-1.339375</v>
      </c>
      <c r="V340">
        <v>3.0938059999999998</v>
      </c>
      <c r="W340">
        <v>-1.659724</v>
      </c>
      <c r="X340">
        <v>0.42843819999999999</v>
      </c>
      <c r="Y340">
        <v>0.45299650000000002</v>
      </c>
      <c r="Z340">
        <v>0.44066620000000001</v>
      </c>
      <c r="AA340">
        <v>0.40778829999999999</v>
      </c>
      <c r="AB340" s="72">
        <f t="shared" si="125"/>
        <v>3.4876069480271658E-2</v>
      </c>
      <c r="AD340">
        <v>1678.0709999999999</v>
      </c>
      <c r="AE340">
        <v>1683.471</v>
      </c>
      <c r="AF340" s="58">
        <f t="shared" si="126"/>
        <v>5.4000000000000909</v>
      </c>
      <c r="AG340">
        <v>3</v>
      </c>
      <c r="AH340">
        <v>4</v>
      </c>
      <c r="AI340" s="69">
        <f t="shared" si="127"/>
        <v>4.848404209589253</v>
      </c>
      <c r="AJ340">
        <f t="shared" si="128"/>
        <v>0.89785263140540206</v>
      </c>
      <c r="AL340" s="69">
        <f t="shared" si="129"/>
        <v>0</v>
      </c>
      <c r="AM340" s="69">
        <f t="shared" si="130"/>
        <v>0</v>
      </c>
      <c r="AN340" s="69">
        <f t="shared" si="131"/>
        <v>0</v>
      </c>
      <c r="AO340" s="69">
        <f t="shared" si="132"/>
        <v>0</v>
      </c>
      <c r="AP340" s="69">
        <f t="shared" si="133"/>
        <v>0</v>
      </c>
      <c r="AQ340" s="69">
        <f t="shared" si="134"/>
        <v>0</v>
      </c>
      <c r="AR340" s="69">
        <f t="shared" si="135"/>
        <v>0</v>
      </c>
      <c r="AS340" s="69">
        <f t="shared" si="136"/>
        <v>0</v>
      </c>
      <c r="AT340" s="69">
        <f t="shared" si="137"/>
        <v>0.89785263140540206</v>
      </c>
      <c r="AU340" s="69">
        <f t="shared" si="138"/>
        <v>0</v>
      </c>
      <c r="AV340" s="69">
        <f t="shared" si="139"/>
        <v>1</v>
      </c>
      <c r="AW340" s="69">
        <f t="shared" si="140"/>
        <v>0</v>
      </c>
      <c r="AX340" s="69">
        <f t="shared" si="141"/>
        <v>0</v>
      </c>
      <c r="AY340" s="69">
        <f t="shared" si="142"/>
        <v>0.89785263140540206</v>
      </c>
      <c r="AZ340" s="69">
        <f t="shared" si="143"/>
        <v>0</v>
      </c>
      <c r="BA340" s="69">
        <f t="shared" si="144"/>
        <v>1</v>
      </c>
      <c r="BF340">
        <v>2.1700272560119598</v>
      </c>
      <c r="BG340">
        <v>2.4253146648407</v>
      </c>
      <c r="BH340" t="s">
        <v>5602</v>
      </c>
      <c r="BI340">
        <v>7.8E-2</v>
      </c>
      <c r="BJ340">
        <v>0.86099999999999999</v>
      </c>
      <c r="BK340" t="s">
        <v>18</v>
      </c>
    </row>
    <row r="341" spans="1:63">
      <c r="A341" t="s">
        <v>22</v>
      </c>
      <c r="B341">
        <v>0</v>
      </c>
      <c r="C341">
        <v>1.6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-0.1274342</v>
      </c>
      <c r="J341">
        <v>2.4779939999999998</v>
      </c>
      <c r="K341">
        <v>-0.97171339999999995</v>
      </c>
      <c r="L341">
        <v>8.9533979999999999E-2</v>
      </c>
      <c r="M341">
        <v>-0.90761849999999999</v>
      </c>
      <c r="N341">
        <v>0.21349019999999999</v>
      </c>
      <c r="O341">
        <v>0.3501918</v>
      </c>
      <c r="P341" s="69">
        <f t="shared" si="121"/>
        <v>0.63991622411109594</v>
      </c>
      <c r="Q341" s="69">
        <f t="shared" si="122"/>
        <v>-0.18101445223879531</v>
      </c>
      <c r="R341" s="77">
        <f t="shared" si="123"/>
        <v>1.7528141723653299</v>
      </c>
      <c r="S341" s="75">
        <f t="shared" si="124"/>
        <v>0.55793807970694342</v>
      </c>
      <c r="T341">
        <v>1.9566520000000001</v>
      </c>
      <c r="U341">
        <v>-0.77877390000000002</v>
      </c>
      <c r="V341">
        <v>1.744319</v>
      </c>
      <c r="W341">
        <v>-1.7891820000000001</v>
      </c>
      <c r="X341">
        <v>0.47423219999999999</v>
      </c>
      <c r="Y341">
        <v>0.48817389999999999</v>
      </c>
      <c r="Z341">
        <v>0.44368980000000002</v>
      </c>
      <c r="AA341">
        <v>0.49266769999999999</v>
      </c>
      <c r="AB341" s="72">
        <f t="shared" si="125"/>
        <v>5.060566431097651E-2</v>
      </c>
      <c r="AD341">
        <v>1607.7339999999999</v>
      </c>
      <c r="AE341">
        <v>1617.3050000000001</v>
      </c>
      <c r="AF341" s="58">
        <f t="shared" si="126"/>
        <v>9.5710000000001401</v>
      </c>
      <c r="AG341">
        <v>4</v>
      </c>
      <c r="AH341">
        <v>4</v>
      </c>
      <c r="AI341" s="69">
        <f t="shared" si="127"/>
        <v>5.1142303688078297</v>
      </c>
      <c r="AJ341">
        <f t="shared" si="128"/>
        <v>0.53434650180835386</v>
      </c>
      <c r="AL341" s="69">
        <f t="shared" si="129"/>
        <v>0</v>
      </c>
      <c r="AM341" s="69">
        <f t="shared" si="130"/>
        <v>0</v>
      </c>
      <c r="AN341" s="69">
        <f t="shared" si="131"/>
        <v>0</v>
      </c>
      <c r="AO341" s="69">
        <f t="shared" si="132"/>
        <v>0</v>
      </c>
      <c r="AP341" s="69">
        <f t="shared" si="133"/>
        <v>0</v>
      </c>
      <c r="AQ341" s="69">
        <f t="shared" si="134"/>
        <v>0</v>
      </c>
      <c r="AR341" s="69">
        <f t="shared" si="135"/>
        <v>0</v>
      </c>
      <c r="AS341" s="69">
        <f t="shared" si="136"/>
        <v>0</v>
      </c>
      <c r="AT341" s="69">
        <f t="shared" si="137"/>
        <v>0</v>
      </c>
      <c r="AU341" s="69">
        <f t="shared" si="138"/>
        <v>0</v>
      </c>
      <c r="AV341" s="69">
        <f t="shared" si="139"/>
        <v>0</v>
      </c>
      <c r="AW341" s="69">
        <f t="shared" si="140"/>
        <v>0</v>
      </c>
      <c r="AX341" s="69">
        <f t="shared" si="141"/>
        <v>0.53434650180835386</v>
      </c>
      <c r="AY341" s="69">
        <f t="shared" si="142"/>
        <v>0.53434650180835386</v>
      </c>
      <c r="AZ341" s="69">
        <f t="shared" si="143"/>
        <v>1</v>
      </c>
      <c r="BA341" s="69">
        <f t="shared" si="144"/>
        <v>1</v>
      </c>
      <c r="BF341">
        <v>2.72484350204468</v>
      </c>
      <c r="BG341">
        <v>2.9583556652069101</v>
      </c>
      <c r="BH341" t="s">
        <v>5642</v>
      </c>
      <c r="BI341">
        <v>0.54100000000000004</v>
      </c>
      <c r="BJ341">
        <v>0.10299999999999999</v>
      </c>
      <c r="BK341" t="s">
        <v>18</v>
      </c>
    </row>
    <row r="342" spans="1:63">
      <c r="A342" t="s">
        <v>20</v>
      </c>
      <c r="B342">
        <v>-0.12707779999999999</v>
      </c>
      <c r="C342">
        <v>2.5052050000000001</v>
      </c>
      <c r="D342">
        <v>-0.95337669999999997</v>
      </c>
      <c r="E342">
        <v>4.5823389999999999E-2</v>
      </c>
      <c r="F342">
        <v>-0.85112310000000002</v>
      </c>
      <c r="G342">
        <v>9.5199149999999996E-2</v>
      </c>
      <c r="H342">
        <v>0.51422440000000003</v>
      </c>
      <c r="I342">
        <v>-0.8868279</v>
      </c>
      <c r="J342">
        <v>2.5099809999999998</v>
      </c>
      <c r="K342">
        <v>-0.9379982</v>
      </c>
      <c r="L342">
        <v>-0.36215029999999998</v>
      </c>
      <c r="M342">
        <v>-0.58512330000000001</v>
      </c>
      <c r="N342">
        <v>-0.36597849999999998</v>
      </c>
      <c r="O342">
        <v>0.62652830000000004</v>
      </c>
      <c r="P342" s="69">
        <f t="shared" si="121"/>
        <v>0.8876042299244451</v>
      </c>
      <c r="Q342" s="69">
        <f t="shared" si="122"/>
        <v>0.5756825379595345</v>
      </c>
      <c r="R342" s="77">
        <f t="shared" si="123"/>
        <v>0.95735769191597386</v>
      </c>
      <c r="S342" s="75">
        <f t="shared" si="124"/>
        <v>0.30473641795095019</v>
      </c>
      <c r="T342">
        <v>1.5823240000000001</v>
      </c>
      <c r="U342">
        <v>-1.4250069999999999</v>
      </c>
      <c r="V342">
        <v>3.4087559999999999</v>
      </c>
      <c r="W342">
        <v>-0.90117849999999999</v>
      </c>
      <c r="X342">
        <v>0.46639439999999999</v>
      </c>
      <c r="Y342">
        <v>0.4814254</v>
      </c>
      <c r="Z342">
        <v>0.4670916</v>
      </c>
      <c r="AA342">
        <v>0.44547560000000003</v>
      </c>
      <c r="AB342" s="72">
        <f t="shared" si="125"/>
        <v>4.6720588624488808E-2</v>
      </c>
      <c r="AD342">
        <v>1618.837</v>
      </c>
      <c r="AE342">
        <v>1627.7080000000001</v>
      </c>
      <c r="AF342" s="58">
        <f t="shared" si="126"/>
        <v>8.8710000000000946</v>
      </c>
      <c r="AG342">
        <v>2</v>
      </c>
      <c r="AH342">
        <v>4</v>
      </c>
      <c r="AI342" s="69">
        <f t="shared" si="127"/>
        <v>4.3569276953776512</v>
      </c>
      <c r="AJ342">
        <f t="shared" si="128"/>
        <v>0.49114279059605509</v>
      </c>
      <c r="AL342" s="69">
        <f t="shared" si="129"/>
        <v>0</v>
      </c>
      <c r="AM342" s="69">
        <f t="shared" si="130"/>
        <v>0</v>
      </c>
      <c r="AN342" s="69">
        <f t="shared" si="131"/>
        <v>0</v>
      </c>
      <c r="AO342" s="69">
        <f t="shared" si="132"/>
        <v>0</v>
      </c>
      <c r="AP342" s="69">
        <f t="shared" si="133"/>
        <v>0.49114279059605509</v>
      </c>
      <c r="AQ342" s="69">
        <f t="shared" si="134"/>
        <v>0</v>
      </c>
      <c r="AR342" s="69">
        <f t="shared" si="135"/>
        <v>1</v>
      </c>
      <c r="AS342" s="69">
        <f t="shared" si="136"/>
        <v>0</v>
      </c>
      <c r="AT342" s="69">
        <f t="shared" si="137"/>
        <v>0</v>
      </c>
      <c r="AU342" s="69">
        <f t="shared" si="138"/>
        <v>0</v>
      </c>
      <c r="AV342" s="69">
        <f t="shared" si="139"/>
        <v>0</v>
      </c>
      <c r="AW342" s="69">
        <f t="shared" si="140"/>
        <v>0</v>
      </c>
      <c r="AX342" s="69">
        <f t="shared" si="141"/>
        <v>0</v>
      </c>
      <c r="AY342" s="69">
        <f t="shared" si="142"/>
        <v>0.49114279059605509</v>
      </c>
      <c r="AZ342" s="69">
        <f t="shared" si="143"/>
        <v>0</v>
      </c>
      <c r="BA342" s="69">
        <f t="shared" si="144"/>
        <v>1</v>
      </c>
      <c r="BF342">
        <v>1.53780210018158</v>
      </c>
      <c r="BG342">
        <v>2.5334565639495801</v>
      </c>
      <c r="BH342" t="s">
        <v>57</v>
      </c>
      <c r="BI342">
        <v>0.86299999999999999</v>
      </c>
      <c r="BJ342">
        <v>0.33</v>
      </c>
      <c r="BK342" t="s">
        <v>18</v>
      </c>
    </row>
    <row r="343" spans="1:63">
      <c r="A343" t="s">
        <v>20</v>
      </c>
      <c r="B343">
        <v>-1.071364</v>
      </c>
      <c r="C343">
        <v>2.5140859999999998</v>
      </c>
      <c r="D343">
        <v>-0.86940189999999995</v>
      </c>
      <c r="E343">
        <v>1.5550329999999999E-2</v>
      </c>
      <c r="F343">
        <v>-0.34736879999999998</v>
      </c>
      <c r="G343">
        <v>-7.5860429999999998E-3</v>
      </c>
      <c r="H343">
        <v>0.93756899999999999</v>
      </c>
      <c r="I343">
        <v>-0.4145913</v>
      </c>
      <c r="J343">
        <v>2.5413839999999999</v>
      </c>
      <c r="K343">
        <v>-0.81978629999999997</v>
      </c>
      <c r="L343">
        <v>-8.7491949999999999E-2</v>
      </c>
      <c r="M343">
        <v>-0.85604829999999998</v>
      </c>
      <c r="N343">
        <v>-0.124318</v>
      </c>
      <c r="O343">
        <v>0.49403589999999997</v>
      </c>
      <c r="P343" s="69">
        <f t="shared" si="121"/>
        <v>0.90168441176281</v>
      </c>
      <c r="Q343" s="69">
        <f t="shared" si="122"/>
        <v>0.62606955683208931</v>
      </c>
      <c r="R343" s="77">
        <f t="shared" si="123"/>
        <v>0.89429391181216145</v>
      </c>
      <c r="S343" s="75">
        <f t="shared" si="124"/>
        <v>0.28466259328378607</v>
      </c>
      <c r="T343">
        <v>1.8843319999999999</v>
      </c>
      <c r="U343">
        <v>-2.3136410000000001</v>
      </c>
      <c r="V343">
        <v>3.3871609999999999</v>
      </c>
      <c r="W343">
        <v>-1.985285</v>
      </c>
      <c r="X343">
        <v>0.46657890000000002</v>
      </c>
      <c r="Y343">
        <v>0.41365859999999999</v>
      </c>
      <c r="Z343">
        <v>0.41284729999999997</v>
      </c>
      <c r="AA343">
        <v>0.35609049999999998</v>
      </c>
      <c r="AB343" s="72">
        <f t="shared" si="125"/>
        <v>2.8373766394732502E-2</v>
      </c>
      <c r="AD343">
        <v>1629.211</v>
      </c>
      <c r="AE343">
        <v>1641.84</v>
      </c>
      <c r="AF343" s="58">
        <f t="shared" si="126"/>
        <v>12.628999999999905</v>
      </c>
      <c r="AG343">
        <v>3</v>
      </c>
      <c r="AH343">
        <v>4</v>
      </c>
      <c r="AI343" s="69">
        <f t="shared" si="127"/>
        <v>4.9781194796052866</v>
      </c>
      <c r="AJ343">
        <f t="shared" si="128"/>
        <v>0.39418160421294829</v>
      </c>
      <c r="AL343" s="69">
        <f t="shared" si="129"/>
        <v>0</v>
      </c>
      <c r="AM343" s="69">
        <f t="shared" si="130"/>
        <v>0</v>
      </c>
      <c r="AN343" s="69">
        <f t="shared" si="131"/>
        <v>0</v>
      </c>
      <c r="AO343" s="69">
        <f t="shared" si="132"/>
        <v>0</v>
      </c>
      <c r="AP343" s="69">
        <f t="shared" si="133"/>
        <v>0</v>
      </c>
      <c r="AQ343" s="69">
        <f t="shared" si="134"/>
        <v>0</v>
      </c>
      <c r="AR343" s="69">
        <f t="shared" si="135"/>
        <v>0</v>
      </c>
      <c r="AS343" s="69">
        <f t="shared" si="136"/>
        <v>0</v>
      </c>
      <c r="AT343" s="69">
        <f t="shared" si="137"/>
        <v>0.39418160421294829</v>
      </c>
      <c r="AU343" s="69">
        <f t="shared" si="138"/>
        <v>0</v>
      </c>
      <c r="AV343" s="69">
        <f t="shared" si="139"/>
        <v>1</v>
      </c>
      <c r="AW343" s="69">
        <f t="shared" si="140"/>
        <v>0</v>
      </c>
      <c r="AX343" s="69">
        <f t="shared" si="141"/>
        <v>0</v>
      </c>
      <c r="AY343" s="69">
        <f t="shared" si="142"/>
        <v>0.39418160421294829</v>
      </c>
      <c r="AZ343" s="69">
        <f t="shared" si="143"/>
        <v>0</v>
      </c>
      <c r="BA343" s="69">
        <f t="shared" si="144"/>
        <v>1</v>
      </c>
      <c r="BF343">
        <v>2.2045705318450901</v>
      </c>
      <c r="BG343">
        <v>2.5289881229400599</v>
      </c>
      <c r="BH343" t="s">
        <v>5643</v>
      </c>
      <c r="BI343">
        <v>0.39300000000000002</v>
      </c>
      <c r="BJ343">
        <v>0.999</v>
      </c>
      <c r="BK343" t="s">
        <v>18</v>
      </c>
    </row>
    <row r="344" spans="1:63">
      <c r="A344" t="s">
        <v>16</v>
      </c>
      <c r="B344">
        <v>-0.42513489999999998</v>
      </c>
      <c r="C344">
        <v>2.539164</v>
      </c>
      <c r="D344">
        <v>-0.81198139999999996</v>
      </c>
      <c r="E344">
        <v>-6.9688529999999999E-2</v>
      </c>
      <c r="F344">
        <v>-0.93982589999999999</v>
      </c>
      <c r="G344">
        <v>-8.8435219999999995E-2</v>
      </c>
      <c r="H344">
        <v>0.32256800000000002</v>
      </c>
      <c r="I344">
        <v>1.7003200000000001</v>
      </c>
      <c r="J344">
        <v>2.5442710000000002</v>
      </c>
      <c r="K344">
        <v>-1.804163</v>
      </c>
      <c r="L344">
        <v>-0.22021019999999999</v>
      </c>
      <c r="M344">
        <v>-0.55385629999999997</v>
      </c>
      <c r="N344">
        <v>-0.14783289999999999</v>
      </c>
      <c r="O344">
        <v>0.78923770000000004</v>
      </c>
      <c r="P344" s="69">
        <f t="shared" si="121"/>
        <v>-1.9863008915000036E-2</v>
      </c>
      <c r="Q344" s="69">
        <f t="shared" si="122"/>
        <v>-0.99921092175368531</v>
      </c>
      <c r="R344" s="77">
        <f t="shared" si="123"/>
        <v>3.1018640230511938</v>
      </c>
      <c r="S344" s="75">
        <f t="shared" si="124"/>
        <v>0.98735398413502062</v>
      </c>
      <c r="T344">
        <v>1.0431319999999999</v>
      </c>
      <c r="U344">
        <v>-0.4656633</v>
      </c>
      <c r="V344">
        <v>3.5559419999999999</v>
      </c>
      <c r="W344">
        <v>-1.0414220000000001</v>
      </c>
      <c r="X344">
        <v>0.43968210000000002</v>
      </c>
      <c r="Y344">
        <v>0.46110200000000001</v>
      </c>
      <c r="Z344">
        <v>0.4135336</v>
      </c>
      <c r="AA344">
        <v>0.49066349999999997</v>
      </c>
      <c r="AB344" s="72">
        <f t="shared" si="125"/>
        <v>4.1136784902365345E-2</v>
      </c>
      <c r="AD344">
        <v>1643.3440000000001</v>
      </c>
      <c r="AE344">
        <v>1653.1079999999999</v>
      </c>
      <c r="AF344" s="58">
        <f t="shared" si="126"/>
        <v>9.7639999999998963</v>
      </c>
      <c r="AG344">
        <v>3</v>
      </c>
      <c r="AH344">
        <v>3</v>
      </c>
      <c r="AI344" s="69">
        <f t="shared" si="127"/>
        <v>6.2365625912563534</v>
      </c>
      <c r="AJ344">
        <f t="shared" si="128"/>
        <v>0.6387302940655899</v>
      </c>
      <c r="AL344" s="69">
        <f t="shared" si="129"/>
        <v>0</v>
      </c>
      <c r="AM344" s="69">
        <f t="shared" si="130"/>
        <v>0</v>
      </c>
      <c r="AN344" s="69">
        <f t="shared" si="131"/>
        <v>0</v>
      </c>
      <c r="AO344" s="69">
        <f t="shared" si="132"/>
        <v>0</v>
      </c>
      <c r="AP344" s="69">
        <f t="shared" si="133"/>
        <v>0</v>
      </c>
      <c r="AQ344" s="69">
        <f t="shared" si="134"/>
        <v>0</v>
      </c>
      <c r="AR344" s="69">
        <f t="shared" si="135"/>
        <v>0</v>
      </c>
      <c r="AS344" s="69">
        <f t="shared" si="136"/>
        <v>0</v>
      </c>
      <c r="AT344" s="69">
        <f t="shared" si="137"/>
        <v>0.6387302940655899</v>
      </c>
      <c r="AU344" s="69">
        <f t="shared" si="138"/>
        <v>0.6387302940655899</v>
      </c>
      <c r="AV344" s="69">
        <f t="shared" si="139"/>
        <v>1</v>
      </c>
      <c r="AW344" s="69">
        <f t="shared" si="140"/>
        <v>1</v>
      </c>
      <c r="AX344" s="69">
        <f t="shared" si="141"/>
        <v>0</v>
      </c>
      <c r="AY344" s="69">
        <f t="shared" si="142"/>
        <v>0</v>
      </c>
      <c r="AZ344" s="69">
        <f t="shared" si="143"/>
        <v>0</v>
      </c>
      <c r="BA344" s="69">
        <f t="shared" si="144"/>
        <v>0</v>
      </c>
      <c r="BF344">
        <v>1.79256343841553</v>
      </c>
      <c r="BG344">
        <v>1.61063480377197</v>
      </c>
      <c r="BH344" t="s">
        <v>5644</v>
      </c>
      <c r="BI344">
        <v>0.77800000000000002</v>
      </c>
      <c r="BJ344">
        <v>0.71699999999999997</v>
      </c>
      <c r="BK344" t="s">
        <v>18</v>
      </c>
    </row>
    <row r="345" spans="1:63">
      <c r="A345" t="s">
        <v>22</v>
      </c>
      <c r="B345">
        <v>1.568157</v>
      </c>
      <c r="C345">
        <v>2.5109059999999999</v>
      </c>
      <c r="D345">
        <v>-1.695449</v>
      </c>
      <c r="E345">
        <v>6.3438040000000001E-2</v>
      </c>
      <c r="F345">
        <v>-0.72558330000000004</v>
      </c>
      <c r="G345">
        <v>4.4842239999999998E-2</v>
      </c>
      <c r="H345">
        <v>0.68373519999999999</v>
      </c>
      <c r="I345">
        <v>-0.83803329999999998</v>
      </c>
      <c r="J345">
        <v>2.5522819999999999</v>
      </c>
      <c r="K345">
        <v>-1.0846849999999999</v>
      </c>
      <c r="L345">
        <v>0.24719650000000001</v>
      </c>
      <c r="M345">
        <v>-0.74838119999999997</v>
      </c>
      <c r="N345">
        <v>-0.29979299999999998</v>
      </c>
      <c r="O345">
        <v>-0.53753479999999998</v>
      </c>
      <c r="P345" s="69">
        <f t="shared" si="121"/>
        <v>-0.53290115639899105</v>
      </c>
      <c r="Q345" s="69">
        <f t="shared" si="122"/>
        <v>-0.43203271501723617</v>
      </c>
      <c r="R345" s="77">
        <f t="shared" si="123"/>
        <v>2.0175418094450221</v>
      </c>
      <c r="S345" s="75">
        <f t="shared" si="124"/>
        <v>0.64220350373548407</v>
      </c>
      <c r="T345">
        <v>3.1980189999999999</v>
      </c>
      <c r="U345">
        <v>2.1585899999999998</v>
      </c>
      <c r="V345">
        <v>5.6292600000000004</v>
      </c>
      <c r="W345">
        <v>-2.0886239999999998</v>
      </c>
      <c r="X345">
        <v>0.41932059999999999</v>
      </c>
      <c r="Y345">
        <v>0.42330040000000002</v>
      </c>
      <c r="Z345">
        <v>0.4213016</v>
      </c>
      <c r="AA345">
        <v>0.37846800000000003</v>
      </c>
      <c r="AB345" s="72">
        <f t="shared" si="125"/>
        <v>2.830200159266576E-2</v>
      </c>
      <c r="AD345">
        <v>1654.6389999999999</v>
      </c>
      <c r="AE345">
        <v>1664.377</v>
      </c>
      <c r="AF345" s="58">
        <f t="shared" si="126"/>
        <v>9.7380000000000564</v>
      </c>
      <c r="AG345">
        <v>3</v>
      </c>
      <c r="AH345">
        <v>2</v>
      </c>
      <c r="AI345" s="69">
        <f t="shared" si="127"/>
        <v>6.1555506726165818</v>
      </c>
      <c r="AJ345">
        <f t="shared" si="128"/>
        <v>0.63211652008795916</v>
      </c>
      <c r="AL345" s="69">
        <f t="shared" si="129"/>
        <v>0</v>
      </c>
      <c r="AM345" s="69">
        <f t="shared" si="130"/>
        <v>0</v>
      </c>
      <c r="AN345" s="69">
        <f t="shared" si="131"/>
        <v>0</v>
      </c>
      <c r="AO345" s="69">
        <f t="shared" si="132"/>
        <v>0</v>
      </c>
      <c r="AP345" s="69">
        <f t="shared" si="133"/>
        <v>0</v>
      </c>
      <c r="AQ345" s="69">
        <f t="shared" si="134"/>
        <v>0.63211652008795916</v>
      </c>
      <c r="AR345" s="69">
        <f t="shared" si="135"/>
        <v>0</v>
      </c>
      <c r="AS345" s="69">
        <f t="shared" si="136"/>
        <v>1</v>
      </c>
      <c r="AT345" s="69">
        <f t="shared" si="137"/>
        <v>0.63211652008795916</v>
      </c>
      <c r="AU345" s="69">
        <f t="shared" si="138"/>
        <v>0</v>
      </c>
      <c r="AV345" s="69">
        <f t="shared" si="139"/>
        <v>1</v>
      </c>
      <c r="AW345" s="69">
        <f t="shared" si="140"/>
        <v>0</v>
      </c>
      <c r="AX345" s="69">
        <f t="shared" si="141"/>
        <v>0</v>
      </c>
      <c r="AY345" s="69">
        <f t="shared" si="142"/>
        <v>0</v>
      </c>
      <c r="AZ345" s="69">
        <f t="shared" si="143"/>
        <v>0</v>
      </c>
      <c r="BA345" s="69">
        <f t="shared" si="144"/>
        <v>0</v>
      </c>
      <c r="BF345">
        <v>1.6940515041351301</v>
      </c>
      <c r="BG345">
        <v>1.3836704492569001</v>
      </c>
      <c r="BH345" t="s">
        <v>5645</v>
      </c>
      <c r="BI345">
        <v>0.61199999999999999</v>
      </c>
      <c r="BJ345">
        <v>0.217</v>
      </c>
      <c r="BK345" t="s">
        <v>18</v>
      </c>
    </row>
    <row r="346" spans="1:63">
      <c r="A346" t="s">
        <v>20</v>
      </c>
      <c r="B346">
        <v>-0.73181149999999995</v>
      </c>
      <c r="C346">
        <v>2.509001</v>
      </c>
      <c r="D346">
        <v>-1.0941810000000001</v>
      </c>
      <c r="E346">
        <v>6.1304699999999997E-2</v>
      </c>
      <c r="F346">
        <v>0.63487059999999995</v>
      </c>
      <c r="G346">
        <v>-7.4471380000000004E-2</v>
      </c>
      <c r="H346">
        <v>0.76657359999999997</v>
      </c>
      <c r="I346">
        <v>-0.70501049999999998</v>
      </c>
      <c r="J346">
        <v>2.5369380000000001</v>
      </c>
      <c r="K346">
        <v>-1.1040620000000001</v>
      </c>
      <c r="L346">
        <v>-5.9909619999999997E-2</v>
      </c>
      <c r="M346">
        <v>-2.1944519999999999E-2</v>
      </c>
      <c r="N346">
        <v>-6.3845150000000003E-3</v>
      </c>
      <c r="O346">
        <v>0.99794210000000005</v>
      </c>
      <c r="P346" s="69">
        <f t="shared" si="121"/>
        <v>0.42055100497508102</v>
      </c>
      <c r="Q346" s="69">
        <f t="shared" si="122"/>
        <v>-0.64627370442889875</v>
      </c>
      <c r="R346" s="77">
        <f t="shared" si="123"/>
        <v>2.2734875389449725</v>
      </c>
      <c r="S346" s="75">
        <f t="shared" si="124"/>
        <v>0.72367355976184056</v>
      </c>
      <c r="T346">
        <v>4.7151759999999996</v>
      </c>
      <c r="U346">
        <v>-0.93990050000000003</v>
      </c>
      <c r="V346">
        <v>2.51763</v>
      </c>
      <c r="W346">
        <v>3.616393</v>
      </c>
      <c r="X346">
        <v>0.40406130000000001</v>
      </c>
      <c r="Y346">
        <v>0.40258450000000001</v>
      </c>
      <c r="Z346">
        <v>0.47779270000000001</v>
      </c>
      <c r="AA346">
        <v>0.36689159999999998</v>
      </c>
      <c r="AB346" s="72">
        <f t="shared" si="125"/>
        <v>2.8515539031996769E-2</v>
      </c>
      <c r="AD346">
        <v>1665.904</v>
      </c>
      <c r="AE346">
        <v>1676.537</v>
      </c>
      <c r="AF346" s="58">
        <f t="shared" si="126"/>
        <v>10.633000000000038</v>
      </c>
      <c r="AG346">
        <v>1</v>
      </c>
      <c r="AH346">
        <v>4</v>
      </c>
      <c r="AI346" s="69">
        <f t="shared" si="127"/>
        <v>6.317014982053518</v>
      </c>
      <c r="AJ346">
        <f t="shared" si="128"/>
        <v>0.59409526775637123</v>
      </c>
      <c r="AL346" s="69">
        <f t="shared" si="129"/>
        <v>0.59409526775637123</v>
      </c>
      <c r="AM346" s="69">
        <f t="shared" si="130"/>
        <v>0</v>
      </c>
      <c r="AN346" s="69">
        <f t="shared" si="131"/>
        <v>1</v>
      </c>
      <c r="AO346" s="69">
        <f t="shared" si="132"/>
        <v>0</v>
      </c>
      <c r="AP346" s="69">
        <f t="shared" si="133"/>
        <v>0</v>
      </c>
      <c r="AQ346" s="69">
        <f t="shared" si="134"/>
        <v>0</v>
      </c>
      <c r="AR346" s="69">
        <f t="shared" si="135"/>
        <v>0</v>
      </c>
      <c r="AS346" s="69">
        <f t="shared" si="136"/>
        <v>0</v>
      </c>
      <c r="AT346" s="69">
        <f t="shared" si="137"/>
        <v>0</v>
      </c>
      <c r="AU346" s="69">
        <f t="shared" si="138"/>
        <v>0</v>
      </c>
      <c r="AV346" s="69">
        <f t="shared" si="139"/>
        <v>0</v>
      </c>
      <c r="AW346" s="69">
        <f t="shared" si="140"/>
        <v>0</v>
      </c>
      <c r="AX346" s="69">
        <f t="shared" si="141"/>
        <v>0</v>
      </c>
      <c r="AY346" s="69">
        <f t="shared" si="142"/>
        <v>0.59409526775637123</v>
      </c>
      <c r="AZ346" s="69">
        <f t="shared" si="143"/>
        <v>0</v>
      </c>
      <c r="BA346" s="69">
        <f t="shared" si="144"/>
        <v>1</v>
      </c>
      <c r="BF346">
        <v>4.4184058904647799E-2</v>
      </c>
      <c r="BG346">
        <v>3.1001491546630899</v>
      </c>
      <c r="BH346" t="s">
        <v>5646</v>
      </c>
      <c r="BI346">
        <v>7.8E-2</v>
      </c>
      <c r="BJ346">
        <v>0.36099999999999999</v>
      </c>
      <c r="BK346" t="s">
        <v>18</v>
      </c>
    </row>
    <row r="347" spans="1:63">
      <c r="A347" t="s">
        <v>22</v>
      </c>
      <c r="B347">
        <v>-0.68740950000000001</v>
      </c>
      <c r="C347">
        <v>2.526268</v>
      </c>
      <c r="D347">
        <v>-1.0693429999999999</v>
      </c>
      <c r="E347">
        <v>1.051676E-2</v>
      </c>
      <c r="F347">
        <v>0.2036269</v>
      </c>
      <c r="G347">
        <v>-2.5296229999999999E-2</v>
      </c>
      <c r="H347">
        <v>0.97866520000000001</v>
      </c>
      <c r="I347">
        <v>-0.50911830000000002</v>
      </c>
      <c r="J347">
        <v>2.5441569999999998</v>
      </c>
      <c r="K347">
        <v>-0.96531359999999999</v>
      </c>
      <c r="L347">
        <v>-0.12501409999999999</v>
      </c>
      <c r="M347">
        <v>-0.88092199999999998</v>
      </c>
      <c r="N347">
        <v>-0.23206460000000001</v>
      </c>
      <c r="O347">
        <v>0.3930573</v>
      </c>
      <c r="P347" s="69">
        <f t="shared" si="121"/>
        <v>0.67247688475212397</v>
      </c>
      <c r="Q347" s="69">
        <f t="shared" si="122"/>
        <v>-9.5549678948157135E-2</v>
      </c>
      <c r="R347" s="77">
        <f t="shared" si="123"/>
        <v>1.6664919969691727</v>
      </c>
      <c r="S347" s="75">
        <f t="shared" si="124"/>
        <v>0.53046087788145546</v>
      </c>
      <c r="T347">
        <v>1.0467610000000001</v>
      </c>
      <c r="U347">
        <v>-1.339375</v>
      </c>
      <c r="V347">
        <v>3.0938059999999998</v>
      </c>
      <c r="W347">
        <v>-1.659724</v>
      </c>
      <c r="X347">
        <v>0.42843819999999999</v>
      </c>
      <c r="Y347">
        <v>0.45299650000000002</v>
      </c>
      <c r="Z347">
        <v>0.44066620000000001</v>
      </c>
      <c r="AA347">
        <v>0.40778829999999999</v>
      </c>
      <c r="AB347" s="72">
        <f t="shared" si="125"/>
        <v>3.4876069480271658E-2</v>
      </c>
      <c r="AD347">
        <v>1678.0709999999999</v>
      </c>
      <c r="AE347">
        <v>1683.471</v>
      </c>
      <c r="AF347" s="58">
        <f t="shared" si="126"/>
        <v>5.4000000000000909</v>
      </c>
      <c r="AG347">
        <v>3</v>
      </c>
      <c r="AH347">
        <v>4</v>
      </c>
      <c r="AI347" s="69">
        <f t="shared" si="127"/>
        <v>5.5784331208584099</v>
      </c>
      <c r="AJ347">
        <f t="shared" si="128"/>
        <v>1.0330431705293177</v>
      </c>
      <c r="AL347" s="69">
        <f t="shared" si="129"/>
        <v>0</v>
      </c>
      <c r="AM347" s="69">
        <f t="shared" si="130"/>
        <v>0</v>
      </c>
      <c r="AN347" s="69">
        <f t="shared" si="131"/>
        <v>0</v>
      </c>
      <c r="AO347" s="69">
        <f t="shared" si="132"/>
        <v>0</v>
      </c>
      <c r="AP347" s="69">
        <f t="shared" si="133"/>
        <v>0</v>
      </c>
      <c r="AQ347" s="69">
        <f t="shared" si="134"/>
        <v>0</v>
      </c>
      <c r="AR347" s="69">
        <f t="shared" si="135"/>
        <v>0</v>
      </c>
      <c r="AS347" s="69">
        <f t="shared" si="136"/>
        <v>0</v>
      </c>
      <c r="AT347" s="69">
        <f t="shared" si="137"/>
        <v>1.0330431705293177</v>
      </c>
      <c r="AU347" s="69">
        <f t="shared" si="138"/>
        <v>0</v>
      </c>
      <c r="AV347" s="69">
        <f t="shared" si="139"/>
        <v>1</v>
      </c>
      <c r="AW347" s="69">
        <f t="shared" si="140"/>
        <v>0</v>
      </c>
      <c r="AX347" s="69">
        <f t="shared" si="141"/>
        <v>0</v>
      </c>
      <c r="AY347" s="69">
        <f t="shared" si="142"/>
        <v>1.0330431705293177</v>
      </c>
      <c r="AZ347" s="69">
        <f t="shared" si="143"/>
        <v>0</v>
      </c>
      <c r="BA347" s="69">
        <f t="shared" si="144"/>
        <v>1</v>
      </c>
      <c r="BF347">
        <v>2.1700272560119598</v>
      </c>
      <c r="BG347">
        <v>2.4253146648407</v>
      </c>
      <c r="BH347" t="s">
        <v>5602</v>
      </c>
      <c r="BI347">
        <v>7.8E-2</v>
      </c>
      <c r="BJ347">
        <v>0.86099999999999999</v>
      </c>
      <c r="BK347" t="s">
        <v>18</v>
      </c>
    </row>
    <row r="348" spans="1:63">
      <c r="A348" t="s">
        <v>20</v>
      </c>
      <c r="B348">
        <v>-0.62158970000000002</v>
      </c>
      <c r="C348">
        <v>2.512508</v>
      </c>
      <c r="D348">
        <v>-1.0221530000000001</v>
      </c>
      <c r="E348">
        <v>-2.7653E-2</v>
      </c>
      <c r="F348">
        <v>-0.99453239999999998</v>
      </c>
      <c r="G348">
        <v>9.5612379999999997E-2</v>
      </c>
      <c r="H348">
        <v>3.1605069999999999E-2</v>
      </c>
      <c r="I348">
        <v>-1.6244780000000001</v>
      </c>
      <c r="J348">
        <v>2.5465230000000001</v>
      </c>
      <c r="K348">
        <v>-0.64321209999999995</v>
      </c>
      <c r="L348">
        <v>3.5120859999999997E-2</v>
      </c>
      <c r="M348">
        <v>-0.90788239999999998</v>
      </c>
      <c r="N348">
        <v>-0.1381387</v>
      </c>
      <c r="O348">
        <v>-0.39425090000000002</v>
      </c>
      <c r="P348" s="69">
        <f t="shared" si="121"/>
        <v>7.8105826314280036E-2</v>
      </c>
      <c r="Q348" s="69">
        <f t="shared" si="122"/>
        <v>-0.98779895979152699</v>
      </c>
      <c r="R348" s="77">
        <f t="shared" si="123"/>
        <v>2.9852217346280763</v>
      </c>
      <c r="S348" s="75">
        <f t="shared" si="124"/>
        <v>0.95022559058284117</v>
      </c>
      <c r="T348">
        <v>0.77384640000000005</v>
      </c>
      <c r="U348">
        <v>-0.6235366</v>
      </c>
      <c r="V348">
        <v>2.985614</v>
      </c>
      <c r="W348">
        <v>-1.6345289999999999</v>
      </c>
      <c r="X348">
        <v>0.46817219999999998</v>
      </c>
      <c r="Y348">
        <v>0.4506426</v>
      </c>
      <c r="Z348">
        <v>0.48560619999999999</v>
      </c>
      <c r="AA348">
        <v>0.4931894</v>
      </c>
      <c r="AB348" s="72">
        <f t="shared" si="125"/>
        <v>5.0528432128381852E-2</v>
      </c>
      <c r="AD348">
        <v>1685.0029999999999</v>
      </c>
      <c r="AE348">
        <v>1700.51</v>
      </c>
      <c r="AF348" s="58">
        <f t="shared" si="126"/>
        <v>15.507000000000062</v>
      </c>
      <c r="AG348">
        <v>4</v>
      </c>
      <c r="AH348">
        <v>3</v>
      </c>
      <c r="AI348" s="69">
        <f t="shared" si="127"/>
        <v>5.8845988703839343</v>
      </c>
      <c r="AJ348">
        <f t="shared" si="128"/>
        <v>0.37948016188714201</v>
      </c>
      <c r="AL348" s="69">
        <f t="shared" si="129"/>
        <v>0</v>
      </c>
      <c r="AM348" s="69">
        <f t="shared" si="130"/>
        <v>0</v>
      </c>
      <c r="AN348" s="69">
        <f t="shared" si="131"/>
        <v>0</v>
      </c>
      <c r="AO348" s="69">
        <f t="shared" si="132"/>
        <v>0</v>
      </c>
      <c r="AP348" s="69">
        <f t="shared" si="133"/>
        <v>0</v>
      </c>
      <c r="AQ348" s="69">
        <f t="shared" si="134"/>
        <v>0</v>
      </c>
      <c r="AR348" s="69">
        <f t="shared" si="135"/>
        <v>0</v>
      </c>
      <c r="AS348" s="69">
        <f t="shared" si="136"/>
        <v>0</v>
      </c>
      <c r="AT348" s="69">
        <f t="shared" si="137"/>
        <v>0</v>
      </c>
      <c r="AU348" s="69">
        <f t="shared" si="138"/>
        <v>0.37948016188714201</v>
      </c>
      <c r="AV348" s="69">
        <f t="shared" si="139"/>
        <v>0</v>
      </c>
      <c r="AW348" s="69">
        <f t="shared" si="140"/>
        <v>1</v>
      </c>
      <c r="AX348" s="69">
        <f t="shared" si="141"/>
        <v>0.37948016188714201</v>
      </c>
      <c r="AY348" s="69">
        <f t="shared" si="142"/>
        <v>0</v>
      </c>
      <c r="AZ348" s="69">
        <f t="shared" si="143"/>
        <v>1</v>
      </c>
      <c r="BA348" s="69">
        <f t="shared" si="144"/>
        <v>0</v>
      </c>
      <c r="BF348">
        <v>2.4837961196899401</v>
      </c>
      <c r="BG348">
        <v>1.57491135597229</v>
      </c>
      <c r="BH348" t="s">
        <v>5647</v>
      </c>
      <c r="BI348">
        <v>0.78300000000000003</v>
      </c>
      <c r="BJ348">
        <v>1.4E-2</v>
      </c>
      <c r="BK348" t="s">
        <v>18</v>
      </c>
    </row>
    <row r="349" spans="1:63">
      <c r="A349" t="s">
        <v>16</v>
      </c>
      <c r="B349">
        <v>-1.537687</v>
      </c>
      <c r="C349">
        <v>2.5138910000000001</v>
      </c>
      <c r="D349">
        <v>-0.61861809999999995</v>
      </c>
      <c r="E349">
        <v>-4.7954940000000001E-2</v>
      </c>
      <c r="F349">
        <v>-0.76645490000000005</v>
      </c>
      <c r="G349">
        <v>3.6371540000000001E-2</v>
      </c>
      <c r="H349">
        <v>-0.63947189999999998</v>
      </c>
      <c r="I349">
        <v>0.32072529999999999</v>
      </c>
      <c r="J349">
        <v>2.5354190000000001</v>
      </c>
      <c r="K349">
        <v>-1.579709</v>
      </c>
      <c r="L349">
        <v>-0.30366949999999998</v>
      </c>
      <c r="M349">
        <v>-0.4387955</v>
      </c>
      <c r="N349">
        <v>-0.13942570000000001</v>
      </c>
      <c r="O349">
        <v>0.83414860000000002</v>
      </c>
      <c r="P349" s="69">
        <f t="shared" si="121"/>
        <v>0.77808234949313904</v>
      </c>
      <c r="Q349" s="69">
        <f t="shared" si="122"/>
        <v>0.21082428518552665</v>
      </c>
      <c r="R349" s="77">
        <f t="shared" si="123"/>
        <v>1.3583782057794092</v>
      </c>
      <c r="S349" s="75">
        <f t="shared" si="124"/>
        <v>0.43238521207618552</v>
      </c>
      <c r="T349">
        <v>1.1676089999999999</v>
      </c>
      <c r="U349">
        <v>-0.96127099999999999</v>
      </c>
      <c r="V349">
        <v>3.5290409999999999</v>
      </c>
      <c r="W349">
        <v>-0.64158329999999997</v>
      </c>
      <c r="X349">
        <v>0.41115930000000001</v>
      </c>
      <c r="Y349">
        <v>0.46168340000000002</v>
      </c>
      <c r="Z349">
        <v>0.45923229999999998</v>
      </c>
      <c r="AA349">
        <v>0.32246970000000003</v>
      </c>
      <c r="AB349" s="72">
        <f t="shared" si="125"/>
        <v>2.811096261949509E-2</v>
      </c>
      <c r="AD349">
        <v>1702.01</v>
      </c>
      <c r="AE349">
        <v>1710.5150000000001</v>
      </c>
      <c r="AF349" s="58">
        <f t="shared" si="126"/>
        <v>8.5050000000001091</v>
      </c>
      <c r="AG349">
        <v>3</v>
      </c>
      <c r="AH349">
        <v>2</v>
      </c>
      <c r="AI349" s="69">
        <f t="shared" si="127"/>
        <v>5.5946085493578233</v>
      </c>
      <c r="AJ349">
        <f t="shared" si="128"/>
        <v>0.65780229857233996</v>
      </c>
      <c r="AL349" s="69">
        <f t="shared" si="129"/>
        <v>0</v>
      </c>
      <c r="AM349" s="69">
        <f t="shared" si="130"/>
        <v>0</v>
      </c>
      <c r="AN349" s="69">
        <f t="shared" si="131"/>
        <v>0</v>
      </c>
      <c r="AO349" s="69">
        <f t="shared" si="132"/>
        <v>0</v>
      </c>
      <c r="AP349" s="69">
        <f t="shared" si="133"/>
        <v>0</v>
      </c>
      <c r="AQ349" s="69">
        <f t="shared" si="134"/>
        <v>0.65780229857233996</v>
      </c>
      <c r="AR349" s="69">
        <f t="shared" si="135"/>
        <v>0</v>
      </c>
      <c r="AS349" s="69">
        <f t="shared" si="136"/>
        <v>1</v>
      </c>
      <c r="AT349" s="69">
        <f t="shared" si="137"/>
        <v>0.65780229857233996</v>
      </c>
      <c r="AU349" s="69">
        <f t="shared" si="138"/>
        <v>0</v>
      </c>
      <c r="AV349" s="69">
        <f t="shared" si="139"/>
        <v>1</v>
      </c>
      <c r="AW349" s="69">
        <f t="shared" si="140"/>
        <v>0</v>
      </c>
      <c r="AX349" s="69">
        <f t="shared" si="141"/>
        <v>0</v>
      </c>
      <c r="AY349" s="69">
        <f t="shared" si="142"/>
        <v>0</v>
      </c>
      <c r="AZ349" s="69">
        <f t="shared" si="143"/>
        <v>0</v>
      </c>
      <c r="BA349" s="69">
        <f t="shared" si="144"/>
        <v>0</v>
      </c>
      <c r="BF349">
        <v>1.59046614170074</v>
      </c>
      <c r="BG349">
        <v>1.0543794631957999</v>
      </c>
      <c r="BH349" t="s">
        <v>68</v>
      </c>
      <c r="BI349">
        <v>9.0999999999999998E-2</v>
      </c>
      <c r="BJ349">
        <v>0.22500000000000001</v>
      </c>
      <c r="BK349" t="s">
        <v>18</v>
      </c>
    </row>
    <row r="350" spans="1:63">
      <c r="A350" t="s">
        <v>22</v>
      </c>
      <c r="B350">
        <v>0.13312889999999999</v>
      </c>
      <c r="C350">
        <v>2.5271880000000002</v>
      </c>
      <c r="D350">
        <v>-1.56534</v>
      </c>
      <c r="E350">
        <v>-3.1132030000000002E-2</v>
      </c>
      <c r="F350">
        <v>-0.3179091</v>
      </c>
      <c r="G350">
        <v>1.7317269999999999E-2</v>
      </c>
      <c r="H350">
        <v>0.94745179999999996</v>
      </c>
      <c r="I350">
        <v>-0.1231025</v>
      </c>
      <c r="J350">
        <v>2.5193949999999998</v>
      </c>
      <c r="K350">
        <v>-1.643386</v>
      </c>
      <c r="L350">
        <v>-5.9989849999999997E-2</v>
      </c>
      <c r="M350">
        <v>0.1417911</v>
      </c>
      <c r="N350">
        <v>1.456738E-2</v>
      </c>
      <c r="O350">
        <v>0.98796980000000001</v>
      </c>
      <c r="P350" s="69">
        <f t="shared" si="121"/>
        <v>0.94778997835089118</v>
      </c>
      <c r="Q350" s="69">
        <f t="shared" si="122"/>
        <v>0.79661168612476563</v>
      </c>
      <c r="R350" s="77">
        <f t="shared" si="123"/>
        <v>0.64912722619041319</v>
      </c>
      <c r="S350" s="75">
        <f t="shared" si="124"/>
        <v>0.20662361348747016</v>
      </c>
      <c r="T350">
        <v>0.64500100000000005</v>
      </c>
      <c r="U350">
        <v>9.9522570000000005E-2</v>
      </c>
      <c r="V350">
        <v>2.5551159999999999</v>
      </c>
      <c r="W350">
        <v>-0.92182050000000004</v>
      </c>
      <c r="X350">
        <v>0.44173600000000002</v>
      </c>
      <c r="Y350">
        <v>0.42301499999999997</v>
      </c>
      <c r="Z350">
        <v>0.46724090000000001</v>
      </c>
      <c r="AA350">
        <v>0.49942110000000001</v>
      </c>
      <c r="AB350" s="72">
        <f t="shared" si="125"/>
        <v>4.3603996943645001E-2</v>
      </c>
      <c r="AD350">
        <v>1712.038</v>
      </c>
      <c r="AE350">
        <v>1715.578</v>
      </c>
      <c r="AF350" s="58">
        <f t="shared" si="126"/>
        <v>3.5399999999999636</v>
      </c>
      <c r="AG350">
        <v>1</v>
      </c>
      <c r="AH350">
        <v>4</v>
      </c>
      <c r="AI350" s="69">
        <f t="shared" si="127"/>
        <v>3.8959689777997997</v>
      </c>
      <c r="AJ350">
        <f t="shared" si="128"/>
        <v>1.1005562084180338</v>
      </c>
      <c r="AL350" s="69">
        <f t="shared" si="129"/>
        <v>1.1005562084180338</v>
      </c>
      <c r="AM350" s="69">
        <f t="shared" si="130"/>
        <v>0</v>
      </c>
      <c r="AN350" s="69">
        <f t="shared" si="131"/>
        <v>1</v>
      </c>
      <c r="AO350" s="69">
        <f t="shared" si="132"/>
        <v>0</v>
      </c>
      <c r="AP350" s="69">
        <f t="shared" si="133"/>
        <v>0</v>
      </c>
      <c r="AQ350" s="69">
        <f t="shared" si="134"/>
        <v>0</v>
      </c>
      <c r="AR350" s="69">
        <f t="shared" si="135"/>
        <v>0</v>
      </c>
      <c r="AS350" s="69">
        <f t="shared" si="136"/>
        <v>0</v>
      </c>
      <c r="AT350" s="69">
        <f t="shared" si="137"/>
        <v>0</v>
      </c>
      <c r="AU350" s="69">
        <f t="shared" si="138"/>
        <v>0</v>
      </c>
      <c r="AV350" s="69">
        <f t="shared" si="139"/>
        <v>0</v>
      </c>
      <c r="AW350" s="69">
        <f t="shared" si="140"/>
        <v>0</v>
      </c>
      <c r="AX350" s="69">
        <f t="shared" si="141"/>
        <v>0</v>
      </c>
      <c r="AY350" s="69">
        <f t="shared" si="142"/>
        <v>1.1005562084180338</v>
      </c>
      <c r="AZ350" s="69">
        <f t="shared" si="143"/>
        <v>0</v>
      </c>
      <c r="BA350" s="69">
        <f t="shared" si="144"/>
        <v>1</v>
      </c>
      <c r="BF350">
        <v>6.7798599600791903E-2</v>
      </c>
      <c r="BG350">
        <v>2.4482007026672399</v>
      </c>
      <c r="BH350" t="s">
        <v>5648</v>
      </c>
      <c r="BI350">
        <v>0.93</v>
      </c>
      <c r="BJ350">
        <v>0.2</v>
      </c>
      <c r="BK350" t="s">
        <v>18</v>
      </c>
    </row>
    <row r="351" spans="1:63">
      <c r="A351" t="s">
        <v>22</v>
      </c>
      <c r="B351">
        <v>0</v>
      </c>
      <c r="C351">
        <v>1.6</v>
      </c>
      <c r="D351">
        <v>0</v>
      </c>
      <c r="E351">
        <v>0</v>
      </c>
      <c r="F351">
        <v>0</v>
      </c>
      <c r="G351">
        <v>0</v>
      </c>
      <c r="H351">
        <v>1</v>
      </c>
      <c r="I351">
        <v>0.335787</v>
      </c>
      <c r="J351">
        <v>2.4986519999999999</v>
      </c>
      <c r="K351">
        <v>-0.42472850000000001</v>
      </c>
      <c r="L351">
        <v>0.1992313</v>
      </c>
      <c r="M351">
        <v>-5.0703940000000003E-2</v>
      </c>
      <c r="N351">
        <v>2.339279E-2</v>
      </c>
      <c r="O351">
        <v>0.97836029999999996</v>
      </c>
      <c r="P351" s="69">
        <f t="shared" si="121"/>
        <v>-0.13620848938800817</v>
      </c>
      <c r="Q351" s="69">
        <f t="shared" si="122"/>
        <v>-0.96289449483727374</v>
      </c>
      <c r="R351" s="77">
        <f t="shared" si="123"/>
        <v>2.8683262161505629</v>
      </c>
      <c r="S351" s="75">
        <f t="shared" si="124"/>
        <v>0.91301659140086866</v>
      </c>
      <c r="T351">
        <v>1.3874420000000001</v>
      </c>
      <c r="U351">
        <v>8.3532419999999996E-2</v>
      </c>
      <c r="V351">
        <v>1.6607080000000001</v>
      </c>
      <c r="W351">
        <v>1.3835930000000001</v>
      </c>
      <c r="X351">
        <v>0.4453491</v>
      </c>
      <c r="Y351">
        <v>0.40461799999999998</v>
      </c>
      <c r="Z351">
        <v>0.44720120000000002</v>
      </c>
      <c r="AA351">
        <v>0.3831485</v>
      </c>
      <c r="AB351" s="72">
        <f t="shared" si="125"/>
        <v>3.0875632848885937E-2</v>
      </c>
      <c r="AD351">
        <v>2073.473</v>
      </c>
      <c r="AE351">
        <v>2081.5700000000002</v>
      </c>
      <c r="AF351" s="58">
        <f t="shared" si="126"/>
        <v>8.0970000000002074</v>
      </c>
      <c r="AG351">
        <v>1</v>
      </c>
      <c r="AH351">
        <v>1</v>
      </c>
      <c r="AI351" s="69">
        <f t="shared" si="127"/>
        <v>6.5375965940598739</v>
      </c>
      <c r="AJ351">
        <f t="shared" si="128"/>
        <v>0.80740973126586468</v>
      </c>
      <c r="AL351" s="69">
        <f t="shared" si="129"/>
        <v>0.80740973126586468</v>
      </c>
      <c r="AM351" s="69">
        <f t="shared" si="130"/>
        <v>0.80740973126586468</v>
      </c>
      <c r="AN351" s="69">
        <f t="shared" si="131"/>
        <v>1</v>
      </c>
      <c r="AO351" s="69">
        <f t="shared" si="132"/>
        <v>1</v>
      </c>
      <c r="AP351" s="69">
        <f t="shared" si="133"/>
        <v>0</v>
      </c>
      <c r="AQ351" s="69">
        <f t="shared" si="134"/>
        <v>0</v>
      </c>
      <c r="AR351" s="69">
        <f t="shared" si="135"/>
        <v>0</v>
      </c>
      <c r="AS351" s="69">
        <f t="shared" si="136"/>
        <v>0</v>
      </c>
      <c r="AT351" s="69">
        <f t="shared" si="137"/>
        <v>0</v>
      </c>
      <c r="AU351" s="69">
        <f t="shared" si="138"/>
        <v>0</v>
      </c>
      <c r="AV351" s="69">
        <f t="shared" si="139"/>
        <v>0</v>
      </c>
      <c r="AW351" s="69">
        <f t="shared" si="140"/>
        <v>0</v>
      </c>
      <c r="AX351" s="69">
        <f t="shared" si="141"/>
        <v>0</v>
      </c>
      <c r="AY351" s="69">
        <f t="shared" si="142"/>
        <v>0</v>
      </c>
      <c r="AZ351" s="69">
        <f t="shared" si="143"/>
        <v>0</v>
      </c>
      <c r="BA351" s="69">
        <f t="shared" si="144"/>
        <v>0</v>
      </c>
      <c r="BF351">
        <v>7.4495442211628002E-2</v>
      </c>
      <c r="BG351">
        <v>0.62846183776855502</v>
      </c>
      <c r="BH351" t="s">
        <v>5649</v>
      </c>
      <c r="BI351">
        <v>0.19800000000000001</v>
      </c>
      <c r="BJ351">
        <v>0.878</v>
      </c>
      <c r="BK351" t="s">
        <v>18</v>
      </c>
    </row>
    <row r="352" spans="1:63">
      <c r="A352" t="s">
        <v>16</v>
      </c>
      <c r="B352">
        <v>0.3541511</v>
      </c>
      <c r="C352">
        <v>2.5074160000000001</v>
      </c>
      <c r="D352">
        <v>-0.4481618</v>
      </c>
      <c r="E352">
        <v>0.165076</v>
      </c>
      <c r="F352">
        <v>1.1861719999999999E-2</v>
      </c>
      <c r="G352">
        <v>1.5676760000000001E-2</v>
      </c>
      <c r="H352">
        <v>0.98608490000000004</v>
      </c>
      <c r="I352">
        <v>0.53303990000000001</v>
      </c>
      <c r="J352">
        <v>2.5435249999999998</v>
      </c>
      <c r="K352">
        <v>-0.51530100000000001</v>
      </c>
      <c r="L352">
        <v>1.7349960000000001E-2</v>
      </c>
      <c r="M352">
        <v>-0.98028930000000003</v>
      </c>
      <c r="N352">
        <v>-4.0510579999999997E-2</v>
      </c>
      <c r="O352">
        <v>-0.1925896</v>
      </c>
      <c r="P352" s="69">
        <f t="shared" si="121"/>
        <v>0.99524444051684835</v>
      </c>
      <c r="Q352" s="69">
        <f t="shared" si="122"/>
        <v>0.98102299275938898</v>
      </c>
      <c r="R352" s="77">
        <f t="shared" si="123"/>
        <v>0.19512731217832702</v>
      </c>
      <c r="S352" s="75">
        <f t="shared" si="124"/>
        <v>6.2110952530832264E-2</v>
      </c>
      <c r="T352">
        <v>4.980747</v>
      </c>
      <c r="U352">
        <v>2.0815350000000001</v>
      </c>
      <c r="V352">
        <v>3.451419</v>
      </c>
      <c r="W352">
        <v>-5.0234050000000003</v>
      </c>
      <c r="X352">
        <v>0.40994429999999998</v>
      </c>
      <c r="Y352">
        <v>0.4735028</v>
      </c>
      <c r="Z352">
        <v>0.4803598</v>
      </c>
      <c r="AA352">
        <v>0.35586590000000001</v>
      </c>
      <c r="AB352" s="72">
        <f t="shared" si="125"/>
        <v>3.3181837627456481E-2</v>
      </c>
      <c r="AD352">
        <v>2083.0720000000001</v>
      </c>
      <c r="AE352">
        <v>2094.8040000000001</v>
      </c>
      <c r="AF352" s="58">
        <f t="shared" si="126"/>
        <v>11.731999999999971</v>
      </c>
      <c r="AG352">
        <v>4</v>
      </c>
      <c r="AH352">
        <v>1</v>
      </c>
      <c r="AI352" s="69">
        <f t="shared" si="127"/>
        <v>2.5559500368249153</v>
      </c>
      <c r="AJ352">
        <f t="shared" si="128"/>
        <v>0.21786140784392444</v>
      </c>
      <c r="AL352" s="69">
        <f t="shared" si="129"/>
        <v>0</v>
      </c>
      <c r="AM352" s="69">
        <f t="shared" si="130"/>
        <v>0.21786140784392444</v>
      </c>
      <c r="AN352" s="69">
        <f t="shared" si="131"/>
        <v>0</v>
      </c>
      <c r="AO352" s="69">
        <f t="shared" si="132"/>
        <v>1</v>
      </c>
      <c r="AP352" s="69">
        <f t="shared" si="133"/>
        <v>0</v>
      </c>
      <c r="AQ352" s="69">
        <f t="shared" si="134"/>
        <v>0</v>
      </c>
      <c r="AR352" s="69">
        <f t="shared" si="135"/>
        <v>0</v>
      </c>
      <c r="AS352" s="69">
        <f t="shared" si="136"/>
        <v>0</v>
      </c>
      <c r="AT352" s="69">
        <f t="shared" si="137"/>
        <v>0</v>
      </c>
      <c r="AU352" s="69">
        <f t="shared" si="138"/>
        <v>0</v>
      </c>
      <c r="AV352" s="69">
        <f t="shared" si="139"/>
        <v>0</v>
      </c>
      <c r="AW352" s="69">
        <f t="shared" si="140"/>
        <v>0</v>
      </c>
      <c r="AX352" s="69">
        <f t="shared" si="141"/>
        <v>0.21786140784392444</v>
      </c>
      <c r="AY352" s="69">
        <f t="shared" si="142"/>
        <v>0</v>
      </c>
      <c r="AZ352" s="69">
        <f t="shared" si="143"/>
        <v>1</v>
      </c>
      <c r="BA352" s="69">
        <f t="shared" si="144"/>
        <v>0</v>
      </c>
      <c r="BF352">
        <v>2.7352831363678001</v>
      </c>
      <c r="BG352">
        <v>0.50014668703079201</v>
      </c>
      <c r="BH352" t="s">
        <v>5650</v>
      </c>
      <c r="BI352">
        <v>0.876</v>
      </c>
      <c r="BJ352">
        <v>0.38800000000000001</v>
      </c>
      <c r="BK352" t="s">
        <v>18</v>
      </c>
    </row>
    <row r="353" spans="1:63">
      <c r="A353" t="s">
        <v>20</v>
      </c>
      <c r="B353">
        <v>0.53733589999999998</v>
      </c>
      <c r="C353">
        <v>2.5361570000000002</v>
      </c>
      <c r="D353">
        <v>-0.52636210000000005</v>
      </c>
      <c r="E353">
        <v>6.8070739999999998E-3</v>
      </c>
      <c r="F353">
        <v>-0.98349390000000003</v>
      </c>
      <c r="G353">
        <v>2.202093E-3</v>
      </c>
      <c r="H353">
        <v>-0.18079970000000001</v>
      </c>
      <c r="I353">
        <v>0.53605130000000001</v>
      </c>
      <c r="J353">
        <v>2.5486810000000002</v>
      </c>
      <c r="K353">
        <v>-0.48493550000000002</v>
      </c>
      <c r="L353">
        <v>4.3178879999999998E-3</v>
      </c>
      <c r="M353">
        <v>-0.95717010000000002</v>
      </c>
      <c r="N353">
        <v>-7.6885609999999993E-2</v>
      </c>
      <c r="O353">
        <v>-0.27909729999999999</v>
      </c>
      <c r="P353" s="69">
        <f t="shared" si="121"/>
        <v>-0.78648329788713056</v>
      </c>
      <c r="Q353" s="69">
        <f t="shared" si="122"/>
        <v>0.23711195571083388</v>
      </c>
      <c r="R353" s="77">
        <f t="shared" si="123"/>
        <v>1.3314043816892827</v>
      </c>
      <c r="S353" s="75">
        <f t="shared" si="124"/>
        <v>0.42379917720011578</v>
      </c>
      <c r="T353">
        <v>5.1140480000000004</v>
      </c>
      <c r="U353">
        <v>3.1469589999999998</v>
      </c>
      <c r="V353">
        <v>3.5928979999999999</v>
      </c>
      <c r="W353">
        <v>-4.7956310000000002</v>
      </c>
      <c r="X353">
        <v>0.40696339999999998</v>
      </c>
      <c r="Y353">
        <v>0.46132849999999997</v>
      </c>
      <c r="Z353">
        <v>0.4030184</v>
      </c>
      <c r="AA353">
        <v>0.4671786</v>
      </c>
      <c r="AB353" s="72">
        <f t="shared" si="125"/>
        <v>3.5348700576941977E-2</v>
      </c>
      <c r="AD353">
        <v>2096.3380000000002</v>
      </c>
      <c r="AE353">
        <v>2111.5430000000001</v>
      </c>
      <c r="AF353" s="58">
        <f t="shared" si="126"/>
        <v>15.204999999999927</v>
      </c>
      <c r="AG353">
        <v>4</v>
      </c>
      <c r="AH353">
        <v>1</v>
      </c>
      <c r="AI353" s="69">
        <f t="shared" si="127"/>
        <v>5.2351478287584365</v>
      </c>
      <c r="AJ353">
        <f t="shared" si="128"/>
        <v>0.34430436229914252</v>
      </c>
      <c r="AL353" s="69">
        <f t="shared" si="129"/>
        <v>0</v>
      </c>
      <c r="AM353" s="69">
        <f t="shared" si="130"/>
        <v>0.34430436229914252</v>
      </c>
      <c r="AN353" s="69">
        <f t="shared" si="131"/>
        <v>0</v>
      </c>
      <c r="AO353" s="69">
        <f t="shared" si="132"/>
        <v>1</v>
      </c>
      <c r="AP353" s="69">
        <f t="shared" si="133"/>
        <v>0</v>
      </c>
      <c r="AQ353" s="69">
        <f t="shared" si="134"/>
        <v>0</v>
      </c>
      <c r="AR353" s="69">
        <f t="shared" si="135"/>
        <v>0</v>
      </c>
      <c r="AS353" s="69">
        <f t="shared" si="136"/>
        <v>0</v>
      </c>
      <c r="AT353" s="69">
        <f t="shared" si="137"/>
        <v>0</v>
      </c>
      <c r="AU353" s="69">
        <f t="shared" si="138"/>
        <v>0</v>
      </c>
      <c r="AV353" s="69">
        <f t="shared" si="139"/>
        <v>0</v>
      </c>
      <c r="AW353" s="69">
        <f t="shared" si="140"/>
        <v>0</v>
      </c>
      <c r="AX353" s="69">
        <f t="shared" si="141"/>
        <v>0.34430436229914252</v>
      </c>
      <c r="AY353" s="69">
        <f t="shared" si="142"/>
        <v>0</v>
      </c>
      <c r="AZ353" s="69">
        <f t="shared" si="143"/>
        <v>1</v>
      </c>
      <c r="BA353" s="69">
        <f t="shared" si="144"/>
        <v>0</v>
      </c>
      <c r="BF353">
        <v>2.5585875511169398</v>
      </c>
      <c r="BG353">
        <v>0.38475763797759999</v>
      </c>
      <c r="BH353" t="s">
        <v>5651</v>
      </c>
      <c r="BI353">
        <v>0.89800000000000002</v>
      </c>
      <c r="BJ353">
        <v>0.19</v>
      </c>
      <c r="BK353" t="s">
        <v>18</v>
      </c>
    </row>
    <row r="354" spans="1:63">
      <c r="A354" t="s">
        <v>16</v>
      </c>
      <c r="B354">
        <v>0.53588769999999997</v>
      </c>
      <c r="C354">
        <v>2.5467200000000001</v>
      </c>
      <c r="D354">
        <v>-0.48702079999999998</v>
      </c>
      <c r="E354">
        <v>-1.992532E-3</v>
      </c>
      <c r="F354">
        <v>-0.9575264</v>
      </c>
      <c r="G354">
        <v>-6.7669259999999995E-2</v>
      </c>
      <c r="H354">
        <v>-0.28028570000000003</v>
      </c>
      <c r="I354">
        <v>-1.14317</v>
      </c>
      <c r="J354">
        <v>2.5777779999999999</v>
      </c>
      <c r="K354">
        <v>-1.2084649999999999</v>
      </c>
      <c r="L354">
        <v>-0.32110119999999998</v>
      </c>
      <c r="M354">
        <v>0.60935459999999997</v>
      </c>
      <c r="N354">
        <v>0.37669750000000002</v>
      </c>
      <c r="O354">
        <v>0.6194191</v>
      </c>
      <c r="P354" s="69">
        <f t="shared" si="121"/>
        <v>-0.31867198681860998</v>
      </c>
      <c r="Q354" s="69">
        <f t="shared" si="122"/>
        <v>-0.79689632963415935</v>
      </c>
      <c r="R354" s="77">
        <f t="shared" si="123"/>
        <v>2.4929364546180208</v>
      </c>
      <c r="S354" s="75">
        <f t="shared" si="124"/>
        <v>0.79352631913288485</v>
      </c>
      <c r="T354">
        <v>2.8995730000000002</v>
      </c>
      <c r="U354">
        <v>1.489741E-2</v>
      </c>
      <c r="V354">
        <v>5.2484149999999996</v>
      </c>
      <c r="W354">
        <v>-1.4018649999999999</v>
      </c>
      <c r="X354">
        <v>0.40808539999999999</v>
      </c>
      <c r="Y354">
        <v>0.44189450000000002</v>
      </c>
      <c r="Z354">
        <v>0.4570709</v>
      </c>
      <c r="AA354">
        <v>0.33701360000000002</v>
      </c>
      <c r="AB354" s="72">
        <f t="shared" si="125"/>
        <v>2.7777979480526366E-2</v>
      </c>
      <c r="AD354">
        <v>2113.0569999999998</v>
      </c>
      <c r="AE354">
        <v>2146.4430000000002</v>
      </c>
      <c r="AF354" s="58">
        <f t="shared" si="126"/>
        <v>33.386000000000422</v>
      </c>
      <c r="AG354">
        <v>3</v>
      </c>
      <c r="AH354">
        <v>3</v>
      </c>
      <c r="AI354" s="69">
        <f t="shared" si="127"/>
        <v>6.4877606343920107</v>
      </c>
      <c r="AJ354">
        <f t="shared" si="128"/>
        <v>0.1943257842925756</v>
      </c>
      <c r="AL354" s="69">
        <f t="shared" si="129"/>
        <v>0</v>
      </c>
      <c r="AM354" s="69">
        <f t="shared" si="130"/>
        <v>0</v>
      </c>
      <c r="AN354" s="69">
        <f t="shared" si="131"/>
        <v>0</v>
      </c>
      <c r="AO354" s="69">
        <f t="shared" si="132"/>
        <v>0</v>
      </c>
      <c r="AP354" s="69">
        <f t="shared" si="133"/>
        <v>0</v>
      </c>
      <c r="AQ354" s="69">
        <f t="shared" si="134"/>
        <v>0</v>
      </c>
      <c r="AR354" s="69">
        <f t="shared" si="135"/>
        <v>0</v>
      </c>
      <c r="AS354" s="69">
        <f t="shared" si="136"/>
        <v>0</v>
      </c>
      <c r="AT354" s="69">
        <f t="shared" si="137"/>
        <v>0.1943257842925756</v>
      </c>
      <c r="AU354" s="69">
        <f t="shared" si="138"/>
        <v>0.1943257842925756</v>
      </c>
      <c r="AV354" s="69">
        <f t="shared" si="139"/>
        <v>1</v>
      </c>
      <c r="AW354" s="69">
        <f t="shared" si="140"/>
        <v>1</v>
      </c>
      <c r="AX354" s="69">
        <f t="shared" si="141"/>
        <v>0</v>
      </c>
      <c r="AY354" s="69">
        <f t="shared" si="142"/>
        <v>0</v>
      </c>
      <c r="AZ354" s="69">
        <f t="shared" si="143"/>
        <v>0</v>
      </c>
      <c r="BA354" s="69">
        <f t="shared" si="144"/>
        <v>0</v>
      </c>
      <c r="BF354">
        <v>1.89179039001465</v>
      </c>
      <c r="BG354">
        <v>1.76129627227783</v>
      </c>
      <c r="BH354" t="s">
        <v>5652</v>
      </c>
      <c r="BI354">
        <v>0.77100000000000002</v>
      </c>
      <c r="BJ354">
        <v>0.746</v>
      </c>
      <c r="BK354" t="s">
        <v>18</v>
      </c>
    </row>
    <row r="355" spans="1:63">
      <c r="A355" t="s">
        <v>16</v>
      </c>
      <c r="B355">
        <v>-1.014189</v>
      </c>
      <c r="C355">
        <v>2.5548289999999998</v>
      </c>
      <c r="D355">
        <v>-1.250427</v>
      </c>
      <c r="E355">
        <v>3.2576359999999999E-2</v>
      </c>
      <c r="F355">
        <v>0.52498670000000003</v>
      </c>
      <c r="G355">
        <v>4.9296399999999997E-2</v>
      </c>
      <c r="H355">
        <v>0.84905699999999995</v>
      </c>
      <c r="I355">
        <v>-0.41079599999999999</v>
      </c>
      <c r="J355">
        <v>2.57789</v>
      </c>
      <c r="K355">
        <v>-1.1184769999999999</v>
      </c>
      <c r="L355">
        <v>-0.15242919999999999</v>
      </c>
      <c r="M355">
        <v>-0.84765710000000005</v>
      </c>
      <c r="N355">
        <v>-0.2904177</v>
      </c>
      <c r="O355">
        <v>0.41701359999999998</v>
      </c>
      <c r="P355" s="69">
        <f t="shared" si="121"/>
        <v>-0.11597541534226002</v>
      </c>
      <c r="Q355" s="69">
        <f t="shared" si="122"/>
        <v>-0.97309940607238055</v>
      </c>
      <c r="R355" s="77">
        <f t="shared" si="123"/>
        <v>2.9091186823746567</v>
      </c>
      <c r="S355" s="75">
        <f t="shared" si="124"/>
        <v>0.92600123668181611</v>
      </c>
      <c r="T355">
        <v>0.31380049999999998</v>
      </c>
      <c r="U355">
        <v>-0.88643499999999997</v>
      </c>
      <c r="V355">
        <v>2.7855080000000001</v>
      </c>
      <c r="W355">
        <v>-1.0804579999999999</v>
      </c>
      <c r="X355">
        <v>0.40000069999999999</v>
      </c>
      <c r="Y355">
        <v>0.47934690000000002</v>
      </c>
      <c r="Z355">
        <v>0.46021600000000001</v>
      </c>
      <c r="AA355">
        <v>0.44994669999999998</v>
      </c>
      <c r="AB355" s="72">
        <f t="shared" si="125"/>
        <v>3.9703926550854189E-2</v>
      </c>
      <c r="AD355">
        <v>2147.973</v>
      </c>
      <c r="AE355">
        <v>2192.3409999999999</v>
      </c>
      <c r="AF355" s="58">
        <f t="shared" si="126"/>
        <v>44.367999999999938</v>
      </c>
      <c r="AG355">
        <v>2</v>
      </c>
      <c r="AH355">
        <v>2</v>
      </c>
      <c r="AI355" s="69">
        <f t="shared" si="127"/>
        <v>6.1951566536992475</v>
      </c>
      <c r="AJ355">
        <f t="shared" si="128"/>
        <v>0.13963119035564497</v>
      </c>
      <c r="AL355" s="69">
        <f t="shared" si="129"/>
        <v>0</v>
      </c>
      <c r="AM355" s="69">
        <f t="shared" si="130"/>
        <v>0</v>
      </c>
      <c r="AN355" s="69">
        <f t="shared" si="131"/>
        <v>0</v>
      </c>
      <c r="AO355" s="69">
        <f t="shared" si="132"/>
        <v>0</v>
      </c>
      <c r="AP355" s="69">
        <f t="shared" si="133"/>
        <v>0.13963119035564497</v>
      </c>
      <c r="AQ355" s="69">
        <f t="shared" si="134"/>
        <v>0.13963119035564497</v>
      </c>
      <c r="AR355" s="69">
        <f t="shared" si="135"/>
        <v>1</v>
      </c>
      <c r="AS355" s="69">
        <f t="shared" si="136"/>
        <v>1</v>
      </c>
      <c r="AT355" s="69">
        <f t="shared" si="137"/>
        <v>0</v>
      </c>
      <c r="AU355" s="69">
        <f t="shared" si="138"/>
        <v>0</v>
      </c>
      <c r="AV355" s="69">
        <f t="shared" si="139"/>
        <v>0</v>
      </c>
      <c r="AW355" s="69">
        <f t="shared" si="140"/>
        <v>0</v>
      </c>
      <c r="AX355" s="69">
        <f t="shared" si="141"/>
        <v>0</v>
      </c>
      <c r="AY355" s="69">
        <f t="shared" si="142"/>
        <v>0</v>
      </c>
      <c r="AZ355" s="69">
        <f t="shared" si="143"/>
        <v>0</v>
      </c>
      <c r="BA355" s="69">
        <f t="shared" si="144"/>
        <v>0</v>
      </c>
      <c r="BF355">
        <v>0.99835544824600198</v>
      </c>
      <c r="BG355">
        <v>1.0647342205047601</v>
      </c>
      <c r="BH355" t="s">
        <v>5653</v>
      </c>
      <c r="BI355">
        <v>0.14000000000000001</v>
      </c>
      <c r="BJ355">
        <v>6.6000000000000003E-2</v>
      </c>
      <c r="BK355" t="s">
        <v>18</v>
      </c>
    </row>
    <row r="356" spans="1:63">
      <c r="A356" t="s">
        <v>16</v>
      </c>
      <c r="B356">
        <v>-0.42521819999999999</v>
      </c>
      <c r="C356">
        <v>2.565817</v>
      </c>
      <c r="D356">
        <v>-1.1552659999999999</v>
      </c>
      <c r="E356">
        <v>-0.1348859</v>
      </c>
      <c r="F356">
        <v>-0.83060080000000003</v>
      </c>
      <c r="G356">
        <v>-0.1914092</v>
      </c>
      <c r="H356">
        <v>0.50524309999999995</v>
      </c>
      <c r="I356">
        <v>-2.2714020000000001</v>
      </c>
      <c r="J356">
        <v>2.5854020000000002</v>
      </c>
      <c r="K356">
        <v>-1.7620439999999999</v>
      </c>
      <c r="L356">
        <v>-0.26539160000000001</v>
      </c>
      <c r="M356">
        <v>0.49888480000000002</v>
      </c>
      <c r="N356">
        <v>0.22306580000000001</v>
      </c>
      <c r="O356">
        <v>0.79430659999999997</v>
      </c>
      <c r="P356" s="69">
        <f t="shared" si="121"/>
        <v>0.7547052084218987</v>
      </c>
      <c r="Q356" s="69">
        <f t="shared" si="122"/>
        <v>0.13915990323828309</v>
      </c>
      <c r="R356" s="77">
        <f t="shared" si="123"/>
        <v>1.4311833140462193</v>
      </c>
      <c r="S356" s="75">
        <f t="shared" si="124"/>
        <v>0.45555979780219241</v>
      </c>
      <c r="T356">
        <v>4.0837599999999998</v>
      </c>
      <c r="U356">
        <v>1.530289</v>
      </c>
      <c r="V356">
        <v>6.1378959999999996</v>
      </c>
      <c r="W356">
        <v>-0.84974959999999999</v>
      </c>
      <c r="X356">
        <v>0.45723829999999999</v>
      </c>
      <c r="Y356">
        <v>0.45761950000000001</v>
      </c>
      <c r="Z356">
        <v>0.40820780000000001</v>
      </c>
      <c r="AA356">
        <v>0.49078060000000001</v>
      </c>
      <c r="AB356" s="72">
        <f t="shared" si="125"/>
        <v>4.191947257644843E-2</v>
      </c>
      <c r="AD356">
        <v>2193.8359999999998</v>
      </c>
      <c r="AE356">
        <v>2206.1080000000002</v>
      </c>
      <c r="AF356" s="58">
        <f t="shared" si="126"/>
        <v>12.272000000000389</v>
      </c>
      <c r="AG356">
        <v>2</v>
      </c>
      <c r="AH356">
        <v>2</v>
      </c>
      <c r="AI356" s="69">
        <f t="shared" si="127"/>
        <v>5.0934440969577945</v>
      </c>
      <c r="AJ356">
        <f t="shared" si="128"/>
        <v>0.41504596617972889</v>
      </c>
      <c r="AL356" s="69">
        <f t="shared" si="129"/>
        <v>0</v>
      </c>
      <c r="AM356" s="69">
        <f t="shared" si="130"/>
        <v>0</v>
      </c>
      <c r="AN356" s="69">
        <f t="shared" si="131"/>
        <v>0</v>
      </c>
      <c r="AO356" s="69">
        <f t="shared" si="132"/>
        <v>0</v>
      </c>
      <c r="AP356" s="69">
        <f t="shared" si="133"/>
        <v>0.41504596617972889</v>
      </c>
      <c r="AQ356" s="69">
        <f t="shared" si="134"/>
        <v>0.41504596617972889</v>
      </c>
      <c r="AR356" s="69">
        <f t="shared" si="135"/>
        <v>1</v>
      </c>
      <c r="AS356" s="69">
        <f t="shared" si="136"/>
        <v>1</v>
      </c>
      <c r="AT356" s="69">
        <f t="shared" si="137"/>
        <v>0</v>
      </c>
      <c r="AU356" s="69">
        <f t="shared" si="138"/>
        <v>0</v>
      </c>
      <c r="AV356" s="69">
        <f t="shared" si="139"/>
        <v>0</v>
      </c>
      <c r="AW356" s="69">
        <f t="shared" si="140"/>
        <v>0</v>
      </c>
      <c r="AX356" s="69">
        <f t="shared" si="141"/>
        <v>0</v>
      </c>
      <c r="AY356" s="69">
        <f t="shared" si="142"/>
        <v>0</v>
      </c>
      <c r="AZ356" s="69">
        <f t="shared" si="143"/>
        <v>0</v>
      </c>
      <c r="BA356" s="69">
        <f t="shared" si="144"/>
        <v>0</v>
      </c>
      <c r="BF356">
        <v>1.4959138631820701</v>
      </c>
      <c r="BG356">
        <v>1.06991875171661</v>
      </c>
      <c r="BH356" t="s">
        <v>5654</v>
      </c>
      <c r="BI356">
        <v>0.52300000000000002</v>
      </c>
      <c r="BJ356">
        <v>0.16200000000000001</v>
      </c>
      <c r="BK356" t="s">
        <v>18</v>
      </c>
    </row>
    <row r="357" spans="1:63">
      <c r="A357" t="s">
        <v>16</v>
      </c>
      <c r="B357">
        <v>-2.294146</v>
      </c>
      <c r="C357">
        <v>2.5798369999999999</v>
      </c>
      <c r="D357">
        <v>-1.75928</v>
      </c>
      <c r="E357">
        <v>-0.21674209999999999</v>
      </c>
      <c r="F357">
        <v>0.48353879999999999</v>
      </c>
      <c r="G357">
        <v>0.20302290000000001</v>
      </c>
      <c r="H357">
        <v>0.82340440000000004</v>
      </c>
      <c r="I357">
        <v>-2.037264</v>
      </c>
      <c r="J357">
        <v>2.5688029999999999</v>
      </c>
      <c r="K357">
        <v>-1.3786780000000001</v>
      </c>
      <c r="L357">
        <v>-0.13962069999999999</v>
      </c>
      <c r="M357">
        <v>-0.1223814</v>
      </c>
      <c r="N357">
        <v>-7.9156139999999996E-3</v>
      </c>
      <c r="O357">
        <v>0.9825815</v>
      </c>
      <c r="P357" s="69">
        <f t="shared" si="121"/>
        <v>0.95688703199901348</v>
      </c>
      <c r="Q357" s="69">
        <f t="shared" si="122"/>
        <v>0.83126558401576212</v>
      </c>
      <c r="R357" s="77">
        <f t="shared" si="123"/>
        <v>0.58941576290496622</v>
      </c>
      <c r="S357" s="75">
        <f t="shared" si="124"/>
        <v>0.18761686440521194</v>
      </c>
      <c r="T357">
        <v>3.650423</v>
      </c>
      <c r="U357">
        <v>-2.8107169999999999</v>
      </c>
      <c r="V357">
        <v>3.4294449999999999</v>
      </c>
      <c r="W357">
        <v>1.7531129999999999</v>
      </c>
      <c r="X357">
        <v>0.44883109999999998</v>
      </c>
      <c r="Y357">
        <v>0.42266480000000001</v>
      </c>
      <c r="Z357">
        <v>0.44067420000000002</v>
      </c>
      <c r="AA357">
        <v>0.447461</v>
      </c>
      <c r="AB357" s="72">
        <f t="shared" si="125"/>
        <v>3.7406910147782045E-2</v>
      </c>
      <c r="AD357">
        <v>2207.6390000000001</v>
      </c>
      <c r="AE357">
        <v>2219.114</v>
      </c>
      <c r="AF357" s="58">
        <f t="shared" si="126"/>
        <v>11.474999999999909</v>
      </c>
      <c r="AG357">
        <v>1</v>
      </c>
      <c r="AH357">
        <v>3</v>
      </c>
      <c r="AI357" s="69">
        <f t="shared" si="127"/>
        <v>3.9779089356468162</v>
      </c>
      <c r="AJ357">
        <f t="shared" si="128"/>
        <v>0.34665873077532444</v>
      </c>
      <c r="AL357" s="69">
        <f t="shared" si="129"/>
        <v>0.34665873077532444</v>
      </c>
      <c r="AM357" s="69">
        <f t="shared" si="130"/>
        <v>0</v>
      </c>
      <c r="AN357" s="69">
        <f t="shared" si="131"/>
        <v>1</v>
      </c>
      <c r="AO357" s="69">
        <f t="shared" si="132"/>
        <v>0</v>
      </c>
      <c r="AP357" s="69">
        <f t="shared" si="133"/>
        <v>0</v>
      </c>
      <c r="AQ357" s="69">
        <f t="shared" si="134"/>
        <v>0</v>
      </c>
      <c r="AR357" s="69">
        <f t="shared" si="135"/>
        <v>0</v>
      </c>
      <c r="AS357" s="69">
        <f t="shared" si="136"/>
        <v>0</v>
      </c>
      <c r="AT357" s="69">
        <f t="shared" si="137"/>
        <v>0</v>
      </c>
      <c r="AU357" s="69">
        <f t="shared" si="138"/>
        <v>0.34665873077532444</v>
      </c>
      <c r="AV357" s="69">
        <f t="shared" si="139"/>
        <v>0</v>
      </c>
      <c r="AW357" s="69">
        <f t="shared" si="140"/>
        <v>1</v>
      </c>
      <c r="AX357" s="69">
        <f t="shared" si="141"/>
        <v>0</v>
      </c>
      <c r="AY357" s="69">
        <f t="shared" si="142"/>
        <v>0</v>
      </c>
      <c r="AZ357" s="69">
        <f t="shared" si="143"/>
        <v>0</v>
      </c>
      <c r="BA357" s="69">
        <f t="shared" si="144"/>
        <v>0</v>
      </c>
      <c r="BF357">
        <v>0.27587175369262701</v>
      </c>
      <c r="BG357">
        <v>2.1170854568481401</v>
      </c>
      <c r="BH357" t="s">
        <v>5655</v>
      </c>
      <c r="BI357">
        <v>0.57999999999999996</v>
      </c>
      <c r="BJ357">
        <v>5.8999999999999997E-2</v>
      </c>
      <c r="BK357" t="s">
        <v>18</v>
      </c>
    </row>
    <row r="358" spans="1:63">
      <c r="A358" t="s">
        <v>22</v>
      </c>
      <c r="B358">
        <v>-2.0466899999999999</v>
      </c>
      <c r="C358">
        <v>2.565537</v>
      </c>
      <c r="D358">
        <v>-1.377777</v>
      </c>
      <c r="E358">
        <v>-9.9700759999999999E-2</v>
      </c>
      <c r="F358">
        <v>-0.1110051</v>
      </c>
      <c r="G358">
        <v>1.362441E-2</v>
      </c>
      <c r="H358">
        <v>0.98871229999999999</v>
      </c>
      <c r="I358">
        <v>-2.0969660000000001</v>
      </c>
      <c r="J358">
        <v>2.5825209999999998</v>
      </c>
      <c r="K358">
        <v>-1.2227300000000001</v>
      </c>
      <c r="L358">
        <v>-0.2571948</v>
      </c>
      <c r="M358">
        <v>-0.36420459999999999</v>
      </c>
      <c r="N358">
        <v>-8.2663539999999994E-2</v>
      </c>
      <c r="O358">
        <v>0.89127579999999995</v>
      </c>
      <c r="P358" s="69">
        <f t="shared" si="121"/>
        <v>0.83678702127989946</v>
      </c>
      <c r="Q358" s="69">
        <f t="shared" si="122"/>
        <v>0.40042503796497386</v>
      </c>
      <c r="R358" s="77">
        <f t="shared" si="123"/>
        <v>1.1588156793296178</v>
      </c>
      <c r="S358" s="75">
        <f t="shared" si="124"/>
        <v>0.36886248699540275</v>
      </c>
      <c r="T358">
        <v>1.361534</v>
      </c>
      <c r="U358">
        <v>-2.7642679999999999</v>
      </c>
      <c r="V358">
        <v>3.2551269999999999</v>
      </c>
      <c r="W358">
        <v>-0.44862459999999998</v>
      </c>
      <c r="X358">
        <v>0.40364919999999999</v>
      </c>
      <c r="Y358">
        <v>0.43025190000000002</v>
      </c>
      <c r="Z358">
        <v>0.4581189</v>
      </c>
      <c r="AA358">
        <v>0.30299680000000001</v>
      </c>
      <c r="AB358" s="72">
        <f t="shared" si="125"/>
        <v>2.4106998677716263E-2</v>
      </c>
      <c r="AD358">
        <v>2220.6370000000002</v>
      </c>
      <c r="AE358">
        <v>2225.7069999999999</v>
      </c>
      <c r="AF358" s="58">
        <f t="shared" si="126"/>
        <v>5.069999999999709</v>
      </c>
      <c r="AG358">
        <v>2</v>
      </c>
      <c r="AH358">
        <v>4</v>
      </c>
      <c r="AI358" s="69">
        <f t="shared" si="127"/>
        <v>5.5870552534494671</v>
      </c>
      <c r="AJ358">
        <f t="shared" si="128"/>
        <v>1.1019832847041002</v>
      </c>
      <c r="AL358" s="69">
        <f t="shared" si="129"/>
        <v>0</v>
      </c>
      <c r="AM358" s="69">
        <f t="shared" si="130"/>
        <v>0</v>
      </c>
      <c r="AN358" s="69">
        <f t="shared" si="131"/>
        <v>0</v>
      </c>
      <c r="AO358" s="69">
        <f t="shared" si="132"/>
        <v>0</v>
      </c>
      <c r="AP358" s="69">
        <f t="shared" si="133"/>
        <v>1.1019832847041002</v>
      </c>
      <c r="AQ358" s="69">
        <f t="shared" si="134"/>
        <v>0</v>
      </c>
      <c r="AR358" s="69">
        <f t="shared" si="135"/>
        <v>1</v>
      </c>
      <c r="AS358" s="69">
        <f t="shared" si="136"/>
        <v>0</v>
      </c>
      <c r="AT358" s="69">
        <f t="shared" si="137"/>
        <v>0</v>
      </c>
      <c r="AU358" s="69">
        <f t="shared" si="138"/>
        <v>0</v>
      </c>
      <c r="AV358" s="69">
        <f t="shared" si="139"/>
        <v>0</v>
      </c>
      <c r="AW358" s="69">
        <f t="shared" si="140"/>
        <v>0</v>
      </c>
      <c r="AX358" s="69">
        <f t="shared" si="141"/>
        <v>0</v>
      </c>
      <c r="AY358" s="69">
        <f t="shared" si="142"/>
        <v>1.1019832847041002</v>
      </c>
      <c r="AZ358" s="69">
        <f t="shared" si="143"/>
        <v>0</v>
      </c>
      <c r="BA358" s="69">
        <f t="shared" si="144"/>
        <v>1</v>
      </c>
      <c r="BF358">
        <v>0.81971383094787598</v>
      </c>
      <c r="BG358">
        <v>2.3760817050933798</v>
      </c>
      <c r="BH358" t="s">
        <v>856</v>
      </c>
      <c r="BI358">
        <v>0.20300000000000001</v>
      </c>
      <c r="BJ358">
        <v>0.27500000000000002</v>
      </c>
      <c r="BK358" t="s">
        <v>18</v>
      </c>
    </row>
    <row r="359" spans="1:63">
      <c r="A359" t="s">
        <v>16</v>
      </c>
      <c r="B359">
        <v>-2.1158800000000002</v>
      </c>
      <c r="C359">
        <v>2.5800559999999999</v>
      </c>
      <c r="D359">
        <v>-1.200912</v>
      </c>
      <c r="E359">
        <v>-0.2470175</v>
      </c>
      <c r="F359">
        <v>-0.32910089999999997</v>
      </c>
      <c r="G359">
        <v>-7.2914329999999999E-3</v>
      </c>
      <c r="H359">
        <v>0.91138459999999999</v>
      </c>
      <c r="I359">
        <v>-1.2791999999999999</v>
      </c>
      <c r="J359">
        <v>2.562503</v>
      </c>
      <c r="K359">
        <v>-1.216788</v>
      </c>
      <c r="L359">
        <v>-0.1451345</v>
      </c>
      <c r="M359">
        <v>-0.81443529999999997</v>
      </c>
      <c r="N359">
        <v>-5.8859740000000001E-2</v>
      </c>
      <c r="O359">
        <v>0.55871879999999996</v>
      </c>
      <c r="P359" s="69">
        <f t="shared" si="121"/>
        <v>0.24624069812401778</v>
      </c>
      <c r="Q359" s="69">
        <f t="shared" si="122"/>
        <v>-0.87873103717479273</v>
      </c>
      <c r="R359" s="77">
        <f t="shared" si="123"/>
        <v>2.6439934550119979</v>
      </c>
      <c r="S359" s="75">
        <f t="shared" si="124"/>
        <v>0.84160925573555656</v>
      </c>
      <c r="T359">
        <v>0.71403280000000002</v>
      </c>
      <c r="U359">
        <v>-2.4969049999999999</v>
      </c>
      <c r="V359">
        <v>2.8108200000000001</v>
      </c>
      <c r="W359">
        <v>-1.7589539999999999</v>
      </c>
      <c r="X359">
        <v>0.48135119999999998</v>
      </c>
      <c r="Y359">
        <v>0.48589369999999998</v>
      </c>
      <c r="Z359">
        <v>0.45133069999999997</v>
      </c>
      <c r="AA359">
        <v>0.37370789999999998</v>
      </c>
      <c r="AB359" s="72">
        <f t="shared" si="125"/>
        <v>3.9448498842079738E-2</v>
      </c>
      <c r="AD359">
        <v>2227.2370000000001</v>
      </c>
      <c r="AE359">
        <v>2245.201</v>
      </c>
      <c r="AF359" s="58">
        <f t="shared" si="126"/>
        <v>17.963999999999942</v>
      </c>
      <c r="AG359">
        <v>4</v>
      </c>
      <c r="AH359">
        <v>4</v>
      </c>
      <c r="AI359" s="69">
        <f t="shared" si="127"/>
        <v>6.0666043938279399</v>
      </c>
      <c r="AJ359">
        <f t="shared" si="128"/>
        <v>0.33770899542573812</v>
      </c>
      <c r="AL359" s="69">
        <f t="shared" si="129"/>
        <v>0</v>
      </c>
      <c r="AM359" s="69">
        <f t="shared" si="130"/>
        <v>0</v>
      </c>
      <c r="AN359" s="69">
        <f t="shared" si="131"/>
        <v>0</v>
      </c>
      <c r="AO359" s="69">
        <f t="shared" si="132"/>
        <v>0</v>
      </c>
      <c r="AP359" s="69">
        <f t="shared" si="133"/>
        <v>0</v>
      </c>
      <c r="AQ359" s="69">
        <f t="shared" si="134"/>
        <v>0</v>
      </c>
      <c r="AR359" s="69">
        <f t="shared" si="135"/>
        <v>0</v>
      </c>
      <c r="AS359" s="69">
        <f t="shared" si="136"/>
        <v>0</v>
      </c>
      <c r="AT359" s="69">
        <f t="shared" si="137"/>
        <v>0</v>
      </c>
      <c r="AU359" s="69">
        <f t="shared" si="138"/>
        <v>0</v>
      </c>
      <c r="AV359" s="69">
        <f t="shared" si="139"/>
        <v>0</v>
      </c>
      <c r="AW359" s="69">
        <f t="shared" si="140"/>
        <v>0</v>
      </c>
      <c r="AX359" s="69">
        <f t="shared" si="141"/>
        <v>0.33770899542573812</v>
      </c>
      <c r="AY359" s="69">
        <f t="shared" si="142"/>
        <v>0.33770899542573812</v>
      </c>
      <c r="AZ359" s="69">
        <f t="shared" si="143"/>
        <v>1</v>
      </c>
      <c r="BA359" s="69">
        <f t="shared" si="144"/>
        <v>1</v>
      </c>
      <c r="BF359">
        <v>2.46791768074036</v>
      </c>
      <c r="BG359">
        <v>2.59703588485718</v>
      </c>
      <c r="BH359" t="s">
        <v>5656</v>
      </c>
      <c r="BI359">
        <v>0.746</v>
      </c>
      <c r="BJ359">
        <v>0.45600000000000002</v>
      </c>
      <c r="BK359" t="s">
        <v>18</v>
      </c>
    </row>
    <row r="360" spans="1:63">
      <c r="A360" t="s">
        <v>16</v>
      </c>
      <c r="B360">
        <v>-1.30454</v>
      </c>
      <c r="C360">
        <v>2.5610430000000002</v>
      </c>
      <c r="D360">
        <v>-1.226804</v>
      </c>
      <c r="E360">
        <v>-0.166687</v>
      </c>
      <c r="F360">
        <v>-0.78877030000000004</v>
      </c>
      <c r="G360">
        <v>-3.636959E-2</v>
      </c>
      <c r="H360">
        <v>0.59053730000000004</v>
      </c>
      <c r="I360">
        <v>-2.0297040000000002</v>
      </c>
      <c r="J360">
        <v>2.5473569999999999</v>
      </c>
      <c r="K360">
        <v>-0.70100059999999997</v>
      </c>
      <c r="L360">
        <v>-3.5795140000000003E-2</v>
      </c>
      <c r="M360">
        <v>0.3408332</v>
      </c>
      <c r="N360">
        <v>7.6556029999999997E-2</v>
      </c>
      <c r="O360">
        <v>0.93631759999999997</v>
      </c>
      <c r="P360" s="69">
        <f t="shared" si="121"/>
        <v>5.5368639978354006E-2</v>
      </c>
      <c r="Q360" s="69">
        <f t="shared" si="122"/>
        <v>-0.99386862741389481</v>
      </c>
      <c r="R360" s="77">
        <f t="shared" si="123"/>
        <v>3.0307987144733692</v>
      </c>
      <c r="S360" s="75">
        <f t="shared" si="124"/>
        <v>0.96473319384999723</v>
      </c>
      <c r="T360">
        <v>5.8986669999999997</v>
      </c>
      <c r="U360">
        <v>1.9876229999999999</v>
      </c>
      <c r="V360">
        <v>3.35588</v>
      </c>
      <c r="W360">
        <v>3.602706</v>
      </c>
      <c r="X360">
        <v>0.48851149999999999</v>
      </c>
      <c r="Y360">
        <v>0.43112489999999998</v>
      </c>
      <c r="Z360">
        <v>0.46280179999999999</v>
      </c>
      <c r="AA360">
        <v>0.30587989999999998</v>
      </c>
      <c r="AB360" s="72">
        <f t="shared" si="125"/>
        <v>2.9814249219296835E-2</v>
      </c>
      <c r="AD360">
        <v>2246.7040000000002</v>
      </c>
      <c r="AE360">
        <v>2257.203</v>
      </c>
      <c r="AF360" s="58">
        <f t="shared" si="126"/>
        <v>10.498999999999796</v>
      </c>
      <c r="AG360">
        <v>1</v>
      </c>
      <c r="AH360">
        <v>1</v>
      </c>
      <c r="AI360" s="69">
        <f t="shared" si="127"/>
        <v>6.6675522234968838</v>
      </c>
      <c r="AJ360">
        <f t="shared" si="128"/>
        <v>0.63506545609077181</v>
      </c>
      <c r="AL360" s="69">
        <f t="shared" si="129"/>
        <v>0.63506545609077181</v>
      </c>
      <c r="AM360" s="69">
        <f t="shared" si="130"/>
        <v>0.63506545609077181</v>
      </c>
      <c r="AN360" s="69">
        <f t="shared" si="131"/>
        <v>1</v>
      </c>
      <c r="AO360" s="69">
        <f t="shared" si="132"/>
        <v>1</v>
      </c>
      <c r="AP360" s="69">
        <f t="shared" si="133"/>
        <v>0</v>
      </c>
      <c r="AQ360" s="69">
        <f t="shared" si="134"/>
        <v>0</v>
      </c>
      <c r="AR360" s="69">
        <f t="shared" si="135"/>
        <v>0</v>
      </c>
      <c r="AS360" s="69">
        <f t="shared" si="136"/>
        <v>0</v>
      </c>
      <c r="AT360" s="69">
        <f t="shared" si="137"/>
        <v>0</v>
      </c>
      <c r="AU360" s="69">
        <f t="shared" si="138"/>
        <v>0</v>
      </c>
      <c r="AV360" s="69">
        <f t="shared" si="139"/>
        <v>0</v>
      </c>
      <c r="AW360" s="69">
        <f t="shared" si="140"/>
        <v>0</v>
      </c>
      <c r="AX360" s="69">
        <f t="shared" si="141"/>
        <v>0</v>
      </c>
      <c r="AY360" s="69">
        <f t="shared" si="142"/>
        <v>0</v>
      </c>
      <c r="AZ360" s="69">
        <f t="shared" si="143"/>
        <v>0</v>
      </c>
      <c r="BA360" s="69">
        <f t="shared" si="144"/>
        <v>0</v>
      </c>
      <c r="BF360">
        <v>0.61157280206680298</v>
      </c>
      <c r="BG360">
        <v>0.23689943552017201</v>
      </c>
      <c r="BH360" t="s">
        <v>1029</v>
      </c>
      <c r="BI360">
        <v>0.65400000000000003</v>
      </c>
      <c r="BJ360">
        <v>1.6E-2</v>
      </c>
      <c r="BK360" t="s">
        <v>18</v>
      </c>
    </row>
    <row r="361" spans="1:63">
      <c r="A361" t="s">
        <v>20</v>
      </c>
      <c r="B361">
        <v>0</v>
      </c>
      <c r="C361">
        <v>1.6</v>
      </c>
      <c r="D361">
        <v>0</v>
      </c>
      <c r="E361">
        <v>0</v>
      </c>
      <c r="F361">
        <v>0</v>
      </c>
      <c r="G361">
        <v>0</v>
      </c>
      <c r="H361">
        <v>1</v>
      </c>
      <c r="I361">
        <v>2.3146840000000002</v>
      </c>
      <c r="J361">
        <v>1.6496109999999999</v>
      </c>
      <c r="K361">
        <v>-0.99038510000000002</v>
      </c>
      <c r="L361">
        <v>-0.1933443</v>
      </c>
      <c r="M361">
        <v>-0.84242019999999995</v>
      </c>
      <c r="N361">
        <v>-0.32376359999999998</v>
      </c>
      <c r="O361">
        <v>0.38486799999999999</v>
      </c>
      <c r="P361" s="69">
        <f t="shared" si="121"/>
        <v>5.4534877950905947E-2</v>
      </c>
      <c r="Q361" s="69">
        <f t="shared" si="122"/>
        <v>-0.99405189417375961</v>
      </c>
      <c r="R361" s="77">
        <f t="shared" si="123"/>
        <v>3.0324687620013506</v>
      </c>
      <c r="S361" s="75">
        <f t="shared" si="124"/>
        <v>0.96526478648855052</v>
      </c>
      <c r="T361">
        <v>2.5701200000000002</v>
      </c>
      <c r="U361">
        <v>1.0917380000000001</v>
      </c>
      <c r="V361">
        <v>3.0486819999999999</v>
      </c>
      <c r="W361">
        <v>-1.9049609999999999</v>
      </c>
      <c r="X361">
        <v>0.46271849999999998</v>
      </c>
      <c r="Y361">
        <v>0.47023140000000002</v>
      </c>
      <c r="Z361">
        <v>0.4861491</v>
      </c>
      <c r="AA361">
        <v>0.34000730000000001</v>
      </c>
      <c r="AB361" s="72">
        <f t="shared" si="125"/>
        <v>3.5965509500681114E-2</v>
      </c>
      <c r="AD361">
        <v>43.678899999999999</v>
      </c>
      <c r="AE361">
        <v>86.163259999999994</v>
      </c>
      <c r="AF361" s="58">
        <f t="shared" si="126"/>
        <v>42.484359999999995</v>
      </c>
      <c r="AG361">
        <v>4</v>
      </c>
      <c r="AH361">
        <v>2</v>
      </c>
      <c r="AI361" s="69">
        <f t="shared" si="127"/>
        <v>6.3977349317395529</v>
      </c>
      <c r="AJ361">
        <f t="shared" si="128"/>
        <v>0.15059035682165281</v>
      </c>
      <c r="AL361" s="69">
        <f t="shared" si="129"/>
        <v>0</v>
      </c>
      <c r="AM361" s="69">
        <f t="shared" si="130"/>
        <v>0</v>
      </c>
      <c r="AN361" s="69">
        <f t="shared" si="131"/>
        <v>0</v>
      </c>
      <c r="AO361" s="69">
        <f t="shared" si="132"/>
        <v>0</v>
      </c>
      <c r="AP361" s="69">
        <f t="shared" si="133"/>
        <v>0</v>
      </c>
      <c r="AQ361" s="69">
        <f t="shared" si="134"/>
        <v>0.15059035682165281</v>
      </c>
      <c r="AR361" s="69">
        <f t="shared" si="135"/>
        <v>0</v>
      </c>
      <c r="AS361" s="69">
        <f t="shared" si="136"/>
        <v>1</v>
      </c>
      <c r="AT361" s="69">
        <f t="shared" si="137"/>
        <v>0</v>
      </c>
      <c r="AU361" s="69">
        <f t="shared" si="138"/>
        <v>0</v>
      </c>
      <c r="AV361" s="69">
        <f t="shared" si="139"/>
        <v>0</v>
      </c>
      <c r="AW361" s="69">
        <f t="shared" si="140"/>
        <v>0</v>
      </c>
      <c r="AX361" s="69">
        <f t="shared" si="141"/>
        <v>0.15059035682165281</v>
      </c>
      <c r="AY361" s="69">
        <f t="shared" si="142"/>
        <v>0</v>
      </c>
      <c r="AZ361" s="69">
        <f t="shared" si="143"/>
        <v>1</v>
      </c>
      <c r="BA361" s="69">
        <f t="shared" si="144"/>
        <v>0</v>
      </c>
      <c r="BF361">
        <v>2.3817045688629199</v>
      </c>
      <c r="BG361">
        <v>0.95147621631622303</v>
      </c>
      <c r="BH361" t="s">
        <v>5455</v>
      </c>
      <c r="BI361">
        <v>0.37</v>
      </c>
      <c r="BJ361">
        <v>0.65200000000000002</v>
      </c>
      <c r="BK361" t="s">
        <v>18</v>
      </c>
    </row>
    <row r="362" spans="1:63">
      <c r="A362" t="s">
        <v>20</v>
      </c>
      <c r="B362">
        <v>2.1891690000000001</v>
      </c>
      <c r="C362">
        <v>1.649877</v>
      </c>
      <c r="D362">
        <v>-0.95711749999999995</v>
      </c>
      <c r="E362">
        <v>-0.13129560000000001</v>
      </c>
      <c r="F362">
        <v>-0.7922882</v>
      </c>
      <c r="G362">
        <v>-0.23126720000000001</v>
      </c>
      <c r="H362">
        <v>0.5491414</v>
      </c>
      <c r="I362">
        <v>2.6481379999999999</v>
      </c>
      <c r="J362">
        <v>1.6491480000000001</v>
      </c>
      <c r="K362">
        <v>-1.117712</v>
      </c>
      <c r="L362">
        <v>-0.27819329999999998</v>
      </c>
      <c r="M362">
        <v>0.37210710000000002</v>
      </c>
      <c r="N362">
        <v>7.8032240000000003E-2</v>
      </c>
      <c r="O362">
        <v>0.88207469999999999</v>
      </c>
      <c r="P362" s="69">
        <f t="shared" si="121"/>
        <v>-0.38004755382432603</v>
      </c>
      <c r="Q362" s="69">
        <f t="shared" si="122"/>
        <v>-0.71112771366429195</v>
      </c>
      <c r="R362" s="77">
        <f t="shared" si="123"/>
        <v>2.3618972389736457</v>
      </c>
      <c r="S362" s="75">
        <f t="shared" si="124"/>
        <v>0.75181524131551059</v>
      </c>
      <c r="T362">
        <v>2.4364490000000001</v>
      </c>
      <c r="U362">
        <v>3.927435</v>
      </c>
      <c r="V362">
        <v>2.8740519999999998</v>
      </c>
      <c r="W362">
        <v>0.22472220000000001</v>
      </c>
      <c r="X362">
        <v>0.46545510000000001</v>
      </c>
      <c r="Y362">
        <v>0.49549690000000002</v>
      </c>
      <c r="Z362">
        <v>0.42110039999999999</v>
      </c>
      <c r="AA362">
        <v>0.39657219999999999</v>
      </c>
      <c r="AB362" s="72">
        <f t="shared" si="125"/>
        <v>3.851471207095155E-2</v>
      </c>
      <c r="AD362">
        <v>87.691220000000001</v>
      </c>
      <c r="AE362">
        <v>116.72450000000001</v>
      </c>
      <c r="AF362" s="58">
        <f t="shared" si="126"/>
        <v>29.033280000000005</v>
      </c>
      <c r="AG362">
        <v>2</v>
      </c>
      <c r="AH362">
        <v>1</v>
      </c>
      <c r="AI362" s="69">
        <f t="shared" si="127"/>
        <v>5.9383927473157225</v>
      </c>
      <c r="AJ362">
        <f t="shared" si="128"/>
        <v>0.20453743935634283</v>
      </c>
      <c r="AL362" s="69">
        <f t="shared" si="129"/>
        <v>0</v>
      </c>
      <c r="AM362" s="69">
        <f t="shared" si="130"/>
        <v>0.20453743935634283</v>
      </c>
      <c r="AN362" s="69">
        <f t="shared" si="131"/>
        <v>0</v>
      </c>
      <c r="AO362" s="69">
        <f t="shared" si="132"/>
        <v>1</v>
      </c>
      <c r="AP362" s="69">
        <f t="shared" si="133"/>
        <v>0.20453743935634283</v>
      </c>
      <c r="AQ362" s="69">
        <f t="shared" si="134"/>
        <v>0</v>
      </c>
      <c r="AR362" s="69">
        <f t="shared" si="135"/>
        <v>1</v>
      </c>
      <c r="AS362" s="69">
        <f t="shared" si="136"/>
        <v>0</v>
      </c>
      <c r="AT362" s="69">
        <f t="shared" si="137"/>
        <v>0</v>
      </c>
      <c r="AU362" s="69">
        <f t="shared" si="138"/>
        <v>0</v>
      </c>
      <c r="AV362" s="69">
        <f t="shared" si="139"/>
        <v>0</v>
      </c>
      <c r="AW362" s="69">
        <f t="shared" si="140"/>
        <v>0</v>
      </c>
      <c r="AX362" s="69">
        <f t="shared" si="141"/>
        <v>0</v>
      </c>
      <c r="AY362" s="69">
        <f t="shared" si="142"/>
        <v>0</v>
      </c>
      <c r="AZ362" s="69">
        <f t="shared" si="143"/>
        <v>0</v>
      </c>
      <c r="BA362" s="69">
        <f t="shared" si="144"/>
        <v>0</v>
      </c>
      <c r="BF362">
        <v>1.0645172595977801</v>
      </c>
      <c r="BG362">
        <v>0.619340360164642</v>
      </c>
      <c r="BH362" t="s">
        <v>5657</v>
      </c>
      <c r="BI362">
        <v>0.42799999999999999</v>
      </c>
      <c r="BJ362">
        <v>0.20399999999999999</v>
      </c>
      <c r="BK362" t="s">
        <v>18</v>
      </c>
    </row>
    <row r="363" spans="1:63">
      <c r="A363" t="s">
        <v>22</v>
      </c>
      <c r="B363">
        <v>2.652625</v>
      </c>
      <c r="C363">
        <v>1.6418839999999999</v>
      </c>
      <c r="D363">
        <v>-1.1420049999999999</v>
      </c>
      <c r="E363">
        <v>-0.28449750000000001</v>
      </c>
      <c r="F363">
        <v>0.14511250000000001</v>
      </c>
      <c r="G363">
        <v>9.4445500000000002E-2</v>
      </c>
      <c r="H363">
        <v>0.94291230000000004</v>
      </c>
      <c r="I363">
        <v>2.9983580000000001</v>
      </c>
      <c r="J363">
        <v>1.2587360000000001</v>
      </c>
      <c r="K363">
        <v>-0.3169478</v>
      </c>
      <c r="L363">
        <v>-9.8569039999999997E-2</v>
      </c>
      <c r="M363">
        <v>-0.98146330000000004</v>
      </c>
      <c r="N363">
        <v>-0.16087170000000001</v>
      </c>
      <c r="O363">
        <v>-3.3677600000000002E-2</v>
      </c>
      <c r="P363" s="69">
        <f t="shared" si="121"/>
        <v>-0.28274953318755114</v>
      </c>
      <c r="Q363" s="69">
        <f t="shared" si="122"/>
        <v>-0.8401054029644438</v>
      </c>
      <c r="R363" s="77">
        <f t="shared" si="123"/>
        <v>2.5682738386286057</v>
      </c>
      <c r="S363" s="75">
        <f t="shared" si="124"/>
        <v>0.81750695326267864</v>
      </c>
      <c r="T363">
        <v>3.810073</v>
      </c>
      <c r="U363">
        <v>2.3904169999999998</v>
      </c>
      <c r="V363">
        <v>2.4859019999999998</v>
      </c>
      <c r="W363">
        <v>-4.8481529999999999</v>
      </c>
      <c r="X363">
        <v>0.44701800000000003</v>
      </c>
      <c r="Y363">
        <v>0.49857479999999998</v>
      </c>
      <c r="Z363">
        <v>0.42493189999999997</v>
      </c>
      <c r="AA363">
        <v>0.43626189999999998</v>
      </c>
      <c r="AB363" s="72">
        <f t="shared" si="125"/>
        <v>4.1316350829575473E-2</v>
      </c>
      <c r="AD363">
        <v>118.25579999999999</v>
      </c>
      <c r="AE363">
        <v>191.55940000000001</v>
      </c>
      <c r="AF363" s="58">
        <f t="shared" si="126"/>
        <v>73.303600000000017</v>
      </c>
      <c r="AG363">
        <v>4</v>
      </c>
      <c r="AH363">
        <v>3</v>
      </c>
      <c r="AI363" s="69">
        <f t="shared" si="127"/>
        <v>5.9579423886382505</v>
      </c>
      <c r="AJ363">
        <f t="shared" si="128"/>
        <v>8.1277623317794062E-2</v>
      </c>
      <c r="AL363" s="69">
        <f t="shared" si="129"/>
        <v>0</v>
      </c>
      <c r="AM363" s="69">
        <f t="shared" si="130"/>
        <v>0</v>
      </c>
      <c r="AN363" s="69">
        <f t="shared" si="131"/>
        <v>0</v>
      </c>
      <c r="AO363" s="69">
        <f t="shared" si="132"/>
        <v>0</v>
      </c>
      <c r="AP363" s="69">
        <f t="shared" si="133"/>
        <v>0</v>
      </c>
      <c r="AQ363" s="69">
        <f t="shared" si="134"/>
        <v>0</v>
      </c>
      <c r="AR363" s="69">
        <f t="shared" si="135"/>
        <v>0</v>
      </c>
      <c r="AS363" s="69">
        <f t="shared" si="136"/>
        <v>0</v>
      </c>
      <c r="AT363" s="69">
        <f t="shared" si="137"/>
        <v>0</v>
      </c>
      <c r="AU363" s="69">
        <f t="shared" si="138"/>
        <v>8.1277623317794062E-2</v>
      </c>
      <c r="AV363" s="69">
        <f t="shared" si="139"/>
        <v>0</v>
      </c>
      <c r="AW363" s="69">
        <f t="shared" si="140"/>
        <v>1</v>
      </c>
      <c r="AX363" s="69">
        <f t="shared" si="141"/>
        <v>8.1277623317794062E-2</v>
      </c>
      <c r="AY363" s="69">
        <f t="shared" si="142"/>
        <v>0</v>
      </c>
      <c r="AZ363" s="69">
        <f t="shared" si="143"/>
        <v>1</v>
      </c>
      <c r="BA363" s="69">
        <f t="shared" si="144"/>
        <v>0</v>
      </c>
      <c r="BF363">
        <v>2.9074938297271702</v>
      </c>
      <c r="BG363">
        <v>1.87200963497162</v>
      </c>
      <c r="BH363" t="s">
        <v>5658</v>
      </c>
      <c r="BI363">
        <v>0.25600000000000001</v>
      </c>
      <c r="BJ363">
        <v>0.68799999999999994</v>
      </c>
      <c r="BK363" t="s">
        <v>18</v>
      </c>
    </row>
    <row r="364" spans="1:63">
      <c r="A364" t="s">
        <v>22</v>
      </c>
      <c r="B364">
        <v>2.840738</v>
      </c>
      <c r="C364">
        <v>1.621345</v>
      </c>
      <c r="D364">
        <v>-0.33944380000000002</v>
      </c>
      <c r="E364">
        <v>1.9057290000000001E-2</v>
      </c>
      <c r="F364">
        <v>-0.95342919999999998</v>
      </c>
      <c r="G364">
        <v>-0.1196199</v>
      </c>
      <c r="H364">
        <v>0.27622570000000002</v>
      </c>
      <c r="I364">
        <v>2.1305610000000001</v>
      </c>
      <c r="J364">
        <v>1.6216699999999999</v>
      </c>
      <c r="K364">
        <v>-0.71578379999999997</v>
      </c>
      <c r="L364">
        <v>-9.4415289999999999E-2</v>
      </c>
      <c r="M364">
        <v>0.26586989999999999</v>
      </c>
      <c r="N364">
        <v>-7.4223689999999998E-3</v>
      </c>
      <c r="O364">
        <v>0.95934560000000002</v>
      </c>
      <c r="P364" s="69">
        <f t="shared" si="121"/>
        <v>1.0763661686883308E-2</v>
      </c>
      <c r="Q364" s="69">
        <f t="shared" si="122"/>
        <v>-0.99976828717418065</v>
      </c>
      <c r="R364" s="77">
        <f t="shared" si="123"/>
        <v>3.1200649145146095</v>
      </c>
      <c r="S364" s="75">
        <f t="shared" si="124"/>
        <v>0.99314750782518402</v>
      </c>
      <c r="T364">
        <v>0.80669930000000001</v>
      </c>
      <c r="U364">
        <v>2.9291339999999999</v>
      </c>
      <c r="V364">
        <v>1.786381</v>
      </c>
      <c r="W364">
        <v>0.44523000000000001</v>
      </c>
      <c r="X364">
        <v>0.47046189999999999</v>
      </c>
      <c r="Y364">
        <v>0.48064859999999998</v>
      </c>
      <c r="Z364">
        <v>0.46749069999999998</v>
      </c>
      <c r="AA364">
        <v>0.4038717</v>
      </c>
      <c r="AB364" s="72">
        <f t="shared" si="125"/>
        <v>4.2694166358017829E-2</v>
      </c>
      <c r="AD364">
        <v>193.0915</v>
      </c>
      <c r="AE364">
        <v>201.3631</v>
      </c>
      <c r="AF364" s="58">
        <f t="shared" si="126"/>
        <v>8.2716000000000065</v>
      </c>
      <c r="AG364">
        <v>1</v>
      </c>
      <c r="AH364">
        <v>2</v>
      </c>
      <c r="AI364" s="69">
        <f t="shared" si="127"/>
        <v>6.1913932787020274</v>
      </c>
      <c r="AJ364">
        <f t="shared" si="128"/>
        <v>0.74851217161154104</v>
      </c>
      <c r="AL364" s="69">
        <f t="shared" si="129"/>
        <v>0.74851217161154104</v>
      </c>
      <c r="AM364" s="69">
        <f t="shared" si="130"/>
        <v>0</v>
      </c>
      <c r="AN364" s="69">
        <f t="shared" si="131"/>
        <v>1</v>
      </c>
      <c r="AO364" s="69">
        <f t="shared" si="132"/>
        <v>0</v>
      </c>
      <c r="AP364" s="69">
        <f t="shared" si="133"/>
        <v>0</v>
      </c>
      <c r="AQ364" s="69">
        <f t="shared" si="134"/>
        <v>0.74851217161154104</v>
      </c>
      <c r="AR364" s="69">
        <f t="shared" si="135"/>
        <v>0</v>
      </c>
      <c r="AS364" s="69">
        <f t="shared" si="136"/>
        <v>1</v>
      </c>
      <c r="AT364" s="69">
        <f t="shared" si="137"/>
        <v>0</v>
      </c>
      <c r="AU364" s="69">
        <f t="shared" si="138"/>
        <v>0</v>
      </c>
      <c r="AV364" s="69">
        <f t="shared" si="139"/>
        <v>0</v>
      </c>
      <c r="AW364" s="69">
        <f t="shared" si="140"/>
        <v>0</v>
      </c>
      <c r="AX364" s="69">
        <f t="shared" si="141"/>
        <v>0</v>
      </c>
      <c r="AY364" s="69">
        <f t="shared" si="142"/>
        <v>0</v>
      </c>
      <c r="AZ364" s="69">
        <f t="shared" si="143"/>
        <v>0</v>
      </c>
      <c r="BA364" s="69">
        <f t="shared" si="144"/>
        <v>0</v>
      </c>
      <c r="BF364">
        <v>0.23421506583690599</v>
      </c>
      <c r="BG364">
        <v>1.0790673494339</v>
      </c>
      <c r="BH364" t="s">
        <v>5659</v>
      </c>
      <c r="BI364">
        <v>0.56999999999999995</v>
      </c>
      <c r="BJ364">
        <v>0.77100000000000002</v>
      </c>
      <c r="BK364" t="s">
        <v>18</v>
      </c>
    </row>
    <row r="365" spans="1:63">
      <c r="A365" t="s">
        <v>22</v>
      </c>
      <c r="B365">
        <v>2.0925410000000002</v>
      </c>
      <c r="C365">
        <v>1.6283669999999999</v>
      </c>
      <c r="D365">
        <v>-0.81359859999999995</v>
      </c>
      <c r="E365">
        <v>-0.1043133</v>
      </c>
      <c r="F365">
        <v>0.32107249999999998</v>
      </c>
      <c r="G365">
        <v>-1.7702130000000001E-3</v>
      </c>
      <c r="H365">
        <v>0.94129059999999998</v>
      </c>
      <c r="I365">
        <v>1.9201699999999999</v>
      </c>
      <c r="J365">
        <v>1.6582220000000001</v>
      </c>
      <c r="K365">
        <v>3.5683750000000001</v>
      </c>
      <c r="L365">
        <v>-7.7890619999999994E-2</v>
      </c>
      <c r="M365">
        <v>-0.84313059999999995</v>
      </c>
      <c r="N365">
        <v>-0.47805150000000002</v>
      </c>
      <c r="O365">
        <v>0.2335179</v>
      </c>
      <c r="P365" s="69">
        <f t="shared" si="121"/>
        <v>-0.30063931608552896</v>
      </c>
      <c r="Q365" s="69">
        <f t="shared" si="122"/>
        <v>-0.81923200324725087</v>
      </c>
      <c r="R365" s="77">
        <f t="shared" si="123"/>
        <v>2.5308668334615283</v>
      </c>
      <c r="S365" s="75">
        <f t="shared" si="124"/>
        <v>0.80559993370546978</v>
      </c>
      <c r="T365">
        <v>5.704472</v>
      </c>
      <c r="U365">
        <v>0.41338350000000001</v>
      </c>
      <c r="V365">
        <v>6.5302579999999999</v>
      </c>
      <c r="W365">
        <v>1.572379</v>
      </c>
      <c r="X365">
        <v>0.44574259999999999</v>
      </c>
      <c r="Y365">
        <v>0.48446939999999999</v>
      </c>
      <c r="Z365">
        <v>0.43657430000000003</v>
      </c>
      <c r="AA365">
        <v>0.312641</v>
      </c>
      <c r="AB365" s="72">
        <f t="shared" si="125"/>
        <v>2.947505273949403E-2</v>
      </c>
      <c r="AD365">
        <v>202.8878</v>
      </c>
      <c r="AE365">
        <v>355.38819999999998</v>
      </c>
      <c r="AF365" s="58">
        <f t="shared" si="126"/>
        <v>152.50039999999998</v>
      </c>
      <c r="AG365">
        <v>2</v>
      </c>
      <c r="AH365">
        <v>3</v>
      </c>
      <c r="AI365" s="69">
        <f t="shared" si="127"/>
        <v>6.4239933943710215</v>
      </c>
      <c r="AJ365">
        <f t="shared" si="128"/>
        <v>4.2124436358009699E-2</v>
      </c>
      <c r="AL365" s="69">
        <f t="shared" si="129"/>
        <v>0</v>
      </c>
      <c r="AM365" s="69">
        <f t="shared" si="130"/>
        <v>0</v>
      </c>
      <c r="AN365" s="69">
        <f t="shared" si="131"/>
        <v>0</v>
      </c>
      <c r="AO365" s="69">
        <f t="shared" si="132"/>
        <v>0</v>
      </c>
      <c r="AP365" s="69">
        <f t="shared" si="133"/>
        <v>4.2124436358009699E-2</v>
      </c>
      <c r="AQ365" s="69">
        <f t="shared" si="134"/>
        <v>0</v>
      </c>
      <c r="AR365" s="69">
        <f t="shared" si="135"/>
        <v>1</v>
      </c>
      <c r="AS365" s="69">
        <f t="shared" si="136"/>
        <v>0</v>
      </c>
      <c r="AT365" s="69">
        <f t="shared" si="137"/>
        <v>0</v>
      </c>
      <c r="AU365" s="69">
        <f t="shared" si="138"/>
        <v>4.2124436358009699E-2</v>
      </c>
      <c r="AV365" s="69">
        <f t="shared" si="139"/>
        <v>0</v>
      </c>
      <c r="AW365" s="69">
        <f t="shared" si="140"/>
        <v>1</v>
      </c>
      <c r="AX365" s="69">
        <f t="shared" si="141"/>
        <v>0</v>
      </c>
      <c r="AY365" s="69">
        <f t="shared" si="142"/>
        <v>0</v>
      </c>
      <c r="AZ365" s="69">
        <f t="shared" si="143"/>
        <v>0</v>
      </c>
      <c r="BA365" s="69">
        <f t="shared" si="144"/>
        <v>0</v>
      </c>
      <c r="BF365">
        <v>1.1392625570297199</v>
      </c>
      <c r="BG365">
        <v>1.9008214473724401</v>
      </c>
      <c r="BH365" t="s">
        <v>5660</v>
      </c>
      <c r="BI365">
        <v>0.36799999999999999</v>
      </c>
      <c r="BJ365">
        <v>0.41699999999999998</v>
      </c>
      <c r="BK365" t="s">
        <v>18</v>
      </c>
    </row>
    <row r="366" spans="1:63">
      <c r="A366" t="s">
        <v>16</v>
      </c>
      <c r="B366">
        <v>1.802576</v>
      </c>
      <c r="C366">
        <v>1.6441950000000001</v>
      </c>
      <c r="D366">
        <v>3.4585759999999999</v>
      </c>
      <c r="E366">
        <v>-4.8133860000000002E-3</v>
      </c>
      <c r="F366">
        <v>-0.96592560000000005</v>
      </c>
      <c r="G366">
        <v>-4.1078870000000003E-2</v>
      </c>
      <c r="H366">
        <v>0.2554939</v>
      </c>
      <c r="I366">
        <v>1.7890619999999999</v>
      </c>
      <c r="J366">
        <v>1.595928</v>
      </c>
      <c r="K366">
        <v>2.8441260000000002</v>
      </c>
      <c r="L366">
        <v>-0.14559079999999999</v>
      </c>
      <c r="M366">
        <v>0.57227430000000001</v>
      </c>
      <c r="N366">
        <v>3.7099310000000003E-2</v>
      </c>
      <c r="O366">
        <v>0.80618179999999995</v>
      </c>
      <c r="P366" s="69">
        <f t="shared" si="121"/>
        <v>0.96963630980946802</v>
      </c>
      <c r="Q366" s="69">
        <f t="shared" si="122"/>
        <v>0.8803891466018452</v>
      </c>
      <c r="R366" s="77">
        <f t="shared" si="123"/>
        <v>0.49411420207907253</v>
      </c>
      <c r="S366" s="75">
        <f t="shared" si="124"/>
        <v>0.15728143542558412</v>
      </c>
      <c r="T366">
        <v>3.53077</v>
      </c>
      <c r="U366">
        <v>5.3604010000000004</v>
      </c>
      <c r="V366">
        <v>2.2337419999999999</v>
      </c>
      <c r="W366">
        <v>4.3098260000000002</v>
      </c>
      <c r="X366">
        <v>0.42479810000000001</v>
      </c>
      <c r="Y366">
        <v>0.45929829999999999</v>
      </c>
      <c r="Z366">
        <v>0.44096839999999998</v>
      </c>
      <c r="AA366">
        <v>0.49650719999999998</v>
      </c>
      <c r="AB366" s="72">
        <f t="shared" si="125"/>
        <v>4.2717951971468014E-2</v>
      </c>
      <c r="AD366">
        <v>356.89609999999999</v>
      </c>
      <c r="AE366">
        <v>422.79169999999999</v>
      </c>
      <c r="AF366" s="58">
        <f t="shared" si="126"/>
        <v>65.895600000000002</v>
      </c>
      <c r="AG366">
        <v>2</v>
      </c>
      <c r="AH366">
        <v>1</v>
      </c>
      <c r="AI366" s="69">
        <f t="shared" si="127"/>
        <v>3.5319301364400153</v>
      </c>
      <c r="AJ366">
        <f t="shared" si="128"/>
        <v>5.3598876653980165E-2</v>
      </c>
      <c r="AL366" s="69">
        <f t="shared" si="129"/>
        <v>0</v>
      </c>
      <c r="AM366" s="69">
        <f t="shared" si="130"/>
        <v>5.3598876653980165E-2</v>
      </c>
      <c r="AN366" s="69">
        <f t="shared" si="131"/>
        <v>0</v>
      </c>
      <c r="AO366" s="69">
        <f t="shared" si="132"/>
        <v>1</v>
      </c>
      <c r="AP366" s="69">
        <f t="shared" si="133"/>
        <v>5.3598876653980165E-2</v>
      </c>
      <c r="AQ366" s="69">
        <f t="shared" si="134"/>
        <v>0</v>
      </c>
      <c r="AR366" s="69">
        <f t="shared" si="135"/>
        <v>1</v>
      </c>
      <c r="AS366" s="69">
        <f t="shared" si="136"/>
        <v>0</v>
      </c>
      <c r="AT366" s="69">
        <f t="shared" si="137"/>
        <v>0</v>
      </c>
      <c r="AU366" s="69">
        <f t="shared" si="138"/>
        <v>0</v>
      </c>
      <c r="AV366" s="69">
        <f t="shared" si="139"/>
        <v>0</v>
      </c>
      <c r="AW366" s="69">
        <f t="shared" si="140"/>
        <v>0</v>
      </c>
      <c r="AX366" s="69">
        <f t="shared" si="141"/>
        <v>0</v>
      </c>
      <c r="AY366" s="69">
        <f t="shared" si="142"/>
        <v>0</v>
      </c>
      <c r="AZ366" s="69">
        <f t="shared" si="143"/>
        <v>0</v>
      </c>
      <c r="BA366" s="69">
        <f t="shared" si="144"/>
        <v>0</v>
      </c>
      <c r="BF366">
        <v>1.3518257141113299</v>
      </c>
      <c r="BG366">
        <v>0.19493606686592099</v>
      </c>
      <c r="BH366" t="s">
        <v>5661</v>
      </c>
      <c r="BI366">
        <v>0.61799999999999999</v>
      </c>
      <c r="BJ366">
        <v>0.25700000000000001</v>
      </c>
      <c r="BK366" t="s">
        <v>18</v>
      </c>
    </row>
    <row r="367" spans="1:63">
      <c r="A367" t="s">
        <v>16</v>
      </c>
      <c r="B367">
        <v>1.7982</v>
      </c>
      <c r="C367">
        <v>1.6261509999999999</v>
      </c>
      <c r="D367">
        <v>2.8906019999999999</v>
      </c>
      <c r="E367">
        <v>-0.1568301</v>
      </c>
      <c r="F367">
        <v>0.58735870000000001</v>
      </c>
      <c r="G367">
        <v>6.5756540000000002E-2</v>
      </c>
      <c r="H367">
        <v>0.79125860000000003</v>
      </c>
      <c r="I367">
        <v>1.0291129999999999</v>
      </c>
      <c r="J367">
        <v>1.6438189999999999</v>
      </c>
      <c r="K367">
        <v>2.5678350000000001</v>
      </c>
      <c r="L367">
        <v>-0.25627939999999999</v>
      </c>
      <c r="M367">
        <v>0.55780070000000004</v>
      </c>
      <c r="N367">
        <v>0.24923380000000001</v>
      </c>
      <c r="O367">
        <v>0.7490407</v>
      </c>
      <c r="P367" s="69">
        <f t="shared" si="121"/>
        <v>-0.79568652564157993</v>
      </c>
      <c r="Q367" s="69">
        <f t="shared" si="122"/>
        <v>0.26623409417513733</v>
      </c>
      <c r="R367" s="77">
        <f t="shared" si="123"/>
        <v>1.3013123280852843</v>
      </c>
      <c r="S367" s="75">
        <f t="shared" si="124"/>
        <v>0.41422057904239051</v>
      </c>
      <c r="T367">
        <v>1.7162310000000001</v>
      </c>
      <c r="U367">
        <v>2.7908789999999999</v>
      </c>
      <c r="V367">
        <v>3.0198339999999999</v>
      </c>
      <c r="W367">
        <v>3.023577</v>
      </c>
      <c r="X367">
        <v>0.41659360000000001</v>
      </c>
      <c r="Y367">
        <v>0.49332880000000001</v>
      </c>
      <c r="Z367">
        <v>0.48357080000000002</v>
      </c>
      <c r="AA367">
        <v>0.39579999999999999</v>
      </c>
      <c r="AB367" s="72">
        <f t="shared" si="125"/>
        <v>3.9335522371807999E-2</v>
      </c>
      <c r="AD367">
        <v>424.32459999999998</v>
      </c>
      <c r="AE367">
        <v>459.89890000000003</v>
      </c>
      <c r="AF367" s="58">
        <f t="shared" si="126"/>
        <v>35.574300000000051</v>
      </c>
      <c r="AG367">
        <v>2</v>
      </c>
      <c r="AH367">
        <v>2</v>
      </c>
      <c r="AI367" s="69">
        <f t="shared" si="127"/>
        <v>5.0479907121754399</v>
      </c>
      <c r="AJ367">
        <f t="shared" si="128"/>
        <v>0.14189993091010739</v>
      </c>
      <c r="AL367" s="69">
        <f t="shared" si="129"/>
        <v>0</v>
      </c>
      <c r="AM367" s="69">
        <f t="shared" si="130"/>
        <v>0</v>
      </c>
      <c r="AN367" s="69">
        <f t="shared" si="131"/>
        <v>0</v>
      </c>
      <c r="AO367" s="69">
        <f t="shared" si="132"/>
        <v>0</v>
      </c>
      <c r="AP367" s="69">
        <f t="shared" si="133"/>
        <v>0.14189993091010739</v>
      </c>
      <c r="AQ367" s="69">
        <f t="shared" si="134"/>
        <v>0.14189993091010739</v>
      </c>
      <c r="AR367" s="69">
        <f t="shared" si="135"/>
        <v>1</v>
      </c>
      <c r="AS367" s="69">
        <f t="shared" si="136"/>
        <v>1</v>
      </c>
      <c r="AT367" s="69">
        <f t="shared" si="137"/>
        <v>0</v>
      </c>
      <c r="AU367" s="69">
        <f t="shared" si="138"/>
        <v>0</v>
      </c>
      <c r="AV367" s="69">
        <f t="shared" si="139"/>
        <v>0</v>
      </c>
      <c r="AW367" s="69">
        <f t="shared" si="140"/>
        <v>0</v>
      </c>
      <c r="AX367" s="69">
        <f t="shared" si="141"/>
        <v>0</v>
      </c>
      <c r="AY367" s="69">
        <f t="shared" si="142"/>
        <v>0</v>
      </c>
      <c r="AZ367" s="69">
        <f t="shared" si="143"/>
        <v>0</v>
      </c>
      <c r="BA367" s="69">
        <f t="shared" si="144"/>
        <v>0</v>
      </c>
      <c r="BF367">
        <v>1.4932376146316499</v>
      </c>
      <c r="BG367">
        <v>0.95188283920288097</v>
      </c>
      <c r="BH367" t="s">
        <v>5662</v>
      </c>
      <c r="BI367">
        <v>4.0000000000000001E-3</v>
      </c>
      <c r="BJ367">
        <v>0.59</v>
      </c>
      <c r="BK367" t="s">
        <v>18</v>
      </c>
    </row>
    <row r="368" spans="1:63">
      <c r="A368" t="s">
        <v>22</v>
      </c>
      <c r="B368">
        <v>0.83660219999999996</v>
      </c>
      <c r="C368">
        <v>1.638093</v>
      </c>
      <c r="D368">
        <v>2.5350429999999999</v>
      </c>
      <c r="E368">
        <v>0.22697110000000001</v>
      </c>
      <c r="F368">
        <v>-0.69559499999999996</v>
      </c>
      <c r="G368">
        <v>-0.19364219999999999</v>
      </c>
      <c r="H368">
        <v>-0.65355529999999995</v>
      </c>
      <c r="I368">
        <v>0.38553019999999999</v>
      </c>
      <c r="J368">
        <v>1.633807</v>
      </c>
      <c r="K368">
        <v>2.017366</v>
      </c>
      <c r="L368">
        <v>0.10733429999999999</v>
      </c>
      <c r="M368">
        <v>-0.94567069999999998</v>
      </c>
      <c r="N368">
        <v>-0.12953700000000001</v>
      </c>
      <c r="O368">
        <v>-0.27822010000000003</v>
      </c>
      <c r="P368" s="69">
        <f t="shared" si="121"/>
        <v>0.98758828594991299</v>
      </c>
      <c r="Q368" s="69">
        <f t="shared" si="122"/>
        <v>0.95066124509097416</v>
      </c>
      <c r="R368" s="77">
        <f t="shared" si="123"/>
        <v>0.31543588226387076</v>
      </c>
      <c r="S368" s="75">
        <f t="shared" si="124"/>
        <v>0.10040635978169631</v>
      </c>
      <c r="T368">
        <v>1.2366170000000001</v>
      </c>
      <c r="U368">
        <v>0.80480609999999997</v>
      </c>
      <c r="V368">
        <v>1.813256</v>
      </c>
      <c r="W368">
        <v>1.311307</v>
      </c>
      <c r="X368">
        <v>0.41677740000000002</v>
      </c>
      <c r="Y368">
        <v>0.40499839999999998</v>
      </c>
      <c r="Z368">
        <v>0.40475319999999998</v>
      </c>
      <c r="AA368">
        <v>0.48479889999999998</v>
      </c>
      <c r="AB368" s="72">
        <f t="shared" si="125"/>
        <v>3.3121453362502461E-2</v>
      </c>
      <c r="AD368">
        <v>461.39299999999997</v>
      </c>
      <c r="AE368">
        <v>464.93119999999999</v>
      </c>
      <c r="AF368" s="58">
        <f t="shared" si="126"/>
        <v>3.5382000000000176</v>
      </c>
      <c r="AG368">
        <v>4</v>
      </c>
      <c r="AH368">
        <v>3</v>
      </c>
      <c r="AI368" s="69">
        <f t="shared" si="127"/>
        <v>3.2515088980770868</v>
      </c>
      <c r="AJ368">
        <f t="shared" si="128"/>
        <v>0.91897261264967234</v>
      </c>
      <c r="AL368" s="69">
        <f t="shared" si="129"/>
        <v>0</v>
      </c>
      <c r="AM368" s="69">
        <f t="shared" si="130"/>
        <v>0</v>
      </c>
      <c r="AN368" s="69">
        <f t="shared" si="131"/>
        <v>0</v>
      </c>
      <c r="AO368" s="69">
        <f t="shared" si="132"/>
        <v>0</v>
      </c>
      <c r="AP368" s="69">
        <f t="shared" si="133"/>
        <v>0</v>
      </c>
      <c r="AQ368" s="69">
        <f t="shared" si="134"/>
        <v>0</v>
      </c>
      <c r="AR368" s="69">
        <f t="shared" si="135"/>
        <v>0</v>
      </c>
      <c r="AS368" s="69">
        <f t="shared" si="136"/>
        <v>0</v>
      </c>
      <c r="AT368" s="69">
        <f t="shared" si="137"/>
        <v>0</v>
      </c>
      <c r="AU368" s="69">
        <f t="shared" si="138"/>
        <v>0.91897261264967234</v>
      </c>
      <c r="AV368" s="69">
        <f t="shared" si="139"/>
        <v>0</v>
      </c>
      <c r="AW368" s="69">
        <f t="shared" si="140"/>
        <v>1</v>
      </c>
      <c r="AX368" s="69">
        <f t="shared" si="141"/>
        <v>0.91897261264967234</v>
      </c>
      <c r="AY368" s="69">
        <f t="shared" si="142"/>
        <v>0</v>
      </c>
      <c r="AZ368" s="69">
        <f t="shared" si="143"/>
        <v>1</v>
      </c>
      <c r="BA368" s="69">
        <f t="shared" si="144"/>
        <v>0</v>
      </c>
      <c r="BF368">
        <v>2.9971294403076199</v>
      </c>
      <c r="BG368">
        <v>1.7503645420074501</v>
      </c>
      <c r="BH368" t="s">
        <v>5663</v>
      </c>
      <c r="BI368">
        <v>0.88800000000000001</v>
      </c>
      <c r="BJ368">
        <v>9.6000000000000002E-2</v>
      </c>
      <c r="BK368" t="s">
        <v>18</v>
      </c>
    </row>
    <row r="369" spans="1:63">
      <c r="A369" t="s">
        <v>22</v>
      </c>
      <c r="B369">
        <v>0.2325007</v>
      </c>
      <c r="C369">
        <v>1.6204620000000001</v>
      </c>
      <c r="D369">
        <v>2.0416780000000001</v>
      </c>
      <c r="E369">
        <v>5.8652200000000002E-2</v>
      </c>
      <c r="F369">
        <v>-0.98564470000000004</v>
      </c>
      <c r="G369">
        <v>-0.1183809</v>
      </c>
      <c r="H369">
        <v>0.1051214</v>
      </c>
      <c r="I369">
        <v>1.438409</v>
      </c>
      <c r="J369">
        <v>1.6490469999999999</v>
      </c>
      <c r="K369">
        <v>-1.3306739999999999</v>
      </c>
      <c r="L369">
        <v>7.0563409999999993E-2</v>
      </c>
      <c r="M369">
        <v>-0.94778859999999998</v>
      </c>
      <c r="N369">
        <v>-0.2505288</v>
      </c>
      <c r="O369">
        <v>-0.18426329999999999</v>
      </c>
      <c r="P369" s="69">
        <f t="shared" si="121"/>
        <v>0.96447746104642595</v>
      </c>
      <c r="Q369" s="69">
        <f t="shared" si="122"/>
        <v>0.86043354573312025</v>
      </c>
      <c r="R369" s="77">
        <f t="shared" si="123"/>
        <v>0.5346764452481314</v>
      </c>
      <c r="S369" s="75">
        <f t="shared" si="124"/>
        <v>0.17019279843208651</v>
      </c>
      <c r="T369">
        <v>4.7299350000000002</v>
      </c>
      <c r="U369">
        <v>1.731168</v>
      </c>
      <c r="V369">
        <v>2.3229310000000001</v>
      </c>
      <c r="W369">
        <v>-2.3892159999999998</v>
      </c>
      <c r="X369">
        <v>0.48533660000000001</v>
      </c>
      <c r="Y369">
        <v>0.48532750000000002</v>
      </c>
      <c r="Z369">
        <v>0.4766204</v>
      </c>
      <c r="AA369">
        <v>0.40435969999999999</v>
      </c>
      <c r="AB369" s="72">
        <f t="shared" si="125"/>
        <v>4.5396088728639747E-2</v>
      </c>
      <c r="AD369">
        <v>466.4298</v>
      </c>
      <c r="AE369">
        <v>474.29419999999999</v>
      </c>
      <c r="AF369" s="58">
        <f t="shared" si="126"/>
        <v>7.8643999999999892</v>
      </c>
      <c r="AG369">
        <v>4</v>
      </c>
      <c r="AH369">
        <v>1</v>
      </c>
      <c r="AI369" s="69">
        <f t="shared" si="127"/>
        <v>3.5580262141898134</v>
      </c>
      <c r="AJ369">
        <f t="shared" si="128"/>
        <v>0.45242182673691805</v>
      </c>
      <c r="AL369" s="69">
        <f t="shared" si="129"/>
        <v>0</v>
      </c>
      <c r="AM369" s="69">
        <f t="shared" si="130"/>
        <v>0.45242182673691805</v>
      </c>
      <c r="AN369" s="69">
        <f t="shared" si="131"/>
        <v>0</v>
      </c>
      <c r="AO369" s="69">
        <f t="shared" si="132"/>
        <v>1</v>
      </c>
      <c r="AP369" s="69">
        <f t="shared" si="133"/>
        <v>0</v>
      </c>
      <c r="AQ369" s="69">
        <f t="shared" si="134"/>
        <v>0</v>
      </c>
      <c r="AR369" s="69">
        <f t="shared" si="135"/>
        <v>0</v>
      </c>
      <c r="AS369" s="69">
        <f t="shared" si="136"/>
        <v>0</v>
      </c>
      <c r="AT369" s="69">
        <f t="shared" si="137"/>
        <v>0</v>
      </c>
      <c r="AU369" s="69">
        <f t="shared" si="138"/>
        <v>0</v>
      </c>
      <c r="AV369" s="69">
        <f t="shared" si="139"/>
        <v>0</v>
      </c>
      <c r="AW369" s="69">
        <f t="shared" si="140"/>
        <v>0</v>
      </c>
      <c r="AX369" s="69">
        <f t="shared" si="141"/>
        <v>0.45242182673691805</v>
      </c>
      <c r="AY369" s="69">
        <f t="shared" si="142"/>
        <v>0</v>
      </c>
      <c r="AZ369" s="69">
        <f t="shared" si="143"/>
        <v>1</v>
      </c>
      <c r="BA369" s="69">
        <f t="shared" si="144"/>
        <v>0</v>
      </c>
      <c r="BF369">
        <v>2.7840991020202601</v>
      </c>
      <c r="BG369">
        <v>0.43831944465637201</v>
      </c>
      <c r="BH369" t="s">
        <v>5664</v>
      </c>
      <c r="BI369">
        <v>0.191</v>
      </c>
      <c r="BJ369">
        <v>0.92700000000000005</v>
      </c>
      <c r="BK369" t="s">
        <v>18</v>
      </c>
    </row>
    <row r="370" spans="1:63">
      <c r="A370" t="s">
        <v>22</v>
      </c>
      <c r="B370">
        <v>1.4279040000000001</v>
      </c>
      <c r="C370">
        <v>1.6410990000000001</v>
      </c>
      <c r="D370">
        <v>-1.1871510000000001</v>
      </c>
      <c r="E370">
        <v>5.0788149999999997E-2</v>
      </c>
      <c r="F370">
        <v>-0.96496649999999995</v>
      </c>
      <c r="G370">
        <v>-0.19186130000000001</v>
      </c>
      <c r="H370">
        <v>0.1716085</v>
      </c>
      <c r="I370">
        <v>0.73764370000000001</v>
      </c>
      <c r="J370">
        <v>1.650021</v>
      </c>
      <c r="K370">
        <v>-7.6288919999999996E-2</v>
      </c>
      <c r="L370">
        <v>0.14354259999999999</v>
      </c>
      <c r="M370">
        <v>-0.86206159999999998</v>
      </c>
      <c r="N370">
        <v>-0.2351654</v>
      </c>
      <c r="O370">
        <v>-0.42537360000000002</v>
      </c>
      <c r="P370" s="69">
        <f t="shared" si="121"/>
        <v>0.60733623764614408</v>
      </c>
      <c r="Q370" s="69">
        <f t="shared" si="122"/>
        <v>-0.26228538888365283</v>
      </c>
      <c r="R370" s="77">
        <f t="shared" si="123"/>
        <v>1.8361860724778634</v>
      </c>
      <c r="S370" s="75">
        <f t="shared" si="124"/>
        <v>0.58447617974269028</v>
      </c>
      <c r="T370">
        <v>1.782219</v>
      </c>
      <c r="U370">
        <v>2.4970810000000001</v>
      </c>
      <c r="V370">
        <v>3.0389659999999998</v>
      </c>
      <c r="W370">
        <v>-1.4684619999999999</v>
      </c>
      <c r="X370">
        <v>0.4034047</v>
      </c>
      <c r="Y370">
        <v>0.44148890000000002</v>
      </c>
      <c r="Z370">
        <v>0.4618545</v>
      </c>
      <c r="AA370">
        <v>0.3167374</v>
      </c>
      <c r="AB370" s="72">
        <f t="shared" si="125"/>
        <v>2.6053451730113964E-2</v>
      </c>
      <c r="AD370">
        <v>475.82170000000002</v>
      </c>
      <c r="AE370">
        <v>484.22930000000002</v>
      </c>
      <c r="AF370" s="58">
        <f t="shared" si="126"/>
        <v>8.4076000000000022</v>
      </c>
      <c r="AG370">
        <v>3</v>
      </c>
      <c r="AH370">
        <v>2</v>
      </c>
      <c r="AI370" s="69">
        <f t="shared" si="127"/>
        <v>6.1390939306953243</v>
      </c>
      <c r="AJ370">
        <f t="shared" si="128"/>
        <v>0.73018387300719856</v>
      </c>
      <c r="AL370" s="69">
        <f t="shared" si="129"/>
        <v>0</v>
      </c>
      <c r="AM370" s="69">
        <f t="shared" si="130"/>
        <v>0</v>
      </c>
      <c r="AN370" s="69">
        <f t="shared" si="131"/>
        <v>0</v>
      </c>
      <c r="AO370" s="69">
        <f t="shared" si="132"/>
        <v>0</v>
      </c>
      <c r="AP370" s="69">
        <f t="shared" si="133"/>
        <v>0</v>
      </c>
      <c r="AQ370" s="69">
        <f t="shared" si="134"/>
        <v>0.73018387300719856</v>
      </c>
      <c r="AR370" s="69">
        <f t="shared" si="135"/>
        <v>0</v>
      </c>
      <c r="AS370" s="69">
        <f t="shared" si="136"/>
        <v>1</v>
      </c>
      <c r="AT370" s="69">
        <f t="shared" si="137"/>
        <v>0.73018387300719856</v>
      </c>
      <c r="AU370" s="69">
        <f t="shared" si="138"/>
        <v>0</v>
      </c>
      <c r="AV370" s="69">
        <f t="shared" si="139"/>
        <v>1</v>
      </c>
      <c r="AW370" s="69">
        <f t="shared" si="140"/>
        <v>0</v>
      </c>
      <c r="AX370" s="69">
        <f t="shared" si="141"/>
        <v>0</v>
      </c>
      <c r="AY370" s="69">
        <f t="shared" si="142"/>
        <v>0</v>
      </c>
      <c r="AZ370" s="69">
        <f t="shared" si="143"/>
        <v>0</v>
      </c>
      <c r="BA370" s="69">
        <f t="shared" si="144"/>
        <v>0</v>
      </c>
      <c r="BF370">
        <v>1.7293021678924601</v>
      </c>
      <c r="BG370">
        <v>0.91785073280334495</v>
      </c>
      <c r="BH370" t="s">
        <v>5665</v>
      </c>
      <c r="BI370">
        <v>0.74299999999999999</v>
      </c>
      <c r="BJ370">
        <v>0.22600000000000001</v>
      </c>
      <c r="BK370" t="s">
        <v>18</v>
      </c>
    </row>
    <row r="371" spans="1:63">
      <c r="A371" t="s">
        <v>20</v>
      </c>
      <c r="B371">
        <v>0</v>
      </c>
      <c r="C371">
        <v>1.6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-2.593118</v>
      </c>
      <c r="J371">
        <v>2.3099050000000001</v>
      </c>
      <c r="K371">
        <v>-0.52852250000000001</v>
      </c>
      <c r="L371">
        <v>-6.4872360000000004E-2</v>
      </c>
      <c r="M371">
        <v>-0.91021010000000002</v>
      </c>
      <c r="N371">
        <v>-2.41526E-2</v>
      </c>
      <c r="O371">
        <v>0.40832069999999998</v>
      </c>
      <c r="P371" s="69">
        <f t="shared" si="121"/>
        <v>0.83190402232286398</v>
      </c>
      <c r="Q371" s="69">
        <f t="shared" si="122"/>
        <v>0.3841286047139203</v>
      </c>
      <c r="R371" s="77">
        <f t="shared" si="123"/>
        <v>1.1765324940895785</v>
      </c>
      <c r="S371" s="75">
        <f t="shared" si="124"/>
        <v>0.37450192428518514</v>
      </c>
      <c r="T371">
        <v>5.2518039999999999</v>
      </c>
      <c r="U371">
        <v>-4.5206540000000004</v>
      </c>
      <c r="V371">
        <v>2.2223549999999999</v>
      </c>
      <c r="W371">
        <v>-2.5995780000000002</v>
      </c>
      <c r="X371">
        <v>0.41204410000000002</v>
      </c>
      <c r="Y371">
        <v>0.42449130000000002</v>
      </c>
      <c r="Z371">
        <v>0.49365049999999999</v>
      </c>
      <c r="AA371">
        <v>0.41232990000000003</v>
      </c>
      <c r="AB371" s="72">
        <f t="shared" si="125"/>
        <v>3.5602205577568616E-2</v>
      </c>
      <c r="AD371">
        <v>800.93520000000001</v>
      </c>
      <c r="AE371">
        <v>844.29200000000003</v>
      </c>
      <c r="AF371" s="58">
        <f t="shared" si="126"/>
        <v>43.356800000000021</v>
      </c>
      <c r="AG371">
        <v>3</v>
      </c>
      <c r="AH371">
        <v>4</v>
      </c>
      <c r="AI371" s="69">
        <f t="shared" si="127"/>
        <v>5.0464307362268608</v>
      </c>
      <c r="AJ371">
        <f t="shared" si="128"/>
        <v>0.1163930625928772</v>
      </c>
      <c r="AL371" s="69">
        <f t="shared" si="129"/>
        <v>0</v>
      </c>
      <c r="AM371" s="69">
        <f t="shared" si="130"/>
        <v>0</v>
      </c>
      <c r="AN371" s="69">
        <f t="shared" si="131"/>
        <v>0</v>
      </c>
      <c r="AO371" s="69">
        <f t="shared" si="132"/>
        <v>0</v>
      </c>
      <c r="AP371" s="69">
        <f t="shared" si="133"/>
        <v>0</v>
      </c>
      <c r="AQ371" s="69">
        <f t="shared" si="134"/>
        <v>0</v>
      </c>
      <c r="AR371" s="69">
        <f t="shared" si="135"/>
        <v>0</v>
      </c>
      <c r="AS371" s="69">
        <f t="shared" si="136"/>
        <v>0</v>
      </c>
      <c r="AT371" s="69">
        <f t="shared" si="137"/>
        <v>0.1163930625928772</v>
      </c>
      <c r="AU371" s="69">
        <f t="shared" si="138"/>
        <v>0</v>
      </c>
      <c r="AV371" s="69">
        <f t="shared" si="139"/>
        <v>1</v>
      </c>
      <c r="AW371" s="69">
        <f t="shared" si="140"/>
        <v>0</v>
      </c>
      <c r="AX371" s="69">
        <f t="shared" si="141"/>
        <v>0</v>
      </c>
      <c r="AY371" s="69">
        <f t="shared" si="142"/>
        <v>0.1163930625928772</v>
      </c>
      <c r="AZ371" s="69">
        <f t="shared" si="143"/>
        <v>0</v>
      </c>
      <c r="BA371" s="69">
        <f t="shared" si="144"/>
        <v>1</v>
      </c>
      <c r="BF371">
        <v>2.0886168479919398</v>
      </c>
      <c r="BG371">
        <v>3.0047833919525102</v>
      </c>
      <c r="BH371" t="s">
        <v>3147</v>
      </c>
      <c r="BI371">
        <v>0.86099999999999999</v>
      </c>
      <c r="BJ371">
        <v>0.76500000000000001</v>
      </c>
      <c r="BK371" t="s">
        <v>18</v>
      </c>
    </row>
    <row r="372" spans="1:63">
      <c r="A372" t="s">
        <v>20</v>
      </c>
      <c r="B372">
        <v>-2.6176819999999998</v>
      </c>
      <c r="C372">
        <v>2.3100170000000002</v>
      </c>
      <c r="D372">
        <v>-0.55432219999999999</v>
      </c>
      <c r="E372">
        <v>-6.3025620000000004E-2</v>
      </c>
      <c r="F372">
        <v>-0.93021710000000002</v>
      </c>
      <c r="G372">
        <v>-2.209552E-2</v>
      </c>
      <c r="H372">
        <v>0.36088170000000003</v>
      </c>
      <c r="I372">
        <v>0.59539779999999998</v>
      </c>
      <c r="J372">
        <v>2.3765040000000002</v>
      </c>
      <c r="K372">
        <v>-1.7856320000000001</v>
      </c>
      <c r="L372">
        <v>-0.16832539999999999</v>
      </c>
      <c r="M372">
        <v>-0.7986664</v>
      </c>
      <c r="N372">
        <v>-0.54269869999999998</v>
      </c>
      <c r="O372">
        <v>0.19818379999999999</v>
      </c>
      <c r="P372" s="69">
        <f t="shared" si="121"/>
        <v>0.77494495706917998</v>
      </c>
      <c r="Q372" s="69">
        <f t="shared" si="122"/>
        <v>0.20107937297390643</v>
      </c>
      <c r="R372" s="77">
        <f t="shared" si="123"/>
        <v>1.3683366514638757</v>
      </c>
      <c r="S372" s="75">
        <f t="shared" si="124"/>
        <v>0.43555508378857555</v>
      </c>
      <c r="T372">
        <v>4.6825039999999998</v>
      </c>
      <c r="U372">
        <v>-0.23948169999999999</v>
      </c>
      <c r="V372">
        <v>5.3578919999999997</v>
      </c>
      <c r="W372">
        <v>-3.19638</v>
      </c>
      <c r="X372">
        <v>0.46949580000000002</v>
      </c>
      <c r="Y372">
        <v>0.49090420000000001</v>
      </c>
      <c r="Z372">
        <v>0.42545500000000003</v>
      </c>
      <c r="AA372">
        <v>0.44089970000000001</v>
      </c>
      <c r="AB372" s="72">
        <f t="shared" si="125"/>
        <v>4.3233649218326543E-2</v>
      </c>
      <c r="AD372">
        <v>845.82069999999999</v>
      </c>
      <c r="AE372">
        <v>859.92909999999995</v>
      </c>
      <c r="AF372" s="58">
        <f t="shared" si="126"/>
        <v>14.108399999999961</v>
      </c>
      <c r="AG372">
        <v>3</v>
      </c>
      <c r="AH372">
        <v>2</v>
      </c>
      <c r="AI372" s="69">
        <f t="shared" si="127"/>
        <v>4.9841247947157727</v>
      </c>
      <c r="AJ372">
        <f t="shared" si="128"/>
        <v>0.35327356714551522</v>
      </c>
      <c r="AL372" s="69">
        <f t="shared" si="129"/>
        <v>0</v>
      </c>
      <c r="AM372" s="69">
        <f t="shared" si="130"/>
        <v>0</v>
      </c>
      <c r="AN372" s="69">
        <f t="shared" si="131"/>
        <v>0</v>
      </c>
      <c r="AO372" s="69">
        <f t="shared" si="132"/>
        <v>0</v>
      </c>
      <c r="AP372" s="69">
        <f t="shared" si="133"/>
        <v>0</v>
      </c>
      <c r="AQ372" s="69">
        <f t="shared" si="134"/>
        <v>0.35327356714551522</v>
      </c>
      <c r="AR372" s="69">
        <f t="shared" si="135"/>
        <v>0</v>
      </c>
      <c r="AS372" s="69">
        <f t="shared" si="136"/>
        <v>1</v>
      </c>
      <c r="AT372" s="69">
        <f t="shared" si="137"/>
        <v>0.35327356714551522</v>
      </c>
      <c r="AU372" s="69">
        <f t="shared" si="138"/>
        <v>0</v>
      </c>
      <c r="AV372" s="69">
        <f t="shared" si="139"/>
        <v>1</v>
      </c>
      <c r="AW372" s="69">
        <f t="shared" si="140"/>
        <v>0</v>
      </c>
      <c r="AX372" s="69">
        <f t="shared" si="141"/>
        <v>0</v>
      </c>
      <c r="AY372" s="69">
        <f t="shared" si="142"/>
        <v>0</v>
      </c>
      <c r="AZ372" s="69">
        <f t="shared" si="143"/>
        <v>0</v>
      </c>
      <c r="BA372" s="69">
        <f t="shared" si="144"/>
        <v>0</v>
      </c>
      <c r="BF372">
        <v>2.17030906677246</v>
      </c>
      <c r="BG372">
        <v>0.90819519758224498</v>
      </c>
      <c r="BH372" t="s">
        <v>5666</v>
      </c>
      <c r="BI372">
        <v>0.43099999999999999</v>
      </c>
      <c r="BJ372">
        <v>0.85599999999999998</v>
      </c>
      <c r="BK372" t="s">
        <v>18</v>
      </c>
    </row>
    <row r="373" spans="1:63">
      <c r="A373" t="s">
        <v>20</v>
      </c>
      <c r="B373">
        <v>0.47851329999999997</v>
      </c>
      <c r="C373">
        <v>2.3718910000000002</v>
      </c>
      <c r="D373">
        <v>-1.893338</v>
      </c>
      <c r="E373">
        <v>-0.1005616</v>
      </c>
      <c r="F373">
        <v>-0.8751679</v>
      </c>
      <c r="G373">
        <v>-0.3988217</v>
      </c>
      <c r="H373">
        <v>0.2547739</v>
      </c>
      <c r="I373">
        <v>-0.25751550000000001</v>
      </c>
      <c r="J373">
        <v>1.568694</v>
      </c>
      <c r="K373">
        <v>-9.3703269999999995E-3</v>
      </c>
      <c r="L373">
        <v>0.23016800000000001</v>
      </c>
      <c r="M373">
        <v>-0.71892849999999997</v>
      </c>
      <c r="N373">
        <v>-0.56373439999999997</v>
      </c>
      <c r="O373">
        <v>-0.3352135</v>
      </c>
      <c r="P373" s="69">
        <f t="shared" si="121"/>
        <v>0.59295664490467992</v>
      </c>
      <c r="Q373" s="69">
        <f t="shared" si="122"/>
        <v>-0.29680483452677064</v>
      </c>
      <c r="R373" s="77">
        <f t="shared" si="123"/>
        <v>1.87214129326042</v>
      </c>
      <c r="S373" s="75">
        <f t="shared" si="124"/>
        <v>0.595921081977699</v>
      </c>
      <c r="T373">
        <v>1.9300390000000001</v>
      </c>
      <c r="U373">
        <v>0.30812889999999998</v>
      </c>
      <c r="V373">
        <v>3.8462999999999998</v>
      </c>
      <c r="W373">
        <v>-0.6595877</v>
      </c>
      <c r="X373">
        <v>0.44284810000000002</v>
      </c>
      <c r="Y373">
        <v>0.40184510000000001</v>
      </c>
      <c r="Z373">
        <v>0.443351</v>
      </c>
      <c r="AA373">
        <v>0.3463773</v>
      </c>
      <c r="AB373" s="72">
        <f t="shared" si="125"/>
        <v>2.7328171702986695E-2</v>
      </c>
      <c r="AD373">
        <v>861.46259999999995</v>
      </c>
      <c r="AE373">
        <v>889.1259</v>
      </c>
      <c r="AF373" s="58">
        <f t="shared" si="126"/>
        <v>27.663300000000049</v>
      </c>
      <c r="AG373">
        <v>2</v>
      </c>
      <c r="AH373">
        <v>3</v>
      </c>
      <c r="AI373" s="69">
        <f t="shared" si="127"/>
        <v>6.0981565665674431</v>
      </c>
      <c r="AJ373">
        <f t="shared" si="128"/>
        <v>0.22044212247155734</v>
      </c>
      <c r="AL373" s="69">
        <f t="shared" si="129"/>
        <v>0</v>
      </c>
      <c r="AM373" s="69">
        <f t="shared" si="130"/>
        <v>0</v>
      </c>
      <c r="AN373" s="69">
        <f t="shared" si="131"/>
        <v>0</v>
      </c>
      <c r="AO373" s="69">
        <f t="shared" si="132"/>
        <v>0</v>
      </c>
      <c r="AP373" s="69">
        <f t="shared" si="133"/>
        <v>0.22044212247155734</v>
      </c>
      <c r="AQ373" s="69">
        <f t="shared" si="134"/>
        <v>0</v>
      </c>
      <c r="AR373" s="69">
        <f t="shared" si="135"/>
        <v>1</v>
      </c>
      <c r="AS373" s="69">
        <f t="shared" si="136"/>
        <v>0</v>
      </c>
      <c r="AT373" s="69">
        <f t="shared" si="137"/>
        <v>0</v>
      </c>
      <c r="AU373" s="69">
        <f t="shared" si="138"/>
        <v>0.22044212247155734</v>
      </c>
      <c r="AV373" s="69">
        <f t="shared" si="139"/>
        <v>0</v>
      </c>
      <c r="AW373" s="69">
        <f t="shared" si="140"/>
        <v>1</v>
      </c>
      <c r="AX373" s="69">
        <f t="shared" si="141"/>
        <v>0</v>
      </c>
      <c r="AY373" s="69">
        <f t="shared" si="142"/>
        <v>0</v>
      </c>
      <c r="AZ373" s="69">
        <f t="shared" si="143"/>
        <v>0</v>
      </c>
      <c r="BA373" s="69">
        <f t="shared" si="144"/>
        <v>0</v>
      </c>
      <c r="BF373">
        <v>0.87729227542877197</v>
      </c>
      <c r="BG373">
        <v>1.68584716320038</v>
      </c>
      <c r="BH373" t="s">
        <v>5667</v>
      </c>
      <c r="BI373">
        <v>0.90300000000000002</v>
      </c>
      <c r="BJ373">
        <v>5.0000000000000001E-3</v>
      </c>
      <c r="BK373" t="s">
        <v>18</v>
      </c>
    </row>
    <row r="374" spans="1:63">
      <c r="A374" t="s">
        <v>16</v>
      </c>
      <c r="B374">
        <v>-2.3253800000000002E-2</v>
      </c>
      <c r="C374">
        <v>1.5755969999999999</v>
      </c>
      <c r="D374">
        <v>6.8519120000000003E-2</v>
      </c>
      <c r="E374">
        <v>-0.1843292</v>
      </c>
      <c r="F374">
        <v>0.67082120000000001</v>
      </c>
      <c r="G374">
        <v>0.39709939999999999</v>
      </c>
      <c r="H374">
        <v>0.59860990000000003</v>
      </c>
      <c r="I374">
        <v>0.3405994</v>
      </c>
      <c r="J374">
        <v>1.2435830000000001</v>
      </c>
      <c r="K374">
        <v>3.8510270000000002</v>
      </c>
      <c r="L374">
        <v>-0.12754170000000001</v>
      </c>
      <c r="M374">
        <v>-0.91944329999999996</v>
      </c>
      <c r="N374">
        <v>-0.1369842</v>
      </c>
      <c r="O374">
        <v>0.3458215</v>
      </c>
      <c r="P374" s="69">
        <f t="shared" si="121"/>
        <v>0.90929427403811991</v>
      </c>
      <c r="Q374" s="69">
        <f t="shared" si="122"/>
        <v>0.65363215359702309</v>
      </c>
      <c r="R374" s="77">
        <f t="shared" si="123"/>
        <v>0.85842249856896147</v>
      </c>
      <c r="S374" s="75">
        <f t="shared" si="124"/>
        <v>0.27324436781709133</v>
      </c>
      <c r="T374">
        <v>3.6566260000000002</v>
      </c>
      <c r="U374">
        <v>-3.3968739999999999</v>
      </c>
      <c r="V374">
        <v>2.8452570000000001</v>
      </c>
      <c r="W374">
        <v>0.68297949999999996</v>
      </c>
      <c r="X374">
        <v>0.44169649999999999</v>
      </c>
      <c r="Y374">
        <v>0.48187469999999999</v>
      </c>
      <c r="Z374">
        <v>0.41613830000000002</v>
      </c>
      <c r="AA374">
        <v>0.35862889999999997</v>
      </c>
      <c r="AB374" s="72">
        <f t="shared" si="125"/>
        <v>3.1764429212580277E-2</v>
      </c>
      <c r="AD374">
        <v>890.65480000000002</v>
      </c>
      <c r="AE374">
        <v>944.76900000000001</v>
      </c>
      <c r="AF374" s="58">
        <f t="shared" si="126"/>
        <v>54.114199999999983</v>
      </c>
      <c r="AG374">
        <v>2</v>
      </c>
      <c r="AH374">
        <v>4</v>
      </c>
      <c r="AI374" s="69">
        <f t="shared" si="127"/>
        <v>4.756203888341922</v>
      </c>
      <c r="AJ374">
        <f t="shared" si="128"/>
        <v>8.7891974534261313E-2</v>
      </c>
      <c r="AL374" s="69">
        <f t="shared" si="129"/>
        <v>0</v>
      </c>
      <c r="AM374" s="69">
        <f t="shared" si="130"/>
        <v>0</v>
      </c>
      <c r="AN374" s="69">
        <f t="shared" si="131"/>
        <v>0</v>
      </c>
      <c r="AO374" s="69">
        <f t="shared" si="132"/>
        <v>0</v>
      </c>
      <c r="AP374" s="69">
        <f t="shared" si="133"/>
        <v>8.7891974534261313E-2</v>
      </c>
      <c r="AQ374" s="69">
        <f t="shared" si="134"/>
        <v>0</v>
      </c>
      <c r="AR374" s="69">
        <f t="shared" si="135"/>
        <v>1</v>
      </c>
      <c r="AS374" s="69">
        <f t="shared" si="136"/>
        <v>0</v>
      </c>
      <c r="AT374" s="69">
        <f t="shared" si="137"/>
        <v>0</v>
      </c>
      <c r="AU374" s="69">
        <f t="shared" si="138"/>
        <v>0</v>
      </c>
      <c r="AV374" s="69">
        <f t="shared" si="139"/>
        <v>0</v>
      </c>
      <c r="AW374" s="69">
        <f t="shared" si="140"/>
        <v>0</v>
      </c>
      <c r="AX374" s="69">
        <f t="shared" si="141"/>
        <v>0</v>
      </c>
      <c r="AY374" s="69">
        <f t="shared" si="142"/>
        <v>8.7891974534261313E-2</v>
      </c>
      <c r="AZ374" s="69">
        <f t="shared" si="143"/>
        <v>0</v>
      </c>
      <c r="BA374" s="69">
        <f t="shared" si="144"/>
        <v>1</v>
      </c>
      <c r="BF374">
        <v>1.40195500850677</v>
      </c>
      <c r="BG374">
        <v>2.7816395759582502</v>
      </c>
      <c r="BH374" t="s">
        <v>5668</v>
      </c>
      <c r="BI374">
        <v>0.749</v>
      </c>
      <c r="BJ374">
        <v>0.44700000000000001</v>
      </c>
      <c r="BK374" t="s">
        <v>18</v>
      </c>
    </row>
    <row r="375" spans="1:63">
      <c r="A375" t="s">
        <v>16</v>
      </c>
      <c r="B375">
        <v>0.32093310000000003</v>
      </c>
      <c r="C375">
        <v>1.516726</v>
      </c>
      <c r="D375">
        <v>4.1235410000000003</v>
      </c>
      <c r="E375">
        <v>-9.1172749999999997E-2</v>
      </c>
      <c r="F375">
        <v>-0.88965669999999997</v>
      </c>
      <c r="G375">
        <v>-0.1312818</v>
      </c>
      <c r="H375">
        <v>0.42774250000000003</v>
      </c>
      <c r="I375">
        <v>1.5681609999999999</v>
      </c>
      <c r="J375">
        <v>1.526241</v>
      </c>
      <c r="K375">
        <v>5.2618130000000001</v>
      </c>
      <c r="L375">
        <v>-0.23121259999999999</v>
      </c>
      <c r="M375">
        <v>-0.67249409999999998</v>
      </c>
      <c r="N375">
        <v>-0.26843359999999999</v>
      </c>
      <c r="O375">
        <v>0.6497967</v>
      </c>
      <c r="P375" s="69">
        <f t="shared" si="121"/>
        <v>0.95393928663524985</v>
      </c>
      <c r="Q375" s="69">
        <f t="shared" si="122"/>
        <v>0.82000032517233867</v>
      </c>
      <c r="R375" s="77">
        <f t="shared" si="123"/>
        <v>0.6093847399085105</v>
      </c>
      <c r="S375" s="75">
        <f t="shared" si="124"/>
        <v>0.19397318720241685</v>
      </c>
      <c r="T375">
        <v>1.642795</v>
      </c>
      <c r="U375">
        <v>-7.7276259999999999E-2</v>
      </c>
      <c r="V375">
        <v>2.6706850000000002</v>
      </c>
      <c r="W375">
        <v>5.2228969999999997</v>
      </c>
      <c r="X375">
        <v>0.40499610000000003</v>
      </c>
      <c r="Y375">
        <v>0.40161960000000002</v>
      </c>
      <c r="Z375">
        <v>0.46790969999999998</v>
      </c>
      <c r="AA375">
        <v>0.39783030000000003</v>
      </c>
      <c r="AB375" s="72">
        <f t="shared" si="125"/>
        <v>3.0277892734104531E-2</v>
      </c>
      <c r="AD375">
        <v>946.29989999999998</v>
      </c>
      <c r="AE375">
        <v>973.12950000000001</v>
      </c>
      <c r="AF375" s="58">
        <f t="shared" si="126"/>
        <v>26.829600000000028</v>
      </c>
      <c r="AG375">
        <v>2</v>
      </c>
      <c r="AH375">
        <v>3</v>
      </c>
      <c r="AI375" s="69">
        <f t="shared" si="127"/>
        <v>4.331016666844496</v>
      </c>
      <c r="AJ375">
        <f t="shared" si="128"/>
        <v>0.1614268072145873</v>
      </c>
      <c r="AL375" s="69">
        <f t="shared" si="129"/>
        <v>0</v>
      </c>
      <c r="AM375" s="69">
        <f t="shared" si="130"/>
        <v>0</v>
      </c>
      <c r="AN375" s="69">
        <f t="shared" si="131"/>
        <v>0</v>
      </c>
      <c r="AO375" s="69">
        <f t="shared" si="132"/>
        <v>0</v>
      </c>
      <c r="AP375" s="69">
        <f t="shared" si="133"/>
        <v>0.1614268072145873</v>
      </c>
      <c r="AQ375" s="69">
        <f t="shared" si="134"/>
        <v>0</v>
      </c>
      <c r="AR375" s="69">
        <f t="shared" si="135"/>
        <v>1</v>
      </c>
      <c r="AS375" s="69">
        <f t="shared" si="136"/>
        <v>0</v>
      </c>
      <c r="AT375" s="69">
        <f t="shared" si="137"/>
        <v>0</v>
      </c>
      <c r="AU375" s="69">
        <f t="shared" si="138"/>
        <v>0.1614268072145873</v>
      </c>
      <c r="AV375" s="69">
        <f t="shared" si="139"/>
        <v>0</v>
      </c>
      <c r="AW375" s="69">
        <f t="shared" si="140"/>
        <v>1</v>
      </c>
      <c r="AX375" s="69">
        <f t="shared" si="141"/>
        <v>0</v>
      </c>
      <c r="AY375" s="69">
        <f t="shared" si="142"/>
        <v>0</v>
      </c>
      <c r="AZ375" s="69">
        <f t="shared" si="143"/>
        <v>0</v>
      </c>
      <c r="BA375" s="69">
        <f t="shared" si="144"/>
        <v>0</v>
      </c>
      <c r="BF375">
        <v>0.83766680955886796</v>
      </c>
      <c r="BG375">
        <v>1.90308225154877</v>
      </c>
      <c r="BH375" t="s">
        <v>5669</v>
      </c>
      <c r="BI375">
        <v>0.65600000000000003</v>
      </c>
      <c r="BJ375">
        <v>5.8999999999999997E-2</v>
      </c>
      <c r="BK375" t="s">
        <v>18</v>
      </c>
    </row>
    <row r="376" spans="1:63">
      <c r="A376" t="s">
        <v>20</v>
      </c>
      <c r="B376">
        <v>1.7168859999999999</v>
      </c>
      <c r="C376">
        <v>1.5566949999999999</v>
      </c>
      <c r="D376">
        <v>5.3154839999999997</v>
      </c>
      <c r="E376">
        <v>-0.22170119999999999</v>
      </c>
      <c r="F376">
        <v>-0.66121509999999994</v>
      </c>
      <c r="G376">
        <v>-0.15693460000000001</v>
      </c>
      <c r="H376">
        <v>0.69929589999999997</v>
      </c>
      <c r="I376">
        <v>0.86283480000000001</v>
      </c>
      <c r="J376">
        <v>1.6324000000000001</v>
      </c>
      <c r="K376">
        <v>4.540019</v>
      </c>
      <c r="L376">
        <v>-0.44664959999999998</v>
      </c>
      <c r="M376">
        <v>-0.47191949999999999</v>
      </c>
      <c r="N376">
        <v>-0.24435209999999999</v>
      </c>
      <c r="O376">
        <v>0.71978339999999996</v>
      </c>
      <c r="P376" s="69">
        <f t="shared" si="121"/>
        <v>0.99122743255223988</v>
      </c>
      <c r="Q376" s="69">
        <f t="shared" si="122"/>
        <v>0.96506364608821049</v>
      </c>
      <c r="R376" s="77">
        <f t="shared" si="123"/>
        <v>0.26511014859759086</v>
      </c>
      <c r="S376" s="75">
        <f t="shared" si="124"/>
        <v>8.4387181226266983E-2</v>
      </c>
      <c r="T376">
        <v>4.8919110000000003</v>
      </c>
      <c r="U376">
        <v>-1.1527750000000001</v>
      </c>
      <c r="V376">
        <v>5.5113700000000003</v>
      </c>
      <c r="W376">
        <v>5.0780329999999996</v>
      </c>
      <c r="X376">
        <v>0.4249175</v>
      </c>
      <c r="Y376">
        <v>0.40892630000000002</v>
      </c>
      <c r="Z376">
        <v>0.49276629999999999</v>
      </c>
      <c r="AA376">
        <v>0.4906008</v>
      </c>
      <c r="AB376" s="72">
        <f t="shared" si="125"/>
        <v>4.2006733519010277E-2</v>
      </c>
      <c r="AD376">
        <v>974.65549999999996</v>
      </c>
      <c r="AE376">
        <v>987.89269999999999</v>
      </c>
      <c r="AF376" s="58">
        <f t="shared" si="126"/>
        <v>13.23720000000003</v>
      </c>
      <c r="AG376">
        <v>3</v>
      </c>
      <c r="AH376">
        <v>3</v>
      </c>
      <c r="AI376" s="69">
        <f t="shared" si="127"/>
        <v>2.6578993885658764</v>
      </c>
      <c r="AJ376">
        <f t="shared" si="128"/>
        <v>0.20079015113210275</v>
      </c>
      <c r="AL376" s="69">
        <f t="shared" si="129"/>
        <v>0</v>
      </c>
      <c r="AM376" s="69">
        <f t="shared" si="130"/>
        <v>0</v>
      </c>
      <c r="AN376" s="69">
        <f t="shared" si="131"/>
        <v>0</v>
      </c>
      <c r="AO376" s="69">
        <f t="shared" si="132"/>
        <v>0</v>
      </c>
      <c r="AP376" s="69">
        <f t="shared" si="133"/>
        <v>0</v>
      </c>
      <c r="AQ376" s="69">
        <f t="shared" si="134"/>
        <v>0</v>
      </c>
      <c r="AR376" s="69">
        <f t="shared" si="135"/>
        <v>0</v>
      </c>
      <c r="AS376" s="69">
        <f t="shared" si="136"/>
        <v>0</v>
      </c>
      <c r="AT376" s="69">
        <f t="shared" si="137"/>
        <v>0.20079015113210275</v>
      </c>
      <c r="AU376" s="69">
        <f t="shared" si="138"/>
        <v>0.20079015113210275</v>
      </c>
      <c r="AV376" s="69">
        <f t="shared" si="139"/>
        <v>1</v>
      </c>
      <c r="AW376" s="69">
        <f t="shared" si="140"/>
        <v>1</v>
      </c>
      <c r="AX376" s="69">
        <f t="shared" si="141"/>
        <v>0</v>
      </c>
      <c r="AY376" s="69">
        <f t="shared" si="142"/>
        <v>0</v>
      </c>
      <c r="AZ376" s="69">
        <f t="shared" si="143"/>
        <v>0</v>
      </c>
      <c r="BA376" s="69">
        <f t="shared" si="144"/>
        <v>0</v>
      </c>
      <c r="BF376">
        <v>1.6193549633026101</v>
      </c>
      <c r="BG376">
        <v>2.1985223293304399</v>
      </c>
      <c r="BH376" t="s">
        <v>1785</v>
      </c>
      <c r="BI376">
        <v>0.82499999999999996</v>
      </c>
      <c r="BJ376">
        <v>0.69599999999999995</v>
      </c>
      <c r="BK376" t="s">
        <v>18</v>
      </c>
    </row>
    <row r="377" spans="1:63">
      <c r="A377" t="s">
        <v>20</v>
      </c>
      <c r="B377">
        <v>0.89904079999999997</v>
      </c>
      <c r="C377">
        <v>1.5821829999999999</v>
      </c>
      <c r="D377">
        <v>4.5337310000000004</v>
      </c>
      <c r="E377">
        <v>-0.34968860000000002</v>
      </c>
      <c r="F377">
        <v>-0.57243509999999997</v>
      </c>
      <c r="G377">
        <v>-0.14704320000000001</v>
      </c>
      <c r="H377">
        <v>0.72692109999999999</v>
      </c>
      <c r="I377">
        <v>-0.34849180000000002</v>
      </c>
      <c r="J377">
        <v>1.6029500000000001</v>
      </c>
      <c r="K377">
        <v>5.232246</v>
      </c>
      <c r="L377">
        <v>-0.34585830000000001</v>
      </c>
      <c r="M377">
        <v>-0.5530389</v>
      </c>
      <c r="N377">
        <v>-0.21672930000000001</v>
      </c>
      <c r="O377">
        <v>0.72633219999999998</v>
      </c>
      <c r="P377" s="69">
        <f t="shared" si="121"/>
        <v>0.52727769640672195</v>
      </c>
      <c r="Q377" s="69">
        <f t="shared" si="122"/>
        <v>-0.44395646174404146</v>
      </c>
      <c r="R377" s="77">
        <f t="shared" si="123"/>
        <v>2.0308056507997319</v>
      </c>
      <c r="S377" s="75">
        <f t="shared" si="124"/>
        <v>0.64642551556746164</v>
      </c>
      <c r="T377">
        <v>2.6074540000000002</v>
      </c>
      <c r="U377">
        <v>-1.2811870000000001</v>
      </c>
      <c r="V377">
        <v>2.5918519999999998</v>
      </c>
      <c r="W377">
        <v>5.5466449999999998</v>
      </c>
      <c r="X377">
        <v>0.48974620000000002</v>
      </c>
      <c r="Y377">
        <v>0.49155379999999999</v>
      </c>
      <c r="Z377">
        <v>0.43979590000000002</v>
      </c>
      <c r="AA377">
        <v>0.34163070000000001</v>
      </c>
      <c r="AB377" s="72">
        <f t="shared" si="125"/>
        <v>3.6170140845636932E-2</v>
      </c>
      <c r="AD377">
        <v>989.423</v>
      </c>
      <c r="AE377">
        <v>995.82500000000005</v>
      </c>
      <c r="AF377" s="58">
        <f t="shared" si="126"/>
        <v>6.4020000000000437</v>
      </c>
      <c r="AG377">
        <v>2</v>
      </c>
      <c r="AH377">
        <v>4</v>
      </c>
      <c r="AI377" s="69">
        <f t="shared" si="127"/>
        <v>5.8111091534948489</v>
      </c>
      <c r="AJ377">
        <f t="shared" si="128"/>
        <v>0.90770214831221641</v>
      </c>
      <c r="AL377" s="69">
        <f t="shared" si="129"/>
        <v>0</v>
      </c>
      <c r="AM377" s="69">
        <f t="shared" si="130"/>
        <v>0</v>
      </c>
      <c r="AN377" s="69">
        <f t="shared" si="131"/>
        <v>0</v>
      </c>
      <c r="AO377" s="69">
        <f t="shared" si="132"/>
        <v>0</v>
      </c>
      <c r="AP377" s="69">
        <f t="shared" si="133"/>
        <v>0.90770214831221641</v>
      </c>
      <c r="AQ377" s="69">
        <f t="shared" si="134"/>
        <v>0</v>
      </c>
      <c r="AR377" s="69">
        <f t="shared" si="135"/>
        <v>1</v>
      </c>
      <c r="AS377" s="69">
        <f t="shared" si="136"/>
        <v>0</v>
      </c>
      <c r="AT377" s="69">
        <f t="shared" si="137"/>
        <v>0</v>
      </c>
      <c r="AU377" s="69">
        <f t="shared" si="138"/>
        <v>0</v>
      </c>
      <c r="AV377" s="69">
        <f t="shared" si="139"/>
        <v>0</v>
      </c>
      <c r="AW377" s="69">
        <f t="shared" si="140"/>
        <v>0</v>
      </c>
      <c r="AX377" s="69">
        <f t="shared" si="141"/>
        <v>0</v>
      </c>
      <c r="AY377" s="69">
        <f t="shared" si="142"/>
        <v>0.90770214831221641</v>
      </c>
      <c r="AZ377" s="69">
        <f t="shared" si="143"/>
        <v>0</v>
      </c>
      <c r="BA377" s="69">
        <f t="shared" si="144"/>
        <v>1</v>
      </c>
      <c r="BF377">
        <v>1.1718275547027599</v>
      </c>
      <c r="BG377">
        <v>2.70789623260498</v>
      </c>
      <c r="BH377" t="s">
        <v>5670</v>
      </c>
      <c r="BI377">
        <v>0.85099999999999998</v>
      </c>
      <c r="BJ377">
        <v>0.753</v>
      </c>
      <c r="BK377" t="s">
        <v>18</v>
      </c>
    </row>
    <row r="378" spans="1:63">
      <c r="A378" t="s">
        <v>20</v>
      </c>
      <c r="B378">
        <v>-9.2559219999999998E-2</v>
      </c>
      <c r="C378">
        <v>1.573108</v>
      </c>
      <c r="D378">
        <v>5.0593690000000002</v>
      </c>
      <c r="E378">
        <v>-0.2591289</v>
      </c>
      <c r="F378">
        <v>-0.56727030000000001</v>
      </c>
      <c r="G378">
        <v>-0.1155071</v>
      </c>
      <c r="H378">
        <v>0.77312020000000004</v>
      </c>
      <c r="I378">
        <v>1.544672</v>
      </c>
      <c r="J378">
        <v>1.6048500000000001</v>
      </c>
      <c r="K378">
        <v>1.184447</v>
      </c>
      <c r="L378">
        <v>4.4981899999999998E-2</v>
      </c>
      <c r="M378">
        <v>-0.93176939999999997</v>
      </c>
      <c r="N378">
        <v>-0.35383890000000001</v>
      </c>
      <c r="O378">
        <v>-6.7678290000000002E-2</v>
      </c>
      <c r="P378" s="69">
        <f t="shared" si="121"/>
        <v>0.99699642407337707</v>
      </c>
      <c r="Q378" s="69">
        <f t="shared" si="122"/>
        <v>0.98800373923020235</v>
      </c>
      <c r="R378" s="77">
        <f t="shared" si="123"/>
        <v>0.15505046172497194</v>
      </c>
      <c r="S378" s="75">
        <f t="shared" si="124"/>
        <v>4.9354094824420013E-2</v>
      </c>
      <c r="T378">
        <v>5.7732210000000004</v>
      </c>
      <c r="U378">
        <v>1.6276520000000001</v>
      </c>
      <c r="V378">
        <v>2.8148409999999999</v>
      </c>
      <c r="W378">
        <v>-0.30990119999999999</v>
      </c>
      <c r="X378">
        <v>0.43969940000000002</v>
      </c>
      <c r="Y378">
        <v>0.40819240000000001</v>
      </c>
      <c r="Z378">
        <v>0.46394550000000001</v>
      </c>
      <c r="AA378">
        <v>0.35867949999999998</v>
      </c>
      <c r="AB378" s="72">
        <f t="shared" si="125"/>
        <v>2.9867186224303795E-2</v>
      </c>
      <c r="AD378">
        <v>997.32389999999998</v>
      </c>
      <c r="AE378">
        <v>1007.766</v>
      </c>
      <c r="AF378" s="58">
        <f t="shared" si="126"/>
        <v>10.442099999999982</v>
      </c>
      <c r="AG378">
        <v>4</v>
      </c>
      <c r="AH378">
        <v>1</v>
      </c>
      <c r="AI378" s="69">
        <f t="shared" si="127"/>
        <v>2.3761045887212715</v>
      </c>
      <c r="AJ378">
        <f t="shared" si="128"/>
        <v>0.22755045333039098</v>
      </c>
      <c r="AL378" s="69">
        <f t="shared" si="129"/>
        <v>0</v>
      </c>
      <c r="AM378" s="69">
        <f t="shared" si="130"/>
        <v>0.22755045333039098</v>
      </c>
      <c r="AN378" s="69">
        <f t="shared" si="131"/>
        <v>0</v>
      </c>
      <c r="AO378" s="69">
        <f t="shared" si="132"/>
        <v>1</v>
      </c>
      <c r="AP378" s="69">
        <f t="shared" si="133"/>
        <v>0</v>
      </c>
      <c r="AQ378" s="69">
        <f t="shared" si="134"/>
        <v>0</v>
      </c>
      <c r="AR378" s="69">
        <f t="shared" si="135"/>
        <v>0</v>
      </c>
      <c r="AS378" s="69">
        <f t="shared" si="136"/>
        <v>0</v>
      </c>
      <c r="AT378" s="69">
        <f t="shared" si="137"/>
        <v>0</v>
      </c>
      <c r="AU378" s="69">
        <f t="shared" si="138"/>
        <v>0</v>
      </c>
      <c r="AV378" s="69">
        <f t="shared" si="139"/>
        <v>0</v>
      </c>
      <c r="AW378" s="69">
        <f t="shared" si="140"/>
        <v>0</v>
      </c>
      <c r="AX378" s="69">
        <f t="shared" si="141"/>
        <v>0.22755045333039098</v>
      </c>
      <c r="AY378" s="69">
        <f t="shared" si="142"/>
        <v>0</v>
      </c>
      <c r="AZ378" s="69">
        <f t="shared" si="143"/>
        <v>1</v>
      </c>
      <c r="BA378" s="69">
        <f t="shared" si="144"/>
        <v>0</v>
      </c>
      <c r="BF378">
        <v>2.76529121398926</v>
      </c>
      <c r="BG378">
        <v>0.62523984909057595</v>
      </c>
      <c r="BH378" t="s">
        <v>827</v>
      </c>
      <c r="BI378">
        <v>0.40200000000000002</v>
      </c>
      <c r="BJ378">
        <v>0.33100000000000002</v>
      </c>
      <c r="BK378" t="s">
        <v>18</v>
      </c>
    </row>
    <row r="379" spans="1:63">
      <c r="A379" t="s">
        <v>20</v>
      </c>
      <c r="B379">
        <v>1.6881029999999999</v>
      </c>
      <c r="C379">
        <v>1.5441020000000001</v>
      </c>
      <c r="D379">
        <v>1.5612280000000001</v>
      </c>
      <c r="E379">
        <v>-5.5880039999999999E-2</v>
      </c>
      <c r="F379">
        <v>-0.89526079999999997</v>
      </c>
      <c r="G379">
        <v>-0.1947448</v>
      </c>
      <c r="H379">
        <v>0.39681230000000001</v>
      </c>
      <c r="I379">
        <v>-0.14046069999999999</v>
      </c>
      <c r="J379">
        <v>1.578328</v>
      </c>
      <c r="K379">
        <v>-0.29762339999999998</v>
      </c>
      <c r="L379">
        <v>3.3595299999999999E-3</v>
      </c>
      <c r="M379">
        <v>-0.95422010000000002</v>
      </c>
      <c r="N379">
        <v>-0.29464889999999999</v>
      </c>
      <c r="O379">
        <v>-5.1330689999999998E-2</v>
      </c>
      <c r="P379" s="69">
        <f t="shared" si="121"/>
        <v>0.92434086353479195</v>
      </c>
      <c r="Q379" s="69">
        <f t="shared" si="122"/>
        <v>0.70881206400048979</v>
      </c>
      <c r="R379" s="77">
        <f t="shared" si="123"/>
        <v>0.78298361194017363</v>
      </c>
      <c r="S379" s="75">
        <f t="shared" si="124"/>
        <v>0.24923142440045001</v>
      </c>
      <c r="T379">
        <v>4.6458630000000003</v>
      </c>
      <c r="U379">
        <v>7.950699E-2</v>
      </c>
      <c r="V379">
        <v>2.9909729999999999</v>
      </c>
      <c r="W379">
        <v>-2.5501010000000002</v>
      </c>
      <c r="X379">
        <v>0.49341679999999999</v>
      </c>
      <c r="Y379">
        <v>0.4327569</v>
      </c>
      <c r="Z379">
        <v>0.40729589999999999</v>
      </c>
      <c r="AA379">
        <v>0.40708660000000002</v>
      </c>
      <c r="AB379" s="72">
        <f t="shared" si="125"/>
        <v>3.5404199463880938E-2</v>
      </c>
      <c r="AD379">
        <v>1009.289</v>
      </c>
      <c r="AE379">
        <v>1025.827</v>
      </c>
      <c r="AF379" s="58">
        <f t="shared" si="126"/>
        <v>16.538000000000011</v>
      </c>
      <c r="AG379">
        <v>4</v>
      </c>
      <c r="AH379">
        <v>4</v>
      </c>
      <c r="AI379" s="69">
        <f t="shared" si="127"/>
        <v>4.4669897112034507</v>
      </c>
      <c r="AJ379">
        <f t="shared" si="128"/>
        <v>0.27010459010783938</v>
      </c>
      <c r="AL379" s="69">
        <f t="shared" si="129"/>
        <v>0</v>
      </c>
      <c r="AM379" s="69">
        <f t="shared" si="130"/>
        <v>0</v>
      </c>
      <c r="AN379" s="69">
        <f t="shared" si="131"/>
        <v>0</v>
      </c>
      <c r="AO379" s="69">
        <f t="shared" si="132"/>
        <v>0</v>
      </c>
      <c r="AP379" s="69">
        <f t="shared" si="133"/>
        <v>0</v>
      </c>
      <c r="AQ379" s="69">
        <f t="shared" si="134"/>
        <v>0</v>
      </c>
      <c r="AR379" s="69">
        <f t="shared" si="135"/>
        <v>0</v>
      </c>
      <c r="AS379" s="69">
        <f t="shared" si="136"/>
        <v>0</v>
      </c>
      <c r="AT379" s="69">
        <f t="shared" si="137"/>
        <v>0</v>
      </c>
      <c r="AU379" s="69">
        <f t="shared" si="138"/>
        <v>0</v>
      </c>
      <c r="AV379" s="69">
        <f t="shared" si="139"/>
        <v>0</v>
      </c>
      <c r="AW379" s="69">
        <f t="shared" si="140"/>
        <v>0</v>
      </c>
      <c r="AX379" s="69">
        <f t="shared" si="141"/>
        <v>0.27010459010783938</v>
      </c>
      <c r="AY379" s="69">
        <f t="shared" si="142"/>
        <v>0.27010459010783938</v>
      </c>
      <c r="AZ379" s="69">
        <f t="shared" si="143"/>
        <v>1</v>
      </c>
      <c r="BA379" s="69">
        <f t="shared" si="144"/>
        <v>1</v>
      </c>
      <c r="BF379">
        <v>2.6571702957153298</v>
      </c>
      <c r="BG379">
        <v>2.40907502174377</v>
      </c>
      <c r="BH379" t="s">
        <v>5671</v>
      </c>
      <c r="BI379">
        <v>0.58199999999999996</v>
      </c>
      <c r="BJ379">
        <v>0.98299999999999998</v>
      </c>
      <c r="BK379" t="s">
        <v>18</v>
      </c>
    </row>
    <row r="380" spans="1:63">
      <c r="A380" t="s">
        <v>20</v>
      </c>
      <c r="B380">
        <v>-0.189109</v>
      </c>
      <c r="C380">
        <v>1.575888</v>
      </c>
      <c r="D380">
        <v>-0.34075430000000001</v>
      </c>
      <c r="E380">
        <v>3.5865870000000001E-2</v>
      </c>
      <c r="F380">
        <v>-0.96155290000000004</v>
      </c>
      <c r="G380">
        <v>-0.26530300000000001</v>
      </c>
      <c r="H380">
        <v>-6.1188819999999998E-2</v>
      </c>
      <c r="I380">
        <v>7.0537210000000003E-2</v>
      </c>
      <c r="J380">
        <v>1.5954330000000001</v>
      </c>
      <c r="K380">
        <v>5.8619490000000001</v>
      </c>
      <c r="L380">
        <v>-0.1366946</v>
      </c>
      <c r="M380">
        <v>-0.80873079999999997</v>
      </c>
      <c r="N380">
        <v>-0.54811659999999995</v>
      </c>
      <c r="O380">
        <v>0.16382099999999999</v>
      </c>
      <c r="P380" s="69">
        <f t="shared" si="121"/>
        <v>-0.36801798441426004</v>
      </c>
      <c r="Q380" s="69">
        <f t="shared" si="122"/>
        <v>-0.72912552629533089</v>
      </c>
      <c r="R380" s="77">
        <f t="shared" si="123"/>
        <v>2.3878396456974373</v>
      </c>
      <c r="S380" s="75">
        <f t="shared" si="124"/>
        <v>0.76007296584709438</v>
      </c>
      <c r="T380">
        <v>5.6166910000000003</v>
      </c>
      <c r="U380">
        <v>-0.75281529999999997</v>
      </c>
      <c r="V380">
        <v>4.0087890000000002</v>
      </c>
      <c r="W380">
        <v>4.6901950000000001</v>
      </c>
      <c r="X380">
        <v>0.4510208</v>
      </c>
      <c r="Y380">
        <v>0.40222049999999998</v>
      </c>
      <c r="Z380">
        <v>0.46639789999999998</v>
      </c>
      <c r="AA380">
        <v>0.3706161</v>
      </c>
      <c r="AB380" s="72">
        <f t="shared" si="125"/>
        <v>3.1357515128199828E-2</v>
      </c>
      <c r="AD380">
        <v>1027.367</v>
      </c>
      <c r="AE380">
        <v>1049.2950000000001</v>
      </c>
      <c r="AF380" s="58">
        <f t="shared" si="126"/>
        <v>21.928000000000111</v>
      </c>
      <c r="AG380">
        <v>1</v>
      </c>
      <c r="AH380">
        <v>3</v>
      </c>
      <c r="AI380" s="69">
        <f t="shared" si="127"/>
        <v>6.250750905969829</v>
      </c>
      <c r="AJ380">
        <f t="shared" si="128"/>
        <v>0.28505795813433954</v>
      </c>
      <c r="AL380" s="69">
        <f t="shared" si="129"/>
        <v>0.28505795813433954</v>
      </c>
      <c r="AM380" s="69">
        <f t="shared" si="130"/>
        <v>0</v>
      </c>
      <c r="AN380" s="69">
        <f t="shared" si="131"/>
        <v>1</v>
      </c>
      <c r="AO380" s="69">
        <f t="shared" si="132"/>
        <v>0</v>
      </c>
      <c r="AP380" s="69">
        <f t="shared" si="133"/>
        <v>0</v>
      </c>
      <c r="AQ380" s="69">
        <f t="shared" si="134"/>
        <v>0</v>
      </c>
      <c r="AR380" s="69">
        <f t="shared" si="135"/>
        <v>0</v>
      </c>
      <c r="AS380" s="69">
        <f t="shared" si="136"/>
        <v>0</v>
      </c>
      <c r="AT380" s="69">
        <f t="shared" si="137"/>
        <v>0</v>
      </c>
      <c r="AU380" s="69">
        <f t="shared" si="138"/>
        <v>0.28505795813433954</v>
      </c>
      <c r="AV380" s="69">
        <f t="shared" si="139"/>
        <v>0</v>
      </c>
      <c r="AW380" s="69">
        <f t="shared" si="140"/>
        <v>1</v>
      </c>
      <c r="AX380" s="69">
        <f t="shared" si="141"/>
        <v>0</v>
      </c>
      <c r="AY380" s="69">
        <f t="shared" si="142"/>
        <v>0</v>
      </c>
      <c r="AZ380" s="69">
        <f t="shared" si="143"/>
        <v>0</v>
      </c>
      <c r="BA380" s="69">
        <f t="shared" si="144"/>
        <v>0</v>
      </c>
      <c r="BF380">
        <v>0.46076166629791299</v>
      </c>
      <c r="BG380">
        <v>1.7984800338745099</v>
      </c>
      <c r="BH380" t="s">
        <v>2783</v>
      </c>
      <c r="BI380">
        <v>0.99099999999999999</v>
      </c>
      <c r="BJ380">
        <v>0.435</v>
      </c>
      <c r="BK380" t="s">
        <v>18</v>
      </c>
    </row>
    <row r="381" spans="1:63">
      <c r="A381" t="s">
        <v>16</v>
      </c>
      <c r="B381">
        <v>0</v>
      </c>
      <c r="C381">
        <v>1.6</v>
      </c>
      <c r="D381">
        <v>0</v>
      </c>
      <c r="E381">
        <v>0</v>
      </c>
      <c r="F381">
        <v>0</v>
      </c>
      <c r="G381">
        <v>0</v>
      </c>
      <c r="H381">
        <v>1</v>
      </c>
      <c r="I381">
        <v>-0.49908599999999997</v>
      </c>
      <c r="J381">
        <v>1.6212759999999999</v>
      </c>
      <c r="K381">
        <v>-0.24355589999999999</v>
      </c>
      <c r="L381">
        <v>-0.32153619999999999</v>
      </c>
      <c r="M381">
        <v>0.50997000000000003</v>
      </c>
      <c r="N381">
        <v>0.22770380000000001</v>
      </c>
      <c r="O381">
        <v>0.76465430000000001</v>
      </c>
      <c r="P381" s="69">
        <f t="shared" si="121"/>
        <v>-0.884870871399704</v>
      </c>
      <c r="Q381" s="69">
        <f t="shared" si="122"/>
        <v>0.56599291810334296</v>
      </c>
      <c r="R381" s="77">
        <f t="shared" si="123"/>
        <v>0.96915917218052394</v>
      </c>
      <c r="S381" s="75">
        <f t="shared" si="124"/>
        <v>0.30849294579075937</v>
      </c>
      <c r="T381">
        <v>4.0789840000000002</v>
      </c>
      <c r="U381">
        <v>2.2344080000000002</v>
      </c>
      <c r="V381">
        <v>5.0117630000000002</v>
      </c>
      <c r="W381">
        <v>-7.3548249999999996E-2</v>
      </c>
      <c r="X381">
        <v>0.49672189999999999</v>
      </c>
      <c r="Y381">
        <v>0.43104789999999998</v>
      </c>
      <c r="Z381">
        <v>0.42258410000000002</v>
      </c>
      <c r="AA381">
        <v>0.35642800000000002</v>
      </c>
      <c r="AB381" s="72">
        <f t="shared" si="125"/>
        <v>3.2249561046269831E-2</v>
      </c>
      <c r="AD381">
        <v>1696.1120000000001</v>
      </c>
      <c r="AE381">
        <v>1722.692</v>
      </c>
      <c r="AF381" s="58">
        <f t="shared" si="126"/>
        <v>26.579999999999927</v>
      </c>
      <c r="AG381">
        <v>3</v>
      </c>
      <c r="AH381">
        <v>2</v>
      </c>
      <c r="AI381" s="69">
        <f t="shared" si="127"/>
        <v>4.9093822005411276</v>
      </c>
      <c r="AJ381">
        <f t="shared" si="128"/>
        <v>0.18470211439206702</v>
      </c>
      <c r="AL381" s="69">
        <f t="shared" si="129"/>
        <v>0</v>
      </c>
      <c r="AM381" s="69">
        <f t="shared" si="130"/>
        <v>0</v>
      </c>
      <c r="AN381" s="69">
        <f t="shared" si="131"/>
        <v>0</v>
      </c>
      <c r="AO381" s="69">
        <f t="shared" si="132"/>
        <v>0</v>
      </c>
      <c r="AP381" s="69">
        <f t="shared" si="133"/>
        <v>0</v>
      </c>
      <c r="AQ381" s="69">
        <f t="shared" si="134"/>
        <v>0.18470211439206702</v>
      </c>
      <c r="AR381" s="69">
        <f t="shared" si="135"/>
        <v>0</v>
      </c>
      <c r="AS381" s="69">
        <f t="shared" si="136"/>
        <v>1</v>
      </c>
      <c r="AT381" s="69">
        <f t="shared" si="137"/>
        <v>0.18470211439206702</v>
      </c>
      <c r="AU381" s="69">
        <f t="shared" si="138"/>
        <v>0</v>
      </c>
      <c r="AV381" s="69">
        <f t="shared" si="139"/>
        <v>1</v>
      </c>
      <c r="AW381" s="69">
        <f t="shared" si="140"/>
        <v>0</v>
      </c>
      <c r="AX381" s="69">
        <f t="shared" si="141"/>
        <v>0</v>
      </c>
      <c r="AY381" s="69">
        <f t="shared" si="142"/>
        <v>0</v>
      </c>
      <c r="AZ381" s="69">
        <f t="shared" si="143"/>
        <v>0</v>
      </c>
      <c r="BA381" s="69">
        <f t="shared" si="144"/>
        <v>0</v>
      </c>
      <c r="BF381">
        <v>1.58882832527161</v>
      </c>
      <c r="BG381">
        <v>0.990975022315979</v>
      </c>
      <c r="BH381" t="s">
        <v>5672</v>
      </c>
      <c r="BI381">
        <v>0.23699999999999999</v>
      </c>
      <c r="BJ381">
        <v>0.27500000000000002</v>
      </c>
      <c r="BK381" t="s">
        <v>18</v>
      </c>
    </row>
    <row r="382" spans="1:63">
      <c r="A382" t="s">
        <v>22</v>
      </c>
      <c r="B382">
        <v>-0.46878160000000002</v>
      </c>
      <c r="C382">
        <v>1.6165860000000001</v>
      </c>
      <c r="D382">
        <v>-0.186422</v>
      </c>
      <c r="E382">
        <v>-0.28980060000000002</v>
      </c>
      <c r="F382">
        <v>0.4466965</v>
      </c>
      <c r="G382">
        <v>0.17155390000000001</v>
      </c>
      <c r="H382">
        <v>0.82888309999999998</v>
      </c>
      <c r="I382">
        <v>-0.19641890000000001</v>
      </c>
      <c r="J382">
        <v>1.599399</v>
      </c>
      <c r="K382">
        <v>4.2578150000000002E-2</v>
      </c>
      <c r="L382">
        <v>4.0359770000000003E-2</v>
      </c>
      <c r="M382">
        <v>-0.82157190000000002</v>
      </c>
      <c r="N382">
        <v>-0.1298009</v>
      </c>
      <c r="O382">
        <v>-0.55366269999999995</v>
      </c>
      <c r="P382" s="69">
        <f t="shared" si="121"/>
        <v>0.88903332018740966</v>
      </c>
      <c r="Q382" s="69">
        <f t="shared" si="122"/>
        <v>0.58076048880689846</v>
      </c>
      <c r="R382" s="77">
        <f t="shared" si="123"/>
        <v>0.95113377110555797</v>
      </c>
      <c r="S382" s="75">
        <f t="shared" si="124"/>
        <v>0.30275528242616978</v>
      </c>
      <c r="T382">
        <v>3.2831899999999998</v>
      </c>
      <c r="U382">
        <v>2.6156109999999999</v>
      </c>
      <c r="V382">
        <v>2.3238840000000001</v>
      </c>
      <c r="W382">
        <v>-1.061401</v>
      </c>
      <c r="X382">
        <v>0.46800839999999999</v>
      </c>
      <c r="Y382">
        <v>0.4518046</v>
      </c>
      <c r="Z382">
        <v>0.44368400000000002</v>
      </c>
      <c r="AA382">
        <v>0.43780839999999999</v>
      </c>
      <c r="AB382" s="72">
        <f t="shared" si="125"/>
        <v>4.1073541787995292E-2</v>
      </c>
      <c r="AD382">
        <v>1724.2080000000001</v>
      </c>
      <c r="AE382">
        <v>1729.7729999999999</v>
      </c>
      <c r="AF382" s="58">
        <f t="shared" si="126"/>
        <v>5.5649999999998272</v>
      </c>
      <c r="AG382">
        <v>3</v>
      </c>
      <c r="AH382">
        <v>1</v>
      </c>
      <c r="AI382" s="69">
        <f t="shared" si="127"/>
        <v>4.5333669995597763</v>
      </c>
      <c r="AJ382">
        <f t="shared" si="128"/>
        <v>0.8146212038741989</v>
      </c>
      <c r="AL382" s="69">
        <f t="shared" si="129"/>
        <v>0</v>
      </c>
      <c r="AM382" s="69">
        <f t="shared" si="130"/>
        <v>0.8146212038741989</v>
      </c>
      <c r="AN382" s="69">
        <f t="shared" si="131"/>
        <v>0</v>
      </c>
      <c r="AO382" s="69">
        <f t="shared" si="132"/>
        <v>1</v>
      </c>
      <c r="AP382" s="69">
        <f t="shared" si="133"/>
        <v>0</v>
      </c>
      <c r="AQ382" s="69">
        <f t="shared" si="134"/>
        <v>0</v>
      </c>
      <c r="AR382" s="69">
        <f t="shared" si="135"/>
        <v>0</v>
      </c>
      <c r="AS382" s="69">
        <f t="shared" si="136"/>
        <v>0</v>
      </c>
      <c r="AT382" s="69">
        <f t="shared" si="137"/>
        <v>0.8146212038741989</v>
      </c>
      <c r="AU382" s="69">
        <f t="shared" si="138"/>
        <v>0</v>
      </c>
      <c r="AV382" s="69">
        <f t="shared" si="139"/>
        <v>1</v>
      </c>
      <c r="AW382" s="69">
        <f t="shared" si="140"/>
        <v>0</v>
      </c>
      <c r="AX382" s="69">
        <f t="shared" si="141"/>
        <v>0</v>
      </c>
      <c r="AY382" s="69">
        <f t="shared" si="142"/>
        <v>0</v>
      </c>
      <c r="AZ382" s="69">
        <f t="shared" si="143"/>
        <v>0</v>
      </c>
      <c r="BA382" s="69">
        <f t="shared" si="144"/>
        <v>0</v>
      </c>
      <c r="BF382">
        <v>1.84055888652802</v>
      </c>
      <c r="BG382">
        <v>0.22541779279708901</v>
      </c>
      <c r="BH382" t="s">
        <v>5673</v>
      </c>
      <c r="BI382">
        <v>0.64400000000000002</v>
      </c>
      <c r="BJ382">
        <v>0.84299999999999997</v>
      </c>
      <c r="BK382" t="s">
        <v>18</v>
      </c>
    </row>
    <row r="383" spans="1:63">
      <c r="A383" t="s">
        <v>22</v>
      </c>
      <c r="B383">
        <v>-0.2029543</v>
      </c>
      <c r="C383">
        <v>1.6011249999999999</v>
      </c>
      <c r="D383">
        <v>3.5081609999999999E-2</v>
      </c>
      <c r="E383">
        <v>5.6941390000000001E-2</v>
      </c>
      <c r="F383">
        <v>-0.82611979999999996</v>
      </c>
      <c r="G383">
        <v>-0.1279235</v>
      </c>
      <c r="H383">
        <v>-0.54581990000000002</v>
      </c>
      <c r="I383">
        <v>-0.20279079999999999</v>
      </c>
      <c r="J383">
        <v>1.589912</v>
      </c>
      <c r="K383">
        <v>5.2988380000000002E-3</v>
      </c>
      <c r="L383">
        <v>-1.524702E-2</v>
      </c>
      <c r="M383">
        <v>-0.98928970000000005</v>
      </c>
      <c r="N383">
        <v>-8.2361249999999997E-2</v>
      </c>
      <c r="O383">
        <v>-0.1195412</v>
      </c>
      <c r="P383" s="69">
        <f t="shared" si="121"/>
        <v>0.86902973846857601</v>
      </c>
      <c r="Q383" s="69">
        <f t="shared" si="122"/>
        <v>0.51042537268552324</v>
      </c>
      <c r="R383" s="77">
        <f t="shared" si="123"/>
        <v>1.035116944863532</v>
      </c>
      <c r="S383" s="75">
        <f t="shared" si="124"/>
        <v>0.32948795690642402</v>
      </c>
      <c r="T383">
        <v>0.85333490000000001</v>
      </c>
      <c r="U383">
        <v>-0.1038231</v>
      </c>
      <c r="V383">
        <v>1.7489980000000001</v>
      </c>
      <c r="W383">
        <v>-0.79947630000000003</v>
      </c>
      <c r="X383">
        <v>0.40303080000000002</v>
      </c>
      <c r="Y383">
        <v>0.47877639999999999</v>
      </c>
      <c r="Z383">
        <v>0.44463639999999999</v>
      </c>
      <c r="AA383">
        <v>0.30754100000000001</v>
      </c>
      <c r="AB383" s="72">
        <f t="shared" si="125"/>
        <v>2.6386331046389804E-2</v>
      </c>
      <c r="AD383">
        <v>1731.2739999999999</v>
      </c>
      <c r="AE383">
        <v>1734.06</v>
      </c>
      <c r="AF383" s="58">
        <f t="shared" si="126"/>
        <v>2.7860000000000582</v>
      </c>
      <c r="AG383">
        <v>4</v>
      </c>
      <c r="AH383">
        <v>2</v>
      </c>
      <c r="AI383" s="69">
        <f t="shared" si="127"/>
        <v>5.2938591972435107</v>
      </c>
      <c r="AJ383">
        <f t="shared" si="128"/>
        <v>1.9001648231311559</v>
      </c>
      <c r="AL383" s="69">
        <f t="shared" si="129"/>
        <v>0</v>
      </c>
      <c r="AM383" s="69">
        <f t="shared" si="130"/>
        <v>0</v>
      </c>
      <c r="AN383" s="69">
        <f t="shared" si="131"/>
        <v>0</v>
      </c>
      <c r="AO383" s="69">
        <f t="shared" si="132"/>
        <v>0</v>
      </c>
      <c r="AP383" s="69">
        <f t="shared" si="133"/>
        <v>0</v>
      </c>
      <c r="AQ383" s="69">
        <f t="shared" si="134"/>
        <v>1.9001648231311559</v>
      </c>
      <c r="AR383" s="69">
        <f t="shared" si="135"/>
        <v>0</v>
      </c>
      <c r="AS383" s="69">
        <f t="shared" si="136"/>
        <v>1</v>
      </c>
      <c r="AT383" s="69">
        <f t="shared" si="137"/>
        <v>0</v>
      </c>
      <c r="AU383" s="69">
        <f t="shared" si="138"/>
        <v>0</v>
      </c>
      <c r="AV383" s="69">
        <f t="shared" si="139"/>
        <v>0</v>
      </c>
      <c r="AW383" s="69">
        <f t="shared" si="140"/>
        <v>0</v>
      </c>
      <c r="AX383" s="69">
        <f t="shared" si="141"/>
        <v>1.9001648231311559</v>
      </c>
      <c r="AY383" s="69">
        <f t="shared" si="142"/>
        <v>0</v>
      </c>
      <c r="AZ383" s="69">
        <f t="shared" si="143"/>
        <v>1</v>
      </c>
      <c r="BA383" s="69">
        <f t="shared" si="144"/>
        <v>0</v>
      </c>
      <c r="BF383">
        <v>2.9314239025115998</v>
      </c>
      <c r="BG383">
        <v>0.98022860288619995</v>
      </c>
      <c r="BH383" t="s">
        <v>3314</v>
      </c>
      <c r="BI383">
        <v>0.96699999999999997</v>
      </c>
      <c r="BJ383">
        <v>0.35799999999999998</v>
      </c>
      <c r="BK383" t="s">
        <v>18</v>
      </c>
    </row>
    <row r="384" spans="1:63">
      <c r="A384" t="s">
        <v>16</v>
      </c>
      <c r="B384">
        <v>-0.25012109999999999</v>
      </c>
      <c r="C384">
        <v>1.5915379999999999</v>
      </c>
      <c r="D384">
        <v>3.0393820000000002E-3</v>
      </c>
      <c r="E384">
        <v>1.9197329999999999E-2</v>
      </c>
      <c r="F384">
        <v>-0.98400690000000002</v>
      </c>
      <c r="G384">
        <v>-8.6487410000000001E-2</v>
      </c>
      <c r="H384">
        <v>-0.15453749999999999</v>
      </c>
      <c r="I384">
        <v>-0.1838804</v>
      </c>
      <c r="J384">
        <v>1.610093</v>
      </c>
      <c r="K384">
        <v>5.9814109999999997E-2</v>
      </c>
      <c r="L384">
        <v>0.13152420000000001</v>
      </c>
      <c r="M384">
        <v>-0.79850969999999999</v>
      </c>
      <c r="N384">
        <v>-0.1669506</v>
      </c>
      <c r="O384">
        <v>-0.56321509999999997</v>
      </c>
      <c r="P384" s="69">
        <f t="shared" si="121"/>
        <v>0.82129113694241385</v>
      </c>
      <c r="Q384" s="69">
        <f t="shared" si="122"/>
        <v>0.3490382632403255</v>
      </c>
      <c r="R384" s="77">
        <f t="shared" si="123"/>
        <v>1.2142517007014646</v>
      </c>
      <c r="S384" s="75">
        <f t="shared" si="124"/>
        <v>0.38650832064875745</v>
      </c>
      <c r="T384">
        <v>2.1407859999999999</v>
      </c>
      <c r="U384">
        <v>1.4850559999999999</v>
      </c>
      <c r="V384">
        <v>2.4673690000000001</v>
      </c>
      <c r="W384">
        <v>-0.89420440000000001</v>
      </c>
      <c r="X384">
        <v>0.43029840000000003</v>
      </c>
      <c r="Y384">
        <v>0.48276439999999998</v>
      </c>
      <c r="Z384">
        <v>0.4790644</v>
      </c>
      <c r="AA384">
        <v>0.3057723</v>
      </c>
      <c r="AB384" s="72">
        <f t="shared" si="125"/>
        <v>3.0429653497521258E-2</v>
      </c>
      <c r="AD384">
        <v>1735.575</v>
      </c>
      <c r="AE384">
        <v>1740.396</v>
      </c>
      <c r="AF384" s="58">
        <f t="shared" si="126"/>
        <v>4.8209999999999127</v>
      </c>
      <c r="AG384">
        <v>3</v>
      </c>
      <c r="AH384">
        <v>1</v>
      </c>
      <c r="AI384" s="69">
        <f t="shared" si="127"/>
        <v>5.3184457908239153</v>
      </c>
      <c r="AJ384">
        <f t="shared" si="128"/>
        <v>1.1031831136328587</v>
      </c>
      <c r="AL384" s="69">
        <f t="shared" si="129"/>
        <v>0</v>
      </c>
      <c r="AM384" s="69">
        <f t="shared" si="130"/>
        <v>1.1031831136328587</v>
      </c>
      <c r="AN384" s="69">
        <f t="shared" si="131"/>
        <v>0</v>
      </c>
      <c r="AO384" s="69">
        <f t="shared" si="132"/>
        <v>1</v>
      </c>
      <c r="AP384" s="69">
        <f t="shared" si="133"/>
        <v>0</v>
      </c>
      <c r="AQ384" s="69">
        <f t="shared" si="134"/>
        <v>0</v>
      </c>
      <c r="AR384" s="69">
        <f t="shared" si="135"/>
        <v>0</v>
      </c>
      <c r="AS384" s="69">
        <f t="shared" si="136"/>
        <v>0</v>
      </c>
      <c r="AT384" s="69">
        <f t="shared" si="137"/>
        <v>1.1031831136328587</v>
      </c>
      <c r="AU384" s="69">
        <f t="shared" si="138"/>
        <v>0</v>
      </c>
      <c r="AV384" s="69">
        <f t="shared" si="139"/>
        <v>1</v>
      </c>
      <c r="AW384" s="69">
        <f t="shared" si="140"/>
        <v>0</v>
      </c>
      <c r="AX384" s="69">
        <f t="shared" si="141"/>
        <v>0</v>
      </c>
      <c r="AY384" s="69">
        <f t="shared" si="142"/>
        <v>0</v>
      </c>
      <c r="AZ384" s="69">
        <f t="shared" si="143"/>
        <v>0</v>
      </c>
      <c r="BA384" s="69">
        <f t="shared" si="144"/>
        <v>0</v>
      </c>
      <c r="BF384">
        <v>2.0032708644866899</v>
      </c>
      <c r="BG384">
        <v>0.46744090318679798</v>
      </c>
      <c r="BH384" t="s">
        <v>5674</v>
      </c>
      <c r="BI384">
        <v>0.96799999999999997</v>
      </c>
      <c r="BJ384">
        <v>7.5999999999999998E-2</v>
      </c>
      <c r="BK384" t="s">
        <v>18</v>
      </c>
    </row>
    <row r="385" spans="1:63">
      <c r="A385" t="s">
        <v>20</v>
      </c>
      <c r="B385">
        <v>-0.1692998</v>
      </c>
      <c r="C385">
        <v>1.6011839999999999</v>
      </c>
      <c r="D385">
        <v>5.7064190000000001E-2</v>
      </c>
      <c r="E385">
        <v>7.1139540000000001E-2</v>
      </c>
      <c r="F385">
        <v>-0.7968539</v>
      </c>
      <c r="G385">
        <v>-0.12981609999999999</v>
      </c>
      <c r="H385">
        <v>-0.58575670000000002</v>
      </c>
      <c r="I385">
        <v>-0.17009070000000001</v>
      </c>
      <c r="J385">
        <v>1.576929</v>
      </c>
      <c r="K385">
        <v>-1.243818E-2</v>
      </c>
      <c r="L385">
        <v>1.11974E-2</v>
      </c>
      <c r="M385">
        <v>-0.99892099999999995</v>
      </c>
      <c r="N385">
        <v>-3.4352399999999998E-2</v>
      </c>
      <c r="O385">
        <v>-2.9180939999999999E-2</v>
      </c>
      <c r="P385" s="69">
        <f t="shared" si="121"/>
        <v>0.85078438289051195</v>
      </c>
      <c r="Q385" s="69">
        <f t="shared" si="122"/>
        <v>0.44766813234077851</v>
      </c>
      <c r="R385" s="77">
        <f t="shared" si="123"/>
        <v>1.1066404655549489</v>
      </c>
      <c r="S385" s="75">
        <f t="shared" si="124"/>
        <v>0.3522546006371729</v>
      </c>
      <c r="T385">
        <v>2.61876</v>
      </c>
      <c r="U385">
        <v>-0.16450699999999999</v>
      </c>
      <c r="V385">
        <v>1.6764460000000001</v>
      </c>
      <c r="W385">
        <v>-2.5606089999999999</v>
      </c>
      <c r="X385">
        <v>0.42240810000000001</v>
      </c>
      <c r="Y385">
        <v>0.40962359999999998</v>
      </c>
      <c r="Z385">
        <v>0.40770319999999999</v>
      </c>
      <c r="AA385">
        <v>0.42420780000000002</v>
      </c>
      <c r="AB385" s="72">
        <f t="shared" si="125"/>
        <v>2.9925400920616494E-2</v>
      </c>
      <c r="AD385">
        <v>1741.905</v>
      </c>
      <c r="AE385">
        <v>1744.9770000000001</v>
      </c>
      <c r="AF385" s="58">
        <f t="shared" si="126"/>
        <v>3.0720000000001164</v>
      </c>
      <c r="AG385">
        <v>4</v>
      </c>
      <c r="AH385">
        <v>2</v>
      </c>
      <c r="AI385" s="69">
        <f t="shared" si="127"/>
        <v>5.2086721978347992</v>
      </c>
      <c r="AJ385">
        <f t="shared" si="128"/>
        <v>1.6955313143992845</v>
      </c>
      <c r="AL385" s="69">
        <f t="shared" si="129"/>
        <v>0</v>
      </c>
      <c r="AM385" s="69">
        <f t="shared" si="130"/>
        <v>0</v>
      </c>
      <c r="AN385" s="69">
        <f t="shared" si="131"/>
        <v>0</v>
      </c>
      <c r="AO385" s="69">
        <f t="shared" si="132"/>
        <v>0</v>
      </c>
      <c r="AP385" s="69">
        <f t="shared" si="133"/>
        <v>0</v>
      </c>
      <c r="AQ385" s="69">
        <f t="shared" si="134"/>
        <v>1.6955313143992845</v>
      </c>
      <c r="AR385" s="69">
        <f t="shared" si="135"/>
        <v>0</v>
      </c>
      <c r="AS385" s="69">
        <f t="shared" si="136"/>
        <v>1</v>
      </c>
      <c r="AT385" s="69">
        <f t="shared" si="137"/>
        <v>0</v>
      </c>
      <c r="AU385" s="69">
        <f t="shared" si="138"/>
        <v>0</v>
      </c>
      <c r="AV385" s="69">
        <f t="shared" si="139"/>
        <v>0</v>
      </c>
      <c r="AW385" s="69">
        <f t="shared" si="140"/>
        <v>0</v>
      </c>
      <c r="AX385" s="69">
        <f t="shared" si="141"/>
        <v>1.6955313143992845</v>
      </c>
      <c r="AY385" s="69">
        <f t="shared" si="142"/>
        <v>0</v>
      </c>
      <c r="AZ385" s="69">
        <f t="shared" si="143"/>
        <v>1</v>
      </c>
      <c r="BA385" s="69">
        <f t="shared" si="144"/>
        <v>0</v>
      </c>
      <c r="BF385">
        <v>3.1127908229827899</v>
      </c>
      <c r="BG385">
        <v>1.50720131397247</v>
      </c>
      <c r="BH385" t="s">
        <v>5675</v>
      </c>
      <c r="BI385">
        <v>0.32500000000000001</v>
      </c>
      <c r="BJ385">
        <v>0.91700000000000004</v>
      </c>
      <c r="BK385" t="s">
        <v>18</v>
      </c>
    </row>
    <row r="386" spans="1:63">
      <c r="A386" t="s">
        <v>20</v>
      </c>
      <c r="B386">
        <v>-0.20354449999999999</v>
      </c>
      <c r="C386">
        <v>1.575115</v>
      </c>
      <c r="D386">
        <v>5.4791500000000003E-3</v>
      </c>
      <c r="E386">
        <v>-6.0479130000000002E-3</v>
      </c>
      <c r="F386">
        <v>-0.99930390000000002</v>
      </c>
      <c r="G386">
        <v>-2.336535E-2</v>
      </c>
      <c r="H386">
        <v>-2.844679E-2</v>
      </c>
      <c r="I386">
        <v>2.2025980000000001</v>
      </c>
      <c r="J386">
        <v>1.6523669999999999</v>
      </c>
      <c r="K386">
        <v>1.87392</v>
      </c>
      <c r="L386">
        <v>-0.16352649999999999</v>
      </c>
      <c r="M386">
        <v>-0.85130969999999995</v>
      </c>
      <c r="N386">
        <v>-0.35877750000000003</v>
      </c>
      <c r="O386">
        <v>0.34613519999999998</v>
      </c>
      <c r="P386" s="69">
        <f t="shared" si="121"/>
        <v>0.42115323806206501</v>
      </c>
      <c r="Q386" s="69">
        <f t="shared" si="122"/>
        <v>-0.64525990013967527</v>
      </c>
      <c r="R386" s="77">
        <f t="shared" si="123"/>
        <v>2.2721597610137159</v>
      </c>
      <c r="S386" s="75">
        <f t="shared" si="124"/>
        <v>0.72325091491966498</v>
      </c>
      <c r="T386">
        <v>3.628447</v>
      </c>
      <c r="U386">
        <v>-3.4787239999999997E-2</v>
      </c>
      <c r="V386">
        <v>5.1994959999999999</v>
      </c>
      <c r="W386">
        <v>-2.6268079999999999E-2</v>
      </c>
      <c r="X386">
        <v>0.46751199999999998</v>
      </c>
      <c r="Y386">
        <v>0.46684189999999998</v>
      </c>
      <c r="Z386">
        <v>0.45020870000000002</v>
      </c>
      <c r="AA386">
        <v>0.4147072</v>
      </c>
      <c r="AB386" s="72">
        <f t="shared" si="125"/>
        <v>4.074910264388068E-2</v>
      </c>
      <c r="AD386">
        <v>1746.492</v>
      </c>
      <c r="AE386">
        <v>1781.5070000000001</v>
      </c>
      <c r="AF386" s="58">
        <f t="shared" si="126"/>
        <v>35.0150000000001</v>
      </c>
      <c r="AG386">
        <v>3</v>
      </c>
      <c r="AH386">
        <v>2</v>
      </c>
      <c r="AI386" s="69">
        <f t="shared" si="127"/>
        <v>5.801152178146074</v>
      </c>
      <c r="AJ386">
        <f t="shared" si="128"/>
        <v>0.16567620100374289</v>
      </c>
      <c r="AL386" s="69">
        <f t="shared" si="129"/>
        <v>0</v>
      </c>
      <c r="AM386" s="69">
        <f t="shared" si="130"/>
        <v>0</v>
      </c>
      <c r="AN386" s="69">
        <f t="shared" si="131"/>
        <v>0</v>
      </c>
      <c r="AO386" s="69">
        <f t="shared" si="132"/>
        <v>0</v>
      </c>
      <c r="AP386" s="69">
        <f t="shared" si="133"/>
        <v>0</v>
      </c>
      <c r="AQ386" s="69">
        <f t="shared" si="134"/>
        <v>0.16567620100374289</v>
      </c>
      <c r="AR386" s="69">
        <f t="shared" si="135"/>
        <v>0</v>
      </c>
      <c r="AS386" s="69">
        <f t="shared" si="136"/>
        <v>1</v>
      </c>
      <c r="AT386" s="69">
        <f t="shared" si="137"/>
        <v>0.16567620100374289</v>
      </c>
      <c r="AU386" s="69">
        <f t="shared" si="138"/>
        <v>0</v>
      </c>
      <c r="AV386" s="69">
        <f t="shared" si="139"/>
        <v>1</v>
      </c>
      <c r="AW386" s="69">
        <f t="shared" si="140"/>
        <v>0</v>
      </c>
      <c r="AX386" s="69">
        <f t="shared" si="141"/>
        <v>0</v>
      </c>
      <c r="AY386" s="69">
        <f t="shared" si="142"/>
        <v>0</v>
      </c>
      <c r="AZ386" s="69">
        <f t="shared" si="143"/>
        <v>0</v>
      </c>
      <c r="BA386" s="69">
        <f t="shared" si="144"/>
        <v>0</v>
      </c>
      <c r="BF386">
        <v>1.57954597473145</v>
      </c>
      <c r="BG386">
        <v>1.5242682695388801</v>
      </c>
      <c r="BH386" t="s">
        <v>5661</v>
      </c>
      <c r="BI386">
        <v>0.27600000000000002</v>
      </c>
      <c r="BJ386">
        <v>3.1E-2</v>
      </c>
      <c r="BK386" t="s">
        <v>18</v>
      </c>
    </row>
    <row r="387" spans="1:63">
      <c r="A387" t="s">
        <v>16</v>
      </c>
      <c r="B387">
        <v>2.1641949999999999</v>
      </c>
      <c r="C387">
        <v>1.646739</v>
      </c>
      <c r="D387">
        <v>1.8307279999999999</v>
      </c>
      <c r="E387">
        <v>-0.1245788</v>
      </c>
      <c r="F387">
        <v>-0.90410089999999999</v>
      </c>
      <c r="G387">
        <v>-0.1959225</v>
      </c>
      <c r="H387">
        <v>0.35874240000000002</v>
      </c>
      <c r="I387">
        <v>2.2390889999999999</v>
      </c>
      <c r="J387">
        <v>1.633097</v>
      </c>
      <c r="K387">
        <v>2.0119549999999999</v>
      </c>
      <c r="L387">
        <v>4.8543990000000002E-2</v>
      </c>
      <c r="M387">
        <v>-0.72973869999999996</v>
      </c>
      <c r="N387">
        <v>-0.1132819</v>
      </c>
      <c r="O387">
        <v>-0.67252670000000003</v>
      </c>
      <c r="P387" s="69">
        <f t="shared" si="121"/>
        <v>0.71505973317771654</v>
      </c>
      <c r="Q387" s="69">
        <f t="shared" si="122"/>
        <v>2.2620844024374254E-2</v>
      </c>
      <c r="R387" s="77">
        <f t="shared" si="123"/>
        <v>1.548173553135435</v>
      </c>
      <c r="S387" s="75">
        <f t="shared" si="124"/>
        <v>0.49279894749129516</v>
      </c>
      <c r="T387">
        <v>4.2793679999999998</v>
      </c>
      <c r="U387">
        <v>6.3140070000000001</v>
      </c>
      <c r="V387">
        <v>2.459044</v>
      </c>
      <c r="W387">
        <v>1.1732990000000001</v>
      </c>
      <c r="X387">
        <v>0.47592430000000002</v>
      </c>
      <c r="Y387">
        <v>0.44625290000000001</v>
      </c>
      <c r="Z387">
        <v>0.49890600000000002</v>
      </c>
      <c r="AA387">
        <v>0.409443</v>
      </c>
      <c r="AB387" s="72">
        <f t="shared" si="125"/>
        <v>4.3384151578589859E-2</v>
      </c>
      <c r="AD387">
        <v>1783.0250000000001</v>
      </c>
      <c r="AE387">
        <v>1787.5419999999999</v>
      </c>
      <c r="AF387" s="58">
        <f t="shared" si="126"/>
        <v>4.5169999999998254</v>
      </c>
      <c r="AG387">
        <v>3</v>
      </c>
      <c r="AH387">
        <v>1</v>
      </c>
      <c r="AI387" s="69">
        <f t="shared" si="127"/>
        <v>5.1572552830571343</v>
      </c>
      <c r="AJ387">
        <f t="shared" si="128"/>
        <v>1.1417434764350971</v>
      </c>
      <c r="AL387" s="69">
        <f t="shared" si="129"/>
        <v>0</v>
      </c>
      <c r="AM387" s="69">
        <f t="shared" si="130"/>
        <v>1.1417434764350971</v>
      </c>
      <c r="AN387" s="69">
        <f t="shared" si="131"/>
        <v>0</v>
      </c>
      <c r="AO387" s="69">
        <f t="shared" si="132"/>
        <v>1</v>
      </c>
      <c r="AP387" s="69">
        <f t="shared" si="133"/>
        <v>0</v>
      </c>
      <c r="AQ387" s="69">
        <f t="shared" si="134"/>
        <v>0</v>
      </c>
      <c r="AR387" s="69">
        <f t="shared" si="135"/>
        <v>0</v>
      </c>
      <c r="AS387" s="69">
        <f t="shared" si="136"/>
        <v>0</v>
      </c>
      <c r="AT387" s="69">
        <f t="shared" si="137"/>
        <v>1.1417434764350971</v>
      </c>
      <c r="AU387" s="69">
        <f t="shared" si="138"/>
        <v>0</v>
      </c>
      <c r="AV387" s="69">
        <f t="shared" si="139"/>
        <v>1</v>
      </c>
      <c r="AW387" s="69">
        <f t="shared" si="140"/>
        <v>0</v>
      </c>
      <c r="AX387" s="69">
        <f t="shared" si="141"/>
        <v>0</v>
      </c>
      <c r="AY387" s="69">
        <f t="shared" si="142"/>
        <v>0</v>
      </c>
      <c r="AZ387" s="69">
        <f t="shared" si="143"/>
        <v>0</v>
      </c>
      <c r="BA387" s="69">
        <f t="shared" si="144"/>
        <v>0</v>
      </c>
      <c r="BF387">
        <v>1.7250347137451201</v>
      </c>
      <c r="BG387">
        <v>0.193301051855087</v>
      </c>
      <c r="BH387" t="s">
        <v>5676</v>
      </c>
      <c r="BI387">
        <v>0.30599999999999999</v>
      </c>
      <c r="BJ387">
        <v>3.2000000000000001E-2</v>
      </c>
      <c r="BK387" t="s">
        <v>18</v>
      </c>
    </row>
    <row r="388" spans="1:63">
      <c r="A388" t="s">
        <v>20</v>
      </c>
      <c r="B388">
        <v>2.219646</v>
      </c>
      <c r="C388">
        <v>1.629842</v>
      </c>
      <c r="D388">
        <v>2.0009610000000002</v>
      </c>
      <c r="E388">
        <v>0.1018075</v>
      </c>
      <c r="F388">
        <v>-0.73834200000000005</v>
      </c>
      <c r="G388">
        <v>-5.2510179999999997E-2</v>
      </c>
      <c r="H388">
        <v>-0.66462699999999997</v>
      </c>
      <c r="I388">
        <v>2.230915</v>
      </c>
      <c r="J388">
        <v>1.6421049999999999</v>
      </c>
      <c r="K388">
        <v>1.924539</v>
      </c>
      <c r="L388">
        <v>-6.564325E-2</v>
      </c>
      <c r="M388">
        <v>-0.97511409999999998</v>
      </c>
      <c r="N388">
        <v>-0.21022260000000001</v>
      </c>
      <c r="O388">
        <v>2.5495779999999999E-2</v>
      </c>
      <c r="P388" s="69">
        <f t="shared" si="121"/>
        <v>0.49196109826010898</v>
      </c>
      <c r="Q388" s="69">
        <f t="shared" si="122"/>
        <v>-0.51594855559741482</v>
      </c>
      <c r="R388" s="77">
        <f t="shared" si="123"/>
        <v>2.1129109314714265</v>
      </c>
      <c r="S388" s="75">
        <f t="shared" si="124"/>
        <v>0.67256043811315691</v>
      </c>
      <c r="T388">
        <v>4.7097290000000003</v>
      </c>
      <c r="U388">
        <v>1.364635</v>
      </c>
      <c r="V388">
        <v>3.901275</v>
      </c>
      <c r="W388">
        <v>-2.0352619999999999</v>
      </c>
      <c r="X388">
        <v>0.44571719999999998</v>
      </c>
      <c r="Y388">
        <v>0.46516449999999998</v>
      </c>
      <c r="Z388">
        <v>0.48481279999999999</v>
      </c>
      <c r="AA388">
        <v>0.39769139999999997</v>
      </c>
      <c r="AB388" s="72">
        <f t="shared" si="125"/>
        <v>3.9974793956482617E-2</v>
      </c>
      <c r="AD388">
        <v>1789.059</v>
      </c>
      <c r="AE388">
        <v>1808.076</v>
      </c>
      <c r="AF388" s="58">
        <f t="shared" si="126"/>
        <v>19.017000000000053</v>
      </c>
      <c r="AG388">
        <v>4</v>
      </c>
      <c r="AH388">
        <v>3</v>
      </c>
      <c r="AI388" s="69">
        <f t="shared" si="127"/>
        <v>5.7239975447710938</v>
      </c>
      <c r="AJ388">
        <f t="shared" si="128"/>
        <v>0.30099371850297513</v>
      </c>
      <c r="AL388" s="69">
        <f t="shared" si="129"/>
        <v>0</v>
      </c>
      <c r="AM388" s="69">
        <f t="shared" si="130"/>
        <v>0</v>
      </c>
      <c r="AN388" s="69">
        <f t="shared" si="131"/>
        <v>0</v>
      </c>
      <c r="AO388" s="69">
        <f t="shared" si="132"/>
        <v>0</v>
      </c>
      <c r="AP388" s="69">
        <f t="shared" si="133"/>
        <v>0</v>
      </c>
      <c r="AQ388" s="69">
        <f t="shared" si="134"/>
        <v>0</v>
      </c>
      <c r="AR388" s="69">
        <f t="shared" si="135"/>
        <v>0</v>
      </c>
      <c r="AS388" s="69">
        <f t="shared" si="136"/>
        <v>0</v>
      </c>
      <c r="AT388" s="69">
        <f t="shared" si="137"/>
        <v>0</v>
      </c>
      <c r="AU388" s="69">
        <f t="shared" si="138"/>
        <v>0.30099371850297513</v>
      </c>
      <c r="AV388" s="69">
        <f t="shared" si="139"/>
        <v>0</v>
      </c>
      <c r="AW388" s="69">
        <f t="shared" si="140"/>
        <v>1</v>
      </c>
      <c r="AX388" s="69">
        <f t="shared" si="141"/>
        <v>0.30099371850297513</v>
      </c>
      <c r="AY388" s="69">
        <f t="shared" si="142"/>
        <v>0</v>
      </c>
      <c r="AZ388" s="69">
        <f t="shared" si="143"/>
        <v>1</v>
      </c>
      <c r="BA388" s="69">
        <f t="shared" si="144"/>
        <v>0</v>
      </c>
      <c r="BF388">
        <v>2.60020971298218</v>
      </c>
      <c r="BG388">
        <v>1.9308102130889899</v>
      </c>
      <c r="BH388" t="s">
        <v>5677</v>
      </c>
      <c r="BI388">
        <v>0.45800000000000002</v>
      </c>
      <c r="BJ388">
        <v>0.74299999999999999</v>
      </c>
      <c r="BK388" t="s">
        <v>18</v>
      </c>
    </row>
    <row r="389" spans="1:63">
      <c r="A389" t="s">
        <v>16</v>
      </c>
      <c r="B389">
        <v>2.2237149999999999</v>
      </c>
      <c r="C389">
        <v>1.638774</v>
      </c>
      <c r="D389">
        <v>1.9175390000000001</v>
      </c>
      <c r="E389">
        <v>-3.170067E-2</v>
      </c>
      <c r="F389">
        <v>-0.9819251</v>
      </c>
      <c r="G389">
        <v>-0.1850736</v>
      </c>
      <c r="H389">
        <v>2.3791960000000001E-2</v>
      </c>
      <c r="I389">
        <v>2.0965750000000001</v>
      </c>
      <c r="J389">
        <v>1.6371560000000001</v>
      </c>
      <c r="K389">
        <v>1.7579089999999999</v>
      </c>
      <c r="L389">
        <v>-0.17307729999999999</v>
      </c>
      <c r="M389">
        <v>-0.45676739999999999</v>
      </c>
      <c r="N389">
        <v>-6.1877910000000001E-2</v>
      </c>
      <c r="O389">
        <v>0.87039010000000006</v>
      </c>
      <c r="P389" s="69">
        <f t="shared" si="121"/>
        <v>0.90189513404232435</v>
      </c>
      <c r="Q389" s="69">
        <f t="shared" si="122"/>
        <v>0.62682966561844444</v>
      </c>
      <c r="R389" s="77">
        <f t="shared" si="123"/>
        <v>0.8933187405364188</v>
      </c>
      <c r="S389" s="75">
        <f t="shared" si="124"/>
        <v>0.28435218662599471</v>
      </c>
      <c r="T389">
        <v>4.9906699999999997</v>
      </c>
      <c r="U389">
        <v>-1.6207480000000001</v>
      </c>
      <c r="V389">
        <v>3.219182</v>
      </c>
      <c r="W389">
        <v>4.67964</v>
      </c>
      <c r="X389">
        <v>0.4853362</v>
      </c>
      <c r="Y389">
        <v>0.41695919999999997</v>
      </c>
      <c r="Z389">
        <v>0.44728469999999998</v>
      </c>
      <c r="AA389">
        <v>0.42899979999999999</v>
      </c>
      <c r="AB389" s="72">
        <f t="shared" si="125"/>
        <v>3.8830893046284398E-2</v>
      </c>
      <c r="AD389">
        <v>1809.576</v>
      </c>
      <c r="AE389">
        <v>1814.3620000000001</v>
      </c>
      <c r="AF389" s="58">
        <f t="shared" si="126"/>
        <v>4.7860000000000582</v>
      </c>
      <c r="AG389">
        <v>2</v>
      </c>
      <c r="AH389">
        <v>4</v>
      </c>
      <c r="AI389" s="69">
        <f t="shared" si="127"/>
        <v>4.5238982355760626</v>
      </c>
      <c r="AJ389">
        <f t="shared" si="128"/>
        <v>0.94523573664354521</v>
      </c>
      <c r="AL389" s="69">
        <f t="shared" si="129"/>
        <v>0</v>
      </c>
      <c r="AM389" s="69">
        <f t="shared" si="130"/>
        <v>0</v>
      </c>
      <c r="AN389" s="69">
        <f t="shared" si="131"/>
        <v>0</v>
      </c>
      <c r="AO389" s="69">
        <f t="shared" si="132"/>
        <v>0</v>
      </c>
      <c r="AP389" s="69">
        <f t="shared" si="133"/>
        <v>0.94523573664354521</v>
      </c>
      <c r="AQ389" s="69">
        <f t="shared" si="134"/>
        <v>0</v>
      </c>
      <c r="AR389" s="69">
        <f t="shared" si="135"/>
        <v>1</v>
      </c>
      <c r="AS389" s="69">
        <f t="shared" si="136"/>
        <v>0</v>
      </c>
      <c r="AT389" s="69">
        <f t="shared" si="137"/>
        <v>0</v>
      </c>
      <c r="AU389" s="69">
        <f t="shared" si="138"/>
        <v>0</v>
      </c>
      <c r="AV389" s="69">
        <f t="shared" si="139"/>
        <v>0</v>
      </c>
      <c r="AW389" s="69">
        <f t="shared" si="140"/>
        <v>0</v>
      </c>
      <c r="AX389" s="69">
        <f t="shared" si="141"/>
        <v>0</v>
      </c>
      <c r="AY389" s="69">
        <f t="shared" si="142"/>
        <v>0.94523573664354521</v>
      </c>
      <c r="AZ389" s="69">
        <f t="shared" si="143"/>
        <v>0</v>
      </c>
      <c r="BA389" s="69">
        <f t="shared" si="144"/>
        <v>1</v>
      </c>
      <c r="BF389">
        <v>0.98429208993911699</v>
      </c>
      <c r="BG389">
        <v>2.75156545639038</v>
      </c>
      <c r="BH389" t="s">
        <v>5678</v>
      </c>
      <c r="BI389">
        <v>0.34699999999999998</v>
      </c>
      <c r="BJ389">
        <v>0.39600000000000002</v>
      </c>
      <c r="BK389" t="s">
        <v>18</v>
      </c>
    </row>
    <row r="390" spans="1:63">
      <c r="A390" t="s">
        <v>22</v>
      </c>
      <c r="B390">
        <v>2.0791529999999998</v>
      </c>
      <c r="C390">
        <v>1.6210389999999999</v>
      </c>
      <c r="D390">
        <v>1.7685280000000001</v>
      </c>
      <c r="E390">
        <v>-4.5548070000000003E-2</v>
      </c>
      <c r="F390">
        <v>-0.57060900000000003</v>
      </c>
      <c r="G390">
        <v>-2.198756E-2</v>
      </c>
      <c r="H390">
        <v>0.81966289999999997</v>
      </c>
      <c r="I390">
        <v>0.91361389999999998</v>
      </c>
      <c r="J390">
        <v>1.6370340000000001</v>
      </c>
      <c r="K390">
        <v>1.959595</v>
      </c>
      <c r="L390">
        <v>-3.273914E-2</v>
      </c>
      <c r="M390">
        <v>-6.2764379999999995E-2</v>
      </c>
      <c r="N390">
        <v>9.7749140000000009E-3</v>
      </c>
      <c r="O390">
        <v>0.99744339999999998</v>
      </c>
      <c r="P390" s="69">
        <f t="shared" si="121"/>
        <v>-0.18445413405410069</v>
      </c>
      <c r="Q390" s="69">
        <f t="shared" si="122"/>
        <v>-0.93195334486070369</v>
      </c>
      <c r="R390" s="77">
        <f t="shared" si="123"/>
        <v>2.7705597787146017</v>
      </c>
      <c r="S390" s="75">
        <f t="shared" si="124"/>
        <v>0.88189656782803316</v>
      </c>
      <c r="T390">
        <v>4.5187569999999999</v>
      </c>
      <c r="U390">
        <v>1.1208309999999999</v>
      </c>
      <c r="V390">
        <v>1.9478439999999999</v>
      </c>
      <c r="W390">
        <v>6.1723879999999998</v>
      </c>
      <c r="X390">
        <v>0.44580639999999999</v>
      </c>
      <c r="Y390">
        <v>0.48396889999999998</v>
      </c>
      <c r="Z390">
        <v>0.48410330000000001</v>
      </c>
      <c r="AA390">
        <v>0.36711280000000002</v>
      </c>
      <c r="AB390" s="72">
        <f t="shared" si="125"/>
        <v>3.8344345028012788E-2</v>
      </c>
      <c r="AD390">
        <v>1815.877</v>
      </c>
      <c r="AE390">
        <v>1827.558</v>
      </c>
      <c r="AF390" s="58">
        <f t="shared" si="126"/>
        <v>11.68100000000004</v>
      </c>
      <c r="AG390">
        <v>1</v>
      </c>
      <c r="AH390">
        <v>4</v>
      </c>
      <c r="AI390" s="69">
        <f t="shared" si="127"/>
        <v>6.1750198586133553</v>
      </c>
      <c r="AJ390">
        <f t="shared" si="128"/>
        <v>0.52863794697485955</v>
      </c>
      <c r="AL390" s="69">
        <f t="shared" si="129"/>
        <v>0.52863794697485955</v>
      </c>
      <c r="AM390" s="69">
        <f t="shared" si="130"/>
        <v>0</v>
      </c>
      <c r="AN390" s="69">
        <f t="shared" si="131"/>
        <v>1</v>
      </c>
      <c r="AO390" s="69">
        <f t="shared" si="132"/>
        <v>0</v>
      </c>
      <c r="AP390" s="69">
        <f t="shared" si="133"/>
        <v>0</v>
      </c>
      <c r="AQ390" s="69">
        <f t="shared" si="134"/>
        <v>0</v>
      </c>
      <c r="AR390" s="69">
        <f t="shared" si="135"/>
        <v>0</v>
      </c>
      <c r="AS390" s="69">
        <f t="shared" si="136"/>
        <v>0</v>
      </c>
      <c r="AT390" s="69">
        <f t="shared" si="137"/>
        <v>0</v>
      </c>
      <c r="AU390" s="69">
        <f t="shared" si="138"/>
        <v>0</v>
      </c>
      <c r="AV390" s="69">
        <f t="shared" si="139"/>
        <v>0</v>
      </c>
      <c r="AW390" s="69">
        <f t="shared" si="140"/>
        <v>0</v>
      </c>
      <c r="AX390" s="69">
        <f t="shared" si="141"/>
        <v>0</v>
      </c>
      <c r="AY390" s="69">
        <f t="shared" si="142"/>
        <v>0.52863794697485955</v>
      </c>
      <c r="AZ390" s="69">
        <f t="shared" si="143"/>
        <v>0</v>
      </c>
      <c r="BA390" s="69">
        <f t="shared" si="144"/>
        <v>1</v>
      </c>
      <c r="BF390">
        <v>0.225987523794174</v>
      </c>
      <c r="BG390">
        <v>2.8129415512085001</v>
      </c>
      <c r="BH390" t="s">
        <v>5679</v>
      </c>
      <c r="BI390">
        <v>0.57199999999999995</v>
      </c>
      <c r="BJ390">
        <v>0.32700000000000001</v>
      </c>
      <c r="BK390" t="s">
        <v>18</v>
      </c>
    </row>
    <row r="391" spans="1:63">
      <c r="A391" t="s">
        <v>22</v>
      </c>
      <c r="B391">
        <v>0.93642599999999998</v>
      </c>
      <c r="C391">
        <v>1.638636</v>
      </c>
      <c r="D391">
        <v>1.9423319999999999</v>
      </c>
      <c r="E391">
        <v>-5.9158660000000002E-2</v>
      </c>
      <c r="F391">
        <v>-8.8229630000000003E-2</v>
      </c>
      <c r="G391">
        <v>-0.11067929999999999</v>
      </c>
      <c r="H391">
        <v>0.98816289999999996</v>
      </c>
      <c r="I391">
        <v>0.91774270000000002</v>
      </c>
      <c r="J391">
        <v>1.642458</v>
      </c>
      <c r="K391">
        <v>1.764111</v>
      </c>
      <c r="L391">
        <v>1.0665050000000001E-2</v>
      </c>
      <c r="M391">
        <v>-0.96735090000000001</v>
      </c>
      <c r="N391">
        <v>-6.4690049999999999E-2</v>
      </c>
      <c r="O391">
        <v>-0.2448137</v>
      </c>
      <c r="P391" s="69">
        <f t="shared" si="121"/>
        <v>-0.18090198183221898</v>
      </c>
      <c r="Q391" s="69">
        <f t="shared" si="122"/>
        <v>-0.93454894593835103</v>
      </c>
      <c r="R391" s="77">
        <f t="shared" si="123"/>
        <v>2.777785679196227</v>
      </c>
      <c r="S391" s="75">
        <f t="shared" si="124"/>
        <v>0.8841966433879147</v>
      </c>
      <c r="T391">
        <v>2.1340050000000002</v>
      </c>
      <c r="U391">
        <v>1.7147810000000001</v>
      </c>
      <c r="V391">
        <v>1.777577</v>
      </c>
      <c r="W391">
        <v>-3.9797069999999997E-2</v>
      </c>
      <c r="X391">
        <v>0.43268089999999998</v>
      </c>
      <c r="Y391">
        <v>0.42836400000000002</v>
      </c>
      <c r="Z391">
        <v>0.48948340000000001</v>
      </c>
      <c r="AA391">
        <v>0.428867</v>
      </c>
      <c r="AB391" s="72">
        <f t="shared" si="125"/>
        <v>3.8908213258667633E-2</v>
      </c>
      <c r="AD391">
        <v>1829.075</v>
      </c>
      <c r="AE391">
        <v>1836.127</v>
      </c>
      <c r="AF391" s="58">
        <f t="shared" si="126"/>
        <v>7.0519999999999072</v>
      </c>
      <c r="AG391">
        <v>4</v>
      </c>
      <c r="AH391">
        <v>1</v>
      </c>
      <c r="AI391" s="69">
        <f t="shared" si="127"/>
        <v>6.1577167514117503</v>
      </c>
      <c r="AJ391">
        <f t="shared" si="128"/>
        <v>0.87318728749458752</v>
      </c>
      <c r="AL391" s="69">
        <f t="shared" si="129"/>
        <v>0</v>
      </c>
      <c r="AM391" s="69">
        <f t="shared" si="130"/>
        <v>0.87318728749458752</v>
      </c>
      <c r="AN391" s="69">
        <f t="shared" si="131"/>
        <v>0</v>
      </c>
      <c r="AO391" s="69">
        <f t="shared" si="132"/>
        <v>1</v>
      </c>
      <c r="AP391" s="69">
        <f t="shared" si="133"/>
        <v>0</v>
      </c>
      <c r="AQ391" s="69">
        <f t="shared" si="134"/>
        <v>0</v>
      </c>
      <c r="AR391" s="69">
        <f t="shared" si="135"/>
        <v>0</v>
      </c>
      <c r="AS391" s="69">
        <f t="shared" si="136"/>
        <v>0</v>
      </c>
      <c r="AT391" s="69">
        <f t="shared" si="137"/>
        <v>0</v>
      </c>
      <c r="AU391" s="69">
        <f t="shared" si="138"/>
        <v>0</v>
      </c>
      <c r="AV391" s="69">
        <f t="shared" si="139"/>
        <v>0</v>
      </c>
      <c r="AW391" s="69">
        <f t="shared" si="140"/>
        <v>0</v>
      </c>
      <c r="AX391" s="69">
        <f t="shared" si="141"/>
        <v>0.87318728749458752</v>
      </c>
      <c r="AY391" s="69">
        <f t="shared" si="142"/>
        <v>0</v>
      </c>
      <c r="AZ391" s="69">
        <f t="shared" si="143"/>
        <v>1</v>
      </c>
      <c r="BA391" s="69">
        <f t="shared" si="144"/>
        <v>0</v>
      </c>
      <c r="BF391">
        <v>2.7620401382446298</v>
      </c>
      <c r="BG391">
        <v>0.176646173000336</v>
      </c>
      <c r="BH391" t="s">
        <v>5680</v>
      </c>
      <c r="BI391">
        <v>0.55100000000000005</v>
      </c>
      <c r="BJ391">
        <v>0.92</v>
      </c>
      <c r="BK391" t="s">
        <v>18</v>
      </c>
    </row>
    <row r="392" spans="1:63">
      <c r="A392" t="s">
        <v>22</v>
      </c>
      <c r="B392">
        <v>0.91358550000000005</v>
      </c>
      <c r="C392">
        <v>1.639877</v>
      </c>
      <c r="D392">
        <v>1.749034</v>
      </c>
      <c r="E392">
        <v>2.27861E-2</v>
      </c>
      <c r="F392">
        <v>-0.97114619999999996</v>
      </c>
      <c r="G392">
        <v>-4.8316629999999999E-2</v>
      </c>
      <c r="H392">
        <v>-0.23242499999999999</v>
      </c>
      <c r="I392">
        <v>0.81385980000000002</v>
      </c>
      <c r="J392">
        <v>1.6343989999999999</v>
      </c>
      <c r="K392">
        <v>1.6044689999999999</v>
      </c>
      <c r="L392">
        <v>-1.737853E-2</v>
      </c>
      <c r="M392">
        <v>-6.4144919999999994E-2</v>
      </c>
      <c r="N392">
        <v>-2.2322990000000001E-2</v>
      </c>
      <c r="O392">
        <v>0.99753959999999997</v>
      </c>
      <c r="P392" s="69">
        <f t="shared" si="121"/>
        <v>0.82628179601847473</v>
      </c>
      <c r="Q392" s="69">
        <f t="shared" si="122"/>
        <v>0.36548321286303254</v>
      </c>
      <c r="R392" s="77">
        <f t="shared" si="123"/>
        <v>1.196644449439928</v>
      </c>
      <c r="S392" s="75">
        <f t="shared" si="124"/>
        <v>0.38090375850368835</v>
      </c>
      <c r="T392">
        <v>3.515069</v>
      </c>
      <c r="U392">
        <v>0.79341950000000006</v>
      </c>
      <c r="V392">
        <v>1.7097089999999999</v>
      </c>
      <c r="W392">
        <v>5.2613539999999999</v>
      </c>
      <c r="X392">
        <v>0.4922183</v>
      </c>
      <c r="Y392">
        <v>0.43977509999999997</v>
      </c>
      <c r="Z392">
        <v>0.47697489999999998</v>
      </c>
      <c r="AA392">
        <v>0.47221190000000002</v>
      </c>
      <c r="AB392" s="72">
        <f t="shared" si="125"/>
        <v>4.8755189091414616E-2</v>
      </c>
      <c r="AD392">
        <v>1837.645</v>
      </c>
      <c r="AE392">
        <v>1844.925</v>
      </c>
      <c r="AF392" s="58">
        <f t="shared" si="126"/>
        <v>7.2799999999999727</v>
      </c>
      <c r="AG392">
        <v>1</v>
      </c>
      <c r="AH392">
        <v>4</v>
      </c>
      <c r="AI392" s="69">
        <f t="shared" si="127"/>
        <v>4.6172949725464818</v>
      </c>
      <c r="AJ392">
        <f t="shared" si="128"/>
        <v>0.63424381491023341</v>
      </c>
      <c r="AL392" s="69">
        <f t="shared" si="129"/>
        <v>0.63424381491023341</v>
      </c>
      <c r="AM392" s="69">
        <f t="shared" si="130"/>
        <v>0</v>
      </c>
      <c r="AN392" s="69">
        <f t="shared" si="131"/>
        <v>1</v>
      </c>
      <c r="AO392" s="69">
        <f t="shared" si="132"/>
        <v>0</v>
      </c>
      <c r="AP392" s="69">
        <f t="shared" si="133"/>
        <v>0</v>
      </c>
      <c r="AQ392" s="69">
        <f t="shared" si="134"/>
        <v>0</v>
      </c>
      <c r="AR392" s="69">
        <f t="shared" si="135"/>
        <v>0</v>
      </c>
      <c r="AS392" s="69">
        <f t="shared" si="136"/>
        <v>0</v>
      </c>
      <c r="AT392" s="69">
        <f t="shared" si="137"/>
        <v>0</v>
      </c>
      <c r="AU392" s="69">
        <f t="shared" si="138"/>
        <v>0</v>
      </c>
      <c r="AV392" s="69">
        <f t="shared" si="139"/>
        <v>0</v>
      </c>
      <c r="AW392" s="69">
        <f t="shared" si="140"/>
        <v>0</v>
      </c>
      <c r="AX392" s="69">
        <f t="shared" si="141"/>
        <v>0</v>
      </c>
      <c r="AY392" s="69">
        <f t="shared" si="142"/>
        <v>0.63424381491023341</v>
      </c>
      <c r="AZ392" s="69">
        <f t="shared" si="143"/>
        <v>0</v>
      </c>
      <c r="BA392" s="69">
        <f t="shared" si="144"/>
        <v>1</v>
      </c>
      <c r="BF392">
        <v>3.9549533277750001E-2</v>
      </c>
      <c r="BG392">
        <v>2.6151671409606898</v>
      </c>
      <c r="BH392" t="s">
        <v>281</v>
      </c>
      <c r="BI392">
        <v>0.29099999999999998</v>
      </c>
      <c r="BJ392">
        <v>0.33200000000000002</v>
      </c>
      <c r="BK392" t="s">
        <v>18</v>
      </c>
    </row>
    <row r="393" spans="1:63">
      <c r="A393" t="s">
        <v>22</v>
      </c>
      <c r="B393">
        <v>0.82640369999999996</v>
      </c>
      <c r="C393">
        <v>1.631567</v>
      </c>
      <c r="D393">
        <v>1.593318</v>
      </c>
      <c r="E393">
        <v>-5.4337550000000002E-3</v>
      </c>
      <c r="F393">
        <v>-6.9348679999999996E-2</v>
      </c>
      <c r="G393">
        <v>-2.3582349999999998E-2</v>
      </c>
      <c r="H393">
        <v>0.99729889999999999</v>
      </c>
      <c r="I393">
        <v>1.067102</v>
      </c>
      <c r="J393">
        <v>1.6480440000000001</v>
      </c>
      <c r="K393">
        <v>1.372001</v>
      </c>
      <c r="L393">
        <v>-9.9993849999999995E-2</v>
      </c>
      <c r="M393">
        <v>-0.60604469999999999</v>
      </c>
      <c r="N393">
        <v>-6.9531969999999998E-2</v>
      </c>
      <c r="O393">
        <v>0.78605119999999995</v>
      </c>
      <c r="P393" s="69">
        <f t="shared" si="121"/>
        <v>0.98279226613784199</v>
      </c>
      <c r="Q393" s="69">
        <f t="shared" si="122"/>
        <v>0.93176127676070974</v>
      </c>
      <c r="R393" s="77">
        <f t="shared" si="123"/>
        <v>0.37156224348895295</v>
      </c>
      <c r="S393" s="75">
        <f t="shared" si="124"/>
        <v>0.11827193543516254</v>
      </c>
      <c r="T393">
        <v>0.73953340000000001</v>
      </c>
      <c r="U393">
        <v>0.1579159</v>
      </c>
      <c r="V393">
        <v>1.9146570000000001</v>
      </c>
      <c r="W393">
        <v>1.734361</v>
      </c>
      <c r="X393">
        <v>0.42979659999999997</v>
      </c>
      <c r="Y393">
        <v>0.43161929999999998</v>
      </c>
      <c r="Z393">
        <v>0.4702229</v>
      </c>
      <c r="AA393">
        <v>0.38081039999999999</v>
      </c>
      <c r="AB393" s="72">
        <f t="shared" si="125"/>
        <v>3.3218223879485233E-2</v>
      </c>
      <c r="AD393">
        <v>1846.443</v>
      </c>
      <c r="AE393">
        <v>1854.7940000000001</v>
      </c>
      <c r="AF393" s="58">
        <f t="shared" si="126"/>
        <v>8.3510000000001128</v>
      </c>
      <c r="AG393">
        <v>2</v>
      </c>
      <c r="AH393">
        <v>4</v>
      </c>
      <c r="AI393" s="69">
        <f t="shared" si="127"/>
        <v>3.4835570667956772</v>
      </c>
      <c r="AJ393">
        <f t="shared" si="128"/>
        <v>0.41714250590296137</v>
      </c>
      <c r="AL393" s="69">
        <f t="shared" si="129"/>
        <v>0</v>
      </c>
      <c r="AM393" s="69">
        <f t="shared" si="130"/>
        <v>0</v>
      </c>
      <c r="AN393" s="69">
        <f t="shared" si="131"/>
        <v>0</v>
      </c>
      <c r="AO393" s="69">
        <f t="shared" si="132"/>
        <v>0</v>
      </c>
      <c r="AP393" s="69">
        <f t="shared" si="133"/>
        <v>0.41714250590296137</v>
      </c>
      <c r="AQ393" s="69">
        <f t="shared" si="134"/>
        <v>0</v>
      </c>
      <c r="AR393" s="69">
        <f t="shared" si="135"/>
        <v>1</v>
      </c>
      <c r="AS393" s="69">
        <f t="shared" si="136"/>
        <v>0</v>
      </c>
      <c r="AT393" s="69">
        <f t="shared" si="137"/>
        <v>0</v>
      </c>
      <c r="AU393" s="69">
        <f t="shared" si="138"/>
        <v>0</v>
      </c>
      <c r="AV393" s="69">
        <f t="shared" si="139"/>
        <v>0</v>
      </c>
      <c r="AW393" s="69">
        <f t="shared" si="140"/>
        <v>0</v>
      </c>
      <c r="AX393" s="69">
        <f t="shared" si="141"/>
        <v>0</v>
      </c>
      <c r="AY393" s="69">
        <f t="shared" si="142"/>
        <v>0.41714250590296137</v>
      </c>
      <c r="AZ393" s="69">
        <f t="shared" si="143"/>
        <v>0</v>
      </c>
      <c r="BA393" s="69">
        <f t="shared" si="144"/>
        <v>1</v>
      </c>
      <c r="BF393">
        <v>1.37890148162842</v>
      </c>
      <c r="BG393">
        <v>2.7410106658935498</v>
      </c>
      <c r="BH393" t="s">
        <v>5681</v>
      </c>
      <c r="BI393">
        <v>0.86599999999999999</v>
      </c>
      <c r="BJ393">
        <v>0.433</v>
      </c>
      <c r="BK393" t="s">
        <v>18</v>
      </c>
    </row>
    <row r="394" spans="1:63">
      <c r="A394" t="s">
        <v>20</v>
      </c>
      <c r="B394">
        <v>1.046217</v>
      </c>
      <c r="C394">
        <v>1.644077</v>
      </c>
      <c r="D394">
        <v>1.3885369999999999</v>
      </c>
      <c r="E394">
        <v>-7.1774420000000005E-2</v>
      </c>
      <c r="F394">
        <v>-0.62634730000000005</v>
      </c>
      <c r="G394">
        <v>-6.4049419999999996E-2</v>
      </c>
      <c r="H394">
        <v>0.77358590000000005</v>
      </c>
      <c r="I394">
        <v>1.4337740000000001</v>
      </c>
      <c r="J394">
        <v>1.6580269999999999</v>
      </c>
      <c r="K394">
        <v>1.3630660000000001</v>
      </c>
      <c r="L394">
        <v>-0.2231979</v>
      </c>
      <c r="M394">
        <v>-0.66467390000000004</v>
      </c>
      <c r="N394">
        <v>-0.1567761</v>
      </c>
      <c r="O394">
        <v>0.69556640000000003</v>
      </c>
      <c r="P394" s="69">
        <f t="shared" si="121"/>
        <v>0.14103066416825299</v>
      </c>
      <c r="Q394" s="69">
        <f t="shared" si="122"/>
        <v>-0.96022070352852285</v>
      </c>
      <c r="R394" s="77">
        <f t="shared" si="123"/>
        <v>2.8585878393278232</v>
      </c>
      <c r="S394" s="75">
        <f t="shared" si="124"/>
        <v>0.90991676978280756</v>
      </c>
      <c r="T394">
        <v>2.2936190000000001</v>
      </c>
      <c r="U394">
        <v>-0.68967650000000003</v>
      </c>
      <c r="V394">
        <v>3.0901510000000001</v>
      </c>
      <c r="W394">
        <v>1.783798</v>
      </c>
      <c r="X394">
        <v>0.44073800000000002</v>
      </c>
      <c r="Y394">
        <v>0.4170217</v>
      </c>
      <c r="Z394">
        <v>0.46129160000000002</v>
      </c>
      <c r="AA394">
        <v>0.46560220000000002</v>
      </c>
      <c r="AB394" s="72">
        <f t="shared" si="125"/>
        <v>3.9475689192002721E-2</v>
      </c>
      <c r="AD394">
        <v>1856.306</v>
      </c>
      <c r="AE394">
        <v>1866.779</v>
      </c>
      <c r="AF394" s="58">
        <f t="shared" si="126"/>
        <v>10.472999999999956</v>
      </c>
      <c r="AG394">
        <v>2</v>
      </c>
      <c r="AH394">
        <v>4</v>
      </c>
      <c r="AI394" s="69">
        <f t="shared" si="127"/>
        <v>6.1781943583796393</v>
      </c>
      <c r="AJ394">
        <f t="shared" si="128"/>
        <v>0.58991639056427625</v>
      </c>
      <c r="AL394" s="69">
        <f t="shared" si="129"/>
        <v>0</v>
      </c>
      <c r="AM394" s="69">
        <f t="shared" si="130"/>
        <v>0</v>
      </c>
      <c r="AN394" s="69">
        <f t="shared" si="131"/>
        <v>0</v>
      </c>
      <c r="AO394" s="69">
        <f t="shared" si="132"/>
        <v>0</v>
      </c>
      <c r="AP394" s="69">
        <f t="shared" si="133"/>
        <v>0.58991639056427625</v>
      </c>
      <c r="AQ394" s="69">
        <f t="shared" si="134"/>
        <v>0</v>
      </c>
      <c r="AR394" s="69">
        <f t="shared" si="135"/>
        <v>1</v>
      </c>
      <c r="AS394" s="69">
        <f t="shared" si="136"/>
        <v>0</v>
      </c>
      <c r="AT394" s="69">
        <f t="shared" si="137"/>
        <v>0</v>
      </c>
      <c r="AU394" s="69">
        <f t="shared" si="138"/>
        <v>0</v>
      </c>
      <c r="AV394" s="69">
        <f t="shared" si="139"/>
        <v>0</v>
      </c>
      <c r="AW394" s="69">
        <f t="shared" si="140"/>
        <v>0</v>
      </c>
      <c r="AX394" s="69">
        <f t="shared" si="141"/>
        <v>0</v>
      </c>
      <c r="AY394" s="69">
        <f t="shared" si="142"/>
        <v>0.58991639056427625</v>
      </c>
      <c r="AZ394" s="69">
        <f t="shared" si="143"/>
        <v>0</v>
      </c>
      <c r="BA394" s="69">
        <f t="shared" si="144"/>
        <v>1</v>
      </c>
      <c r="BF394">
        <v>1.3976013660430899</v>
      </c>
      <c r="BG394">
        <v>2.4470255374908398</v>
      </c>
      <c r="BH394" t="s">
        <v>5682</v>
      </c>
      <c r="BI394">
        <v>0.23599999999999999</v>
      </c>
      <c r="BJ394">
        <v>7.0000000000000007E-2</v>
      </c>
      <c r="BK394" t="s">
        <v>18</v>
      </c>
    </row>
    <row r="395" spans="1:63">
      <c r="A395" t="s">
        <v>22</v>
      </c>
      <c r="B395">
        <v>1.364849</v>
      </c>
      <c r="C395">
        <v>1.618992</v>
      </c>
      <c r="D395">
        <v>1.361691</v>
      </c>
      <c r="E395">
        <v>8.7263429999999993E-3</v>
      </c>
      <c r="F395">
        <v>-0.65860839999999998</v>
      </c>
      <c r="G395">
        <v>5.7708170000000001E-3</v>
      </c>
      <c r="H395">
        <v>0.7524132</v>
      </c>
      <c r="I395">
        <v>0.97662990000000005</v>
      </c>
      <c r="J395">
        <v>1.6494310000000001</v>
      </c>
      <c r="K395">
        <v>1.7147429999999999</v>
      </c>
      <c r="L395">
        <v>4.951303E-2</v>
      </c>
      <c r="M395">
        <v>-0.79741660000000003</v>
      </c>
      <c r="N395">
        <v>-0.16059989999999999</v>
      </c>
      <c r="O395">
        <v>-0.57955409999999996</v>
      </c>
      <c r="P395" s="69">
        <f t="shared" ref="P395:P440" si="145">L395*L396+M395*M396+N395*N396+O395*O396</f>
        <v>0.98318979924637562</v>
      </c>
      <c r="Q395" s="69">
        <f t="shared" ref="Q395:Q440" si="146">2*P395*P395-1</f>
        <v>0.93332436268425667</v>
      </c>
      <c r="R395" s="77">
        <f t="shared" ref="R395:R440" si="147">ACOS(Q395)</f>
        <v>0.36723300686202176</v>
      </c>
      <c r="S395" s="75">
        <f t="shared" ref="S395:S440" si="148">R395/PI()</f>
        <v>0.11689389661718137</v>
      </c>
      <c r="T395">
        <v>5.9796639999999996</v>
      </c>
      <c r="U395">
        <v>6.4629570000000003</v>
      </c>
      <c r="V395">
        <v>3.9833249999999998</v>
      </c>
      <c r="W395">
        <v>-0.68174049999999997</v>
      </c>
      <c r="X395">
        <v>0.42338249999999999</v>
      </c>
      <c r="Y395">
        <v>0.48798780000000003</v>
      </c>
      <c r="Z395">
        <v>0.4593757</v>
      </c>
      <c r="AA395">
        <v>0.34092349999999999</v>
      </c>
      <c r="AB395" s="72">
        <f t="shared" ref="AB395:AB440" si="149">X395*Y395*Z395*AA395</f>
        <v>3.2356893844465148E-2</v>
      </c>
      <c r="AD395">
        <v>1868.2919999999999</v>
      </c>
      <c r="AE395">
        <v>1947.7929999999999</v>
      </c>
      <c r="AF395" s="58">
        <f t="shared" ref="AF395:AF440" si="150">AE395-AD395</f>
        <v>79.500999999999976</v>
      </c>
      <c r="AG395">
        <v>3</v>
      </c>
      <c r="AH395">
        <v>1</v>
      </c>
      <c r="AI395" s="69">
        <f t="shared" ref="AI395:AI440" si="151">LOG($AC$3*R395/AB395,2)</f>
        <v>3.5045507083079346</v>
      </c>
      <c r="AJ395">
        <f t="shared" ref="AJ395:AJ440" si="152">AI395/AF395</f>
        <v>4.4081844358032425E-2</v>
      </c>
      <c r="AL395" s="69">
        <f t="shared" ref="AL395:AL440" si="153">IF(AG395=1,AJ395,0)</f>
        <v>0</v>
      </c>
      <c r="AM395" s="69">
        <f t="shared" ref="AM395:AM440" si="154">IF(AH395=1,AJ395,0)</f>
        <v>4.4081844358032425E-2</v>
      </c>
      <c r="AN395" s="69">
        <f t="shared" ref="AN395:AN440" si="155">IF(AG395=1,1,0)</f>
        <v>0</v>
      </c>
      <c r="AO395" s="69">
        <f t="shared" ref="AO395:AO440" si="156">IF(AH395=1,1,0)</f>
        <v>1</v>
      </c>
      <c r="AP395" s="69">
        <f t="shared" ref="AP395:AP440" si="157">IF(AG395=2,AJ395,0)</f>
        <v>0</v>
      </c>
      <c r="AQ395" s="69">
        <f t="shared" ref="AQ395:AQ440" si="158">IF(AH395=2,AJ395,0)</f>
        <v>0</v>
      </c>
      <c r="AR395" s="69">
        <f t="shared" ref="AR395:AR440" si="159">IF(AG395=2,1,0)</f>
        <v>0</v>
      </c>
      <c r="AS395" s="69">
        <f t="shared" ref="AS395:AS440" si="160">IF(AH395=2,1,0)</f>
        <v>0</v>
      </c>
      <c r="AT395" s="69">
        <f t="shared" ref="AT395:AT440" si="161">IF(AG395=3,AJ395,0)</f>
        <v>4.4081844358032425E-2</v>
      </c>
      <c r="AU395" s="69">
        <f t="shared" ref="AU395:AU440" si="162">IF(AH395=3,AJ395,0)</f>
        <v>0</v>
      </c>
      <c r="AV395" s="69">
        <f t="shared" ref="AV395:AV440" si="163">IF(AG395=3,1,0)</f>
        <v>1</v>
      </c>
      <c r="AW395" s="69">
        <f t="shared" ref="AW395:AW440" si="164">IF(AH395=3,1,0)</f>
        <v>0</v>
      </c>
      <c r="AX395" s="69">
        <f t="shared" ref="AX395:AX440" si="165">IF(AG395=4,AJ395,0)</f>
        <v>0</v>
      </c>
      <c r="AY395" s="69">
        <f t="shared" ref="AY395:AY440" si="166">IF(AH395=4,AJ395,0)</f>
        <v>0</v>
      </c>
      <c r="AZ395" s="69">
        <f t="shared" ref="AZ395:AZ440" si="167">IF(AG395=4,1,0)</f>
        <v>0</v>
      </c>
      <c r="BA395" s="69">
        <f t="shared" ref="BA395:BA440" si="168">IF(AH395=4,1,0)</f>
        <v>0</v>
      </c>
      <c r="BF395">
        <v>1.9195535182952901</v>
      </c>
      <c r="BG395">
        <v>0.43424320220947299</v>
      </c>
      <c r="BH395" t="s">
        <v>5683</v>
      </c>
      <c r="BI395">
        <v>0.89900000000000002</v>
      </c>
      <c r="BJ395">
        <v>0.71199999999999997</v>
      </c>
      <c r="BK395" t="s">
        <v>18</v>
      </c>
    </row>
    <row r="396" spans="1:63">
      <c r="A396" t="s">
        <v>22</v>
      </c>
      <c r="B396">
        <v>1.0006759999999999</v>
      </c>
      <c r="C396">
        <v>1.641051</v>
      </c>
      <c r="D396">
        <v>1.738513</v>
      </c>
      <c r="E396">
        <v>7.7029189999999997E-2</v>
      </c>
      <c r="F396">
        <v>-0.71447859999999996</v>
      </c>
      <c r="G396">
        <v>-0.11835710000000001</v>
      </c>
      <c r="H396">
        <v>-0.68525789999999998</v>
      </c>
      <c r="I396">
        <v>1.0378480000000001</v>
      </c>
      <c r="J396">
        <v>1.6442060000000001</v>
      </c>
      <c r="K396">
        <v>1.6810799999999999</v>
      </c>
      <c r="L396">
        <v>1.6458190000000001E-2</v>
      </c>
      <c r="M396">
        <v>-0.89292839999999996</v>
      </c>
      <c r="N396">
        <v>-0.1022834</v>
      </c>
      <c r="O396">
        <v>-0.43811660000000002</v>
      </c>
      <c r="P396" s="69">
        <f t="shared" si="145"/>
        <v>0.10990860970900096</v>
      </c>
      <c r="Q396" s="69">
        <f t="shared" si="146"/>
        <v>-0.97584019502366903</v>
      </c>
      <c r="R396" s="77">
        <f t="shared" si="147"/>
        <v>2.9213304492210286</v>
      </c>
      <c r="S396" s="75">
        <f t="shared" si="148"/>
        <v>0.92988836279678777</v>
      </c>
      <c r="T396">
        <v>4.1704369999999997</v>
      </c>
      <c r="U396">
        <v>3.87588</v>
      </c>
      <c r="V396">
        <v>2.5563039999999999</v>
      </c>
      <c r="W396">
        <v>-1.1403859999999999</v>
      </c>
      <c r="X396">
        <v>0.43601459999999997</v>
      </c>
      <c r="Y396">
        <v>0.47536699999999998</v>
      </c>
      <c r="Z396">
        <v>0.44259470000000001</v>
      </c>
      <c r="AA396">
        <v>0.33684380000000003</v>
      </c>
      <c r="AB396" s="72">
        <f t="shared" si="149"/>
        <v>3.0900451753058198E-2</v>
      </c>
      <c r="AD396">
        <v>1949.306</v>
      </c>
      <c r="AE396">
        <v>1959.9259999999999</v>
      </c>
      <c r="AF396" s="58">
        <f t="shared" si="150"/>
        <v>10.619999999999891</v>
      </c>
      <c r="AG396">
        <v>3</v>
      </c>
      <c r="AH396">
        <v>1</v>
      </c>
      <c r="AI396" s="69">
        <f t="shared" si="151"/>
        <v>6.5628538191212566</v>
      </c>
      <c r="AJ396">
        <f t="shared" si="152"/>
        <v>0.6179711694087876</v>
      </c>
      <c r="AL396" s="69">
        <f t="shared" si="153"/>
        <v>0</v>
      </c>
      <c r="AM396" s="69">
        <f t="shared" si="154"/>
        <v>0.6179711694087876</v>
      </c>
      <c r="AN396" s="69">
        <f t="shared" si="155"/>
        <v>0</v>
      </c>
      <c r="AO396" s="69">
        <f t="shared" si="156"/>
        <v>1</v>
      </c>
      <c r="AP396" s="69">
        <f t="shared" si="157"/>
        <v>0</v>
      </c>
      <c r="AQ396" s="69">
        <f t="shared" si="158"/>
        <v>0</v>
      </c>
      <c r="AR396" s="69">
        <f t="shared" si="159"/>
        <v>0</v>
      </c>
      <c r="AS396" s="69">
        <f t="shared" si="160"/>
        <v>0</v>
      </c>
      <c r="AT396" s="69">
        <f t="shared" si="161"/>
        <v>0.6179711694087876</v>
      </c>
      <c r="AU396" s="69">
        <f t="shared" si="162"/>
        <v>0</v>
      </c>
      <c r="AV396" s="69">
        <f t="shared" si="163"/>
        <v>1</v>
      </c>
      <c r="AW396" s="69">
        <f t="shared" si="164"/>
        <v>0</v>
      </c>
      <c r="AX396" s="69">
        <f t="shared" si="165"/>
        <v>0</v>
      </c>
      <c r="AY396" s="69">
        <f t="shared" si="166"/>
        <v>0</v>
      </c>
      <c r="AZ396" s="69">
        <f t="shared" si="167"/>
        <v>0</v>
      </c>
      <c r="BA396" s="69">
        <f t="shared" si="168"/>
        <v>0</v>
      </c>
      <c r="BF396">
        <v>2.3327152729034402</v>
      </c>
      <c r="BG396">
        <v>0.30818393826484702</v>
      </c>
      <c r="BH396" t="s">
        <v>5684</v>
      </c>
      <c r="BI396">
        <v>0.85299999999999998</v>
      </c>
      <c r="BJ396">
        <v>0.57599999999999996</v>
      </c>
      <c r="BK396" t="s">
        <v>18</v>
      </c>
    </row>
    <row r="397" spans="1:63">
      <c r="A397" t="s">
        <v>16</v>
      </c>
      <c r="B397">
        <v>1.0419229999999999</v>
      </c>
      <c r="C397">
        <v>1.639435</v>
      </c>
      <c r="D397">
        <v>1.702569</v>
      </c>
      <c r="E397">
        <v>2.1889039999999998E-2</v>
      </c>
      <c r="F397">
        <v>-0.88508779999999998</v>
      </c>
      <c r="G397">
        <v>-8.3160330000000005E-2</v>
      </c>
      <c r="H397">
        <v>-0.45741110000000001</v>
      </c>
      <c r="I397">
        <v>0.43886570000000003</v>
      </c>
      <c r="J397">
        <v>1.654668</v>
      </c>
      <c r="K397">
        <v>2.2435529999999999</v>
      </c>
      <c r="L397">
        <v>-0.16304009999999999</v>
      </c>
      <c r="M397">
        <v>-0.52797720000000004</v>
      </c>
      <c r="N397">
        <v>-5.4068199999999997E-2</v>
      </c>
      <c r="O397">
        <v>0.8317059</v>
      </c>
      <c r="P397" s="69">
        <f t="shared" si="145"/>
        <v>0.37462620058338314</v>
      </c>
      <c r="Q397" s="69">
        <f t="shared" si="146"/>
        <v>-0.71931041967291764</v>
      </c>
      <c r="R397" s="77">
        <f t="shared" si="147"/>
        <v>2.3736054885089586</v>
      </c>
      <c r="S397" s="75">
        <f t="shared" si="148"/>
        <v>0.75554209289250751</v>
      </c>
      <c r="T397">
        <v>4.198321</v>
      </c>
      <c r="U397">
        <v>-2.3205480000000001</v>
      </c>
      <c r="V397">
        <v>2.8997769999999998</v>
      </c>
      <c r="W397">
        <v>3.8777059999999999</v>
      </c>
      <c r="X397">
        <v>0.48620239999999998</v>
      </c>
      <c r="Y397">
        <v>0.44010690000000002</v>
      </c>
      <c r="Z397">
        <v>0.49779699999999999</v>
      </c>
      <c r="AA397">
        <v>0.48096109999999997</v>
      </c>
      <c r="AB397" s="72">
        <f t="shared" si="149"/>
        <v>5.1231550869036566E-2</v>
      </c>
      <c r="AD397">
        <v>1961.4259999999999</v>
      </c>
      <c r="AE397">
        <v>1969.3620000000001</v>
      </c>
      <c r="AF397" s="58">
        <f t="shared" si="150"/>
        <v>7.9360000000001492</v>
      </c>
      <c r="AG397">
        <v>2</v>
      </c>
      <c r="AH397">
        <v>4</v>
      </c>
      <c r="AI397" s="69">
        <f t="shared" si="151"/>
        <v>5.5339037922992995</v>
      </c>
      <c r="AJ397">
        <f t="shared" si="152"/>
        <v>0.69731650608608819</v>
      </c>
      <c r="AL397" s="69">
        <f t="shared" si="153"/>
        <v>0</v>
      </c>
      <c r="AM397" s="69">
        <f t="shared" si="154"/>
        <v>0</v>
      </c>
      <c r="AN397" s="69">
        <f t="shared" si="155"/>
        <v>0</v>
      </c>
      <c r="AO397" s="69">
        <f t="shared" si="156"/>
        <v>0</v>
      </c>
      <c r="AP397" s="69">
        <f t="shared" si="157"/>
        <v>0.69731650608608819</v>
      </c>
      <c r="AQ397" s="69">
        <f t="shared" si="158"/>
        <v>0</v>
      </c>
      <c r="AR397" s="69">
        <f t="shared" si="159"/>
        <v>1</v>
      </c>
      <c r="AS397" s="69">
        <f t="shared" si="160"/>
        <v>0</v>
      </c>
      <c r="AT397" s="69">
        <f t="shared" si="161"/>
        <v>0</v>
      </c>
      <c r="AU397" s="69">
        <f t="shared" si="162"/>
        <v>0</v>
      </c>
      <c r="AV397" s="69">
        <f t="shared" si="163"/>
        <v>0</v>
      </c>
      <c r="AW397" s="69">
        <f t="shared" si="164"/>
        <v>0</v>
      </c>
      <c r="AX397" s="69">
        <f t="shared" si="165"/>
        <v>0</v>
      </c>
      <c r="AY397" s="69">
        <f t="shared" si="166"/>
        <v>0.69731650608608819</v>
      </c>
      <c r="AZ397" s="69">
        <f t="shared" si="167"/>
        <v>0</v>
      </c>
      <c r="BA397" s="69">
        <f t="shared" si="168"/>
        <v>1</v>
      </c>
      <c r="BF397">
        <v>1.02617192268372</v>
      </c>
      <c r="BG397">
        <v>2.7829744815826398</v>
      </c>
      <c r="BH397" t="s">
        <v>5685</v>
      </c>
      <c r="BI397">
        <v>0.57199999999999995</v>
      </c>
      <c r="BJ397">
        <v>0.33100000000000002</v>
      </c>
      <c r="BK397" t="s">
        <v>18</v>
      </c>
    </row>
    <row r="398" spans="1:63">
      <c r="A398" t="s">
        <v>20</v>
      </c>
      <c r="B398">
        <v>0.2932864</v>
      </c>
      <c r="C398">
        <v>1.601918</v>
      </c>
      <c r="D398">
        <v>2.2880349999999998</v>
      </c>
      <c r="E398">
        <v>6.4533729999999997E-2</v>
      </c>
      <c r="F398">
        <v>-0.73158809999999996</v>
      </c>
      <c r="G398">
        <v>0.1228791</v>
      </c>
      <c r="H398">
        <v>0.66746910000000004</v>
      </c>
      <c r="I398">
        <v>0.45936719999999998</v>
      </c>
      <c r="J398">
        <v>1.6547019999999999</v>
      </c>
      <c r="K398">
        <v>1.9706220000000001</v>
      </c>
      <c r="L398">
        <v>-1.280943E-2</v>
      </c>
      <c r="M398">
        <v>-0.97255930000000002</v>
      </c>
      <c r="N398">
        <v>-0.1479549</v>
      </c>
      <c r="O398">
        <v>-0.179091</v>
      </c>
      <c r="P398" s="69">
        <f t="shared" si="145"/>
        <v>-0.37084045373707197</v>
      </c>
      <c r="Q398" s="69">
        <f t="shared" si="146"/>
        <v>-0.72495471574416515</v>
      </c>
      <c r="R398" s="77">
        <f t="shared" si="147"/>
        <v>2.3817649747833709</v>
      </c>
      <c r="S398" s="75">
        <f t="shared" si="148"/>
        <v>0.75813933803983391</v>
      </c>
      <c r="T398">
        <v>2.3579500000000002</v>
      </c>
      <c r="U398">
        <v>0.82322960000000001</v>
      </c>
      <c r="V398">
        <v>2.3137370000000002</v>
      </c>
      <c r="W398">
        <v>0.10345269999999999</v>
      </c>
      <c r="X398">
        <v>0.45708110000000002</v>
      </c>
      <c r="Y398">
        <v>0.43008540000000001</v>
      </c>
      <c r="Z398">
        <v>0.475269</v>
      </c>
      <c r="AA398">
        <v>0.33838459999999998</v>
      </c>
      <c r="AB398" s="72">
        <f t="shared" si="149"/>
        <v>3.1615353456700808E-2</v>
      </c>
      <c r="AD398">
        <v>1970.874</v>
      </c>
      <c r="AE398">
        <v>1975.6079999999999</v>
      </c>
      <c r="AF398" s="58">
        <f t="shared" si="150"/>
        <v>4.7339999999999236</v>
      </c>
      <c r="AG398">
        <v>4</v>
      </c>
      <c r="AH398">
        <v>2</v>
      </c>
      <c r="AI398" s="69">
        <f t="shared" si="151"/>
        <v>6.2352619005082746</v>
      </c>
      <c r="AJ398">
        <f t="shared" si="152"/>
        <v>1.3171233418902355</v>
      </c>
      <c r="AL398" s="69">
        <f t="shared" si="153"/>
        <v>0</v>
      </c>
      <c r="AM398" s="69">
        <f t="shared" si="154"/>
        <v>0</v>
      </c>
      <c r="AN398" s="69">
        <f t="shared" si="155"/>
        <v>0</v>
      </c>
      <c r="AO398" s="69">
        <f t="shared" si="156"/>
        <v>0</v>
      </c>
      <c r="AP398" s="69">
        <f t="shared" si="157"/>
        <v>0</v>
      </c>
      <c r="AQ398" s="69">
        <f t="shared" si="158"/>
        <v>1.3171233418902355</v>
      </c>
      <c r="AR398" s="69">
        <f t="shared" si="159"/>
        <v>0</v>
      </c>
      <c r="AS398" s="69">
        <f t="shared" si="160"/>
        <v>1</v>
      </c>
      <c r="AT398" s="69">
        <f t="shared" si="161"/>
        <v>0</v>
      </c>
      <c r="AU398" s="69">
        <f t="shared" si="162"/>
        <v>0</v>
      </c>
      <c r="AV398" s="69">
        <f t="shared" si="163"/>
        <v>0</v>
      </c>
      <c r="AW398" s="69">
        <f t="shared" si="164"/>
        <v>0</v>
      </c>
      <c r="AX398" s="69">
        <f t="shared" si="165"/>
        <v>1.3171233418902355</v>
      </c>
      <c r="AY398" s="69">
        <f t="shared" si="166"/>
        <v>0</v>
      </c>
      <c r="AZ398" s="69">
        <f t="shared" si="167"/>
        <v>1</v>
      </c>
      <c r="BA398" s="69">
        <f t="shared" si="168"/>
        <v>0</v>
      </c>
      <c r="BF398">
        <v>2.7557334899902299</v>
      </c>
      <c r="BG398">
        <v>0.93083024024963401</v>
      </c>
      <c r="BH398" t="s">
        <v>5686</v>
      </c>
      <c r="BI398">
        <v>4.0000000000000001E-3</v>
      </c>
      <c r="BJ398">
        <v>0.53</v>
      </c>
      <c r="BK398" t="s">
        <v>18</v>
      </c>
    </row>
    <row r="399" spans="1:63">
      <c r="A399" t="s">
        <v>16</v>
      </c>
      <c r="B399">
        <v>0.48194229999999999</v>
      </c>
      <c r="C399">
        <v>1.642533</v>
      </c>
      <c r="D399">
        <v>1.9786060000000001</v>
      </c>
      <c r="E399">
        <v>8.735362E-3</v>
      </c>
      <c r="F399">
        <v>-0.9854214</v>
      </c>
      <c r="G399">
        <v>-0.1218704</v>
      </c>
      <c r="H399">
        <v>-0.11838890000000001</v>
      </c>
      <c r="I399">
        <v>1.8119340000000001E-2</v>
      </c>
      <c r="J399">
        <v>1.6658539999999999</v>
      </c>
      <c r="K399">
        <v>1.746561</v>
      </c>
      <c r="L399">
        <v>-0.19776360000000001</v>
      </c>
      <c r="M399">
        <v>0.1926291</v>
      </c>
      <c r="N399">
        <v>0.1002961</v>
      </c>
      <c r="O399">
        <v>0.95588930000000005</v>
      </c>
      <c r="P399" s="69">
        <f t="shared" si="145"/>
        <v>2.6683480069333992E-2</v>
      </c>
      <c r="Q399" s="69">
        <f t="shared" si="146"/>
        <v>-0.9985759837827789</v>
      </c>
      <c r="R399" s="77">
        <f t="shared" si="147"/>
        <v>3.0882193584697744</v>
      </c>
      <c r="S399" s="75">
        <f t="shared" si="148"/>
        <v>0.98301075250509296</v>
      </c>
      <c r="T399">
        <v>1.849693</v>
      </c>
      <c r="U399">
        <v>1.0327789999999999</v>
      </c>
      <c r="V399">
        <v>2.42211</v>
      </c>
      <c r="W399">
        <v>3.5629680000000001</v>
      </c>
      <c r="X399">
        <v>0.40389039999999998</v>
      </c>
      <c r="Y399">
        <v>0.47597240000000002</v>
      </c>
      <c r="Z399">
        <v>0.45239289999999999</v>
      </c>
      <c r="AA399">
        <v>0.49245440000000001</v>
      </c>
      <c r="AB399" s="72">
        <f t="shared" si="149"/>
        <v>4.2827931889737721E-2</v>
      </c>
      <c r="AD399">
        <v>1977.107</v>
      </c>
      <c r="AE399">
        <v>1983.527</v>
      </c>
      <c r="AF399" s="58">
        <f t="shared" si="150"/>
        <v>6.4200000000000728</v>
      </c>
      <c r="AG399">
        <v>1</v>
      </c>
      <c r="AH399">
        <v>2</v>
      </c>
      <c r="AI399" s="69">
        <f t="shared" si="151"/>
        <v>6.1720794088287594</v>
      </c>
      <c r="AJ399">
        <f t="shared" si="152"/>
        <v>0.96138308548733475</v>
      </c>
      <c r="AL399" s="69">
        <f t="shared" si="153"/>
        <v>0.96138308548733475</v>
      </c>
      <c r="AM399" s="69">
        <f t="shared" si="154"/>
        <v>0</v>
      </c>
      <c r="AN399" s="69">
        <f t="shared" si="155"/>
        <v>1</v>
      </c>
      <c r="AO399" s="69">
        <f t="shared" si="156"/>
        <v>0</v>
      </c>
      <c r="AP399" s="69">
        <f t="shared" si="157"/>
        <v>0</v>
      </c>
      <c r="AQ399" s="69">
        <f t="shared" si="158"/>
        <v>0.96138308548733475</v>
      </c>
      <c r="AR399" s="69">
        <f t="shared" si="159"/>
        <v>0</v>
      </c>
      <c r="AS399" s="69">
        <f t="shared" si="160"/>
        <v>1</v>
      </c>
      <c r="AT399" s="69">
        <f t="shared" si="161"/>
        <v>0</v>
      </c>
      <c r="AU399" s="69">
        <f t="shared" si="162"/>
        <v>0</v>
      </c>
      <c r="AV399" s="69">
        <f t="shared" si="163"/>
        <v>0</v>
      </c>
      <c r="AW399" s="69">
        <f t="shared" si="164"/>
        <v>0</v>
      </c>
      <c r="AX399" s="69">
        <f t="shared" si="165"/>
        <v>0</v>
      </c>
      <c r="AY399" s="69">
        <f t="shared" si="166"/>
        <v>0</v>
      </c>
      <c r="AZ399" s="69">
        <f t="shared" si="167"/>
        <v>0</v>
      </c>
      <c r="BA399" s="69">
        <f t="shared" si="168"/>
        <v>0</v>
      </c>
      <c r="BF399">
        <v>0.54224163293838501</v>
      </c>
      <c r="BG399">
        <v>0.95566439628601096</v>
      </c>
      <c r="BH399" t="s">
        <v>5687</v>
      </c>
      <c r="BI399">
        <v>0.85799999999999998</v>
      </c>
      <c r="BJ399">
        <v>0.26100000000000001</v>
      </c>
      <c r="BK399" t="s">
        <v>18</v>
      </c>
    </row>
    <row r="400" spans="1:63">
      <c r="A400" t="s">
        <v>22</v>
      </c>
      <c r="B400">
        <v>0.1939429</v>
      </c>
      <c r="C400">
        <v>1.6272329999999999</v>
      </c>
      <c r="D400">
        <v>2.254114</v>
      </c>
      <c r="E400">
        <v>-4.2287770000000002E-2</v>
      </c>
      <c r="F400">
        <v>0.12710340000000001</v>
      </c>
      <c r="G400">
        <v>1.23103E-2</v>
      </c>
      <c r="H400">
        <v>0.99091119999999999</v>
      </c>
      <c r="I400">
        <v>-0.25310860000000002</v>
      </c>
      <c r="J400">
        <v>1.67814</v>
      </c>
      <c r="K400">
        <v>2.3997850000000001</v>
      </c>
      <c r="L400">
        <v>-9.3095590000000006E-2</v>
      </c>
      <c r="M400">
        <v>-0.9253209</v>
      </c>
      <c r="N400">
        <v>-0.29022500000000001</v>
      </c>
      <c r="O400">
        <v>0.225575</v>
      </c>
      <c r="P400" s="69">
        <f t="shared" si="145"/>
        <v>0.68787784674241703</v>
      </c>
      <c r="Q400" s="69">
        <f t="shared" si="146"/>
        <v>-5.3648135922031659E-2</v>
      </c>
      <c r="R400" s="77">
        <f t="shared" si="147"/>
        <v>1.6244702304218119</v>
      </c>
      <c r="S400" s="75">
        <f t="shared" si="148"/>
        <v>0.51708493415452317</v>
      </c>
      <c r="T400">
        <v>2.4126639999999999</v>
      </c>
      <c r="U400">
        <v>-1.276189</v>
      </c>
      <c r="V400">
        <v>3.0974409999999999</v>
      </c>
      <c r="W400">
        <v>1.0301260000000001</v>
      </c>
      <c r="X400">
        <v>0.44743660000000002</v>
      </c>
      <c r="Y400">
        <v>0.43608059999999998</v>
      </c>
      <c r="Z400">
        <v>0.41306979999999999</v>
      </c>
      <c r="AA400">
        <v>0.44919480000000001</v>
      </c>
      <c r="AB400" s="72">
        <f t="shared" si="149"/>
        <v>3.6203990081738545E-2</v>
      </c>
      <c r="AD400">
        <v>1985.0409999999999</v>
      </c>
      <c r="AE400">
        <v>1998.425</v>
      </c>
      <c r="AF400" s="58">
        <f t="shared" si="150"/>
        <v>13.384000000000015</v>
      </c>
      <c r="AG400">
        <v>3</v>
      </c>
      <c r="AH400">
        <v>3</v>
      </c>
      <c r="AI400" s="69">
        <f t="shared" si="151"/>
        <v>5.4876767881814184</v>
      </c>
      <c r="AJ400">
        <f t="shared" si="152"/>
        <v>0.41001769188444503</v>
      </c>
      <c r="AL400" s="69">
        <f t="shared" si="153"/>
        <v>0</v>
      </c>
      <c r="AM400" s="69">
        <f t="shared" si="154"/>
        <v>0</v>
      </c>
      <c r="AN400" s="69">
        <f t="shared" si="155"/>
        <v>0</v>
      </c>
      <c r="AO400" s="69">
        <f t="shared" si="156"/>
        <v>0</v>
      </c>
      <c r="AP400" s="69">
        <f t="shared" si="157"/>
        <v>0</v>
      </c>
      <c r="AQ400" s="69">
        <f t="shared" si="158"/>
        <v>0</v>
      </c>
      <c r="AR400" s="69">
        <f t="shared" si="159"/>
        <v>0</v>
      </c>
      <c r="AS400" s="69">
        <f t="shared" si="160"/>
        <v>0</v>
      </c>
      <c r="AT400" s="69">
        <f t="shared" si="161"/>
        <v>0.41001769188444503</v>
      </c>
      <c r="AU400" s="69">
        <f t="shared" si="162"/>
        <v>0.41001769188444503</v>
      </c>
      <c r="AV400" s="69">
        <f t="shared" si="163"/>
        <v>1</v>
      </c>
      <c r="AW400" s="69">
        <f t="shared" si="164"/>
        <v>1</v>
      </c>
      <c r="AX400" s="69">
        <f t="shared" si="165"/>
        <v>0</v>
      </c>
      <c r="AY400" s="69">
        <f t="shared" si="166"/>
        <v>0</v>
      </c>
      <c r="AZ400" s="69">
        <f t="shared" si="167"/>
        <v>0</v>
      </c>
      <c r="BA400" s="69">
        <f t="shared" si="168"/>
        <v>0</v>
      </c>
      <c r="BF400">
        <v>2.10286641120911</v>
      </c>
      <c r="BG400">
        <v>2.35616874694824</v>
      </c>
      <c r="BH400" t="s">
        <v>5688</v>
      </c>
      <c r="BI400">
        <v>9.2999999999999999E-2</v>
      </c>
      <c r="BJ400">
        <v>0.60599999999999998</v>
      </c>
      <c r="BK400" t="s">
        <v>18</v>
      </c>
    </row>
    <row r="401" spans="1:63">
      <c r="A401" t="s">
        <v>16</v>
      </c>
      <c r="B401">
        <v>-0.30562479999999997</v>
      </c>
      <c r="C401">
        <v>1.668366</v>
      </c>
      <c r="D401">
        <v>2.3413210000000002</v>
      </c>
      <c r="E401">
        <v>-5.6033920000000001E-2</v>
      </c>
      <c r="F401">
        <v>-0.94889159999999995</v>
      </c>
      <c r="G401">
        <v>-0.2082222</v>
      </c>
      <c r="H401">
        <v>0.23045299999999999</v>
      </c>
      <c r="I401">
        <v>0.1993964</v>
      </c>
      <c r="J401">
        <v>1.6519029999999999</v>
      </c>
      <c r="K401">
        <v>2.2323780000000002</v>
      </c>
      <c r="L401">
        <v>7.3200310000000005E-2</v>
      </c>
      <c r="M401">
        <v>-0.8226445</v>
      </c>
      <c r="N401">
        <v>-0.18482100000000001</v>
      </c>
      <c r="O401">
        <v>-0.53267140000000002</v>
      </c>
      <c r="P401" s="69">
        <f t="shared" si="145"/>
        <v>-0.40376577878784298</v>
      </c>
      <c r="Q401" s="69">
        <f t="shared" si="146"/>
        <v>-0.67394639175969329</v>
      </c>
      <c r="R401" s="77">
        <f t="shared" si="147"/>
        <v>2.3103339539571706</v>
      </c>
      <c r="S401" s="75">
        <f t="shared" si="148"/>
        <v>0.73540213793065412</v>
      </c>
      <c r="T401">
        <v>2.9131520000000002</v>
      </c>
      <c r="U401">
        <v>2.121229</v>
      </c>
      <c r="V401">
        <v>2.6987220000000001</v>
      </c>
      <c r="W401">
        <v>1.1022879999999999</v>
      </c>
      <c r="X401">
        <v>0.45720650000000002</v>
      </c>
      <c r="Y401">
        <v>0.4343397</v>
      </c>
      <c r="Z401">
        <v>0.43967869999999998</v>
      </c>
      <c r="AA401">
        <v>0.4944943</v>
      </c>
      <c r="AB401" s="72">
        <f t="shared" si="149"/>
        <v>4.3175625685339974E-2</v>
      </c>
      <c r="AD401">
        <v>1999.94</v>
      </c>
      <c r="AE401">
        <v>2004.7249999999999</v>
      </c>
      <c r="AF401" s="58">
        <f t="shared" si="150"/>
        <v>4.7849999999998545</v>
      </c>
      <c r="AG401">
        <v>3</v>
      </c>
      <c r="AH401">
        <v>1</v>
      </c>
      <c r="AI401" s="69">
        <f t="shared" si="151"/>
        <v>5.7417405101369372</v>
      </c>
      <c r="AJ401">
        <f t="shared" si="152"/>
        <v>1.1999457701435969</v>
      </c>
      <c r="AL401" s="69">
        <f t="shared" si="153"/>
        <v>0</v>
      </c>
      <c r="AM401" s="69">
        <f t="shared" si="154"/>
        <v>1.1999457701435969</v>
      </c>
      <c r="AN401" s="69">
        <f t="shared" si="155"/>
        <v>0</v>
      </c>
      <c r="AO401" s="69">
        <f t="shared" si="156"/>
        <v>1</v>
      </c>
      <c r="AP401" s="69">
        <f t="shared" si="157"/>
        <v>0</v>
      </c>
      <c r="AQ401" s="69">
        <f t="shared" si="158"/>
        <v>0</v>
      </c>
      <c r="AR401" s="69">
        <f t="shared" si="159"/>
        <v>0</v>
      </c>
      <c r="AS401" s="69">
        <f t="shared" si="160"/>
        <v>0</v>
      </c>
      <c r="AT401" s="69">
        <f t="shared" si="161"/>
        <v>1.1999457701435969</v>
      </c>
      <c r="AU401" s="69">
        <f t="shared" si="162"/>
        <v>0</v>
      </c>
      <c r="AV401" s="69">
        <f t="shared" si="163"/>
        <v>1</v>
      </c>
      <c r="AW401" s="69">
        <f t="shared" si="164"/>
        <v>0</v>
      </c>
      <c r="AX401" s="69">
        <f t="shared" si="165"/>
        <v>0</v>
      </c>
      <c r="AY401" s="69">
        <f t="shared" si="166"/>
        <v>0</v>
      </c>
      <c r="AZ401" s="69">
        <f t="shared" si="167"/>
        <v>0</v>
      </c>
      <c r="BA401" s="69">
        <f t="shared" si="168"/>
        <v>0</v>
      </c>
      <c r="BF401">
        <v>2.0101158618927002</v>
      </c>
      <c r="BG401">
        <v>0.401501834392548</v>
      </c>
      <c r="BH401" t="s">
        <v>5689</v>
      </c>
      <c r="BI401">
        <v>0.54700000000000004</v>
      </c>
      <c r="BJ401">
        <v>0.85799999999999998</v>
      </c>
      <c r="BK401" t="s">
        <v>18</v>
      </c>
    </row>
    <row r="402" spans="1:63">
      <c r="A402" t="s">
        <v>22</v>
      </c>
      <c r="B402">
        <v>0.62648800000000004</v>
      </c>
      <c r="C402">
        <v>1.6342369999999999</v>
      </c>
      <c r="D402">
        <v>2.003212</v>
      </c>
      <c r="E402">
        <v>5.9552639999999997E-2</v>
      </c>
      <c r="F402">
        <v>-0.82599619999999996</v>
      </c>
      <c r="G402">
        <v>-0.10083250000000001</v>
      </c>
      <c r="H402">
        <v>-0.55137700000000001</v>
      </c>
      <c r="I402">
        <v>0.81736640000000005</v>
      </c>
      <c r="J402">
        <v>1.6482779999999999</v>
      </c>
      <c r="K402">
        <v>1.7693270000000001</v>
      </c>
      <c r="L402">
        <v>-0.1001253</v>
      </c>
      <c r="M402">
        <v>-0.15084819999999999</v>
      </c>
      <c r="N402">
        <v>-1.7601820000000001E-2</v>
      </c>
      <c r="O402">
        <v>0.98331579999999996</v>
      </c>
      <c r="P402" s="69">
        <f t="shared" si="145"/>
        <v>0.79644496888552196</v>
      </c>
      <c r="Q402" s="69">
        <f t="shared" si="146"/>
        <v>0.26864917692612011</v>
      </c>
      <c r="R402" s="77">
        <f t="shared" si="147"/>
        <v>1.2988059472825411</v>
      </c>
      <c r="S402" s="75">
        <f t="shared" si="148"/>
        <v>0.41342277325433607</v>
      </c>
      <c r="T402">
        <v>0.64059250000000001</v>
      </c>
      <c r="U402">
        <v>0.61920920000000002</v>
      </c>
      <c r="V402">
        <v>1.7019409999999999</v>
      </c>
      <c r="W402">
        <v>2.6401750000000002</v>
      </c>
      <c r="X402">
        <v>0.4208133</v>
      </c>
      <c r="Y402">
        <v>0.4193363</v>
      </c>
      <c r="Z402">
        <v>0.41071940000000001</v>
      </c>
      <c r="AA402">
        <v>0.35538120000000001</v>
      </c>
      <c r="AB402" s="72">
        <f t="shared" si="149"/>
        <v>2.5756780843753567E-2</v>
      </c>
      <c r="AD402">
        <v>2006.242</v>
      </c>
      <c r="AE402">
        <v>2010.277</v>
      </c>
      <c r="AF402" s="58">
        <f t="shared" si="150"/>
        <v>4.0350000000000819</v>
      </c>
      <c r="AG402">
        <v>1</v>
      </c>
      <c r="AH402">
        <v>3</v>
      </c>
      <c r="AI402" s="69">
        <f t="shared" si="151"/>
        <v>5.6560897931217866</v>
      </c>
      <c r="AJ402">
        <f t="shared" si="152"/>
        <v>1.4017570738839336</v>
      </c>
      <c r="AL402" s="69">
        <f t="shared" si="153"/>
        <v>1.4017570738839336</v>
      </c>
      <c r="AM402" s="69">
        <f t="shared" si="154"/>
        <v>0</v>
      </c>
      <c r="AN402" s="69">
        <f t="shared" si="155"/>
        <v>1</v>
      </c>
      <c r="AO402" s="69">
        <f t="shared" si="156"/>
        <v>0</v>
      </c>
      <c r="AP402" s="69">
        <f t="shared" si="157"/>
        <v>0</v>
      </c>
      <c r="AQ402" s="69">
        <f t="shared" si="158"/>
        <v>0</v>
      </c>
      <c r="AR402" s="69">
        <f t="shared" si="159"/>
        <v>0</v>
      </c>
      <c r="AS402" s="69">
        <f t="shared" si="160"/>
        <v>0</v>
      </c>
      <c r="AT402" s="69">
        <f t="shared" si="161"/>
        <v>0</v>
      </c>
      <c r="AU402" s="69">
        <f t="shared" si="162"/>
        <v>1.4017570738839336</v>
      </c>
      <c r="AV402" s="69">
        <f t="shared" si="163"/>
        <v>0</v>
      </c>
      <c r="AW402" s="69">
        <f t="shared" si="164"/>
        <v>1</v>
      </c>
      <c r="AX402" s="69">
        <f t="shared" si="165"/>
        <v>0</v>
      </c>
      <c r="AY402" s="69">
        <f t="shared" si="166"/>
        <v>0</v>
      </c>
      <c r="AZ402" s="69">
        <f t="shared" si="167"/>
        <v>0</v>
      </c>
      <c r="BA402" s="69">
        <f t="shared" si="168"/>
        <v>0</v>
      </c>
      <c r="BF402">
        <v>0.106499314308167</v>
      </c>
      <c r="BG402">
        <v>1.6778938770294201</v>
      </c>
      <c r="BH402" t="s">
        <v>5690</v>
      </c>
      <c r="BI402">
        <v>0.73199999999999998</v>
      </c>
      <c r="BJ402">
        <v>0.84699999999999998</v>
      </c>
      <c r="BK402" t="s">
        <v>18</v>
      </c>
    </row>
    <row r="403" spans="1:63">
      <c r="A403" t="s">
        <v>22</v>
      </c>
      <c r="B403">
        <v>0.78749690000000006</v>
      </c>
      <c r="C403">
        <v>1.6362300000000001</v>
      </c>
      <c r="D403">
        <v>1.7768520000000001</v>
      </c>
      <c r="E403">
        <v>-3.006116E-2</v>
      </c>
      <c r="F403">
        <v>-0.23595369999999999</v>
      </c>
      <c r="G403">
        <v>-2.8930480000000001E-2</v>
      </c>
      <c r="H403">
        <v>0.97086830000000002</v>
      </c>
      <c r="I403">
        <v>-0.4350755</v>
      </c>
      <c r="J403">
        <v>1.6789400000000001</v>
      </c>
      <c r="K403">
        <v>1.296673</v>
      </c>
      <c r="L403">
        <v>-0.115519</v>
      </c>
      <c r="M403">
        <v>-0.69939220000000002</v>
      </c>
      <c r="N403">
        <v>-0.1548571</v>
      </c>
      <c r="O403">
        <v>0.68813170000000001</v>
      </c>
      <c r="P403" s="69">
        <f t="shared" si="145"/>
        <v>0.89487022834006003</v>
      </c>
      <c r="Q403" s="69">
        <f t="shared" si="146"/>
        <v>0.60158545113878237</v>
      </c>
      <c r="R403" s="77">
        <f t="shared" si="147"/>
        <v>0.92531192773832505</v>
      </c>
      <c r="S403" s="75">
        <f t="shared" si="148"/>
        <v>0.29453593440289022</v>
      </c>
      <c r="T403">
        <v>3.5657399999999999</v>
      </c>
      <c r="U403">
        <v>-2.5480019999999999</v>
      </c>
      <c r="V403">
        <v>2.8875839999999999</v>
      </c>
      <c r="W403">
        <v>1.624986</v>
      </c>
      <c r="X403">
        <v>0.4758811</v>
      </c>
      <c r="Y403">
        <v>0.45018399999999997</v>
      </c>
      <c r="Z403">
        <v>0.48004809999999998</v>
      </c>
      <c r="AA403">
        <v>0.4997163</v>
      </c>
      <c r="AB403" s="72">
        <f t="shared" si="149"/>
        <v>5.1392149578055574E-2</v>
      </c>
      <c r="AD403">
        <v>2011.79</v>
      </c>
      <c r="AE403">
        <v>2019.961</v>
      </c>
      <c r="AF403" s="58">
        <f t="shared" si="150"/>
        <v>8.1710000000000491</v>
      </c>
      <c r="AG403">
        <v>3</v>
      </c>
      <c r="AH403">
        <v>4</v>
      </c>
      <c r="AI403" s="69">
        <f t="shared" si="151"/>
        <v>4.1703198859674657</v>
      </c>
      <c r="AJ403">
        <f t="shared" si="152"/>
        <v>0.51038060041212097</v>
      </c>
      <c r="AL403" s="69">
        <f t="shared" si="153"/>
        <v>0</v>
      </c>
      <c r="AM403" s="69">
        <f t="shared" si="154"/>
        <v>0</v>
      </c>
      <c r="AN403" s="69">
        <f t="shared" si="155"/>
        <v>0</v>
      </c>
      <c r="AO403" s="69">
        <f t="shared" si="156"/>
        <v>0</v>
      </c>
      <c r="AP403" s="69">
        <f t="shared" si="157"/>
        <v>0</v>
      </c>
      <c r="AQ403" s="69">
        <f t="shared" si="158"/>
        <v>0</v>
      </c>
      <c r="AR403" s="69">
        <f t="shared" si="159"/>
        <v>0</v>
      </c>
      <c r="AS403" s="69">
        <f t="shared" si="160"/>
        <v>0</v>
      </c>
      <c r="AT403" s="69">
        <f t="shared" si="161"/>
        <v>0.51038060041212097</v>
      </c>
      <c r="AU403" s="69">
        <f t="shared" si="162"/>
        <v>0</v>
      </c>
      <c r="AV403" s="69">
        <f t="shared" si="163"/>
        <v>1</v>
      </c>
      <c r="AW403" s="69">
        <f t="shared" si="164"/>
        <v>0</v>
      </c>
      <c r="AX403" s="69">
        <f t="shared" si="165"/>
        <v>0</v>
      </c>
      <c r="AY403" s="69">
        <f t="shared" si="166"/>
        <v>0.51038060041212097</v>
      </c>
      <c r="AZ403" s="69">
        <f t="shared" si="167"/>
        <v>0</v>
      </c>
      <c r="BA403" s="69">
        <f t="shared" si="168"/>
        <v>1</v>
      </c>
      <c r="BF403">
        <v>1.6133997440338099</v>
      </c>
      <c r="BG403">
        <v>2.7826795578002899</v>
      </c>
      <c r="BH403" t="s">
        <v>3810</v>
      </c>
      <c r="BI403">
        <v>0.3</v>
      </c>
      <c r="BJ403">
        <v>9.2999999999999999E-2</v>
      </c>
      <c r="BK403" t="s">
        <v>18</v>
      </c>
    </row>
    <row r="404" spans="1:63">
      <c r="A404" t="s">
        <v>22</v>
      </c>
      <c r="B404">
        <v>-0.31445440000000002</v>
      </c>
      <c r="C404">
        <v>1.605078</v>
      </c>
      <c r="D404">
        <v>1.47645</v>
      </c>
      <c r="E404">
        <v>0.1067733</v>
      </c>
      <c r="F404">
        <v>-0.68610099999999996</v>
      </c>
      <c r="G404">
        <v>5.014942E-2</v>
      </c>
      <c r="H404">
        <v>0.71787880000000004</v>
      </c>
      <c r="I404">
        <v>1.016414E-2</v>
      </c>
      <c r="J404">
        <v>1.6844030000000001</v>
      </c>
      <c r="K404">
        <v>0.41224860000000002</v>
      </c>
      <c r="L404">
        <v>-6.7371420000000001E-2</v>
      </c>
      <c r="M404">
        <v>-0.93137289999999995</v>
      </c>
      <c r="N404">
        <v>-0.1980973</v>
      </c>
      <c r="O404">
        <v>0.2979311</v>
      </c>
      <c r="P404" s="69">
        <f t="shared" si="145"/>
        <v>-0.32413733884044793</v>
      </c>
      <c r="Q404" s="69">
        <f t="shared" si="146"/>
        <v>-0.78986997113886526</v>
      </c>
      <c r="R404" s="77">
        <f t="shared" si="147"/>
        <v>2.4813932712754521</v>
      </c>
      <c r="S404" s="75">
        <f t="shared" si="148"/>
        <v>0.78985200975691316</v>
      </c>
      <c r="T404">
        <v>5.1426420000000004</v>
      </c>
      <c r="U404">
        <v>-2.6513900000000001</v>
      </c>
      <c r="V404">
        <v>3.878609</v>
      </c>
      <c r="W404">
        <v>-2.5005540000000002</v>
      </c>
      <c r="X404">
        <v>0.48214469999999998</v>
      </c>
      <c r="Y404">
        <v>0.48368240000000001</v>
      </c>
      <c r="Z404">
        <v>0.42409859999999999</v>
      </c>
      <c r="AA404">
        <v>0.43040499999999998</v>
      </c>
      <c r="AB404" s="72">
        <f t="shared" si="149"/>
        <v>4.256786107744083E-2</v>
      </c>
      <c r="AD404">
        <v>2021.4580000000001</v>
      </c>
      <c r="AE404">
        <v>2026.2090000000001</v>
      </c>
      <c r="AF404" s="58">
        <f t="shared" si="150"/>
        <v>4.7509999999999764</v>
      </c>
      <c r="AG404">
        <v>4</v>
      </c>
      <c r="AH404">
        <v>4</v>
      </c>
      <c r="AI404" s="69">
        <f t="shared" si="151"/>
        <v>5.8652419927784463</v>
      </c>
      <c r="AJ404">
        <f t="shared" si="152"/>
        <v>1.234527887345501</v>
      </c>
      <c r="AL404" s="69">
        <f t="shared" si="153"/>
        <v>0</v>
      </c>
      <c r="AM404" s="69">
        <f t="shared" si="154"/>
        <v>0</v>
      </c>
      <c r="AN404" s="69">
        <f t="shared" si="155"/>
        <v>0</v>
      </c>
      <c r="AO404" s="69">
        <f t="shared" si="156"/>
        <v>0</v>
      </c>
      <c r="AP404" s="69">
        <f t="shared" si="157"/>
        <v>0</v>
      </c>
      <c r="AQ404" s="69">
        <f t="shared" si="158"/>
        <v>0</v>
      </c>
      <c r="AR404" s="69">
        <f t="shared" si="159"/>
        <v>0</v>
      </c>
      <c r="AS404" s="69">
        <f t="shared" si="160"/>
        <v>0</v>
      </c>
      <c r="AT404" s="69">
        <f t="shared" si="161"/>
        <v>0</v>
      </c>
      <c r="AU404" s="69">
        <f t="shared" si="162"/>
        <v>0</v>
      </c>
      <c r="AV404" s="69">
        <f t="shared" si="163"/>
        <v>0</v>
      </c>
      <c r="AW404" s="69">
        <f t="shared" si="164"/>
        <v>0</v>
      </c>
      <c r="AX404" s="69">
        <f t="shared" si="165"/>
        <v>1.234527887345501</v>
      </c>
      <c r="AY404" s="69">
        <f t="shared" si="166"/>
        <v>1.234527887345501</v>
      </c>
      <c r="AZ404" s="69">
        <f t="shared" si="167"/>
        <v>1</v>
      </c>
      <c r="BA404" s="69">
        <f t="shared" si="168"/>
        <v>1</v>
      </c>
      <c r="BF404">
        <v>2.4548866748809801</v>
      </c>
      <c r="BG404">
        <v>2.36994600296021</v>
      </c>
      <c r="BH404" t="s">
        <v>5691</v>
      </c>
      <c r="BI404">
        <v>0.154</v>
      </c>
      <c r="BJ404">
        <v>0.252</v>
      </c>
      <c r="BK404" t="s">
        <v>18</v>
      </c>
    </row>
    <row r="405" spans="1:63">
      <c r="A405" t="s">
        <v>22</v>
      </c>
      <c r="B405">
        <v>-5.1211710000000001E-2</v>
      </c>
      <c r="C405">
        <v>1.6679520000000001</v>
      </c>
      <c r="D405">
        <v>0.41630289999999998</v>
      </c>
      <c r="E405">
        <v>-7.3969179999999997E-3</v>
      </c>
      <c r="F405">
        <v>-0.94940270000000004</v>
      </c>
      <c r="G405">
        <v>-0.13543060000000001</v>
      </c>
      <c r="H405">
        <v>0.2832635</v>
      </c>
      <c r="I405">
        <v>0.17389789999999999</v>
      </c>
      <c r="J405">
        <v>1.6554420000000001</v>
      </c>
      <c r="K405">
        <v>4.2245650000000001</v>
      </c>
      <c r="L405">
        <v>-0.25468960000000002</v>
      </c>
      <c r="M405">
        <v>0.55777129999999997</v>
      </c>
      <c r="N405">
        <v>0.2348152</v>
      </c>
      <c r="O405">
        <v>0.75424550000000001</v>
      </c>
      <c r="P405" s="69">
        <f t="shared" si="145"/>
        <v>-8.5819040868929941E-2</v>
      </c>
      <c r="Q405" s="69">
        <f t="shared" si="146"/>
        <v>-0.98527018444867387</v>
      </c>
      <c r="R405" s="77">
        <f t="shared" si="147"/>
        <v>2.9697431874206019</v>
      </c>
      <c r="S405" s="75">
        <f t="shared" si="148"/>
        <v>0.94529861598293963</v>
      </c>
      <c r="T405">
        <v>5.6144499999999997</v>
      </c>
      <c r="U405">
        <v>2.524702</v>
      </c>
      <c r="V405">
        <v>4.258597</v>
      </c>
      <c r="W405">
        <v>4.6795499999999999</v>
      </c>
      <c r="X405">
        <v>0.47733110000000001</v>
      </c>
      <c r="Y405">
        <v>0.45085449999999999</v>
      </c>
      <c r="Z405">
        <v>0.47184090000000001</v>
      </c>
      <c r="AA405">
        <v>0.34517769999999998</v>
      </c>
      <c r="AB405" s="72">
        <f t="shared" si="149"/>
        <v>3.5050519096749562E-2</v>
      </c>
      <c r="AD405">
        <v>2027.7239999999999</v>
      </c>
      <c r="AE405">
        <v>2051.41</v>
      </c>
      <c r="AF405" s="58">
        <f t="shared" si="150"/>
        <v>23.685999999999922</v>
      </c>
      <c r="AG405">
        <v>1</v>
      </c>
      <c r="AH405">
        <v>2</v>
      </c>
      <c r="AI405" s="69">
        <f t="shared" si="151"/>
        <v>6.4047585565313794</v>
      </c>
      <c r="AJ405">
        <f t="shared" si="152"/>
        <v>0.27040270862667398</v>
      </c>
      <c r="AL405" s="69">
        <f t="shared" si="153"/>
        <v>0.27040270862667398</v>
      </c>
      <c r="AM405" s="69">
        <f t="shared" si="154"/>
        <v>0</v>
      </c>
      <c r="AN405" s="69">
        <f t="shared" si="155"/>
        <v>1</v>
      </c>
      <c r="AO405" s="69">
        <f t="shared" si="156"/>
        <v>0</v>
      </c>
      <c r="AP405" s="69">
        <f t="shared" si="157"/>
        <v>0</v>
      </c>
      <c r="AQ405" s="69">
        <f t="shared" si="158"/>
        <v>0.27040270862667398</v>
      </c>
      <c r="AR405" s="69">
        <f t="shared" si="159"/>
        <v>0</v>
      </c>
      <c r="AS405" s="69">
        <f t="shared" si="160"/>
        <v>1</v>
      </c>
      <c r="AT405" s="69">
        <f t="shared" si="161"/>
        <v>0</v>
      </c>
      <c r="AU405" s="69">
        <f t="shared" si="162"/>
        <v>0</v>
      </c>
      <c r="AV405" s="69">
        <f t="shared" si="163"/>
        <v>0</v>
      </c>
      <c r="AW405" s="69">
        <f t="shared" si="164"/>
        <v>0</v>
      </c>
      <c r="AX405" s="69">
        <f t="shared" si="165"/>
        <v>0</v>
      </c>
      <c r="AY405" s="69">
        <f t="shared" si="166"/>
        <v>0</v>
      </c>
      <c r="AZ405" s="69">
        <f t="shared" si="167"/>
        <v>0</v>
      </c>
      <c r="BA405" s="69">
        <f t="shared" si="168"/>
        <v>0</v>
      </c>
      <c r="BF405">
        <v>0.70850610733032204</v>
      </c>
      <c r="BG405">
        <v>0.788249492645264</v>
      </c>
      <c r="BH405" t="s">
        <v>5692</v>
      </c>
      <c r="BI405">
        <v>0.66900000000000004</v>
      </c>
      <c r="BJ405">
        <v>0.79500000000000004</v>
      </c>
      <c r="BK405" t="s">
        <v>18</v>
      </c>
    </row>
    <row r="406" spans="1:63">
      <c r="A406" t="s">
        <v>16</v>
      </c>
      <c r="B406">
        <v>0.25753860000000001</v>
      </c>
      <c r="C406">
        <v>1.6416040000000001</v>
      </c>
      <c r="D406">
        <v>4.2614010000000002</v>
      </c>
      <c r="E406">
        <v>-0.17342060000000001</v>
      </c>
      <c r="F406">
        <v>0.48920039999999998</v>
      </c>
      <c r="G406">
        <v>3.5725279999999998E-2</v>
      </c>
      <c r="H406">
        <v>0.85400940000000003</v>
      </c>
      <c r="I406">
        <v>2.1514000000000002</v>
      </c>
      <c r="J406">
        <v>1.6534990000000001</v>
      </c>
      <c r="K406">
        <v>1.5826640000000001</v>
      </c>
      <c r="L406">
        <v>-0.2623743</v>
      </c>
      <c r="M406">
        <v>-0.74722469999999996</v>
      </c>
      <c r="N406">
        <v>-0.38840649999999999</v>
      </c>
      <c r="O406">
        <v>0.47112140000000002</v>
      </c>
      <c r="P406" s="69">
        <f t="shared" si="145"/>
        <v>0.34303684303281984</v>
      </c>
      <c r="Q406" s="69">
        <f t="shared" si="146"/>
        <v>-0.76465144864415302</v>
      </c>
      <c r="R406" s="77">
        <f t="shared" si="147"/>
        <v>2.4412966276736707</v>
      </c>
      <c r="S406" s="75">
        <f t="shared" si="148"/>
        <v>0.77708885169567821</v>
      </c>
      <c r="T406">
        <v>4.9924520000000001</v>
      </c>
      <c r="U406">
        <v>0.1111166</v>
      </c>
      <c r="V406">
        <v>5.3497269999999997</v>
      </c>
      <c r="W406">
        <v>0.92179610000000001</v>
      </c>
      <c r="X406">
        <v>0.47495229999999999</v>
      </c>
      <c r="Y406">
        <v>0.42056450000000001</v>
      </c>
      <c r="Z406">
        <v>0.45013059999999999</v>
      </c>
      <c r="AA406">
        <v>0.3381189</v>
      </c>
      <c r="AB406" s="72">
        <f t="shared" si="149"/>
        <v>3.0401190508794199E-2</v>
      </c>
      <c r="AD406">
        <v>2052.9250000000002</v>
      </c>
      <c r="AE406">
        <v>2068.2939999999999</v>
      </c>
      <c r="AF406" s="58">
        <f t="shared" si="150"/>
        <v>15.368999999999687</v>
      </c>
      <c r="AG406">
        <v>3</v>
      </c>
      <c r="AH406">
        <v>3</v>
      </c>
      <c r="AI406" s="69">
        <f t="shared" si="151"/>
        <v>6.3273759683537261</v>
      </c>
      <c r="AJ406">
        <f t="shared" si="152"/>
        <v>0.41169731071337462</v>
      </c>
      <c r="AL406" s="69">
        <f t="shared" si="153"/>
        <v>0</v>
      </c>
      <c r="AM406" s="69">
        <f t="shared" si="154"/>
        <v>0</v>
      </c>
      <c r="AN406" s="69">
        <f t="shared" si="155"/>
        <v>0</v>
      </c>
      <c r="AO406" s="69">
        <f t="shared" si="156"/>
        <v>0</v>
      </c>
      <c r="AP406" s="69">
        <f t="shared" si="157"/>
        <v>0</v>
      </c>
      <c r="AQ406" s="69">
        <f t="shared" si="158"/>
        <v>0</v>
      </c>
      <c r="AR406" s="69">
        <f t="shared" si="159"/>
        <v>0</v>
      </c>
      <c r="AS406" s="69">
        <f t="shared" si="160"/>
        <v>0</v>
      </c>
      <c r="AT406" s="69">
        <f t="shared" si="161"/>
        <v>0.41169731071337462</v>
      </c>
      <c r="AU406" s="69">
        <f t="shared" si="162"/>
        <v>0.41169731071337462</v>
      </c>
      <c r="AV406" s="69">
        <f t="shared" si="163"/>
        <v>1</v>
      </c>
      <c r="AW406" s="69">
        <f t="shared" si="164"/>
        <v>1</v>
      </c>
      <c r="AX406" s="69">
        <f t="shared" si="165"/>
        <v>0</v>
      </c>
      <c r="AY406" s="69">
        <f t="shared" si="166"/>
        <v>0</v>
      </c>
      <c r="AZ406" s="69">
        <f t="shared" si="167"/>
        <v>0</v>
      </c>
      <c r="BA406" s="69">
        <f t="shared" si="168"/>
        <v>0</v>
      </c>
      <c r="BF406">
        <v>2.3035657405853298</v>
      </c>
      <c r="BG406">
        <v>1.61026263237</v>
      </c>
      <c r="BH406" t="s">
        <v>5693</v>
      </c>
      <c r="BI406">
        <v>0.36299999999999999</v>
      </c>
      <c r="BJ406">
        <v>0.436</v>
      </c>
      <c r="BK406" t="s">
        <v>18</v>
      </c>
    </row>
    <row r="407" spans="1:63">
      <c r="A407" t="s">
        <v>22</v>
      </c>
      <c r="B407">
        <v>2.040619</v>
      </c>
      <c r="C407">
        <v>1.632835</v>
      </c>
      <c r="D407">
        <v>1.3922620000000001</v>
      </c>
      <c r="E407">
        <v>-0.1068745</v>
      </c>
      <c r="F407">
        <v>-0.79389909999999997</v>
      </c>
      <c r="G407">
        <v>-7.6498899999999995E-2</v>
      </c>
      <c r="H407">
        <v>0.59367499999999995</v>
      </c>
      <c r="I407">
        <v>1.6235459999999999</v>
      </c>
      <c r="J407">
        <v>1.6538200000000001</v>
      </c>
      <c r="K407">
        <v>1.83647</v>
      </c>
      <c r="L407">
        <v>0.1191889</v>
      </c>
      <c r="M407">
        <v>-0.76815500000000003</v>
      </c>
      <c r="N407">
        <v>-0.2066183</v>
      </c>
      <c r="O407">
        <v>-0.59417240000000004</v>
      </c>
      <c r="P407" s="69">
        <f t="shared" si="145"/>
        <v>0.79416270231398811</v>
      </c>
      <c r="Q407" s="69">
        <f t="shared" si="146"/>
        <v>0.26138879549331229</v>
      </c>
      <c r="R407" s="77">
        <f t="shared" si="147"/>
        <v>1.3063355855699368</v>
      </c>
      <c r="S407" s="75">
        <f t="shared" si="148"/>
        <v>0.41581953156060214</v>
      </c>
      <c r="T407">
        <v>2.1696789999999999</v>
      </c>
      <c r="U407">
        <v>3.7183660000000001</v>
      </c>
      <c r="V407">
        <v>2.9332919999999998</v>
      </c>
      <c r="W407">
        <v>0.94338949999999999</v>
      </c>
      <c r="X407">
        <v>0.4013198</v>
      </c>
      <c r="Y407">
        <v>0.46607700000000002</v>
      </c>
      <c r="Z407">
        <v>0.49177009999999999</v>
      </c>
      <c r="AA407">
        <v>0.34550429999999999</v>
      </c>
      <c r="AB407" s="72">
        <f t="shared" si="149"/>
        <v>3.1780727576376809E-2</v>
      </c>
      <c r="AD407">
        <v>2069.806</v>
      </c>
      <c r="AE407">
        <v>2079.7600000000002</v>
      </c>
      <c r="AF407" s="58">
        <f t="shared" si="150"/>
        <v>9.9540000000001783</v>
      </c>
      <c r="AG407">
        <v>3</v>
      </c>
      <c r="AH407">
        <v>1</v>
      </c>
      <c r="AI407" s="69">
        <f t="shared" si="151"/>
        <v>5.3612295957298697</v>
      </c>
      <c r="AJ407">
        <f t="shared" si="152"/>
        <v>0.53860052197405806</v>
      </c>
      <c r="AL407" s="69">
        <f t="shared" si="153"/>
        <v>0</v>
      </c>
      <c r="AM407" s="69">
        <f t="shared" si="154"/>
        <v>0.53860052197405806</v>
      </c>
      <c r="AN407" s="69">
        <f t="shared" si="155"/>
        <v>0</v>
      </c>
      <c r="AO407" s="69">
        <f t="shared" si="156"/>
        <v>1</v>
      </c>
      <c r="AP407" s="69">
        <f t="shared" si="157"/>
        <v>0</v>
      </c>
      <c r="AQ407" s="69">
        <f t="shared" si="158"/>
        <v>0</v>
      </c>
      <c r="AR407" s="69">
        <f t="shared" si="159"/>
        <v>0</v>
      </c>
      <c r="AS407" s="69">
        <f t="shared" si="160"/>
        <v>0</v>
      </c>
      <c r="AT407" s="69">
        <f t="shared" si="161"/>
        <v>0.53860052197405806</v>
      </c>
      <c r="AU407" s="69">
        <f t="shared" si="162"/>
        <v>0</v>
      </c>
      <c r="AV407" s="69">
        <f t="shared" si="163"/>
        <v>1</v>
      </c>
      <c r="AW407" s="69">
        <f t="shared" si="164"/>
        <v>0</v>
      </c>
      <c r="AX407" s="69">
        <f t="shared" si="165"/>
        <v>0</v>
      </c>
      <c r="AY407" s="69">
        <f t="shared" si="166"/>
        <v>0</v>
      </c>
      <c r="AZ407" s="69">
        <f t="shared" si="167"/>
        <v>0</v>
      </c>
      <c r="BA407" s="69">
        <f t="shared" si="168"/>
        <v>0</v>
      </c>
      <c r="BF407">
        <v>1.77918541431427</v>
      </c>
      <c r="BG407">
        <v>0.65938585996627797</v>
      </c>
      <c r="BH407" t="s">
        <v>5694</v>
      </c>
      <c r="BI407">
        <v>0.435</v>
      </c>
      <c r="BJ407">
        <v>0.19</v>
      </c>
      <c r="BK407" t="s">
        <v>18</v>
      </c>
    </row>
    <row r="408" spans="1:63">
      <c r="A408" t="s">
        <v>20</v>
      </c>
      <c r="B408">
        <v>1.6718120000000001</v>
      </c>
      <c r="C408">
        <v>1.634838</v>
      </c>
      <c r="D408">
        <v>1.7472399999999999</v>
      </c>
      <c r="E408">
        <v>8.5047739999999997E-2</v>
      </c>
      <c r="F408">
        <v>-0.77139959999999996</v>
      </c>
      <c r="G408">
        <v>-5.8522020000000001E-2</v>
      </c>
      <c r="H408">
        <v>-0.62792099999999995</v>
      </c>
      <c r="I408">
        <v>0.89445850000000005</v>
      </c>
      <c r="J408">
        <v>1.6476420000000001</v>
      </c>
      <c r="K408">
        <v>4.7585009999999999</v>
      </c>
      <c r="L408">
        <v>-1.8975200000000001E-2</v>
      </c>
      <c r="M408">
        <v>-0.94646339999999995</v>
      </c>
      <c r="N408">
        <v>-0.322218</v>
      </c>
      <c r="O408">
        <v>-4.7420700000000001E-3</v>
      </c>
      <c r="P408" s="69">
        <f t="shared" si="145"/>
        <v>0.67229600899640196</v>
      </c>
      <c r="Q408" s="69">
        <f t="shared" si="146"/>
        <v>-9.6036152575019629E-2</v>
      </c>
      <c r="R408" s="77">
        <f t="shared" si="147"/>
        <v>1.6669807180903804</v>
      </c>
      <c r="S408" s="75">
        <f t="shared" si="148"/>
        <v>0.53061644264592267</v>
      </c>
      <c r="T408">
        <v>2.8840720000000002</v>
      </c>
      <c r="U408">
        <v>0.53363499999999997</v>
      </c>
      <c r="V408">
        <v>4.2600730000000002</v>
      </c>
      <c r="W408">
        <v>2.1085729999999998</v>
      </c>
      <c r="X408">
        <v>0.43206630000000001</v>
      </c>
      <c r="Y408">
        <v>0.41577389999999997</v>
      </c>
      <c r="Z408">
        <v>0.4373457</v>
      </c>
      <c r="AA408">
        <v>0.41140569999999999</v>
      </c>
      <c r="AB408" s="72">
        <f t="shared" si="149"/>
        <v>3.2322339118891007E-2</v>
      </c>
      <c r="AD408">
        <v>2081.2739999999999</v>
      </c>
      <c r="AE408">
        <v>2102.029</v>
      </c>
      <c r="AF408" s="58">
        <f t="shared" si="150"/>
        <v>20.755000000000109</v>
      </c>
      <c r="AG408">
        <v>2</v>
      </c>
      <c r="AH408">
        <v>3</v>
      </c>
      <c r="AI408" s="69">
        <f t="shared" si="151"/>
        <v>5.688561999060723</v>
      </c>
      <c r="AJ408">
        <f t="shared" si="152"/>
        <v>0.27408152247943596</v>
      </c>
      <c r="AL408" s="69">
        <f t="shared" si="153"/>
        <v>0</v>
      </c>
      <c r="AM408" s="69">
        <f t="shared" si="154"/>
        <v>0</v>
      </c>
      <c r="AN408" s="69">
        <f t="shared" si="155"/>
        <v>0</v>
      </c>
      <c r="AO408" s="69">
        <f t="shared" si="156"/>
        <v>0</v>
      </c>
      <c r="AP408" s="69">
        <f t="shared" si="157"/>
        <v>0.27408152247943596</v>
      </c>
      <c r="AQ408" s="69">
        <f t="shared" si="158"/>
        <v>0</v>
      </c>
      <c r="AR408" s="69">
        <f t="shared" si="159"/>
        <v>1</v>
      </c>
      <c r="AS408" s="69">
        <f t="shared" si="160"/>
        <v>0</v>
      </c>
      <c r="AT408" s="69">
        <f t="shared" si="161"/>
        <v>0</v>
      </c>
      <c r="AU408" s="69">
        <f t="shared" si="162"/>
        <v>0.27408152247943596</v>
      </c>
      <c r="AV408" s="69">
        <f t="shared" si="163"/>
        <v>0</v>
      </c>
      <c r="AW408" s="69">
        <f t="shared" si="164"/>
        <v>1</v>
      </c>
      <c r="AX408" s="69">
        <f t="shared" si="165"/>
        <v>0</v>
      </c>
      <c r="AY408" s="69">
        <f t="shared" si="166"/>
        <v>0</v>
      </c>
      <c r="AZ408" s="69">
        <f t="shared" si="167"/>
        <v>0</v>
      </c>
      <c r="BA408" s="69">
        <f t="shared" si="168"/>
        <v>0</v>
      </c>
      <c r="BF408">
        <v>1.4451805353164699</v>
      </c>
      <c r="BG408">
        <v>1.9798886775970499</v>
      </c>
      <c r="BH408" t="s">
        <v>5695</v>
      </c>
      <c r="BI408">
        <v>0.14099999999999999</v>
      </c>
      <c r="BJ408">
        <v>0.69299999999999995</v>
      </c>
      <c r="BK408" t="s">
        <v>18</v>
      </c>
    </row>
    <row r="409" spans="1:63">
      <c r="A409" t="s">
        <v>22</v>
      </c>
      <c r="B409">
        <v>0.91699050000000004</v>
      </c>
      <c r="C409">
        <v>1.601197</v>
      </c>
      <c r="D409">
        <v>4.7479459999999998</v>
      </c>
      <c r="E409">
        <v>-1.282669E-2</v>
      </c>
      <c r="F409">
        <v>-0.97621939999999996</v>
      </c>
      <c r="G409">
        <v>-4.9860399999999999E-2</v>
      </c>
      <c r="H409">
        <v>0.2105832</v>
      </c>
      <c r="I409">
        <v>2.6313719999999998</v>
      </c>
      <c r="J409">
        <v>1.6791290000000001</v>
      </c>
      <c r="K409">
        <v>2.6144949999999998</v>
      </c>
      <c r="L409">
        <v>-0.27646939999999998</v>
      </c>
      <c r="M409">
        <v>-0.63577119999999998</v>
      </c>
      <c r="N409">
        <v>-0.21283969999999999</v>
      </c>
      <c r="O409">
        <v>0.6885194</v>
      </c>
      <c r="P409" s="69">
        <f t="shared" si="145"/>
        <v>0.57426986969318106</v>
      </c>
      <c r="Q409" s="69">
        <f t="shared" si="146"/>
        <v>-0.34042823352515372</v>
      </c>
      <c r="R409" s="77">
        <f t="shared" si="147"/>
        <v>1.9181686233146062</v>
      </c>
      <c r="S409" s="75">
        <f t="shared" si="148"/>
        <v>0.61057203616859079</v>
      </c>
      <c r="T409">
        <v>2.2933059999999998</v>
      </c>
      <c r="U409">
        <v>2.074281</v>
      </c>
      <c r="V409">
        <v>2.3133339999999998</v>
      </c>
      <c r="W409">
        <v>2.9005719999999999</v>
      </c>
      <c r="X409">
        <v>0.4504591</v>
      </c>
      <c r="Y409">
        <v>0.49584010000000001</v>
      </c>
      <c r="Z409">
        <v>0.4283034</v>
      </c>
      <c r="AA409">
        <v>0.30831140000000001</v>
      </c>
      <c r="AB409" s="72">
        <f t="shared" si="149"/>
        <v>2.9494301577265514E-2</v>
      </c>
      <c r="AD409">
        <v>2103.5250000000001</v>
      </c>
      <c r="AE409">
        <v>2117.11</v>
      </c>
      <c r="AF409" s="58">
        <f t="shared" si="150"/>
        <v>13.585000000000036</v>
      </c>
      <c r="AG409">
        <v>4</v>
      </c>
      <c r="AH409">
        <v>1</v>
      </c>
      <c r="AI409" s="69">
        <f t="shared" si="151"/>
        <v>6.0231494941874715</v>
      </c>
      <c r="AJ409">
        <f t="shared" si="152"/>
        <v>0.44336764771346743</v>
      </c>
      <c r="AL409" s="69">
        <f t="shared" si="153"/>
        <v>0</v>
      </c>
      <c r="AM409" s="69">
        <f t="shared" si="154"/>
        <v>0.44336764771346743</v>
      </c>
      <c r="AN409" s="69">
        <f t="shared" si="155"/>
        <v>0</v>
      </c>
      <c r="AO409" s="69">
        <f t="shared" si="156"/>
        <v>1</v>
      </c>
      <c r="AP409" s="69">
        <f t="shared" si="157"/>
        <v>0</v>
      </c>
      <c r="AQ409" s="69">
        <f t="shared" si="158"/>
        <v>0</v>
      </c>
      <c r="AR409" s="69">
        <f t="shared" si="159"/>
        <v>0</v>
      </c>
      <c r="AS409" s="69">
        <f t="shared" si="160"/>
        <v>0</v>
      </c>
      <c r="AT409" s="69">
        <f t="shared" si="161"/>
        <v>0</v>
      </c>
      <c r="AU409" s="69">
        <f t="shared" si="162"/>
        <v>0</v>
      </c>
      <c r="AV409" s="69">
        <f t="shared" si="163"/>
        <v>0</v>
      </c>
      <c r="AW409" s="69">
        <f t="shared" si="164"/>
        <v>0</v>
      </c>
      <c r="AX409" s="69">
        <f t="shared" si="165"/>
        <v>0.44336764771346743</v>
      </c>
      <c r="AY409" s="69">
        <f t="shared" si="166"/>
        <v>0</v>
      </c>
      <c r="AZ409" s="69">
        <f t="shared" si="167"/>
        <v>1</v>
      </c>
      <c r="BA409" s="69">
        <f t="shared" si="168"/>
        <v>0</v>
      </c>
      <c r="BF409">
        <v>2.5074005126953098</v>
      </c>
      <c r="BG409">
        <v>0.55162853002548196</v>
      </c>
      <c r="BH409" t="s">
        <v>5696</v>
      </c>
      <c r="BI409">
        <v>0.13400000000000001</v>
      </c>
      <c r="BJ409">
        <v>0.29199999999999998</v>
      </c>
      <c r="BK409" t="s">
        <v>18</v>
      </c>
    </row>
    <row r="410" spans="1:63">
      <c r="A410" t="s">
        <v>16</v>
      </c>
      <c r="B410">
        <v>2.8194029999999999</v>
      </c>
      <c r="C410">
        <v>1.605067</v>
      </c>
      <c r="D410">
        <v>2.5539839999999998</v>
      </c>
      <c r="E410">
        <v>-5.8979419999999998E-2</v>
      </c>
      <c r="F410">
        <v>-0.55476999999999999</v>
      </c>
      <c r="G410">
        <v>4.8125269999999998E-2</v>
      </c>
      <c r="H410">
        <v>0.82851410000000003</v>
      </c>
      <c r="I410">
        <v>3.2696190000000001</v>
      </c>
      <c r="J410">
        <v>1.63045</v>
      </c>
      <c r="K410">
        <v>2.7149000000000001</v>
      </c>
      <c r="L410">
        <v>-0.43229440000000002</v>
      </c>
      <c r="M410">
        <v>0.21668000000000001</v>
      </c>
      <c r="N410">
        <v>4.4121069999999998E-2</v>
      </c>
      <c r="O410">
        <v>0.87419950000000002</v>
      </c>
      <c r="P410" s="69">
        <f t="shared" si="145"/>
        <v>0.76133409269772245</v>
      </c>
      <c r="Q410" s="69">
        <f t="shared" si="146"/>
        <v>0.15925920140772853</v>
      </c>
      <c r="R410" s="77">
        <f t="shared" si="147"/>
        <v>1.4108560951207763</v>
      </c>
      <c r="S410" s="75">
        <f t="shared" si="148"/>
        <v>0.44908944305960163</v>
      </c>
      <c r="T410">
        <v>5.2258750000000003</v>
      </c>
      <c r="U410">
        <v>5.0746859999999998</v>
      </c>
      <c r="V410">
        <v>5.7524420000000003</v>
      </c>
      <c r="W410">
        <v>4.7951350000000001</v>
      </c>
      <c r="X410">
        <v>0.42249599999999998</v>
      </c>
      <c r="Y410">
        <v>0.42080380000000001</v>
      </c>
      <c r="Z410">
        <v>0.43122519999999998</v>
      </c>
      <c r="AA410">
        <v>0.38215060000000001</v>
      </c>
      <c r="AB410" s="72">
        <f t="shared" si="149"/>
        <v>2.9298199550562815E-2</v>
      </c>
      <c r="AD410">
        <v>2118.623</v>
      </c>
      <c r="AE410">
        <v>2123.826</v>
      </c>
      <c r="AF410" s="58">
        <f t="shared" si="150"/>
        <v>5.2029999999999745</v>
      </c>
      <c r="AG410">
        <v>2</v>
      </c>
      <c r="AH410">
        <v>2</v>
      </c>
      <c r="AI410" s="69">
        <f t="shared" si="151"/>
        <v>5.589615022753021</v>
      </c>
      <c r="AJ410">
        <f t="shared" si="152"/>
        <v>1.0743061738906494</v>
      </c>
      <c r="AL410" s="69">
        <f t="shared" si="153"/>
        <v>0</v>
      </c>
      <c r="AM410" s="69">
        <f t="shared" si="154"/>
        <v>0</v>
      </c>
      <c r="AN410" s="69">
        <f t="shared" si="155"/>
        <v>0</v>
      </c>
      <c r="AO410" s="69">
        <f t="shared" si="156"/>
        <v>0</v>
      </c>
      <c r="AP410" s="69">
        <f t="shared" si="157"/>
        <v>1.0743061738906494</v>
      </c>
      <c r="AQ410" s="69">
        <f t="shared" si="158"/>
        <v>1.0743061738906494</v>
      </c>
      <c r="AR410" s="69">
        <f t="shared" si="159"/>
        <v>1</v>
      </c>
      <c r="AS410" s="69">
        <f t="shared" si="160"/>
        <v>1</v>
      </c>
      <c r="AT410" s="69">
        <f t="shared" si="161"/>
        <v>0</v>
      </c>
      <c r="AU410" s="69">
        <f t="shared" si="162"/>
        <v>0</v>
      </c>
      <c r="AV410" s="69">
        <f t="shared" si="163"/>
        <v>0</v>
      </c>
      <c r="AW410" s="69">
        <f t="shared" si="164"/>
        <v>0</v>
      </c>
      <c r="AX410" s="69">
        <f t="shared" si="165"/>
        <v>0</v>
      </c>
      <c r="AY410" s="69">
        <f t="shared" si="166"/>
        <v>0</v>
      </c>
      <c r="AZ410" s="69">
        <f t="shared" si="167"/>
        <v>0</v>
      </c>
      <c r="BA410" s="69">
        <f t="shared" si="168"/>
        <v>0</v>
      </c>
      <c r="BF410">
        <v>1.12756991386414</v>
      </c>
      <c r="BG410">
        <v>1.07273685932159</v>
      </c>
      <c r="BH410" t="s">
        <v>5697</v>
      </c>
      <c r="BI410">
        <v>0.33900000000000002</v>
      </c>
      <c r="BJ410">
        <v>0.98099999999999998</v>
      </c>
      <c r="BK410" t="s">
        <v>18</v>
      </c>
    </row>
    <row r="411" spans="1:63">
      <c r="A411" t="s">
        <v>22</v>
      </c>
      <c r="B411">
        <v>0</v>
      </c>
      <c r="C411">
        <v>1.6</v>
      </c>
      <c r="D411">
        <v>0</v>
      </c>
      <c r="E411">
        <v>0</v>
      </c>
      <c r="F411">
        <v>0</v>
      </c>
      <c r="G411">
        <v>0</v>
      </c>
      <c r="H411">
        <v>1</v>
      </c>
      <c r="I411">
        <v>-1.7006570000000001</v>
      </c>
      <c r="J411">
        <v>2.1425909999999999</v>
      </c>
      <c r="K411">
        <v>-0.59032289999999998</v>
      </c>
      <c r="L411">
        <v>-0.1833246</v>
      </c>
      <c r="M411">
        <v>-0.41950599999999999</v>
      </c>
      <c r="N411">
        <v>-5.8082679999999998E-2</v>
      </c>
      <c r="O411">
        <v>0.88714890000000002</v>
      </c>
      <c r="P411" s="69">
        <f t="shared" si="145"/>
        <v>0.38880401303413697</v>
      </c>
      <c r="Q411" s="69">
        <f t="shared" si="146"/>
        <v>-0.69766287889710132</v>
      </c>
      <c r="R411" s="77">
        <f t="shared" si="147"/>
        <v>2.3429264256845248</v>
      </c>
      <c r="S411" s="75">
        <f t="shared" si="148"/>
        <v>0.74577664389663656</v>
      </c>
      <c r="T411">
        <v>3.5371199999999998</v>
      </c>
      <c r="U411">
        <v>-3.1616590000000002</v>
      </c>
      <c r="V411">
        <v>3.0329549999999998</v>
      </c>
      <c r="W411">
        <v>0.67953600000000003</v>
      </c>
      <c r="X411">
        <v>0.41593400000000003</v>
      </c>
      <c r="Y411">
        <v>0.43504419999999999</v>
      </c>
      <c r="Z411">
        <v>0.43834780000000001</v>
      </c>
      <c r="AA411">
        <v>0.45199780000000001</v>
      </c>
      <c r="AB411" s="72">
        <f t="shared" si="149"/>
        <v>3.5851964516365457E-2</v>
      </c>
      <c r="AD411">
        <v>1028.1510000000001</v>
      </c>
      <c r="AE411">
        <v>1113.6569999999999</v>
      </c>
      <c r="AF411" s="58">
        <f t="shared" si="150"/>
        <v>85.505999999999858</v>
      </c>
      <c r="AG411">
        <v>2</v>
      </c>
      <c r="AH411">
        <v>4</v>
      </c>
      <c r="AI411" s="69">
        <f t="shared" si="151"/>
        <v>6.0301156662174948</v>
      </c>
      <c r="AJ411">
        <f t="shared" si="152"/>
        <v>7.0522719647948734E-2</v>
      </c>
      <c r="AL411" s="69">
        <f t="shared" si="153"/>
        <v>0</v>
      </c>
      <c r="AM411" s="69">
        <f t="shared" si="154"/>
        <v>0</v>
      </c>
      <c r="AN411" s="69">
        <f t="shared" si="155"/>
        <v>0</v>
      </c>
      <c r="AO411" s="69">
        <f t="shared" si="156"/>
        <v>0</v>
      </c>
      <c r="AP411" s="69">
        <f t="shared" si="157"/>
        <v>7.0522719647948734E-2</v>
      </c>
      <c r="AQ411" s="69">
        <f t="shared" si="158"/>
        <v>0</v>
      </c>
      <c r="AR411" s="69">
        <f t="shared" si="159"/>
        <v>1</v>
      </c>
      <c r="AS411" s="69">
        <f t="shared" si="160"/>
        <v>0</v>
      </c>
      <c r="AT411" s="69">
        <f t="shared" si="161"/>
        <v>0</v>
      </c>
      <c r="AU411" s="69">
        <f t="shared" si="162"/>
        <v>0</v>
      </c>
      <c r="AV411" s="69">
        <f t="shared" si="163"/>
        <v>0</v>
      </c>
      <c r="AW411" s="69">
        <f t="shared" si="164"/>
        <v>0</v>
      </c>
      <c r="AX411" s="69">
        <f t="shared" si="165"/>
        <v>0</v>
      </c>
      <c r="AY411" s="69">
        <f t="shared" si="166"/>
        <v>7.0522719647948734E-2</v>
      </c>
      <c r="AZ411" s="69">
        <f t="shared" si="167"/>
        <v>0</v>
      </c>
      <c r="BA411" s="69">
        <f t="shared" si="168"/>
        <v>1</v>
      </c>
      <c r="BF411">
        <v>1.3774788379669201</v>
      </c>
      <c r="BG411">
        <v>2.7160568237304701</v>
      </c>
      <c r="BH411" t="s">
        <v>5698</v>
      </c>
      <c r="BI411">
        <v>0.25800000000000001</v>
      </c>
      <c r="BJ411">
        <v>0.624</v>
      </c>
      <c r="BK411" t="s">
        <v>18</v>
      </c>
    </row>
    <row r="412" spans="1:63">
      <c r="A412" t="s">
        <v>20</v>
      </c>
      <c r="B412">
        <v>-1.7421230000000001</v>
      </c>
      <c r="C412">
        <v>2.1428989999999999</v>
      </c>
      <c r="D412">
        <v>-0.54307780000000005</v>
      </c>
      <c r="E412">
        <v>-0.15391630000000001</v>
      </c>
      <c r="F412">
        <v>-0.21775249999999999</v>
      </c>
      <c r="G412">
        <v>-3.6731199999999999E-2</v>
      </c>
      <c r="H412">
        <v>0.96309109999999998</v>
      </c>
      <c r="I412">
        <v>-1.368142</v>
      </c>
      <c r="J412">
        <v>2.141543</v>
      </c>
      <c r="K412">
        <v>0.57510830000000002</v>
      </c>
      <c r="L412">
        <v>2.855806E-2</v>
      </c>
      <c r="M412">
        <v>-0.95746880000000001</v>
      </c>
      <c r="N412">
        <v>-0.28581869999999998</v>
      </c>
      <c r="O412">
        <v>-2.7307270000000002E-2</v>
      </c>
      <c r="P412" s="69">
        <f t="shared" si="145"/>
        <v>0.97918878143649868</v>
      </c>
      <c r="Q412" s="69">
        <f t="shared" si="146"/>
        <v>0.91762133938219037</v>
      </c>
      <c r="R412" s="77">
        <f t="shared" si="147"/>
        <v>0.40874252367031039</v>
      </c>
      <c r="S412" s="75">
        <f t="shared" si="148"/>
        <v>0.13010678618797186</v>
      </c>
      <c r="T412">
        <v>0.82010970000000005</v>
      </c>
      <c r="U412">
        <v>-1.288551</v>
      </c>
      <c r="V412">
        <v>2.8216990000000002</v>
      </c>
      <c r="W412">
        <v>-0.4650859</v>
      </c>
      <c r="X412">
        <v>0.43595790000000001</v>
      </c>
      <c r="Y412">
        <v>0.44967679999999999</v>
      </c>
      <c r="Z412">
        <v>0.49737130000000002</v>
      </c>
      <c r="AA412">
        <v>0.4431059</v>
      </c>
      <c r="AB412" s="72">
        <f t="shared" si="149"/>
        <v>4.320492820937652E-2</v>
      </c>
      <c r="AD412">
        <v>1115.1610000000001</v>
      </c>
      <c r="AE412">
        <v>1137.328</v>
      </c>
      <c r="AF412" s="58">
        <f t="shared" si="150"/>
        <v>22.166999999999916</v>
      </c>
      <c r="AG412">
        <v>2</v>
      </c>
      <c r="AH412">
        <v>2</v>
      </c>
      <c r="AI412" s="69">
        <f t="shared" si="151"/>
        <v>3.241924553238082</v>
      </c>
      <c r="AJ412">
        <f t="shared" si="152"/>
        <v>0.14625003623576011</v>
      </c>
      <c r="AL412" s="69">
        <f t="shared" si="153"/>
        <v>0</v>
      </c>
      <c r="AM412" s="69">
        <f t="shared" si="154"/>
        <v>0</v>
      </c>
      <c r="AN412" s="69">
        <f t="shared" si="155"/>
        <v>0</v>
      </c>
      <c r="AO412" s="69">
        <f t="shared" si="156"/>
        <v>0</v>
      </c>
      <c r="AP412" s="69">
        <f t="shared" si="157"/>
        <v>0.14625003623576011</v>
      </c>
      <c r="AQ412" s="69">
        <f t="shared" si="158"/>
        <v>0.14625003623576011</v>
      </c>
      <c r="AR412" s="69">
        <f t="shared" si="159"/>
        <v>1</v>
      </c>
      <c r="AS412" s="69">
        <f t="shared" si="160"/>
        <v>1</v>
      </c>
      <c r="AT412" s="69">
        <f t="shared" si="161"/>
        <v>0</v>
      </c>
      <c r="AU412" s="69">
        <f t="shared" si="162"/>
        <v>0</v>
      </c>
      <c r="AV412" s="69">
        <f t="shared" si="163"/>
        <v>0</v>
      </c>
      <c r="AW412" s="69">
        <f t="shared" si="164"/>
        <v>0</v>
      </c>
      <c r="AX412" s="69">
        <f t="shared" si="165"/>
        <v>0</v>
      </c>
      <c r="AY412" s="69">
        <f t="shared" si="166"/>
        <v>0</v>
      </c>
      <c r="AZ412" s="69">
        <f t="shared" si="167"/>
        <v>0</v>
      </c>
      <c r="BA412" s="69">
        <f t="shared" si="168"/>
        <v>0</v>
      </c>
      <c r="BF412">
        <v>1.47555303573608</v>
      </c>
      <c r="BG412">
        <v>0.98173451423644997</v>
      </c>
      <c r="BH412" t="s">
        <v>5699</v>
      </c>
      <c r="BI412">
        <v>0.57299999999999995</v>
      </c>
      <c r="BJ412">
        <v>0.58299999999999996</v>
      </c>
      <c r="BK412" t="s">
        <v>18</v>
      </c>
    </row>
    <row r="413" spans="1:63">
      <c r="A413" t="s">
        <v>16</v>
      </c>
      <c r="B413">
        <v>-1.36161</v>
      </c>
      <c r="C413">
        <v>2.1085639999999999</v>
      </c>
      <c r="D413">
        <v>0.50501010000000002</v>
      </c>
      <c r="E413">
        <v>-7.2986019999999999E-2</v>
      </c>
      <c r="F413">
        <v>-0.81964979999999998</v>
      </c>
      <c r="G413">
        <v>-1.553365E-2</v>
      </c>
      <c r="H413">
        <v>-0.56798420000000005</v>
      </c>
      <c r="I413">
        <v>-1.3574729999999999</v>
      </c>
      <c r="J413">
        <v>2.1357249999999999</v>
      </c>
      <c r="K413">
        <v>0.27044699999999999</v>
      </c>
      <c r="L413">
        <v>3.7640460000000001E-2</v>
      </c>
      <c r="M413">
        <v>-0.97344609999999998</v>
      </c>
      <c r="N413">
        <v>-0.14461669999999999</v>
      </c>
      <c r="O413">
        <v>-0.17341229999999999</v>
      </c>
      <c r="P413" s="69">
        <f t="shared" si="145"/>
        <v>0.99584272708265953</v>
      </c>
      <c r="Q413" s="69">
        <f t="shared" si="146"/>
        <v>0.98340547416685653</v>
      </c>
      <c r="R413" s="77">
        <f t="shared" si="147"/>
        <v>0.18243150169398392</v>
      </c>
      <c r="S413" s="75">
        <f t="shared" si="148"/>
        <v>5.8069750540550039E-2</v>
      </c>
      <c r="T413">
        <v>4.6834809999999996</v>
      </c>
      <c r="U413">
        <v>0.39734839999999999</v>
      </c>
      <c r="V413">
        <v>3.3033480000000002</v>
      </c>
      <c r="W413">
        <v>-3.6679439999999999</v>
      </c>
      <c r="X413">
        <v>0.45042369999999998</v>
      </c>
      <c r="Y413">
        <v>0.4894889</v>
      </c>
      <c r="Z413">
        <v>0.49647970000000002</v>
      </c>
      <c r="AA413">
        <v>0.34423290000000001</v>
      </c>
      <c r="AB413" s="72">
        <f t="shared" si="149"/>
        <v>3.768061244859628E-2</v>
      </c>
      <c r="AD413">
        <v>1138.856</v>
      </c>
      <c r="AE413">
        <v>1256.8589999999999</v>
      </c>
      <c r="AF413" s="58">
        <f t="shared" si="150"/>
        <v>118.00299999999993</v>
      </c>
      <c r="AG413">
        <v>4</v>
      </c>
      <c r="AH413">
        <v>1</v>
      </c>
      <c r="AI413" s="69">
        <f t="shared" si="151"/>
        <v>2.2754605516680124</v>
      </c>
      <c r="AJ413">
        <f t="shared" si="152"/>
        <v>1.9283073749548858E-2</v>
      </c>
      <c r="AL413" s="69">
        <f t="shared" si="153"/>
        <v>0</v>
      </c>
      <c r="AM413" s="69">
        <f t="shared" si="154"/>
        <v>1.9283073749548858E-2</v>
      </c>
      <c r="AN413" s="69">
        <f t="shared" si="155"/>
        <v>0</v>
      </c>
      <c r="AO413" s="69">
        <f t="shared" si="156"/>
        <v>1</v>
      </c>
      <c r="AP413" s="69">
        <f t="shared" si="157"/>
        <v>0</v>
      </c>
      <c r="AQ413" s="69">
        <f t="shared" si="158"/>
        <v>0</v>
      </c>
      <c r="AR413" s="69">
        <f t="shared" si="159"/>
        <v>0</v>
      </c>
      <c r="AS413" s="69">
        <f t="shared" si="160"/>
        <v>0</v>
      </c>
      <c r="AT413" s="69">
        <f t="shared" si="161"/>
        <v>0</v>
      </c>
      <c r="AU413" s="69">
        <f t="shared" si="162"/>
        <v>0</v>
      </c>
      <c r="AV413" s="69">
        <f t="shared" si="163"/>
        <v>0</v>
      </c>
      <c r="AW413" s="69">
        <f t="shared" si="164"/>
        <v>0</v>
      </c>
      <c r="AX413" s="69">
        <f t="shared" si="165"/>
        <v>1.9283073749548858E-2</v>
      </c>
      <c r="AY413" s="69">
        <f t="shared" si="166"/>
        <v>0</v>
      </c>
      <c r="AZ413" s="69">
        <f t="shared" si="167"/>
        <v>1</v>
      </c>
      <c r="BA413" s="69">
        <f t="shared" si="168"/>
        <v>0</v>
      </c>
      <c r="BF413">
        <v>2.67032670974731</v>
      </c>
      <c r="BG413">
        <v>0.59666806459426902</v>
      </c>
      <c r="BH413" t="s">
        <v>1142</v>
      </c>
      <c r="BI413">
        <v>0.92300000000000004</v>
      </c>
      <c r="BJ413">
        <v>0.71399999999999997</v>
      </c>
      <c r="BK413" t="s">
        <v>18</v>
      </c>
    </row>
    <row r="414" spans="1:63">
      <c r="A414" t="s">
        <v>20</v>
      </c>
      <c r="B414">
        <v>-1.1949510000000001</v>
      </c>
      <c r="C414">
        <v>2.0751750000000002</v>
      </c>
      <c r="D414">
        <v>0.3210673</v>
      </c>
      <c r="E414">
        <v>-3.6366860000000001E-2</v>
      </c>
      <c r="F414">
        <v>-0.82529229999999998</v>
      </c>
      <c r="G414">
        <v>3.9282400000000002E-2</v>
      </c>
      <c r="H414">
        <v>-0.56216279999999996</v>
      </c>
      <c r="I414">
        <v>-1.5761890000000001</v>
      </c>
      <c r="J414">
        <v>1.927962</v>
      </c>
      <c r="K414">
        <v>0.44684699999999999</v>
      </c>
      <c r="L414">
        <v>1.4208619999999999E-3</v>
      </c>
      <c r="M414">
        <v>-0.98869799999999997</v>
      </c>
      <c r="N414">
        <v>-0.1144059</v>
      </c>
      <c r="O414">
        <v>-9.6879110000000004E-2</v>
      </c>
      <c r="P414" s="69">
        <f t="shared" si="145"/>
        <v>0.8532769996012205</v>
      </c>
      <c r="Q414" s="69">
        <f t="shared" si="146"/>
        <v>0.45616327609692253</v>
      </c>
      <c r="R414" s="77">
        <f t="shared" si="147"/>
        <v>1.0971173455626184</v>
      </c>
      <c r="S414" s="75">
        <f t="shared" si="148"/>
        <v>0.34922329739629965</v>
      </c>
      <c r="T414">
        <v>3.110109</v>
      </c>
      <c r="U414">
        <v>-1.295874</v>
      </c>
      <c r="V414">
        <v>2.6579109999999999</v>
      </c>
      <c r="W414">
        <v>-2.7322929999999999</v>
      </c>
      <c r="X414">
        <v>0.46673439999999999</v>
      </c>
      <c r="Y414">
        <v>0.41338520000000001</v>
      </c>
      <c r="Z414">
        <v>0.46105180000000001</v>
      </c>
      <c r="AA414">
        <v>0.31597629999999999</v>
      </c>
      <c r="AB414" s="72">
        <f t="shared" si="149"/>
        <v>2.8107936667041065E-2</v>
      </c>
      <c r="AD414">
        <v>1258.3599999999999</v>
      </c>
      <c r="AE414">
        <v>1454.962</v>
      </c>
      <c r="AF414" s="58">
        <f t="shared" si="150"/>
        <v>196.60200000000009</v>
      </c>
      <c r="AG414">
        <v>4</v>
      </c>
      <c r="AH414">
        <v>3</v>
      </c>
      <c r="AI414" s="69">
        <f t="shared" si="151"/>
        <v>5.2865964786677875</v>
      </c>
      <c r="AJ414">
        <f t="shared" si="152"/>
        <v>2.6889840788332699E-2</v>
      </c>
      <c r="AL414" s="69">
        <f t="shared" si="153"/>
        <v>0</v>
      </c>
      <c r="AM414" s="69">
        <f t="shared" si="154"/>
        <v>0</v>
      </c>
      <c r="AN414" s="69">
        <f t="shared" si="155"/>
        <v>0</v>
      </c>
      <c r="AO414" s="69">
        <f t="shared" si="156"/>
        <v>0</v>
      </c>
      <c r="AP414" s="69">
        <f t="shared" si="157"/>
        <v>0</v>
      </c>
      <c r="AQ414" s="69">
        <f t="shared" si="158"/>
        <v>0</v>
      </c>
      <c r="AR414" s="69">
        <f t="shared" si="159"/>
        <v>0</v>
      </c>
      <c r="AS414" s="69">
        <f t="shared" si="160"/>
        <v>0</v>
      </c>
      <c r="AT414" s="69">
        <f t="shared" si="161"/>
        <v>0</v>
      </c>
      <c r="AU414" s="69">
        <f t="shared" si="162"/>
        <v>2.6889840788332699E-2</v>
      </c>
      <c r="AV414" s="69">
        <f t="shared" si="163"/>
        <v>0</v>
      </c>
      <c r="AW414" s="69">
        <f t="shared" si="164"/>
        <v>1</v>
      </c>
      <c r="AX414" s="69">
        <f t="shared" si="165"/>
        <v>2.6889840788332699E-2</v>
      </c>
      <c r="AY414" s="69">
        <f t="shared" si="166"/>
        <v>0</v>
      </c>
      <c r="AZ414" s="69">
        <f t="shared" si="167"/>
        <v>1</v>
      </c>
      <c r="BA414" s="69">
        <f t="shared" si="168"/>
        <v>0</v>
      </c>
      <c r="BF414">
        <v>2.9502701759338401</v>
      </c>
      <c r="BG414">
        <v>1.7422850131988501</v>
      </c>
      <c r="BH414" t="s">
        <v>5700</v>
      </c>
      <c r="BI414">
        <v>0.17599999999999999</v>
      </c>
      <c r="BJ414">
        <v>0.58199999999999996</v>
      </c>
      <c r="BK414" t="s">
        <v>18</v>
      </c>
    </row>
    <row r="415" spans="1:63">
      <c r="A415" t="s">
        <v>20</v>
      </c>
      <c r="B415">
        <v>-1.583499</v>
      </c>
      <c r="C415">
        <v>1.9204969999999999</v>
      </c>
      <c r="D415">
        <v>0.36202410000000002</v>
      </c>
      <c r="E415">
        <v>2.7614150000000001E-2</v>
      </c>
      <c r="F415">
        <v>-0.89477879999999999</v>
      </c>
      <c r="G415">
        <v>-8.4359870000000003E-2</v>
      </c>
      <c r="H415">
        <v>-0.43759759999999998</v>
      </c>
      <c r="I415">
        <v>-1.563124</v>
      </c>
      <c r="J415">
        <v>1.9308320000000001</v>
      </c>
      <c r="K415">
        <v>0.21130969999999999</v>
      </c>
      <c r="L415">
        <v>4.5419380000000002E-2</v>
      </c>
      <c r="M415">
        <v>-0.79566400000000004</v>
      </c>
      <c r="N415">
        <v>-7.3977029999999999E-2</v>
      </c>
      <c r="O415">
        <v>-0.59948579999999996</v>
      </c>
      <c r="P415" s="69">
        <f t="shared" si="145"/>
        <v>-0.67704347426152778</v>
      </c>
      <c r="Q415" s="69">
        <f t="shared" si="146"/>
        <v>-8.3224267919759898E-2</v>
      </c>
      <c r="R415" s="77">
        <f t="shared" si="147"/>
        <v>1.6541169678093299</v>
      </c>
      <c r="S415" s="75">
        <f t="shared" si="148"/>
        <v>0.5265217837580648</v>
      </c>
      <c r="T415">
        <v>2.4185310000000002</v>
      </c>
      <c r="U415">
        <v>0.47858980000000001</v>
      </c>
      <c r="V415">
        <v>2.6303450000000002</v>
      </c>
      <c r="W415">
        <v>-0.68353649999999999</v>
      </c>
      <c r="X415">
        <v>0.45737499999999998</v>
      </c>
      <c r="Y415">
        <v>0.46798129999999999</v>
      </c>
      <c r="Z415">
        <v>0.41299209999999997</v>
      </c>
      <c r="AA415">
        <v>0.32318350000000001</v>
      </c>
      <c r="AB415" s="72">
        <f t="shared" si="149"/>
        <v>2.8568789966616472E-2</v>
      </c>
      <c r="AD415">
        <v>1456.4639999999999</v>
      </c>
      <c r="AE415">
        <v>1458.5630000000001</v>
      </c>
      <c r="AF415" s="58">
        <f t="shared" si="150"/>
        <v>2.0990000000001601</v>
      </c>
      <c r="AG415">
        <v>3</v>
      </c>
      <c r="AH415">
        <v>1</v>
      </c>
      <c r="AI415" s="69">
        <f t="shared" si="151"/>
        <v>5.8554775132870045</v>
      </c>
      <c r="AJ415">
        <f t="shared" si="152"/>
        <v>2.7896510306272311</v>
      </c>
      <c r="AL415" s="69">
        <f t="shared" si="153"/>
        <v>0</v>
      </c>
      <c r="AM415" s="69">
        <f t="shared" si="154"/>
        <v>2.7896510306272311</v>
      </c>
      <c r="AN415" s="69">
        <f t="shared" si="155"/>
        <v>0</v>
      </c>
      <c r="AO415" s="69">
        <f t="shared" si="156"/>
        <v>1</v>
      </c>
      <c r="AP415" s="69">
        <f t="shared" si="157"/>
        <v>0</v>
      </c>
      <c r="AQ415" s="69">
        <f t="shared" si="158"/>
        <v>0</v>
      </c>
      <c r="AR415" s="69">
        <f t="shared" si="159"/>
        <v>0</v>
      </c>
      <c r="AS415" s="69">
        <f t="shared" si="160"/>
        <v>0</v>
      </c>
      <c r="AT415" s="69">
        <f t="shared" si="161"/>
        <v>2.7896510306272311</v>
      </c>
      <c r="AU415" s="69">
        <f t="shared" si="162"/>
        <v>0</v>
      </c>
      <c r="AV415" s="69">
        <f t="shared" si="163"/>
        <v>1</v>
      </c>
      <c r="AW415" s="69">
        <f t="shared" si="164"/>
        <v>0</v>
      </c>
      <c r="AX415" s="69">
        <f t="shared" si="165"/>
        <v>0</v>
      </c>
      <c r="AY415" s="69">
        <f t="shared" si="166"/>
        <v>0</v>
      </c>
      <c r="AZ415" s="69">
        <f t="shared" si="167"/>
        <v>0</v>
      </c>
      <c r="BA415" s="69">
        <f t="shared" si="168"/>
        <v>0</v>
      </c>
      <c r="BF415">
        <v>2.0178518295288099</v>
      </c>
      <c r="BG415">
        <v>0.33153164386749301</v>
      </c>
      <c r="BH415" t="s">
        <v>5701</v>
      </c>
      <c r="BI415">
        <v>0.63900000000000001</v>
      </c>
      <c r="BJ415">
        <v>0.60099999999999998</v>
      </c>
      <c r="BK415" t="s">
        <v>18</v>
      </c>
    </row>
    <row r="416" spans="1:63">
      <c r="A416" t="s">
        <v>16</v>
      </c>
      <c r="B416">
        <v>-1.716675</v>
      </c>
      <c r="C416">
        <v>1.921513</v>
      </c>
      <c r="D416">
        <v>0.1813826</v>
      </c>
      <c r="E416">
        <v>-6.8375210000000001E-3</v>
      </c>
      <c r="F416">
        <v>0.35754449999999999</v>
      </c>
      <c r="G416">
        <v>1.1269299999999999E-2</v>
      </c>
      <c r="H416">
        <v>0.9338031</v>
      </c>
      <c r="I416">
        <v>-1.6570750000000001</v>
      </c>
      <c r="J416">
        <v>1.938029</v>
      </c>
      <c r="K416">
        <v>0.102353</v>
      </c>
      <c r="L416">
        <v>-0.2159469</v>
      </c>
      <c r="M416">
        <v>0.10497910000000001</v>
      </c>
      <c r="N416">
        <v>2.6772859999999999E-2</v>
      </c>
      <c r="O416">
        <v>0.97037600000000002</v>
      </c>
      <c r="P416" s="69">
        <f t="shared" si="145"/>
        <v>-0.30589669152654897</v>
      </c>
      <c r="Q416" s="69">
        <f t="shared" si="146"/>
        <v>-0.81285442822622267</v>
      </c>
      <c r="R416" s="77">
        <f t="shared" si="147"/>
        <v>2.5198324019924732</v>
      </c>
      <c r="S416" s="75">
        <f t="shared" si="148"/>
        <v>0.80208756508045198</v>
      </c>
      <c r="T416">
        <v>5.7607160000000004</v>
      </c>
      <c r="U416">
        <v>-0.53595380000000004</v>
      </c>
      <c r="V416">
        <v>4.7261559999999996</v>
      </c>
      <c r="W416">
        <v>5.0727760000000002</v>
      </c>
      <c r="X416">
        <v>0.4669257</v>
      </c>
      <c r="Y416">
        <v>0.4830738</v>
      </c>
      <c r="Z416">
        <v>0.41630250000000002</v>
      </c>
      <c r="AA416">
        <v>0.4709797</v>
      </c>
      <c r="AB416" s="72">
        <f t="shared" si="149"/>
        <v>4.4225471315213601E-2</v>
      </c>
      <c r="AD416">
        <v>1460.095</v>
      </c>
      <c r="AE416">
        <v>1462.8969999999999</v>
      </c>
      <c r="AF416" s="58">
        <f t="shared" si="150"/>
        <v>2.8019999999999072</v>
      </c>
      <c r="AG416">
        <v>1</v>
      </c>
      <c r="AH416">
        <v>2</v>
      </c>
      <c r="AI416" s="69">
        <f t="shared" si="151"/>
        <v>5.8323064528384885</v>
      </c>
      <c r="AJ416">
        <f t="shared" si="152"/>
        <v>2.081479819000243</v>
      </c>
      <c r="AL416" s="69">
        <f t="shared" si="153"/>
        <v>2.081479819000243</v>
      </c>
      <c r="AM416" s="69">
        <f t="shared" si="154"/>
        <v>0</v>
      </c>
      <c r="AN416" s="69">
        <f t="shared" si="155"/>
        <v>1</v>
      </c>
      <c r="AO416" s="69">
        <f t="shared" si="156"/>
        <v>0</v>
      </c>
      <c r="AP416" s="69">
        <f t="shared" si="157"/>
        <v>0</v>
      </c>
      <c r="AQ416" s="69">
        <f t="shared" si="158"/>
        <v>2.081479819000243</v>
      </c>
      <c r="AR416" s="69">
        <f t="shared" si="159"/>
        <v>0</v>
      </c>
      <c r="AS416" s="69">
        <f t="shared" si="160"/>
        <v>1</v>
      </c>
      <c r="AT416" s="69">
        <f t="shared" si="161"/>
        <v>0</v>
      </c>
      <c r="AU416" s="69">
        <f t="shared" si="162"/>
        <v>0</v>
      </c>
      <c r="AV416" s="69">
        <f t="shared" si="163"/>
        <v>0</v>
      </c>
      <c r="AW416" s="69">
        <f t="shared" si="164"/>
        <v>0</v>
      </c>
      <c r="AX416" s="69">
        <f t="shared" si="165"/>
        <v>0</v>
      </c>
      <c r="AY416" s="69">
        <f t="shared" si="166"/>
        <v>0</v>
      </c>
      <c r="AZ416" s="69">
        <f t="shared" si="167"/>
        <v>0</v>
      </c>
      <c r="BA416" s="69">
        <f t="shared" si="168"/>
        <v>0</v>
      </c>
      <c r="BF416">
        <v>0.55652737617492698</v>
      </c>
      <c r="BG416">
        <v>1.17232882976532</v>
      </c>
      <c r="BH416" t="s">
        <v>68</v>
      </c>
      <c r="BI416">
        <v>0.66800000000000004</v>
      </c>
      <c r="BJ416">
        <v>5.0000000000000001E-3</v>
      </c>
      <c r="BK416" t="s">
        <v>18</v>
      </c>
    </row>
    <row r="417" spans="1:63">
      <c r="A417" t="s">
        <v>20</v>
      </c>
      <c r="B417">
        <v>-1.6337330000000001</v>
      </c>
      <c r="C417">
        <v>1.9177599999999999</v>
      </c>
      <c r="D417">
        <v>0.19584509999999999</v>
      </c>
      <c r="E417">
        <v>-3.7205780000000001E-2</v>
      </c>
      <c r="F417">
        <v>0.62408200000000003</v>
      </c>
      <c r="G417">
        <v>2.381637E-2</v>
      </c>
      <c r="H417">
        <v>0.78010900000000005</v>
      </c>
      <c r="I417">
        <v>-1.5606180000000001</v>
      </c>
      <c r="J417">
        <v>1.9264110000000001</v>
      </c>
      <c r="K417">
        <v>0.4419843</v>
      </c>
      <c r="L417">
        <v>-2.639563E-2</v>
      </c>
      <c r="M417">
        <v>-0.97084239999999999</v>
      </c>
      <c r="N417">
        <v>-0.1064846</v>
      </c>
      <c r="O417">
        <v>-0.21314179999999999</v>
      </c>
      <c r="P417" s="69">
        <f t="shared" si="145"/>
        <v>5.1492075050140002E-2</v>
      </c>
      <c r="Q417" s="69">
        <f t="shared" si="146"/>
        <v>-0.99469713241406155</v>
      </c>
      <c r="R417" s="77">
        <f t="shared" si="147"/>
        <v>3.0385629398285339</v>
      </c>
      <c r="S417" s="75">
        <f t="shared" si="148"/>
        <v>0.96720462353910508</v>
      </c>
      <c r="T417">
        <v>0.51793920000000004</v>
      </c>
      <c r="U417">
        <v>-1.405573</v>
      </c>
      <c r="V417">
        <v>2.0259010000000002</v>
      </c>
      <c r="W417">
        <v>-0.25631910000000002</v>
      </c>
      <c r="X417">
        <v>0.4225719</v>
      </c>
      <c r="Y417">
        <v>0.42249949999999997</v>
      </c>
      <c r="Z417">
        <v>0.45550390000000002</v>
      </c>
      <c r="AA417">
        <v>0.30278690000000003</v>
      </c>
      <c r="AB417" s="72">
        <f t="shared" si="149"/>
        <v>2.4623852147750327E-2</v>
      </c>
      <c r="AD417">
        <v>1464.4269999999999</v>
      </c>
      <c r="AE417">
        <v>1471.0309999999999</v>
      </c>
      <c r="AF417" s="58">
        <f t="shared" si="150"/>
        <v>6.6040000000000418</v>
      </c>
      <c r="AG417">
        <v>4</v>
      </c>
      <c r="AH417">
        <v>1</v>
      </c>
      <c r="AI417" s="69">
        <f t="shared" si="151"/>
        <v>6.9471888912542088</v>
      </c>
      <c r="AJ417">
        <f t="shared" si="152"/>
        <v>1.0519668218131686</v>
      </c>
      <c r="AL417" s="69">
        <f t="shared" si="153"/>
        <v>0</v>
      </c>
      <c r="AM417" s="69">
        <f t="shared" si="154"/>
        <v>1.0519668218131686</v>
      </c>
      <c r="AN417" s="69">
        <f t="shared" si="155"/>
        <v>0</v>
      </c>
      <c r="AO417" s="69">
        <f t="shared" si="156"/>
        <v>1</v>
      </c>
      <c r="AP417" s="69">
        <f t="shared" si="157"/>
        <v>0</v>
      </c>
      <c r="AQ417" s="69">
        <f t="shared" si="158"/>
        <v>0</v>
      </c>
      <c r="AR417" s="69">
        <f t="shared" si="159"/>
        <v>0</v>
      </c>
      <c r="AS417" s="69">
        <f t="shared" si="160"/>
        <v>0</v>
      </c>
      <c r="AT417" s="69">
        <f t="shared" si="161"/>
        <v>0</v>
      </c>
      <c r="AU417" s="69">
        <f t="shared" si="162"/>
        <v>0</v>
      </c>
      <c r="AV417" s="69">
        <f t="shared" si="163"/>
        <v>0</v>
      </c>
      <c r="AW417" s="69">
        <f t="shared" si="164"/>
        <v>0</v>
      </c>
      <c r="AX417" s="69">
        <f t="shared" si="165"/>
        <v>1.0519668218131686</v>
      </c>
      <c r="AY417" s="69">
        <f t="shared" si="166"/>
        <v>0</v>
      </c>
      <c r="AZ417" s="69">
        <f t="shared" si="167"/>
        <v>1</v>
      </c>
      <c r="BA417" s="69">
        <f t="shared" si="168"/>
        <v>0</v>
      </c>
      <c r="BF417">
        <v>2.6318554878234899</v>
      </c>
      <c r="BG417">
        <v>0.44272708892822299</v>
      </c>
      <c r="BH417" t="s">
        <v>5702</v>
      </c>
      <c r="BI417">
        <v>0.57599999999999996</v>
      </c>
      <c r="BJ417">
        <v>0.65400000000000003</v>
      </c>
      <c r="BK417" t="s">
        <v>18</v>
      </c>
    </row>
    <row r="418" spans="1:63">
      <c r="A418" t="s">
        <v>20</v>
      </c>
      <c r="B418">
        <v>-1.590255</v>
      </c>
      <c r="C418">
        <v>1.9235249999999999</v>
      </c>
      <c r="D418">
        <v>0.44464310000000001</v>
      </c>
      <c r="E418">
        <v>1.364858E-2</v>
      </c>
      <c r="F418">
        <v>-0.93327760000000004</v>
      </c>
      <c r="G418">
        <v>-4.03489E-2</v>
      </c>
      <c r="H418">
        <v>-0.35662120000000003</v>
      </c>
      <c r="I418">
        <v>-0.94424989999999998</v>
      </c>
      <c r="J418">
        <v>1.903607</v>
      </c>
      <c r="K418">
        <v>-1.0690059999999999</v>
      </c>
      <c r="L418">
        <v>-0.472966</v>
      </c>
      <c r="M418">
        <v>-0.2113256</v>
      </c>
      <c r="N418">
        <v>-0.13140959999999999</v>
      </c>
      <c r="O418">
        <v>0.84520779999999995</v>
      </c>
      <c r="P418" s="69">
        <f t="shared" si="145"/>
        <v>-0.15875716349644858</v>
      </c>
      <c r="Q418" s="69">
        <f t="shared" si="146"/>
        <v>-0.94959232607712374</v>
      </c>
      <c r="R418" s="77">
        <f t="shared" si="147"/>
        <v>2.8227292052887458</v>
      </c>
      <c r="S418" s="75">
        <f t="shared" si="148"/>
        <v>0.89850261206312265</v>
      </c>
      <c r="T418">
        <v>2.8253010000000001</v>
      </c>
      <c r="U418">
        <v>-1.3503350000000001</v>
      </c>
      <c r="V418">
        <v>4.7185189999999997</v>
      </c>
      <c r="W418">
        <v>0.108834</v>
      </c>
      <c r="X418">
        <v>0.46923710000000002</v>
      </c>
      <c r="Y418">
        <v>0.47381689999999999</v>
      </c>
      <c r="Z418">
        <v>0.47255429999999998</v>
      </c>
      <c r="AA418">
        <v>0.41760389999999997</v>
      </c>
      <c r="AB418" s="72">
        <f t="shared" si="149"/>
        <v>4.3875204563191383E-2</v>
      </c>
      <c r="AD418">
        <v>1472.5619999999999</v>
      </c>
      <c r="AE418">
        <v>1512.7619999999999</v>
      </c>
      <c r="AF418" s="58">
        <f t="shared" si="150"/>
        <v>40.200000000000045</v>
      </c>
      <c r="AG418">
        <v>3</v>
      </c>
      <c r="AH418">
        <v>2</v>
      </c>
      <c r="AI418" s="69">
        <f t="shared" si="151"/>
        <v>6.0075410703660372</v>
      </c>
      <c r="AJ418">
        <f t="shared" si="152"/>
        <v>0.14944132015835895</v>
      </c>
      <c r="AL418" s="69">
        <f t="shared" si="153"/>
        <v>0</v>
      </c>
      <c r="AM418" s="69">
        <f t="shared" si="154"/>
        <v>0</v>
      </c>
      <c r="AN418" s="69">
        <f t="shared" si="155"/>
        <v>0</v>
      </c>
      <c r="AO418" s="69">
        <f t="shared" si="156"/>
        <v>0</v>
      </c>
      <c r="AP418" s="69">
        <f t="shared" si="157"/>
        <v>0</v>
      </c>
      <c r="AQ418" s="69">
        <f t="shared" si="158"/>
        <v>0.14944132015835895</v>
      </c>
      <c r="AR418" s="69">
        <f t="shared" si="159"/>
        <v>0</v>
      </c>
      <c r="AS418" s="69">
        <f t="shared" si="160"/>
        <v>1</v>
      </c>
      <c r="AT418" s="69">
        <f t="shared" si="161"/>
        <v>0.14944132015835895</v>
      </c>
      <c r="AU418" s="69">
        <f t="shared" si="162"/>
        <v>0</v>
      </c>
      <c r="AV418" s="69">
        <f t="shared" si="163"/>
        <v>1</v>
      </c>
      <c r="AW418" s="69">
        <f t="shared" si="164"/>
        <v>0</v>
      </c>
      <c r="AX418" s="69">
        <f t="shared" si="165"/>
        <v>0</v>
      </c>
      <c r="AY418" s="69">
        <f t="shared" si="166"/>
        <v>0</v>
      </c>
      <c r="AZ418" s="69">
        <f t="shared" si="167"/>
        <v>0</v>
      </c>
      <c r="BA418" s="69">
        <f t="shared" si="168"/>
        <v>0</v>
      </c>
      <c r="BF418">
        <v>1.68993580341339</v>
      </c>
      <c r="BG418">
        <v>1.4851669073104901</v>
      </c>
      <c r="BH418" t="s">
        <v>30</v>
      </c>
      <c r="BI418">
        <v>0.41199999999999998</v>
      </c>
      <c r="BJ418">
        <v>0.09</v>
      </c>
      <c r="BK418" t="s">
        <v>18</v>
      </c>
    </row>
    <row r="419" spans="1:63">
      <c r="A419" t="s">
        <v>20</v>
      </c>
      <c r="B419">
        <v>-1.026267</v>
      </c>
      <c r="C419">
        <v>1.919562</v>
      </c>
      <c r="D419">
        <v>-0.91477399999999998</v>
      </c>
      <c r="E419">
        <v>-2.724702E-2</v>
      </c>
      <c r="F419">
        <v>2.138286E-2</v>
      </c>
      <c r="G419">
        <v>-3.2084410000000001E-2</v>
      </c>
      <c r="H419">
        <v>0.99888489999999996</v>
      </c>
      <c r="I419">
        <v>-1.5042249999999999</v>
      </c>
      <c r="J419">
        <v>1.919594</v>
      </c>
      <c r="K419">
        <v>3.7827890000000003E-2</v>
      </c>
      <c r="L419">
        <v>1.060221E-4</v>
      </c>
      <c r="M419">
        <v>-0.91059060000000003</v>
      </c>
      <c r="N419">
        <v>1.5646199999999999E-2</v>
      </c>
      <c r="O419">
        <v>-0.41301330000000003</v>
      </c>
      <c r="P419" s="69">
        <f t="shared" si="145"/>
        <v>-0.40765092895378985</v>
      </c>
      <c r="Q419" s="69">
        <f t="shared" si="146"/>
        <v>-0.66764144024622429</v>
      </c>
      <c r="R419" s="77">
        <f t="shared" si="147"/>
        <v>2.3018325451665813</v>
      </c>
      <c r="S419" s="75">
        <f t="shared" si="148"/>
        <v>0.73269605546611971</v>
      </c>
      <c r="T419">
        <v>3.226505</v>
      </c>
      <c r="U419">
        <v>1.1196330000000001</v>
      </c>
      <c r="V419">
        <v>2.0886629999999999</v>
      </c>
      <c r="W419">
        <v>-3.3182830000000001</v>
      </c>
      <c r="X419">
        <v>0.49507600000000002</v>
      </c>
      <c r="Y419">
        <v>0.48629260000000002</v>
      </c>
      <c r="Z419">
        <v>0.4811105</v>
      </c>
      <c r="AA419">
        <v>0.31563029999999997</v>
      </c>
      <c r="AB419" s="72">
        <f t="shared" si="149"/>
        <v>3.6558894748449748E-2</v>
      </c>
      <c r="AD419">
        <v>1514.2940000000001</v>
      </c>
      <c r="AE419">
        <v>1521.4290000000001</v>
      </c>
      <c r="AF419" s="58">
        <f t="shared" si="150"/>
        <v>7.1349999999999909</v>
      </c>
      <c r="AG419">
        <v>4</v>
      </c>
      <c r="AH419">
        <v>1</v>
      </c>
      <c r="AI419" s="69">
        <f t="shared" si="151"/>
        <v>5.9764166178032001</v>
      </c>
      <c r="AJ419">
        <f t="shared" si="152"/>
        <v>0.83761970817143772</v>
      </c>
      <c r="AL419" s="69">
        <f t="shared" si="153"/>
        <v>0</v>
      </c>
      <c r="AM419" s="69">
        <f t="shared" si="154"/>
        <v>0.83761970817143772</v>
      </c>
      <c r="AN419" s="69">
        <f t="shared" si="155"/>
        <v>0</v>
      </c>
      <c r="AO419" s="69">
        <f t="shared" si="156"/>
        <v>1</v>
      </c>
      <c r="AP419" s="69">
        <f t="shared" si="157"/>
        <v>0</v>
      </c>
      <c r="AQ419" s="69">
        <f t="shared" si="158"/>
        <v>0</v>
      </c>
      <c r="AR419" s="69">
        <f t="shared" si="159"/>
        <v>0</v>
      </c>
      <c r="AS419" s="69">
        <f t="shared" si="160"/>
        <v>0</v>
      </c>
      <c r="AT419" s="69">
        <f t="shared" si="161"/>
        <v>0</v>
      </c>
      <c r="AU419" s="69">
        <f t="shared" si="162"/>
        <v>0</v>
      </c>
      <c r="AV419" s="69">
        <f t="shared" si="163"/>
        <v>0</v>
      </c>
      <c r="AW419" s="69">
        <f t="shared" si="164"/>
        <v>0</v>
      </c>
      <c r="AX419" s="69">
        <f t="shared" si="165"/>
        <v>0.83761970817143772</v>
      </c>
      <c r="AY419" s="69">
        <f t="shared" si="166"/>
        <v>0</v>
      </c>
      <c r="AZ419" s="69">
        <f t="shared" si="167"/>
        <v>1</v>
      </c>
      <c r="BA419" s="69">
        <f t="shared" si="168"/>
        <v>0</v>
      </c>
      <c r="BF419">
        <v>2.4112207889556898</v>
      </c>
      <c r="BG419">
        <v>7.8639082610607106E-2</v>
      </c>
      <c r="BH419" t="s">
        <v>5703</v>
      </c>
      <c r="BI419">
        <v>0.88700000000000001</v>
      </c>
      <c r="BJ419">
        <v>0.46899999999999997</v>
      </c>
      <c r="BK419" t="s">
        <v>18</v>
      </c>
    </row>
    <row r="420" spans="1:63">
      <c r="A420" t="s">
        <v>22</v>
      </c>
      <c r="B420">
        <v>-1.5174240000000001</v>
      </c>
      <c r="C420">
        <v>1.930696</v>
      </c>
      <c r="D420">
        <v>1.8056039999999999E-2</v>
      </c>
      <c r="E420">
        <v>5.7608670000000002E-3</v>
      </c>
      <c r="F420">
        <v>-0.7977727</v>
      </c>
      <c r="G420">
        <v>-5.371247E-3</v>
      </c>
      <c r="H420">
        <v>-0.60290690000000002</v>
      </c>
      <c r="I420">
        <v>-1.421953</v>
      </c>
      <c r="J420">
        <v>1.9183969999999999</v>
      </c>
      <c r="K420">
        <v>-0.34555560000000002</v>
      </c>
      <c r="L420">
        <v>3.3204860000000003E-2</v>
      </c>
      <c r="M420">
        <v>-5.9106779999999999E-3</v>
      </c>
      <c r="N420">
        <v>-5.1335720000000001E-2</v>
      </c>
      <c r="O420">
        <v>0.99811179999999999</v>
      </c>
      <c r="P420" s="69">
        <f t="shared" si="145"/>
        <v>0.99527361486282695</v>
      </c>
      <c r="Q420" s="69">
        <f t="shared" si="146"/>
        <v>0.98113913688423748</v>
      </c>
      <c r="R420" s="77">
        <f t="shared" si="147"/>
        <v>0.19452738534675018</v>
      </c>
      <c r="S420" s="75">
        <f t="shared" si="148"/>
        <v>6.1919989889354439E-2</v>
      </c>
      <c r="T420">
        <v>0.92655030000000005</v>
      </c>
      <c r="U420">
        <v>-1.556573</v>
      </c>
      <c r="V420">
        <v>1.9764569999999999</v>
      </c>
      <c r="W420">
        <v>0.94264720000000002</v>
      </c>
      <c r="X420">
        <v>0.49837110000000001</v>
      </c>
      <c r="Y420">
        <v>0.40594259999999999</v>
      </c>
      <c r="Z420">
        <v>0.47673929999999998</v>
      </c>
      <c r="AA420">
        <v>0.42913509999999999</v>
      </c>
      <c r="AB420" s="72">
        <f t="shared" si="149"/>
        <v>4.1389718391429839E-2</v>
      </c>
      <c r="AD420">
        <v>1522.9269999999999</v>
      </c>
      <c r="AE420">
        <v>1528.3620000000001</v>
      </c>
      <c r="AF420" s="58">
        <f t="shared" si="150"/>
        <v>5.4350000000001728</v>
      </c>
      <c r="AG420">
        <v>1</v>
      </c>
      <c r="AH420">
        <v>3</v>
      </c>
      <c r="AI420" s="69">
        <f t="shared" si="151"/>
        <v>2.2326289326321653</v>
      </c>
      <c r="AJ420">
        <f t="shared" si="152"/>
        <v>0.41078729211262083</v>
      </c>
      <c r="AL420" s="69">
        <f t="shared" si="153"/>
        <v>0.41078729211262083</v>
      </c>
      <c r="AM420" s="69">
        <f t="shared" si="154"/>
        <v>0</v>
      </c>
      <c r="AN420" s="69">
        <f t="shared" si="155"/>
        <v>1</v>
      </c>
      <c r="AO420" s="69">
        <f t="shared" si="156"/>
        <v>0</v>
      </c>
      <c r="AP420" s="69">
        <f t="shared" si="157"/>
        <v>0</v>
      </c>
      <c r="AQ420" s="69">
        <f t="shared" si="158"/>
        <v>0</v>
      </c>
      <c r="AR420" s="69">
        <f t="shared" si="159"/>
        <v>0</v>
      </c>
      <c r="AS420" s="69">
        <f t="shared" si="160"/>
        <v>0</v>
      </c>
      <c r="AT420" s="69">
        <f t="shared" si="161"/>
        <v>0</v>
      </c>
      <c r="AU420" s="69">
        <f t="shared" si="162"/>
        <v>0.41078729211262083</v>
      </c>
      <c r="AV420" s="69">
        <f t="shared" si="163"/>
        <v>0</v>
      </c>
      <c r="AW420" s="69">
        <f t="shared" si="164"/>
        <v>1</v>
      </c>
      <c r="AX420" s="69">
        <f t="shared" si="165"/>
        <v>0</v>
      </c>
      <c r="AY420" s="69">
        <f t="shared" si="166"/>
        <v>0</v>
      </c>
      <c r="AZ420" s="69">
        <f t="shared" si="167"/>
        <v>0</v>
      </c>
      <c r="BA420" s="69">
        <f t="shared" si="168"/>
        <v>0</v>
      </c>
      <c r="BF420">
        <v>6.5041296184062999E-2</v>
      </c>
      <c r="BG420">
        <v>2.27849316596985</v>
      </c>
      <c r="BH420" t="s">
        <v>5704</v>
      </c>
      <c r="BI420">
        <v>0.43</v>
      </c>
      <c r="BJ420">
        <v>0.97599999999999998</v>
      </c>
      <c r="BK420" t="s">
        <v>18</v>
      </c>
    </row>
    <row r="421" spans="1:63">
      <c r="A421" t="s">
        <v>22</v>
      </c>
      <c r="B421">
        <v>-1.4089510000000001</v>
      </c>
      <c r="C421">
        <v>1.90798</v>
      </c>
      <c r="D421">
        <v>-0.33317720000000001</v>
      </c>
      <c r="E421">
        <v>9.0293200000000004E-2</v>
      </c>
      <c r="F421">
        <v>0.20091829999999999</v>
      </c>
      <c r="G421">
        <v>-4.6683059999999998E-2</v>
      </c>
      <c r="H421">
        <v>0.97432010000000002</v>
      </c>
      <c r="I421">
        <v>-1.4377120000000001</v>
      </c>
      <c r="J421">
        <v>1.9211469999999999</v>
      </c>
      <c r="K421">
        <v>-0.32779940000000002</v>
      </c>
      <c r="L421">
        <v>6.9087439999999996E-3</v>
      </c>
      <c r="M421">
        <v>8.7628709999999999E-2</v>
      </c>
      <c r="N421">
        <v>-5.2126869999999999E-2</v>
      </c>
      <c r="O421">
        <v>0.99476450000000005</v>
      </c>
      <c r="P421" s="69">
        <f t="shared" si="145"/>
        <v>-1.454238701250897E-2</v>
      </c>
      <c r="Q421" s="69">
        <f t="shared" si="146"/>
        <v>-0.99957703795995678</v>
      </c>
      <c r="R421" s="77">
        <f t="shared" si="147"/>
        <v>3.1125068543209262</v>
      </c>
      <c r="S421" s="75">
        <f t="shared" si="148"/>
        <v>0.99074170254516236</v>
      </c>
      <c r="T421">
        <v>3.9964849999999998</v>
      </c>
      <c r="U421">
        <v>-0.9743735</v>
      </c>
      <c r="V421">
        <v>2.2283499999999998</v>
      </c>
      <c r="W421">
        <v>3.6266699999999998</v>
      </c>
      <c r="X421">
        <v>0.40087689999999998</v>
      </c>
      <c r="Y421">
        <v>0.43130879999999999</v>
      </c>
      <c r="Z421">
        <v>0.41847869999999998</v>
      </c>
      <c r="AA421">
        <v>0.4554375</v>
      </c>
      <c r="AB421" s="72">
        <f t="shared" si="149"/>
        <v>3.2953496003304043E-2</v>
      </c>
      <c r="AD421">
        <v>1529.896</v>
      </c>
      <c r="AE421">
        <v>1538.633</v>
      </c>
      <c r="AF421" s="58">
        <f t="shared" si="150"/>
        <v>8.73700000000008</v>
      </c>
      <c r="AG421">
        <v>1</v>
      </c>
      <c r="AH421">
        <v>1</v>
      </c>
      <c r="AI421" s="69">
        <f t="shared" si="151"/>
        <v>6.5615016766217193</v>
      </c>
      <c r="AJ421">
        <f t="shared" si="152"/>
        <v>0.75100167982392807</v>
      </c>
      <c r="AL421" s="69">
        <f t="shared" si="153"/>
        <v>0.75100167982392807</v>
      </c>
      <c r="AM421" s="69">
        <f t="shared" si="154"/>
        <v>0.75100167982392807</v>
      </c>
      <c r="AN421" s="69">
        <f t="shared" si="155"/>
        <v>1</v>
      </c>
      <c r="AO421" s="69">
        <f t="shared" si="156"/>
        <v>1</v>
      </c>
      <c r="AP421" s="69">
        <f t="shared" si="157"/>
        <v>0</v>
      </c>
      <c r="AQ421" s="69">
        <f t="shared" si="158"/>
        <v>0</v>
      </c>
      <c r="AR421" s="69">
        <f t="shared" si="159"/>
        <v>0</v>
      </c>
      <c r="AS421" s="69">
        <f t="shared" si="160"/>
        <v>0</v>
      </c>
      <c r="AT421" s="69">
        <f t="shared" si="161"/>
        <v>0</v>
      </c>
      <c r="AU421" s="69">
        <f t="shared" si="162"/>
        <v>0</v>
      </c>
      <c r="AV421" s="69">
        <f t="shared" si="163"/>
        <v>0</v>
      </c>
      <c r="AW421" s="69">
        <f t="shared" si="164"/>
        <v>0</v>
      </c>
      <c r="AX421" s="69">
        <f t="shared" si="165"/>
        <v>0</v>
      </c>
      <c r="AY421" s="69">
        <f t="shared" si="166"/>
        <v>0</v>
      </c>
      <c r="AZ421" s="69">
        <f t="shared" si="167"/>
        <v>0</v>
      </c>
      <c r="BA421" s="69">
        <f t="shared" si="168"/>
        <v>0</v>
      </c>
      <c r="BF421">
        <v>0.13550853729248</v>
      </c>
      <c r="BG421">
        <v>0.63525646924972501</v>
      </c>
      <c r="BH421" t="s">
        <v>5705</v>
      </c>
      <c r="BI421">
        <v>0.85399999999999998</v>
      </c>
      <c r="BJ421">
        <v>0.80100000000000005</v>
      </c>
      <c r="BK421" t="s">
        <v>18</v>
      </c>
    </row>
    <row r="422" spans="1:63">
      <c r="A422" t="s">
        <v>22</v>
      </c>
      <c r="B422">
        <v>-1.3631819999999999</v>
      </c>
      <c r="C422">
        <v>1.9081030000000001</v>
      </c>
      <c r="D422">
        <v>-0.30152380000000001</v>
      </c>
      <c r="E422">
        <v>5.438283E-2</v>
      </c>
      <c r="F422">
        <v>0.30089709999999997</v>
      </c>
      <c r="G422">
        <v>-6.2937679999999996E-2</v>
      </c>
      <c r="H422">
        <v>0.95002229999999999</v>
      </c>
      <c r="I422">
        <v>-1.5008010000000001</v>
      </c>
      <c r="J422">
        <v>1.9344300000000001</v>
      </c>
      <c r="K422">
        <v>-3.3976289999999999E-2</v>
      </c>
      <c r="L422">
        <v>2.3649529999999999E-3</v>
      </c>
      <c r="M422">
        <v>-0.91400329999999996</v>
      </c>
      <c r="N422">
        <v>-0.40322449999999999</v>
      </c>
      <c r="O422">
        <v>4.4749659999999997E-2</v>
      </c>
      <c r="P422" s="69">
        <f t="shared" si="145"/>
        <v>0.93051871747407522</v>
      </c>
      <c r="Q422" s="69">
        <f t="shared" si="146"/>
        <v>0.73173016713919559</v>
      </c>
      <c r="R422" s="77">
        <f t="shared" si="147"/>
        <v>0.74993941129696007</v>
      </c>
      <c r="S422" s="75">
        <f t="shared" si="148"/>
        <v>0.23871312865467434</v>
      </c>
      <c r="T422">
        <v>4.4862200000000003</v>
      </c>
      <c r="U422">
        <v>-2.46435</v>
      </c>
      <c r="V422">
        <v>5.4195900000000004</v>
      </c>
      <c r="W422">
        <v>-2.8672710000000001</v>
      </c>
      <c r="X422">
        <v>0.45061810000000002</v>
      </c>
      <c r="Y422">
        <v>0.45878740000000001</v>
      </c>
      <c r="Z422">
        <v>0.4504358</v>
      </c>
      <c r="AA422">
        <v>0.36690109999999998</v>
      </c>
      <c r="AB422" s="72">
        <f t="shared" si="149"/>
        <v>3.4166620847414772E-2</v>
      </c>
      <c r="AD422">
        <v>1540.1320000000001</v>
      </c>
      <c r="AE422">
        <v>1551.1610000000001</v>
      </c>
      <c r="AF422" s="58">
        <f t="shared" si="150"/>
        <v>11.028999999999996</v>
      </c>
      <c r="AG422">
        <v>3</v>
      </c>
      <c r="AH422">
        <v>3</v>
      </c>
      <c r="AI422" s="69">
        <f t="shared" si="151"/>
        <v>4.4561145685918131</v>
      </c>
      <c r="AJ422">
        <f t="shared" si="152"/>
        <v>0.4040361382348186</v>
      </c>
      <c r="AL422" s="69">
        <f t="shared" si="153"/>
        <v>0</v>
      </c>
      <c r="AM422" s="69">
        <f t="shared" si="154"/>
        <v>0</v>
      </c>
      <c r="AN422" s="69">
        <f t="shared" si="155"/>
        <v>0</v>
      </c>
      <c r="AO422" s="69">
        <f t="shared" si="156"/>
        <v>0</v>
      </c>
      <c r="AP422" s="69">
        <f t="shared" si="157"/>
        <v>0</v>
      </c>
      <c r="AQ422" s="69">
        <f t="shared" si="158"/>
        <v>0</v>
      </c>
      <c r="AR422" s="69">
        <f t="shared" si="159"/>
        <v>0</v>
      </c>
      <c r="AS422" s="69">
        <f t="shared" si="160"/>
        <v>0</v>
      </c>
      <c r="AT422" s="69">
        <f t="shared" si="161"/>
        <v>0.4040361382348186</v>
      </c>
      <c r="AU422" s="69">
        <f t="shared" si="162"/>
        <v>0.4040361382348186</v>
      </c>
      <c r="AV422" s="69">
        <f t="shared" si="163"/>
        <v>1</v>
      </c>
      <c r="AW422" s="69">
        <f t="shared" si="164"/>
        <v>1</v>
      </c>
      <c r="AX422" s="69">
        <f t="shared" si="165"/>
        <v>0</v>
      </c>
      <c r="AY422" s="69">
        <f t="shared" si="166"/>
        <v>0</v>
      </c>
      <c r="AZ422" s="69">
        <f t="shared" si="167"/>
        <v>0</v>
      </c>
      <c r="BA422" s="69">
        <f t="shared" si="168"/>
        <v>0</v>
      </c>
      <c r="BF422">
        <v>2.17963767051697</v>
      </c>
      <c r="BG422">
        <v>1.8746740818023699</v>
      </c>
      <c r="BH422" t="s">
        <v>5706</v>
      </c>
      <c r="BI422">
        <v>0.28999999999999998</v>
      </c>
      <c r="BJ422">
        <v>0.69299999999999995</v>
      </c>
      <c r="BK422" t="s">
        <v>18</v>
      </c>
    </row>
    <row r="423" spans="1:63">
      <c r="A423" t="s">
        <v>20</v>
      </c>
      <c r="B423">
        <v>-1.5587409999999999</v>
      </c>
      <c r="C423">
        <v>1.9196329999999999</v>
      </c>
      <c r="D423">
        <v>-0.21424080000000001</v>
      </c>
      <c r="E423">
        <v>2.6678110000000001E-2</v>
      </c>
      <c r="F423">
        <v>0.635432</v>
      </c>
      <c r="G423">
        <v>2.853324E-3</v>
      </c>
      <c r="H423">
        <v>0.77169049999999995</v>
      </c>
      <c r="I423">
        <v>-1.1669389999999999</v>
      </c>
      <c r="J423">
        <v>1.9437409999999999</v>
      </c>
      <c r="K423">
        <v>-0.2491343</v>
      </c>
      <c r="L423">
        <v>-8.1501770000000001E-2</v>
      </c>
      <c r="M423">
        <v>-0.90625480000000003</v>
      </c>
      <c r="N423">
        <v>-0.21453259999999999</v>
      </c>
      <c r="O423">
        <v>0.35501470000000002</v>
      </c>
      <c r="P423" s="69">
        <f t="shared" si="145"/>
        <v>0.72906967560106384</v>
      </c>
      <c r="Q423" s="69">
        <f t="shared" si="146"/>
        <v>6.3085183762080943E-2</v>
      </c>
      <c r="R423" s="77">
        <f t="shared" si="147"/>
        <v>1.5076692241416489</v>
      </c>
      <c r="S423" s="75">
        <f t="shared" si="148"/>
        <v>0.47990601913933228</v>
      </c>
      <c r="T423">
        <v>1.803428</v>
      </c>
      <c r="U423">
        <v>-2.4125540000000001</v>
      </c>
      <c r="V423">
        <v>2.9274230000000001</v>
      </c>
      <c r="W423">
        <v>-1.4421310000000001</v>
      </c>
      <c r="X423">
        <v>0.45180530000000002</v>
      </c>
      <c r="Y423">
        <v>0.49495359999999999</v>
      </c>
      <c r="Z423">
        <v>0.41376360000000001</v>
      </c>
      <c r="AA423">
        <v>0.38238260000000002</v>
      </c>
      <c r="AB423" s="72">
        <f t="shared" si="149"/>
        <v>3.5380682990404637E-2</v>
      </c>
      <c r="AD423">
        <v>1552.6949999999999</v>
      </c>
      <c r="AE423">
        <v>1558.059</v>
      </c>
      <c r="AF423" s="58">
        <f t="shared" si="150"/>
        <v>5.3640000000000327</v>
      </c>
      <c r="AG423">
        <v>3</v>
      </c>
      <c r="AH423">
        <v>3</v>
      </c>
      <c r="AI423" s="69">
        <f t="shared" si="151"/>
        <v>5.4132142341319893</v>
      </c>
      <c r="AJ423">
        <f t="shared" si="152"/>
        <v>1.0091749131491343</v>
      </c>
      <c r="AL423" s="69">
        <f t="shared" si="153"/>
        <v>0</v>
      </c>
      <c r="AM423" s="69">
        <f t="shared" si="154"/>
        <v>0</v>
      </c>
      <c r="AN423" s="69">
        <f t="shared" si="155"/>
        <v>0</v>
      </c>
      <c r="AO423" s="69">
        <f t="shared" si="156"/>
        <v>0</v>
      </c>
      <c r="AP423" s="69">
        <f t="shared" si="157"/>
        <v>0</v>
      </c>
      <c r="AQ423" s="69">
        <f t="shared" si="158"/>
        <v>0</v>
      </c>
      <c r="AR423" s="69">
        <f t="shared" si="159"/>
        <v>0</v>
      </c>
      <c r="AS423" s="69">
        <f t="shared" si="160"/>
        <v>0</v>
      </c>
      <c r="AT423" s="69">
        <f t="shared" si="161"/>
        <v>1.0091749131491343</v>
      </c>
      <c r="AU423" s="69">
        <f t="shared" si="162"/>
        <v>1.0091749131491343</v>
      </c>
      <c r="AV423" s="69">
        <f t="shared" si="163"/>
        <v>1</v>
      </c>
      <c r="AW423" s="69">
        <f t="shared" si="164"/>
        <v>1</v>
      </c>
      <c r="AX423" s="69">
        <f t="shared" si="165"/>
        <v>0</v>
      </c>
      <c r="AY423" s="69">
        <f t="shared" si="166"/>
        <v>0</v>
      </c>
      <c r="AZ423" s="69">
        <f t="shared" si="167"/>
        <v>0</v>
      </c>
      <c r="BA423" s="69">
        <f t="shared" si="168"/>
        <v>0</v>
      </c>
      <c r="BF423">
        <v>2.3197388648986799</v>
      </c>
      <c r="BG423">
        <v>2.27367043495178</v>
      </c>
      <c r="BH423" t="s">
        <v>5704</v>
      </c>
      <c r="BI423">
        <v>0.373</v>
      </c>
      <c r="BJ423">
        <v>0.13600000000000001</v>
      </c>
      <c r="BK423" t="s">
        <v>18</v>
      </c>
    </row>
    <row r="424" spans="1:63">
      <c r="A424" t="s">
        <v>22</v>
      </c>
      <c r="B424">
        <v>-1.2039230000000001</v>
      </c>
      <c r="C424">
        <v>1.9315070000000001</v>
      </c>
      <c r="D424">
        <v>-0.17731549999999999</v>
      </c>
      <c r="E424">
        <v>-1.817394E-2</v>
      </c>
      <c r="F424">
        <v>-0.40076810000000002</v>
      </c>
      <c r="G424">
        <v>-7.7200580000000005E-2</v>
      </c>
      <c r="H424">
        <v>0.9127402</v>
      </c>
      <c r="I424">
        <v>-1.451857</v>
      </c>
      <c r="J424">
        <v>1.9469369999999999</v>
      </c>
      <c r="K424">
        <v>-1.4731630000000001E-2</v>
      </c>
      <c r="L424">
        <v>6.7059060000000004E-2</v>
      </c>
      <c r="M424">
        <v>-0.90854140000000005</v>
      </c>
      <c r="N424">
        <v>-0.19084909999999999</v>
      </c>
      <c r="O424">
        <v>-0.36555739999999998</v>
      </c>
      <c r="P424" s="69">
        <f t="shared" si="145"/>
        <v>-0.463094693196348</v>
      </c>
      <c r="Q424" s="69">
        <f t="shared" si="146"/>
        <v>-0.57108661026676066</v>
      </c>
      <c r="R424" s="77">
        <f t="shared" si="147"/>
        <v>2.1786252715449201</v>
      </c>
      <c r="S424" s="75">
        <f t="shared" si="148"/>
        <v>0.69347796222259361</v>
      </c>
      <c r="T424">
        <v>0.79999739999999997</v>
      </c>
      <c r="U424">
        <v>-0.9480904</v>
      </c>
      <c r="V424">
        <v>2.4387349999999999</v>
      </c>
      <c r="W424">
        <v>-0.74057879999999998</v>
      </c>
      <c r="X424">
        <v>0.44935130000000001</v>
      </c>
      <c r="Y424">
        <v>0.42733510000000002</v>
      </c>
      <c r="Z424">
        <v>0.4913304</v>
      </c>
      <c r="AA424">
        <v>0.48464309999999999</v>
      </c>
      <c r="AB424" s="72">
        <f t="shared" si="149"/>
        <v>4.5724634045405485E-2</v>
      </c>
      <c r="AD424">
        <v>1559.559</v>
      </c>
      <c r="AE424">
        <v>1564.692</v>
      </c>
      <c r="AF424" s="58">
        <f t="shared" si="150"/>
        <v>5.1330000000000382</v>
      </c>
      <c r="AG424">
        <v>3</v>
      </c>
      <c r="AH424">
        <v>2</v>
      </c>
      <c r="AI424" s="69">
        <f t="shared" si="151"/>
        <v>5.5743026372798612</v>
      </c>
      <c r="AJ424">
        <f t="shared" si="152"/>
        <v>1.0859736289265185</v>
      </c>
      <c r="AL424" s="69">
        <f t="shared" si="153"/>
        <v>0</v>
      </c>
      <c r="AM424" s="69">
        <f t="shared" si="154"/>
        <v>0</v>
      </c>
      <c r="AN424" s="69">
        <f t="shared" si="155"/>
        <v>0</v>
      </c>
      <c r="AO424" s="69">
        <f t="shared" si="156"/>
        <v>0</v>
      </c>
      <c r="AP424" s="69">
        <f t="shared" si="157"/>
        <v>0</v>
      </c>
      <c r="AQ424" s="69">
        <f t="shared" si="158"/>
        <v>1.0859736289265185</v>
      </c>
      <c r="AR424" s="69">
        <f t="shared" si="159"/>
        <v>0</v>
      </c>
      <c r="AS424" s="69">
        <f t="shared" si="160"/>
        <v>1</v>
      </c>
      <c r="AT424" s="69">
        <f t="shared" si="161"/>
        <v>1.0859736289265185</v>
      </c>
      <c r="AU424" s="69">
        <f t="shared" si="162"/>
        <v>0</v>
      </c>
      <c r="AV424" s="69">
        <f t="shared" si="163"/>
        <v>1</v>
      </c>
      <c r="AW424" s="69">
        <f t="shared" si="164"/>
        <v>0</v>
      </c>
      <c r="AX424" s="69">
        <f t="shared" si="165"/>
        <v>0</v>
      </c>
      <c r="AY424" s="69">
        <f t="shared" si="166"/>
        <v>0</v>
      </c>
      <c r="AZ424" s="69">
        <f t="shared" si="167"/>
        <v>0</v>
      </c>
      <c r="BA424" s="69">
        <f t="shared" si="168"/>
        <v>0</v>
      </c>
      <c r="BF424">
        <v>2.3519251346588099</v>
      </c>
      <c r="BG424">
        <v>1.1036565303802499</v>
      </c>
      <c r="BH424" t="s">
        <v>4484</v>
      </c>
      <c r="BI424">
        <v>0.18</v>
      </c>
      <c r="BJ424">
        <v>0.48499999999999999</v>
      </c>
      <c r="BK424" t="s">
        <v>18</v>
      </c>
    </row>
    <row r="425" spans="1:63">
      <c r="A425" t="s">
        <v>22</v>
      </c>
      <c r="B425">
        <v>-1.401737</v>
      </c>
      <c r="C425">
        <v>1.925181</v>
      </c>
      <c r="D425">
        <v>-6.253177E-2</v>
      </c>
      <c r="E425">
        <v>-1.205467E-2</v>
      </c>
      <c r="F425">
        <v>-0.83734759999999997</v>
      </c>
      <c r="G425">
        <v>2.9694230000000001E-3</v>
      </c>
      <c r="H425">
        <v>-0.54652979999999995</v>
      </c>
      <c r="I425">
        <v>-1.478604</v>
      </c>
      <c r="J425">
        <v>1.942922</v>
      </c>
      <c r="K425">
        <v>-0.2530269</v>
      </c>
      <c r="L425">
        <v>-0.23670479999999999</v>
      </c>
      <c r="M425">
        <v>9.9824819999999995E-2</v>
      </c>
      <c r="N425">
        <v>1.725792E-2</v>
      </c>
      <c r="O425">
        <v>0.96628559999999997</v>
      </c>
      <c r="P425" s="69">
        <f t="shared" si="145"/>
        <v>0.94164103976876035</v>
      </c>
      <c r="Q425" s="69">
        <f t="shared" si="146"/>
        <v>0.77337569555358421</v>
      </c>
      <c r="R425" s="77">
        <f t="shared" si="147"/>
        <v>0.68664745620740775</v>
      </c>
      <c r="S425" s="75">
        <f t="shared" si="148"/>
        <v>0.21856667363376936</v>
      </c>
      <c r="T425">
        <v>0.54435520000000004</v>
      </c>
      <c r="U425">
        <v>-1.279379</v>
      </c>
      <c r="V425">
        <v>2.3184999999999998</v>
      </c>
      <c r="W425">
        <v>0.29334939999999998</v>
      </c>
      <c r="X425">
        <v>0.4901816</v>
      </c>
      <c r="Y425">
        <v>0.43403029999999998</v>
      </c>
      <c r="Z425">
        <v>0.46167209999999997</v>
      </c>
      <c r="AA425">
        <v>0.42094740000000003</v>
      </c>
      <c r="AB425" s="72">
        <f t="shared" si="149"/>
        <v>4.1346477448507557E-2</v>
      </c>
      <c r="AD425">
        <v>1566.1959999999999</v>
      </c>
      <c r="AE425">
        <v>1569.9269999999999</v>
      </c>
      <c r="AF425" s="58">
        <f t="shared" si="150"/>
        <v>3.7309999999999945</v>
      </c>
      <c r="AG425">
        <v>2</v>
      </c>
      <c r="AH425">
        <v>2</v>
      </c>
      <c r="AI425" s="69">
        <f t="shared" si="151"/>
        <v>4.0537332415982581</v>
      </c>
      <c r="AJ425">
        <f t="shared" si="152"/>
        <v>1.0865004667912797</v>
      </c>
      <c r="AL425" s="69">
        <f t="shared" si="153"/>
        <v>0</v>
      </c>
      <c r="AM425" s="69">
        <f t="shared" si="154"/>
        <v>0</v>
      </c>
      <c r="AN425" s="69">
        <f t="shared" si="155"/>
        <v>0</v>
      </c>
      <c r="AO425" s="69">
        <f t="shared" si="156"/>
        <v>0</v>
      </c>
      <c r="AP425" s="69">
        <f t="shared" si="157"/>
        <v>1.0865004667912797</v>
      </c>
      <c r="AQ425" s="69">
        <f t="shared" si="158"/>
        <v>1.0865004667912797</v>
      </c>
      <c r="AR425" s="69">
        <f t="shared" si="159"/>
        <v>1</v>
      </c>
      <c r="AS425" s="69">
        <f t="shared" si="160"/>
        <v>1</v>
      </c>
      <c r="AT425" s="69">
        <f t="shared" si="161"/>
        <v>0</v>
      </c>
      <c r="AU425" s="69">
        <f t="shared" si="162"/>
        <v>0</v>
      </c>
      <c r="AV425" s="69">
        <f t="shared" si="163"/>
        <v>0</v>
      </c>
      <c r="AW425" s="69">
        <f t="shared" si="164"/>
        <v>0</v>
      </c>
      <c r="AX425" s="69">
        <f t="shared" si="165"/>
        <v>0</v>
      </c>
      <c r="AY425" s="69">
        <f t="shared" si="166"/>
        <v>0</v>
      </c>
      <c r="AZ425" s="69">
        <f t="shared" si="167"/>
        <v>0</v>
      </c>
      <c r="BA425" s="69">
        <f t="shared" si="168"/>
        <v>0</v>
      </c>
      <c r="BF425">
        <v>0.85824489593505904</v>
      </c>
      <c r="BG425">
        <v>1.2691959142684901</v>
      </c>
      <c r="BH425" t="s">
        <v>58</v>
      </c>
      <c r="BI425">
        <v>0.88100000000000001</v>
      </c>
      <c r="BJ425">
        <v>0.17</v>
      </c>
      <c r="BK425" t="s">
        <v>18</v>
      </c>
    </row>
    <row r="426" spans="1:63">
      <c r="A426" t="s">
        <v>22</v>
      </c>
      <c r="B426">
        <v>-1.4988060000000001</v>
      </c>
      <c r="C426">
        <v>1.9228149999999999</v>
      </c>
      <c r="D426">
        <v>-0.20377410000000001</v>
      </c>
      <c r="E426">
        <v>1.0958570000000001E-2</v>
      </c>
      <c r="F426">
        <v>2.287548E-2</v>
      </c>
      <c r="G426">
        <v>-1.6390780000000001E-2</v>
      </c>
      <c r="H426">
        <v>0.99954399999999999</v>
      </c>
      <c r="I426">
        <v>-1.4825219999999999</v>
      </c>
      <c r="J426">
        <v>1.9429399999999999</v>
      </c>
      <c r="K426">
        <v>-0.26908070000000001</v>
      </c>
      <c r="L426">
        <v>-0.20258619999999999</v>
      </c>
      <c r="M426">
        <v>-0.2306223</v>
      </c>
      <c r="N426">
        <v>-6.0755330000000003E-2</v>
      </c>
      <c r="O426">
        <v>0.9497795</v>
      </c>
      <c r="P426" s="69">
        <f t="shared" si="145"/>
        <v>-0.35125145796593282</v>
      </c>
      <c r="Q426" s="69">
        <f t="shared" si="146"/>
        <v>-0.75324482655361302</v>
      </c>
      <c r="R426" s="77">
        <f t="shared" si="147"/>
        <v>2.4237778629353506</v>
      </c>
      <c r="S426" s="75">
        <f t="shared" si="148"/>
        <v>0.77151245568574289</v>
      </c>
      <c r="T426">
        <v>5.0637629999999998</v>
      </c>
      <c r="U426">
        <v>-3.9483519999999999</v>
      </c>
      <c r="V426">
        <v>4.0803529999999997</v>
      </c>
      <c r="W426">
        <v>3.667459</v>
      </c>
      <c r="X426">
        <v>0.4554357</v>
      </c>
      <c r="Y426">
        <v>0.43140919999999999</v>
      </c>
      <c r="Z426">
        <v>0.49431639999999999</v>
      </c>
      <c r="AA426">
        <v>0.4752342</v>
      </c>
      <c r="AB426" s="72">
        <f t="shared" si="149"/>
        <v>4.6156107806395265E-2</v>
      </c>
      <c r="AD426">
        <v>1571.4269999999999</v>
      </c>
      <c r="AE426">
        <v>1574.7619999999999</v>
      </c>
      <c r="AF426" s="58">
        <f t="shared" si="150"/>
        <v>3.3350000000000364</v>
      </c>
      <c r="AG426">
        <v>1</v>
      </c>
      <c r="AH426">
        <v>4</v>
      </c>
      <c r="AI426" s="69">
        <f t="shared" si="151"/>
        <v>5.7145921015806733</v>
      </c>
      <c r="AJ426">
        <f t="shared" si="152"/>
        <v>1.7135208700391638</v>
      </c>
      <c r="AL426" s="69">
        <f t="shared" si="153"/>
        <v>1.7135208700391638</v>
      </c>
      <c r="AM426" s="69">
        <f t="shared" si="154"/>
        <v>0</v>
      </c>
      <c r="AN426" s="69">
        <f t="shared" si="155"/>
        <v>1</v>
      </c>
      <c r="AO426" s="69">
        <f t="shared" si="156"/>
        <v>0</v>
      </c>
      <c r="AP426" s="69">
        <f t="shared" si="157"/>
        <v>0</v>
      </c>
      <c r="AQ426" s="69">
        <f t="shared" si="158"/>
        <v>0</v>
      </c>
      <c r="AR426" s="69">
        <f t="shared" si="159"/>
        <v>0</v>
      </c>
      <c r="AS426" s="69">
        <f t="shared" si="160"/>
        <v>0</v>
      </c>
      <c r="AT426" s="69">
        <f t="shared" si="161"/>
        <v>0</v>
      </c>
      <c r="AU426" s="69">
        <f t="shared" si="162"/>
        <v>0</v>
      </c>
      <c r="AV426" s="69">
        <f t="shared" si="163"/>
        <v>0</v>
      </c>
      <c r="AW426" s="69">
        <f t="shared" si="164"/>
        <v>0</v>
      </c>
      <c r="AX426" s="69">
        <f t="shared" si="165"/>
        <v>0</v>
      </c>
      <c r="AY426" s="69">
        <f t="shared" si="166"/>
        <v>1.7135208700391638</v>
      </c>
      <c r="AZ426" s="69">
        <f t="shared" si="167"/>
        <v>0</v>
      </c>
      <c r="BA426" s="69">
        <f t="shared" si="168"/>
        <v>1</v>
      </c>
      <c r="BF426">
        <v>0.70053505897521995</v>
      </c>
      <c r="BG426">
        <v>2.4194922447204599</v>
      </c>
      <c r="BH426" t="s">
        <v>5682</v>
      </c>
      <c r="BI426">
        <v>0.97499999999999998</v>
      </c>
      <c r="BJ426">
        <v>0.995</v>
      </c>
      <c r="BK426" t="s">
        <v>18</v>
      </c>
    </row>
    <row r="427" spans="1:63">
      <c r="A427" t="s">
        <v>20</v>
      </c>
      <c r="B427">
        <v>-1.470024</v>
      </c>
      <c r="C427">
        <v>1.929543</v>
      </c>
      <c r="D427">
        <v>-0.24124429999999999</v>
      </c>
      <c r="E427">
        <v>-0.1071023</v>
      </c>
      <c r="F427">
        <v>-2.5059040000000001E-2</v>
      </c>
      <c r="G427">
        <v>-0.1496238</v>
      </c>
      <c r="H427">
        <v>0.98260570000000003</v>
      </c>
      <c r="I427">
        <v>-1.5477240000000001</v>
      </c>
      <c r="J427">
        <v>1.9229430000000001</v>
      </c>
      <c r="K427">
        <v>-5.7948970000000002E-2</v>
      </c>
      <c r="L427">
        <v>3.021778E-2</v>
      </c>
      <c r="M427">
        <v>-0.82576859999999996</v>
      </c>
      <c r="N427">
        <v>1.3212959999999999E-2</v>
      </c>
      <c r="O427">
        <v>-0.56304399999999999</v>
      </c>
      <c r="P427" s="69">
        <f t="shared" si="145"/>
        <v>0.727982074778737</v>
      </c>
      <c r="Q427" s="69">
        <f t="shared" si="146"/>
        <v>5.9915802398309292E-2</v>
      </c>
      <c r="R427" s="77">
        <f t="shared" si="147"/>
        <v>1.510844617703694</v>
      </c>
      <c r="S427" s="75">
        <f t="shared" si="148"/>
        <v>0.48091677830265561</v>
      </c>
      <c r="T427">
        <v>0.96688969999999996</v>
      </c>
      <c r="U427">
        <v>-0.59023970000000003</v>
      </c>
      <c r="V427">
        <v>1.956939</v>
      </c>
      <c r="W427">
        <v>-0.64137520000000003</v>
      </c>
      <c r="X427">
        <v>0.47662199999999999</v>
      </c>
      <c r="Y427">
        <v>0.42927660000000001</v>
      </c>
      <c r="Z427">
        <v>0.41104309999999999</v>
      </c>
      <c r="AA427">
        <v>0.46354220000000002</v>
      </c>
      <c r="AB427" s="72">
        <f t="shared" si="149"/>
        <v>3.8984138403077163E-2</v>
      </c>
      <c r="AD427">
        <v>1576.3</v>
      </c>
      <c r="AE427">
        <v>1580.7270000000001</v>
      </c>
      <c r="AF427" s="58">
        <f t="shared" si="150"/>
        <v>4.4270000000001346</v>
      </c>
      <c r="AG427">
        <v>3</v>
      </c>
      <c r="AH427">
        <v>1</v>
      </c>
      <c r="AI427" s="69">
        <f t="shared" si="151"/>
        <v>5.2763242348634947</v>
      </c>
      <c r="AJ427">
        <f t="shared" si="152"/>
        <v>1.1918509678932312</v>
      </c>
      <c r="AL427" s="69">
        <f t="shared" si="153"/>
        <v>0</v>
      </c>
      <c r="AM427" s="69">
        <f t="shared" si="154"/>
        <v>1.1918509678932312</v>
      </c>
      <c r="AN427" s="69">
        <f t="shared" si="155"/>
        <v>0</v>
      </c>
      <c r="AO427" s="69">
        <f t="shared" si="156"/>
        <v>1</v>
      </c>
      <c r="AP427" s="69">
        <f t="shared" si="157"/>
        <v>0</v>
      </c>
      <c r="AQ427" s="69">
        <f t="shared" si="158"/>
        <v>0</v>
      </c>
      <c r="AR427" s="69">
        <f t="shared" si="159"/>
        <v>0</v>
      </c>
      <c r="AS427" s="69">
        <f t="shared" si="160"/>
        <v>0</v>
      </c>
      <c r="AT427" s="69">
        <f t="shared" si="161"/>
        <v>1.1918509678932312</v>
      </c>
      <c r="AU427" s="69">
        <f t="shared" si="162"/>
        <v>0</v>
      </c>
      <c r="AV427" s="69">
        <f t="shared" si="163"/>
        <v>1</v>
      </c>
      <c r="AW427" s="69">
        <f t="shared" si="164"/>
        <v>0</v>
      </c>
      <c r="AX427" s="69">
        <f t="shared" si="165"/>
        <v>0</v>
      </c>
      <c r="AY427" s="69">
        <f t="shared" si="166"/>
        <v>0</v>
      </c>
      <c r="AZ427" s="69">
        <f t="shared" si="167"/>
        <v>0</v>
      </c>
      <c r="BA427" s="69">
        <f t="shared" si="168"/>
        <v>0</v>
      </c>
      <c r="BF427">
        <v>1.9974567890167201</v>
      </c>
      <c r="BG427">
        <v>3.11288386583328E-2</v>
      </c>
      <c r="BH427" t="s">
        <v>5615</v>
      </c>
      <c r="BI427">
        <v>0.85199999999999998</v>
      </c>
      <c r="BJ427">
        <v>0.44800000000000001</v>
      </c>
      <c r="BK427" t="s">
        <v>18</v>
      </c>
    </row>
    <row r="428" spans="1:63">
      <c r="A428" t="s">
        <v>22</v>
      </c>
      <c r="B428">
        <v>-1.6084259999999999</v>
      </c>
      <c r="C428">
        <v>1.947999</v>
      </c>
      <c r="D428">
        <v>-0.1414079</v>
      </c>
      <c r="E428">
        <v>-0.12639439999999999</v>
      </c>
      <c r="F428">
        <v>0.4607945</v>
      </c>
      <c r="G428">
        <v>5.2184290000000001E-2</v>
      </c>
      <c r="H428">
        <v>0.8769091</v>
      </c>
      <c r="I428">
        <v>-1.570641</v>
      </c>
      <c r="J428">
        <v>1.9239660000000001</v>
      </c>
      <c r="K428">
        <v>0.16759289999999999</v>
      </c>
      <c r="L428">
        <v>-1.6351950000000001E-2</v>
      </c>
      <c r="M428">
        <v>-0.98750660000000001</v>
      </c>
      <c r="N428">
        <v>-3.03387E-2</v>
      </c>
      <c r="O428">
        <v>0.15376219999999999</v>
      </c>
      <c r="P428" s="69">
        <f t="shared" si="145"/>
        <v>0.806319653881305</v>
      </c>
      <c r="Q428" s="69">
        <f t="shared" si="146"/>
        <v>0.30030276847053505</v>
      </c>
      <c r="R428" s="77">
        <f t="shared" si="147"/>
        <v>1.2657862693360604</v>
      </c>
      <c r="S428" s="75">
        <f t="shared" si="148"/>
        <v>0.40291228332536644</v>
      </c>
      <c r="T428">
        <v>4.779401</v>
      </c>
      <c r="U428">
        <v>-3.7615099999999999</v>
      </c>
      <c r="V428">
        <v>2.2419380000000002</v>
      </c>
      <c r="W428">
        <v>-4.3982260000000002</v>
      </c>
      <c r="X428">
        <v>0.49529050000000002</v>
      </c>
      <c r="Y428">
        <v>0.44969199999999998</v>
      </c>
      <c r="Z428">
        <v>0.43297829999999998</v>
      </c>
      <c r="AA428">
        <v>0.33735680000000001</v>
      </c>
      <c r="AB428" s="72">
        <f t="shared" si="149"/>
        <v>3.2533497843409365E-2</v>
      </c>
      <c r="AD428">
        <v>1582.26</v>
      </c>
      <c r="AE428">
        <v>1586.799</v>
      </c>
      <c r="AF428" s="58">
        <f t="shared" si="150"/>
        <v>4.5389999999999873</v>
      </c>
      <c r="AG428">
        <v>4</v>
      </c>
      <c r="AH428">
        <v>4</v>
      </c>
      <c r="AI428" s="69">
        <f t="shared" si="151"/>
        <v>5.2819640707543076</v>
      </c>
      <c r="AJ428">
        <f t="shared" si="152"/>
        <v>1.163684527595136</v>
      </c>
      <c r="AL428" s="69">
        <f t="shared" si="153"/>
        <v>0</v>
      </c>
      <c r="AM428" s="69">
        <f t="shared" si="154"/>
        <v>0</v>
      </c>
      <c r="AN428" s="69">
        <f t="shared" si="155"/>
        <v>0</v>
      </c>
      <c r="AO428" s="69">
        <f t="shared" si="156"/>
        <v>0</v>
      </c>
      <c r="AP428" s="69">
        <f t="shared" si="157"/>
        <v>0</v>
      </c>
      <c r="AQ428" s="69">
        <f t="shared" si="158"/>
        <v>0</v>
      </c>
      <c r="AR428" s="69">
        <f t="shared" si="159"/>
        <v>0</v>
      </c>
      <c r="AS428" s="69">
        <f t="shared" si="160"/>
        <v>0</v>
      </c>
      <c r="AT428" s="69">
        <f t="shared" si="161"/>
        <v>0</v>
      </c>
      <c r="AU428" s="69">
        <f t="shared" si="162"/>
        <v>0</v>
      </c>
      <c r="AV428" s="69">
        <f t="shared" si="163"/>
        <v>0</v>
      </c>
      <c r="AW428" s="69">
        <f t="shared" si="164"/>
        <v>0</v>
      </c>
      <c r="AX428" s="69">
        <f t="shared" si="165"/>
        <v>1.163684527595136</v>
      </c>
      <c r="AY428" s="69">
        <f t="shared" si="166"/>
        <v>1.163684527595136</v>
      </c>
      <c r="AZ428" s="69">
        <f t="shared" si="167"/>
        <v>1</v>
      </c>
      <c r="BA428" s="69">
        <f t="shared" si="168"/>
        <v>1</v>
      </c>
      <c r="BF428">
        <v>2.6695895195007302</v>
      </c>
      <c r="BG428">
        <v>3.0059115886688201</v>
      </c>
      <c r="BH428" t="s">
        <v>5685</v>
      </c>
      <c r="BI428">
        <v>0.42</v>
      </c>
      <c r="BJ428">
        <v>4.0000000000000001E-3</v>
      </c>
      <c r="BK428" t="s">
        <v>18</v>
      </c>
    </row>
    <row r="429" spans="1:63">
      <c r="A429" t="s">
        <v>16</v>
      </c>
      <c r="B429">
        <v>-1.490267</v>
      </c>
      <c r="C429">
        <v>1.912709</v>
      </c>
      <c r="D429">
        <v>6.170871E-2</v>
      </c>
      <c r="E429">
        <v>-2.4933710000000001E-2</v>
      </c>
      <c r="F429">
        <v>-0.96995489999999995</v>
      </c>
      <c r="G429">
        <v>6.5194119999999994E-2</v>
      </c>
      <c r="H429">
        <v>-0.23305690000000001</v>
      </c>
      <c r="I429">
        <v>-1.647605</v>
      </c>
      <c r="J429">
        <v>1.9447030000000001</v>
      </c>
      <c r="K429">
        <v>2.0513730000000001E-2</v>
      </c>
      <c r="L429">
        <v>0.1194601</v>
      </c>
      <c r="M429">
        <v>-0.87003160000000002</v>
      </c>
      <c r="N429">
        <v>-0.28170820000000002</v>
      </c>
      <c r="O429">
        <v>-0.386542</v>
      </c>
      <c r="P429" s="69">
        <f t="shared" si="145"/>
        <v>0.48028118148793197</v>
      </c>
      <c r="Q429" s="69">
        <f t="shared" si="146"/>
        <v>-0.53865997341711225</v>
      </c>
      <c r="R429" s="77">
        <f t="shared" si="147"/>
        <v>2.139642133935066</v>
      </c>
      <c r="S429" s="75">
        <f t="shared" si="148"/>
        <v>0.68106924412691383</v>
      </c>
      <c r="T429">
        <v>2.9932759999999998</v>
      </c>
      <c r="U429">
        <v>-0.1777445</v>
      </c>
      <c r="V429">
        <v>3.885875</v>
      </c>
      <c r="W429">
        <v>-1.7668440000000001</v>
      </c>
      <c r="X429">
        <v>0.49779109999999999</v>
      </c>
      <c r="Y429">
        <v>0.46802290000000002</v>
      </c>
      <c r="Z429">
        <v>0.49311850000000002</v>
      </c>
      <c r="AA429">
        <v>0.47726249999999998</v>
      </c>
      <c r="AB429" s="72">
        <f t="shared" si="149"/>
        <v>5.4830579849347243E-2</v>
      </c>
      <c r="AD429">
        <v>1588.33</v>
      </c>
      <c r="AE429">
        <v>1590.663</v>
      </c>
      <c r="AF429" s="58">
        <f t="shared" si="150"/>
        <v>2.3330000000000837</v>
      </c>
      <c r="AG429">
        <v>3</v>
      </c>
      <c r="AH429">
        <v>2</v>
      </c>
      <c r="AI429" s="69">
        <f t="shared" si="151"/>
        <v>5.2862449778352625</v>
      </c>
      <c r="AJ429">
        <f t="shared" si="152"/>
        <v>2.2658572558230059</v>
      </c>
      <c r="AL429" s="69">
        <f t="shared" si="153"/>
        <v>0</v>
      </c>
      <c r="AM429" s="69">
        <f t="shared" si="154"/>
        <v>0</v>
      </c>
      <c r="AN429" s="69">
        <f t="shared" si="155"/>
        <v>0</v>
      </c>
      <c r="AO429" s="69">
        <f t="shared" si="156"/>
        <v>0</v>
      </c>
      <c r="AP429" s="69">
        <f t="shared" si="157"/>
        <v>0</v>
      </c>
      <c r="AQ429" s="69">
        <f t="shared" si="158"/>
        <v>2.2658572558230059</v>
      </c>
      <c r="AR429" s="69">
        <f t="shared" si="159"/>
        <v>0</v>
      </c>
      <c r="AS429" s="69">
        <f t="shared" si="160"/>
        <v>1</v>
      </c>
      <c r="AT429" s="69">
        <f t="shared" si="161"/>
        <v>2.2658572558230059</v>
      </c>
      <c r="AU429" s="69">
        <f t="shared" si="162"/>
        <v>0</v>
      </c>
      <c r="AV429" s="69">
        <f t="shared" si="163"/>
        <v>1</v>
      </c>
      <c r="AW429" s="69">
        <f t="shared" si="164"/>
        <v>0</v>
      </c>
      <c r="AX429" s="69">
        <f t="shared" si="165"/>
        <v>0</v>
      </c>
      <c r="AY429" s="69">
        <f t="shared" si="166"/>
        <v>0</v>
      </c>
      <c r="AZ429" s="69">
        <f t="shared" si="167"/>
        <v>0</v>
      </c>
      <c r="BA429" s="69">
        <f t="shared" si="168"/>
        <v>0</v>
      </c>
      <c r="BF429">
        <v>2.22797632217407</v>
      </c>
      <c r="BG429">
        <v>0.98381942510604903</v>
      </c>
      <c r="BH429" t="s">
        <v>5707</v>
      </c>
      <c r="BI429">
        <v>0.252</v>
      </c>
      <c r="BJ429">
        <v>0.73399999999999999</v>
      </c>
      <c r="BK429" t="s">
        <v>18</v>
      </c>
    </row>
    <row r="430" spans="1:63">
      <c r="A430" t="s">
        <v>20</v>
      </c>
      <c r="B430">
        <v>-1.5377749999999999</v>
      </c>
      <c r="C430">
        <v>1.931432</v>
      </c>
      <c r="D430">
        <v>-4.4048480000000001E-2</v>
      </c>
      <c r="E430">
        <v>1.205533E-2</v>
      </c>
      <c r="F430">
        <v>0.56977869999999997</v>
      </c>
      <c r="G430">
        <v>2.95307E-2</v>
      </c>
      <c r="H430">
        <v>0.82117890000000004</v>
      </c>
      <c r="I430">
        <v>-1.3129280000000001</v>
      </c>
      <c r="J430">
        <v>1.9374800000000001</v>
      </c>
      <c r="K430">
        <v>-0.16116459999999999</v>
      </c>
      <c r="L430">
        <v>-8.8113319999999995E-2</v>
      </c>
      <c r="M430">
        <v>-0.79743339999999996</v>
      </c>
      <c r="N430">
        <v>-8.931132E-2</v>
      </c>
      <c r="O430">
        <v>0.59021990000000002</v>
      </c>
      <c r="P430" s="69">
        <f t="shared" si="145"/>
        <v>-8.8430790164087947E-2</v>
      </c>
      <c r="Q430" s="69">
        <f t="shared" si="146"/>
        <v>-0.98435999070191005</v>
      </c>
      <c r="R430" s="77">
        <f t="shared" si="147"/>
        <v>2.9644997485713378</v>
      </c>
      <c r="S430" s="75">
        <f t="shared" si="148"/>
        <v>0.94362957755961863</v>
      </c>
      <c r="T430">
        <v>0.7297515</v>
      </c>
      <c r="U430">
        <v>-2.1050399999999998</v>
      </c>
      <c r="V430">
        <v>2.2552590000000001</v>
      </c>
      <c r="W430">
        <v>-0.36944709999999997</v>
      </c>
      <c r="X430">
        <v>0.44930239999999999</v>
      </c>
      <c r="Y430">
        <v>0.49859680000000001</v>
      </c>
      <c r="Z430">
        <v>0.43939660000000003</v>
      </c>
      <c r="AA430">
        <v>0.33631490000000003</v>
      </c>
      <c r="AB430" s="72">
        <f t="shared" si="149"/>
        <v>3.3104804383801791E-2</v>
      </c>
      <c r="AD430">
        <v>1592.202</v>
      </c>
      <c r="AE430">
        <v>1598.8019999999999</v>
      </c>
      <c r="AF430" s="58">
        <f t="shared" si="150"/>
        <v>6.5999999999999091</v>
      </c>
      <c r="AG430">
        <v>3</v>
      </c>
      <c r="AH430">
        <v>4</v>
      </c>
      <c r="AI430" s="69">
        <f t="shared" si="151"/>
        <v>6.4846042586600516</v>
      </c>
      <c r="AJ430">
        <f t="shared" si="152"/>
        <v>0.98251579676668799</v>
      </c>
      <c r="AL430" s="69">
        <f t="shared" si="153"/>
        <v>0</v>
      </c>
      <c r="AM430" s="69">
        <f t="shared" si="154"/>
        <v>0</v>
      </c>
      <c r="AN430" s="69">
        <f t="shared" si="155"/>
        <v>0</v>
      </c>
      <c r="AO430" s="69">
        <f t="shared" si="156"/>
        <v>0</v>
      </c>
      <c r="AP430" s="69">
        <f t="shared" si="157"/>
        <v>0</v>
      </c>
      <c r="AQ430" s="69">
        <f t="shared" si="158"/>
        <v>0</v>
      </c>
      <c r="AR430" s="69">
        <f t="shared" si="159"/>
        <v>0</v>
      </c>
      <c r="AS430" s="69">
        <f t="shared" si="160"/>
        <v>0</v>
      </c>
      <c r="AT430" s="69">
        <f t="shared" si="161"/>
        <v>0.98251579676668799</v>
      </c>
      <c r="AU430" s="69">
        <f t="shared" si="162"/>
        <v>0</v>
      </c>
      <c r="AV430" s="69">
        <f t="shared" si="163"/>
        <v>1</v>
      </c>
      <c r="AW430" s="69">
        <f t="shared" si="164"/>
        <v>0</v>
      </c>
      <c r="AX430" s="69">
        <f t="shared" si="165"/>
        <v>0</v>
      </c>
      <c r="AY430" s="69">
        <f t="shared" si="166"/>
        <v>0.98251579676668799</v>
      </c>
      <c r="AZ430" s="69">
        <f t="shared" si="167"/>
        <v>0</v>
      </c>
      <c r="BA430" s="69">
        <f t="shared" si="168"/>
        <v>1</v>
      </c>
      <c r="BF430">
        <v>2.0329794883728001</v>
      </c>
      <c r="BG430">
        <v>2.6228773593902601</v>
      </c>
      <c r="BH430" t="s">
        <v>5708</v>
      </c>
      <c r="BI430">
        <v>2.8000000000000001E-2</v>
      </c>
      <c r="BJ430">
        <v>0.32200000000000001</v>
      </c>
      <c r="BK430" t="s">
        <v>18</v>
      </c>
    </row>
    <row r="431" spans="1:63">
      <c r="A431" t="s">
        <v>20</v>
      </c>
      <c r="B431">
        <v>-1.3432090000000001</v>
      </c>
      <c r="C431">
        <v>1.927983</v>
      </c>
      <c r="D431">
        <v>-9.7602990000000001E-2</v>
      </c>
      <c r="E431">
        <v>-3.053285E-2</v>
      </c>
      <c r="F431">
        <v>-0.1921253</v>
      </c>
      <c r="G431">
        <v>-2.7256470000000001E-2</v>
      </c>
      <c r="H431">
        <v>0.98051659999999996</v>
      </c>
      <c r="I431">
        <v>-1.5188489999999999</v>
      </c>
      <c r="J431">
        <v>1.943584</v>
      </c>
      <c r="K431">
        <v>0.1127674</v>
      </c>
      <c r="L431">
        <v>-0.11318400000000001</v>
      </c>
      <c r="M431">
        <v>0.65292410000000001</v>
      </c>
      <c r="N431">
        <v>0.13736490000000001</v>
      </c>
      <c r="O431">
        <v>0.73621360000000002</v>
      </c>
      <c r="P431" s="69">
        <f t="shared" si="145"/>
        <v>0.98079677305942314</v>
      </c>
      <c r="Q431" s="69">
        <f t="shared" si="146"/>
        <v>0.92392462008755527</v>
      </c>
      <c r="R431" s="77">
        <f t="shared" si="147"/>
        <v>0.39258124542264849</v>
      </c>
      <c r="S431" s="75">
        <f t="shared" si="148"/>
        <v>0.12496249154837404</v>
      </c>
      <c r="T431">
        <v>1.4853890000000001</v>
      </c>
      <c r="U431">
        <v>-9.5404390000000006E-2</v>
      </c>
      <c r="V431">
        <v>2.6584400000000001</v>
      </c>
      <c r="W431">
        <v>0.2426875</v>
      </c>
      <c r="X431">
        <v>0.4499708</v>
      </c>
      <c r="Y431">
        <v>0.46204899999999999</v>
      </c>
      <c r="Z431">
        <v>0.48854259999999999</v>
      </c>
      <c r="AA431">
        <v>0.49631740000000002</v>
      </c>
      <c r="AB431" s="72">
        <f t="shared" si="149"/>
        <v>5.0412044047169972E-2</v>
      </c>
      <c r="AD431">
        <v>1600.335</v>
      </c>
      <c r="AE431">
        <v>1605.5640000000001</v>
      </c>
      <c r="AF431" s="58">
        <f t="shared" si="150"/>
        <v>5.2290000000000418</v>
      </c>
      <c r="AG431">
        <v>2</v>
      </c>
      <c r="AH431">
        <v>1</v>
      </c>
      <c r="AI431" s="69">
        <f t="shared" si="151"/>
        <v>2.9611508960228363</v>
      </c>
      <c r="AJ431">
        <f t="shared" si="152"/>
        <v>0.56629391777066607</v>
      </c>
      <c r="AL431" s="69">
        <f t="shared" si="153"/>
        <v>0</v>
      </c>
      <c r="AM431" s="69">
        <f t="shared" si="154"/>
        <v>0.56629391777066607</v>
      </c>
      <c r="AN431" s="69">
        <f t="shared" si="155"/>
        <v>0</v>
      </c>
      <c r="AO431" s="69">
        <f t="shared" si="156"/>
        <v>1</v>
      </c>
      <c r="AP431" s="69">
        <f t="shared" si="157"/>
        <v>0.56629391777066607</v>
      </c>
      <c r="AQ431" s="69">
        <f t="shared" si="158"/>
        <v>0</v>
      </c>
      <c r="AR431" s="69">
        <f t="shared" si="159"/>
        <v>1</v>
      </c>
      <c r="AS431" s="69">
        <f t="shared" si="160"/>
        <v>0</v>
      </c>
      <c r="AT431" s="69">
        <f t="shared" si="161"/>
        <v>0</v>
      </c>
      <c r="AU431" s="69">
        <f t="shared" si="162"/>
        <v>0</v>
      </c>
      <c r="AV431" s="69">
        <f t="shared" si="163"/>
        <v>0</v>
      </c>
      <c r="AW431" s="69">
        <f t="shared" si="164"/>
        <v>0</v>
      </c>
      <c r="AX431" s="69">
        <f t="shared" si="165"/>
        <v>0</v>
      </c>
      <c r="AY431" s="69">
        <f t="shared" si="166"/>
        <v>0</v>
      </c>
      <c r="AZ431" s="69">
        <f t="shared" si="167"/>
        <v>0</v>
      </c>
      <c r="BA431" s="69">
        <f t="shared" si="168"/>
        <v>0</v>
      </c>
      <c r="BF431">
        <v>1.3396517038345299</v>
      </c>
      <c r="BG431">
        <v>0.52961015701293901</v>
      </c>
      <c r="BH431" t="s">
        <v>5709</v>
      </c>
      <c r="BI431">
        <v>2.7E-2</v>
      </c>
      <c r="BJ431">
        <v>8.8999999999999996E-2</v>
      </c>
      <c r="BK431" t="s">
        <v>18</v>
      </c>
    </row>
    <row r="432" spans="1:63">
      <c r="A432" t="s">
        <v>20</v>
      </c>
      <c r="B432">
        <v>-1.427932</v>
      </c>
      <c r="C432">
        <v>1.91855</v>
      </c>
      <c r="D432">
        <v>0.12087009999999999</v>
      </c>
      <c r="E432">
        <v>3.3372279999999997E-2</v>
      </c>
      <c r="F432">
        <v>0.65002970000000004</v>
      </c>
      <c r="G432">
        <v>-3.0975200000000001E-2</v>
      </c>
      <c r="H432">
        <v>0.75854359999999998</v>
      </c>
      <c r="I432">
        <v>-1.486561</v>
      </c>
      <c r="J432">
        <v>1.9211469999999999</v>
      </c>
      <c r="K432">
        <v>0.12431680000000001</v>
      </c>
      <c r="L432">
        <v>-2.2735830000000001E-4</v>
      </c>
      <c r="M432">
        <v>0.67205199999999998</v>
      </c>
      <c r="N432">
        <v>-2.158676E-2</v>
      </c>
      <c r="O432">
        <v>0.74018919999999999</v>
      </c>
      <c r="P432" s="69">
        <f t="shared" si="145"/>
        <v>0.92934580335503414</v>
      </c>
      <c r="Q432" s="69">
        <f t="shared" si="146"/>
        <v>0.72736724442722767</v>
      </c>
      <c r="R432" s="77">
        <f t="shared" si="147"/>
        <v>0.75631866448667728</v>
      </c>
      <c r="S432" s="75">
        <f t="shared" si="148"/>
        <v>0.24074370801143083</v>
      </c>
      <c r="T432">
        <v>4.0829810000000002</v>
      </c>
      <c r="U432">
        <v>2.628654</v>
      </c>
      <c r="V432">
        <v>2.208094</v>
      </c>
      <c r="W432">
        <v>0.48282009999999997</v>
      </c>
      <c r="X432">
        <v>0.48088560000000002</v>
      </c>
      <c r="Y432">
        <v>0.42066930000000002</v>
      </c>
      <c r="Z432">
        <v>0.45566010000000001</v>
      </c>
      <c r="AA432">
        <v>0.37406640000000002</v>
      </c>
      <c r="AB432" s="72">
        <f t="shared" si="149"/>
        <v>3.4480399768690453E-2</v>
      </c>
      <c r="AD432">
        <v>1607.0930000000001</v>
      </c>
      <c r="AE432">
        <v>1609.865</v>
      </c>
      <c r="AF432" s="58">
        <f t="shared" si="150"/>
        <v>2.7719999999999345</v>
      </c>
      <c r="AG432">
        <v>2</v>
      </c>
      <c r="AH432">
        <v>1</v>
      </c>
      <c r="AI432" s="69">
        <f t="shared" si="151"/>
        <v>4.4551458159236903</v>
      </c>
      <c r="AJ432">
        <f t="shared" si="152"/>
        <v>1.6071954602899696</v>
      </c>
      <c r="AL432" s="69">
        <f t="shared" si="153"/>
        <v>0</v>
      </c>
      <c r="AM432" s="69">
        <f t="shared" si="154"/>
        <v>1.6071954602899696</v>
      </c>
      <c r="AN432" s="69">
        <f t="shared" si="155"/>
        <v>0</v>
      </c>
      <c r="AO432" s="69">
        <f t="shared" si="156"/>
        <v>1</v>
      </c>
      <c r="AP432" s="69">
        <f t="shared" si="157"/>
        <v>1.6071954602899696</v>
      </c>
      <c r="AQ432" s="69">
        <f t="shared" si="158"/>
        <v>0</v>
      </c>
      <c r="AR432" s="69">
        <f t="shared" si="159"/>
        <v>1</v>
      </c>
      <c r="AS432" s="69">
        <f t="shared" si="160"/>
        <v>0</v>
      </c>
      <c r="AT432" s="69">
        <f t="shared" si="161"/>
        <v>0</v>
      </c>
      <c r="AU432" s="69">
        <f t="shared" si="162"/>
        <v>0</v>
      </c>
      <c r="AV432" s="69">
        <f t="shared" si="163"/>
        <v>0</v>
      </c>
      <c r="AW432" s="69">
        <f t="shared" si="164"/>
        <v>0</v>
      </c>
      <c r="AX432" s="69">
        <f t="shared" si="165"/>
        <v>0</v>
      </c>
      <c r="AY432" s="69">
        <f t="shared" si="166"/>
        <v>0</v>
      </c>
      <c r="AZ432" s="69">
        <f t="shared" si="167"/>
        <v>0</v>
      </c>
      <c r="BA432" s="69">
        <f t="shared" si="168"/>
        <v>0</v>
      </c>
      <c r="BF432">
        <v>1.4820313453674301</v>
      </c>
      <c r="BG432">
        <v>7.1255490183830303E-2</v>
      </c>
      <c r="BH432" t="s">
        <v>3671</v>
      </c>
      <c r="BI432">
        <v>0.379</v>
      </c>
      <c r="BJ432">
        <v>0.69199999999999995</v>
      </c>
      <c r="BK432" t="s">
        <v>18</v>
      </c>
    </row>
    <row r="433" spans="1:63">
      <c r="A433" t="s">
        <v>20</v>
      </c>
      <c r="B433">
        <v>-1.476453</v>
      </c>
      <c r="C433">
        <v>1.9229639999999999</v>
      </c>
      <c r="D433">
        <v>0.1187018</v>
      </c>
      <c r="E433">
        <v>-1.2810139999999999E-2</v>
      </c>
      <c r="F433">
        <v>0.70088300000000003</v>
      </c>
      <c r="G433">
        <v>-2.376373E-2</v>
      </c>
      <c r="H433">
        <v>0.71276519999999999</v>
      </c>
      <c r="I433">
        <v>-1.5206440000000001</v>
      </c>
      <c r="J433">
        <v>1.9433720000000001</v>
      </c>
      <c r="K433">
        <v>6.0386549999999997E-2</v>
      </c>
      <c r="L433">
        <v>-0.25744339999999999</v>
      </c>
      <c r="M433">
        <v>0.53321090000000004</v>
      </c>
      <c r="N433">
        <v>0.21181759999999999</v>
      </c>
      <c r="O433">
        <v>0.77752319999999997</v>
      </c>
      <c r="P433" s="69">
        <f t="shared" si="145"/>
        <v>0.93092150828304998</v>
      </c>
      <c r="Q433" s="69">
        <f t="shared" si="146"/>
        <v>0.73322970916797736</v>
      </c>
      <c r="R433" s="77">
        <f t="shared" si="147"/>
        <v>0.74773675492376868</v>
      </c>
      <c r="S433" s="75">
        <f t="shared" si="148"/>
        <v>0.2380120013552218</v>
      </c>
      <c r="T433">
        <v>1.7061580000000001</v>
      </c>
      <c r="U433">
        <v>-0.37745649999999997</v>
      </c>
      <c r="V433">
        <v>3.1632389999999999</v>
      </c>
      <c r="W433">
        <v>0.52477989999999997</v>
      </c>
      <c r="X433">
        <v>0.43278889999999998</v>
      </c>
      <c r="Y433">
        <v>0.40458460000000002</v>
      </c>
      <c r="Z433">
        <v>0.44114130000000001</v>
      </c>
      <c r="AA433">
        <v>0.48171809999999998</v>
      </c>
      <c r="AB433" s="72">
        <f t="shared" si="149"/>
        <v>3.7209697973192513E-2</v>
      </c>
      <c r="AD433">
        <v>1611.402</v>
      </c>
      <c r="AE433">
        <v>1618.1610000000001</v>
      </c>
      <c r="AF433" s="58">
        <f t="shared" si="150"/>
        <v>6.7590000000000146</v>
      </c>
      <c r="AG433">
        <v>2</v>
      </c>
      <c r="AH433">
        <v>2</v>
      </c>
      <c r="AI433" s="69">
        <f t="shared" si="151"/>
        <v>4.3287798648774736</v>
      </c>
      <c r="AJ433">
        <f t="shared" si="152"/>
        <v>0.64044679166703122</v>
      </c>
      <c r="AL433" s="69">
        <f t="shared" si="153"/>
        <v>0</v>
      </c>
      <c r="AM433" s="69">
        <f t="shared" si="154"/>
        <v>0</v>
      </c>
      <c r="AN433" s="69">
        <f t="shared" si="155"/>
        <v>0</v>
      </c>
      <c r="AO433" s="69">
        <f t="shared" si="156"/>
        <v>0</v>
      </c>
      <c r="AP433" s="69">
        <f t="shared" si="157"/>
        <v>0.64044679166703122</v>
      </c>
      <c r="AQ433" s="69">
        <f t="shared" si="158"/>
        <v>0.64044679166703122</v>
      </c>
      <c r="AR433" s="69">
        <f t="shared" si="159"/>
        <v>1</v>
      </c>
      <c r="AS433" s="69">
        <f t="shared" si="160"/>
        <v>1</v>
      </c>
      <c r="AT433" s="69">
        <f t="shared" si="161"/>
        <v>0</v>
      </c>
      <c r="AU433" s="69">
        <f t="shared" si="162"/>
        <v>0</v>
      </c>
      <c r="AV433" s="69">
        <f t="shared" si="163"/>
        <v>0</v>
      </c>
      <c r="AW433" s="69">
        <f t="shared" si="164"/>
        <v>0</v>
      </c>
      <c r="AX433" s="69">
        <f t="shared" si="165"/>
        <v>0</v>
      </c>
      <c r="AY433" s="69">
        <f t="shared" si="166"/>
        <v>0</v>
      </c>
      <c r="AZ433" s="69">
        <f t="shared" si="167"/>
        <v>0</v>
      </c>
      <c r="BA433" s="69">
        <f t="shared" si="168"/>
        <v>0</v>
      </c>
      <c r="BF433">
        <v>1.33048260211945</v>
      </c>
      <c r="BG433">
        <v>0.84571886062622104</v>
      </c>
      <c r="BH433" t="s">
        <v>5710</v>
      </c>
      <c r="BI433">
        <v>0.92700000000000005</v>
      </c>
      <c r="BJ433">
        <v>0.84799999999999998</v>
      </c>
      <c r="BK433" t="s">
        <v>18</v>
      </c>
    </row>
    <row r="434" spans="1:63">
      <c r="A434" t="s">
        <v>20</v>
      </c>
      <c r="B434">
        <v>-1.4975080000000001</v>
      </c>
      <c r="C434">
        <v>1.9356720000000001</v>
      </c>
      <c r="D434">
        <v>0.10528990000000001</v>
      </c>
      <c r="E434">
        <v>-6.9471309999999994E-2</v>
      </c>
      <c r="F434">
        <v>0.13882169999999999</v>
      </c>
      <c r="G434">
        <v>-5.6746690000000002E-3</v>
      </c>
      <c r="H434">
        <v>0.9878614</v>
      </c>
      <c r="I434">
        <v>-1.9349780000000001</v>
      </c>
      <c r="J434">
        <v>1.9135059999999999</v>
      </c>
      <c r="K434">
        <v>-0.51885680000000001</v>
      </c>
      <c r="L434">
        <v>-0.47420060000000003</v>
      </c>
      <c r="M434">
        <v>0.23463290000000001</v>
      </c>
      <c r="N434">
        <v>0.20901910000000001</v>
      </c>
      <c r="O434">
        <v>0.82243069999999996</v>
      </c>
      <c r="P434" s="69">
        <f t="shared" si="145"/>
        <v>0.88898611162272689</v>
      </c>
      <c r="Q434" s="69">
        <f t="shared" si="146"/>
        <v>0.58059261331619094</v>
      </c>
      <c r="R434" s="77">
        <f t="shared" si="147"/>
        <v>0.95133997231922007</v>
      </c>
      <c r="S434" s="75">
        <f t="shared" si="148"/>
        <v>0.30282091831102154</v>
      </c>
      <c r="T434">
        <v>4.9148339999999999</v>
      </c>
      <c r="U434">
        <v>-0.78214660000000003</v>
      </c>
      <c r="V434">
        <v>6.7283600000000003</v>
      </c>
      <c r="W434">
        <v>0.92626220000000004</v>
      </c>
      <c r="X434">
        <v>0.40079769999999998</v>
      </c>
      <c r="Y434">
        <v>0.40475460000000002</v>
      </c>
      <c r="Z434">
        <v>0.4377819</v>
      </c>
      <c r="AA434">
        <v>0.44064809999999999</v>
      </c>
      <c r="AB434" s="72">
        <f t="shared" si="149"/>
        <v>3.1294406349521103E-2</v>
      </c>
      <c r="AD434">
        <v>1619.694</v>
      </c>
      <c r="AE434">
        <v>1678.4059999999999</v>
      </c>
      <c r="AF434" s="58">
        <f t="shared" si="150"/>
        <v>58.711999999999989</v>
      </c>
      <c r="AG434">
        <v>2</v>
      </c>
      <c r="AH434">
        <v>2</v>
      </c>
      <c r="AI434" s="69">
        <f t="shared" si="151"/>
        <v>4.9259842830208118</v>
      </c>
      <c r="AJ434">
        <f t="shared" si="152"/>
        <v>8.3900808744733837E-2</v>
      </c>
      <c r="AL434" s="69">
        <f t="shared" si="153"/>
        <v>0</v>
      </c>
      <c r="AM434" s="69">
        <f t="shared" si="154"/>
        <v>0</v>
      </c>
      <c r="AN434" s="69">
        <f t="shared" si="155"/>
        <v>0</v>
      </c>
      <c r="AO434" s="69">
        <f t="shared" si="156"/>
        <v>0</v>
      </c>
      <c r="AP434" s="69">
        <f t="shared" si="157"/>
        <v>8.3900808744733837E-2</v>
      </c>
      <c r="AQ434" s="69">
        <f t="shared" si="158"/>
        <v>8.3900808744733837E-2</v>
      </c>
      <c r="AR434" s="69">
        <f t="shared" si="159"/>
        <v>1</v>
      </c>
      <c r="AS434" s="69">
        <f t="shared" si="160"/>
        <v>1</v>
      </c>
      <c r="AT434" s="69">
        <f t="shared" si="161"/>
        <v>0</v>
      </c>
      <c r="AU434" s="69">
        <f t="shared" si="162"/>
        <v>0</v>
      </c>
      <c r="AV434" s="69">
        <f t="shared" si="163"/>
        <v>0</v>
      </c>
      <c r="AW434" s="69">
        <f t="shared" si="164"/>
        <v>0</v>
      </c>
      <c r="AX434" s="69">
        <f t="shared" si="165"/>
        <v>0</v>
      </c>
      <c r="AY434" s="69">
        <f t="shared" si="166"/>
        <v>0</v>
      </c>
      <c r="AZ434" s="69">
        <f t="shared" si="167"/>
        <v>0</v>
      </c>
      <c r="BA434" s="69">
        <f t="shared" si="168"/>
        <v>0</v>
      </c>
      <c r="BF434">
        <v>1.40296995639801</v>
      </c>
      <c r="BG434">
        <v>1.42262923717499</v>
      </c>
      <c r="BH434" t="s">
        <v>5711</v>
      </c>
      <c r="BI434">
        <v>0.36799999999999999</v>
      </c>
      <c r="BJ434">
        <v>0.92900000000000005</v>
      </c>
      <c r="BK434" t="s">
        <v>18</v>
      </c>
    </row>
    <row r="435" spans="1:63">
      <c r="A435" t="s">
        <v>20</v>
      </c>
      <c r="B435">
        <v>-1.722621</v>
      </c>
      <c r="C435">
        <v>1.89557</v>
      </c>
      <c r="D435">
        <v>-0.41507179999999999</v>
      </c>
      <c r="E435">
        <v>0.15756300000000001</v>
      </c>
      <c r="F435">
        <v>0.54813959999999995</v>
      </c>
      <c r="G435">
        <v>-6.5502149999999995E-2</v>
      </c>
      <c r="H435">
        <v>0.81879570000000002</v>
      </c>
      <c r="I435">
        <v>-1.078419</v>
      </c>
      <c r="J435">
        <v>2.1452969999999998</v>
      </c>
      <c r="K435">
        <v>-0.27282519999999999</v>
      </c>
      <c r="L435">
        <v>-0.15850739999999999</v>
      </c>
      <c r="M435">
        <v>9.4239809999999993E-2</v>
      </c>
      <c r="N435">
        <v>-6.9745920000000003E-2</v>
      </c>
      <c r="O435">
        <v>0.98037229999999997</v>
      </c>
      <c r="P435" s="69">
        <f t="shared" si="145"/>
        <v>0.8700171484519339</v>
      </c>
      <c r="Q435" s="69">
        <f t="shared" si="146"/>
        <v>0.51385967720086878</v>
      </c>
      <c r="R435" s="77">
        <f t="shared" si="147"/>
        <v>1.0311184498989339</v>
      </c>
      <c r="S435" s="75">
        <f t="shared" si="148"/>
        <v>0.32821519642933633</v>
      </c>
      <c r="T435">
        <v>3.3970940000000001</v>
      </c>
      <c r="U435">
        <v>-0.57659709999999997</v>
      </c>
      <c r="V435">
        <v>3.2740200000000002</v>
      </c>
      <c r="W435">
        <v>2.4705400000000002</v>
      </c>
      <c r="X435">
        <v>0.49015019999999998</v>
      </c>
      <c r="Y435">
        <v>0.40897630000000001</v>
      </c>
      <c r="Z435">
        <v>0.47592040000000002</v>
      </c>
      <c r="AA435">
        <v>0.4899773</v>
      </c>
      <c r="AB435" s="72">
        <f t="shared" si="149"/>
        <v>4.674526292582383E-2</v>
      </c>
      <c r="AD435">
        <v>1679.9349999999999</v>
      </c>
      <c r="AE435">
        <v>1707.6959999999999</v>
      </c>
      <c r="AF435" s="58">
        <f t="shared" si="150"/>
        <v>27.760999999999967</v>
      </c>
      <c r="AG435">
        <v>1</v>
      </c>
      <c r="AH435">
        <v>2</v>
      </c>
      <c r="AI435" s="69">
        <f t="shared" si="151"/>
        <v>4.4632460893335537</v>
      </c>
      <c r="AJ435">
        <f t="shared" si="152"/>
        <v>0.16077396669189004</v>
      </c>
      <c r="AL435" s="69">
        <f t="shared" si="153"/>
        <v>0.16077396669189004</v>
      </c>
      <c r="AM435" s="69">
        <f t="shared" si="154"/>
        <v>0</v>
      </c>
      <c r="AN435" s="69">
        <f t="shared" si="155"/>
        <v>1</v>
      </c>
      <c r="AO435" s="69">
        <f t="shared" si="156"/>
        <v>0</v>
      </c>
      <c r="AP435" s="69">
        <f t="shared" si="157"/>
        <v>0</v>
      </c>
      <c r="AQ435" s="69">
        <f t="shared" si="158"/>
        <v>0.16077396669189004</v>
      </c>
      <c r="AR435" s="69">
        <f t="shared" si="159"/>
        <v>0</v>
      </c>
      <c r="AS435" s="69">
        <f t="shared" si="160"/>
        <v>1</v>
      </c>
      <c r="AT435" s="69">
        <f t="shared" si="161"/>
        <v>0</v>
      </c>
      <c r="AU435" s="69">
        <f t="shared" si="162"/>
        <v>0</v>
      </c>
      <c r="AV435" s="69">
        <f t="shared" si="163"/>
        <v>0</v>
      </c>
      <c r="AW435" s="69">
        <f t="shared" si="164"/>
        <v>0</v>
      </c>
      <c r="AX435" s="69">
        <f t="shared" si="165"/>
        <v>0</v>
      </c>
      <c r="AY435" s="69">
        <f t="shared" si="166"/>
        <v>0</v>
      </c>
      <c r="AZ435" s="69">
        <f t="shared" si="167"/>
        <v>0</v>
      </c>
      <c r="BA435" s="69">
        <f t="shared" si="168"/>
        <v>0</v>
      </c>
      <c r="BF435">
        <v>0.55588245391845703</v>
      </c>
      <c r="BG435">
        <v>0.87720870971679699</v>
      </c>
      <c r="BH435" t="s">
        <v>5712</v>
      </c>
      <c r="BI435">
        <v>0.39200000000000002</v>
      </c>
      <c r="BJ435">
        <v>0.35</v>
      </c>
      <c r="BK435" t="s">
        <v>18</v>
      </c>
    </row>
    <row r="436" spans="1:63">
      <c r="A436" t="s">
        <v>22</v>
      </c>
      <c r="B436">
        <v>-1.0999080000000001</v>
      </c>
      <c r="C436">
        <v>2.1441439999999998</v>
      </c>
      <c r="D436">
        <v>-0.27713850000000001</v>
      </c>
      <c r="E436">
        <v>-0.1440245</v>
      </c>
      <c r="F436">
        <v>0.14539659999999999</v>
      </c>
      <c r="G436">
        <v>-5.4978930000000002E-2</v>
      </c>
      <c r="H436">
        <v>0.97728919999999997</v>
      </c>
      <c r="I436">
        <v>-1.427473</v>
      </c>
      <c r="J436">
        <v>2.0973190000000002</v>
      </c>
      <c r="K436">
        <v>-0.49517070000000002</v>
      </c>
      <c r="L436">
        <v>-0.48451670000000002</v>
      </c>
      <c r="M436">
        <v>0.34792659999999997</v>
      </c>
      <c r="N436">
        <v>0.15805759999999999</v>
      </c>
      <c r="O436">
        <v>0.78689799999999999</v>
      </c>
      <c r="P436" s="69">
        <f t="shared" si="145"/>
        <v>-0.37801121784828023</v>
      </c>
      <c r="Q436" s="69">
        <f t="shared" si="146"/>
        <v>-0.71421503836172007</v>
      </c>
      <c r="R436" s="77">
        <f t="shared" si="147"/>
        <v>2.3662982988450061</v>
      </c>
      <c r="S436" s="75">
        <f t="shared" si="148"/>
        <v>0.75321614218225141</v>
      </c>
      <c r="T436">
        <v>3.802562</v>
      </c>
      <c r="U436">
        <v>-0.2430862</v>
      </c>
      <c r="V436">
        <v>5.7760280000000002</v>
      </c>
      <c r="W436">
        <v>0.45413429999999999</v>
      </c>
      <c r="X436">
        <v>0.425118</v>
      </c>
      <c r="Y436">
        <v>0.4298633</v>
      </c>
      <c r="Z436">
        <v>0.42659360000000002</v>
      </c>
      <c r="AA436">
        <v>0.47151959999999998</v>
      </c>
      <c r="AB436" s="72">
        <f t="shared" si="149"/>
        <v>3.6758175588745071E-2</v>
      </c>
      <c r="AD436">
        <v>1709.1969999999999</v>
      </c>
      <c r="AE436">
        <v>1729.1990000000001</v>
      </c>
      <c r="AF436" s="58">
        <f t="shared" si="150"/>
        <v>20.00200000000018</v>
      </c>
      <c r="AG436">
        <v>2</v>
      </c>
      <c r="AH436">
        <v>2</v>
      </c>
      <c r="AI436" s="69">
        <f t="shared" si="151"/>
        <v>6.0084229796477722</v>
      </c>
      <c r="AJ436">
        <f t="shared" si="152"/>
        <v>0.30039110987139878</v>
      </c>
      <c r="AL436" s="69">
        <f t="shared" si="153"/>
        <v>0</v>
      </c>
      <c r="AM436" s="69">
        <f t="shared" si="154"/>
        <v>0</v>
      </c>
      <c r="AN436" s="69">
        <f t="shared" si="155"/>
        <v>0</v>
      </c>
      <c r="AO436" s="69">
        <f t="shared" si="156"/>
        <v>0</v>
      </c>
      <c r="AP436" s="69">
        <f t="shared" si="157"/>
        <v>0.30039110987139878</v>
      </c>
      <c r="AQ436" s="69">
        <f t="shared" si="158"/>
        <v>0.30039110987139878</v>
      </c>
      <c r="AR436" s="69">
        <f t="shared" si="159"/>
        <v>1</v>
      </c>
      <c r="AS436" s="69">
        <f t="shared" si="160"/>
        <v>1</v>
      </c>
      <c r="AT436" s="69">
        <f t="shared" si="161"/>
        <v>0</v>
      </c>
      <c r="AU436" s="69">
        <f t="shared" si="162"/>
        <v>0</v>
      </c>
      <c r="AV436" s="69">
        <f t="shared" si="163"/>
        <v>0</v>
      </c>
      <c r="AW436" s="69">
        <f t="shared" si="164"/>
        <v>0</v>
      </c>
      <c r="AX436" s="69">
        <f t="shared" si="165"/>
        <v>0</v>
      </c>
      <c r="AY436" s="69">
        <f t="shared" si="166"/>
        <v>0</v>
      </c>
      <c r="AZ436" s="69">
        <f t="shared" si="167"/>
        <v>0</v>
      </c>
      <c r="BA436" s="69">
        <f t="shared" si="168"/>
        <v>0</v>
      </c>
      <c r="BF436">
        <v>1.37728023529053</v>
      </c>
      <c r="BG436">
        <v>1.33911597728729</v>
      </c>
      <c r="BH436" t="s">
        <v>5615</v>
      </c>
      <c r="BI436">
        <v>0.86399999999999999</v>
      </c>
      <c r="BJ436">
        <v>0.41099999999999998</v>
      </c>
      <c r="BK436" t="s">
        <v>18</v>
      </c>
    </row>
    <row r="437" spans="1:63">
      <c r="A437" t="s">
        <v>22</v>
      </c>
      <c r="B437">
        <v>-1.239546</v>
      </c>
      <c r="C437">
        <v>2.117664</v>
      </c>
      <c r="D437">
        <v>-0.33721440000000003</v>
      </c>
      <c r="E437">
        <v>-5.8286099999999997E-3</v>
      </c>
      <c r="F437">
        <v>0.60946889999999998</v>
      </c>
      <c r="G437">
        <v>-4.5148569999999999E-2</v>
      </c>
      <c r="H437">
        <v>0.79150189999999998</v>
      </c>
      <c r="I437">
        <v>-1.172166</v>
      </c>
      <c r="J437">
        <v>2.1404540000000001</v>
      </c>
      <c r="K437">
        <v>0.24579809999999999</v>
      </c>
      <c r="L437">
        <v>-8.2919940000000004E-3</v>
      </c>
      <c r="M437">
        <v>-0.98081300000000005</v>
      </c>
      <c r="N437">
        <v>-0.194355</v>
      </c>
      <c r="O437">
        <v>-1.278261E-2</v>
      </c>
      <c r="P437" s="69">
        <f t="shared" si="145"/>
        <v>0.10558437271264581</v>
      </c>
      <c r="Q437" s="69">
        <f t="shared" si="146"/>
        <v>-0.97770388047775414</v>
      </c>
      <c r="R437" s="77">
        <f t="shared" si="147"/>
        <v>2.930029573079433</v>
      </c>
      <c r="S437" s="75">
        <f t="shared" si="148"/>
        <v>0.93265737992205511</v>
      </c>
      <c r="T437">
        <v>0.38978819999999997</v>
      </c>
      <c r="U437">
        <v>-1.164922</v>
      </c>
      <c r="V437">
        <v>2.400388</v>
      </c>
      <c r="W437">
        <v>-0.5949603</v>
      </c>
      <c r="X437">
        <v>0.4377028</v>
      </c>
      <c r="Y437">
        <v>0.47581430000000002</v>
      </c>
      <c r="Z437">
        <v>0.44124530000000001</v>
      </c>
      <c r="AA437">
        <v>0.38693329999999998</v>
      </c>
      <c r="AB437" s="72">
        <f t="shared" si="149"/>
        <v>3.5557647040966131E-2</v>
      </c>
      <c r="AD437">
        <v>1730.7249999999999</v>
      </c>
      <c r="AE437">
        <v>1760.9670000000001</v>
      </c>
      <c r="AF437" s="58">
        <f t="shared" si="150"/>
        <v>30.242000000000189</v>
      </c>
      <c r="AG437">
        <v>3</v>
      </c>
      <c r="AH437">
        <v>2</v>
      </c>
      <c r="AI437" s="69">
        <f t="shared" si="151"/>
        <v>6.364611556008632</v>
      </c>
      <c r="AJ437">
        <f t="shared" si="152"/>
        <v>0.21045603981246586</v>
      </c>
      <c r="AL437" s="69">
        <f t="shared" si="153"/>
        <v>0</v>
      </c>
      <c r="AM437" s="69">
        <f t="shared" si="154"/>
        <v>0</v>
      </c>
      <c r="AN437" s="69">
        <f t="shared" si="155"/>
        <v>0</v>
      </c>
      <c r="AO437" s="69">
        <f t="shared" si="156"/>
        <v>0</v>
      </c>
      <c r="AP437" s="69">
        <f t="shared" si="157"/>
        <v>0</v>
      </c>
      <c r="AQ437" s="69">
        <f t="shared" si="158"/>
        <v>0.21045603981246586</v>
      </c>
      <c r="AR437" s="69">
        <f t="shared" si="159"/>
        <v>0</v>
      </c>
      <c r="AS437" s="69">
        <f t="shared" si="160"/>
        <v>1</v>
      </c>
      <c r="AT437" s="69">
        <f t="shared" si="161"/>
        <v>0.21045603981246586</v>
      </c>
      <c r="AU437" s="69">
        <f t="shared" si="162"/>
        <v>0</v>
      </c>
      <c r="AV437" s="69">
        <f t="shared" si="163"/>
        <v>1</v>
      </c>
      <c r="AW437" s="69">
        <f t="shared" si="164"/>
        <v>0</v>
      </c>
      <c r="AX437" s="69">
        <f t="shared" si="165"/>
        <v>0</v>
      </c>
      <c r="AY437" s="69">
        <f t="shared" si="166"/>
        <v>0</v>
      </c>
      <c r="AZ437" s="69">
        <f t="shared" si="167"/>
        <v>0</v>
      </c>
      <c r="BA437" s="69">
        <f t="shared" si="168"/>
        <v>0</v>
      </c>
      <c r="BF437">
        <v>2.29327487945557</v>
      </c>
      <c r="BG437">
        <v>1.31273818016052</v>
      </c>
      <c r="BH437" t="s">
        <v>5713</v>
      </c>
      <c r="BI437">
        <v>0.69899999999999995</v>
      </c>
      <c r="BJ437">
        <v>0.13900000000000001</v>
      </c>
      <c r="BK437" t="s">
        <v>18</v>
      </c>
    </row>
    <row r="438" spans="1:63">
      <c r="A438" t="s">
        <v>20</v>
      </c>
      <c r="B438">
        <v>-1.1576569999999999</v>
      </c>
      <c r="C438">
        <v>2.1117710000000001</v>
      </c>
      <c r="D438">
        <v>0.25903080000000001</v>
      </c>
      <c r="E438">
        <v>-5.9264169999999998E-2</v>
      </c>
      <c r="F438">
        <v>-0.84070650000000002</v>
      </c>
      <c r="G438">
        <v>-1.772493E-2</v>
      </c>
      <c r="H438">
        <v>-0.53794629999999999</v>
      </c>
      <c r="I438">
        <v>-1.2388049999999999</v>
      </c>
      <c r="J438">
        <v>2.1406130000000001</v>
      </c>
      <c r="K438">
        <v>0.82046180000000002</v>
      </c>
      <c r="L438">
        <v>-0.2327727</v>
      </c>
      <c r="M438">
        <v>-0.1028401</v>
      </c>
      <c r="N438">
        <v>-7.773969E-2</v>
      </c>
      <c r="O438">
        <v>0.96394880000000005</v>
      </c>
      <c r="P438" s="69">
        <f t="shared" si="145"/>
        <v>0.9174516926160311</v>
      </c>
      <c r="Q438" s="69">
        <f t="shared" si="146"/>
        <v>0.68343521656804085</v>
      </c>
      <c r="R438" s="77">
        <f t="shared" si="147"/>
        <v>0.81833829081565557</v>
      </c>
      <c r="S438" s="75">
        <f t="shared" si="148"/>
        <v>0.26048516820936912</v>
      </c>
      <c r="T438">
        <v>3.8257310000000002</v>
      </c>
      <c r="U438">
        <v>-1.8168029999999999</v>
      </c>
      <c r="V438">
        <v>3.6522190000000001</v>
      </c>
      <c r="W438">
        <v>3.6983269999999999</v>
      </c>
      <c r="X438">
        <v>0.47126020000000002</v>
      </c>
      <c r="Y438">
        <v>0.48715700000000001</v>
      </c>
      <c r="Z438">
        <v>0.4655784</v>
      </c>
      <c r="AA438">
        <v>0.4433511</v>
      </c>
      <c r="AB438" s="72">
        <f t="shared" si="149"/>
        <v>4.7388212186475029E-2</v>
      </c>
      <c r="AD438">
        <v>1762.471</v>
      </c>
      <c r="AE438">
        <v>1798.999</v>
      </c>
      <c r="AF438" s="58">
        <f t="shared" si="150"/>
        <v>36.52800000000002</v>
      </c>
      <c r="AG438">
        <v>1</v>
      </c>
      <c r="AH438">
        <v>3</v>
      </c>
      <c r="AI438" s="69">
        <f t="shared" si="151"/>
        <v>4.1100972199583303</v>
      </c>
      <c r="AJ438">
        <f t="shared" si="152"/>
        <v>0.11251908727437385</v>
      </c>
      <c r="AL438" s="69">
        <f t="shared" si="153"/>
        <v>0.11251908727437385</v>
      </c>
      <c r="AM438" s="69">
        <f t="shared" si="154"/>
        <v>0</v>
      </c>
      <c r="AN438" s="69">
        <f t="shared" si="155"/>
        <v>1</v>
      </c>
      <c r="AO438" s="69">
        <f t="shared" si="156"/>
        <v>0</v>
      </c>
      <c r="AP438" s="69">
        <f t="shared" si="157"/>
        <v>0</v>
      </c>
      <c r="AQ438" s="69">
        <f t="shared" si="158"/>
        <v>0</v>
      </c>
      <c r="AR438" s="69">
        <f t="shared" si="159"/>
        <v>0</v>
      </c>
      <c r="AS438" s="69">
        <f t="shared" si="160"/>
        <v>0</v>
      </c>
      <c r="AT438" s="69">
        <f t="shared" si="161"/>
        <v>0</v>
      </c>
      <c r="AU438" s="69">
        <f t="shared" si="162"/>
        <v>0.11251908727437385</v>
      </c>
      <c r="AV438" s="69">
        <f t="shared" si="163"/>
        <v>0</v>
      </c>
      <c r="AW438" s="69">
        <f t="shared" si="164"/>
        <v>1</v>
      </c>
      <c r="AX438" s="69">
        <f t="shared" si="165"/>
        <v>0</v>
      </c>
      <c r="AY438" s="69">
        <f t="shared" si="166"/>
        <v>0</v>
      </c>
      <c r="AZ438" s="69">
        <f t="shared" si="167"/>
        <v>0</v>
      </c>
      <c r="BA438" s="69">
        <f t="shared" si="168"/>
        <v>0</v>
      </c>
      <c r="BF438">
        <v>0.45333668589592002</v>
      </c>
      <c r="BG438">
        <v>1.97511458396912</v>
      </c>
      <c r="BH438" t="s">
        <v>5714</v>
      </c>
      <c r="BI438">
        <v>0.36299999999999999</v>
      </c>
      <c r="BJ438">
        <v>0.40200000000000002</v>
      </c>
      <c r="BK438" t="s">
        <v>18</v>
      </c>
    </row>
    <row r="439" spans="1:63">
      <c r="A439" t="s">
        <v>16</v>
      </c>
      <c r="B439">
        <v>-1.2958350000000001</v>
      </c>
      <c r="C439">
        <v>2.1003419999999999</v>
      </c>
      <c r="D439">
        <v>0.52288290000000004</v>
      </c>
      <c r="E439">
        <v>1.069284E-2</v>
      </c>
      <c r="F439">
        <v>-0.72247620000000001</v>
      </c>
      <c r="G439">
        <v>9.8116010000000003E-2</v>
      </c>
      <c r="H439">
        <v>-0.68431509999999995</v>
      </c>
      <c r="I439">
        <v>-1.3189660000000001</v>
      </c>
      <c r="J439">
        <v>2.1446079999999998</v>
      </c>
      <c r="K439">
        <v>-0.35129870000000002</v>
      </c>
      <c r="L439">
        <v>-0.48622470000000001</v>
      </c>
      <c r="M439">
        <v>0.1658917</v>
      </c>
      <c r="N439">
        <v>5.28601E-2</v>
      </c>
      <c r="O439">
        <v>0.85631259999999998</v>
      </c>
      <c r="P439" s="69">
        <f t="shared" si="145"/>
        <v>-0.18342920551388006</v>
      </c>
      <c r="Q439" s="69">
        <f t="shared" si="146"/>
        <v>-0.93270745312909353</v>
      </c>
      <c r="R439" s="77">
        <f t="shared" si="147"/>
        <v>2.7726452194373392</v>
      </c>
      <c r="S439" s="75">
        <f t="shared" si="148"/>
        <v>0.88256038422713079</v>
      </c>
      <c r="T439">
        <v>3.9701149999999998</v>
      </c>
      <c r="U439">
        <v>-0.61521879999999995</v>
      </c>
      <c r="V439">
        <v>5.9407269999999999</v>
      </c>
      <c r="W439">
        <v>1.2645139999999999</v>
      </c>
      <c r="X439">
        <v>0.4857688</v>
      </c>
      <c r="Y439">
        <v>0.42561539999999998</v>
      </c>
      <c r="Z439">
        <v>0.44344830000000002</v>
      </c>
      <c r="AA439">
        <v>0.4220855</v>
      </c>
      <c r="AB439" s="72">
        <f t="shared" si="149"/>
        <v>3.8698165568003512E-2</v>
      </c>
      <c r="AD439">
        <v>1800.528</v>
      </c>
      <c r="AE439">
        <v>1825.204</v>
      </c>
      <c r="AF439" s="58">
        <f t="shared" si="150"/>
        <v>24.675999999999931</v>
      </c>
      <c r="AG439">
        <v>2</v>
      </c>
      <c r="AH439">
        <v>2</v>
      </c>
      <c r="AI439" s="69">
        <f t="shared" si="151"/>
        <v>6.1628540353434031</v>
      </c>
      <c r="AJ439">
        <f t="shared" si="152"/>
        <v>0.24975093351205302</v>
      </c>
      <c r="AL439" s="69">
        <f t="shared" si="153"/>
        <v>0</v>
      </c>
      <c r="AM439" s="69">
        <f t="shared" si="154"/>
        <v>0</v>
      </c>
      <c r="AN439" s="69">
        <f t="shared" si="155"/>
        <v>0</v>
      </c>
      <c r="AO439" s="69">
        <f t="shared" si="156"/>
        <v>0</v>
      </c>
      <c r="AP439" s="69">
        <f t="shared" si="157"/>
        <v>0.24975093351205302</v>
      </c>
      <c r="AQ439" s="69">
        <f t="shared" si="158"/>
        <v>0.24975093351205302</v>
      </c>
      <c r="AR439" s="69">
        <f t="shared" si="159"/>
        <v>1</v>
      </c>
      <c r="AS439" s="69">
        <f t="shared" si="160"/>
        <v>1</v>
      </c>
      <c r="AT439" s="69">
        <f t="shared" si="161"/>
        <v>0</v>
      </c>
      <c r="AU439" s="69">
        <f t="shared" si="162"/>
        <v>0</v>
      </c>
      <c r="AV439" s="69">
        <f t="shared" si="163"/>
        <v>0</v>
      </c>
      <c r="AW439" s="69">
        <f t="shared" si="164"/>
        <v>0</v>
      </c>
      <c r="AX439" s="69">
        <f t="shared" si="165"/>
        <v>0</v>
      </c>
      <c r="AY439" s="69">
        <f t="shared" si="166"/>
        <v>0</v>
      </c>
      <c r="AZ439" s="69">
        <f t="shared" si="167"/>
        <v>0</v>
      </c>
      <c r="BA439" s="69">
        <f t="shared" si="168"/>
        <v>0</v>
      </c>
      <c r="BF439">
        <v>1.38288903236389</v>
      </c>
      <c r="BG439">
        <v>1.39539170265198</v>
      </c>
      <c r="BH439" t="s">
        <v>5715</v>
      </c>
      <c r="BI439">
        <v>0.97099999999999997</v>
      </c>
      <c r="BJ439">
        <v>0.04</v>
      </c>
      <c r="BK439" t="s">
        <v>18</v>
      </c>
    </row>
    <row r="440" spans="1:63">
      <c r="A440" t="s">
        <v>16</v>
      </c>
      <c r="B440">
        <v>-1.1976789999999999</v>
      </c>
      <c r="C440">
        <v>2.06595</v>
      </c>
      <c r="D440">
        <v>-0.1811258</v>
      </c>
      <c r="E440">
        <v>0.1482328</v>
      </c>
      <c r="F440">
        <v>0.6364976</v>
      </c>
      <c r="G440">
        <v>-0.14369699999999999</v>
      </c>
      <c r="H440">
        <v>0.74313470000000004</v>
      </c>
      <c r="I440">
        <v>-0.65038450000000003</v>
      </c>
      <c r="J440">
        <v>1.938696</v>
      </c>
      <c r="K440">
        <v>2.9596689999999997E-4</v>
      </c>
      <c r="L440">
        <v>2.4398369999999999E-2</v>
      </c>
      <c r="M440">
        <v>-0.98812420000000001</v>
      </c>
      <c r="N440">
        <v>-0.15170739999999999</v>
      </c>
      <c r="O440">
        <v>4.3763960000000002E-4</v>
      </c>
      <c r="P440" s="69">
        <f t="shared" si="145"/>
        <v>0</v>
      </c>
      <c r="Q440" s="69">
        <f t="shared" si="146"/>
        <v>-1</v>
      </c>
      <c r="R440" s="77">
        <f t="shared" si="147"/>
        <v>3.1415926535897931</v>
      </c>
      <c r="S440" s="75">
        <f t="shared" si="148"/>
        <v>1</v>
      </c>
      <c r="T440">
        <v>4.5282679999999997</v>
      </c>
      <c r="U440">
        <v>-0.80435290000000004</v>
      </c>
      <c r="V440">
        <v>2.9508239999999999</v>
      </c>
      <c r="W440">
        <v>-4.6046430000000003</v>
      </c>
      <c r="X440">
        <v>0.42407610000000001</v>
      </c>
      <c r="Y440">
        <v>0.4999866</v>
      </c>
      <c r="Z440">
        <v>0.42509200000000003</v>
      </c>
      <c r="AA440">
        <v>0.32573350000000001</v>
      </c>
      <c r="AB440" s="72">
        <f t="shared" si="149"/>
        <v>2.9359423260677506E-2</v>
      </c>
      <c r="AD440">
        <v>1826.7380000000001</v>
      </c>
      <c r="AE440">
        <v>1971.4010000000001</v>
      </c>
      <c r="AF440" s="58">
        <f t="shared" si="150"/>
        <v>144.66300000000001</v>
      </c>
      <c r="AG440">
        <v>4</v>
      </c>
      <c r="AH440">
        <v>2</v>
      </c>
      <c r="AI440" s="69">
        <f t="shared" si="151"/>
        <v>6.7415286912271206</v>
      </c>
      <c r="AJ440">
        <f t="shared" si="152"/>
        <v>4.6601609887995686E-2</v>
      </c>
      <c r="AL440" s="69">
        <f t="shared" si="153"/>
        <v>0</v>
      </c>
      <c r="AM440" s="69">
        <f t="shared" si="154"/>
        <v>0</v>
      </c>
      <c r="AN440" s="69">
        <f t="shared" si="155"/>
        <v>0</v>
      </c>
      <c r="AO440" s="69">
        <f t="shared" si="156"/>
        <v>0</v>
      </c>
      <c r="AP440" s="69">
        <f t="shared" si="157"/>
        <v>0</v>
      </c>
      <c r="AQ440" s="69">
        <f t="shared" si="158"/>
        <v>4.6601609887995686E-2</v>
      </c>
      <c r="AR440" s="69">
        <f t="shared" si="159"/>
        <v>0</v>
      </c>
      <c r="AS440" s="69">
        <f t="shared" si="160"/>
        <v>1</v>
      </c>
      <c r="AT440" s="69">
        <f t="shared" si="161"/>
        <v>0</v>
      </c>
      <c r="AU440" s="69">
        <f t="shared" si="162"/>
        <v>0</v>
      </c>
      <c r="AV440" s="69">
        <f t="shared" si="163"/>
        <v>0</v>
      </c>
      <c r="AW440" s="69">
        <f t="shared" si="164"/>
        <v>0</v>
      </c>
      <c r="AX440" s="69">
        <f t="shared" si="165"/>
        <v>4.6601609887995686E-2</v>
      </c>
      <c r="AY440" s="69">
        <f t="shared" si="166"/>
        <v>0</v>
      </c>
      <c r="AZ440" s="69">
        <f t="shared" si="167"/>
        <v>1</v>
      </c>
      <c r="BA440" s="69">
        <f t="shared" si="168"/>
        <v>0</v>
      </c>
      <c r="BF440">
        <v>2.9260821342468302</v>
      </c>
      <c r="BG440">
        <v>1.15252590179443</v>
      </c>
      <c r="BH440" t="s">
        <v>5716</v>
      </c>
      <c r="BI440">
        <v>0.25600000000000001</v>
      </c>
      <c r="BJ440">
        <v>0.97599999999999998</v>
      </c>
      <c r="BK440" t="s">
        <v>18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4FE2C-9998-466D-BAAC-CBE82C5B9F70}">
  <dimension ref="A1:CC438"/>
  <sheetViews>
    <sheetView topLeftCell="AW20" workbookViewId="0">
      <selection activeCell="BF14" sqref="BF14"/>
    </sheetView>
  </sheetViews>
  <sheetFormatPr defaultColWidth="9.140625" defaultRowHeight="15"/>
  <cols>
    <col min="3" max="3" width="10.7109375" customWidth="1"/>
    <col min="16" max="16" width="9.140625" style="9"/>
    <col min="17" max="17" width="9.140625" style="13"/>
    <col min="19" max="19" width="19" customWidth="1"/>
    <col min="24" max="28" width="9.140625" style="24"/>
    <col min="32" max="32" width="12" customWidth="1"/>
    <col min="33" max="33" width="9.140625" style="8"/>
    <col min="37" max="37" width="10.7109375" customWidth="1"/>
    <col min="38" max="38" width="11.7109375" customWidth="1"/>
    <col min="39" max="39" width="12.85546875" customWidth="1"/>
    <col min="40" max="40" width="14" customWidth="1"/>
    <col min="59" max="59" width="11" bestFit="1" customWidth="1"/>
  </cols>
  <sheetData>
    <row r="1" spans="1:81">
      <c r="A1" t="s">
        <v>0</v>
      </c>
      <c r="B1" t="s">
        <v>1</v>
      </c>
      <c r="E1" t="s">
        <v>2</v>
      </c>
      <c r="I1" t="s">
        <v>3</v>
      </c>
      <c r="L1" t="s">
        <v>4</v>
      </c>
      <c r="P1" s="9" t="s">
        <v>5738</v>
      </c>
      <c r="Q1" s="13" t="s">
        <v>5739</v>
      </c>
      <c r="R1" t="s">
        <v>5</v>
      </c>
      <c r="S1" t="s">
        <v>5740</v>
      </c>
      <c r="T1" t="s">
        <v>6</v>
      </c>
      <c r="W1" t="s">
        <v>5741</v>
      </c>
      <c r="X1" s="63" t="s">
        <v>22</v>
      </c>
      <c r="Y1" s="63" t="s">
        <v>5742</v>
      </c>
      <c r="Z1" s="67" t="s">
        <v>5743</v>
      </c>
      <c r="AA1" s="67" t="s">
        <v>5744</v>
      </c>
      <c r="AB1" s="24" t="s">
        <v>5745</v>
      </c>
      <c r="AC1" t="s">
        <v>7</v>
      </c>
      <c r="AF1" t="s">
        <v>8</v>
      </c>
      <c r="AG1" s="8" t="s">
        <v>5746</v>
      </c>
      <c r="AH1" t="s">
        <v>9</v>
      </c>
      <c r="AI1" t="s">
        <v>10</v>
      </c>
      <c r="AJ1" t="s">
        <v>11</v>
      </c>
      <c r="AK1" t="s">
        <v>12</v>
      </c>
      <c r="AL1" t="s">
        <v>5722</v>
      </c>
      <c r="AM1" t="s">
        <v>5747</v>
      </c>
      <c r="AN1" t="s">
        <v>5748</v>
      </c>
      <c r="AP1" s="71" t="s">
        <v>5749</v>
      </c>
      <c r="AQ1" s="71"/>
      <c r="AR1" s="71" t="s">
        <v>5750</v>
      </c>
      <c r="AS1" s="71"/>
      <c r="AT1" s="71" t="s">
        <v>5751</v>
      </c>
      <c r="AU1" s="71"/>
      <c r="AV1" s="71"/>
      <c r="AW1" s="71"/>
      <c r="AX1" s="71" t="s">
        <v>5729</v>
      </c>
      <c r="AY1" s="71"/>
      <c r="AZ1" s="71"/>
      <c r="BA1" s="71"/>
      <c r="BB1" s="71" t="s">
        <v>5730</v>
      </c>
      <c r="BC1" s="71"/>
      <c r="BD1" s="71" t="s">
        <v>5750</v>
      </c>
      <c r="BE1" s="71"/>
      <c r="BF1" s="71"/>
      <c r="BG1" s="71"/>
      <c r="BH1" s="71"/>
      <c r="BI1" s="71"/>
      <c r="BJ1" s="71"/>
      <c r="BK1" s="71"/>
      <c r="BL1" s="71"/>
      <c r="BM1" s="71"/>
      <c r="BN1" s="71"/>
      <c r="BX1" t="s">
        <v>13</v>
      </c>
      <c r="BY1" t="s">
        <v>14</v>
      </c>
      <c r="BZ1" t="s">
        <v>15</v>
      </c>
    </row>
    <row r="2" spans="1:81">
      <c r="AP2" s="71" t="s">
        <v>5731</v>
      </c>
      <c r="AQ2" s="71" t="s">
        <v>5732</v>
      </c>
      <c r="AR2" s="71" t="s">
        <v>5731</v>
      </c>
      <c r="AS2" s="71" t="s">
        <v>5732</v>
      </c>
      <c r="AT2" s="71" t="s">
        <v>5731</v>
      </c>
      <c r="AU2" s="71" t="s">
        <v>5732</v>
      </c>
      <c r="AV2" s="71" t="s">
        <v>5731</v>
      </c>
      <c r="AW2" s="71" t="s">
        <v>5732</v>
      </c>
      <c r="AX2" s="71" t="s">
        <v>5731</v>
      </c>
      <c r="AY2" s="71" t="s">
        <v>5732</v>
      </c>
      <c r="AZ2" s="71" t="s">
        <v>5731</v>
      </c>
      <c r="BA2" s="71" t="s">
        <v>5732</v>
      </c>
      <c r="BB2" s="71" t="s">
        <v>5731</v>
      </c>
      <c r="BC2" s="71" t="s">
        <v>5732</v>
      </c>
      <c r="BD2" s="71" t="s">
        <v>5731</v>
      </c>
      <c r="BE2" s="71" t="s">
        <v>5732</v>
      </c>
      <c r="BF2" s="71"/>
      <c r="BG2" s="71"/>
      <c r="BH2" s="71"/>
      <c r="BI2" s="71"/>
      <c r="BJ2" s="71"/>
      <c r="BK2" s="71"/>
      <c r="BL2" s="71"/>
      <c r="BM2" s="71"/>
      <c r="BN2" s="71"/>
    </row>
    <row r="3" spans="1:81" ht="17.25">
      <c r="X3" s="24">
        <v>0.1</v>
      </c>
      <c r="Y3" s="24">
        <v>0.01</v>
      </c>
      <c r="Z3" s="24">
        <v>0.6</v>
      </c>
      <c r="AB3" s="80">
        <v>1.7</v>
      </c>
      <c r="AO3" s="70" t="s">
        <v>5752</v>
      </c>
      <c r="AP3" s="69">
        <f t="shared" ref="AP3:AX3" si="0">SUM(AP8:AP438)</f>
        <v>65.153701043569725</v>
      </c>
      <c r="AQ3" s="70">
        <f t="shared" si="0"/>
        <v>68.384297087359485</v>
      </c>
      <c r="AR3" s="70">
        <f t="shared" si="0"/>
        <v>98</v>
      </c>
      <c r="AS3" s="70">
        <f t="shared" si="0"/>
        <v>104</v>
      </c>
      <c r="AT3" s="70">
        <f t="shared" si="0"/>
        <v>61.882037673214242</v>
      </c>
      <c r="AU3" s="70">
        <f t="shared" si="0"/>
        <v>75.172200559706653</v>
      </c>
      <c r="AV3" s="70">
        <f t="shared" si="0"/>
        <v>115</v>
      </c>
      <c r="AW3" s="70">
        <f t="shared" si="0"/>
        <v>131</v>
      </c>
      <c r="AX3" s="70">
        <f t="shared" si="0"/>
        <v>64.50648031181592</v>
      </c>
      <c r="AY3" s="70">
        <f>SUM(AP8:AP438)</f>
        <v>65.153701043569725</v>
      </c>
      <c r="AZ3" s="70">
        <f t="shared" ref="AZ3:BE3" si="1">SUM(AZ8:AZ438)</f>
        <v>106</v>
      </c>
      <c r="BA3" s="70">
        <f t="shared" si="1"/>
        <v>108</v>
      </c>
      <c r="BB3" s="70">
        <f t="shared" si="1"/>
        <v>77.203117124028836</v>
      </c>
      <c r="BC3" s="70">
        <f t="shared" si="1"/>
        <v>64.265250996394855</v>
      </c>
      <c r="BD3" s="70">
        <f t="shared" si="1"/>
        <v>112</v>
      </c>
      <c r="BE3" s="70">
        <f t="shared" si="1"/>
        <v>88</v>
      </c>
      <c r="BF3" s="70"/>
      <c r="BG3" s="70"/>
      <c r="BH3" s="70"/>
      <c r="BI3" s="70"/>
      <c r="BJ3" s="70"/>
      <c r="BK3" s="70"/>
      <c r="BL3" s="70"/>
      <c r="BM3" s="70"/>
      <c r="BN3" s="70"/>
    </row>
    <row r="4" spans="1:81">
      <c r="AO4" s="70" t="s">
        <v>5753</v>
      </c>
      <c r="AP4" s="69">
        <f>AP3/AR3</f>
        <v>0.66483368411805843</v>
      </c>
      <c r="AQ4" s="69">
        <f>AQ3/AS3</f>
        <v>0.65754131814768735</v>
      </c>
      <c r="AR4" s="70"/>
      <c r="AS4" s="70"/>
      <c r="AT4" s="69">
        <f>AT3/AV3</f>
        <v>0.53810467541925433</v>
      </c>
      <c r="AU4" s="69">
        <f>AU3/AW3</f>
        <v>0.57383359205882944</v>
      </c>
      <c r="AV4" s="70"/>
      <c r="AW4" s="70"/>
      <c r="AX4" s="69">
        <f>AX3/AZ3</f>
        <v>0.60855170105486722</v>
      </c>
      <c r="AY4" s="69">
        <f>AY3/BA3</f>
        <v>0.60327500966268266</v>
      </c>
      <c r="AZ4" s="70"/>
      <c r="BA4" s="70"/>
      <c r="BB4" s="69">
        <f>BB3/BD3</f>
        <v>0.68931354575025749</v>
      </c>
      <c r="BC4" s="69">
        <f>BC3/BE3</f>
        <v>0.73028694314085063</v>
      </c>
    </row>
    <row r="5" spans="1:81">
      <c r="AO5" s="70" t="s">
        <v>5735</v>
      </c>
      <c r="AP5" s="69" cm="1">
        <f t="array" ref="AP5">STDEVP(IF(AP8:AP438&lt;&gt;0, AP8:AP438, ""))</f>
        <v>0.55603735257091313</v>
      </c>
      <c r="AQ5" s="69" cm="1">
        <f t="array" ref="AQ5">STDEVP(IF(AQ8:AQ438&lt;&gt;0, AQ8:AQ438, ""))</f>
        <v>0.56298407562552033</v>
      </c>
      <c r="AR5" s="70"/>
      <c r="AS5" s="70"/>
      <c r="AT5" s="69" cm="1">
        <f t="array" ref="AT5">STDEVP(IF(AT8:AT438&lt;&gt;0, AT8:AT438, ""))</f>
        <v>0.3791898106809945</v>
      </c>
      <c r="AU5" s="69" cm="1">
        <f t="array" ref="AU5">STDEVP(IF(AU8:AU438&lt;&gt;0, AU8:AU438, ""))</f>
        <v>0.49048749835290134</v>
      </c>
      <c r="AV5" s="70"/>
      <c r="AW5" s="70"/>
      <c r="AX5" s="69" cm="1">
        <f t="array" ref="AX5">STDEVP(IF(AX8:AX438&lt;&gt;0, AX8:AX438, ""))</f>
        <v>0.51228775131481741</v>
      </c>
      <c r="AY5" s="69" cm="1">
        <f t="array" ref="AY5">STDEVP(IF(AY8:AY438&lt;&gt;0, AY8:AY438, ""))</f>
        <v>0.51228775131481741</v>
      </c>
      <c r="AZ5" s="70"/>
      <c r="BA5" s="70"/>
      <c r="BB5" s="69" cm="1">
        <f t="array" ref="BB5">STDEVP(IF(BB8:BB438&lt;&gt;0, BB8:BB438, ""))</f>
        <v>0.69402020689782873</v>
      </c>
      <c r="BC5" s="69" cm="1">
        <f t="array" ref="BC5">STDEVP(IF(BC8:BC438&lt;&gt;0, BC8:BC438, ""))</f>
        <v>0.67767495140479495</v>
      </c>
    </row>
    <row r="6" spans="1:81">
      <c r="AO6" s="70" t="s">
        <v>5736</v>
      </c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</row>
    <row r="7" spans="1:81">
      <c r="AO7" s="70" t="s">
        <v>5737</v>
      </c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</row>
    <row r="8" spans="1:81">
      <c r="A8" t="s">
        <v>16</v>
      </c>
      <c r="B8">
        <v>0</v>
      </c>
      <c r="C8">
        <v>1.6</v>
      </c>
      <c r="D8">
        <v>0</v>
      </c>
      <c r="E8">
        <v>0</v>
      </c>
      <c r="F8">
        <v>0</v>
      </c>
      <c r="G8">
        <v>0</v>
      </c>
      <c r="H8">
        <v>1</v>
      </c>
      <c r="I8">
        <v>-0.25994070000000002</v>
      </c>
      <c r="J8">
        <v>1.623597</v>
      </c>
      <c r="K8">
        <v>9.3777719999999995E-2</v>
      </c>
      <c r="L8">
        <v>8.3292840000000007E-2</v>
      </c>
      <c r="M8">
        <v>-0.91656760000000004</v>
      </c>
      <c r="N8">
        <v>-8.8196860000000002E-2</v>
      </c>
      <c r="O8">
        <v>-0.38103500000000001</v>
      </c>
      <c r="P8" s="60">
        <f>L8*L9+M8*M9+N8*N9+O8*O9</f>
        <v>-3.1604132667042484E-2</v>
      </c>
      <c r="Q8" s="61">
        <f>2*P8*P8-1</f>
        <v>-0.99800235759672795</v>
      </c>
      <c r="R8">
        <v>3.728138</v>
      </c>
      <c r="S8" s="59">
        <f>ACOS(Q8)</f>
        <v>3.0783738612308538</v>
      </c>
      <c r="T8">
        <v>2.2930579999999998</v>
      </c>
      <c r="U8">
        <v>2.6650830000000001</v>
      </c>
      <c r="V8">
        <v>-2.739798</v>
      </c>
      <c r="W8" s="59">
        <f>SQRT((B8-T8)^2 + (C8-U8)^2 + (D8-V8)^2)</f>
        <v>3.7281375871951132</v>
      </c>
      <c r="AA8" s="68">
        <f xml:space="preserve"> (X$3 - (X$3 - 1) * EXP(-1 / 2 * ((W8 - Y$3) / Z$3)^2))</f>
        <v>0.10000000412532761</v>
      </c>
      <c r="AC8">
        <v>0.47764279999999998</v>
      </c>
      <c r="AD8">
        <v>0.42075380000000001</v>
      </c>
      <c r="AE8">
        <v>0.4213577</v>
      </c>
      <c r="AF8">
        <v>0.36845539999999999</v>
      </c>
      <c r="AG8" s="66">
        <f>AC8*AD8*AE8*AF8</f>
        <v>3.1200901546545718E-2</v>
      </c>
      <c r="AH8">
        <v>65.0929</v>
      </c>
      <c r="AI8">
        <v>70.123900000000006</v>
      </c>
      <c r="AJ8">
        <v>4</v>
      </c>
      <c r="AK8">
        <v>1</v>
      </c>
      <c r="AL8">
        <f>AI8-AH8</f>
        <v>5.0310000000000059</v>
      </c>
      <c r="AM8" s="69">
        <f>LOG($AB$3*AA8*S8/AG8,2)</f>
        <v>4.0680436387752357</v>
      </c>
      <c r="AN8" s="69">
        <f>AM8/AL8</f>
        <v>0.80859543605152673</v>
      </c>
      <c r="AP8" s="69">
        <f>IF(AJ8=1,AN8,0)</f>
        <v>0</v>
      </c>
      <c r="AQ8" s="69">
        <f>IF(AK8=1,AN8,0)</f>
        <v>0.80859543605152673</v>
      </c>
      <c r="AR8" s="69">
        <f>IF(AJ8=1,1,0)</f>
        <v>0</v>
      </c>
      <c r="AS8" s="69">
        <f>IF(AK8=1,1,0)</f>
        <v>1</v>
      </c>
      <c r="AT8" s="69">
        <f>IF(AJ8=2,AN8,0)</f>
        <v>0</v>
      </c>
      <c r="AU8" s="69">
        <f>IF(AK8=2,AN8,0)</f>
        <v>0</v>
      </c>
      <c r="AV8" s="69">
        <f>IF(AJ8=2,1,0)</f>
        <v>0</v>
      </c>
      <c r="AW8" s="69">
        <f>IF(AK8=2,1,0)</f>
        <v>0</v>
      </c>
      <c r="AX8" s="69">
        <f>IF(AJ8=3,AN8,0)</f>
        <v>0</v>
      </c>
      <c r="AY8" s="69">
        <f>IF(AJ8=3,AN8,0)</f>
        <v>0</v>
      </c>
      <c r="AZ8" s="69">
        <f>IF(AJ8=3,1,0)</f>
        <v>0</v>
      </c>
      <c r="BA8" s="69">
        <f>IF(AK8=3,1,0)</f>
        <v>0</v>
      </c>
      <c r="BB8" s="69">
        <f>IF(AJ8=4,AN8,0)</f>
        <v>0.80859543605152673</v>
      </c>
      <c r="BC8" s="69">
        <f>IF(AK8=4,AN8,0)</f>
        <v>0</v>
      </c>
      <c r="BD8" s="69">
        <f>IF(AJ8=4,1,0)</f>
        <v>1</v>
      </c>
      <c r="BE8" s="69">
        <f>IF(AK8=4,1,0)</f>
        <v>0</v>
      </c>
      <c r="BF8" s="69"/>
      <c r="BG8" s="69"/>
      <c r="BH8" s="69"/>
      <c r="BI8" s="69"/>
      <c r="BJ8" s="69"/>
      <c r="BK8" s="69"/>
      <c r="BL8" s="69"/>
      <c r="BM8" s="69"/>
      <c r="BN8" s="69"/>
      <c r="BX8">
        <v>2.39631152153015</v>
      </c>
      <c r="BY8">
        <v>0.43483147025108299</v>
      </c>
      <c r="BZ8" t="s">
        <v>17</v>
      </c>
      <c r="CA8">
        <v>0.311</v>
      </c>
      <c r="CB8">
        <v>0.35399999999999998</v>
      </c>
      <c r="CC8" t="s">
        <v>18</v>
      </c>
    </row>
    <row r="9" spans="1:81">
      <c r="A9" t="s">
        <v>16</v>
      </c>
      <c r="B9">
        <v>-0.25691940000000002</v>
      </c>
      <c r="C9">
        <v>1.6202430000000001</v>
      </c>
      <c r="D9">
        <v>0.1040223</v>
      </c>
      <c r="E9">
        <v>7.2919410000000004E-2</v>
      </c>
      <c r="F9">
        <v>-0.90873060000000005</v>
      </c>
      <c r="G9">
        <v>-6.7194970000000007E-2</v>
      </c>
      <c r="H9">
        <v>-0.4054335</v>
      </c>
      <c r="I9">
        <v>0.23814099999999999</v>
      </c>
      <c r="J9">
        <v>1.6090629999999999</v>
      </c>
      <c r="K9">
        <v>-0.44336540000000002</v>
      </c>
      <c r="L9">
        <v>6.416087E-3</v>
      </c>
      <c r="M9">
        <v>-0.35196250000000001</v>
      </c>
      <c r="N9">
        <v>-2.0668140000000002E-2</v>
      </c>
      <c r="O9">
        <v>0.93576400000000004</v>
      </c>
      <c r="P9" s="60">
        <f t="shared" ref="P9:P72" si="2">L9*L10+M9*M10+N9*N10+O9*O10</f>
        <v>-0.13220338008243898</v>
      </c>
      <c r="Q9" s="61">
        <f t="shared" ref="Q9:Q72" si="3">2*P9*P9-1</f>
        <v>-0.96504453258955636</v>
      </c>
      <c r="R9">
        <v>0.32109759999999998</v>
      </c>
      <c r="S9" s="59">
        <f t="shared" ref="S9:S72" si="4">ACOS(Q9)</f>
        <v>2.8764095668396958</v>
      </c>
      <c r="T9">
        <v>-0.5048262</v>
      </c>
      <c r="U9">
        <v>1.622244</v>
      </c>
      <c r="V9">
        <v>0.30808570000000002</v>
      </c>
      <c r="W9" s="59">
        <f t="shared" ref="W9:W72" si="5">SQRT((B9-T9)^2 + (C9-U9)^2 + (D9-V9)^2)</f>
        <v>0.32109758128456839</v>
      </c>
      <c r="AA9" s="68">
        <f t="shared" ref="AA9:AA72" si="6" xml:space="preserve"> (X$3 - (X$3 - 1) * EXP(-1 / 2 * ((W9 - Y$3) / Z$3)^2))</f>
        <v>0.88680129190662371</v>
      </c>
      <c r="AC9">
        <v>0.41569610000000001</v>
      </c>
      <c r="AD9">
        <v>0.46372740000000001</v>
      </c>
      <c r="AE9">
        <v>0.48631859999999999</v>
      </c>
      <c r="AF9">
        <v>0.45911790000000002</v>
      </c>
      <c r="AG9" s="66">
        <f t="shared" ref="AG9:AG72" si="7">AC9*AD9*AE9*AF9</f>
        <v>4.3041144695220725E-2</v>
      </c>
      <c r="AH9">
        <v>71.636660000000006</v>
      </c>
      <c r="AI9">
        <v>78.838260000000005</v>
      </c>
      <c r="AJ9">
        <v>2</v>
      </c>
      <c r="AK9">
        <v>4</v>
      </c>
      <c r="AL9">
        <f t="shared" ref="AL9:AL72" si="8">AI9-AH9</f>
        <v>7.2015999999999991</v>
      </c>
      <c r="AM9" s="69">
        <f t="shared" ref="AM9:AM72" si="9">LOG($AB$3*AA9*S9/AG9,2)</f>
        <v>6.6546263789669986</v>
      </c>
      <c r="AN9" s="69">
        <f t="shared" ref="AN9:AN72" si="10">AM9/AL9</f>
        <v>0.92404831967437784</v>
      </c>
      <c r="AP9" s="69">
        <f t="shared" ref="AP9:AP72" si="11">IF(AJ9=1,AN9,0)</f>
        <v>0</v>
      </c>
      <c r="AQ9" s="69">
        <f t="shared" ref="AQ9:AQ72" si="12">IF(AK9=1,AN9,0)</f>
        <v>0</v>
      </c>
      <c r="AR9" s="69">
        <f t="shared" ref="AR9:AR72" si="13">IF(AJ9=1,1,0)</f>
        <v>0</v>
      </c>
      <c r="AS9" s="69">
        <f t="shared" ref="AS9:AS72" si="14">IF(AK9=1,1,0)</f>
        <v>0</v>
      </c>
      <c r="AT9" s="69">
        <f t="shared" ref="AT9:AT72" si="15">IF(AJ9=2,AN9,0)</f>
        <v>0.92404831967437784</v>
      </c>
      <c r="AU9" s="69">
        <f t="shared" ref="AU9:AU72" si="16">IF(AK9=2,AN9,0)</f>
        <v>0</v>
      </c>
      <c r="AV9" s="69">
        <f t="shared" ref="AV9:AV72" si="17">IF(AJ9=2,1,0)</f>
        <v>1</v>
      </c>
      <c r="AW9" s="69">
        <f t="shared" ref="AW9:AW72" si="18">IF(AK9=2,1,0)</f>
        <v>0</v>
      </c>
      <c r="AX9" s="69">
        <f t="shared" ref="AX9:AX72" si="19">IF(AJ9=3,AN9,0)</f>
        <v>0</v>
      </c>
      <c r="AY9" s="69">
        <f t="shared" ref="AY9:AY72" si="20">IF(AJ9=3,AN9,0)</f>
        <v>0</v>
      </c>
      <c r="AZ9" s="69">
        <f t="shared" ref="AZ9:AZ72" si="21">IF(AJ9=3,1,0)</f>
        <v>0</v>
      </c>
      <c r="BA9" s="69">
        <f t="shared" ref="BA9:BA72" si="22">IF(AK9=3,1,0)</f>
        <v>0</v>
      </c>
      <c r="BB9" s="69">
        <f t="shared" ref="BB9:BB72" si="23">IF(AJ9=4,AN9,0)</f>
        <v>0</v>
      </c>
      <c r="BC9" s="69">
        <f t="shared" ref="BC9:BC72" si="24">IF(AK9=4,AN9,0)</f>
        <v>0.92404831967437784</v>
      </c>
      <c r="BD9" s="69">
        <f t="shared" ref="BD9:BD72" si="25">IF(AJ9=4,1,0)</f>
        <v>0</v>
      </c>
      <c r="BE9" s="69">
        <f t="shared" ref="BE9:BE72" si="26">IF(AK9=4,1,0)</f>
        <v>1</v>
      </c>
      <c r="BF9" s="69"/>
      <c r="BG9" s="69"/>
      <c r="BH9" s="69"/>
      <c r="BI9" s="69"/>
      <c r="BJ9" s="69"/>
      <c r="BK9" s="69"/>
      <c r="BL9" s="69"/>
      <c r="BM9" s="69"/>
      <c r="BN9" s="69"/>
      <c r="BX9">
        <v>0.88211691379547097</v>
      </c>
      <c r="BY9">
        <v>3.1335186958313002</v>
      </c>
      <c r="BZ9" t="s">
        <v>19</v>
      </c>
      <c r="CA9">
        <v>0.20899999999999999</v>
      </c>
      <c r="CB9">
        <v>0.93799999999999994</v>
      </c>
      <c r="CC9" t="s">
        <v>18</v>
      </c>
    </row>
    <row r="10" spans="1:81">
      <c r="A10" t="s">
        <v>20</v>
      </c>
      <c r="B10">
        <v>0.24975600000000001</v>
      </c>
      <c r="C10">
        <v>1.601804</v>
      </c>
      <c r="D10">
        <v>-0.4383531</v>
      </c>
      <c r="E10">
        <v>4.1865909999999999E-2</v>
      </c>
      <c r="F10">
        <v>-0.32220870000000001</v>
      </c>
      <c r="G10">
        <v>7.268048E-3</v>
      </c>
      <c r="H10">
        <v>0.94571459999999996</v>
      </c>
      <c r="I10">
        <v>-0.70723080000000005</v>
      </c>
      <c r="J10">
        <v>1.6181570000000001</v>
      </c>
      <c r="K10">
        <v>8.3694610000000003E-2</v>
      </c>
      <c r="L10">
        <v>2.2726420000000001E-2</v>
      </c>
      <c r="M10">
        <v>-0.88083100000000003</v>
      </c>
      <c r="N10">
        <v>-5.3877889999999996E-3</v>
      </c>
      <c r="O10">
        <v>-0.47285430000000001</v>
      </c>
      <c r="P10" s="60">
        <f t="shared" si="2"/>
        <v>-0.20584006252173004</v>
      </c>
      <c r="Q10" s="61">
        <f t="shared" si="3"/>
        <v>-0.91525973732210053</v>
      </c>
      <c r="R10">
        <v>0.3939685</v>
      </c>
      <c r="S10" s="59">
        <f t="shared" si="4"/>
        <v>2.7269485026813047</v>
      </c>
      <c r="T10">
        <v>0.46992879999999998</v>
      </c>
      <c r="U10">
        <v>1.787606</v>
      </c>
      <c r="V10">
        <v>-0.70707750000000003</v>
      </c>
      <c r="W10" s="59">
        <f t="shared" si="5"/>
        <v>0.39396858785847383</v>
      </c>
      <c r="AA10" s="68">
        <f t="shared" si="6"/>
        <v>0.83335380649634283</v>
      </c>
      <c r="AC10">
        <v>0.48113129999999998</v>
      </c>
      <c r="AD10">
        <v>0.48051709999999997</v>
      </c>
      <c r="AE10">
        <v>0.44902979999999998</v>
      </c>
      <c r="AF10">
        <v>0.31035819999999997</v>
      </c>
      <c r="AG10" s="66">
        <f t="shared" si="7"/>
        <v>3.2218910221468756E-2</v>
      </c>
      <c r="AH10">
        <v>80.353359999999995</v>
      </c>
      <c r="AI10">
        <v>85.005759999999995</v>
      </c>
      <c r="AJ10">
        <v>3</v>
      </c>
      <c r="AK10">
        <v>1</v>
      </c>
      <c r="AL10">
        <f t="shared" si="8"/>
        <v>4.6524000000000001</v>
      </c>
      <c r="AM10" s="69">
        <f t="shared" si="9"/>
        <v>6.9057717326249568</v>
      </c>
      <c r="AN10" s="69">
        <f t="shared" si="10"/>
        <v>1.4843460864553686</v>
      </c>
      <c r="AP10" s="69">
        <f t="shared" si="11"/>
        <v>0</v>
      </c>
      <c r="AQ10" s="69">
        <f t="shared" si="12"/>
        <v>1.4843460864553686</v>
      </c>
      <c r="AR10" s="69">
        <f t="shared" si="13"/>
        <v>0</v>
      </c>
      <c r="AS10" s="69">
        <f t="shared" si="14"/>
        <v>1</v>
      </c>
      <c r="AT10" s="69">
        <f t="shared" si="15"/>
        <v>0</v>
      </c>
      <c r="AU10" s="69">
        <f t="shared" si="16"/>
        <v>0</v>
      </c>
      <c r="AV10" s="69">
        <f t="shared" si="17"/>
        <v>0</v>
      </c>
      <c r="AW10" s="69">
        <f t="shared" si="18"/>
        <v>0</v>
      </c>
      <c r="AX10" s="69">
        <f t="shared" si="19"/>
        <v>1.4843460864553686</v>
      </c>
      <c r="AY10" s="69">
        <f t="shared" si="20"/>
        <v>1.4843460864553686</v>
      </c>
      <c r="AZ10" s="69">
        <f t="shared" si="21"/>
        <v>1</v>
      </c>
      <c r="BA10" s="69">
        <f t="shared" si="22"/>
        <v>0</v>
      </c>
      <c r="BB10" s="69">
        <f t="shared" si="23"/>
        <v>0</v>
      </c>
      <c r="BC10" s="69">
        <f t="shared" si="24"/>
        <v>0</v>
      </c>
      <c r="BD10" s="69">
        <f t="shared" si="25"/>
        <v>0</v>
      </c>
      <c r="BE10" s="69">
        <f t="shared" si="26"/>
        <v>0</v>
      </c>
      <c r="BF10" s="69"/>
      <c r="BG10" s="69"/>
      <c r="BH10" s="69"/>
      <c r="BI10" s="69"/>
      <c r="BJ10" s="69"/>
      <c r="BK10" s="69"/>
      <c r="BL10" s="69"/>
      <c r="BM10" s="69"/>
      <c r="BN10" s="69"/>
      <c r="BX10">
        <v>2.32142162322998</v>
      </c>
      <c r="BY10">
        <v>0.70093619823455799</v>
      </c>
      <c r="BZ10" t="s">
        <v>21</v>
      </c>
      <c r="CA10">
        <v>0.71199999999999997</v>
      </c>
      <c r="CB10">
        <v>0.84099999999999997</v>
      </c>
      <c r="CC10" t="s">
        <v>18</v>
      </c>
    </row>
    <row r="11" spans="1:81">
      <c r="A11" t="s">
        <v>22</v>
      </c>
      <c r="B11">
        <v>-0.68414960000000002</v>
      </c>
      <c r="C11">
        <v>1.6171420000000001</v>
      </c>
      <c r="D11">
        <v>0.12845019999999999</v>
      </c>
      <c r="E11">
        <v>9.1533710000000004E-4</v>
      </c>
      <c r="F11">
        <v>-0.89205060000000003</v>
      </c>
      <c r="G11">
        <v>9.5460100000000006E-3</v>
      </c>
      <c r="H11">
        <v>-0.45183380000000001</v>
      </c>
      <c r="I11">
        <v>-0.56426690000000002</v>
      </c>
      <c r="J11">
        <v>1.628811</v>
      </c>
      <c r="K11">
        <v>-3.3803279999999998E-2</v>
      </c>
      <c r="L11">
        <v>-0.1417069</v>
      </c>
      <c r="M11">
        <v>-0.27772760000000002</v>
      </c>
      <c r="N11">
        <v>-8.0129820000000004E-2</v>
      </c>
      <c r="O11">
        <v>0.946766</v>
      </c>
      <c r="P11" s="60">
        <f t="shared" si="2"/>
        <v>0.87809229916912002</v>
      </c>
      <c r="Q11" s="61">
        <f t="shared" si="3"/>
        <v>0.54209217172022273</v>
      </c>
      <c r="R11">
        <v>3.6987139999999998</v>
      </c>
      <c r="S11" s="59">
        <f t="shared" si="4"/>
        <v>0.99787147603770077</v>
      </c>
      <c r="T11">
        <v>-2.4500190000000002</v>
      </c>
      <c r="U11">
        <v>2.899295</v>
      </c>
      <c r="V11">
        <v>3.114798</v>
      </c>
      <c r="W11" s="59">
        <f t="shared" si="5"/>
        <v>3.6987138623892224</v>
      </c>
      <c r="AA11" s="68">
        <f t="shared" si="6"/>
        <v>0.10000000558361231</v>
      </c>
      <c r="AC11">
        <v>0.41089320000000001</v>
      </c>
      <c r="AD11">
        <v>0.46532649999999998</v>
      </c>
      <c r="AE11">
        <v>0.45500350000000001</v>
      </c>
      <c r="AF11">
        <v>0.43993539999999998</v>
      </c>
      <c r="AG11" s="66">
        <f t="shared" si="7"/>
        <v>3.8272813302131822E-2</v>
      </c>
      <c r="AH11">
        <v>86.520420000000001</v>
      </c>
      <c r="AI11">
        <v>91.205929999999995</v>
      </c>
      <c r="AJ11">
        <v>1</v>
      </c>
      <c r="AK11">
        <v>4</v>
      </c>
      <c r="AL11">
        <f t="shared" si="8"/>
        <v>4.6855099999999936</v>
      </c>
      <c r="AM11" s="69">
        <f t="shared" si="9"/>
        <v>2.1480688856208769</v>
      </c>
      <c r="AN11" s="69">
        <f t="shared" si="10"/>
        <v>0.45844932261821658</v>
      </c>
      <c r="AP11" s="69">
        <f t="shared" si="11"/>
        <v>0.45844932261821658</v>
      </c>
      <c r="AQ11" s="69">
        <f t="shared" si="12"/>
        <v>0</v>
      </c>
      <c r="AR11" s="69">
        <f t="shared" si="13"/>
        <v>1</v>
      </c>
      <c r="AS11" s="69">
        <f t="shared" si="14"/>
        <v>0</v>
      </c>
      <c r="AT11" s="69">
        <f t="shared" si="15"/>
        <v>0</v>
      </c>
      <c r="AU11" s="69">
        <f t="shared" si="16"/>
        <v>0</v>
      </c>
      <c r="AV11" s="69">
        <f t="shared" si="17"/>
        <v>0</v>
      </c>
      <c r="AW11" s="69">
        <f t="shared" si="18"/>
        <v>0</v>
      </c>
      <c r="AX11" s="69">
        <f t="shared" si="19"/>
        <v>0</v>
      </c>
      <c r="AY11" s="69">
        <f t="shared" si="20"/>
        <v>0</v>
      </c>
      <c r="AZ11" s="69">
        <f t="shared" si="21"/>
        <v>0</v>
      </c>
      <c r="BA11" s="69">
        <f t="shared" si="22"/>
        <v>0</v>
      </c>
      <c r="BB11" s="69">
        <f t="shared" si="23"/>
        <v>0</v>
      </c>
      <c r="BC11" s="69">
        <f t="shared" si="24"/>
        <v>0.45844932261821658</v>
      </c>
      <c r="BD11" s="69">
        <f t="shared" si="25"/>
        <v>0</v>
      </c>
      <c r="BE11" s="69">
        <f t="shared" si="26"/>
        <v>1</v>
      </c>
      <c r="BF11" s="69"/>
      <c r="BG11" s="69"/>
      <c r="BH11" s="69"/>
      <c r="BI11" s="69"/>
      <c r="BJ11" s="69"/>
      <c r="BK11" s="69"/>
      <c r="BL11" s="69"/>
      <c r="BM11" s="69"/>
      <c r="BN11" s="69"/>
      <c r="BX11">
        <v>0.63106137514114402</v>
      </c>
      <c r="BY11">
        <v>2.5135803222656299</v>
      </c>
      <c r="BZ11" t="s">
        <v>23</v>
      </c>
      <c r="CA11">
        <v>3.2000000000000001E-2</v>
      </c>
      <c r="CB11">
        <v>0.752</v>
      </c>
      <c r="CC11" t="s">
        <v>18</v>
      </c>
    </row>
    <row r="12" spans="1:81">
      <c r="A12" t="s">
        <v>22</v>
      </c>
      <c r="B12">
        <v>-0.59864059999999997</v>
      </c>
      <c r="C12">
        <v>1.6256550000000001</v>
      </c>
      <c r="D12">
        <v>-4.4752020000000003E-2</v>
      </c>
      <c r="E12">
        <v>-9.7697619999999999E-2</v>
      </c>
      <c r="F12">
        <v>-0.25997300000000001</v>
      </c>
      <c r="G12">
        <v>-4.5494769999999997E-2</v>
      </c>
      <c r="H12">
        <v>0.95958299999999996</v>
      </c>
      <c r="I12">
        <v>-0.52558490000000002</v>
      </c>
      <c r="J12">
        <v>1.6273550000000001</v>
      </c>
      <c r="K12">
        <v>-0.1457495</v>
      </c>
      <c r="L12">
        <v>-8.5690619999999995E-2</v>
      </c>
      <c r="M12">
        <v>-0.70076110000000003</v>
      </c>
      <c r="N12">
        <v>-0.10818510000000001</v>
      </c>
      <c r="O12">
        <v>0.69991930000000002</v>
      </c>
      <c r="P12" s="60">
        <f t="shared" si="2"/>
        <v>0.48109622245216599</v>
      </c>
      <c r="Q12" s="61">
        <f t="shared" si="3"/>
        <v>-0.53709284948451197</v>
      </c>
      <c r="R12">
        <v>5.9339310000000003</v>
      </c>
      <c r="S12" s="59">
        <f t="shared" si="4"/>
        <v>2.1377832011128657</v>
      </c>
      <c r="T12">
        <v>-6.198925</v>
      </c>
      <c r="U12">
        <v>3.5868850000000001</v>
      </c>
      <c r="V12">
        <v>-8.8711990000000004E-2</v>
      </c>
      <c r="W12" s="59">
        <f t="shared" si="5"/>
        <v>5.9339313235616196</v>
      </c>
      <c r="AA12" s="68">
        <f t="shared" si="6"/>
        <v>0.1</v>
      </c>
      <c r="AC12">
        <v>0.48439359999999998</v>
      </c>
      <c r="AD12">
        <v>0.4755914</v>
      </c>
      <c r="AE12">
        <v>0.46324199999999999</v>
      </c>
      <c r="AF12">
        <v>0.46407510000000002</v>
      </c>
      <c r="AG12" s="66">
        <f t="shared" si="7"/>
        <v>4.952546753659294E-2</v>
      </c>
      <c r="AH12">
        <v>92.722480000000004</v>
      </c>
      <c r="AI12">
        <v>96.122420000000005</v>
      </c>
      <c r="AJ12">
        <v>3</v>
      </c>
      <c r="AK12">
        <v>4</v>
      </c>
      <c r="AL12">
        <f t="shared" si="8"/>
        <v>3.3999400000000009</v>
      </c>
      <c r="AM12" s="69">
        <f t="shared" si="9"/>
        <v>2.8754077990846887</v>
      </c>
      <c r="AN12" s="69">
        <f t="shared" si="10"/>
        <v>0.84572310072668577</v>
      </c>
      <c r="AP12" s="69">
        <f t="shared" si="11"/>
        <v>0</v>
      </c>
      <c r="AQ12" s="69">
        <f t="shared" si="12"/>
        <v>0</v>
      </c>
      <c r="AR12" s="69">
        <f t="shared" si="13"/>
        <v>0</v>
      </c>
      <c r="AS12" s="69">
        <f t="shared" si="14"/>
        <v>0</v>
      </c>
      <c r="AT12" s="69">
        <f t="shared" si="15"/>
        <v>0</v>
      </c>
      <c r="AU12" s="69">
        <f t="shared" si="16"/>
        <v>0</v>
      </c>
      <c r="AV12" s="69">
        <f t="shared" si="17"/>
        <v>0</v>
      </c>
      <c r="AW12" s="69">
        <f t="shared" si="18"/>
        <v>0</v>
      </c>
      <c r="AX12" s="69">
        <f t="shared" si="19"/>
        <v>0.84572310072668577</v>
      </c>
      <c r="AY12" s="69">
        <f t="shared" si="20"/>
        <v>0.84572310072668577</v>
      </c>
      <c r="AZ12" s="69">
        <f t="shared" si="21"/>
        <v>1</v>
      </c>
      <c r="BA12" s="69">
        <f t="shared" si="22"/>
        <v>0</v>
      </c>
      <c r="BB12" s="69">
        <f t="shared" si="23"/>
        <v>0</v>
      </c>
      <c r="BC12" s="69">
        <f t="shared" si="24"/>
        <v>0.84572310072668577</v>
      </c>
      <c r="BD12" s="69">
        <f t="shared" si="25"/>
        <v>0</v>
      </c>
      <c r="BE12" s="69">
        <f t="shared" si="26"/>
        <v>1</v>
      </c>
      <c r="BF12" s="69"/>
      <c r="BG12" s="69"/>
      <c r="BH12" s="69"/>
      <c r="BI12" s="69"/>
      <c r="BJ12" s="69"/>
      <c r="BK12" s="69"/>
      <c r="BL12" s="69"/>
      <c r="BM12" s="69"/>
      <c r="BN12" s="69"/>
      <c r="BX12">
        <v>1.5782046318054199</v>
      </c>
      <c r="BY12">
        <v>2.80473804473877</v>
      </c>
      <c r="BZ12" t="s">
        <v>24</v>
      </c>
      <c r="CA12">
        <v>0.56699999999999995</v>
      </c>
      <c r="CB12">
        <v>0.255</v>
      </c>
      <c r="CC12" t="s">
        <v>18</v>
      </c>
    </row>
    <row r="13" spans="1:81">
      <c r="A13" t="s">
        <v>22</v>
      </c>
      <c r="B13">
        <v>-0.5286168</v>
      </c>
      <c r="C13">
        <v>1.6176140000000001</v>
      </c>
      <c r="D13">
        <v>-0.1398269</v>
      </c>
      <c r="E13">
        <v>-4.756676E-2</v>
      </c>
      <c r="F13">
        <v>-0.70449859999999997</v>
      </c>
      <c r="G13">
        <v>-6.4163940000000003E-2</v>
      </c>
      <c r="H13">
        <v>0.7051965</v>
      </c>
      <c r="I13">
        <v>-0.6774867</v>
      </c>
      <c r="J13">
        <v>1.612476</v>
      </c>
      <c r="K13">
        <v>-0.58499009999999996</v>
      </c>
      <c r="L13">
        <v>-0.23108580000000001</v>
      </c>
      <c r="M13">
        <v>0.2710282</v>
      </c>
      <c r="N13">
        <v>2.3895900000000001E-2</v>
      </c>
      <c r="O13">
        <v>0.93411560000000005</v>
      </c>
      <c r="P13" s="60">
        <f t="shared" si="2"/>
        <v>-0.78183739919323803</v>
      </c>
      <c r="Q13" s="61">
        <f t="shared" si="3"/>
        <v>0.22253943755449335</v>
      </c>
      <c r="R13">
        <v>1.2237720000000001</v>
      </c>
      <c r="S13" s="59">
        <f t="shared" si="4"/>
        <v>1.3463778720446893</v>
      </c>
      <c r="T13">
        <v>8.5962409999999993E-3</v>
      </c>
      <c r="U13">
        <v>2.4123770000000002</v>
      </c>
      <c r="V13">
        <v>0.62002239999999997</v>
      </c>
      <c r="W13" s="59">
        <f t="shared" si="5"/>
        <v>1.2237716438535244</v>
      </c>
      <c r="AA13" s="68">
        <f t="shared" si="6"/>
        <v>0.21630614198341322</v>
      </c>
      <c r="AC13">
        <v>0.48211300000000001</v>
      </c>
      <c r="AD13">
        <v>0.4401853</v>
      </c>
      <c r="AE13">
        <v>0.4634897</v>
      </c>
      <c r="AF13">
        <v>0.3425106</v>
      </c>
      <c r="AG13" s="66">
        <f t="shared" si="7"/>
        <v>3.3689803767479466E-2</v>
      </c>
      <c r="AH13">
        <v>97.638030000000001</v>
      </c>
      <c r="AI13">
        <v>103.4701</v>
      </c>
      <c r="AJ13">
        <v>2</v>
      </c>
      <c r="AK13">
        <v>2</v>
      </c>
      <c r="AL13">
        <f t="shared" si="8"/>
        <v>5.8320700000000016</v>
      </c>
      <c r="AM13" s="69">
        <f t="shared" si="9"/>
        <v>3.8773088180525317</v>
      </c>
      <c r="AN13" s="69">
        <f t="shared" si="10"/>
        <v>0.66482549387310685</v>
      </c>
      <c r="AP13" s="69">
        <f t="shared" si="11"/>
        <v>0</v>
      </c>
      <c r="AQ13" s="69">
        <f t="shared" si="12"/>
        <v>0</v>
      </c>
      <c r="AR13" s="69">
        <f t="shared" si="13"/>
        <v>0</v>
      </c>
      <c r="AS13" s="69">
        <f t="shared" si="14"/>
        <v>0</v>
      </c>
      <c r="AT13" s="69">
        <f t="shared" si="15"/>
        <v>0.66482549387310685</v>
      </c>
      <c r="AU13" s="69">
        <f t="shared" si="16"/>
        <v>0.66482549387310685</v>
      </c>
      <c r="AV13" s="69">
        <f t="shared" si="17"/>
        <v>1</v>
      </c>
      <c r="AW13" s="69">
        <f t="shared" si="18"/>
        <v>1</v>
      </c>
      <c r="AX13" s="69">
        <f t="shared" si="19"/>
        <v>0</v>
      </c>
      <c r="AY13" s="69">
        <f t="shared" si="20"/>
        <v>0</v>
      </c>
      <c r="AZ13" s="69">
        <f t="shared" si="21"/>
        <v>0</v>
      </c>
      <c r="BA13" s="69">
        <f t="shared" si="22"/>
        <v>0</v>
      </c>
      <c r="BB13" s="69">
        <f t="shared" si="23"/>
        <v>0</v>
      </c>
      <c r="BC13" s="69">
        <f t="shared" si="24"/>
        <v>0</v>
      </c>
      <c r="BD13" s="69">
        <f t="shared" si="25"/>
        <v>0</v>
      </c>
      <c r="BE13" s="69">
        <f t="shared" si="26"/>
        <v>0</v>
      </c>
      <c r="BF13" s="69"/>
      <c r="BG13" s="69"/>
      <c r="BH13" s="69"/>
      <c r="BI13" s="69"/>
      <c r="BJ13" s="69"/>
      <c r="BK13" s="69"/>
      <c r="BL13" s="69"/>
      <c r="BM13" s="69"/>
      <c r="BN13" s="69"/>
      <c r="BX13">
        <v>0.90089631080627397</v>
      </c>
      <c r="BY13">
        <v>0.97640067338943504</v>
      </c>
      <c r="BZ13" t="s">
        <v>25</v>
      </c>
      <c r="CA13">
        <v>5.2999999999999999E-2</v>
      </c>
      <c r="CB13">
        <v>0.14599999999999999</v>
      </c>
      <c r="CC13" t="s">
        <v>18</v>
      </c>
    </row>
    <row r="14" spans="1:81">
      <c r="A14" t="s">
        <v>20</v>
      </c>
      <c r="B14">
        <v>-0.64155930000000005</v>
      </c>
      <c r="C14">
        <v>1.6187240000000001</v>
      </c>
      <c r="D14">
        <v>-0.53192030000000001</v>
      </c>
      <c r="E14">
        <v>-0.1242245</v>
      </c>
      <c r="F14">
        <v>0.27326859999999997</v>
      </c>
      <c r="G14">
        <v>1.1162689999999999E-2</v>
      </c>
      <c r="H14">
        <v>0.95381749999999998</v>
      </c>
      <c r="I14">
        <v>-0.64820310000000003</v>
      </c>
      <c r="J14">
        <v>1.6131</v>
      </c>
      <c r="K14">
        <v>-0.17876700000000001</v>
      </c>
      <c r="L14">
        <v>1.5692350000000001E-2</v>
      </c>
      <c r="M14">
        <v>-0.79903570000000002</v>
      </c>
      <c r="N14">
        <v>-1.163812E-2</v>
      </c>
      <c r="O14">
        <v>-0.60096609999999995</v>
      </c>
      <c r="P14" s="60">
        <f t="shared" si="2"/>
        <v>0.99874176667333359</v>
      </c>
      <c r="Q14" s="61">
        <f t="shared" si="3"/>
        <v>0.99497023299554299</v>
      </c>
      <c r="R14">
        <v>1.066449</v>
      </c>
      <c r="S14" s="59">
        <f t="shared" si="4"/>
        <v>0.10033931527578943</v>
      </c>
      <c r="T14">
        <v>0.41446290000000002</v>
      </c>
      <c r="U14">
        <v>1.765509</v>
      </c>
      <c r="V14">
        <v>-0.5077391</v>
      </c>
      <c r="W14" s="59">
        <f t="shared" si="5"/>
        <v>1.0664489924751583</v>
      </c>
      <c r="AA14" s="68">
        <f t="shared" si="6"/>
        <v>0.29100076604368519</v>
      </c>
      <c r="AC14">
        <v>0.42644399999999999</v>
      </c>
      <c r="AD14">
        <v>0.46606550000000002</v>
      </c>
      <c r="AE14">
        <v>0.47394920000000001</v>
      </c>
      <c r="AF14">
        <v>0.37287779999999998</v>
      </c>
      <c r="AG14" s="66">
        <f t="shared" si="7"/>
        <v>3.5124268339496625E-2</v>
      </c>
      <c r="AH14">
        <v>104.97239999999999</v>
      </c>
      <c r="AI14">
        <v>108.00369999999999</v>
      </c>
      <c r="AJ14">
        <v>2</v>
      </c>
      <c r="AK14">
        <v>1</v>
      </c>
      <c r="AL14">
        <f t="shared" si="8"/>
        <v>3.0313000000000017</v>
      </c>
      <c r="AM14" s="69">
        <f t="shared" si="9"/>
        <v>0.49897652208431542</v>
      </c>
      <c r="AN14" s="69">
        <f t="shared" si="10"/>
        <v>0.16460809622416625</v>
      </c>
      <c r="AP14" s="69">
        <f t="shared" si="11"/>
        <v>0</v>
      </c>
      <c r="AQ14" s="69">
        <f t="shared" si="12"/>
        <v>0.16460809622416625</v>
      </c>
      <c r="AR14" s="69">
        <f t="shared" si="13"/>
        <v>0</v>
      </c>
      <c r="AS14" s="69">
        <f t="shared" si="14"/>
        <v>1</v>
      </c>
      <c r="AT14" s="69">
        <f t="shared" si="15"/>
        <v>0.16460809622416625</v>
      </c>
      <c r="AU14" s="69">
        <f t="shared" si="16"/>
        <v>0</v>
      </c>
      <c r="AV14" s="69">
        <f t="shared" si="17"/>
        <v>1</v>
      </c>
      <c r="AW14" s="69">
        <f t="shared" si="18"/>
        <v>0</v>
      </c>
      <c r="AX14" s="69">
        <f t="shared" si="19"/>
        <v>0</v>
      </c>
      <c r="AY14" s="69">
        <f t="shared" si="20"/>
        <v>0</v>
      </c>
      <c r="AZ14" s="69">
        <f t="shared" si="21"/>
        <v>0</v>
      </c>
      <c r="BA14" s="69">
        <f t="shared" si="22"/>
        <v>0</v>
      </c>
      <c r="BB14" s="69">
        <f t="shared" si="23"/>
        <v>0</v>
      </c>
      <c r="BC14" s="69">
        <f t="shared" si="24"/>
        <v>0</v>
      </c>
      <c r="BD14" s="69">
        <f t="shared" si="25"/>
        <v>0</v>
      </c>
      <c r="BE14" s="69">
        <f t="shared" si="26"/>
        <v>0</v>
      </c>
      <c r="BF14" s="69"/>
      <c r="BG14" s="71" t="s">
        <v>5749</v>
      </c>
      <c r="BH14" s="71"/>
      <c r="BI14" s="71" t="s">
        <v>5751</v>
      </c>
      <c r="BJ14" s="71"/>
      <c r="BK14" s="71" t="s">
        <v>5729</v>
      </c>
      <c r="BL14" s="71"/>
      <c r="BM14" s="71" t="s">
        <v>5730</v>
      </c>
      <c r="BN14" s="71"/>
      <c r="BQ14" s="71"/>
      <c r="BR14" s="71"/>
      <c r="BU14" s="71" t="s">
        <v>5754</v>
      </c>
      <c r="BV14" s="71"/>
      <c r="BX14">
        <v>1.5481199026107799</v>
      </c>
      <c r="BY14">
        <v>0.13811314105987499</v>
      </c>
      <c r="BZ14" t="s">
        <v>26</v>
      </c>
      <c r="CA14">
        <v>0.41399999999999998</v>
      </c>
      <c r="CB14">
        <v>0.55400000000000005</v>
      </c>
      <c r="CC14" t="s">
        <v>18</v>
      </c>
    </row>
    <row r="15" spans="1:81">
      <c r="A15" t="s">
        <v>16</v>
      </c>
      <c r="B15">
        <v>-0.64591690000000002</v>
      </c>
      <c r="C15">
        <v>1.6122030000000001</v>
      </c>
      <c r="D15">
        <v>-0.21418780000000001</v>
      </c>
      <c r="E15">
        <v>2.5068220000000001E-3</v>
      </c>
      <c r="F15">
        <v>-0.78498330000000005</v>
      </c>
      <c r="G15">
        <v>7.1780699999999999E-3</v>
      </c>
      <c r="H15">
        <v>-0.61947039999999998</v>
      </c>
      <c r="I15">
        <v>-0.67598919999999996</v>
      </c>
      <c r="J15">
        <v>1.619254</v>
      </c>
      <c r="K15">
        <v>-0.2105465</v>
      </c>
      <c r="L15">
        <v>4.3008610000000003E-2</v>
      </c>
      <c r="M15">
        <v>-0.80621339999999997</v>
      </c>
      <c r="N15">
        <v>-5.0969250000000001E-2</v>
      </c>
      <c r="O15">
        <v>-0.58785410000000005</v>
      </c>
      <c r="P15" s="60">
        <f t="shared" si="2"/>
        <v>0.79482425390899936</v>
      </c>
      <c r="Q15" s="61">
        <f t="shared" si="3"/>
        <v>0.26349118920399506</v>
      </c>
      <c r="R15">
        <v>5.9915599999999998</v>
      </c>
      <c r="S15" s="59">
        <f t="shared" si="4"/>
        <v>1.3041568220171664</v>
      </c>
      <c r="T15">
        <v>4.9501590000000002</v>
      </c>
      <c r="U15">
        <v>2.640889</v>
      </c>
      <c r="V15">
        <v>-2.0915620000000001</v>
      </c>
      <c r="W15" s="59">
        <f t="shared" si="5"/>
        <v>5.9915602518861864</v>
      </c>
      <c r="AA15" s="68">
        <f t="shared" si="6"/>
        <v>0.1</v>
      </c>
      <c r="AC15">
        <v>0.47248960000000001</v>
      </c>
      <c r="AD15">
        <v>0.4984268</v>
      </c>
      <c r="AE15">
        <v>0.46210220000000002</v>
      </c>
      <c r="AF15">
        <v>0.32187179999999999</v>
      </c>
      <c r="AG15" s="66">
        <f t="shared" si="7"/>
        <v>3.5027940591214869E-2</v>
      </c>
      <c r="AH15">
        <v>109.5198</v>
      </c>
      <c r="AI15">
        <v>113.0228</v>
      </c>
      <c r="AJ15">
        <v>3</v>
      </c>
      <c r="AK15">
        <v>1</v>
      </c>
      <c r="AL15">
        <f t="shared" si="8"/>
        <v>3.5030000000000001</v>
      </c>
      <c r="AM15" s="69">
        <f t="shared" si="9"/>
        <v>2.662074032379059</v>
      </c>
      <c r="AN15" s="69">
        <f t="shared" si="10"/>
        <v>0.75994120250615438</v>
      </c>
      <c r="AP15" s="69">
        <f t="shared" si="11"/>
        <v>0</v>
      </c>
      <c r="AQ15" s="69">
        <f t="shared" si="12"/>
        <v>0.75994120250615438</v>
      </c>
      <c r="AR15" s="69">
        <f t="shared" si="13"/>
        <v>0</v>
      </c>
      <c r="AS15" s="69">
        <f t="shared" si="14"/>
        <v>1</v>
      </c>
      <c r="AT15" s="69">
        <f t="shared" si="15"/>
        <v>0</v>
      </c>
      <c r="AU15" s="69">
        <f t="shared" si="16"/>
        <v>0</v>
      </c>
      <c r="AV15" s="69">
        <f t="shared" si="17"/>
        <v>0</v>
      </c>
      <c r="AW15" s="69">
        <f t="shared" si="18"/>
        <v>0</v>
      </c>
      <c r="AX15" s="69">
        <f t="shared" si="19"/>
        <v>0.75994120250615438</v>
      </c>
      <c r="AY15" s="69">
        <f t="shared" si="20"/>
        <v>0.75994120250615438</v>
      </c>
      <c r="AZ15" s="69">
        <f t="shared" si="21"/>
        <v>1</v>
      </c>
      <c r="BA15" s="69">
        <f t="shared" si="22"/>
        <v>0</v>
      </c>
      <c r="BB15" s="69">
        <f t="shared" si="23"/>
        <v>0</v>
      </c>
      <c r="BC15" s="69">
        <f t="shared" si="24"/>
        <v>0</v>
      </c>
      <c r="BD15" s="69">
        <f t="shared" si="25"/>
        <v>0</v>
      </c>
      <c r="BE15" s="69">
        <f t="shared" si="26"/>
        <v>0</v>
      </c>
      <c r="BF15" s="69"/>
      <c r="BG15" s="71" t="s">
        <v>5731</v>
      </c>
      <c r="BH15" s="71" t="s">
        <v>5732</v>
      </c>
      <c r="BI15" s="71" t="s">
        <v>5731</v>
      </c>
      <c r="BJ15" s="71" t="s">
        <v>5732</v>
      </c>
      <c r="BK15" s="71" t="s">
        <v>5731</v>
      </c>
      <c r="BL15" s="71" t="s">
        <v>5732</v>
      </c>
      <c r="BM15" s="71" t="s">
        <v>5731</v>
      </c>
      <c r="BN15" s="71" t="s">
        <v>5732</v>
      </c>
      <c r="BQ15" s="71"/>
      <c r="BR15" s="71"/>
      <c r="BU15" s="71"/>
      <c r="BV15" s="71"/>
      <c r="BX15">
        <v>1.8895007371902499</v>
      </c>
      <c r="BY15">
        <v>0.181793212890625</v>
      </c>
      <c r="BZ15" t="s">
        <v>27</v>
      </c>
      <c r="CA15">
        <v>0.59199999999999997</v>
      </c>
      <c r="CB15">
        <v>0.38400000000000001</v>
      </c>
      <c r="CC15" t="s">
        <v>18</v>
      </c>
    </row>
    <row r="16" spans="1:81">
      <c r="A16" t="s">
        <v>20</v>
      </c>
      <c r="B16">
        <v>-0.6819518</v>
      </c>
      <c r="C16">
        <v>1.617192</v>
      </c>
      <c r="D16">
        <v>-0.22207640000000001</v>
      </c>
      <c r="E16">
        <v>2.7199069999999999E-2</v>
      </c>
      <c r="F16">
        <v>-0.80196820000000002</v>
      </c>
      <c r="G16">
        <v>-3.2400970000000001E-2</v>
      </c>
      <c r="H16">
        <v>-0.59586700000000004</v>
      </c>
      <c r="I16">
        <v>-0.48417070000000001</v>
      </c>
      <c r="J16">
        <v>1.6110899999999999</v>
      </c>
      <c r="K16">
        <v>-0.13353770000000001</v>
      </c>
      <c r="L16">
        <v>2.3558780000000001E-2</v>
      </c>
      <c r="M16">
        <v>-0.99798350000000002</v>
      </c>
      <c r="N16">
        <v>-5.425257E-2</v>
      </c>
      <c r="O16">
        <v>2.3036089999999999E-2</v>
      </c>
      <c r="P16" s="60">
        <f t="shared" si="2"/>
        <v>9.2676119067082299E-2</v>
      </c>
      <c r="Q16" s="61">
        <f t="shared" si="3"/>
        <v>-0.98282227390932797</v>
      </c>
      <c r="R16">
        <v>2.6990219999999998</v>
      </c>
      <c r="S16" s="59">
        <f t="shared" si="4"/>
        <v>2.9559740571962916</v>
      </c>
      <c r="T16">
        <v>-0.77146800000000004</v>
      </c>
      <c r="U16">
        <v>1.8626210000000001</v>
      </c>
      <c r="V16">
        <v>-2.908426</v>
      </c>
      <c r="W16" s="59">
        <f t="shared" si="5"/>
        <v>2.699022548539304</v>
      </c>
      <c r="AA16" s="68">
        <f t="shared" si="6"/>
        <v>0.10003914659952177</v>
      </c>
      <c r="AC16">
        <v>0.42329689999999998</v>
      </c>
      <c r="AD16">
        <v>0.47408670000000003</v>
      </c>
      <c r="AE16">
        <v>0.47315069999999998</v>
      </c>
      <c r="AF16">
        <v>0.37329329999999999</v>
      </c>
      <c r="AG16" s="66">
        <f t="shared" si="7"/>
        <v>3.5444800952937873E-2</v>
      </c>
      <c r="AH16">
        <v>114.5372</v>
      </c>
      <c r="AI16">
        <v>118.18859999999999</v>
      </c>
      <c r="AJ16">
        <v>4</v>
      </c>
      <c r="AK16">
        <v>3</v>
      </c>
      <c r="AL16">
        <f t="shared" si="8"/>
        <v>3.6513999999999953</v>
      </c>
      <c r="AM16" s="69">
        <f t="shared" si="9"/>
        <v>3.8260870763344923</v>
      </c>
      <c r="AN16" s="69">
        <f t="shared" si="10"/>
        <v>1.0478411229485942</v>
      </c>
      <c r="AP16" s="69">
        <f t="shared" si="11"/>
        <v>0</v>
      </c>
      <c r="AQ16" s="69">
        <f t="shared" si="12"/>
        <v>0</v>
      </c>
      <c r="AR16" s="69">
        <f t="shared" si="13"/>
        <v>0</v>
      </c>
      <c r="AS16" s="69">
        <f t="shared" si="14"/>
        <v>0</v>
      </c>
      <c r="AT16" s="69">
        <f t="shared" si="15"/>
        <v>0</v>
      </c>
      <c r="AU16" s="69">
        <f t="shared" si="16"/>
        <v>0</v>
      </c>
      <c r="AV16" s="69">
        <f t="shared" si="17"/>
        <v>0</v>
      </c>
      <c r="AW16" s="69">
        <f t="shared" si="18"/>
        <v>0</v>
      </c>
      <c r="AX16" s="69">
        <f t="shared" si="19"/>
        <v>0</v>
      </c>
      <c r="AY16" s="69">
        <f t="shared" si="20"/>
        <v>0</v>
      </c>
      <c r="AZ16" s="69">
        <f t="shared" si="21"/>
        <v>0</v>
      </c>
      <c r="BA16" s="69">
        <f t="shared" si="22"/>
        <v>1</v>
      </c>
      <c r="BB16" s="69">
        <f t="shared" si="23"/>
        <v>1.0478411229485942</v>
      </c>
      <c r="BC16" s="69">
        <f t="shared" si="24"/>
        <v>0</v>
      </c>
      <c r="BD16" s="69">
        <f t="shared" si="25"/>
        <v>1</v>
      </c>
      <c r="BE16" s="69">
        <f t="shared" si="26"/>
        <v>0</v>
      </c>
      <c r="BF16" s="69" t="s">
        <v>5753</v>
      </c>
      <c r="BG16" s="69">
        <v>1.5029999999999999</v>
      </c>
      <c r="BH16" s="69">
        <v>1.5029999999999999</v>
      </c>
      <c r="BI16" s="69">
        <v>1.264</v>
      </c>
      <c r="BJ16" s="69">
        <v>1.2549999999999999</v>
      </c>
      <c r="BK16">
        <v>1.288</v>
      </c>
      <c r="BL16">
        <v>1.339</v>
      </c>
      <c r="BM16">
        <v>1.512</v>
      </c>
      <c r="BN16">
        <v>1.643</v>
      </c>
      <c r="BO16" t="s">
        <v>5755</v>
      </c>
      <c r="BX16">
        <v>3.04464888572693</v>
      </c>
      <c r="BY16">
        <v>1.92053699493408</v>
      </c>
      <c r="BZ16" t="s">
        <v>28</v>
      </c>
      <c r="CA16">
        <v>0.30299999999999999</v>
      </c>
      <c r="CB16">
        <v>0.377</v>
      </c>
      <c r="CC16" t="s">
        <v>18</v>
      </c>
    </row>
    <row r="17" spans="1:81">
      <c r="A17" t="s">
        <v>20</v>
      </c>
      <c r="B17">
        <v>-0.48604249999999999</v>
      </c>
      <c r="C17">
        <v>1.6107130000000001</v>
      </c>
      <c r="D17">
        <v>-0.15368589999999999</v>
      </c>
      <c r="E17">
        <v>8.6667529999999993E-3</v>
      </c>
      <c r="F17">
        <v>-0.99890789999999996</v>
      </c>
      <c r="G17">
        <v>-2.173419E-2</v>
      </c>
      <c r="H17">
        <v>4.0440499999999997E-2</v>
      </c>
      <c r="I17">
        <v>-0.45154830000000001</v>
      </c>
      <c r="J17">
        <v>1.6090660000000001</v>
      </c>
      <c r="K17">
        <v>-0.88004979999999999</v>
      </c>
      <c r="L17">
        <v>-0.1962303</v>
      </c>
      <c r="M17">
        <v>-7.2673420000000002E-2</v>
      </c>
      <c r="N17">
        <v>-4.177989E-2</v>
      </c>
      <c r="O17">
        <v>0.97696810000000001</v>
      </c>
      <c r="P17" s="60">
        <f t="shared" si="2"/>
        <v>0.9849636540736546</v>
      </c>
      <c r="Q17" s="61">
        <f t="shared" si="3"/>
        <v>0.94030679969225184</v>
      </c>
      <c r="R17">
        <v>0.60383730000000002</v>
      </c>
      <c r="S17" s="59">
        <f t="shared" si="4"/>
        <v>0.34726565857678482</v>
      </c>
      <c r="T17">
        <v>-0.55036600000000002</v>
      </c>
      <c r="U17">
        <v>2.1458309999999998</v>
      </c>
      <c r="V17">
        <v>0.1185832</v>
      </c>
      <c r="W17" s="59">
        <f t="shared" si="5"/>
        <v>0.60383710501347942</v>
      </c>
      <c r="AA17" s="68">
        <f t="shared" si="6"/>
        <v>0.6514843731957155</v>
      </c>
      <c r="AC17">
        <v>0.42161939999999998</v>
      </c>
      <c r="AD17">
        <v>0.41401300000000002</v>
      </c>
      <c r="AE17">
        <v>0.4493799</v>
      </c>
      <c r="AF17">
        <v>0.3520547</v>
      </c>
      <c r="AG17" s="66">
        <f t="shared" si="7"/>
        <v>2.7615846110309032E-2</v>
      </c>
      <c r="AH17">
        <v>119.7058</v>
      </c>
      <c r="AI17">
        <v>125.92310000000001</v>
      </c>
      <c r="AJ17">
        <v>2</v>
      </c>
      <c r="AK17">
        <v>3</v>
      </c>
      <c r="AL17">
        <f t="shared" si="8"/>
        <v>6.2173000000000087</v>
      </c>
      <c r="AM17" s="69">
        <f t="shared" si="9"/>
        <v>3.7998087385326622</v>
      </c>
      <c r="AN17" s="69">
        <f t="shared" si="10"/>
        <v>0.61116702403497614</v>
      </c>
      <c r="AP17" s="69">
        <f t="shared" si="11"/>
        <v>0</v>
      </c>
      <c r="AQ17" s="69">
        <f t="shared" si="12"/>
        <v>0</v>
      </c>
      <c r="AR17" s="69">
        <f t="shared" si="13"/>
        <v>0</v>
      </c>
      <c r="AS17" s="69">
        <f t="shared" si="14"/>
        <v>0</v>
      </c>
      <c r="AT17" s="69">
        <f t="shared" si="15"/>
        <v>0.61116702403497614</v>
      </c>
      <c r="AU17" s="69">
        <f t="shared" si="16"/>
        <v>0</v>
      </c>
      <c r="AV17" s="69">
        <f t="shared" si="17"/>
        <v>1</v>
      </c>
      <c r="AW17" s="69">
        <f t="shared" si="18"/>
        <v>0</v>
      </c>
      <c r="AX17" s="69">
        <f t="shared" si="19"/>
        <v>0</v>
      </c>
      <c r="AY17" s="69">
        <f t="shared" si="20"/>
        <v>0</v>
      </c>
      <c r="AZ17" s="69">
        <f t="shared" si="21"/>
        <v>0</v>
      </c>
      <c r="BA17" s="69">
        <f t="shared" si="22"/>
        <v>1</v>
      </c>
      <c r="BB17" s="69">
        <f t="shared" si="23"/>
        <v>0</v>
      </c>
      <c r="BC17" s="69">
        <f t="shared" si="24"/>
        <v>0</v>
      </c>
      <c r="BD17" s="69">
        <f t="shared" si="25"/>
        <v>0</v>
      </c>
      <c r="BE17" s="69">
        <f t="shared" si="26"/>
        <v>0</v>
      </c>
      <c r="BF17" s="69" t="s">
        <v>5753</v>
      </c>
      <c r="BG17" s="69">
        <v>0.66483368411805799</v>
      </c>
      <c r="BH17" s="69">
        <v>0.65754131814768735</v>
      </c>
      <c r="BI17" s="69">
        <v>0.53810467541925433</v>
      </c>
      <c r="BJ17" s="69">
        <v>0.57383359205882944</v>
      </c>
      <c r="BK17">
        <v>0.60855170105486722</v>
      </c>
      <c r="BL17">
        <v>0.60327500966268266</v>
      </c>
      <c r="BM17">
        <v>0.68931354575025749</v>
      </c>
      <c r="BN17">
        <v>0.73028694314085063</v>
      </c>
      <c r="BO17" t="s">
        <v>5756</v>
      </c>
      <c r="BX17">
        <v>1.1030250787735001</v>
      </c>
      <c r="BY17">
        <v>1.6904267072677599</v>
      </c>
      <c r="BZ17" t="s">
        <v>29</v>
      </c>
      <c r="CA17">
        <v>0.94699999999999995</v>
      </c>
      <c r="CB17">
        <v>0.90500000000000003</v>
      </c>
      <c r="CC17" t="s">
        <v>18</v>
      </c>
    </row>
    <row r="18" spans="1:81">
      <c r="A18" t="s">
        <v>16</v>
      </c>
      <c r="B18">
        <v>-0.45180290000000001</v>
      </c>
      <c r="C18">
        <v>1.6093470000000001</v>
      </c>
      <c r="D18">
        <v>-0.86451999999999996</v>
      </c>
      <c r="E18">
        <v>-6.5718070000000003E-2</v>
      </c>
      <c r="F18">
        <v>-6.8542930000000002E-2</v>
      </c>
      <c r="G18">
        <v>-1.480916E-2</v>
      </c>
      <c r="H18">
        <v>0.99537120000000001</v>
      </c>
      <c r="I18">
        <v>-0.45205000000000001</v>
      </c>
      <c r="J18">
        <v>1.604195</v>
      </c>
      <c r="K18">
        <v>-0.85175880000000004</v>
      </c>
      <c r="L18">
        <v>-2.5342429999999999E-2</v>
      </c>
      <c r="M18">
        <v>-6.6295919999999994E-2</v>
      </c>
      <c r="N18">
        <v>-2.133119E-2</v>
      </c>
      <c r="O18">
        <v>0.99725010000000003</v>
      </c>
      <c r="P18" s="60">
        <f t="shared" si="2"/>
        <v>0.1135534579221351</v>
      </c>
      <c r="Q18" s="61">
        <f t="shared" si="3"/>
        <v>-0.97421122438785179</v>
      </c>
      <c r="R18">
        <v>2.651484</v>
      </c>
      <c r="S18" s="59">
        <f t="shared" si="4"/>
        <v>2.9139948163767615</v>
      </c>
      <c r="T18">
        <v>-0.6700294</v>
      </c>
      <c r="U18">
        <v>1.9876309999999999</v>
      </c>
      <c r="V18">
        <v>1.7507520000000001</v>
      </c>
      <c r="W18" s="59">
        <f t="shared" si="5"/>
        <v>2.6514843435219921</v>
      </c>
      <c r="AA18" s="68">
        <f t="shared" si="6"/>
        <v>0.10005566000224175</v>
      </c>
      <c r="AC18">
        <v>0.47644599999999998</v>
      </c>
      <c r="AD18">
        <v>0.45450689999999999</v>
      </c>
      <c r="AE18">
        <v>0.4870584</v>
      </c>
      <c r="AF18">
        <v>0.30005189999999998</v>
      </c>
      <c r="AG18" s="66">
        <f t="shared" si="7"/>
        <v>3.1646929885884502E-2</v>
      </c>
      <c r="AH18">
        <v>127.4372</v>
      </c>
      <c r="AI18">
        <v>129.03649999999999</v>
      </c>
      <c r="AJ18">
        <v>1</v>
      </c>
      <c r="AK18">
        <v>3</v>
      </c>
      <c r="AL18">
        <f t="shared" si="8"/>
        <v>1.5992999999999853</v>
      </c>
      <c r="AM18" s="69">
        <f t="shared" si="9"/>
        <v>3.9691983844602423</v>
      </c>
      <c r="AN18" s="69">
        <f t="shared" si="10"/>
        <v>2.4818347930096158</v>
      </c>
      <c r="AP18" s="69">
        <f t="shared" si="11"/>
        <v>2.4818347930096158</v>
      </c>
      <c r="AQ18" s="69">
        <f t="shared" si="12"/>
        <v>0</v>
      </c>
      <c r="AR18" s="69">
        <f t="shared" si="13"/>
        <v>1</v>
      </c>
      <c r="AS18" s="69">
        <f t="shared" si="14"/>
        <v>0</v>
      </c>
      <c r="AT18" s="69">
        <f t="shared" si="15"/>
        <v>0</v>
      </c>
      <c r="AU18" s="69">
        <f t="shared" si="16"/>
        <v>0</v>
      </c>
      <c r="AV18" s="69">
        <f t="shared" si="17"/>
        <v>0</v>
      </c>
      <c r="AW18" s="69">
        <f t="shared" si="18"/>
        <v>0</v>
      </c>
      <c r="AX18" s="69">
        <f t="shared" si="19"/>
        <v>0</v>
      </c>
      <c r="AY18" s="69">
        <f t="shared" si="20"/>
        <v>0</v>
      </c>
      <c r="AZ18" s="69">
        <f t="shared" si="21"/>
        <v>0</v>
      </c>
      <c r="BA18" s="69">
        <f t="shared" si="22"/>
        <v>1</v>
      </c>
      <c r="BB18" s="69">
        <f t="shared" si="23"/>
        <v>0</v>
      </c>
      <c r="BC18" s="69">
        <f t="shared" si="24"/>
        <v>0</v>
      </c>
      <c r="BD18" s="69">
        <f t="shared" si="25"/>
        <v>0</v>
      </c>
      <c r="BE18" s="69">
        <f t="shared" si="26"/>
        <v>0</v>
      </c>
      <c r="BX18">
        <v>0.16546048223972301</v>
      </c>
      <c r="BY18">
        <v>2.0940463542938201</v>
      </c>
      <c r="BZ18" t="s">
        <v>30</v>
      </c>
      <c r="CA18">
        <v>0.65800000000000003</v>
      </c>
      <c r="CB18">
        <v>0.68500000000000005</v>
      </c>
      <c r="CC18" t="s">
        <v>18</v>
      </c>
    </row>
    <row r="19" spans="1:81">
      <c r="A19" t="s">
        <v>16</v>
      </c>
      <c r="B19">
        <v>-0.45973579999999997</v>
      </c>
      <c r="C19">
        <v>1.601118</v>
      </c>
      <c r="D19">
        <v>-0.84812759999999998</v>
      </c>
      <c r="E19">
        <v>-9.3038310000000003E-3</v>
      </c>
      <c r="F19">
        <v>-5.0950580000000002E-2</v>
      </c>
      <c r="G19">
        <v>-1.6513219999999999E-2</v>
      </c>
      <c r="H19">
        <v>0.99852129999999995</v>
      </c>
      <c r="I19">
        <v>-0.2296069</v>
      </c>
      <c r="J19">
        <v>1.6301289999999999</v>
      </c>
      <c r="K19">
        <v>-0.55420329999999995</v>
      </c>
      <c r="L19">
        <v>4.3489160000000004E-3</v>
      </c>
      <c r="M19">
        <v>-0.98895650000000002</v>
      </c>
      <c r="N19">
        <v>-0.14107349999999999</v>
      </c>
      <c r="O19">
        <v>4.5214959999999998E-2</v>
      </c>
      <c r="P19" s="60">
        <f t="shared" si="2"/>
        <v>0.45634679098146558</v>
      </c>
      <c r="Q19" s="61">
        <f t="shared" si="3"/>
        <v>-0.58349521272183713</v>
      </c>
      <c r="R19">
        <v>5.2790220000000003</v>
      </c>
      <c r="S19" s="59">
        <f t="shared" si="4"/>
        <v>2.1938222281717357</v>
      </c>
      <c r="T19">
        <v>-0.95896250000000005</v>
      </c>
      <c r="U19">
        <v>3.377005</v>
      </c>
      <c r="V19">
        <v>-5.7943449999999999</v>
      </c>
      <c r="W19" s="59">
        <f t="shared" si="5"/>
        <v>5.2790215478651579</v>
      </c>
      <c r="AA19" s="68">
        <f t="shared" si="6"/>
        <v>0.10000000000000002</v>
      </c>
      <c r="AC19">
        <v>0.41025129999999999</v>
      </c>
      <c r="AD19">
        <v>0.48260350000000002</v>
      </c>
      <c r="AE19">
        <v>0.46985900000000003</v>
      </c>
      <c r="AF19">
        <v>0.38826519999999998</v>
      </c>
      <c r="AG19" s="66">
        <f t="shared" si="7"/>
        <v>3.6119060885230501E-2</v>
      </c>
      <c r="AH19">
        <v>130.5376</v>
      </c>
      <c r="AI19">
        <v>136.41040000000001</v>
      </c>
      <c r="AJ19">
        <v>4</v>
      </c>
      <c r="AK19">
        <v>3</v>
      </c>
      <c r="AL19">
        <f t="shared" si="8"/>
        <v>5.8728000000000122</v>
      </c>
      <c r="AM19" s="69">
        <f t="shared" si="9"/>
        <v>3.368149083462272</v>
      </c>
      <c r="AN19" s="69">
        <f t="shared" si="10"/>
        <v>0.5735167353668208</v>
      </c>
      <c r="AP19" s="69">
        <f t="shared" si="11"/>
        <v>0</v>
      </c>
      <c r="AQ19" s="69">
        <f t="shared" si="12"/>
        <v>0</v>
      </c>
      <c r="AR19" s="69">
        <f t="shared" si="13"/>
        <v>0</v>
      </c>
      <c r="AS19" s="69">
        <f t="shared" si="14"/>
        <v>0</v>
      </c>
      <c r="AT19" s="69">
        <f t="shared" si="15"/>
        <v>0</v>
      </c>
      <c r="AU19" s="69">
        <f t="shared" si="16"/>
        <v>0</v>
      </c>
      <c r="AV19" s="69">
        <f t="shared" si="17"/>
        <v>0</v>
      </c>
      <c r="AW19" s="69">
        <f t="shared" si="18"/>
        <v>0</v>
      </c>
      <c r="AX19" s="69">
        <f t="shared" si="19"/>
        <v>0</v>
      </c>
      <c r="AY19" s="69">
        <f t="shared" si="20"/>
        <v>0</v>
      </c>
      <c r="AZ19" s="69">
        <f t="shared" si="21"/>
        <v>0</v>
      </c>
      <c r="BA19" s="69">
        <f t="shared" si="22"/>
        <v>1</v>
      </c>
      <c r="BB19" s="69">
        <f t="shared" si="23"/>
        <v>0.5735167353668208</v>
      </c>
      <c r="BC19" s="69">
        <f t="shared" si="24"/>
        <v>0</v>
      </c>
      <c r="BD19" s="69">
        <f t="shared" si="25"/>
        <v>1</v>
      </c>
      <c r="BE19" s="69">
        <f t="shared" si="26"/>
        <v>0</v>
      </c>
      <c r="BF19" s="69"/>
      <c r="BG19" s="69"/>
      <c r="BH19" s="69"/>
      <c r="BI19" s="69"/>
      <c r="BJ19" s="69"/>
      <c r="BK19" s="69"/>
      <c r="BL19" s="69"/>
      <c r="BM19" s="69"/>
      <c r="BN19" s="69"/>
      <c r="BX19">
        <v>2.7846150398254399</v>
      </c>
      <c r="BY19">
        <v>1.84483778476715</v>
      </c>
      <c r="BZ19" t="s">
        <v>31</v>
      </c>
      <c r="CA19">
        <v>0.25700000000000001</v>
      </c>
      <c r="CB19">
        <v>0.747</v>
      </c>
      <c r="CC19" t="s">
        <v>18</v>
      </c>
    </row>
    <row r="20" spans="1:81">
      <c r="A20" t="s">
        <v>20</v>
      </c>
      <c r="B20">
        <v>-0.22963629999999999</v>
      </c>
      <c r="C20">
        <v>1.6222719999999999</v>
      </c>
      <c r="D20">
        <v>-0.57301389999999996</v>
      </c>
      <c r="E20">
        <v>4.4519570000000003E-3</v>
      </c>
      <c r="F20">
        <v>-0.99417820000000001</v>
      </c>
      <c r="G20">
        <v>-7.9528119999999994E-2</v>
      </c>
      <c r="H20">
        <v>7.2562420000000002E-2</v>
      </c>
      <c r="I20">
        <v>-0.12289609999999999</v>
      </c>
      <c r="J20">
        <v>1.6259159999999999</v>
      </c>
      <c r="K20">
        <v>-0.68525360000000002</v>
      </c>
      <c r="L20">
        <v>-0.2123189</v>
      </c>
      <c r="M20">
        <v>-0.40110869999999998</v>
      </c>
      <c r="N20">
        <v>-0.14786099999999999</v>
      </c>
      <c r="O20">
        <v>0.87873179999999995</v>
      </c>
      <c r="P20" s="60">
        <f t="shared" si="2"/>
        <v>0.20733459062702397</v>
      </c>
      <c r="Q20" s="61">
        <f t="shared" si="3"/>
        <v>-0.9140247350590488</v>
      </c>
      <c r="R20">
        <v>3.9908980000000001</v>
      </c>
      <c r="S20" s="59">
        <f t="shared" si="4"/>
        <v>2.7238935451042838</v>
      </c>
      <c r="T20">
        <v>-2.402193</v>
      </c>
      <c r="U20">
        <v>3.851864</v>
      </c>
      <c r="V20">
        <v>1.9242220000000001</v>
      </c>
      <c r="W20" s="59">
        <f t="shared" si="5"/>
        <v>3.9908984253458146</v>
      </c>
      <c r="AA20" s="68">
        <f t="shared" si="6"/>
        <v>0.10000000024843254</v>
      </c>
      <c r="AC20">
        <v>0.40295589999999998</v>
      </c>
      <c r="AD20">
        <v>0.45549279999999998</v>
      </c>
      <c r="AE20">
        <v>0.44939050000000003</v>
      </c>
      <c r="AF20">
        <v>0.41673959999999999</v>
      </c>
      <c r="AG20" s="66">
        <f t="shared" si="7"/>
        <v>3.4373811678721035E-2</v>
      </c>
      <c r="AH20">
        <v>137.92230000000001</v>
      </c>
      <c r="AI20">
        <v>142.72030000000001</v>
      </c>
      <c r="AJ20">
        <v>2</v>
      </c>
      <c r="AK20">
        <v>3</v>
      </c>
      <c r="AL20">
        <f t="shared" si="8"/>
        <v>4.7980000000000018</v>
      </c>
      <c r="AM20" s="69">
        <f t="shared" si="9"/>
        <v>3.7518233264056318</v>
      </c>
      <c r="AN20" s="69">
        <f t="shared" si="10"/>
        <v>0.78195567453222803</v>
      </c>
      <c r="AP20" s="69">
        <f t="shared" si="11"/>
        <v>0</v>
      </c>
      <c r="AQ20" s="69">
        <f t="shared" si="12"/>
        <v>0</v>
      </c>
      <c r="AR20" s="69">
        <f t="shared" si="13"/>
        <v>0</v>
      </c>
      <c r="AS20" s="69">
        <f t="shared" si="14"/>
        <v>0</v>
      </c>
      <c r="AT20" s="69">
        <f t="shared" si="15"/>
        <v>0.78195567453222803</v>
      </c>
      <c r="AU20" s="69">
        <f t="shared" si="16"/>
        <v>0</v>
      </c>
      <c r="AV20" s="69">
        <f t="shared" si="17"/>
        <v>1</v>
      </c>
      <c r="AW20" s="69">
        <f t="shared" si="18"/>
        <v>0</v>
      </c>
      <c r="AX20" s="69">
        <f t="shared" si="19"/>
        <v>0</v>
      </c>
      <c r="AY20" s="69">
        <f t="shared" si="20"/>
        <v>0</v>
      </c>
      <c r="AZ20" s="69">
        <f t="shared" si="21"/>
        <v>0</v>
      </c>
      <c r="BA20" s="69">
        <f t="shared" si="22"/>
        <v>1</v>
      </c>
      <c r="BB20" s="69">
        <f t="shared" si="23"/>
        <v>0</v>
      </c>
      <c r="BC20" s="69">
        <f t="shared" si="24"/>
        <v>0</v>
      </c>
      <c r="BD20" s="69">
        <f t="shared" si="25"/>
        <v>0</v>
      </c>
      <c r="BE20" s="69">
        <f t="shared" si="26"/>
        <v>0</v>
      </c>
      <c r="BF20" s="69"/>
      <c r="BG20" s="69"/>
      <c r="BH20" s="69"/>
      <c r="BI20" s="69"/>
      <c r="BJ20" s="69"/>
      <c r="BK20" s="69"/>
      <c r="BL20" s="69"/>
      <c r="BM20" s="69"/>
      <c r="BN20" s="69"/>
      <c r="BX20">
        <v>0.89472591876983598</v>
      </c>
      <c r="BY20">
        <v>2.3432390689849898</v>
      </c>
      <c r="BZ20" t="s">
        <v>32</v>
      </c>
      <c r="CA20">
        <v>0.11</v>
      </c>
      <c r="CB20">
        <v>0.51900000000000002</v>
      </c>
      <c r="CC20" t="s">
        <v>18</v>
      </c>
    </row>
    <row r="21" spans="1:81">
      <c r="A21" t="s">
        <v>20</v>
      </c>
      <c r="B21">
        <v>-0.1240018</v>
      </c>
      <c r="C21">
        <v>1.6222859999999999</v>
      </c>
      <c r="D21">
        <v>-0.70200180000000001</v>
      </c>
      <c r="E21">
        <v>-0.13645689999999999</v>
      </c>
      <c r="F21">
        <v>-0.37980180000000002</v>
      </c>
      <c r="G21">
        <v>-7.6382210000000006E-2</v>
      </c>
      <c r="H21">
        <v>0.91175430000000002</v>
      </c>
      <c r="I21">
        <v>-0.2360022</v>
      </c>
      <c r="J21">
        <v>1.636061</v>
      </c>
      <c r="K21">
        <v>-0.5026465</v>
      </c>
      <c r="L21">
        <v>6.9416340000000007E-2</v>
      </c>
      <c r="M21">
        <v>-0.93942870000000001</v>
      </c>
      <c r="N21">
        <v>-0.2544304</v>
      </c>
      <c r="O21">
        <v>-0.21890680000000001</v>
      </c>
      <c r="P21" s="60">
        <f t="shared" si="2"/>
        <v>0.94005858433785905</v>
      </c>
      <c r="Q21" s="61">
        <f t="shared" si="3"/>
        <v>0.76742028397459938</v>
      </c>
      <c r="R21">
        <v>2.4944630000000001</v>
      </c>
      <c r="S21" s="59">
        <f t="shared" si="4"/>
        <v>0.69598853379674597</v>
      </c>
      <c r="T21">
        <v>0.63506890000000005</v>
      </c>
      <c r="U21">
        <v>3.1516820000000001</v>
      </c>
      <c r="V21">
        <v>-2.5205449999999998</v>
      </c>
      <c r="W21" s="59">
        <f t="shared" si="5"/>
        <v>2.4944618302713573</v>
      </c>
      <c r="AA21" s="68">
        <f t="shared" si="6"/>
        <v>0.10017023215399773</v>
      </c>
      <c r="AC21">
        <v>0.4043698</v>
      </c>
      <c r="AD21">
        <v>0.45644990000000002</v>
      </c>
      <c r="AE21">
        <v>0.41615869999999999</v>
      </c>
      <c r="AF21">
        <v>0.32861289999999999</v>
      </c>
      <c r="AG21" s="66">
        <f t="shared" si="7"/>
        <v>2.5241514882531117E-2</v>
      </c>
      <c r="AH21">
        <v>144.22309999999999</v>
      </c>
      <c r="AI21">
        <v>149.32470000000001</v>
      </c>
      <c r="AJ21">
        <v>4</v>
      </c>
      <c r="AK21">
        <v>2</v>
      </c>
      <c r="AL21">
        <f t="shared" si="8"/>
        <v>5.101600000000019</v>
      </c>
      <c r="AM21" s="69">
        <f t="shared" si="9"/>
        <v>2.2312536304783035</v>
      </c>
      <c r="AN21" s="69">
        <f t="shared" si="10"/>
        <v>0.43736349978012684</v>
      </c>
      <c r="AP21" s="69">
        <f t="shared" si="11"/>
        <v>0</v>
      </c>
      <c r="AQ21" s="69">
        <f t="shared" si="12"/>
        <v>0</v>
      </c>
      <c r="AR21" s="69">
        <f t="shared" si="13"/>
        <v>0</v>
      </c>
      <c r="AS21" s="69">
        <f t="shared" si="14"/>
        <v>0</v>
      </c>
      <c r="AT21" s="69">
        <f t="shared" si="15"/>
        <v>0</v>
      </c>
      <c r="AU21" s="69">
        <f t="shared" si="16"/>
        <v>0.43736349978012684</v>
      </c>
      <c r="AV21" s="69">
        <f t="shared" si="17"/>
        <v>0</v>
      </c>
      <c r="AW21" s="69">
        <f t="shared" si="18"/>
        <v>1</v>
      </c>
      <c r="AX21" s="69">
        <f t="shared" si="19"/>
        <v>0</v>
      </c>
      <c r="AY21" s="69">
        <f t="shared" si="20"/>
        <v>0</v>
      </c>
      <c r="AZ21" s="69">
        <f t="shared" si="21"/>
        <v>0</v>
      </c>
      <c r="BA21" s="69">
        <f t="shared" si="22"/>
        <v>0</v>
      </c>
      <c r="BB21" s="69">
        <f t="shared" si="23"/>
        <v>0.43736349978012684</v>
      </c>
      <c r="BC21" s="69">
        <f t="shared" si="24"/>
        <v>0</v>
      </c>
      <c r="BD21" s="69">
        <f t="shared" si="25"/>
        <v>1</v>
      </c>
      <c r="BE21" s="69">
        <f t="shared" si="26"/>
        <v>0</v>
      </c>
      <c r="BF21" s="69"/>
      <c r="BG21" s="69"/>
      <c r="BH21" s="69"/>
      <c r="BI21" s="69"/>
      <c r="BJ21" s="69"/>
      <c r="BK21" s="69"/>
      <c r="BL21" s="69"/>
      <c r="BM21" s="69"/>
      <c r="BN21" s="69"/>
      <c r="BX21">
        <v>2.3877034187316899</v>
      </c>
      <c r="BY21">
        <v>1.11009681224823</v>
      </c>
      <c r="BZ21" t="s">
        <v>33</v>
      </c>
      <c r="CA21">
        <v>0.65</v>
      </c>
      <c r="CB21">
        <v>0.66300000000000003</v>
      </c>
      <c r="CC21" t="s">
        <v>18</v>
      </c>
    </row>
    <row r="22" spans="1:81">
      <c r="A22" t="s">
        <v>16</v>
      </c>
      <c r="B22">
        <v>-0.22362960000000001</v>
      </c>
      <c r="C22">
        <v>1.6163479999999999</v>
      </c>
      <c r="D22">
        <v>-0.51652940000000003</v>
      </c>
      <c r="E22">
        <v>6.8527459999999998E-3</v>
      </c>
      <c r="F22">
        <v>-0.96890379999999998</v>
      </c>
      <c r="G22">
        <v>-5.9305980000000001E-2</v>
      </c>
      <c r="H22">
        <v>-0.2401276</v>
      </c>
      <c r="I22">
        <v>-0.11382490000000001</v>
      </c>
      <c r="J22">
        <v>1.635831</v>
      </c>
      <c r="K22">
        <v>-0.41486020000000001</v>
      </c>
      <c r="L22">
        <v>-4.679465E-2</v>
      </c>
      <c r="M22">
        <v>-0.96734520000000002</v>
      </c>
      <c r="N22">
        <v>-0.22598550000000001</v>
      </c>
      <c r="O22">
        <v>0.104805</v>
      </c>
      <c r="P22" s="60">
        <f t="shared" si="2"/>
        <v>0.20817534229219201</v>
      </c>
      <c r="Q22" s="61">
        <f t="shared" si="3"/>
        <v>-0.91332605372305742</v>
      </c>
      <c r="R22">
        <v>2.8008860000000002</v>
      </c>
      <c r="S22" s="59">
        <f t="shared" si="4"/>
        <v>2.7221745344505206</v>
      </c>
      <c r="T22">
        <v>-0.6679387</v>
      </c>
      <c r="U22">
        <v>3.0553590000000002</v>
      </c>
      <c r="V22">
        <v>-2.8780540000000001</v>
      </c>
      <c r="W22" s="59">
        <f t="shared" si="5"/>
        <v>2.8008858725176524</v>
      </c>
      <c r="AA22" s="68">
        <f t="shared" si="6"/>
        <v>0.1000180299351484</v>
      </c>
      <c r="AC22">
        <v>0.46386100000000002</v>
      </c>
      <c r="AD22">
        <v>0.40915410000000002</v>
      </c>
      <c r="AE22">
        <v>0.45021169999999999</v>
      </c>
      <c r="AF22">
        <v>0.45476929999999999</v>
      </c>
      <c r="AG22" s="66">
        <f t="shared" si="7"/>
        <v>3.8858200402700341E-2</v>
      </c>
      <c r="AH22">
        <v>150.839</v>
      </c>
      <c r="AI22">
        <v>154.738</v>
      </c>
      <c r="AJ22">
        <v>4</v>
      </c>
      <c r="AK22">
        <v>3</v>
      </c>
      <c r="AL22">
        <f t="shared" si="8"/>
        <v>3.8990000000000009</v>
      </c>
      <c r="AM22" s="69">
        <f t="shared" si="9"/>
        <v>3.5742634156517163</v>
      </c>
      <c r="AN22" s="69">
        <f t="shared" si="10"/>
        <v>0.91671285346286624</v>
      </c>
      <c r="AP22" s="69">
        <f t="shared" si="11"/>
        <v>0</v>
      </c>
      <c r="AQ22" s="69">
        <f t="shared" si="12"/>
        <v>0</v>
      </c>
      <c r="AR22" s="69">
        <f t="shared" si="13"/>
        <v>0</v>
      </c>
      <c r="AS22" s="69">
        <f t="shared" si="14"/>
        <v>0</v>
      </c>
      <c r="AT22" s="69">
        <f t="shared" si="15"/>
        <v>0</v>
      </c>
      <c r="AU22" s="69">
        <f t="shared" si="16"/>
        <v>0</v>
      </c>
      <c r="AV22" s="69">
        <f t="shared" si="17"/>
        <v>0</v>
      </c>
      <c r="AW22" s="69">
        <f t="shared" si="18"/>
        <v>0</v>
      </c>
      <c r="AX22" s="69">
        <f t="shared" si="19"/>
        <v>0</v>
      </c>
      <c r="AY22" s="69">
        <f t="shared" si="20"/>
        <v>0</v>
      </c>
      <c r="AZ22" s="69">
        <f t="shared" si="21"/>
        <v>0</v>
      </c>
      <c r="BA22" s="69">
        <f t="shared" si="22"/>
        <v>1</v>
      </c>
      <c r="BB22" s="69">
        <f t="shared" si="23"/>
        <v>0.91671285346286624</v>
      </c>
      <c r="BC22" s="69">
        <f t="shared" si="24"/>
        <v>0</v>
      </c>
      <c r="BD22" s="69">
        <f t="shared" si="25"/>
        <v>1</v>
      </c>
      <c r="BE22" s="69">
        <f t="shared" si="26"/>
        <v>0</v>
      </c>
      <c r="BF22" s="69"/>
      <c r="BG22" s="69"/>
      <c r="BH22" s="69"/>
      <c r="BI22" s="69"/>
      <c r="BJ22" s="69"/>
      <c r="BK22" s="69"/>
      <c r="BL22" s="69"/>
      <c r="BM22" s="69"/>
      <c r="BN22" s="69"/>
      <c r="BX22">
        <v>2.5738832950592001</v>
      </c>
      <c r="BY22">
        <v>1.8702702522277801</v>
      </c>
      <c r="BZ22" t="s">
        <v>34</v>
      </c>
      <c r="CA22">
        <v>0.71599999999999997</v>
      </c>
      <c r="CB22">
        <v>0.17599999999999999</v>
      </c>
      <c r="CC22" t="s">
        <v>18</v>
      </c>
    </row>
    <row r="23" spans="1:81">
      <c r="A23" t="s">
        <v>16</v>
      </c>
      <c r="B23">
        <v>-0.13790640000000001</v>
      </c>
      <c r="C23">
        <v>1.6174500000000001</v>
      </c>
      <c r="D23">
        <v>-0.46828740000000002</v>
      </c>
      <c r="E23">
        <v>-2.7953769999999999E-2</v>
      </c>
      <c r="F23">
        <v>-0.98987380000000003</v>
      </c>
      <c r="G23">
        <v>-6.7828509999999995E-2</v>
      </c>
      <c r="H23">
        <v>0.1215232</v>
      </c>
      <c r="I23">
        <v>-0.24864710000000001</v>
      </c>
      <c r="J23">
        <v>1.6357820000000001</v>
      </c>
      <c r="K23">
        <v>-0.58379499999999995</v>
      </c>
      <c r="L23">
        <v>-0.30779699999999999</v>
      </c>
      <c r="M23">
        <v>-8.3589259999999999E-2</v>
      </c>
      <c r="N23">
        <v>-6.100858E-2</v>
      </c>
      <c r="O23">
        <v>0.94580759999999997</v>
      </c>
      <c r="P23" s="60">
        <f t="shared" si="2"/>
        <v>-0.35125334006660802</v>
      </c>
      <c r="Q23" s="61">
        <f t="shared" si="3"/>
        <v>-0.75324218218410366</v>
      </c>
      <c r="R23">
        <v>5.0764570000000004</v>
      </c>
      <c r="S23" s="59">
        <f t="shared" si="4"/>
        <v>2.4237738425588602</v>
      </c>
      <c r="T23">
        <v>-0.7576001</v>
      </c>
      <c r="U23">
        <v>4.6781670000000002</v>
      </c>
      <c r="V23">
        <v>3.5340120000000002</v>
      </c>
      <c r="W23" s="59">
        <f t="shared" si="5"/>
        <v>5.0764563745933104</v>
      </c>
      <c r="AA23" s="68">
        <f t="shared" si="6"/>
        <v>0.1000000000000003</v>
      </c>
      <c r="AC23">
        <v>0.41422029999999999</v>
      </c>
      <c r="AD23">
        <v>0.43636000000000003</v>
      </c>
      <c r="AE23">
        <v>0.45564979999999999</v>
      </c>
      <c r="AF23">
        <v>0.4717942</v>
      </c>
      <c r="AG23" s="66">
        <f t="shared" si="7"/>
        <v>3.8856179212144966E-2</v>
      </c>
      <c r="AH23">
        <v>156.2533</v>
      </c>
      <c r="AI23">
        <v>161.74080000000001</v>
      </c>
      <c r="AJ23">
        <v>1</v>
      </c>
      <c r="AK23">
        <v>3</v>
      </c>
      <c r="AL23">
        <f t="shared" si="8"/>
        <v>5.4875000000000114</v>
      </c>
      <c r="AM23" s="69">
        <f t="shared" si="9"/>
        <v>3.4065738859055461</v>
      </c>
      <c r="AN23" s="69">
        <f t="shared" si="10"/>
        <v>0.62078795187344671</v>
      </c>
      <c r="AP23" s="69">
        <f t="shared" si="11"/>
        <v>0.62078795187344671</v>
      </c>
      <c r="AQ23" s="69">
        <f t="shared" si="12"/>
        <v>0</v>
      </c>
      <c r="AR23" s="69">
        <f t="shared" si="13"/>
        <v>1</v>
      </c>
      <c r="AS23" s="69">
        <f t="shared" si="14"/>
        <v>0</v>
      </c>
      <c r="AT23" s="69">
        <f t="shared" si="15"/>
        <v>0</v>
      </c>
      <c r="AU23" s="69">
        <f t="shared" si="16"/>
        <v>0</v>
      </c>
      <c r="AV23" s="69">
        <f t="shared" si="17"/>
        <v>0</v>
      </c>
      <c r="AW23" s="69">
        <f t="shared" si="18"/>
        <v>0</v>
      </c>
      <c r="AX23" s="69">
        <f t="shared" si="19"/>
        <v>0</v>
      </c>
      <c r="AY23" s="69">
        <f t="shared" si="20"/>
        <v>0</v>
      </c>
      <c r="AZ23" s="69">
        <f t="shared" si="21"/>
        <v>0</v>
      </c>
      <c r="BA23" s="69">
        <f t="shared" si="22"/>
        <v>1</v>
      </c>
      <c r="BB23" s="69">
        <f t="shared" si="23"/>
        <v>0</v>
      </c>
      <c r="BC23" s="69">
        <f t="shared" si="24"/>
        <v>0</v>
      </c>
      <c r="BD23" s="69">
        <f t="shared" si="25"/>
        <v>0</v>
      </c>
      <c r="BE23" s="69">
        <f t="shared" si="26"/>
        <v>0</v>
      </c>
      <c r="BF23" s="69"/>
      <c r="BG23" s="69"/>
      <c r="BH23" s="69"/>
      <c r="BI23" s="69"/>
      <c r="BJ23" s="69"/>
      <c r="BK23" s="69"/>
      <c r="BL23" s="69"/>
      <c r="BM23" s="69"/>
      <c r="BN23" s="69"/>
      <c r="BX23">
        <v>0.66258573532104503</v>
      </c>
      <c r="BY23">
        <v>1.77056276798248</v>
      </c>
      <c r="BZ23" t="s">
        <v>35</v>
      </c>
      <c r="CA23">
        <v>0.85499999999999998</v>
      </c>
      <c r="CB23">
        <v>0.81899999999999995</v>
      </c>
      <c r="CC23" t="s">
        <v>18</v>
      </c>
    </row>
    <row r="24" spans="1:81">
      <c r="A24" t="s">
        <v>16</v>
      </c>
      <c r="B24">
        <v>-0.25289469999999997</v>
      </c>
      <c r="C24">
        <v>1.625113</v>
      </c>
      <c r="D24">
        <v>-0.54409549999999995</v>
      </c>
      <c r="E24">
        <v>-7.3780449999999997E-2</v>
      </c>
      <c r="F24">
        <v>-0.1012792</v>
      </c>
      <c r="G24">
        <v>-1.6227849999999999E-2</v>
      </c>
      <c r="H24">
        <v>0.99198569999999997</v>
      </c>
      <c r="I24">
        <v>-0.55164690000000005</v>
      </c>
      <c r="J24">
        <v>1.632072</v>
      </c>
      <c r="K24">
        <v>-8.6888430000000003E-2</v>
      </c>
      <c r="L24">
        <v>0.17453569999999999</v>
      </c>
      <c r="M24">
        <v>-0.8120136</v>
      </c>
      <c r="N24">
        <v>-0.37625419999999998</v>
      </c>
      <c r="O24">
        <v>-0.41061429999999999</v>
      </c>
      <c r="P24" s="60">
        <f t="shared" si="2"/>
        <v>0.83324038961196811</v>
      </c>
      <c r="Q24" s="61">
        <f t="shared" si="3"/>
        <v>0.38857909376140887</v>
      </c>
      <c r="R24">
        <v>3.5453540000000001</v>
      </c>
      <c r="S24" s="59">
        <f t="shared" si="4"/>
        <v>1.1717073273424767</v>
      </c>
      <c r="T24">
        <v>1.3674500000000001</v>
      </c>
      <c r="U24">
        <v>4.6140759999999998</v>
      </c>
      <c r="V24">
        <v>-1.5491440000000001</v>
      </c>
      <c r="W24" s="59">
        <f t="shared" si="5"/>
        <v>3.5453546013818338</v>
      </c>
      <c r="AA24" s="68">
        <f t="shared" si="6"/>
        <v>0.10000002601192541</v>
      </c>
      <c r="AC24">
        <v>0.44123210000000002</v>
      </c>
      <c r="AD24">
        <v>0.43364439999999999</v>
      </c>
      <c r="AE24">
        <v>0.41350140000000002</v>
      </c>
      <c r="AF24">
        <v>0.35747620000000002</v>
      </c>
      <c r="AG24" s="66">
        <f t="shared" si="7"/>
        <v>2.828296652864971E-2</v>
      </c>
      <c r="AH24">
        <v>163.25239999999999</v>
      </c>
      <c r="AI24">
        <v>169.65100000000001</v>
      </c>
      <c r="AJ24">
        <v>3</v>
      </c>
      <c r="AK24">
        <v>2</v>
      </c>
      <c r="AL24">
        <f t="shared" si="8"/>
        <v>6.3986000000000161</v>
      </c>
      <c r="AM24" s="69">
        <f t="shared" si="9"/>
        <v>2.8161420217715523</v>
      </c>
      <c r="AN24" s="69">
        <f t="shared" si="10"/>
        <v>0.44011846681642003</v>
      </c>
      <c r="AP24" s="69">
        <f t="shared" si="11"/>
        <v>0</v>
      </c>
      <c r="AQ24" s="69">
        <f t="shared" si="12"/>
        <v>0</v>
      </c>
      <c r="AR24" s="69">
        <f t="shared" si="13"/>
        <v>0</v>
      </c>
      <c r="AS24" s="69">
        <f t="shared" si="14"/>
        <v>0</v>
      </c>
      <c r="AT24" s="69">
        <f t="shared" si="15"/>
        <v>0</v>
      </c>
      <c r="AU24" s="69">
        <f t="shared" si="16"/>
        <v>0.44011846681642003</v>
      </c>
      <c r="AV24" s="69">
        <f t="shared" si="17"/>
        <v>0</v>
      </c>
      <c r="AW24" s="69">
        <f t="shared" si="18"/>
        <v>1</v>
      </c>
      <c r="AX24" s="69">
        <f t="shared" si="19"/>
        <v>0.44011846681642003</v>
      </c>
      <c r="AY24" s="69">
        <f t="shared" si="20"/>
        <v>0.44011846681642003</v>
      </c>
      <c r="AZ24" s="69">
        <f t="shared" si="21"/>
        <v>1</v>
      </c>
      <c r="BA24" s="69">
        <f t="shared" si="22"/>
        <v>0</v>
      </c>
      <c r="BB24" s="69">
        <f t="shared" si="23"/>
        <v>0</v>
      </c>
      <c r="BC24" s="69">
        <f t="shared" si="24"/>
        <v>0</v>
      </c>
      <c r="BD24" s="69">
        <f t="shared" si="25"/>
        <v>0</v>
      </c>
      <c r="BE24" s="69">
        <f t="shared" si="26"/>
        <v>0</v>
      </c>
      <c r="BF24" s="69"/>
      <c r="BG24" s="69"/>
      <c r="BH24" s="69"/>
      <c r="BI24" s="69"/>
      <c r="BJ24" s="69"/>
      <c r="BK24" s="69"/>
      <c r="BL24" s="69"/>
      <c r="BM24" s="69"/>
      <c r="BN24" s="69"/>
      <c r="BX24">
        <v>1.85822081565857</v>
      </c>
      <c r="BY24">
        <v>1.0740313529968299</v>
      </c>
      <c r="BZ24" t="s">
        <v>36</v>
      </c>
      <c r="CA24">
        <v>0.81399999999999995</v>
      </c>
      <c r="CB24">
        <v>0.88500000000000001</v>
      </c>
      <c r="CC24" t="s">
        <v>18</v>
      </c>
    </row>
    <row r="25" spans="1:81">
      <c r="A25" t="s">
        <v>20</v>
      </c>
      <c r="B25">
        <v>-0.47171210000000002</v>
      </c>
      <c r="C25">
        <v>1.627629</v>
      </c>
      <c r="D25">
        <v>-0.16542999999999999</v>
      </c>
      <c r="E25">
        <v>3.7602570000000002E-2</v>
      </c>
      <c r="F25">
        <v>-0.85850919999999997</v>
      </c>
      <c r="G25">
        <v>-7.8964400000000004E-2</v>
      </c>
      <c r="H25">
        <v>-0.50528459999999997</v>
      </c>
      <c r="I25">
        <v>-0.46012409999999998</v>
      </c>
      <c r="J25">
        <v>1.625704</v>
      </c>
      <c r="K25">
        <v>-0.18048890000000001</v>
      </c>
      <c r="L25">
        <v>1.6405650000000001E-2</v>
      </c>
      <c r="M25">
        <v>-0.99926230000000005</v>
      </c>
      <c r="N25">
        <v>-2.8020369999999999E-2</v>
      </c>
      <c r="O25">
        <v>-2.050503E-2</v>
      </c>
      <c r="P25" s="60">
        <f t="shared" si="2"/>
        <v>0.46467864752242904</v>
      </c>
      <c r="Q25" s="61">
        <f t="shared" si="3"/>
        <v>-0.56814750907345224</v>
      </c>
      <c r="R25">
        <v>4.7979440000000002</v>
      </c>
      <c r="S25" s="59">
        <f t="shared" si="4"/>
        <v>2.1750493274164757</v>
      </c>
      <c r="T25">
        <v>-0.44254700000000002</v>
      </c>
      <c r="U25">
        <v>2.4394719999999999</v>
      </c>
      <c r="V25">
        <v>-4.894101</v>
      </c>
      <c r="W25" s="59">
        <f t="shared" si="5"/>
        <v>4.7979442562359989</v>
      </c>
      <c r="AA25" s="68">
        <f t="shared" si="6"/>
        <v>0.10000000000001338</v>
      </c>
      <c r="AC25">
        <v>0.4618584</v>
      </c>
      <c r="AD25">
        <v>0.44208360000000002</v>
      </c>
      <c r="AE25">
        <v>0.48244910000000002</v>
      </c>
      <c r="AF25">
        <v>0.4278631</v>
      </c>
      <c r="AG25" s="66">
        <f t="shared" si="7"/>
        <v>4.2147283151490071E-2</v>
      </c>
      <c r="AH25">
        <v>171.15260000000001</v>
      </c>
      <c r="AI25">
        <v>175.10429999999999</v>
      </c>
      <c r="AJ25">
        <v>4</v>
      </c>
      <c r="AK25">
        <v>2</v>
      </c>
      <c r="AL25">
        <f t="shared" si="8"/>
        <v>3.9516999999999882</v>
      </c>
      <c r="AM25" s="69">
        <f t="shared" si="9"/>
        <v>3.1330713242574602</v>
      </c>
      <c r="AN25" s="69">
        <f t="shared" si="10"/>
        <v>0.79284139085898964</v>
      </c>
      <c r="AP25" s="69">
        <f t="shared" si="11"/>
        <v>0</v>
      </c>
      <c r="AQ25" s="69">
        <f t="shared" si="12"/>
        <v>0</v>
      </c>
      <c r="AR25" s="69">
        <f t="shared" si="13"/>
        <v>0</v>
      </c>
      <c r="AS25" s="69">
        <f t="shared" si="14"/>
        <v>0</v>
      </c>
      <c r="AT25" s="69">
        <f t="shared" si="15"/>
        <v>0</v>
      </c>
      <c r="AU25" s="69">
        <f t="shared" si="16"/>
        <v>0.79284139085898964</v>
      </c>
      <c r="AV25" s="69">
        <f t="shared" si="17"/>
        <v>0</v>
      </c>
      <c r="AW25" s="69">
        <f t="shared" si="18"/>
        <v>1</v>
      </c>
      <c r="AX25" s="69">
        <f t="shared" si="19"/>
        <v>0</v>
      </c>
      <c r="AY25" s="69">
        <f t="shared" si="20"/>
        <v>0</v>
      </c>
      <c r="AZ25" s="69">
        <f t="shared" si="21"/>
        <v>0</v>
      </c>
      <c r="BA25" s="69">
        <f t="shared" si="22"/>
        <v>0</v>
      </c>
      <c r="BB25" s="69">
        <f t="shared" si="23"/>
        <v>0.79284139085898964</v>
      </c>
      <c r="BC25" s="69">
        <f t="shared" si="24"/>
        <v>0</v>
      </c>
      <c r="BD25" s="69">
        <f t="shared" si="25"/>
        <v>1</v>
      </c>
      <c r="BE25" s="69">
        <f t="shared" si="26"/>
        <v>0</v>
      </c>
      <c r="BF25" s="69"/>
      <c r="BG25" s="69"/>
      <c r="BH25" s="69"/>
      <c r="BI25" s="69"/>
      <c r="BJ25" s="69"/>
      <c r="BK25" s="69"/>
      <c r="BL25" s="69"/>
      <c r="BM25" s="69"/>
      <c r="BN25" s="69"/>
      <c r="BX25">
        <v>2.97145748138428</v>
      </c>
      <c r="BY25">
        <v>1.5348873138427701</v>
      </c>
      <c r="BZ25" t="s">
        <v>37</v>
      </c>
      <c r="CA25">
        <v>0.34899999999999998</v>
      </c>
      <c r="CB25">
        <v>0.73899999999999999</v>
      </c>
      <c r="CC25" t="s">
        <v>18</v>
      </c>
    </row>
    <row r="26" spans="1:81">
      <c r="A26" t="s">
        <v>20</v>
      </c>
      <c r="B26">
        <v>-0.45357409999999998</v>
      </c>
      <c r="C26">
        <v>1.6224460000000001</v>
      </c>
      <c r="D26">
        <v>-0.1891391</v>
      </c>
      <c r="E26">
        <v>7.7413940000000004E-3</v>
      </c>
      <c r="F26">
        <v>-0.99943170000000003</v>
      </c>
      <c r="G26">
        <v>-9.9104569999999993E-3</v>
      </c>
      <c r="H26">
        <v>-3.1276890000000002E-2</v>
      </c>
      <c r="I26">
        <v>-0.2944022</v>
      </c>
      <c r="J26">
        <v>1.6158699999999999</v>
      </c>
      <c r="K26">
        <v>-0.43314209999999997</v>
      </c>
      <c r="L26">
        <v>-0.2279342</v>
      </c>
      <c r="M26">
        <v>-0.48117880000000002</v>
      </c>
      <c r="N26">
        <v>-0.16483890000000001</v>
      </c>
      <c r="O26">
        <v>0.83026580000000005</v>
      </c>
      <c r="P26" s="60">
        <f t="shared" si="2"/>
        <v>0.91111488229156901</v>
      </c>
      <c r="Q26" s="61">
        <f t="shared" si="3"/>
        <v>0.6602606574663592</v>
      </c>
      <c r="R26">
        <v>1.9056550000000001</v>
      </c>
      <c r="S26" s="59">
        <f t="shared" si="4"/>
        <v>0.84963055521459152</v>
      </c>
      <c r="T26">
        <v>-1.7396529999999999</v>
      </c>
      <c r="U26">
        <v>2.8648660000000001</v>
      </c>
      <c r="V26">
        <v>0.469582</v>
      </c>
      <c r="W26" s="59">
        <f t="shared" si="5"/>
        <v>1.905654711906231</v>
      </c>
      <c r="AA26" s="68">
        <f t="shared" si="6"/>
        <v>0.10611908830116677</v>
      </c>
      <c r="AC26">
        <v>0.46116099999999999</v>
      </c>
      <c r="AD26">
        <v>0.49616339999999998</v>
      </c>
      <c r="AE26">
        <v>0.49805100000000002</v>
      </c>
      <c r="AF26">
        <v>0.46884599999999998</v>
      </c>
      <c r="AG26" s="66">
        <f t="shared" si="7"/>
        <v>5.3429526910626628E-2</v>
      </c>
      <c r="AH26">
        <v>176.62049999999999</v>
      </c>
      <c r="AI26">
        <v>181.27350000000001</v>
      </c>
      <c r="AJ26">
        <v>2</v>
      </c>
      <c r="AK26">
        <v>4</v>
      </c>
      <c r="AL26">
        <f t="shared" si="8"/>
        <v>4.65300000000002</v>
      </c>
      <c r="AM26" s="69">
        <f t="shared" si="9"/>
        <v>1.5204173401933794</v>
      </c>
      <c r="AN26" s="69">
        <f t="shared" si="10"/>
        <v>0.32676065768179086</v>
      </c>
      <c r="AP26" s="69">
        <f t="shared" si="11"/>
        <v>0</v>
      </c>
      <c r="AQ26" s="69">
        <f t="shared" si="12"/>
        <v>0</v>
      </c>
      <c r="AR26" s="69">
        <f t="shared" si="13"/>
        <v>0</v>
      </c>
      <c r="AS26" s="69">
        <f t="shared" si="14"/>
        <v>0</v>
      </c>
      <c r="AT26" s="69">
        <f t="shared" si="15"/>
        <v>0.32676065768179086</v>
      </c>
      <c r="AU26" s="69">
        <f t="shared" si="16"/>
        <v>0</v>
      </c>
      <c r="AV26" s="69">
        <f t="shared" si="17"/>
        <v>1</v>
      </c>
      <c r="AW26" s="69">
        <f t="shared" si="18"/>
        <v>0</v>
      </c>
      <c r="AX26" s="69">
        <f t="shared" si="19"/>
        <v>0</v>
      </c>
      <c r="AY26" s="69">
        <f t="shared" si="20"/>
        <v>0</v>
      </c>
      <c r="AZ26" s="69">
        <f t="shared" si="21"/>
        <v>0</v>
      </c>
      <c r="BA26" s="69">
        <f t="shared" si="22"/>
        <v>0</v>
      </c>
      <c r="BB26" s="69">
        <f t="shared" si="23"/>
        <v>0</v>
      </c>
      <c r="BC26" s="69">
        <f t="shared" si="24"/>
        <v>0.32676065768179086</v>
      </c>
      <c r="BD26" s="69">
        <f t="shared" si="25"/>
        <v>0</v>
      </c>
      <c r="BE26" s="69">
        <f t="shared" si="26"/>
        <v>1</v>
      </c>
      <c r="BF26" s="69"/>
      <c r="BG26" s="69"/>
      <c r="BH26" s="69"/>
      <c r="BI26" s="69"/>
      <c r="BJ26" s="69"/>
      <c r="BK26" s="69"/>
      <c r="BL26" s="69"/>
      <c r="BM26" s="69"/>
      <c r="BN26" s="69"/>
      <c r="BX26">
        <v>1.2178473472595199</v>
      </c>
      <c r="BY26">
        <v>2.3734595775604199</v>
      </c>
      <c r="BZ26" t="s">
        <v>38</v>
      </c>
      <c r="CA26">
        <v>0.55300000000000005</v>
      </c>
      <c r="CB26">
        <v>0.51500000000000001</v>
      </c>
      <c r="CC26" t="s">
        <v>18</v>
      </c>
    </row>
    <row r="27" spans="1:81">
      <c r="A27" t="s">
        <v>22</v>
      </c>
      <c r="B27">
        <v>-0.36240250000000002</v>
      </c>
      <c r="C27">
        <v>1.6121300000000001</v>
      </c>
      <c r="D27">
        <v>-0.3890402</v>
      </c>
      <c r="E27">
        <v>-6.0679429999999999E-2</v>
      </c>
      <c r="F27">
        <v>-0.4772613</v>
      </c>
      <c r="G27">
        <v>-4.5905750000000002E-2</v>
      </c>
      <c r="H27">
        <v>0.87546120000000005</v>
      </c>
      <c r="I27">
        <v>-0.33018579999999997</v>
      </c>
      <c r="J27">
        <v>1.621262</v>
      </c>
      <c r="K27">
        <v>-0.19785140000000001</v>
      </c>
      <c r="L27">
        <v>-5.076961E-2</v>
      </c>
      <c r="M27">
        <v>-0.1517211</v>
      </c>
      <c r="N27">
        <v>-4.8194630000000002E-2</v>
      </c>
      <c r="O27">
        <v>0.98594139999999997</v>
      </c>
      <c r="P27" s="60">
        <f t="shared" si="2"/>
        <v>0.91064104888547293</v>
      </c>
      <c r="Q27" s="61">
        <f t="shared" si="3"/>
        <v>0.65853423983046855</v>
      </c>
      <c r="R27">
        <v>2.4127420000000002</v>
      </c>
      <c r="S27" s="59">
        <f t="shared" si="4"/>
        <v>0.85192695248544537</v>
      </c>
      <c r="T27">
        <v>-0.83644459999999998</v>
      </c>
      <c r="U27">
        <v>2.1226310000000002</v>
      </c>
      <c r="V27">
        <v>1.9209369999999999</v>
      </c>
      <c r="W27" s="59">
        <f t="shared" si="5"/>
        <v>2.4127415626405679</v>
      </c>
      <c r="AA27" s="68">
        <f t="shared" si="6"/>
        <v>0.10029644524164916</v>
      </c>
      <c r="AC27">
        <v>0.46723039999999999</v>
      </c>
      <c r="AD27">
        <v>0.44526929999999998</v>
      </c>
      <c r="AE27">
        <v>0.435533</v>
      </c>
      <c r="AF27">
        <v>0.35520370000000001</v>
      </c>
      <c r="AG27" s="66">
        <f t="shared" si="7"/>
        <v>3.2184916937952286E-2</v>
      </c>
      <c r="AH27">
        <v>182.7876</v>
      </c>
      <c r="AI27">
        <v>184.971</v>
      </c>
      <c r="AJ27">
        <v>1</v>
      </c>
      <c r="AK27">
        <v>3</v>
      </c>
      <c r="AL27">
        <f t="shared" si="8"/>
        <v>2.183400000000006</v>
      </c>
      <c r="AM27" s="69">
        <f t="shared" si="9"/>
        <v>2.1741502083939865</v>
      </c>
      <c r="AN27" s="69">
        <f t="shared" si="10"/>
        <v>0.99576358358247707</v>
      </c>
      <c r="AP27" s="69">
        <f t="shared" si="11"/>
        <v>0.99576358358247707</v>
      </c>
      <c r="AQ27" s="69">
        <f t="shared" si="12"/>
        <v>0</v>
      </c>
      <c r="AR27" s="69">
        <f t="shared" si="13"/>
        <v>1</v>
      </c>
      <c r="AS27" s="69">
        <f t="shared" si="14"/>
        <v>0</v>
      </c>
      <c r="AT27" s="69">
        <f t="shared" si="15"/>
        <v>0</v>
      </c>
      <c r="AU27" s="69">
        <f t="shared" si="16"/>
        <v>0</v>
      </c>
      <c r="AV27" s="69">
        <f t="shared" si="17"/>
        <v>0</v>
      </c>
      <c r="AW27" s="69">
        <f t="shared" si="18"/>
        <v>0</v>
      </c>
      <c r="AX27" s="69">
        <f t="shared" si="19"/>
        <v>0</v>
      </c>
      <c r="AY27" s="69">
        <f t="shared" si="20"/>
        <v>0</v>
      </c>
      <c r="AZ27" s="69">
        <f t="shared" si="21"/>
        <v>0</v>
      </c>
      <c r="BA27" s="69">
        <f t="shared" si="22"/>
        <v>1</v>
      </c>
      <c r="BB27" s="69">
        <f t="shared" si="23"/>
        <v>0</v>
      </c>
      <c r="BC27" s="69">
        <f t="shared" si="24"/>
        <v>0</v>
      </c>
      <c r="BD27" s="69">
        <f t="shared" si="25"/>
        <v>0</v>
      </c>
      <c r="BE27" s="69">
        <f t="shared" si="26"/>
        <v>0</v>
      </c>
      <c r="BF27" s="69"/>
      <c r="BG27" s="69"/>
      <c r="BH27" s="69"/>
      <c r="BI27" s="69"/>
      <c r="BJ27" s="69"/>
      <c r="BK27" s="69"/>
      <c r="BL27" s="69"/>
      <c r="BM27" s="69"/>
      <c r="BN27" s="69"/>
      <c r="BX27">
        <v>0.29291003942489602</v>
      </c>
      <c r="BY27">
        <v>2.319180727005</v>
      </c>
      <c r="BZ27" t="s">
        <v>39</v>
      </c>
      <c r="CA27">
        <v>0.2</v>
      </c>
      <c r="CB27">
        <v>0.96599999999999997</v>
      </c>
      <c r="CC27" t="s">
        <v>18</v>
      </c>
    </row>
    <row r="28" spans="1:81">
      <c r="A28" t="s">
        <v>20</v>
      </c>
      <c r="B28">
        <v>-0.40194000000000002</v>
      </c>
      <c r="C28">
        <v>1.617718</v>
      </c>
      <c r="D28">
        <v>-0.22983619999999999</v>
      </c>
      <c r="E28">
        <v>-7.8588870000000002E-3</v>
      </c>
      <c r="F28">
        <v>-7.263029E-2</v>
      </c>
      <c r="G28">
        <v>-1.9642340000000001E-2</v>
      </c>
      <c r="H28">
        <v>0.99713450000000003</v>
      </c>
      <c r="I28">
        <v>-0.38279679999999999</v>
      </c>
      <c r="J28">
        <v>1.6256790000000001</v>
      </c>
      <c r="K28">
        <v>-0.30287789999999998</v>
      </c>
      <c r="L28">
        <v>-5.5627269999999999E-2</v>
      </c>
      <c r="M28">
        <v>-0.54552699999999998</v>
      </c>
      <c r="N28">
        <v>-6.7580139999999997E-2</v>
      </c>
      <c r="O28">
        <v>0.83350990000000003</v>
      </c>
      <c r="P28" s="60">
        <f t="shared" si="2"/>
        <v>0.89961705221286314</v>
      </c>
      <c r="Q28" s="61">
        <f t="shared" si="3"/>
        <v>0.6186216812643226</v>
      </c>
      <c r="R28">
        <v>0.78500709999999996</v>
      </c>
      <c r="S28" s="59">
        <f t="shared" si="4"/>
        <v>0.90380911801058794</v>
      </c>
      <c r="T28">
        <v>-1.1197079999999999</v>
      </c>
      <c r="U28">
        <v>1.788564</v>
      </c>
      <c r="V28">
        <v>3.8224349999999997E-2</v>
      </c>
      <c r="W28" s="59">
        <f t="shared" si="5"/>
        <v>0.78500682545204814</v>
      </c>
      <c r="AA28" s="68">
        <f t="shared" si="6"/>
        <v>0.49079326286952207</v>
      </c>
      <c r="AC28">
        <v>0.42148730000000001</v>
      </c>
      <c r="AD28">
        <v>0.48092829999999998</v>
      </c>
      <c r="AE28">
        <v>0.45222030000000002</v>
      </c>
      <c r="AF28">
        <v>0.49523539999999999</v>
      </c>
      <c r="AG28" s="66">
        <f t="shared" si="7"/>
        <v>4.5396938082736031E-2</v>
      </c>
      <c r="AH28">
        <v>186.49019999999999</v>
      </c>
      <c r="AI28">
        <v>189.07159999999999</v>
      </c>
      <c r="AJ28">
        <v>2</v>
      </c>
      <c r="AK28">
        <v>4</v>
      </c>
      <c r="AL28">
        <f t="shared" si="8"/>
        <v>2.5814000000000021</v>
      </c>
      <c r="AM28" s="69">
        <f t="shared" si="9"/>
        <v>4.0540733088023142</v>
      </c>
      <c r="AN28" s="69">
        <f t="shared" si="10"/>
        <v>1.5704940376548815</v>
      </c>
      <c r="AP28" s="69">
        <f t="shared" si="11"/>
        <v>0</v>
      </c>
      <c r="AQ28" s="69">
        <f t="shared" si="12"/>
        <v>0</v>
      </c>
      <c r="AR28" s="69">
        <f t="shared" si="13"/>
        <v>0</v>
      </c>
      <c r="AS28" s="69">
        <f t="shared" si="14"/>
        <v>0</v>
      </c>
      <c r="AT28" s="69">
        <f t="shared" si="15"/>
        <v>1.5704940376548815</v>
      </c>
      <c r="AU28" s="69">
        <f t="shared" si="16"/>
        <v>0</v>
      </c>
      <c r="AV28" s="69">
        <f t="shared" si="17"/>
        <v>1</v>
      </c>
      <c r="AW28" s="69">
        <f t="shared" si="18"/>
        <v>0</v>
      </c>
      <c r="AX28" s="69">
        <f t="shared" si="19"/>
        <v>0</v>
      </c>
      <c r="AY28" s="69">
        <f t="shared" si="20"/>
        <v>0</v>
      </c>
      <c r="AZ28" s="69">
        <f t="shared" si="21"/>
        <v>0</v>
      </c>
      <c r="BA28" s="69">
        <f t="shared" si="22"/>
        <v>0</v>
      </c>
      <c r="BB28" s="69">
        <f t="shared" si="23"/>
        <v>0</v>
      </c>
      <c r="BC28" s="69">
        <f t="shared" si="24"/>
        <v>1.5704940376548815</v>
      </c>
      <c r="BD28" s="69">
        <f t="shared" si="25"/>
        <v>0</v>
      </c>
      <c r="BE28" s="69">
        <f t="shared" si="26"/>
        <v>1</v>
      </c>
      <c r="BF28" s="69"/>
      <c r="BG28" s="69"/>
      <c r="BH28" s="69"/>
      <c r="BI28" s="69"/>
      <c r="BJ28" s="69"/>
      <c r="BK28" s="69"/>
      <c r="BL28" s="69"/>
      <c r="BM28" s="69"/>
      <c r="BN28" s="69"/>
      <c r="BX28">
        <v>1.2223101854324301</v>
      </c>
      <c r="BY28">
        <v>2.9079165458679199</v>
      </c>
      <c r="BZ28" t="s">
        <v>40</v>
      </c>
      <c r="CA28">
        <v>0.72099999999999997</v>
      </c>
      <c r="CB28">
        <v>6.8000000000000005E-2</v>
      </c>
      <c r="CC28" t="s">
        <v>18</v>
      </c>
    </row>
    <row r="29" spans="1:81">
      <c r="A29" t="s">
        <v>22</v>
      </c>
      <c r="B29">
        <v>-0.3855169</v>
      </c>
      <c r="C29">
        <v>1.6164320000000001</v>
      </c>
      <c r="D29">
        <v>-0.23239080000000001</v>
      </c>
      <c r="E29">
        <v>-1.1391490000000001E-2</v>
      </c>
      <c r="F29">
        <v>-0.49211959999999999</v>
      </c>
      <c r="G29">
        <v>-1.8310610000000001E-2</v>
      </c>
      <c r="H29">
        <v>0.87026049999999999</v>
      </c>
      <c r="I29">
        <v>-0.35502650000000002</v>
      </c>
      <c r="J29">
        <v>1.6175010000000001</v>
      </c>
      <c r="K29">
        <v>-0.1793689</v>
      </c>
      <c r="L29">
        <v>-2.7470189999999998E-2</v>
      </c>
      <c r="M29">
        <v>-0.85628309999999996</v>
      </c>
      <c r="N29">
        <v>-6.2401369999999998E-2</v>
      </c>
      <c r="O29">
        <v>0.51198710000000003</v>
      </c>
      <c r="P29" s="60">
        <f t="shared" si="2"/>
        <v>0.7237563991614463</v>
      </c>
      <c r="Q29" s="61">
        <f t="shared" si="3"/>
        <v>4.7646650654285638E-2</v>
      </c>
      <c r="R29">
        <v>1.4629749999999999</v>
      </c>
      <c r="S29" s="59">
        <f t="shared" si="4"/>
        <v>1.5231316297677653</v>
      </c>
      <c r="T29">
        <v>-1.717495</v>
      </c>
      <c r="U29">
        <v>1.898892</v>
      </c>
      <c r="V29">
        <v>-0.76750229999999997</v>
      </c>
      <c r="W29" s="59">
        <f t="shared" si="5"/>
        <v>1.4629742403446</v>
      </c>
      <c r="AA29" s="68">
        <f t="shared" si="6"/>
        <v>0.14795504497375181</v>
      </c>
      <c r="AC29">
        <v>0.44827610000000001</v>
      </c>
      <c r="AD29">
        <v>0.43801479999999998</v>
      </c>
      <c r="AE29">
        <v>0.41924869999999997</v>
      </c>
      <c r="AF29">
        <v>0.4909</v>
      </c>
      <c r="AG29" s="66">
        <f t="shared" si="7"/>
        <v>4.041095619017613E-2</v>
      </c>
      <c r="AH29">
        <v>190.58529999999999</v>
      </c>
      <c r="AI29">
        <v>192.52340000000001</v>
      </c>
      <c r="AJ29">
        <v>3</v>
      </c>
      <c r="AK29">
        <v>4</v>
      </c>
      <c r="AL29">
        <f t="shared" si="8"/>
        <v>1.9381000000000199</v>
      </c>
      <c r="AM29" s="69">
        <f t="shared" si="9"/>
        <v>3.244915868793838</v>
      </c>
      <c r="AN29" s="69">
        <f t="shared" si="10"/>
        <v>1.6742768014002398</v>
      </c>
      <c r="AP29" s="69">
        <f t="shared" si="11"/>
        <v>0</v>
      </c>
      <c r="AQ29" s="69">
        <f t="shared" si="12"/>
        <v>0</v>
      </c>
      <c r="AR29" s="69">
        <f t="shared" si="13"/>
        <v>0</v>
      </c>
      <c r="AS29" s="69">
        <f t="shared" si="14"/>
        <v>0</v>
      </c>
      <c r="AT29" s="69">
        <f t="shared" si="15"/>
        <v>0</v>
      </c>
      <c r="AU29" s="69">
        <f t="shared" si="16"/>
        <v>0</v>
      </c>
      <c r="AV29" s="69">
        <f t="shared" si="17"/>
        <v>0</v>
      </c>
      <c r="AW29" s="69">
        <f t="shared" si="18"/>
        <v>0</v>
      </c>
      <c r="AX29" s="69">
        <f t="shared" si="19"/>
        <v>1.6742768014002398</v>
      </c>
      <c r="AY29" s="69">
        <f t="shared" si="20"/>
        <v>1.6742768014002398</v>
      </c>
      <c r="AZ29" s="69">
        <f t="shared" si="21"/>
        <v>1</v>
      </c>
      <c r="BA29" s="69">
        <f t="shared" si="22"/>
        <v>0</v>
      </c>
      <c r="BB29" s="69">
        <f t="shared" si="23"/>
        <v>0</v>
      </c>
      <c r="BC29" s="69">
        <f t="shared" si="24"/>
        <v>1.6742768014002398</v>
      </c>
      <c r="BD29" s="69">
        <f t="shared" si="25"/>
        <v>0</v>
      </c>
      <c r="BE29" s="69">
        <f t="shared" si="26"/>
        <v>1</v>
      </c>
      <c r="BF29" s="69"/>
      <c r="BG29" s="69"/>
      <c r="BH29" s="69"/>
      <c r="BI29" s="69"/>
      <c r="BJ29" s="69"/>
      <c r="BK29" s="69"/>
      <c r="BL29" s="69"/>
      <c r="BM29" s="69"/>
      <c r="BN29" s="69"/>
      <c r="BX29">
        <v>1.9452557563781701</v>
      </c>
      <c r="BY29">
        <v>2.93262767791748</v>
      </c>
      <c r="BZ29" t="s">
        <v>41</v>
      </c>
      <c r="CA29">
        <v>0.27700000000000002</v>
      </c>
      <c r="CB29">
        <v>0.39100000000000001</v>
      </c>
      <c r="CC29" t="s">
        <v>18</v>
      </c>
    </row>
    <row r="30" spans="1:81">
      <c r="A30" t="s">
        <v>16</v>
      </c>
      <c r="B30">
        <v>-0.38567279999999998</v>
      </c>
      <c r="C30">
        <v>1.606824</v>
      </c>
      <c r="D30">
        <v>-0.18298020000000001</v>
      </c>
      <c r="E30">
        <v>1.47032E-3</v>
      </c>
      <c r="F30">
        <v>-0.86813799999999997</v>
      </c>
      <c r="G30">
        <v>-9.1978159999999993E-3</v>
      </c>
      <c r="H30">
        <v>0.49623539999999999</v>
      </c>
      <c r="I30">
        <v>-0.22803519999999999</v>
      </c>
      <c r="J30">
        <v>1.6295919999999999</v>
      </c>
      <c r="K30">
        <v>-0.3362772</v>
      </c>
      <c r="L30">
        <v>-0.14437050000000001</v>
      </c>
      <c r="M30">
        <v>-0.26734409999999997</v>
      </c>
      <c r="N30">
        <v>-7.1474490000000002E-2</v>
      </c>
      <c r="O30">
        <v>0.95003990000000005</v>
      </c>
      <c r="P30" s="60">
        <f t="shared" si="2"/>
        <v>5.252132670807852E-2</v>
      </c>
      <c r="Q30" s="61">
        <f t="shared" si="3"/>
        <v>-0.99448302048164661</v>
      </c>
      <c r="R30">
        <v>2.2643689999999999</v>
      </c>
      <c r="S30" s="59">
        <f t="shared" si="4"/>
        <v>3.03650164694709</v>
      </c>
      <c r="T30">
        <v>-1.5130950000000001</v>
      </c>
      <c r="U30">
        <v>2.4697339999999999</v>
      </c>
      <c r="V30">
        <v>1.581013</v>
      </c>
      <c r="W30" s="59">
        <f t="shared" si="5"/>
        <v>2.2643688954759735</v>
      </c>
      <c r="AA30" s="68">
        <f t="shared" si="6"/>
        <v>0.10077399695193646</v>
      </c>
      <c r="AC30">
        <v>0.47397289999999997</v>
      </c>
      <c r="AD30">
        <v>0.4540187</v>
      </c>
      <c r="AE30">
        <v>0.4069258</v>
      </c>
      <c r="AF30">
        <v>0.37607879999999999</v>
      </c>
      <c r="AG30" s="66">
        <f t="shared" si="7"/>
        <v>3.2932244436795384E-2</v>
      </c>
      <c r="AH30">
        <v>194.04060000000001</v>
      </c>
      <c r="AI30">
        <v>197.08789999999999</v>
      </c>
      <c r="AJ30">
        <v>1</v>
      </c>
      <c r="AK30">
        <v>4</v>
      </c>
      <c r="AL30">
        <f t="shared" si="8"/>
        <v>3.0472999999999786</v>
      </c>
      <c r="AM30" s="69">
        <f t="shared" si="9"/>
        <v>3.9814955768901568</v>
      </c>
      <c r="AN30" s="69">
        <f t="shared" si="10"/>
        <v>1.3065650171923291</v>
      </c>
      <c r="AP30" s="69">
        <f t="shared" si="11"/>
        <v>1.3065650171923291</v>
      </c>
      <c r="AQ30" s="69">
        <f t="shared" si="12"/>
        <v>0</v>
      </c>
      <c r="AR30" s="69">
        <f t="shared" si="13"/>
        <v>1</v>
      </c>
      <c r="AS30" s="69">
        <f t="shared" si="14"/>
        <v>0</v>
      </c>
      <c r="AT30" s="69">
        <f t="shared" si="15"/>
        <v>0</v>
      </c>
      <c r="AU30" s="69">
        <f t="shared" si="16"/>
        <v>0</v>
      </c>
      <c r="AV30" s="69">
        <f t="shared" si="17"/>
        <v>0</v>
      </c>
      <c r="AW30" s="69">
        <f t="shared" si="18"/>
        <v>0</v>
      </c>
      <c r="AX30" s="69">
        <f t="shared" si="19"/>
        <v>0</v>
      </c>
      <c r="AY30" s="69">
        <f t="shared" si="20"/>
        <v>0</v>
      </c>
      <c r="AZ30" s="69">
        <f t="shared" si="21"/>
        <v>0</v>
      </c>
      <c r="BA30" s="69">
        <f t="shared" si="22"/>
        <v>0</v>
      </c>
      <c r="BB30" s="69">
        <f t="shared" si="23"/>
        <v>0</v>
      </c>
      <c r="BC30" s="69">
        <f t="shared" si="24"/>
        <v>1.3065650171923291</v>
      </c>
      <c r="BD30" s="69">
        <f t="shared" si="25"/>
        <v>0</v>
      </c>
      <c r="BE30" s="69">
        <f t="shared" si="26"/>
        <v>1</v>
      </c>
      <c r="BF30" s="69"/>
      <c r="BG30" s="69"/>
      <c r="BH30" s="69"/>
      <c r="BI30" s="69"/>
      <c r="BJ30" s="69"/>
      <c r="BK30" s="69"/>
      <c r="BL30" s="69"/>
      <c r="BM30" s="69"/>
      <c r="BN30" s="69"/>
      <c r="BX30">
        <v>0.67769181728363004</v>
      </c>
      <c r="BY30">
        <v>2.4883186817169198</v>
      </c>
      <c r="BZ30" t="s">
        <v>42</v>
      </c>
      <c r="CA30">
        <v>0.189</v>
      </c>
      <c r="CB30">
        <v>0.72299999999999998</v>
      </c>
      <c r="CC30" t="s">
        <v>18</v>
      </c>
    </row>
    <row r="31" spans="1:81">
      <c r="A31" t="s">
        <v>22</v>
      </c>
      <c r="B31">
        <v>-0.33845960000000003</v>
      </c>
      <c r="C31">
        <v>1.6166689999999999</v>
      </c>
      <c r="D31">
        <v>-0.3460722</v>
      </c>
      <c r="E31">
        <v>-2.122339E-3</v>
      </c>
      <c r="F31">
        <v>-0.18991730000000001</v>
      </c>
      <c r="G31">
        <v>-8.2748400000000003E-3</v>
      </c>
      <c r="H31">
        <v>0.98176289999999999</v>
      </c>
      <c r="I31">
        <v>-0.4696611</v>
      </c>
      <c r="J31">
        <v>1.6268609999999999</v>
      </c>
      <c r="K31">
        <v>2.8337080000000001E-2</v>
      </c>
      <c r="L31">
        <v>9.5311489999999992E-3</v>
      </c>
      <c r="M31">
        <v>-0.97201720000000003</v>
      </c>
      <c r="N31">
        <v>-7.4932189999999996E-2</v>
      </c>
      <c r="O31">
        <v>-0.2224343</v>
      </c>
      <c r="P31" s="60">
        <f t="shared" si="2"/>
        <v>0.97627224818046743</v>
      </c>
      <c r="Q31" s="61">
        <f t="shared" si="3"/>
        <v>0.90621500513468844</v>
      </c>
      <c r="R31">
        <v>2.675719</v>
      </c>
      <c r="S31" s="59">
        <f t="shared" si="4"/>
        <v>0.43655180202737864</v>
      </c>
      <c r="T31">
        <v>0.67118979999999995</v>
      </c>
      <c r="U31">
        <v>2.472607</v>
      </c>
      <c r="V31">
        <v>-2.6714639999999998</v>
      </c>
      <c r="W31" s="59">
        <f t="shared" si="5"/>
        <v>2.6757183697600908</v>
      </c>
      <c r="AA31" s="68">
        <f t="shared" si="6"/>
        <v>0.10004655479495536</v>
      </c>
      <c r="AC31">
        <v>0.49235830000000003</v>
      </c>
      <c r="AD31">
        <v>0.43994080000000002</v>
      </c>
      <c r="AE31">
        <v>0.46063710000000002</v>
      </c>
      <c r="AF31">
        <v>0.3908567</v>
      </c>
      <c r="AG31" s="66">
        <f t="shared" si="7"/>
        <v>3.8998865924120434E-2</v>
      </c>
      <c r="AH31">
        <v>198.6046</v>
      </c>
      <c r="AI31">
        <v>205.2388</v>
      </c>
      <c r="AJ31">
        <v>4</v>
      </c>
      <c r="AK31">
        <v>1</v>
      </c>
      <c r="AL31">
        <f t="shared" si="8"/>
        <v>6.6341999999999928</v>
      </c>
      <c r="AM31" s="69">
        <f t="shared" si="9"/>
        <v>0.92892691918184966</v>
      </c>
      <c r="AN31" s="69">
        <f t="shared" si="10"/>
        <v>0.14002093985436836</v>
      </c>
      <c r="AP31" s="69">
        <f t="shared" si="11"/>
        <v>0</v>
      </c>
      <c r="AQ31" s="69">
        <f t="shared" si="12"/>
        <v>0.14002093985436836</v>
      </c>
      <c r="AR31" s="69">
        <f t="shared" si="13"/>
        <v>0</v>
      </c>
      <c r="AS31" s="69">
        <f t="shared" si="14"/>
        <v>1</v>
      </c>
      <c r="AT31" s="69">
        <f t="shared" si="15"/>
        <v>0</v>
      </c>
      <c r="AU31" s="69">
        <f t="shared" si="16"/>
        <v>0</v>
      </c>
      <c r="AV31" s="69">
        <f t="shared" si="17"/>
        <v>0</v>
      </c>
      <c r="AW31" s="69">
        <f t="shared" si="18"/>
        <v>0</v>
      </c>
      <c r="AX31" s="69">
        <f t="shared" si="19"/>
        <v>0</v>
      </c>
      <c r="AY31" s="69">
        <f t="shared" si="20"/>
        <v>0</v>
      </c>
      <c r="AZ31" s="69">
        <f t="shared" si="21"/>
        <v>0</v>
      </c>
      <c r="BA31" s="69">
        <f t="shared" si="22"/>
        <v>0</v>
      </c>
      <c r="BB31" s="69">
        <f t="shared" si="23"/>
        <v>0.14002093985436836</v>
      </c>
      <c r="BC31" s="69">
        <f t="shared" si="24"/>
        <v>0</v>
      </c>
      <c r="BD31" s="69">
        <f t="shared" si="25"/>
        <v>1</v>
      </c>
      <c r="BE31" s="69">
        <f t="shared" si="26"/>
        <v>0</v>
      </c>
      <c r="BF31" s="69"/>
      <c r="BG31" s="69"/>
      <c r="BH31" s="69"/>
      <c r="BI31" s="69"/>
      <c r="BJ31" s="69"/>
      <c r="BK31" s="69"/>
      <c r="BL31" s="69"/>
      <c r="BM31" s="69"/>
      <c r="BN31" s="69"/>
      <c r="BX31">
        <v>2.6241195201873802</v>
      </c>
      <c r="BY31">
        <v>0.70319098234176602</v>
      </c>
      <c r="BZ31" t="s">
        <v>43</v>
      </c>
      <c r="CA31">
        <v>0.113</v>
      </c>
      <c r="CB31">
        <v>0.85299999999999998</v>
      </c>
      <c r="CC31" t="s">
        <v>18</v>
      </c>
    </row>
    <row r="32" spans="1:81">
      <c r="A32" t="s">
        <v>22</v>
      </c>
      <c r="B32">
        <v>-0.47960659999999999</v>
      </c>
      <c r="C32">
        <v>1.6223019999999999</v>
      </c>
      <c r="D32">
        <v>2.899535E-2</v>
      </c>
      <c r="E32">
        <v>5.8461490000000001E-3</v>
      </c>
      <c r="F32">
        <v>-0.97232479999999999</v>
      </c>
      <c r="G32">
        <v>-2.6931699999999999E-2</v>
      </c>
      <c r="H32">
        <v>-0.2320024</v>
      </c>
      <c r="I32">
        <v>-0.47671049999999998</v>
      </c>
      <c r="J32">
        <v>1.621807</v>
      </c>
      <c r="K32">
        <v>2.6803690000000002E-3</v>
      </c>
      <c r="L32">
        <v>-2.7494289999999998E-3</v>
      </c>
      <c r="M32">
        <v>-0.99976969999999998</v>
      </c>
      <c r="N32">
        <v>-1.484487E-2</v>
      </c>
      <c r="O32">
        <v>-1.525282E-2</v>
      </c>
      <c r="P32" s="60">
        <f t="shared" si="2"/>
        <v>0.98320440120127484</v>
      </c>
      <c r="Q32" s="61">
        <f t="shared" si="3"/>
        <v>0.93338178908311487</v>
      </c>
      <c r="R32">
        <v>5.8479270000000003</v>
      </c>
      <c r="S32" s="59">
        <f t="shared" si="4"/>
        <v>0.36707302676688891</v>
      </c>
      <c r="T32">
        <v>-0.69895790000000002</v>
      </c>
      <c r="U32">
        <v>2.2229109999999999</v>
      </c>
      <c r="V32">
        <v>-5.7838690000000001</v>
      </c>
      <c r="W32" s="59">
        <f t="shared" si="5"/>
        <v>5.8479259669727019</v>
      </c>
      <c r="AA32" s="68">
        <f t="shared" si="6"/>
        <v>0.1</v>
      </c>
      <c r="AC32">
        <v>0.40766750000000002</v>
      </c>
      <c r="AD32">
        <v>0.4966894</v>
      </c>
      <c r="AE32">
        <v>0.4309462</v>
      </c>
      <c r="AF32">
        <v>0.4326258</v>
      </c>
      <c r="AG32" s="66">
        <f t="shared" si="7"/>
        <v>3.7750825489099221E-2</v>
      </c>
      <c r="AH32">
        <v>206.75280000000001</v>
      </c>
      <c r="AI32">
        <v>210.2407</v>
      </c>
      <c r="AJ32">
        <v>4</v>
      </c>
      <c r="AK32">
        <v>3</v>
      </c>
      <c r="AL32">
        <f t="shared" si="8"/>
        <v>3.4878999999999962</v>
      </c>
      <c r="AM32" s="69">
        <f t="shared" si="9"/>
        <v>0.72509366080285942</v>
      </c>
      <c r="AN32" s="69">
        <f t="shared" si="10"/>
        <v>0.20788831698238489</v>
      </c>
      <c r="AP32" s="69">
        <f t="shared" si="11"/>
        <v>0</v>
      </c>
      <c r="AQ32" s="69">
        <f t="shared" si="12"/>
        <v>0</v>
      </c>
      <c r="AR32" s="69">
        <f t="shared" si="13"/>
        <v>0</v>
      </c>
      <c r="AS32" s="69">
        <f t="shared" si="14"/>
        <v>0</v>
      </c>
      <c r="AT32" s="69">
        <f t="shared" si="15"/>
        <v>0</v>
      </c>
      <c r="AU32" s="69">
        <f t="shared" si="16"/>
        <v>0</v>
      </c>
      <c r="AV32" s="69">
        <f t="shared" si="17"/>
        <v>0</v>
      </c>
      <c r="AW32" s="69">
        <f t="shared" si="18"/>
        <v>0</v>
      </c>
      <c r="AX32" s="69">
        <f t="shared" si="19"/>
        <v>0</v>
      </c>
      <c r="AY32" s="69">
        <f t="shared" si="20"/>
        <v>0</v>
      </c>
      <c r="AZ32" s="69">
        <f t="shared" si="21"/>
        <v>0</v>
      </c>
      <c r="BA32" s="69">
        <f t="shared" si="22"/>
        <v>1</v>
      </c>
      <c r="BB32" s="69">
        <f t="shared" si="23"/>
        <v>0.20788831698238489</v>
      </c>
      <c r="BC32" s="69">
        <f t="shared" si="24"/>
        <v>0</v>
      </c>
      <c r="BD32" s="69">
        <f t="shared" si="25"/>
        <v>1</v>
      </c>
      <c r="BE32" s="69">
        <f t="shared" si="26"/>
        <v>0</v>
      </c>
      <c r="BF32" s="69"/>
      <c r="BG32" s="69"/>
      <c r="BH32" s="69"/>
      <c r="BI32" s="69"/>
      <c r="BJ32" s="69"/>
      <c r="BK32" s="69"/>
      <c r="BL32" s="69"/>
      <c r="BM32" s="69"/>
      <c r="BN32" s="69"/>
      <c r="BX32">
        <v>3.0320339202880899</v>
      </c>
      <c r="BY32">
        <v>1.9209609031677199</v>
      </c>
      <c r="BZ32" t="s">
        <v>44</v>
      </c>
      <c r="CA32">
        <v>0.15</v>
      </c>
      <c r="CB32">
        <v>0.29199999999999998</v>
      </c>
      <c r="CC32" t="s">
        <v>18</v>
      </c>
    </row>
    <row r="33" spans="1:81">
      <c r="A33" t="s">
        <v>20</v>
      </c>
      <c r="B33">
        <v>-0.48100559999999998</v>
      </c>
      <c r="C33">
        <v>1.619723</v>
      </c>
      <c r="D33">
        <v>-1.018859E-3</v>
      </c>
      <c r="E33">
        <v>2.3264470000000002E-3</v>
      </c>
      <c r="F33">
        <v>-0.99943380000000004</v>
      </c>
      <c r="G33">
        <v>2.230311E-3</v>
      </c>
      <c r="H33">
        <v>-3.3494450000000002E-2</v>
      </c>
      <c r="I33">
        <v>-0.48876150000000002</v>
      </c>
      <c r="J33">
        <v>1.6329389999999999</v>
      </c>
      <c r="K33">
        <v>7.5334999999999999E-2</v>
      </c>
      <c r="L33">
        <v>2.1643559999999999E-2</v>
      </c>
      <c r="M33">
        <v>-0.98135159999999999</v>
      </c>
      <c r="N33">
        <v>-0.18648029999999999</v>
      </c>
      <c r="O33">
        <v>4.1301339999999999E-2</v>
      </c>
      <c r="P33" s="60">
        <f t="shared" si="2"/>
        <v>0.60772153605801793</v>
      </c>
      <c r="Q33" s="61">
        <f t="shared" si="3"/>
        <v>-0.2613490692225664</v>
      </c>
      <c r="R33">
        <v>1.1257189999999999</v>
      </c>
      <c r="S33" s="59">
        <f t="shared" si="4"/>
        <v>1.8352159110921644</v>
      </c>
      <c r="T33">
        <v>-0.73123970000000005</v>
      </c>
      <c r="U33">
        <v>2.1630850000000001</v>
      </c>
      <c r="V33">
        <v>-0.95463500000000001</v>
      </c>
      <c r="W33" s="59">
        <f t="shared" si="5"/>
        <v>1.1257189312712752</v>
      </c>
      <c r="AA33" s="68">
        <f t="shared" si="6"/>
        <v>0.25972697743541157</v>
      </c>
      <c r="AC33">
        <v>0.44636360000000003</v>
      </c>
      <c r="AD33">
        <v>0.40573120000000001</v>
      </c>
      <c r="AE33">
        <v>0.4909192</v>
      </c>
      <c r="AF33">
        <v>0.42572860000000001</v>
      </c>
      <c r="AG33" s="66">
        <f t="shared" si="7"/>
        <v>3.7850360607759238E-2</v>
      </c>
      <c r="AH33">
        <v>211.7527</v>
      </c>
      <c r="AI33">
        <v>214.15299999999999</v>
      </c>
      <c r="AJ33">
        <v>4</v>
      </c>
      <c r="AK33">
        <v>3</v>
      </c>
      <c r="AL33">
        <f t="shared" si="8"/>
        <v>2.4002999999999872</v>
      </c>
      <c r="AM33" s="69">
        <f t="shared" si="9"/>
        <v>4.420101472922517</v>
      </c>
      <c r="AN33" s="69">
        <f t="shared" si="10"/>
        <v>1.8414787622057829</v>
      </c>
      <c r="AP33" s="69">
        <f t="shared" si="11"/>
        <v>0</v>
      </c>
      <c r="AQ33" s="69">
        <f t="shared" si="12"/>
        <v>0</v>
      </c>
      <c r="AR33" s="69">
        <f t="shared" si="13"/>
        <v>0</v>
      </c>
      <c r="AS33" s="69">
        <f t="shared" si="14"/>
        <v>0</v>
      </c>
      <c r="AT33" s="69">
        <f t="shared" si="15"/>
        <v>0</v>
      </c>
      <c r="AU33" s="69">
        <f t="shared" si="16"/>
        <v>0</v>
      </c>
      <c r="AV33" s="69">
        <f t="shared" si="17"/>
        <v>0</v>
      </c>
      <c r="AW33" s="69">
        <f t="shared" si="18"/>
        <v>0</v>
      </c>
      <c r="AX33" s="69">
        <f t="shared" si="19"/>
        <v>0</v>
      </c>
      <c r="AY33" s="69">
        <f t="shared" si="20"/>
        <v>0</v>
      </c>
      <c r="AZ33" s="69">
        <f t="shared" si="21"/>
        <v>0</v>
      </c>
      <c r="BA33" s="69">
        <f t="shared" si="22"/>
        <v>1</v>
      </c>
      <c r="BB33" s="69">
        <f t="shared" si="23"/>
        <v>1.8414787622057829</v>
      </c>
      <c r="BC33" s="69">
        <f t="shared" si="24"/>
        <v>0</v>
      </c>
      <c r="BD33" s="69">
        <f t="shared" si="25"/>
        <v>1</v>
      </c>
      <c r="BE33" s="69">
        <f t="shared" si="26"/>
        <v>0</v>
      </c>
      <c r="BF33" s="69"/>
      <c r="BG33" s="69"/>
      <c r="BH33" s="69"/>
      <c r="BI33" s="69"/>
      <c r="BJ33" s="69"/>
      <c r="BK33" s="69"/>
      <c r="BL33" s="69"/>
      <c r="BM33" s="69"/>
      <c r="BN33" s="69"/>
      <c r="BX33">
        <v>2.5813331604003902</v>
      </c>
      <c r="BY33">
        <v>2.0023713111877401</v>
      </c>
      <c r="BZ33" t="s">
        <v>45</v>
      </c>
      <c r="CA33">
        <v>0.66500000000000004</v>
      </c>
      <c r="CB33">
        <v>0.88100000000000001</v>
      </c>
      <c r="CC33" t="s">
        <v>18</v>
      </c>
    </row>
    <row r="34" spans="1:81">
      <c r="A34" t="s">
        <v>16</v>
      </c>
      <c r="B34">
        <v>-0.49313439999999997</v>
      </c>
      <c r="C34">
        <v>1.620827</v>
      </c>
      <c r="D34">
        <v>-7.7967640000000003E-3</v>
      </c>
      <c r="E34">
        <v>1.3581319999999999E-2</v>
      </c>
      <c r="F34">
        <v>-0.99418669999999998</v>
      </c>
      <c r="G34">
        <v>-1.670642E-2</v>
      </c>
      <c r="H34">
        <v>-0.1054959</v>
      </c>
      <c r="I34">
        <v>0.14956559999999999</v>
      </c>
      <c r="J34">
        <v>1.6030500000000001</v>
      </c>
      <c r="K34">
        <v>-0.4867978</v>
      </c>
      <c r="L34">
        <v>-0.3537284</v>
      </c>
      <c r="M34">
        <v>-0.54128639999999995</v>
      </c>
      <c r="N34">
        <v>-0.29570679999999999</v>
      </c>
      <c r="O34">
        <v>0.70316630000000002</v>
      </c>
      <c r="P34" s="60">
        <f t="shared" si="2"/>
        <v>0.57233671950125087</v>
      </c>
      <c r="Q34" s="61">
        <f t="shared" si="3"/>
        <v>-0.34486135902109294</v>
      </c>
      <c r="R34">
        <v>1.6286179999999999</v>
      </c>
      <c r="S34" s="59">
        <f t="shared" si="4"/>
        <v>1.9228874059262657</v>
      </c>
      <c r="T34">
        <v>-0.89901540000000002</v>
      </c>
      <c r="U34">
        <v>3.1918859999999998</v>
      </c>
      <c r="V34">
        <v>-0.1471904</v>
      </c>
      <c r="W34" s="59">
        <f t="shared" si="5"/>
        <v>1.6286179273848422</v>
      </c>
      <c r="AA34" s="68">
        <f t="shared" si="6"/>
        <v>0.12365587354935104</v>
      </c>
      <c r="AC34">
        <v>0.44403189999999998</v>
      </c>
      <c r="AD34">
        <v>0.4698447</v>
      </c>
      <c r="AE34">
        <v>0.43978119999999998</v>
      </c>
      <c r="AF34">
        <v>0.32355210000000001</v>
      </c>
      <c r="AG34" s="66">
        <f t="shared" si="7"/>
        <v>2.9685843038690912E-2</v>
      </c>
      <c r="AH34">
        <v>215.66929999999999</v>
      </c>
      <c r="AI34">
        <v>222.07149999999999</v>
      </c>
      <c r="AJ34">
        <v>3</v>
      </c>
      <c r="AK34">
        <v>3</v>
      </c>
      <c r="AL34">
        <f t="shared" si="8"/>
        <v>6.4021999999999935</v>
      </c>
      <c r="AM34" s="69">
        <f t="shared" si="9"/>
        <v>3.7672928136711072</v>
      </c>
      <c r="AN34" s="69">
        <f t="shared" si="10"/>
        <v>0.58843722683938504</v>
      </c>
      <c r="AP34" s="69">
        <f t="shared" si="11"/>
        <v>0</v>
      </c>
      <c r="AQ34" s="69">
        <f t="shared" si="12"/>
        <v>0</v>
      </c>
      <c r="AR34" s="69">
        <f t="shared" si="13"/>
        <v>0</v>
      </c>
      <c r="AS34" s="69">
        <f t="shared" si="14"/>
        <v>0</v>
      </c>
      <c r="AT34" s="69">
        <f t="shared" si="15"/>
        <v>0</v>
      </c>
      <c r="AU34" s="69">
        <f t="shared" si="16"/>
        <v>0</v>
      </c>
      <c r="AV34" s="69">
        <f t="shared" si="17"/>
        <v>0</v>
      </c>
      <c r="AW34" s="69">
        <f t="shared" si="18"/>
        <v>0</v>
      </c>
      <c r="AX34" s="69">
        <f t="shared" si="19"/>
        <v>0.58843722683938504</v>
      </c>
      <c r="AY34" s="69">
        <f t="shared" si="20"/>
        <v>0.58843722683938504</v>
      </c>
      <c r="AZ34" s="69">
        <f t="shared" si="21"/>
        <v>1</v>
      </c>
      <c r="BA34" s="69">
        <f t="shared" si="22"/>
        <v>1</v>
      </c>
      <c r="BB34" s="69">
        <f t="shared" si="23"/>
        <v>0</v>
      </c>
      <c r="BC34" s="69">
        <f t="shared" si="24"/>
        <v>0</v>
      </c>
      <c r="BD34" s="69">
        <f t="shared" si="25"/>
        <v>0</v>
      </c>
      <c r="BE34" s="69">
        <f t="shared" si="26"/>
        <v>0</v>
      </c>
      <c r="BF34" s="69"/>
      <c r="BG34" s="69"/>
      <c r="BH34" s="69"/>
      <c r="BI34" s="69"/>
      <c r="BJ34" s="69"/>
      <c r="BK34" s="69"/>
      <c r="BL34" s="69"/>
      <c r="BM34" s="69"/>
      <c r="BN34" s="69"/>
      <c r="BX34">
        <v>1.6564912796020499</v>
      </c>
      <c r="BY34">
        <v>1.8236169815063501</v>
      </c>
      <c r="BZ34" t="s">
        <v>46</v>
      </c>
      <c r="CA34">
        <v>0.29899999999999999</v>
      </c>
      <c r="CB34">
        <v>0.16600000000000001</v>
      </c>
      <c r="CC34" t="s">
        <v>18</v>
      </c>
    </row>
    <row r="35" spans="1:81">
      <c r="A35" t="s">
        <v>22</v>
      </c>
      <c r="B35">
        <v>-5.2961759999999997E-2</v>
      </c>
      <c r="C35">
        <v>1.6102000000000001</v>
      </c>
      <c r="D35">
        <v>-0.49367220000000001</v>
      </c>
      <c r="E35">
        <v>-5.6387319999999996E-4</v>
      </c>
      <c r="F35">
        <v>-0.44601879999999999</v>
      </c>
      <c r="G35">
        <v>-1.129232E-2</v>
      </c>
      <c r="H35">
        <v>0.89495219999999998</v>
      </c>
      <c r="I35">
        <v>-5.960381E-2</v>
      </c>
      <c r="J35">
        <v>1.609164</v>
      </c>
      <c r="K35">
        <v>-0.38406240000000003</v>
      </c>
      <c r="L35">
        <v>-3.5464049999999999E-3</v>
      </c>
      <c r="M35">
        <v>-0.99920549999999997</v>
      </c>
      <c r="N35">
        <v>-1.758185E-2</v>
      </c>
      <c r="O35">
        <v>3.5591629999999999E-2</v>
      </c>
      <c r="P35" s="60">
        <f t="shared" si="2"/>
        <v>0.97159210445064192</v>
      </c>
      <c r="Q35" s="61">
        <f t="shared" si="3"/>
        <v>0.88798243486165407</v>
      </c>
      <c r="R35">
        <v>5.3871890000000002</v>
      </c>
      <c r="S35" s="59">
        <f t="shared" si="4"/>
        <v>0.47785709392652564</v>
      </c>
      <c r="T35">
        <v>-0.50702119999999995</v>
      </c>
      <c r="U35">
        <v>2.251395</v>
      </c>
      <c r="V35">
        <v>-5.8232600000000003</v>
      </c>
      <c r="W35" s="59">
        <f t="shared" si="5"/>
        <v>5.3871891669948777</v>
      </c>
      <c r="AA35" s="68">
        <f t="shared" si="6"/>
        <v>0.1</v>
      </c>
      <c r="AC35">
        <v>0.44326090000000001</v>
      </c>
      <c r="AD35">
        <v>0.47302480000000002</v>
      </c>
      <c r="AE35">
        <v>0.4409711</v>
      </c>
      <c r="AF35">
        <v>0.328181</v>
      </c>
      <c r="AG35" s="66">
        <f t="shared" si="7"/>
        <v>3.0343585463886623E-2</v>
      </c>
      <c r="AH35">
        <v>223.59030000000001</v>
      </c>
      <c r="AI35">
        <v>229.75229999999999</v>
      </c>
      <c r="AJ35">
        <v>4</v>
      </c>
      <c r="AK35">
        <v>3</v>
      </c>
      <c r="AL35">
        <f t="shared" si="8"/>
        <v>6.1619999999999777</v>
      </c>
      <c r="AM35" s="69">
        <f t="shared" si="9"/>
        <v>1.4207224147001289</v>
      </c>
      <c r="AN35" s="69">
        <f t="shared" si="10"/>
        <v>0.23056189787408862</v>
      </c>
      <c r="AP35" s="69">
        <f t="shared" si="11"/>
        <v>0</v>
      </c>
      <c r="AQ35" s="69">
        <f t="shared" si="12"/>
        <v>0</v>
      </c>
      <c r="AR35" s="69">
        <f t="shared" si="13"/>
        <v>0</v>
      </c>
      <c r="AS35" s="69">
        <f t="shared" si="14"/>
        <v>0</v>
      </c>
      <c r="AT35" s="69">
        <f t="shared" si="15"/>
        <v>0</v>
      </c>
      <c r="AU35" s="69">
        <f t="shared" si="16"/>
        <v>0</v>
      </c>
      <c r="AV35" s="69">
        <f t="shared" si="17"/>
        <v>0</v>
      </c>
      <c r="AW35" s="69">
        <f t="shared" si="18"/>
        <v>0</v>
      </c>
      <c r="AX35" s="69">
        <f t="shared" si="19"/>
        <v>0</v>
      </c>
      <c r="AY35" s="69">
        <f t="shared" si="20"/>
        <v>0</v>
      </c>
      <c r="AZ35" s="69">
        <f t="shared" si="21"/>
        <v>0</v>
      </c>
      <c r="BA35" s="69">
        <f t="shared" si="22"/>
        <v>1</v>
      </c>
      <c r="BB35" s="69">
        <f t="shared" si="23"/>
        <v>0.23056189787408862</v>
      </c>
      <c r="BC35" s="69">
        <f t="shared" si="24"/>
        <v>0</v>
      </c>
      <c r="BD35" s="69">
        <f t="shared" si="25"/>
        <v>1</v>
      </c>
      <c r="BE35" s="69">
        <f t="shared" si="26"/>
        <v>0</v>
      </c>
      <c r="BF35" s="69"/>
      <c r="BG35" s="69"/>
      <c r="BH35" s="69"/>
      <c r="BI35" s="69"/>
      <c r="BJ35" s="69"/>
      <c r="BK35" s="69"/>
      <c r="BL35" s="69"/>
      <c r="BM35" s="69"/>
      <c r="BN35" s="69"/>
      <c r="BX35">
        <v>2.99522733688354</v>
      </c>
      <c r="BY35">
        <v>2.18696808815002</v>
      </c>
      <c r="BZ35" t="s">
        <v>47</v>
      </c>
      <c r="CA35">
        <v>0.47</v>
      </c>
      <c r="CB35">
        <v>0.76</v>
      </c>
      <c r="CC35" t="s">
        <v>18</v>
      </c>
    </row>
    <row r="36" spans="1:81">
      <c r="A36" t="s">
        <v>16</v>
      </c>
      <c r="B36">
        <v>-6.4738199999999996E-2</v>
      </c>
      <c r="C36">
        <v>1.607135</v>
      </c>
      <c r="D36">
        <v>-0.39662340000000001</v>
      </c>
      <c r="E36" s="1">
        <v>-2.889795E-5</v>
      </c>
      <c r="F36">
        <v>-0.999139</v>
      </c>
      <c r="G36">
        <v>9.5329239999999999E-3</v>
      </c>
      <c r="H36">
        <v>4.0380569999999998E-2</v>
      </c>
      <c r="I36">
        <v>-1.4699250000000001E-2</v>
      </c>
      <c r="J36">
        <v>1.624689</v>
      </c>
      <c r="K36">
        <v>-0.43908069999999999</v>
      </c>
      <c r="L36">
        <v>-5.5455789999999998E-2</v>
      </c>
      <c r="M36">
        <v>-0.96147320000000003</v>
      </c>
      <c r="N36">
        <v>-0.1242292</v>
      </c>
      <c r="O36">
        <v>0.2388749</v>
      </c>
      <c r="P36" s="60">
        <f t="shared" si="2"/>
        <v>-0.47353248503792056</v>
      </c>
      <c r="Q36" s="61">
        <f t="shared" si="3"/>
        <v>-0.55153397122762304</v>
      </c>
      <c r="R36">
        <v>5.7450999999999999</v>
      </c>
      <c r="S36" s="59">
        <f t="shared" si="4"/>
        <v>2.1549984069873127</v>
      </c>
      <c r="T36">
        <v>-2.7414770000000002</v>
      </c>
      <c r="U36">
        <v>3.4502039999999998</v>
      </c>
      <c r="V36">
        <v>-5.1341700000000001</v>
      </c>
      <c r="W36" s="59">
        <f t="shared" si="5"/>
        <v>5.7451006718209907</v>
      </c>
      <c r="AA36" s="68">
        <f t="shared" si="6"/>
        <v>0.1</v>
      </c>
      <c r="AC36">
        <v>0.44595040000000002</v>
      </c>
      <c r="AD36">
        <v>0.41204010000000002</v>
      </c>
      <c r="AE36">
        <v>0.43625180000000002</v>
      </c>
      <c r="AF36">
        <v>0.30045110000000003</v>
      </c>
      <c r="AG36" s="66">
        <f t="shared" si="7"/>
        <v>2.40844687939833E-2</v>
      </c>
      <c r="AH36">
        <v>231.25319999999999</v>
      </c>
      <c r="AI36">
        <v>234.4059</v>
      </c>
      <c r="AJ36">
        <v>4</v>
      </c>
      <c r="AK36">
        <v>4</v>
      </c>
      <c r="AL36">
        <f t="shared" si="8"/>
        <v>3.15270000000001</v>
      </c>
      <c r="AM36" s="69">
        <f t="shared" si="9"/>
        <v>3.9270465398440901</v>
      </c>
      <c r="AN36" s="69">
        <f t="shared" si="10"/>
        <v>1.2456137722726799</v>
      </c>
      <c r="AP36" s="69">
        <f t="shared" si="11"/>
        <v>0</v>
      </c>
      <c r="AQ36" s="69">
        <f t="shared" si="12"/>
        <v>0</v>
      </c>
      <c r="AR36" s="69">
        <f t="shared" si="13"/>
        <v>0</v>
      </c>
      <c r="AS36" s="69">
        <f t="shared" si="14"/>
        <v>0</v>
      </c>
      <c r="AT36" s="69">
        <f t="shared" si="15"/>
        <v>0</v>
      </c>
      <c r="AU36" s="69">
        <f t="shared" si="16"/>
        <v>0</v>
      </c>
      <c r="AV36" s="69">
        <f t="shared" si="17"/>
        <v>0</v>
      </c>
      <c r="AW36" s="69">
        <f t="shared" si="18"/>
        <v>0</v>
      </c>
      <c r="AX36" s="69">
        <f t="shared" si="19"/>
        <v>0</v>
      </c>
      <c r="AY36" s="69">
        <f t="shared" si="20"/>
        <v>0</v>
      </c>
      <c r="AZ36" s="69">
        <f t="shared" si="21"/>
        <v>0</v>
      </c>
      <c r="BA36" s="69">
        <f t="shared" si="22"/>
        <v>0</v>
      </c>
      <c r="BB36" s="69">
        <f t="shared" si="23"/>
        <v>1.2456137722726799</v>
      </c>
      <c r="BC36" s="69">
        <f t="shared" si="24"/>
        <v>1.2456137722726799</v>
      </c>
      <c r="BD36" s="69">
        <f t="shared" si="25"/>
        <v>1</v>
      </c>
      <c r="BE36" s="69">
        <f t="shared" si="26"/>
        <v>1</v>
      </c>
      <c r="BF36" s="69"/>
      <c r="BG36" s="69"/>
      <c r="BH36" s="69"/>
      <c r="BI36" s="69"/>
      <c r="BJ36" s="69"/>
      <c r="BK36" s="69"/>
      <c r="BL36" s="69"/>
      <c r="BM36" s="69"/>
      <c r="BN36" s="69"/>
      <c r="BX36">
        <v>2.54033303260803</v>
      </c>
      <c r="BY36">
        <v>2.5385923385620099</v>
      </c>
      <c r="BZ36" t="s">
        <v>48</v>
      </c>
      <c r="CA36">
        <v>0.52200000000000002</v>
      </c>
      <c r="CB36">
        <v>0.90700000000000003</v>
      </c>
      <c r="CC36" t="s">
        <v>18</v>
      </c>
    </row>
    <row r="37" spans="1:81">
      <c r="A37" t="s">
        <v>16</v>
      </c>
      <c r="B37">
        <v>-2.3678100000000001E-2</v>
      </c>
      <c r="C37">
        <v>1.6169789999999999</v>
      </c>
      <c r="D37">
        <v>-0.43219600000000002</v>
      </c>
      <c r="E37">
        <v>-3.1851009999999999E-2</v>
      </c>
      <c r="F37">
        <v>-0.96786700000000003</v>
      </c>
      <c r="G37">
        <v>-6.9277169999999999E-2</v>
      </c>
      <c r="H37">
        <v>0.23962449999999999</v>
      </c>
      <c r="I37">
        <v>-0.16327920000000001</v>
      </c>
      <c r="J37">
        <v>1.6314010000000001</v>
      </c>
      <c r="K37">
        <v>-0.31848310000000002</v>
      </c>
      <c r="L37">
        <v>-8.7443460000000001E-2</v>
      </c>
      <c r="M37">
        <v>0.66848810000000003</v>
      </c>
      <c r="N37">
        <v>8.7239819999999996E-2</v>
      </c>
      <c r="O37">
        <v>0.73339390000000004</v>
      </c>
      <c r="P37" s="60">
        <f t="shared" si="2"/>
        <v>-0.70022729128332128</v>
      </c>
      <c r="Q37" s="61">
        <f t="shared" si="3"/>
        <v>-1.9363481084045508E-2</v>
      </c>
      <c r="R37">
        <v>4.4870299999999999</v>
      </c>
      <c r="S37" s="59">
        <f t="shared" si="4"/>
        <v>1.5901610181212831</v>
      </c>
      <c r="T37">
        <v>4.2552849999999998</v>
      </c>
      <c r="U37">
        <v>2.9210539999999998</v>
      </c>
      <c r="V37">
        <v>-8.1055340000000003E-2</v>
      </c>
      <c r="W37" s="59">
        <f t="shared" si="5"/>
        <v>4.4870298171387093</v>
      </c>
      <c r="AA37" s="68">
        <f t="shared" si="6"/>
        <v>0.1000000000007313</v>
      </c>
      <c r="AC37">
        <v>0.44025399999999998</v>
      </c>
      <c r="AD37">
        <v>0.48600310000000002</v>
      </c>
      <c r="AE37">
        <v>0.44909880000000002</v>
      </c>
      <c r="AF37">
        <v>0.48850559999999998</v>
      </c>
      <c r="AG37" s="66">
        <f t="shared" si="7"/>
        <v>4.6941157148833582E-2</v>
      </c>
      <c r="AH37">
        <v>235.92259999999999</v>
      </c>
      <c r="AI37">
        <v>239.65190000000001</v>
      </c>
      <c r="AJ37">
        <v>2</v>
      </c>
      <c r="AK37">
        <v>1</v>
      </c>
      <c r="AL37">
        <f t="shared" si="8"/>
        <v>3.7293000000000234</v>
      </c>
      <c r="AM37" s="69">
        <f t="shared" si="9"/>
        <v>2.5257822937828549</v>
      </c>
      <c r="AN37" s="69">
        <f t="shared" si="10"/>
        <v>0.67728053355397499</v>
      </c>
      <c r="AP37" s="69">
        <f t="shared" si="11"/>
        <v>0</v>
      </c>
      <c r="AQ37" s="69">
        <f t="shared" si="12"/>
        <v>0.67728053355397499</v>
      </c>
      <c r="AR37" s="69">
        <f t="shared" si="13"/>
        <v>0</v>
      </c>
      <c r="AS37" s="69">
        <f t="shared" si="14"/>
        <v>1</v>
      </c>
      <c r="AT37" s="69">
        <f t="shared" si="15"/>
        <v>0.67728053355397499</v>
      </c>
      <c r="AU37" s="69">
        <f t="shared" si="16"/>
        <v>0</v>
      </c>
      <c r="AV37" s="69">
        <f t="shared" si="17"/>
        <v>1</v>
      </c>
      <c r="AW37" s="69">
        <f t="shared" si="18"/>
        <v>0</v>
      </c>
      <c r="AX37" s="69">
        <f t="shared" si="19"/>
        <v>0</v>
      </c>
      <c r="AY37" s="69">
        <f t="shared" si="20"/>
        <v>0</v>
      </c>
      <c r="AZ37" s="69">
        <f t="shared" si="21"/>
        <v>0</v>
      </c>
      <c r="BA37" s="69">
        <f t="shared" si="22"/>
        <v>0</v>
      </c>
      <c r="BB37" s="69">
        <f t="shared" si="23"/>
        <v>0</v>
      </c>
      <c r="BC37" s="69">
        <f t="shared" si="24"/>
        <v>0</v>
      </c>
      <c r="BD37" s="69">
        <f t="shared" si="25"/>
        <v>0</v>
      </c>
      <c r="BE37" s="69">
        <f t="shared" si="26"/>
        <v>0</v>
      </c>
      <c r="BF37" s="69"/>
      <c r="BG37" s="69"/>
      <c r="BH37" s="69"/>
      <c r="BI37" s="69"/>
      <c r="BJ37" s="69"/>
      <c r="BK37" s="69"/>
      <c r="BL37" s="69"/>
      <c r="BM37" s="69"/>
      <c r="BN37" s="69"/>
      <c r="BX37">
        <v>1.49245941638947</v>
      </c>
      <c r="BY37">
        <v>0.295822024345398</v>
      </c>
      <c r="BZ37" t="s">
        <v>49</v>
      </c>
      <c r="CA37">
        <v>0.91900000000000004</v>
      </c>
      <c r="CB37">
        <v>0.98599999999999999</v>
      </c>
      <c r="CC37" t="s">
        <v>18</v>
      </c>
    </row>
    <row r="38" spans="1:81">
      <c r="A38" t="s">
        <v>20</v>
      </c>
      <c r="B38">
        <v>-0.1361916</v>
      </c>
      <c r="C38">
        <v>1.6227370000000001</v>
      </c>
      <c r="D38">
        <v>-0.30533529999999998</v>
      </c>
      <c r="E38">
        <v>-3.402202E-2</v>
      </c>
      <c r="F38">
        <v>0.62015679999999995</v>
      </c>
      <c r="G38">
        <v>4.3612570000000003E-2</v>
      </c>
      <c r="H38">
        <v>0.78252540000000004</v>
      </c>
      <c r="I38">
        <v>-0.1847975</v>
      </c>
      <c r="J38">
        <v>1.6269979999999999</v>
      </c>
      <c r="K38">
        <v>-0.23987140000000001</v>
      </c>
      <c r="L38">
        <v>1.437387E-2</v>
      </c>
      <c r="M38">
        <v>-0.99617359999999999</v>
      </c>
      <c r="N38">
        <v>-7.8458749999999994E-2</v>
      </c>
      <c r="O38">
        <v>-3.5718140000000002E-2</v>
      </c>
      <c r="P38" s="60">
        <f t="shared" si="2"/>
        <v>-4.4768386064241175E-2</v>
      </c>
      <c r="Q38" s="61">
        <f t="shared" si="3"/>
        <v>-0.99599158321840608</v>
      </c>
      <c r="R38">
        <v>4.2471069999999997</v>
      </c>
      <c r="S38" s="59">
        <f t="shared" si="4"/>
        <v>3.0520259460632304</v>
      </c>
      <c r="T38">
        <v>-7.1648060000000001E-3</v>
      </c>
      <c r="U38">
        <v>2.644981</v>
      </c>
      <c r="V38">
        <v>-4.4255639999999996</v>
      </c>
      <c r="W38" s="59">
        <f t="shared" si="5"/>
        <v>4.2471066915500959</v>
      </c>
      <c r="AA38" s="68">
        <f t="shared" si="6"/>
        <v>0.10000000001334093</v>
      </c>
      <c r="AC38">
        <v>0.49267939999999999</v>
      </c>
      <c r="AD38">
        <v>0.4357009</v>
      </c>
      <c r="AE38">
        <v>0.48269699999999999</v>
      </c>
      <c r="AF38">
        <v>0.39458510000000002</v>
      </c>
      <c r="AG38" s="66">
        <f t="shared" si="7"/>
        <v>4.08853897655767E-2</v>
      </c>
      <c r="AH38">
        <v>241.15190000000001</v>
      </c>
      <c r="AI38">
        <v>244.59110000000001</v>
      </c>
      <c r="AJ38">
        <v>4</v>
      </c>
      <c r="AK38">
        <v>2</v>
      </c>
      <c r="AL38">
        <f t="shared" si="8"/>
        <v>3.4391999999999996</v>
      </c>
      <c r="AM38" s="69">
        <f t="shared" si="9"/>
        <v>3.6656446745740596</v>
      </c>
      <c r="AN38" s="69">
        <f t="shared" si="10"/>
        <v>1.0658422524348861</v>
      </c>
      <c r="AP38" s="69">
        <f t="shared" si="11"/>
        <v>0</v>
      </c>
      <c r="AQ38" s="69">
        <f t="shared" si="12"/>
        <v>0</v>
      </c>
      <c r="AR38" s="69">
        <f t="shared" si="13"/>
        <v>0</v>
      </c>
      <c r="AS38" s="69">
        <f t="shared" si="14"/>
        <v>0</v>
      </c>
      <c r="AT38" s="69">
        <f t="shared" si="15"/>
        <v>0</v>
      </c>
      <c r="AU38" s="69">
        <f t="shared" si="16"/>
        <v>1.0658422524348861</v>
      </c>
      <c r="AV38" s="69">
        <f t="shared" si="17"/>
        <v>0</v>
      </c>
      <c r="AW38" s="69">
        <f t="shared" si="18"/>
        <v>1</v>
      </c>
      <c r="AX38" s="69">
        <f t="shared" si="19"/>
        <v>0</v>
      </c>
      <c r="AY38" s="69">
        <f t="shared" si="20"/>
        <v>0</v>
      </c>
      <c r="AZ38" s="69">
        <f t="shared" si="21"/>
        <v>0</v>
      </c>
      <c r="BA38" s="69">
        <f t="shared" si="22"/>
        <v>0</v>
      </c>
      <c r="BB38" s="69">
        <f t="shared" si="23"/>
        <v>1.0658422524348861</v>
      </c>
      <c r="BC38" s="69">
        <f t="shared" si="24"/>
        <v>0</v>
      </c>
      <c r="BD38" s="69">
        <f t="shared" si="25"/>
        <v>1</v>
      </c>
      <c r="BE38" s="69">
        <f t="shared" si="26"/>
        <v>0</v>
      </c>
      <c r="BF38" s="69"/>
      <c r="BG38" s="69"/>
      <c r="BH38" s="69"/>
      <c r="BI38" s="69"/>
      <c r="BJ38" s="69"/>
      <c r="BK38" s="69"/>
      <c r="BL38" s="69"/>
      <c r="BM38" s="69"/>
      <c r="BN38" s="69"/>
      <c r="BX38">
        <v>2.89654612541199</v>
      </c>
      <c r="BY38">
        <v>1.44524109363556</v>
      </c>
      <c r="BZ38" t="s">
        <v>50</v>
      </c>
      <c r="CA38">
        <v>0.309</v>
      </c>
      <c r="CB38">
        <v>8.5999999999999993E-2</v>
      </c>
      <c r="CC38" t="s">
        <v>18</v>
      </c>
    </row>
    <row r="39" spans="1:81">
      <c r="A39" t="s">
        <v>16</v>
      </c>
      <c r="B39">
        <v>-0.1709204</v>
      </c>
      <c r="C39">
        <v>1.622487</v>
      </c>
      <c r="D39">
        <v>-0.26913900000000002</v>
      </c>
      <c r="E39">
        <v>2.1063739999999998E-3</v>
      </c>
      <c r="F39">
        <v>-0.99860389999999999</v>
      </c>
      <c r="G39">
        <v>-4.162424E-2</v>
      </c>
      <c r="H39">
        <v>-3.2454070000000002E-2</v>
      </c>
      <c r="I39">
        <v>-0.30027930000000003</v>
      </c>
      <c r="J39">
        <v>1.6119559999999999</v>
      </c>
      <c r="K39">
        <v>-0.30535250000000003</v>
      </c>
      <c r="L39">
        <v>7.0810589999999998E-4</v>
      </c>
      <c r="M39">
        <v>1.1293009999999999E-2</v>
      </c>
      <c r="N39">
        <v>-2.770092E-2</v>
      </c>
      <c r="O39">
        <v>0.9995522</v>
      </c>
      <c r="P39" s="60">
        <f t="shared" si="2"/>
        <v>0.88699971401714595</v>
      </c>
      <c r="Q39" s="61">
        <f t="shared" si="3"/>
        <v>0.57353698533299746</v>
      </c>
      <c r="R39">
        <v>5.940061</v>
      </c>
      <c r="S39" s="59">
        <f t="shared" si="4"/>
        <v>0.95997924858520922</v>
      </c>
      <c r="T39">
        <v>-2.8065619999999999E-2</v>
      </c>
      <c r="U39">
        <v>1.71421</v>
      </c>
      <c r="V39">
        <v>5.6684960000000002</v>
      </c>
      <c r="W39" s="59">
        <f t="shared" si="5"/>
        <v>5.9400614466622192</v>
      </c>
      <c r="AA39" s="68">
        <f t="shared" si="6"/>
        <v>0.1</v>
      </c>
      <c r="AC39">
        <v>0.42595719999999998</v>
      </c>
      <c r="AD39">
        <v>0.44609880000000002</v>
      </c>
      <c r="AE39">
        <v>0.45715349999999999</v>
      </c>
      <c r="AF39">
        <v>0.35610419999999998</v>
      </c>
      <c r="AG39" s="66">
        <f t="shared" si="7"/>
        <v>3.0934005867941084E-2</v>
      </c>
      <c r="AH39">
        <v>246.09020000000001</v>
      </c>
      <c r="AI39">
        <v>250.78880000000001</v>
      </c>
      <c r="AJ39">
        <v>1</v>
      </c>
      <c r="AK39">
        <v>1</v>
      </c>
      <c r="AL39">
        <f t="shared" si="8"/>
        <v>4.698599999999999</v>
      </c>
      <c r="AM39" s="69">
        <f t="shared" si="9"/>
        <v>2.3993442959510967</v>
      </c>
      <c r="AN39" s="69">
        <f t="shared" si="10"/>
        <v>0.51065089514985251</v>
      </c>
      <c r="AP39" s="69">
        <f t="shared" si="11"/>
        <v>0.51065089514985251</v>
      </c>
      <c r="AQ39" s="69">
        <f t="shared" si="12"/>
        <v>0.51065089514985251</v>
      </c>
      <c r="AR39" s="69">
        <f t="shared" si="13"/>
        <v>1</v>
      </c>
      <c r="AS39" s="69">
        <f t="shared" si="14"/>
        <v>1</v>
      </c>
      <c r="AT39" s="69">
        <f t="shared" si="15"/>
        <v>0</v>
      </c>
      <c r="AU39" s="69">
        <f t="shared" si="16"/>
        <v>0</v>
      </c>
      <c r="AV39" s="69">
        <f t="shared" si="17"/>
        <v>0</v>
      </c>
      <c r="AW39" s="69">
        <f t="shared" si="18"/>
        <v>0</v>
      </c>
      <c r="AX39" s="69">
        <f t="shared" si="19"/>
        <v>0</v>
      </c>
      <c r="AY39" s="69">
        <f t="shared" si="20"/>
        <v>0</v>
      </c>
      <c r="AZ39" s="69">
        <f t="shared" si="21"/>
        <v>0</v>
      </c>
      <c r="BA39" s="69">
        <f t="shared" si="22"/>
        <v>0</v>
      </c>
      <c r="BB39" s="69">
        <f t="shared" si="23"/>
        <v>0</v>
      </c>
      <c r="BC39" s="69">
        <f t="shared" si="24"/>
        <v>0</v>
      </c>
      <c r="BD39" s="69">
        <f t="shared" si="25"/>
        <v>0</v>
      </c>
      <c r="BE39" s="69">
        <f t="shared" si="26"/>
        <v>0</v>
      </c>
      <c r="BF39" s="69"/>
      <c r="BG39" s="69"/>
      <c r="BH39" s="69"/>
      <c r="BI39" s="69"/>
      <c r="BJ39" s="69"/>
      <c r="BK39" s="69"/>
      <c r="BL39" s="69"/>
      <c r="BM39" s="69"/>
      <c r="BN39" s="69"/>
      <c r="BX39">
        <v>2.8583781793713601E-2</v>
      </c>
      <c r="BY39">
        <v>0.570781230926514</v>
      </c>
      <c r="BZ39" t="s">
        <v>51</v>
      </c>
      <c r="CA39">
        <v>0.48499999999999999</v>
      </c>
      <c r="CB39">
        <v>0.127</v>
      </c>
      <c r="CC39" t="s">
        <v>18</v>
      </c>
    </row>
    <row r="40" spans="1:81">
      <c r="A40" t="s">
        <v>20</v>
      </c>
      <c r="B40">
        <v>-0.32475720000000002</v>
      </c>
      <c r="C40">
        <v>1.608252</v>
      </c>
      <c r="D40">
        <v>-0.32039529999999999</v>
      </c>
      <c r="E40">
        <v>3.152373E-2</v>
      </c>
      <c r="F40">
        <v>-8.888387E-4</v>
      </c>
      <c r="G40">
        <v>-1.330898E-2</v>
      </c>
      <c r="H40">
        <v>0.99941400000000002</v>
      </c>
      <c r="I40">
        <v>-0.30568909999999999</v>
      </c>
      <c r="J40">
        <v>1.627562</v>
      </c>
      <c r="K40">
        <v>-0.36011009999999999</v>
      </c>
      <c r="L40">
        <v>-7.0845649999999996E-2</v>
      </c>
      <c r="M40">
        <v>-0.44339339999999999</v>
      </c>
      <c r="N40">
        <v>-7.4847319999999995E-2</v>
      </c>
      <c r="O40">
        <v>0.89038249999999997</v>
      </c>
      <c r="P40" s="60">
        <f t="shared" si="2"/>
        <v>0.55077385048328253</v>
      </c>
      <c r="Q40" s="61">
        <f t="shared" si="3"/>
        <v>-0.39329633124763752</v>
      </c>
      <c r="R40">
        <v>4.1252370000000003</v>
      </c>
      <c r="S40" s="59">
        <f t="shared" si="4"/>
        <v>1.9750104431717446</v>
      </c>
      <c r="T40">
        <v>-3.5067400000000002</v>
      </c>
      <c r="U40">
        <v>2.729428</v>
      </c>
      <c r="V40">
        <v>2.0535299999999999</v>
      </c>
      <c r="W40" s="59">
        <f t="shared" si="5"/>
        <v>4.125235931731897</v>
      </c>
      <c r="AA40" s="68">
        <f t="shared" si="6"/>
        <v>0.10000000005484964</v>
      </c>
      <c r="AC40">
        <v>0.43654379999999998</v>
      </c>
      <c r="AD40">
        <v>0.49264999999999998</v>
      </c>
      <c r="AE40">
        <v>0.49049150000000002</v>
      </c>
      <c r="AF40">
        <v>0.46930559999999999</v>
      </c>
      <c r="AG40" s="66">
        <f t="shared" si="7"/>
        <v>4.950550941550811E-2</v>
      </c>
      <c r="AH40">
        <v>252.30629999999999</v>
      </c>
      <c r="AI40">
        <v>255.0052</v>
      </c>
      <c r="AJ40">
        <v>2</v>
      </c>
      <c r="AK40">
        <v>4</v>
      </c>
      <c r="AL40">
        <f t="shared" si="8"/>
        <v>2.698900000000009</v>
      </c>
      <c r="AM40" s="69">
        <f t="shared" si="9"/>
        <v>2.7617340336994975</v>
      </c>
      <c r="AN40" s="69">
        <f t="shared" si="10"/>
        <v>1.0232813493273143</v>
      </c>
      <c r="AP40" s="69">
        <f t="shared" si="11"/>
        <v>0</v>
      </c>
      <c r="AQ40" s="69">
        <f t="shared" si="12"/>
        <v>0</v>
      </c>
      <c r="AR40" s="69">
        <f t="shared" si="13"/>
        <v>0</v>
      </c>
      <c r="AS40" s="69">
        <f t="shared" si="14"/>
        <v>0</v>
      </c>
      <c r="AT40" s="69">
        <f t="shared" si="15"/>
        <v>1.0232813493273143</v>
      </c>
      <c r="AU40" s="69">
        <f t="shared" si="16"/>
        <v>0</v>
      </c>
      <c r="AV40" s="69">
        <f t="shared" si="17"/>
        <v>1</v>
      </c>
      <c r="AW40" s="69">
        <f t="shared" si="18"/>
        <v>0</v>
      </c>
      <c r="AX40" s="69">
        <f t="shared" si="19"/>
        <v>0</v>
      </c>
      <c r="AY40" s="69">
        <f t="shared" si="20"/>
        <v>0</v>
      </c>
      <c r="AZ40" s="69">
        <f t="shared" si="21"/>
        <v>0</v>
      </c>
      <c r="BA40" s="69">
        <f t="shared" si="22"/>
        <v>0</v>
      </c>
      <c r="BB40" s="69">
        <f t="shared" si="23"/>
        <v>0</v>
      </c>
      <c r="BC40" s="69">
        <f t="shared" si="24"/>
        <v>1.0232813493273143</v>
      </c>
      <c r="BD40" s="69">
        <f t="shared" si="25"/>
        <v>0</v>
      </c>
      <c r="BE40" s="69">
        <f t="shared" si="26"/>
        <v>1</v>
      </c>
      <c r="BF40" s="69"/>
      <c r="BG40" s="69"/>
      <c r="BH40" s="69"/>
      <c r="BI40" s="69"/>
      <c r="BJ40" s="69"/>
      <c r="BK40" s="69"/>
      <c r="BL40" s="69"/>
      <c r="BM40" s="69"/>
      <c r="BN40" s="69"/>
      <c r="BX40">
        <v>0.95762479305267301</v>
      </c>
      <c r="BY40">
        <v>2.8028244972228999</v>
      </c>
      <c r="BZ40" t="s">
        <v>52</v>
      </c>
      <c r="CA40">
        <v>0.505</v>
      </c>
      <c r="CB40">
        <v>0.41199999999999998</v>
      </c>
      <c r="CC40" t="s">
        <v>18</v>
      </c>
    </row>
    <row r="41" spans="1:81">
      <c r="A41" t="s">
        <v>16</v>
      </c>
      <c r="B41">
        <v>-0.31772660000000003</v>
      </c>
      <c r="C41">
        <v>1.6183940000000001</v>
      </c>
      <c r="D41">
        <v>-0.35343619999999998</v>
      </c>
      <c r="E41">
        <v>-1.1409259999999999E-2</v>
      </c>
      <c r="F41">
        <v>-0.40840969999999999</v>
      </c>
      <c r="G41">
        <v>-2.8094069999999999E-2</v>
      </c>
      <c r="H41">
        <v>0.91229490000000002</v>
      </c>
      <c r="I41">
        <v>-0.1308945</v>
      </c>
      <c r="J41">
        <v>1.6276740000000001</v>
      </c>
      <c r="K41">
        <v>-0.1651215</v>
      </c>
      <c r="L41">
        <v>9.4098529999999993E-3</v>
      </c>
      <c r="M41">
        <v>-0.98471299999999995</v>
      </c>
      <c r="N41">
        <v>-0.1275596</v>
      </c>
      <c r="O41">
        <v>0.11823880000000001</v>
      </c>
      <c r="P41" s="60">
        <f t="shared" si="2"/>
        <v>0.44292478323052231</v>
      </c>
      <c r="Q41" s="61">
        <f t="shared" si="3"/>
        <v>-0.60763527280038965</v>
      </c>
      <c r="R41">
        <v>1.5990040000000001</v>
      </c>
      <c r="S41" s="59">
        <f t="shared" si="4"/>
        <v>2.2238760792040857</v>
      </c>
      <c r="T41">
        <v>-0.61633459999999995</v>
      </c>
      <c r="U41">
        <v>2.1862439999999999</v>
      </c>
      <c r="V41">
        <v>-1.818084</v>
      </c>
      <c r="W41" s="59">
        <f t="shared" si="5"/>
        <v>1.5990039206358562</v>
      </c>
      <c r="AA41" s="68">
        <f t="shared" si="6"/>
        <v>0.12699205965308996</v>
      </c>
      <c r="AC41">
        <v>0.47629929999999998</v>
      </c>
      <c r="AD41">
        <v>0.4827516</v>
      </c>
      <c r="AE41">
        <v>0.43592890000000001</v>
      </c>
      <c r="AF41">
        <v>0.32614880000000002</v>
      </c>
      <c r="AG41" s="66">
        <f t="shared" si="7"/>
        <v>3.2691519849413181E-2</v>
      </c>
      <c r="AH41">
        <v>256.52109999999999</v>
      </c>
      <c r="AI41">
        <v>260.90309999999999</v>
      </c>
      <c r="AJ41">
        <v>4</v>
      </c>
      <c r="AK41">
        <v>3</v>
      </c>
      <c r="AL41">
        <f t="shared" si="8"/>
        <v>4.382000000000005</v>
      </c>
      <c r="AM41" s="69">
        <f t="shared" si="9"/>
        <v>3.8763610833472852</v>
      </c>
      <c r="AN41" s="69">
        <f t="shared" si="10"/>
        <v>0.88461001445624843</v>
      </c>
      <c r="AP41" s="69">
        <f t="shared" si="11"/>
        <v>0</v>
      </c>
      <c r="AQ41" s="69">
        <f t="shared" si="12"/>
        <v>0</v>
      </c>
      <c r="AR41" s="69">
        <f t="shared" si="13"/>
        <v>0</v>
      </c>
      <c r="AS41" s="69">
        <f t="shared" si="14"/>
        <v>0</v>
      </c>
      <c r="AT41" s="69">
        <f t="shared" si="15"/>
        <v>0</v>
      </c>
      <c r="AU41" s="69">
        <f t="shared" si="16"/>
        <v>0</v>
      </c>
      <c r="AV41" s="69">
        <f t="shared" si="17"/>
        <v>0</v>
      </c>
      <c r="AW41" s="69">
        <f t="shared" si="18"/>
        <v>0</v>
      </c>
      <c r="AX41" s="69">
        <f t="shared" si="19"/>
        <v>0</v>
      </c>
      <c r="AY41" s="69">
        <f t="shared" si="20"/>
        <v>0</v>
      </c>
      <c r="AZ41" s="69">
        <f t="shared" si="21"/>
        <v>0</v>
      </c>
      <c r="BA41" s="69">
        <f t="shared" si="22"/>
        <v>1</v>
      </c>
      <c r="BB41" s="69">
        <f t="shared" si="23"/>
        <v>0.88461001445624843</v>
      </c>
      <c r="BC41" s="69">
        <f t="shared" si="24"/>
        <v>0</v>
      </c>
      <c r="BD41" s="69">
        <f t="shared" si="25"/>
        <v>1</v>
      </c>
      <c r="BE41" s="69">
        <f t="shared" si="26"/>
        <v>0</v>
      </c>
      <c r="BF41" s="69"/>
      <c r="BG41" s="69"/>
      <c r="BH41" s="69"/>
      <c r="BI41" s="69"/>
      <c r="BJ41" s="69"/>
      <c r="BK41" s="69"/>
      <c r="BL41" s="69"/>
      <c r="BM41" s="69"/>
      <c r="BN41" s="69"/>
      <c r="BX41">
        <v>2.72872757911682</v>
      </c>
      <c r="BY41">
        <v>2.0549149513244598</v>
      </c>
      <c r="BZ41" t="s">
        <v>53</v>
      </c>
      <c r="CA41">
        <v>0.99299999999999999</v>
      </c>
      <c r="CB41">
        <v>4.9000000000000002E-2</v>
      </c>
      <c r="CC41" t="s">
        <v>18</v>
      </c>
    </row>
    <row r="42" spans="1:81">
      <c r="A42" t="s">
        <v>22</v>
      </c>
      <c r="B42">
        <v>-0.133302</v>
      </c>
      <c r="C42">
        <v>1.6197790000000001</v>
      </c>
      <c r="D42">
        <v>-0.16177279999999999</v>
      </c>
      <c r="E42">
        <v>4.8458759999999998E-3</v>
      </c>
      <c r="F42">
        <v>-0.99144429999999995</v>
      </c>
      <c r="G42">
        <v>-3.9119000000000001E-2</v>
      </c>
      <c r="H42">
        <v>0.1244369</v>
      </c>
      <c r="I42">
        <v>-0.10739799999999999</v>
      </c>
      <c r="J42">
        <v>1.629359</v>
      </c>
      <c r="K42">
        <v>-0.37786690000000001</v>
      </c>
      <c r="L42">
        <v>-0.36851089999999997</v>
      </c>
      <c r="M42">
        <v>-0.32597569999999998</v>
      </c>
      <c r="N42">
        <v>-0.197023</v>
      </c>
      <c r="O42">
        <v>0.84801040000000005</v>
      </c>
      <c r="P42" s="60">
        <f t="shared" si="2"/>
        <v>0.93467051641167009</v>
      </c>
      <c r="Q42" s="61">
        <f t="shared" si="3"/>
        <v>0.74721794849851619</v>
      </c>
      <c r="R42">
        <v>2.4915419999999999</v>
      </c>
      <c r="S42" s="59">
        <f t="shared" si="4"/>
        <v>0.72693034430153036</v>
      </c>
      <c r="T42">
        <v>-1.157786</v>
      </c>
      <c r="U42">
        <v>3.6846969999999999</v>
      </c>
      <c r="V42">
        <v>0.78391619999999995</v>
      </c>
      <c r="W42" s="59">
        <f t="shared" si="5"/>
        <v>2.4915419919601991</v>
      </c>
      <c r="AA42" s="68">
        <f t="shared" si="6"/>
        <v>0.10017369517696342</v>
      </c>
      <c r="AC42">
        <v>0.45384980000000003</v>
      </c>
      <c r="AD42">
        <v>0.43008570000000002</v>
      </c>
      <c r="AE42">
        <v>0.47326180000000001</v>
      </c>
      <c r="AF42">
        <v>0.36441050000000003</v>
      </c>
      <c r="AG42" s="66">
        <f t="shared" si="7"/>
        <v>3.3663516810537766E-2</v>
      </c>
      <c r="AH42">
        <v>262.40609999999998</v>
      </c>
      <c r="AI42">
        <v>268.32249999999999</v>
      </c>
      <c r="AJ42">
        <v>2</v>
      </c>
      <c r="AK42">
        <v>3</v>
      </c>
      <c r="AL42">
        <f t="shared" si="8"/>
        <v>5.9164000000000101</v>
      </c>
      <c r="AM42" s="69">
        <f t="shared" si="9"/>
        <v>1.8786696913989134</v>
      </c>
      <c r="AN42" s="69">
        <f t="shared" si="10"/>
        <v>0.31753594946232677</v>
      </c>
      <c r="AP42" s="69">
        <f t="shared" si="11"/>
        <v>0</v>
      </c>
      <c r="AQ42" s="69">
        <f t="shared" si="12"/>
        <v>0</v>
      </c>
      <c r="AR42" s="69">
        <f t="shared" si="13"/>
        <v>0</v>
      </c>
      <c r="AS42" s="69">
        <f t="shared" si="14"/>
        <v>0</v>
      </c>
      <c r="AT42" s="69">
        <f t="shared" si="15"/>
        <v>0.31753594946232677</v>
      </c>
      <c r="AU42" s="69">
        <f t="shared" si="16"/>
        <v>0</v>
      </c>
      <c r="AV42" s="69">
        <f t="shared" si="17"/>
        <v>1</v>
      </c>
      <c r="AW42" s="69">
        <f t="shared" si="18"/>
        <v>0</v>
      </c>
      <c r="AX42" s="69">
        <f t="shared" si="19"/>
        <v>0</v>
      </c>
      <c r="AY42" s="69">
        <f t="shared" si="20"/>
        <v>0</v>
      </c>
      <c r="AZ42" s="69">
        <f t="shared" si="21"/>
        <v>0</v>
      </c>
      <c r="BA42" s="69">
        <f t="shared" si="22"/>
        <v>1</v>
      </c>
      <c r="BB42" s="69">
        <f t="shared" si="23"/>
        <v>0</v>
      </c>
      <c r="BC42" s="69">
        <f t="shared" si="24"/>
        <v>0</v>
      </c>
      <c r="BD42" s="69">
        <f t="shared" si="25"/>
        <v>0</v>
      </c>
      <c r="BE42" s="69">
        <f t="shared" si="26"/>
        <v>0</v>
      </c>
      <c r="BF42" s="69"/>
      <c r="BG42" s="69"/>
      <c r="BH42" s="69"/>
      <c r="BI42" s="69"/>
      <c r="BJ42" s="69"/>
      <c r="BK42" s="69"/>
      <c r="BL42" s="69"/>
      <c r="BM42" s="69"/>
      <c r="BN42" s="69"/>
      <c r="BX42">
        <v>1.1814759969711299</v>
      </c>
      <c r="BY42">
        <v>2.03134965896606</v>
      </c>
      <c r="BZ42" t="s">
        <v>54</v>
      </c>
      <c r="CA42">
        <v>1.2999999999999999E-2</v>
      </c>
      <c r="CB42">
        <v>0.57399999999999995</v>
      </c>
      <c r="CC42" t="s">
        <v>18</v>
      </c>
    </row>
    <row r="43" spans="1:81">
      <c r="A43" t="s">
        <v>16</v>
      </c>
      <c r="B43">
        <v>-0.1982324</v>
      </c>
      <c r="C43">
        <v>1.621472</v>
      </c>
      <c r="D43">
        <v>-0.27994859999999999</v>
      </c>
      <c r="E43">
        <v>-1.0143030000000001E-2</v>
      </c>
      <c r="F43">
        <v>-0.34633890000000001</v>
      </c>
      <c r="G43">
        <v>-2.609999E-3</v>
      </c>
      <c r="H43">
        <v>0.93805099999999997</v>
      </c>
      <c r="I43">
        <v>-0.1374387</v>
      </c>
      <c r="J43">
        <v>1.639127</v>
      </c>
      <c r="K43">
        <v>-0.31303039999999999</v>
      </c>
      <c r="L43">
        <v>-0.1899873</v>
      </c>
      <c r="M43">
        <v>-0.62049620000000005</v>
      </c>
      <c r="N43">
        <v>-0.17120279999999999</v>
      </c>
      <c r="O43">
        <v>0.74133590000000005</v>
      </c>
      <c r="P43" s="60">
        <f t="shared" si="2"/>
        <v>0.42623353462642583</v>
      </c>
      <c r="Q43" s="61">
        <f t="shared" si="3"/>
        <v>-0.63664994791972696</v>
      </c>
      <c r="R43">
        <v>5.9083119999999996</v>
      </c>
      <c r="S43" s="59">
        <f t="shared" si="4"/>
        <v>2.2609425479756249</v>
      </c>
      <c r="T43">
        <v>-5.1010819999999999</v>
      </c>
      <c r="U43">
        <v>4.8649040000000001</v>
      </c>
      <c r="V43">
        <v>0.31196839999999998</v>
      </c>
      <c r="W43" s="59">
        <f t="shared" si="5"/>
        <v>5.9083120325295244</v>
      </c>
      <c r="AA43" s="68">
        <f t="shared" si="6"/>
        <v>0.1</v>
      </c>
      <c r="AC43">
        <v>0.41159709999999999</v>
      </c>
      <c r="AD43">
        <v>0.48105599999999998</v>
      </c>
      <c r="AE43">
        <v>0.48787700000000001</v>
      </c>
      <c r="AF43">
        <v>0.49835400000000002</v>
      </c>
      <c r="AG43" s="66">
        <f t="shared" si="7"/>
        <v>4.8141125005253506E-2</v>
      </c>
      <c r="AH43">
        <v>269.83690000000001</v>
      </c>
      <c r="AI43">
        <v>272.47030000000001</v>
      </c>
      <c r="AJ43">
        <v>2</v>
      </c>
      <c r="AK43">
        <v>4</v>
      </c>
      <c r="AL43">
        <f t="shared" si="8"/>
        <v>2.6333999999999946</v>
      </c>
      <c r="AM43" s="69">
        <f t="shared" si="9"/>
        <v>2.9971173175778549</v>
      </c>
      <c r="AN43" s="69">
        <f t="shared" si="10"/>
        <v>1.1381170037130177</v>
      </c>
      <c r="AP43" s="69">
        <f t="shared" si="11"/>
        <v>0</v>
      </c>
      <c r="AQ43" s="69">
        <f t="shared" si="12"/>
        <v>0</v>
      </c>
      <c r="AR43" s="69">
        <f t="shared" si="13"/>
        <v>0</v>
      </c>
      <c r="AS43" s="69">
        <f t="shared" si="14"/>
        <v>0</v>
      </c>
      <c r="AT43" s="69">
        <f t="shared" si="15"/>
        <v>1.1381170037130177</v>
      </c>
      <c r="AU43" s="69">
        <f t="shared" si="16"/>
        <v>0</v>
      </c>
      <c r="AV43" s="69">
        <f t="shared" si="17"/>
        <v>1</v>
      </c>
      <c r="AW43" s="69">
        <f t="shared" si="18"/>
        <v>0</v>
      </c>
      <c r="AX43" s="69">
        <f t="shared" si="19"/>
        <v>0</v>
      </c>
      <c r="AY43" s="69">
        <f t="shared" si="20"/>
        <v>0</v>
      </c>
      <c r="AZ43" s="69">
        <f t="shared" si="21"/>
        <v>0</v>
      </c>
      <c r="BA43" s="69">
        <f t="shared" si="22"/>
        <v>0</v>
      </c>
      <c r="BB43" s="69">
        <f t="shared" si="23"/>
        <v>0</v>
      </c>
      <c r="BC43" s="69">
        <f t="shared" si="24"/>
        <v>1.1381170037130177</v>
      </c>
      <c r="BD43" s="69">
        <f t="shared" si="25"/>
        <v>0</v>
      </c>
      <c r="BE43" s="69">
        <f t="shared" si="26"/>
        <v>1</v>
      </c>
      <c r="BF43" s="69"/>
      <c r="BG43" s="69"/>
      <c r="BH43" s="69"/>
      <c r="BI43" s="69"/>
      <c r="BJ43" s="69"/>
      <c r="BK43" s="69"/>
      <c r="BL43" s="69"/>
      <c r="BM43" s="69"/>
      <c r="BN43" s="69"/>
      <c r="BX43">
        <v>1.4704442024230999</v>
      </c>
      <c r="BY43">
        <v>2.5571475028991699</v>
      </c>
      <c r="BZ43" t="s">
        <v>55</v>
      </c>
      <c r="CA43">
        <v>0.34100000000000003</v>
      </c>
      <c r="CB43">
        <v>0.81100000000000005</v>
      </c>
      <c r="CC43" t="s">
        <v>18</v>
      </c>
    </row>
    <row r="44" spans="1:81">
      <c r="A44" t="s">
        <v>20</v>
      </c>
      <c r="B44">
        <v>-0.17925759999999999</v>
      </c>
      <c r="C44">
        <v>1.615861</v>
      </c>
      <c r="D44">
        <v>-0.29686980000000002</v>
      </c>
      <c r="E44">
        <v>1.7055230000000001E-2</v>
      </c>
      <c r="F44">
        <v>-0.59294619999999998</v>
      </c>
      <c r="G44">
        <v>1.270116E-2</v>
      </c>
      <c r="H44">
        <v>0.80496120000000004</v>
      </c>
      <c r="I44">
        <v>-0.1938011</v>
      </c>
      <c r="J44">
        <v>1.6179749999999999</v>
      </c>
      <c r="K44">
        <v>-0.38630710000000001</v>
      </c>
      <c r="L44">
        <v>-2.027899E-2</v>
      </c>
      <c r="M44">
        <v>0.40852729999999998</v>
      </c>
      <c r="N44">
        <v>3.556554E-3</v>
      </c>
      <c r="O44">
        <v>0.91251389999999999</v>
      </c>
      <c r="P44" s="60">
        <f t="shared" si="2"/>
        <v>-0.84912289359296889</v>
      </c>
      <c r="Q44" s="61">
        <f t="shared" si="3"/>
        <v>0.44201937684739279</v>
      </c>
      <c r="R44">
        <v>5.8527880000000003</v>
      </c>
      <c r="S44" s="59">
        <f t="shared" si="4"/>
        <v>1.1129476563947547</v>
      </c>
      <c r="T44">
        <v>4.2577020000000001</v>
      </c>
      <c r="U44">
        <v>2.738934</v>
      </c>
      <c r="V44">
        <v>3.3510369999999998</v>
      </c>
      <c r="W44" s="59">
        <f t="shared" si="5"/>
        <v>5.8527880088764022</v>
      </c>
      <c r="AA44" s="68">
        <f t="shared" si="6"/>
        <v>0.1</v>
      </c>
      <c r="AC44">
        <v>0.47120119999999999</v>
      </c>
      <c r="AD44">
        <v>0.46640239999999999</v>
      </c>
      <c r="AE44">
        <v>0.4801474</v>
      </c>
      <c r="AF44">
        <v>0.48061169999999998</v>
      </c>
      <c r="AG44" s="66">
        <f t="shared" si="7"/>
        <v>5.0714959719113793E-2</v>
      </c>
      <c r="AH44">
        <v>273.9873</v>
      </c>
      <c r="AI44">
        <v>278.5865</v>
      </c>
      <c r="AJ44">
        <v>2</v>
      </c>
      <c r="AK44">
        <v>1</v>
      </c>
      <c r="AL44">
        <f t="shared" si="8"/>
        <v>4.5991999999999962</v>
      </c>
      <c r="AM44" s="69">
        <f t="shared" si="9"/>
        <v>1.8994372123268577</v>
      </c>
      <c r="AN44" s="69">
        <f t="shared" si="10"/>
        <v>0.41299295797679147</v>
      </c>
      <c r="AP44" s="69">
        <f t="shared" si="11"/>
        <v>0</v>
      </c>
      <c r="AQ44" s="69">
        <f t="shared" si="12"/>
        <v>0.41299295797679147</v>
      </c>
      <c r="AR44" s="69">
        <f t="shared" si="13"/>
        <v>0</v>
      </c>
      <c r="AS44" s="69">
        <f t="shared" si="14"/>
        <v>1</v>
      </c>
      <c r="AT44" s="69">
        <f t="shared" si="15"/>
        <v>0.41299295797679147</v>
      </c>
      <c r="AU44" s="69">
        <f t="shared" si="16"/>
        <v>0</v>
      </c>
      <c r="AV44" s="69">
        <f t="shared" si="17"/>
        <v>1</v>
      </c>
      <c r="AW44" s="69">
        <f t="shared" si="18"/>
        <v>0</v>
      </c>
      <c r="AX44" s="69">
        <f t="shared" si="19"/>
        <v>0</v>
      </c>
      <c r="AY44" s="69">
        <f t="shared" si="20"/>
        <v>0</v>
      </c>
      <c r="AZ44" s="69">
        <f t="shared" si="21"/>
        <v>0</v>
      </c>
      <c r="BA44" s="69">
        <f t="shared" si="22"/>
        <v>0</v>
      </c>
      <c r="BB44" s="69">
        <f t="shared" si="23"/>
        <v>0</v>
      </c>
      <c r="BC44" s="69">
        <f t="shared" si="24"/>
        <v>0</v>
      </c>
      <c r="BD44" s="69">
        <f t="shared" si="25"/>
        <v>0</v>
      </c>
      <c r="BE44" s="69">
        <f t="shared" si="26"/>
        <v>0</v>
      </c>
      <c r="BF44" s="69"/>
      <c r="BG44" s="69"/>
      <c r="BH44" s="69"/>
      <c r="BI44" s="69"/>
      <c r="BJ44" s="69"/>
      <c r="BK44" s="69"/>
      <c r="BL44" s="69"/>
      <c r="BM44" s="69"/>
      <c r="BN44" s="69"/>
      <c r="BX44">
        <v>0.89787042140960704</v>
      </c>
      <c r="BY44">
        <v>0.247910887002945</v>
      </c>
      <c r="BZ44" t="s">
        <v>56</v>
      </c>
      <c r="CA44">
        <v>0.124</v>
      </c>
      <c r="CB44">
        <v>0.86199999999999999</v>
      </c>
      <c r="CC44" t="s">
        <v>18</v>
      </c>
    </row>
    <row r="45" spans="1:81">
      <c r="A45" t="s">
        <v>16</v>
      </c>
      <c r="B45">
        <v>-0.21251429999999999</v>
      </c>
      <c r="C45">
        <v>1.614868</v>
      </c>
      <c r="D45">
        <v>-0.40267649999999999</v>
      </c>
      <c r="E45">
        <v>1.6722979999999998E-2</v>
      </c>
      <c r="F45">
        <v>0.3901695</v>
      </c>
      <c r="G45">
        <v>-1.1602980000000001E-2</v>
      </c>
      <c r="H45">
        <v>0.92051799999999995</v>
      </c>
      <c r="I45">
        <v>-0.2375101</v>
      </c>
      <c r="J45">
        <v>1.6113759999999999</v>
      </c>
      <c r="K45">
        <v>-0.35499930000000002</v>
      </c>
      <c r="L45">
        <v>-5.2570580000000002E-3</v>
      </c>
      <c r="M45">
        <v>-0.82855250000000003</v>
      </c>
      <c r="N45">
        <v>1.205027E-2</v>
      </c>
      <c r="O45">
        <v>-0.55975699999999995</v>
      </c>
      <c r="P45" s="60">
        <f t="shared" si="2"/>
        <v>0.68738073624837448</v>
      </c>
      <c r="Q45" s="61">
        <f t="shared" si="3"/>
        <v>-5.5015446869285278E-2</v>
      </c>
      <c r="R45">
        <v>5.8084499999999997</v>
      </c>
      <c r="S45" s="59">
        <f t="shared" si="4"/>
        <v>1.6258395640684042</v>
      </c>
      <c r="T45">
        <v>5.0980629999999998</v>
      </c>
      <c r="U45">
        <v>2.035228</v>
      </c>
      <c r="V45">
        <v>-2.71766</v>
      </c>
      <c r="W45" s="59">
        <f t="shared" si="5"/>
        <v>5.8084492245475925</v>
      </c>
      <c r="AA45" s="68">
        <f t="shared" si="6"/>
        <v>0.1</v>
      </c>
      <c r="AC45">
        <v>0.47581950000000001</v>
      </c>
      <c r="AD45">
        <v>0.44366549999999999</v>
      </c>
      <c r="AE45">
        <v>0.48762260000000002</v>
      </c>
      <c r="AF45">
        <v>0.30259950000000002</v>
      </c>
      <c r="AG45" s="66">
        <f t="shared" si="7"/>
        <v>3.1149417300586291E-2</v>
      </c>
      <c r="AH45">
        <v>280.08749999999998</v>
      </c>
      <c r="AI45">
        <v>283.77089999999998</v>
      </c>
      <c r="AJ45">
        <v>3</v>
      </c>
      <c r="AK45">
        <v>1</v>
      </c>
      <c r="AL45">
        <f t="shared" si="8"/>
        <v>3.683400000000006</v>
      </c>
      <c r="AM45" s="69">
        <f t="shared" si="9"/>
        <v>3.1494425666455732</v>
      </c>
      <c r="AN45" s="69">
        <f t="shared" si="10"/>
        <v>0.85503680475798671</v>
      </c>
      <c r="AP45" s="69">
        <f t="shared" si="11"/>
        <v>0</v>
      </c>
      <c r="AQ45" s="69">
        <f t="shared" si="12"/>
        <v>0.85503680475798671</v>
      </c>
      <c r="AR45" s="69">
        <f t="shared" si="13"/>
        <v>0</v>
      </c>
      <c r="AS45" s="69">
        <f t="shared" si="14"/>
        <v>1</v>
      </c>
      <c r="AT45" s="69">
        <f t="shared" si="15"/>
        <v>0</v>
      </c>
      <c r="AU45" s="69">
        <f t="shared" si="16"/>
        <v>0</v>
      </c>
      <c r="AV45" s="69">
        <f t="shared" si="17"/>
        <v>0</v>
      </c>
      <c r="AW45" s="69">
        <f t="shared" si="18"/>
        <v>0</v>
      </c>
      <c r="AX45" s="69">
        <f t="shared" si="19"/>
        <v>0.85503680475798671</v>
      </c>
      <c r="AY45" s="69">
        <f t="shared" si="20"/>
        <v>0.85503680475798671</v>
      </c>
      <c r="AZ45" s="69">
        <f t="shared" si="21"/>
        <v>1</v>
      </c>
      <c r="BA45" s="69">
        <f t="shared" si="22"/>
        <v>0</v>
      </c>
      <c r="BB45" s="69">
        <f t="shared" si="23"/>
        <v>0</v>
      </c>
      <c r="BC45" s="69">
        <f t="shared" si="24"/>
        <v>0</v>
      </c>
      <c r="BD45" s="69">
        <f t="shared" si="25"/>
        <v>0</v>
      </c>
      <c r="BE45" s="69">
        <f t="shared" si="26"/>
        <v>0</v>
      </c>
      <c r="BF45" s="69"/>
      <c r="BG45" s="69"/>
      <c r="BH45" s="69"/>
      <c r="BI45" s="69"/>
      <c r="BJ45" s="69"/>
      <c r="BK45" s="69"/>
      <c r="BL45" s="69"/>
      <c r="BM45" s="69"/>
      <c r="BN45" s="69"/>
      <c r="BX45">
        <v>1.9807364940643299</v>
      </c>
      <c r="BY45">
        <v>7.8990556299686404E-2</v>
      </c>
      <c r="BZ45" t="s">
        <v>57</v>
      </c>
      <c r="CA45">
        <v>0.997</v>
      </c>
      <c r="CB45">
        <v>0.95199999999999996</v>
      </c>
      <c r="CC45" t="s">
        <v>18</v>
      </c>
    </row>
    <row r="46" spans="1:81">
      <c r="A46" t="s">
        <v>20</v>
      </c>
      <c r="B46">
        <v>-0.25070150000000002</v>
      </c>
      <c r="C46">
        <v>1.611359</v>
      </c>
      <c r="D46">
        <v>-0.36064299999999999</v>
      </c>
      <c r="E46">
        <v>-9.2906459999999996E-3</v>
      </c>
      <c r="F46">
        <v>-0.83605370000000001</v>
      </c>
      <c r="G46">
        <v>2.0361379999999998E-2</v>
      </c>
      <c r="H46">
        <v>-0.54819110000000004</v>
      </c>
      <c r="I46">
        <v>-0.15357390000000001</v>
      </c>
      <c r="J46">
        <v>1.6315280000000001</v>
      </c>
      <c r="K46">
        <v>-0.2407213</v>
      </c>
      <c r="L46">
        <v>-1.7323560000000002E-2</v>
      </c>
      <c r="M46">
        <v>-0.96898799999999996</v>
      </c>
      <c r="N46">
        <v>-0.13915559999999999</v>
      </c>
      <c r="O46">
        <v>0.2034649</v>
      </c>
      <c r="P46" s="60">
        <f t="shared" si="2"/>
        <v>0.99192031096614397</v>
      </c>
      <c r="Q46" s="61">
        <f t="shared" si="3"/>
        <v>0.96781180661434352</v>
      </c>
      <c r="R46">
        <v>2.1455769999999998</v>
      </c>
      <c r="S46" s="59">
        <f t="shared" si="4"/>
        <v>0.25441057786852217</v>
      </c>
      <c r="T46">
        <v>-1.026246</v>
      </c>
      <c r="U46">
        <v>2.5605720000000001</v>
      </c>
      <c r="V46">
        <v>-2.1216170000000001</v>
      </c>
      <c r="W46" s="59">
        <f t="shared" si="5"/>
        <v>2.1455777822128121</v>
      </c>
      <c r="AA46" s="68">
        <f t="shared" si="6"/>
        <v>0.10159695657076295</v>
      </c>
      <c r="AC46">
        <v>0.43715500000000002</v>
      </c>
      <c r="AD46">
        <v>0.4544202</v>
      </c>
      <c r="AE46">
        <v>0.44851059999999998</v>
      </c>
      <c r="AF46">
        <v>0.34962650000000001</v>
      </c>
      <c r="AG46" s="66">
        <f t="shared" si="7"/>
        <v>3.1150866577880472E-2</v>
      </c>
      <c r="AH46">
        <v>285.28719999999998</v>
      </c>
      <c r="AI46">
        <v>288.98779999999999</v>
      </c>
      <c r="AJ46">
        <v>4</v>
      </c>
      <c r="AK46">
        <v>3</v>
      </c>
      <c r="AL46">
        <f t="shared" si="8"/>
        <v>3.7006000000000085</v>
      </c>
      <c r="AM46" s="69">
        <f t="shared" si="9"/>
        <v>0.49627829027304432</v>
      </c>
      <c r="AN46" s="69">
        <f t="shared" si="10"/>
        <v>0.13410752047588045</v>
      </c>
      <c r="AP46" s="69">
        <f t="shared" si="11"/>
        <v>0</v>
      </c>
      <c r="AQ46" s="69">
        <f t="shared" si="12"/>
        <v>0</v>
      </c>
      <c r="AR46" s="69">
        <f t="shared" si="13"/>
        <v>0</v>
      </c>
      <c r="AS46" s="69">
        <f t="shared" si="14"/>
        <v>0</v>
      </c>
      <c r="AT46" s="69">
        <f t="shared" si="15"/>
        <v>0</v>
      </c>
      <c r="AU46" s="69">
        <f t="shared" si="16"/>
        <v>0</v>
      </c>
      <c r="AV46" s="69">
        <f t="shared" si="17"/>
        <v>0</v>
      </c>
      <c r="AW46" s="69">
        <f t="shared" si="18"/>
        <v>0</v>
      </c>
      <c r="AX46" s="69">
        <f t="shared" si="19"/>
        <v>0</v>
      </c>
      <c r="AY46" s="69">
        <f t="shared" si="20"/>
        <v>0</v>
      </c>
      <c r="AZ46" s="69">
        <f t="shared" si="21"/>
        <v>0</v>
      </c>
      <c r="BA46" s="69">
        <f t="shared" si="22"/>
        <v>1</v>
      </c>
      <c r="BB46" s="69">
        <f t="shared" si="23"/>
        <v>0.13410752047588045</v>
      </c>
      <c r="BC46" s="69">
        <f t="shared" si="24"/>
        <v>0</v>
      </c>
      <c r="BD46" s="69">
        <f t="shared" si="25"/>
        <v>1</v>
      </c>
      <c r="BE46" s="69">
        <f t="shared" si="26"/>
        <v>0</v>
      </c>
      <c r="BF46" s="69"/>
      <c r="BG46" s="69"/>
      <c r="BH46" s="69"/>
      <c r="BI46" s="69"/>
      <c r="BJ46" s="69"/>
      <c r="BK46" s="69"/>
      <c r="BL46" s="69"/>
      <c r="BM46" s="69"/>
      <c r="BN46" s="69"/>
      <c r="BX46">
        <v>2.5335116386413601</v>
      </c>
      <c r="BY46">
        <v>2.2558410167694101</v>
      </c>
      <c r="BZ46" t="s">
        <v>58</v>
      </c>
      <c r="CA46">
        <v>0.52100000000000002</v>
      </c>
      <c r="CB46">
        <v>0.29399999999999998</v>
      </c>
      <c r="CC46" t="s">
        <v>18</v>
      </c>
    </row>
    <row r="47" spans="1:81">
      <c r="A47" t="s">
        <v>22</v>
      </c>
      <c r="B47">
        <v>-0.15296190000000001</v>
      </c>
      <c r="C47">
        <v>1.6231120000000001</v>
      </c>
      <c r="D47">
        <v>-0.25440410000000002</v>
      </c>
      <c r="E47">
        <v>-1.4555200000000001E-2</v>
      </c>
      <c r="F47">
        <v>-0.96642919999999999</v>
      </c>
      <c r="G47">
        <v>-5.6075279999999998E-2</v>
      </c>
      <c r="H47">
        <v>0.25031629999999999</v>
      </c>
      <c r="I47">
        <v>-0.1470284</v>
      </c>
      <c r="J47">
        <v>1.616428</v>
      </c>
      <c r="K47">
        <v>-0.25719799999999998</v>
      </c>
      <c r="L47">
        <v>1.2050909999999999E-3</v>
      </c>
      <c r="M47">
        <v>-0.98705569999999998</v>
      </c>
      <c r="N47">
        <v>-2.3021529999999998E-2</v>
      </c>
      <c r="O47">
        <v>0.15871279999999999</v>
      </c>
      <c r="P47" s="60">
        <f t="shared" si="2"/>
        <v>0.18512920510577441</v>
      </c>
      <c r="Q47" s="61">
        <f t="shared" si="3"/>
        <v>-0.93145435483380823</v>
      </c>
      <c r="R47">
        <v>0.88235680000000005</v>
      </c>
      <c r="S47" s="59">
        <f t="shared" si="4"/>
        <v>2.7691859765710714</v>
      </c>
      <c r="T47">
        <v>-0.42262319999999998</v>
      </c>
      <c r="U47">
        <v>1.688639</v>
      </c>
      <c r="V47">
        <v>-1.091985</v>
      </c>
      <c r="W47" s="59">
        <f t="shared" si="5"/>
        <v>0.88235637272674572</v>
      </c>
      <c r="AA47" s="68">
        <f t="shared" si="6"/>
        <v>0.41276198942577036</v>
      </c>
      <c r="AC47">
        <v>0.48464849999999998</v>
      </c>
      <c r="AD47">
        <v>0.40376689999999998</v>
      </c>
      <c r="AE47">
        <v>0.45387290000000002</v>
      </c>
      <c r="AF47">
        <v>0.3168724</v>
      </c>
      <c r="AG47" s="66">
        <f t="shared" si="7"/>
        <v>2.8143379834204767E-2</v>
      </c>
      <c r="AH47">
        <v>290.48840000000001</v>
      </c>
      <c r="AI47">
        <v>291.75220000000002</v>
      </c>
      <c r="AJ47">
        <v>4</v>
      </c>
      <c r="AK47">
        <v>4</v>
      </c>
      <c r="AL47">
        <f t="shared" si="8"/>
        <v>1.2638000000000034</v>
      </c>
      <c r="AM47" s="69">
        <f t="shared" si="9"/>
        <v>6.1094393129132589</v>
      </c>
      <c r="AN47" s="69">
        <f t="shared" si="10"/>
        <v>4.8341820801655659</v>
      </c>
      <c r="AP47" s="69">
        <f t="shared" si="11"/>
        <v>0</v>
      </c>
      <c r="AQ47" s="69">
        <f t="shared" si="12"/>
        <v>0</v>
      </c>
      <c r="AR47" s="69">
        <f t="shared" si="13"/>
        <v>0</v>
      </c>
      <c r="AS47" s="69">
        <f t="shared" si="14"/>
        <v>0</v>
      </c>
      <c r="AT47" s="69">
        <f t="shared" si="15"/>
        <v>0</v>
      </c>
      <c r="AU47" s="69">
        <f t="shared" si="16"/>
        <v>0</v>
      </c>
      <c r="AV47" s="69">
        <f t="shared" si="17"/>
        <v>0</v>
      </c>
      <c r="AW47" s="69">
        <f t="shared" si="18"/>
        <v>0</v>
      </c>
      <c r="AX47" s="69">
        <f t="shared" si="19"/>
        <v>0</v>
      </c>
      <c r="AY47" s="69">
        <f t="shared" si="20"/>
        <v>0</v>
      </c>
      <c r="AZ47" s="69">
        <f t="shared" si="21"/>
        <v>0</v>
      </c>
      <c r="BA47" s="69">
        <f t="shared" si="22"/>
        <v>0</v>
      </c>
      <c r="BB47" s="69">
        <f t="shared" si="23"/>
        <v>4.8341820801655659</v>
      </c>
      <c r="BC47" s="69">
        <f t="shared" si="24"/>
        <v>4.8341820801655659</v>
      </c>
      <c r="BD47" s="69">
        <f t="shared" si="25"/>
        <v>1</v>
      </c>
      <c r="BE47" s="69">
        <f t="shared" si="26"/>
        <v>1</v>
      </c>
      <c r="BF47" s="69"/>
      <c r="BG47" s="69"/>
      <c r="BH47" s="69"/>
      <c r="BI47" s="69"/>
      <c r="BJ47" s="69"/>
      <c r="BK47" s="69"/>
      <c r="BL47" s="69"/>
      <c r="BM47" s="69"/>
      <c r="BN47" s="69"/>
      <c r="BX47">
        <v>2.8216538429260298</v>
      </c>
      <c r="BY47">
        <v>2.9032139778137198</v>
      </c>
      <c r="BZ47" t="s">
        <v>59</v>
      </c>
      <c r="CA47">
        <v>3.3000000000000002E-2</v>
      </c>
      <c r="CB47">
        <v>0.79</v>
      </c>
      <c r="CC47" t="s">
        <v>18</v>
      </c>
    </row>
    <row r="48" spans="1:81">
      <c r="A48" t="s">
        <v>16</v>
      </c>
      <c r="B48">
        <v>-0.152812</v>
      </c>
      <c r="C48">
        <v>1.6139969999999999</v>
      </c>
      <c r="D48">
        <v>-0.25516830000000001</v>
      </c>
      <c r="E48">
        <v>5.3725719999999999E-3</v>
      </c>
      <c r="F48">
        <v>-0.98011740000000003</v>
      </c>
      <c r="G48">
        <v>-6.5888429999999996E-3</v>
      </c>
      <c r="H48">
        <v>0.1982362</v>
      </c>
      <c r="I48">
        <v>-3.4568160000000001E-2</v>
      </c>
      <c r="J48">
        <v>1.606017</v>
      </c>
      <c r="K48">
        <v>-0.39830310000000002</v>
      </c>
      <c r="L48">
        <v>4.4385519999999998E-2</v>
      </c>
      <c r="M48">
        <v>-2.6678139999999999E-2</v>
      </c>
      <c r="N48">
        <v>-1.097397E-2</v>
      </c>
      <c r="O48">
        <v>0.99859790000000004</v>
      </c>
      <c r="P48" s="60">
        <f t="shared" si="2"/>
        <v>0.98637075092844428</v>
      </c>
      <c r="Q48" s="61">
        <f t="shared" si="3"/>
        <v>0.94585451657428621</v>
      </c>
      <c r="R48">
        <v>5.9593319999999999</v>
      </c>
      <c r="S48" s="59">
        <f t="shared" si="4"/>
        <v>0.33057914626125173</v>
      </c>
      <c r="T48">
        <v>-0.1242273</v>
      </c>
      <c r="U48">
        <v>1.63079</v>
      </c>
      <c r="V48">
        <v>5.7040709999999999</v>
      </c>
      <c r="W48" s="59">
        <f t="shared" si="5"/>
        <v>5.9593315165870395</v>
      </c>
      <c r="AA48" s="68">
        <f t="shared" si="6"/>
        <v>0.1</v>
      </c>
      <c r="AC48">
        <v>0.47119939999999999</v>
      </c>
      <c r="AD48">
        <v>0.48659659999999999</v>
      </c>
      <c r="AE48">
        <v>0.44312689999999999</v>
      </c>
      <c r="AF48">
        <v>0.34046530000000003</v>
      </c>
      <c r="AG48" s="66">
        <f t="shared" si="7"/>
        <v>3.4591928052197012E-2</v>
      </c>
      <c r="AH48">
        <v>293.2713</v>
      </c>
      <c r="AI48">
        <v>298.08760000000001</v>
      </c>
      <c r="AJ48">
        <v>1</v>
      </c>
      <c r="AK48">
        <v>1</v>
      </c>
      <c r="AL48">
        <f t="shared" si="8"/>
        <v>4.8163000000000125</v>
      </c>
      <c r="AM48" s="69">
        <f t="shared" si="9"/>
        <v>0.70009503761730374</v>
      </c>
      <c r="AN48" s="69">
        <f t="shared" si="10"/>
        <v>0.14535951614668977</v>
      </c>
      <c r="AP48" s="69">
        <f t="shared" si="11"/>
        <v>0.14535951614668977</v>
      </c>
      <c r="AQ48" s="69">
        <f t="shared" si="12"/>
        <v>0.14535951614668977</v>
      </c>
      <c r="AR48" s="69">
        <f t="shared" si="13"/>
        <v>1</v>
      </c>
      <c r="AS48" s="69">
        <f t="shared" si="14"/>
        <v>1</v>
      </c>
      <c r="AT48" s="69">
        <f t="shared" si="15"/>
        <v>0</v>
      </c>
      <c r="AU48" s="69">
        <f t="shared" si="16"/>
        <v>0</v>
      </c>
      <c r="AV48" s="69">
        <f t="shared" si="17"/>
        <v>0</v>
      </c>
      <c r="AW48" s="69">
        <f t="shared" si="18"/>
        <v>0</v>
      </c>
      <c r="AX48" s="69">
        <f t="shared" si="19"/>
        <v>0</v>
      </c>
      <c r="AY48" s="69">
        <f t="shared" si="20"/>
        <v>0</v>
      </c>
      <c r="AZ48" s="69">
        <f t="shared" si="21"/>
        <v>0</v>
      </c>
      <c r="BA48" s="69">
        <f t="shared" si="22"/>
        <v>0</v>
      </c>
      <c r="BB48" s="69">
        <f t="shared" si="23"/>
        <v>0</v>
      </c>
      <c r="BC48" s="69">
        <f t="shared" si="24"/>
        <v>0</v>
      </c>
      <c r="BD48" s="69">
        <f t="shared" si="25"/>
        <v>0</v>
      </c>
      <c r="BE48" s="69">
        <f t="shared" si="26"/>
        <v>0</v>
      </c>
      <c r="BF48" s="69"/>
      <c r="BG48" s="69"/>
      <c r="BH48" s="69"/>
      <c r="BI48" s="69"/>
      <c r="BJ48" s="69"/>
      <c r="BK48" s="69"/>
      <c r="BL48" s="69"/>
      <c r="BM48" s="69"/>
      <c r="BN48" s="69"/>
      <c r="BX48">
        <v>5.5631147697567896E-3</v>
      </c>
      <c r="BY48">
        <v>0.53115034103393599</v>
      </c>
      <c r="BZ48" t="s">
        <v>60</v>
      </c>
      <c r="CA48">
        <v>0.43099999999999999</v>
      </c>
      <c r="CB48">
        <v>0.17100000000000001</v>
      </c>
      <c r="CC48" t="s">
        <v>18</v>
      </c>
    </row>
    <row r="49" spans="1:81">
      <c r="A49" t="s">
        <v>22</v>
      </c>
      <c r="B49">
        <v>-2.4798870000000001E-2</v>
      </c>
      <c r="C49">
        <v>1.60551</v>
      </c>
      <c r="D49">
        <v>-0.41396500000000003</v>
      </c>
      <c r="E49">
        <v>5.6643539999999999E-2</v>
      </c>
      <c r="F49">
        <v>-1.8003970000000001E-2</v>
      </c>
      <c r="G49">
        <v>-7.4346739999999996E-3</v>
      </c>
      <c r="H49">
        <v>0.99820450000000005</v>
      </c>
      <c r="I49">
        <v>-2.5137039999999999E-2</v>
      </c>
      <c r="J49">
        <v>1.6208819999999999</v>
      </c>
      <c r="K49">
        <v>-0.40852949999999999</v>
      </c>
      <c r="L49">
        <v>-7.0231539999999995E-2</v>
      </c>
      <c r="M49">
        <v>9.1904810000000003E-2</v>
      </c>
      <c r="N49">
        <v>-5.3975209999999997E-3</v>
      </c>
      <c r="O49">
        <v>0.99327330000000003</v>
      </c>
      <c r="P49" s="60">
        <f t="shared" si="2"/>
        <v>-0.36164547289285465</v>
      </c>
      <c r="Q49" s="61">
        <f t="shared" si="3"/>
        <v>-0.73842510387220706</v>
      </c>
      <c r="R49">
        <v>5.3761450000000002</v>
      </c>
      <c r="S49" s="59">
        <f t="shared" si="4"/>
        <v>2.4015282103108095</v>
      </c>
      <c r="T49">
        <v>1.4239459999999999</v>
      </c>
      <c r="U49">
        <v>2.8256049999999999</v>
      </c>
      <c r="V49">
        <v>4.6174799999999996</v>
      </c>
      <c r="W49" s="59">
        <f t="shared" si="5"/>
        <v>5.3761447427874662</v>
      </c>
      <c r="AA49" s="68">
        <f t="shared" si="6"/>
        <v>0.1</v>
      </c>
      <c r="AC49">
        <v>0.42181239999999998</v>
      </c>
      <c r="AD49">
        <v>0.47511599999999998</v>
      </c>
      <c r="AE49">
        <v>0.46883190000000002</v>
      </c>
      <c r="AF49">
        <v>0.31169530000000001</v>
      </c>
      <c r="AG49" s="66">
        <f t="shared" si="7"/>
        <v>2.9286428081851317E-2</v>
      </c>
      <c r="AH49">
        <v>299.58800000000002</v>
      </c>
      <c r="AI49">
        <v>302.29239999999999</v>
      </c>
      <c r="AJ49">
        <v>1</v>
      </c>
      <c r="AK49">
        <v>1</v>
      </c>
      <c r="AL49">
        <f t="shared" si="8"/>
        <v>2.7043999999999642</v>
      </c>
      <c r="AM49" s="69">
        <f t="shared" si="9"/>
        <v>3.8011833513009212</v>
      </c>
      <c r="AN49" s="69">
        <f t="shared" si="10"/>
        <v>1.405555151346314</v>
      </c>
      <c r="AP49" s="69">
        <f t="shared" si="11"/>
        <v>1.405555151346314</v>
      </c>
      <c r="AQ49" s="69">
        <f t="shared" si="12"/>
        <v>1.405555151346314</v>
      </c>
      <c r="AR49" s="69">
        <f t="shared" si="13"/>
        <v>1</v>
      </c>
      <c r="AS49" s="69">
        <f t="shared" si="14"/>
        <v>1</v>
      </c>
      <c r="AT49" s="69">
        <f t="shared" si="15"/>
        <v>0</v>
      </c>
      <c r="AU49" s="69">
        <f t="shared" si="16"/>
        <v>0</v>
      </c>
      <c r="AV49" s="69">
        <f t="shared" si="17"/>
        <v>0</v>
      </c>
      <c r="AW49" s="69">
        <f t="shared" si="18"/>
        <v>0</v>
      </c>
      <c r="AX49" s="69">
        <f t="shared" si="19"/>
        <v>0</v>
      </c>
      <c r="AY49" s="69">
        <f t="shared" si="20"/>
        <v>0</v>
      </c>
      <c r="AZ49" s="69">
        <f t="shared" si="21"/>
        <v>0</v>
      </c>
      <c r="BA49" s="69">
        <f t="shared" si="22"/>
        <v>0</v>
      </c>
      <c r="BB49" s="69">
        <f t="shared" si="23"/>
        <v>0</v>
      </c>
      <c r="BC49" s="69">
        <f t="shared" si="24"/>
        <v>0</v>
      </c>
      <c r="BD49" s="69">
        <f t="shared" si="25"/>
        <v>0</v>
      </c>
      <c r="BE49" s="69">
        <f t="shared" si="26"/>
        <v>0</v>
      </c>
      <c r="BF49" s="69"/>
      <c r="BG49" s="69"/>
      <c r="BH49" s="69"/>
      <c r="BI49" s="69"/>
      <c r="BJ49" s="69"/>
      <c r="BK49" s="69"/>
      <c r="BL49" s="69"/>
      <c r="BM49" s="69"/>
      <c r="BN49" s="69"/>
      <c r="BX49">
        <v>0.36003792285919201</v>
      </c>
      <c r="BY49">
        <v>0.69993335008621205</v>
      </c>
      <c r="BZ49" t="s">
        <v>61</v>
      </c>
      <c r="CA49">
        <v>0.39300000000000002</v>
      </c>
      <c r="CB49">
        <v>0.79500000000000004</v>
      </c>
      <c r="CC49" t="s">
        <v>18</v>
      </c>
    </row>
    <row r="50" spans="1:81">
      <c r="A50" t="s">
        <v>20</v>
      </c>
      <c r="B50">
        <v>-1.258594E-2</v>
      </c>
      <c r="C50">
        <v>1.6130310000000001</v>
      </c>
      <c r="D50">
        <v>-0.42252780000000001</v>
      </c>
      <c r="E50">
        <v>-1.2712349999999999E-3</v>
      </c>
      <c r="F50">
        <v>7.2139780000000001E-2</v>
      </c>
      <c r="G50">
        <v>-1.08188E-2</v>
      </c>
      <c r="H50">
        <v>0.99733510000000003</v>
      </c>
      <c r="I50">
        <v>-0.1638165</v>
      </c>
      <c r="J50">
        <v>1.614924</v>
      </c>
      <c r="K50">
        <v>-0.34884510000000002</v>
      </c>
      <c r="L50">
        <v>1.383411E-2</v>
      </c>
      <c r="M50">
        <v>-0.96150329999999995</v>
      </c>
      <c r="N50">
        <v>1.4268680000000001E-2</v>
      </c>
      <c r="O50">
        <v>-0.27407369999999998</v>
      </c>
      <c r="P50" s="60">
        <f t="shared" si="2"/>
        <v>0.90517504345578903</v>
      </c>
      <c r="Q50" s="61">
        <f t="shared" si="3"/>
        <v>0.63868371859037909</v>
      </c>
      <c r="R50">
        <v>5.9642520000000001</v>
      </c>
      <c r="S50" s="59">
        <f t="shared" si="4"/>
        <v>0.8780099134133067</v>
      </c>
      <c r="T50">
        <v>2.603332</v>
      </c>
      <c r="U50">
        <v>1.9782679999999999</v>
      </c>
      <c r="V50">
        <v>-5.7700399999999998</v>
      </c>
      <c r="W50" s="59">
        <f t="shared" si="5"/>
        <v>5.9642528001528978</v>
      </c>
      <c r="AA50" s="68">
        <f t="shared" si="6"/>
        <v>0.1</v>
      </c>
      <c r="AC50">
        <v>0.4221472</v>
      </c>
      <c r="AD50">
        <v>0.4451484</v>
      </c>
      <c r="AE50">
        <v>0.44529180000000002</v>
      </c>
      <c r="AF50">
        <v>0.45567299999999999</v>
      </c>
      <c r="AG50" s="66">
        <f t="shared" si="7"/>
        <v>3.8129992827659276E-2</v>
      </c>
      <c r="AH50">
        <v>303.80509999999998</v>
      </c>
      <c r="AI50">
        <v>309.10570000000001</v>
      </c>
      <c r="AJ50">
        <v>4</v>
      </c>
      <c r="AK50">
        <v>1</v>
      </c>
      <c r="AL50">
        <f t="shared" si="8"/>
        <v>5.3006000000000313</v>
      </c>
      <c r="AM50" s="69">
        <f t="shared" si="9"/>
        <v>1.9688457156724468</v>
      </c>
      <c r="AN50" s="69">
        <f t="shared" si="10"/>
        <v>0.37143827409584484</v>
      </c>
      <c r="AP50" s="69">
        <f t="shared" si="11"/>
        <v>0</v>
      </c>
      <c r="AQ50" s="69">
        <f t="shared" si="12"/>
        <v>0.37143827409584484</v>
      </c>
      <c r="AR50" s="69">
        <f t="shared" si="13"/>
        <v>0</v>
      </c>
      <c r="AS50" s="69">
        <f t="shared" si="14"/>
        <v>1</v>
      </c>
      <c r="AT50" s="69">
        <f t="shared" si="15"/>
        <v>0</v>
      </c>
      <c r="AU50" s="69">
        <f t="shared" si="16"/>
        <v>0</v>
      </c>
      <c r="AV50" s="69">
        <f t="shared" si="17"/>
        <v>0</v>
      </c>
      <c r="AW50" s="69">
        <f t="shared" si="18"/>
        <v>0</v>
      </c>
      <c r="AX50" s="69">
        <f t="shared" si="19"/>
        <v>0</v>
      </c>
      <c r="AY50" s="69">
        <f t="shared" si="20"/>
        <v>0</v>
      </c>
      <c r="AZ50" s="69">
        <f t="shared" si="21"/>
        <v>0</v>
      </c>
      <c r="BA50" s="69">
        <f t="shared" si="22"/>
        <v>0</v>
      </c>
      <c r="BB50" s="69">
        <f t="shared" si="23"/>
        <v>0.37143827409584484</v>
      </c>
      <c r="BC50" s="69">
        <f t="shared" si="24"/>
        <v>0</v>
      </c>
      <c r="BD50" s="69">
        <f t="shared" si="25"/>
        <v>1</v>
      </c>
      <c r="BE50" s="69">
        <f t="shared" si="26"/>
        <v>0</v>
      </c>
      <c r="BF50" s="69"/>
      <c r="BG50" s="69"/>
      <c r="BH50" s="69"/>
      <c r="BI50" s="69"/>
      <c r="BJ50" s="69"/>
      <c r="BK50" s="69"/>
      <c r="BL50" s="69"/>
      <c r="BM50" s="69"/>
      <c r="BN50" s="69"/>
      <c r="BX50">
        <v>2.6828134059906001</v>
      </c>
      <c r="BY50">
        <v>0.13872414827346799</v>
      </c>
      <c r="BZ50" t="s">
        <v>62</v>
      </c>
      <c r="CA50">
        <v>0.752</v>
      </c>
      <c r="CB50">
        <v>0.24099999999999999</v>
      </c>
      <c r="CC50" t="s">
        <v>18</v>
      </c>
    </row>
    <row r="51" spans="1:81">
      <c r="A51" t="s">
        <v>20</v>
      </c>
      <c r="B51">
        <v>-0.1583513</v>
      </c>
      <c r="C51">
        <v>1.610946</v>
      </c>
      <c r="D51">
        <v>-0.34331650000000002</v>
      </c>
      <c r="E51">
        <v>4.4711480000000003E-3</v>
      </c>
      <c r="F51">
        <v>-0.95974820000000005</v>
      </c>
      <c r="G51">
        <v>3.8095549999999999E-2</v>
      </c>
      <c r="H51">
        <v>-0.27823029999999999</v>
      </c>
      <c r="I51">
        <v>-0.23723939999999999</v>
      </c>
      <c r="J51">
        <v>1.6356569999999999</v>
      </c>
      <c r="K51">
        <v>-0.25248809999999999</v>
      </c>
      <c r="L51">
        <v>0.1860195</v>
      </c>
      <c r="M51">
        <v>-0.82661779999999996</v>
      </c>
      <c r="N51">
        <v>-0.3365802</v>
      </c>
      <c r="O51">
        <v>-0.41086919999999999</v>
      </c>
      <c r="P51" s="60">
        <f t="shared" si="2"/>
        <v>0.99601688397960009</v>
      </c>
      <c r="Q51" s="61">
        <f t="shared" si="3"/>
        <v>0.98409926634486422</v>
      </c>
      <c r="R51">
        <v>3.3053409999999999</v>
      </c>
      <c r="S51" s="59">
        <f t="shared" si="4"/>
        <v>0.1785668062050334</v>
      </c>
      <c r="T51">
        <v>1.3980870000000001</v>
      </c>
      <c r="U51">
        <v>4.0722950000000004</v>
      </c>
      <c r="V51">
        <v>-1.9068210000000001</v>
      </c>
      <c r="W51" s="59">
        <f t="shared" si="5"/>
        <v>3.3053419494854297</v>
      </c>
      <c r="AA51" s="68">
        <f t="shared" si="6"/>
        <v>0.10000025355328099</v>
      </c>
      <c r="AC51">
        <v>0.44578610000000002</v>
      </c>
      <c r="AD51">
        <v>0.46491179999999999</v>
      </c>
      <c r="AE51">
        <v>0.43746550000000001</v>
      </c>
      <c r="AF51">
        <v>0.40201740000000002</v>
      </c>
      <c r="AG51" s="66">
        <f t="shared" si="7"/>
        <v>3.6449011203282373E-2</v>
      </c>
      <c r="AH51">
        <v>310.62310000000002</v>
      </c>
      <c r="AI51">
        <v>314.07069999999999</v>
      </c>
      <c r="AJ51">
        <v>3</v>
      </c>
      <c r="AK51">
        <v>2</v>
      </c>
      <c r="AL51">
        <f t="shared" si="8"/>
        <v>3.4475999999999658</v>
      </c>
      <c r="AM51" s="69">
        <f t="shared" si="9"/>
        <v>-0.26387735026935644</v>
      </c>
      <c r="AN51" s="69">
        <f t="shared" si="10"/>
        <v>-7.6539433307042312E-2</v>
      </c>
      <c r="AP51" s="69">
        <f t="shared" si="11"/>
        <v>0</v>
      </c>
      <c r="AQ51" s="69">
        <f t="shared" si="12"/>
        <v>0</v>
      </c>
      <c r="AR51" s="69">
        <f t="shared" si="13"/>
        <v>0</v>
      </c>
      <c r="AS51" s="69">
        <f t="shared" si="14"/>
        <v>0</v>
      </c>
      <c r="AT51" s="69">
        <f t="shared" si="15"/>
        <v>0</v>
      </c>
      <c r="AU51" s="69">
        <f t="shared" si="16"/>
        <v>-7.6539433307042312E-2</v>
      </c>
      <c r="AV51" s="69">
        <f t="shared" si="17"/>
        <v>0</v>
      </c>
      <c r="AW51" s="69">
        <f t="shared" si="18"/>
        <v>1</v>
      </c>
      <c r="AX51" s="69">
        <f t="shared" si="19"/>
        <v>-7.6539433307042312E-2</v>
      </c>
      <c r="AY51" s="69">
        <f t="shared" si="20"/>
        <v>-7.6539433307042312E-2</v>
      </c>
      <c r="AZ51" s="69">
        <f t="shared" si="21"/>
        <v>1</v>
      </c>
      <c r="BA51" s="69">
        <f t="shared" si="22"/>
        <v>0</v>
      </c>
      <c r="BB51" s="69">
        <f t="shared" si="23"/>
        <v>0</v>
      </c>
      <c r="BC51" s="69">
        <f t="shared" si="24"/>
        <v>0</v>
      </c>
      <c r="BD51" s="69">
        <f t="shared" si="25"/>
        <v>0</v>
      </c>
      <c r="BE51" s="69">
        <f t="shared" si="26"/>
        <v>0</v>
      </c>
      <c r="BF51" s="69"/>
      <c r="BG51" s="69"/>
      <c r="BH51" s="69"/>
      <c r="BI51" s="69"/>
      <c r="BJ51" s="69"/>
      <c r="BK51" s="69"/>
      <c r="BL51" s="69"/>
      <c r="BM51" s="69"/>
      <c r="BN51" s="69"/>
      <c r="BX51">
        <v>2.06351566314697</v>
      </c>
      <c r="BY51">
        <v>1.0069278478622401</v>
      </c>
      <c r="BZ51" t="s">
        <v>63</v>
      </c>
      <c r="CA51">
        <v>0.82699999999999996</v>
      </c>
      <c r="CB51">
        <v>0.86099999999999999</v>
      </c>
      <c r="CC51" t="s">
        <v>18</v>
      </c>
    </row>
    <row r="52" spans="1:81">
      <c r="A52" t="s">
        <v>16</v>
      </c>
      <c r="B52">
        <v>-0.1888243</v>
      </c>
      <c r="C52">
        <v>1.6328609999999999</v>
      </c>
      <c r="D52">
        <v>-0.2991856</v>
      </c>
      <c r="E52">
        <v>4.965315E-2</v>
      </c>
      <c r="F52">
        <v>-0.88413770000000003</v>
      </c>
      <c r="G52">
        <v>-0.12057080000000001</v>
      </c>
      <c r="H52">
        <v>-0.44866220000000001</v>
      </c>
      <c r="I52">
        <v>-0.23872070000000001</v>
      </c>
      <c r="J52">
        <v>1.6338330000000001</v>
      </c>
      <c r="K52">
        <v>-0.27273449999999999</v>
      </c>
      <c r="L52">
        <v>0.18603900000000001</v>
      </c>
      <c r="M52">
        <v>-0.81167730000000005</v>
      </c>
      <c r="N52">
        <v>-0.27958699999999997</v>
      </c>
      <c r="O52">
        <v>-0.47791280000000003</v>
      </c>
      <c r="P52" s="60">
        <f t="shared" si="2"/>
        <v>-0.31931531843111</v>
      </c>
      <c r="Q52" s="61">
        <f t="shared" si="3"/>
        <v>-0.79607545483047759</v>
      </c>
      <c r="R52">
        <v>0.91577889999999995</v>
      </c>
      <c r="S52" s="59">
        <f t="shared" si="4"/>
        <v>2.4915788666923344</v>
      </c>
      <c r="T52">
        <v>0.38195089999999998</v>
      </c>
      <c r="U52">
        <v>2.1638639999999998</v>
      </c>
      <c r="V52">
        <v>-0.77970799999999996</v>
      </c>
      <c r="W52" s="59">
        <f t="shared" si="5"/>
        <v>0.9157785168073117</v>
      </c>
      <c r="AA52" s="68">
        <f t="shared" si="6"/>
        <v>0.38798318544525612</v>
      </c>
      <c r="AC52">
        <v>0.40789690000000001</v>
      </c>
      <c r="AD52">
        <v>0.4312221</v>
      </c>
      <c r="AE52">
        <v>0.4971872</v>
      </c>
      <c r="AF52">
        <v>0.35837859999999999</v>
      </c>
      <c r="AG52" s="66">
        <f t="shared" si="7"/>
        <v>3.1341041375093644E-2</v>
      </c>
      <c r="AH52">
        <v>315.58960000000002</v>
      </c>
      <c r="AI52">
        <v>317.27140000000003</v>
      </c>
      <c r="AJ52">
        <v>3</v>
      </c>
      <c r="AK52">
        <v>1</v>
      </c>
      <c r="AL52">
        <f t="shared" si="8"/>
        <v>1.6818000000000097</v>
      </c>
      <c r="AM52" s="69">
        <f t="shared" si="9"/>
        <v>5.712464094458289</v>
      </c>
      <c r="AN52" s="69">
        <f t="shared" si="10"/>
        <v>3.3966369927805067</v>
      </c>
      <c r="AP52" s="69">
        <f t="shared" si="11"/>
        <v>0</v>
      </c>
      <c r="AQ52" s="69">
        <f t="shared" si="12"/>
        <v>3.3966369927805067</v>
      </c>
      <c r="AR52" s="69">
        <f t="shared" si="13"/>
        <v>0</v>
      </c>
      <c r="AS52" s="69">
        <f t="shared" si="14"/>
        <v>1</v>
      </c>
      <c r="AT52" s="69">
        <f t="shared" si="15"/>
        <v>0</v>
      </c>
      <c r="AU52" s="69">
        <f t="shared" si="16"/>
        <v>0</v>
      </c>
      <c r="AV52" s="69">
        <f t="shared" si="17"/>
        <v>0</v>
      </c>
      <c r="AW52" s="69">
        <f t="shared" si="18"/>
        <v>0</v>
      </c>
      <c r="AX52" s="69">
        <f t="shared" si="19"/>
        <v>3.3966369927805067</v>
      </c>
      <c r="AY52" s="69">
        <f t="shared" si="20"/>
        <v>3.3966369927805067</v>
      </c>
      <c r="AZ52" s="69">
        <f t="shared" si="21"/>
        <v>1</v>
      </c>
      <c r="BA52" s="69">
        <f t="shared" si="22"/>
        <v>0</v>
      </c>
      <c r="BB52" s="69">
        <f t="shared" si="23"/>
        <v>0</v>
      </c>
      <c r="BC52" s="69">
        <f t="shared" si="24"/>
        <v>0</v>
      </c>
      <c r="BD52" s="69">
        <f t="shared" si="25"/>
        <v>0</v>
      </c>
      <c r="BE52" s="69">
        <f t="shared" si="26"/>
        <v>0</v>
      </c>
      <c r="BF52" s="69"/>
      <c r="BG52" s="69"/>
      <c r="BH52" s="69"/>
      <c r="BI52" s="69"/>
      <c r="BJ52" s="69"/>
      <c r="BK52" s="69"/>
      <c r="BL52" s="69"/>
      <c r="BM52" s="69"/>
      <c r="BN52" s="69"/>
      <c r="BX52">
        <v>2.1231758594512899</v>
      </c>
      <c r="BY52">
        <v>0.74931639432907104</v>
      </c>
      <c r="BZ52" t="s">
        <v>64</v>
      </c>
      <c r="CA52">
        <v>0.63</v>
      </c>
      <c r="CB52">
        <v>0.495</v>
      </c>
      <c r="CC52" t="s">
        <v>18</v>
      </c>
    </row>
    <row r="53" spans="1:81">
      <c r="A53" t="s">
        <v>20</v>
      </c>
      <c r="B53">
        <v>-0.14657790000000001</v>
      </c>
      <c r="C53">
        <v>1.6121840000000001</v>
      </c>
      <c r="D53">
        <v>-0.31658429999999999</v>
      </c>
      <c r="E53">
        <v>-2.67283E-2</v>
      </c>
      <c r="F53">
        <v>-0.83626739999999999</v>
      </c>
      <c r="G53">
        <v>3.1460580000000002E-2</v>
      </c>
      <c r="H53">
        <v>-0.54676559999999996</v>
      </c>
      <c r="I53">
        <v>-0.14782149999999999</v>
      </c>
      <c r="J53">
        <v>1.633149</v>
      </c>
      <c r="K53">
        <v>-0.45000079999999998</v>
      </c>
      <c r="L53">
        <v>-0.17635000000000001</v>
      </c>
      <c r="M53">
        <v>-0.18962760000000001</v>
      </c>
      <c r="N53">
        <v>-7.1278069999999999E-2</v>
      </c>
      <c r="O53">
        <v>0.96325559999999999</v>
      </c>
      <c r="P53" s="60">
        <f t="shared" si="2"/>
        <v>0.62251896928239292</v>
      </c>
      <c r="Q53" s="61">
        <f t="shared" si="3"/>
        <v>-0.2249402657671743</v>
      </c>
      <c r="R53">
        <v>4.5795899999999996</v>
      </c>
      <c r="S53" s="59">
        <f t="shared" si="4"/>
        <v>1.7976780572077362</v>
      </c>
      <c r="T53">
        <v>-1.680464</v>
      </c>
      <c r="U53">
        <v>3.3418770000000002</v>
      </c>
      <c r="V53">
        <v>3.6366420000000002</v>
      </c>
      <c r="W53" s="59">
        <f t="shared" si="5"/>
        <v>4.579589787419164</v>
      </c>
      <c r="AA53" s="68">
        <f t="shared" si="6"/>
        <v>0.10000000000022857</v>
      </c>
      <c r="AC53">
        <v>0.4479361</v>
      </c>
      <c r="AD53">
        <v>0.4989963</v>
      </c>
      <c r="AE53">
        <v>0.4691533</v>
      </c>
      <c r="AF53">
        <v>0.39937159999999999</v>
      </c>
      <c r="AG53" s="66">
        <f t="shared" si="7"/>
        <v>4.1879871795521648E-2</v>
      </c>
      <c r="AH53">
        <v>318.78660000000002</v>
      </c>
      <c r="AI53">
        <v>323.23809999999997</v>
      </c>
      <c r="AJ53">
        <v>1</v>
      </c>
      <c r="AK53">
        <v>3</v>
      </c>
      <c r="AL53">
        <f t="shared" si="8"/>
        <v>4.4514999999999532</v>
      </c>
      <c r="AM53" s="69">
        <f t="shared" si="9"/>
        <v>2.8673404898542554</v>
      </c>
      <c r="AN53" s="69">
        <f t="shared" si="10"/>
        <v>0.64412905534185905</v>
      </c>
      <c r="AP53" s="69">
        <f t="shared" si="11"/>
        <v>0.64412905534185905</v>
      </c>
      <c r="AQ53" s="69">
        <f t="shared" si="12"/>
        <v>0</v>
      </c>
      <c r="AR53" s="69">
        <f t="shared" si="13"/>
        <v>1</v>
      </c>
      <c r="AS53" s="69">
        <f t="shared" si="14"/>
        <v>0</v>
      </c>
      <c r="AT53" s="69">
        <f t="shared" si="15"/>
        <v>0</v>
      </c>
      <c r="AU53" s="69">
        <f t="shared" si="16"/>
        <v>0</v>
      </c>
      <c r="AV53" s="69">
        <f t="shared" si="17"/>
        <v>0</v>
      </c>
      <c r="AW53" s="69">
        <f t="shared" si="18"/>
        <v>0</v>
      </c>
      <c r="AX53" s="69">
        <f t="shared" si="19"/>
        <v>0</v>
      </c>
      <c r="AY53" s="69">
        <f t="shared" si="20"/>
        <v>0</v>
      </c>
      <c r="AZ53" s="69">
        <f t="shared" si="21"/>
        <v>0</v>
      </c>
      <c r="BA53" s="69">
        <f t="shared" si="22"/>
        <v>1</v>
      </c>
      <c r="BB53" s="69">
        <f t="shared" si="23"/>
        <v>0</v>
      </c>
      <c r="BC53" s="69">
        <f t="shared" si="24"/>
        <v>0</v>
      </c>
      <c r="BD53" s="69">
        <f t="shared" si="25"/>
        <v>0</v>
      </c>
      <c r="BE53" s="69">
        <f t="shared" si="26"/>
        <v>0</v>
      </c>
      <c r="BF53" s="69"/>
      <c r="BG53" s="69"/>
      <c r="BH53" s="69"/>
      <c r="BI53" s="69"/>
      <c r="BJ53" s="69"/>
      <c r="BK53" s="69"/>
      <c r="BL53" s="69"/>
      <c r="BM53" s="69"/>
      <c r="BN53" s="69"/>
      <c r="BX53">
        <v>0.52916830778121904</v>
      </c>
      <c r="BY53">
        <v>2.2962689399719198</v>
      </c>
      <c r="BZ53" t="s">
        <v>65</v>
      </c>
      <c r="CA53">
        <v>0.14299999999999999</v>
      </c>
      <c r="CB53">
        <v>0.31900000000000001</v>
      </c>
      <c r="CC53" t="s">
        <v>18</v>
      </c>
    </row>
    <row r="54" spans="1:81">
      <c r="A54" t="s">
        <v>20</v>
      </c>
      <c r="B54">
        <v>-0.16671040000000001</v>
      </c>
      <c r="C54">
        <v>1.6127880000000001</v>
      </c>
      <c r="D54">
        <v>-0.42965930000000002</v>
      </c>
      <c r="E54">
        <v>8.9312160000000005E-3</v>
      </c>
      <c r="F54">
        <v>-0.2139161</v>
      </c>
      <c r="G54">
        <v>-1.1595009999999999E-2</v>
      </c>
      <c r="H54">
        <v>0.97674240000000001</v>
      </c>
      <c r="I54">
        <v>-0.45143220000000001</v>
      </c>
      <c r="J54">
        <v>1.6186720000000001</v>
      </c>
      <c r="K54">
        <v>-0.51724579999999998</v>
      </c>
      <c r="L54">
        <v>-0.30578880000000003</v>
      </c>
      <c r="M54">
        <v>0.58039719999999995</v>
      </c>
      <c r="N54">
        <v>0.22300410000000001</v>
      </c>
      <c r="O54">
        <v>0.72104199999999996</v>
      </c>
      <c r="P54" s="60">
        <f t="shared" si="2"/>
        <v>1.9123804640260034E-2</v>
      </c>
      <c r="Q54" s="61">
        <f t="shared" si="3"/>
        <v>-0.99926856019216237</v>
      </c>
      <c r="R54">
        <v>0.57967729999999995</v>
      </c>
      <c r="S54" s="59">
        <f t="shared" si="4"/>
        <v>3.1033427126068478</v>
      </c>
      <c r="T54">
        <v>4.6646739999999999E-2</v>
      </c>
      <c r="U54">
        <v>2.1502080000000001</v>
      </c>
      <c r="V54">
        <v>-0.47069699999999998</v>
      </c>
      <c r="W54" s="59">
        <f t="shared" si="5"/>
        <v>0.57967716740464226</v>
      </c>
      <c r="AA54" s="68">
        <f t="shared" si="6"/>
        <v>0.67344141057002616</v>
      </c>
      <c r="AC54">
        <v>0.49848130000000002</v>
      </c>
      <c r="AD54">
        <v>0.43993260000000001</v>
      </c>
      <c r="AE54">
        <v>0.47155409999999998</v>
      </c>
      <c r="AF54">
        <v>0.34739599999999998</v>
      </c>
      <c r="AG54" s="66">
        <f t="shared" si="7"/>
        <v>3.5924551512510658E-2</v>
      </c>
      <c r="AH54">
        <v>324.75139999999999</v>
      </c>
      <c r="AI54">
        <v>329.78680000000003</v>
      </c>
      <c r="AJ54">
        <v>3</v>
      </c>
      <c r="AK54">
        <v>2</v>
      </c>
      <c r="AL54">
        <f t="shared" si="8"/>
        <v>5.0354000000000383</v>
      </c>
      <c r="AM54" s="69">
        <f t="shared" si="9"/>
        <v>6.6278681592424915</v>
      </c>
      <c r="AN54" s="69">
        <f t="shared" si="10"/>
        <v>1.3162545496370579</v>
      </c>
      <c r="AP54" s="69">
        <f t="shared" si="11"/>
        <v>0</v>
      </c>
      <c r="AQ54" s="69">
        <f t="shared" si="12"/>
        <v>0</v>
      </c>
      <c r="AR54" s="69">
        <f t="shared" si="13"/>
        <v>0</v>
      </c>
      <c r="AS54" s="69">
        <f t="shared" si="14"/>
        <v>0</v>
      </c>
      <c r="AT54" s="69">
        <f t="shared" si="15"/>
        <v>0</v>
      </c>
      <c r="AU54" s="69">
        <f t="shared" si="16"/>
        <v>1.3162545496370579</v>
      </c>
      <c r="AV54" s="69">
        <f t="shared" si="17"/>
        <v>0</v>
      </c>
      <c r="AW54" s="69">
        <f t="shared" si="18"/>
        <v>1</v>
      </c>
      <c r="AX54" s="69">
        <f t="shared" si="19"/>
        <v>1.3162545496370579</v>
      </c>
      <c r="AY54" s="69">
        <f t="shared" si="20"/>
        <v>1.3162545496370579</v>
      </c>
      <c r="AZ54" s="69">
        <f t="shared" si="21"/>
        <v>1</v>
      </c>
      <c r="BA54" s="69">
        <f t="shared" si="22"/>
        <v>0</v>
      </c>
      <c r="BB54" s="69">
        <f t="shared" si="23"/>
        <v>0</v>
      </c>
      <c r="BC54" s="69">
        <f t="shared" si="24"/>
        <v>0</v>
      </c>
      <c r="BD54" s="69">
        <f t="shared" si="25"/>
        <v>0</v>
      </c>
      <c r="BE54" s="69">
        <f t="shared" si="26"/>
        <v>0</v>
      </c>
      <c r="BF54" s="69"/>
      <c r="BG54" s="69"/>
      <c r="BH54" s="69"/>
      <c r="BI54" s="69"/>
      <c r="BJ54" s="69"/>
      <c r="BK54" s="69"/>
      <c r="BL54" s="69"/>
      <c r="BM54" s="69"/>
      <c r="BN54" s="69"/>
      <c r="BX54">
        <v>1.6416497230529801</v>
      </c>
      <c r="BY54">
        <v>1.19287657737732</v>
      </c>
      <c r="BZ54" t="s">
        <v>66</v>
      </c>
      <c r="CA54">
        <v>0.17100000000000001</v>
      </c>
      <c r="CB54">
        <v>0.67100000000000004</v>
      </c>
      <c r="CC54" t="s">
        <v>18</v>
      </c>
    </row>
    <row r="55" spans="1:81">
      <c r="A55" t="s">
        <v>20</v>
      </c>
      <c r="B55">
        <v>-0.17306779999999999</v>
      </c>
      <c r="C55">
        <v>1.6109830000000001</v>
      </c>
      <c r="D55">
        <v>-0.57770480000000002</v>
      </c>
      <c r="E55">
        <v>4.9394779999999999E-2</v>
      </c>
      <c r="F55">
        <v>0.36610809999999999</v>
      </c>
      <c r="G55">
        <v>-2.3322590000000001E-2</v>
      </c>
      <c r="H55">
        <v>0.92896769999999995</v>
      </c>
      <c r="I55">
        <v>1.263299E-2</v>
      </c>
      <c r="J55">
        <v>1.642647</v>
      </c>
      <c r="K55">
        <v>-0.53991480000000003</v>
      </c>
      <c r="L55">
        <v>-0.16009380000000001</v>
      </c>
      <c r="M55">
        <v>-0.72827439999999999</v>
      </c>
      <c r="N55">
        <v>-0.243615</v>
      </c>
      <c r="O55">
        <v>0.62019199999999997</v>
      </c>
      <c r="P55" s="60">
        <f t="shared" si="2"/>
        <v>0.68279338846760995</v>
      </c>
      <c r="Q55" s="61">
        <f t="shared" si="3"/>
        <v>-6.7586377329838965E-2</v>
      </c>
      <c r="R55">
        <v>4.237228</v>
      </c>
      <c r="S55" s="59">
        <f t="shared" si="4"/>
        <v>1.638434265024675</v>
      </c>
      <c r="T55">
        <v>-3.5054500000000002</v>
      </c>
      <c r="U55">
        <v>4.2120100000000003</v>
      </c>
      <c r="V55">
        <v>-0.86750459999999996</v>
      </c>
      <c r="W55" s="59">
        <f t="shared" si="5"/>
        <v>4.2372274550330529</v>
      </c>
      <c r="AA55" s="68">
        <f t="shared" si="6"/>
        <v>0.10000000001498392</v>
      </c>
      <c r="AC55">
        <v>0.46444220000000003</v>
      </c>
      <c r="AD55">
        <v>0.43831350000000002</v>
      </c>
      <c r="AE55">
        <v>0.49622929999999998</v>
      </c>
      <c r="AF55">
        <v>0.39859040000000001</v>
      </c>
      <c r="AG55" s="66">
        <f t="shared" si="7"/>
        <v>4.0264819721579352E-2</v>
      </c>
      <c r="AH55">
        <v>331.30410000000001</v>
      </c>
      <c r="AI55">
        <v>335.68869999999998</v>
      </c>
      <c r="AJ55">
        <v>3</v>
      </c>
      <c r="AK55">
        <v>4</v>
      </c>
      <c r="AL55">
        <f t="shared" si="8"/>
        <v>4.3845999999999776</v>
      </c>
      <c r="AM55" s="69">
        <f t="shared" si="9"/>
        <v>2.7902607597052467</v>
      </c>
      <c r="AN55" s="69">
        <f t="shared" si="10"/>
        <v>0.63637749388889775</v>
      </c>
      <c r="AP55" s="69">
        <f t="shared" si="11"/>
        <v>0</v>
      </c>
      <c r="AQ55" s="69">
        <f t="shared" si="12"/>
        <v>0</v>
      </c>
      <c r="AR55" s="69">
        <f t="shared" si="13"/>
        <v>0</v>
      </c>
      <c r="AS55" s="69">
        <f t="shared" si="14"/>
        <v>0</v>
      </c>
      <c r="AT55" s="69">
        <f t="shared" si="15"/>
        <v>0</v>
      </c>
      <c r="AU55" s="69">
        <f t="shared" si="16"/>
        <v>0</v>
      </c>
      <c r="AV55" s="69">
        <f t="shared" si="17"/>
        <v>0</v>
      </c>
      <c r="AW55" s="69">
        <f t="shared" si="18"/>
        <v>0</v>
      </c>
      <c r="AX55" s="69">
        <f t="shared" si="19"/>
        <v>0.63637749388889775</v>
      </c>
      <c r="AY55" s="69">
        <f t="shared" si="20"/>
        <v>0.63637749388889775</v>
      </c>
      <c r="AZ55" s="69">
        <f t="shared" si="21"/>
        <v>1</v>
      </c>
      <c r="BA55" s="69">
        <f t="shared" si="22"/>
        <v>0</v>
      </c>
      <c r="BB55" s="69">
        <f t="shared" si="23"/>
        <v>0</v>
      </c>
      <c r="BC55" s="69">
        <f t="shared" si="24"/>
        <v>0.63637749388889775</v>
      </c>
      <c r="BD55" s="69">
        <f t="shared" si="25"/>
        <v>0</v>
      </c>
      <c r="BE55" s="69">
        <f t="shared" si="26"/>
        <v>1</v>
      </c>
      <c r="BF55" s="69"/>
      <c r="BG55" s="69"/>
      <c r="BH55" s="69"/>
      <c r="BI55" s="69"/>
      <c r="BJ55" s="69"/>
      <c r="BK55" s="69"/>
      <c r="BL55" s="69"/>
      <c r="BM55" s="69"/>
      <c r="BN55" s="69"/>
      <c r="BX55">
        <v>1.6392434835434</v>
      </c>
      <c r="BY55">
        <v>2.4788362979888898</v>
      </c>
      <c r="BZ55" t="s">
        <v>67</v>
      </c>
      <c r="CA55">
        <v>0.20100000000000001</v>
      </c>
      <c r="CB55">
        <v>0.38300000000000001</v>
      </c>
      <c r="CC55" t="s">
        <v>18</v>
      </c>
    </row>
    <row r="56" spans="1:81">
      <c r="A56" t="s">
        <v>22</v>
      </c>
      <c r="B56">
        <v>-5.5229840000000002E-2</v>
      </c>
      <c r="C56">
        <v>1.62253</v>
      </c>
      <c r="D56">
        <v>-0.52871210000000002</v>
      </c>
      <c r="E56">
        <v>-2.8630909999999999E-2</v>
      </c>
      <c r="F56">
        <v>-0.73803260000000004</v>
      </c>
      <c r="G56">
        <v>-4.0397530000000001E-2</v>
      </c>
      <c r="H56">
        <v>0.67294589999999999</v>
      </c>
      <c r="I56">
        <v>-8.9999179999999998E-2</v>
      </c>
      <c r="J56">
        <v>1.6432770000000001</v>
      </c>
      <c r="K56">
        <v>-0.37834610000000002</v>
      </c>
      <c r="L56">
        <v>5.2468849999999997E-2</v>
      </c>
      <c r="M56">
        <v>-0.95253909999999997</v>
      </c>
      <c r="N56">
        <v>-0.27769769999999999</v>
      </c>
      <c r="O56">
        <v>-0.1131389</v>
      </c>
      <c r="P56" s="60">
        <f t="shared" si="2"/>
        <v>0.22420516649184502</v>
      </c>
      <c r="Q56" s="61">
        <f t="shared" si="3"/>
        <v>-0.89946408663672806</v>
      </c>
      <c r="R56">
        <v>4.7382350000000004</v>
      </c>
      <c r="S56" s="59">
        <f t="shared" si="4"/>
        <v>2.6893379284883507</v>
      </c>
      <c r="T56">
        <v>0.76069889999999996</v>
      </c>
      <c r="U56">
        <v>4.7770859999999997</v>
      </c>
      <c r="V56">
        <v>-3.968756</v>
      </c>
      <c r="W56" s="59">
        <f t="shared" si="5"/>
        <v>4.7382344074371412</v>
      </c>
      <c r="AA56" s="68">
        <f t="shared" si="6"/>
        <v>0.10000000000002947</v>
      </c>
      <c r="AC56">
        <v>0.43957079999999998</v>
      </c>
      <c r="AD56">
        <v>0.46899879999999999</v>
      </c>
      <c r="AE56">
        <v>0.45304519999999998</v>
      </c>
      <c r="AF56">
        <v>0.38223590000000002</v>
      </c>
      <c r="AG56" s="66">
        <f t="shared" si="7"/>
        <v>3.5700440448132899E-2</v>
      </c>
      <c r="AH56">
        <v>337.20330000000001</v>
      </c>
      <c r="AI56">
        <v>342.8528</v>
      </c>
      <c r="AJ56">
        <v>4</v>
      </c>
      <c r="AK56">
        <v>2</v>
      </c>
      <c r="AL56">
        <f t="shared" si="8"/>
        <v>5.6494999999999891</v>
      </c>
      <c r="AM56" s="69">
        <f t="shared" si="9"/>
        <v>3.6787720161832951</v>
      </c>
      <c r="AN56" s="69">
        <f t="shared" si="10"/>
        <v>0.65116771682154206</v>
      </c>
      <c r="AP56" s="69">
        <f t="shared" si="11"/>
        <v>0</v>
      </c>
      <c r="AQ56" s="69">
        <f t="shared" si="12"/>
        <v>0</v>
      </c>
      <c r="AR56" s="69">
        <f t="shared" si="13"/>
        <v>0</v>
      </c>
      <c r="AS56" s="69">
        <f t="shared" si="14"/>
        <v>0</v>
      </c>
      <c r="AT56" s="69">
        <f t="shared" si="15"/>
        <v>0</v>
      </c>
      <c r="AU56" s="69">
        <f t="shared" si="16"/>
        <v>0.65116771682154206</v>
      </c>
      <c r="AV56" s="69">
        <f t="shared" si="17"/>
        <v>0</v>
      </c>
      <c r="AW56" s="69">
        <f t="shared" si="18"/>
        <v>1</v>
      </c>
      <c r="AX56" s="69">
        <f t="shared" si="19"/>
        <v>0</v>
      </c>
      <c r="AY56" s="69">
        <f t="shared" si="20"/>
        <v>0</v>
      </c>
      <c r="AZ56" s="69">
        <f t="shared" si="21"/>
        <v>0</v>
      </c>
      <c r="BA56" s="69">
        <f t="shared" si="22"/>
        <v>0</v>
      </c>
      <c r="BB56" s="69">
        <f t="shared" si="23"/>
        <v>0.65116771682154206</v>
      </c>
      <c r="BC56" s="69">
        <f t="shared" si="24"/>
        <v>0</v>
      </c>
      <c r="BD56" s="69">
        <f t="shared" si="25"/>
        <v>1</v>
      </c>
      <c r="BE56" s="69">
        <f t="shared" si="26"/>
        <v>0</v>
      </c>
      <c r="BF56" s="69"/>
      <c r="BG56" s="69"/>
      <c r="BH56" s="69"/>
      <c r="BI56" s="69"/>
      <c r="BJ56" s="69"/>
      <c r="BK56" s="69"/>
      <c r="BL56" s="69"/>
      <c r="BM56" s="69"/>
      <c r="BN56" s="69"/>
      <c r="BX56">
        <v>2.3833100795745801</v>
      </c>
      <c r="BY56">
        <v>1.31769239902496</v>
      </c>
      <c r="BZ56" t="s">
        <v>68</v>
      </c>
      <c r="CA56">
        <v>0.89700000000000002</v>
      </c>
      <c r="CB56">
        <v>0.24199999999999999</v>
      </c>
      <c r="CC56" t="s">
        <v>18</v>
      </c>
    </row>
    <row r="57" spans="1:81">
      <c r="A57" t="s">
        <v>16</v>
      </c>
      <c r="B57">
        <v>-8.0705150000000003E-2</v>
      </c>
      <c r="C57">
        <v>1.624225</v>
      </c>
      <c r="D57">
        <v>-0.43874390000000002</v>
      </c>
      <c r="E57">
        <v>4.2060769999999999E-3</v>
      </c>
      <c r="F57">
        <v>-0.99476620000000004</v>
      </c>
      <c r="G57">
        <v>-4.8639849999999998E-2</v>
      </c>
      <c r="H57">
        <v>-8.9758809999999994E-2</v>
      </c>
      <c r="I57">
        <v>-6.5658729999999998E-2</v>
      </c>
      <c r="J57">
        <v>1.6368069999999999</v>
      </c>
      <c r="K57">
        <v>-0.46137289999999997</v>
      </c>
      <c r="L57">
        <v>-0.20785239999999999</v>
      </c>
      <c r="M57">
        <v>-0.33680290000000002</v>
      </c>
      <c r="N57">
        <v>-6.4589949999999993E-2</v>
      </c>
      <c r="O57">
        <v>0.91607280000000002</v>
      </c>
      <c r="P57" s="60">
        <f t="shared" si="2"/>
        <v>0.39406581446038391</v>
      </c>
      <c r="Q57" s="61">
        <f t="shared" si="3"/>
        <v>-0.68942426774734855</v>
      </c>
      <c r="R57">
        <v>5.635535</v>
      </c>
      <c r="S57" s="59">
        <f t="shared" si="4"/>
        <v>2.3314902610682591</v>
      </c>
      <c r="T57">
        <v>-3.3034300000000001</v>
      </c>
      <c r="U57">
        <v>4.2426139999999997</v>
      </c>
      <c r="V57">
        <v>3.3714189999999999</v>
      </c>
      <c r="W57" s="59">
        <f t="shared" si="5"/>
        <v>5.6355352663846343</v>
      </c>
      <c r="AA57" s="68">
        <f t="shared" si="6"/>
        <v>0.1</v>
      </c>
      <c r="AC57">
        <v>0.45832869999999998</v>
      </c>
      <c r="AD57">
        <v>0.4779485</v>
      </c>
      <c r="AE57">
        <v>0.45614519999999997</v>
      </c>
      <c r="AF57">
        <v>0.32821119999999998</v>
      </c>
      <c r="AG57" s="66">
        <f t="shared" si="7"/>
        <v>3.2795530633572302E-2</v>
      </c>
      <c r="AH57">
        <v>344.37090000000001</v>
      </c>
      <c r="AI57">
        <v>349.20519999999999</v>
      </c>
      <c r="AJ57">
        <v>2</v>
      </c>
      <c r="AK57">
        <v>4</v>
      </c>
      <c r="AL57">
        <f t="shared" si="8"/>
        <v>4.8342999999999847</v>
      </c>
      <c r="AM57" s="69">
        <f t="shared" si="9"/>
        <v>3.5952160264875102</v>
      </c>
      <c r="AN57" s="69">
        <f t="shared" si="10"/>
        <v>0.7436890607714709</v>
      </c>
      <c r="AP57" s="69">
        <f t="shared" si="11"/>
        <v>0</v>
      </c>
      <c r="AQ57" s="69">
        <f t="shared" si="12"/>
        <v>0</v>
      </c>
      <c r="AR57" s="69">
        <f t="shared" si="13"/>
        <v>0</v>
      </c>
      <c r="AS57" s="69">
        <f t="shared" si="14"/>
        <v>0</v>
      </c>
      <c r="AT57" s="69">
        <f t="shared" si="15"/>
        <v>0.7436890607714709</v>
      </c>
      <c r="AU57" s="69">
        <f t="shared" si="16"/>
        <v>0</v>
      </c>
      <c r="AV57" s="69">
        <f t="shared" si="17"/>
        <v>1</v>
      </c>
      <c r="AW57" s="69">
        <f t="shared" si="18"/>
        <v>0</v>
      </c>
      <c r="AX57" s="69">
        <f t="shared" si="19"/>
        <v>0</v>
      </c>
      <c r="AY57" s="69">
        <f t="shared" si="20"/>
        <v>0</v>
      </c>
      <c r="AZ57" s="69">
        <f t="shared" si="21"/>
        <v>0</v>
      </c>
      <c r="BA57" s="69">
        <f t="shared" si="22"/>
        <v>0</v>
      </c>
      <c r="BB57" s="69">
        <f t="shared" si="23"/>
        <v>0</v>
      </c>
      <c r="BC57" s="69">
        <f t="shared" si="24"/>
        <v>0.7436890607714709</v>
      </c>
      <c r="BD57" s="69">
        <f t="shared" si="25"/>
        <v>0</v>
      </c>
      <c r="BE57" s="69">
        <f t="shared" si="26"/>
        <v>1</v>
      </c>
      <c r="BF57" s="69"/>
      <c r="BG57" s="69"/>
      <c r="BH57" s="69"/>
      <c r="BI57" s="69"/>
      <c r="BJ57" s="69"/>
      <c r="BK57" s="69"/>
      <c r="BL57" s="69"/>
      <c r="BM57" s="69"/>
      <c r="BN57" s="69"/>
      <c r="BX57">
        <v>0.82834506034851096</v>
      </c>
      <c r="BY57">
        <v>2.45929002761841</v>
      </c>
      <c r="BZ57" t="s">
        <v>69</v>
      </c>
      <c r="CA57">
        <v>0.28399999999999997</v>
      </c>
      <c r="CB57">
        <v>0.879</v>
      </c>
      <c r="CC57" t="s">
        <v>18</v>
      </c>
    </row>
    <row r="58" spans="1:81">
      <c r="A58" t="s">
        <v>20</v>
      </c>
      <c r="B58">
        <v>-3.9376439999999999E-2</v>
      </c>
      <c r="C58">
        <v>1.622212</v>
      </c>
      <c r="D58">
        <v>-0.44066850000000002</v>
      </c>
      <c r="E58">
        <v>-2.8047519999999999E-2</v>
      </c>
      <c r="F58">
        <v>-0.34148089999999998</v>
      </c>
      <c r="G58">
        <v>-1.8113489999999999E-2</v>
      </c>
      <c r="H58">
        <v>0.93929560000000001</v>
      </c>
      <c r="I58">
        <v>-0.1740613</v>
      </c>
      <c r="J58">
        <v>1.622984</v>
      </c>
      <c r="K58">
        <v>-0.39471539999999999</v>
      </c>
      <c r="L58">
        <v>4.3825289999999996E-3</v>
      </c>
      <c r="M58">
        <v>-0.99656339999999999</v>
      </c>
      <c r="N58">
        <v>-5.6070729999999999E-2</v>
      </c>
      <c r="O58">
        <v>6.0813600000000002E-2</v>
      </c>
      <c r="P58" s="60">
        <f t="shared" si="2"/>
        <v>-0.20178879892864882</v>
      </c>
      <c r="Q58" s="61">
        <f t="shared" si="3"/>
        <v>-0.91856256125386671</v>
      </c>
      <c r="R58">
        <v>1.8303400000000001</v>
      </c>
      <c r="S58" s="59">
        <f t="shared" si="4"/>
        <v>2.7352247588306877</v>
      </c>
      <c r="T58">
        <v>-0.44298209999999999</v>
      </c>
      <c r="U58">
        <v>1.813283</v>
      </c>
      <c r="V58">
        <v>-2.2157010000000001</v>
      </c>
      <c r="W58" s="59">
        <f t="shared" si="5"/>
        <v>1.8303404142075008</v>
      </c>
      <c r="AA58" s="68">
        <f t="shared" si="6"/>
        <v>0.10902607909048229</v>
      </c>
      <c r="AC58">
        <v>0.4775103</v>
      </c>
      <c r="AD58">
        <v>0.46396389999999998</v>
      </c>
      <c r="AE58">
        <v>0.44437300000000002</v>
      </c>
      <c r="AF58">
        <v>0.31147330000000001</v>
      </c>
      <c r="AG58" s="66">
        <f t="shared" si="7"/>
        <v>3.0664467106177394E-2</v>
      </c>
      <c r="AH58">
        <v>350.70569999999998</v>
      </c>
      <c r="AI58">
        <v>354.18779999999998</v>
      </c>
      <c r="AJ58">
        <v>4</v>
      </c>
      <c r="AK58">
        <v>4</v>
      </c>
      <c r="AL58">
        <f t="shared" si="8"/>
        <v>3.4821000000000026</v>
      </c>
      <c r="AM58" s="69">
        <f t="shared" si="9"/>
        <v>4.0472276181478835</v>
      </c>
      <c r="AN58" s="69">
        <f t="shared" si="10"/>
        <v>1.1622950570482986</v>
      </c>
      <c r="AP58" s="69">
        <f t="shared" si="11"/>
        <v>0</v>
      </c>
      <c r="AQ58" s="69">
        <f t="shared" si="12"/>
        <v>0</v>
      </c>
      <c r="AR58" s="69">
        <f t="shared" si="13"/>
        <v>0</v>
      </c>
      <c r="AS58" s="69">
        <f t="shared" si="14"/>
        <v>0</v>
      </c>
      <c r="AT58" s="69">
        <f t="shared" si="15"/>
        <v>0</v>
      </c>
      <c r="AU58" s="69">
        <f t="shared" si="16"/>
        <v>0</v>
      </c>
      <c r="AV58" s="69">
        <f t="shared" si="17"/>
        <v>0</v>
      </c>
      <c r="AW58" s="69">
        <f t="shared" si="18"/>
        <v>0</v>
      </c>
      <c r="AX58" s="69">
        <f t="shared" si="19"/>
        <v>0</v>
      </c>
      <c r="AY58" s="69">
        <f t="shared" si="20"/>
        <v>0</v>
      </c>
      <c r="AZ58" s="69">
        <f t="shared" si="21"/>
        <v>0</v>
      </c>
      <c r="BA58" s="69">
        <f t="shared" si="22"/>
        <v>0</v>
      </c>
      <c r="BB58" s="69">
        <f t="shared" si="23"/>
        <v>1.1622950570482986</v>
      </c>
      <c r="BC58" s="69">
        <f t="shared" si="24"/>
        <v>1.1622950570482986</v>
      </c>
      <c r="BD58" s="69">
        <f t="shared" si="25"/>
        <v>1</v>
      </c>
      <c r="BE58" s="69">
        <f t="shared" si="26"/>
        <v>1</v>
      </c>
      <c r="BF58" s="69"/>
      <c r="BG58" s="69"/>
      <c r="BH58" s="69"/>
      <c r="BI58" s="69"/>
      <c r="BJ58" s="69"/>
      <c r="BK58" s="69"/>
      <c r="BL58" s="69"/>
      <c r="BM58" s="69"/>
      <c r="BN58" s="69"/>
      <c r="BX58">
        <v>2.89513492584229</v>
      </c>
      <c r="BY58">
        <v>2.6994426250457799</v>
      </c>
      <c r="BZ58" t="s">
        <v>70</v>
      </c>
      <c r="CA58">
        <v>0.186</v>
      </c>
      <c r="CB58">
        <v>0.32300000000000001</v>
      </c>
      <c r="CC58" t="s">
        <v>18</v>
      </c>
    </row>
    <row r="59" spans="1:81">
      <c r="A59" t="s">
        <v>20</v>
      </c>
      <c r="B59">
        <v>-0.1310356</v>
      </c>
      <c r="C59">
        <v>1.612711</v>
      </c>
      <c r="D59">
        <v>-0.41090910000000003</v>
      </c>
      <c r="E59">
        <v>-6.3440509999999999E-3</v>
      </c>
      <c r="F59">
        <v>-0.99863290000000005</v>
      </c>
      <c r="G59">
        <v>-5.3224309999999999E-3</v>
      </c>
      <c r="H59">
        <v>5.1612959999999999E-2</v>
      </c>
      <c r="I59">
        <v>-0.25920910000000003</v>
      </c>
      <c r="J59">
        <v>1.620482</v>
      </c>
      <c r="K59">
        <v>-0.29042620000000002</v>
      </c>
      <c r="L59">
        <v>-3.3948649999999997E-2</v>
      </c>
      <c r="M59">
        <v>0.26006669999999998</v>
      </c>
      <c r="N59">
        <v>2.0310100000000001E-2</v>
      </c>
      <c r="O59">
        <v>0.96477990000000002</v>
      </c>
      <c r="P59" s="60">
        <f t="shared" si="2"/>
        <v>-0.22262041823080803</v>
      </c>
      <c r="Q59" s="61">
        <f t="shared" si="3"/>
        <v>-0.90088029877348019</v>
      </c>
      <c r="R59">
        <v>5.8161310000000004</v>
      </c>
      <c r="S59" s="59">
        <f t="shared" si="4"/>
        <v>2.692589615303965</v>
      </c>
      <c r="T59">
        <v>2.6555520000000001</v>
      </c>
      <c r="U59">
        <v>2.7910689999999998</v>
      </c>
      <c r="V59">
        <v>4.556362</v>
      </c>
      <c r="W59" s="59">
        <f t="shared" si="5"/>
        <v>5.8161310344190982</v>
      </c>
      <c r="AA59" s="68">
        <f t="shared" si="6"/>
        <v>0.1</v>
      </c>
      <c r="AC59">
        <v>0.45745160000000001</v>
      </c>
      <c r="AD59">
        <v>0.40434039999999999</v>
      </c>
      <c r="AE59">
        <v>0.46839059999999999</v>
      </c>
      <c r="AF59">
        <v>0.40513929999999998</v>
      </c>
      <c r="AG59" s="66">
        <f t="shared" si="7"/>
        <v>3.5099815325143856E-2</v>
      </c>
      <c r="AH59">
        <v>355.7056</v>
      </c>
      <c r="AI59">
        <v>362.35410000000002</v>
      </c>
      <c r="AJ59">
        <v>1</v>
      </c>
      <c r="AK59">
        <v>1</v>
      </c>
      <c r="AL59">
        <f t="shared" si="8"/>
        <v>6.6485000000000127</v>
      </c>
      <c r="AM59" s="69">
        <f t="shared" si="9"/>
        <v>3.7049937629567831</v>
      </c>
      <c r="AN59" s="69">
        <f t="shared" si="10"/>
        <v>0.55726761870448616</v>
      </c>
      <c r="AP59" s="69">
        <f t="shared" si="11"/>
        <v>0.55726761870448616</v>
      </c>
      <c r="AQ59" s="69">
        <f t="shared" si="12"/>
        <v>0.55726761870448616</v>
      </c>
      <c r="AR59" s="69">
        <f t="shared" si="13"/>
        <v>1</v>
      </c>
      <c r="AS59" s="69">
        <f t="shared" si="14"/>
        <v>1</v>
      </c>
      <c r="AT59" s="69">
        <f t="shared" si="15"/>
        <v>0</v>
      </c>
      <c r="AU59" s="69">
        <f t="shared" si="16"/>
        <v>0</v>
      </c>
      <c r="AV59" s="69">
        <f t="shared" si="17"/>
        <v>0</v>
      </c>
      <c r="AW59" s="69">
        <f t="shared" si="18"/>
        <v>0</v>
      </c>
      <c r="AX59" s="69">
        <f t="shared" si="19"/>
        <v>0</v>
      </c>
      <c r="AY59" s="69">
        <f t="shared" si="20"/>
        <v>0</v>
      </c>
      <c r="AZ59" s="69">
        <f t="shared" si="21"/>
        <v>0</v>
      </c>
      <c r="BA59" s="69">
        <f t="shared" si="22"/>
        <v>0</v>
      </c>
      <c r="BB59" s="69">
        <f t="shared" si="23"/>
        <v>0</v>
      </c>
      <c r="BC59" s="69">
        <f t="shared" si="24"/>
        <v>0</v>
      </c>
      <c r="BD59" s="69">
        <f t="shared" si="25"/>
        <v>0</v>
      </c>
      <c r="BE59" s="69">
        <f t="shared" si="26"/>
        <v>0</v>
      </c>
      <c r="BF59" s="69"/>
      <c r="BG59" s="69"/>
      <c r="BH59" s="69"/>
      <c r="BI59" s="69"/>
      <c r="BJ59" s="69"/>
      <c r="BK59" s="69"/>
      <c r="BL59" s="69"/>
      <c r="BM59" s="69"/>
      <c r="BN59" s="69"/>
      <c r="BX59">
        <v>0.54707306623458896</v>
      </c>
      <c r="BY59">
        <v>0.400063365697861</v>
      </c>
      <c r="BZ59" t="s">
        <v>71</v>
      </c>
      <c r="CA59">
        <v>0.46200000000000002</v>
      </c>
      <c r="CB59">
        <v>0.34100000000000003</v>
      </c>
      <c r="CC59" t="s">
        <v>18</v>
      </c>
    </row>
    <row r="60" spans="1:81">
      <c r="A60" t="s">
        <v>16</v>
      </c>
      <c r="B60">
        <v>-0.25363449999999998</v>
      </c>
      <c r="C60">
        <v>1.617019</v>
      </c>
      <c r="D60">
        <v>-0.27823500000000001</v>
      </c>
      <c r="E60">
        <v>4.3003549999999996E-3</v>
      </c>
      <c r="F60">
        <v>0.23365340000000001</v>
      </c>
      <c r="G60">
        <v>2.4180880000000001E-3</v>
      </c>
      <c r="H60">
        <v>0.97230740000000004</v>
      </c>
      <c r="I60">
        <v>-0.6651357</v>
      </c>
      <c r="J60">
        <v>1.6240870000000001</v>
      </c>
      <c r="K60">
        <v>0.18216860000000001</v>
      </c>
      <c r="L60">
        <v>3.6067500000000002E-2</v>
      </c>
      <c r="M60">
        <v>-0.99304539999999997</v>
      </c>
      <c r="N60">
        <v>-0.10453320000000001</v>
      </c>
      <c r="O60">
        <v>4.0408329999999999E-2</v>
      </c>
      <c r="P60" s="60">
        <f t="shared" si="2"/>
        <v>-0.569563283423976</v>
      </c>
      <c r="Q60" s="61">
        <f t="shared" si="3"/>
        <v>-0.35119533235059919</v>
      </c>
      <c r="R60">
        <v>1.4466920000000001</v>
      </c>
      <c r="S60" s="59">
        <f t="shared" si="4"/>
        <v>1.9296437775385962</v>
      </c>
      <c r="T60">
        <v>-0.79390649999999996</v>
      </c>
      <c r="U60">
        <v>1.9295119999999999</v>
      </c>
      <c r="V60">
        <v>-1.5833680000000001</v>
      </c>
      <c r="W60" s="59">
        <f t="shared" si="5"/>
        <v>1.4466920393511538</v>
      </c>
      <c r="AA60" s="68">
        <f t="shared" si="6"/>
        <v>0.15119344046188313</v>
      </c>
      <c r="AC60">
        <v>0.41493600000000003</v>
      </c>
      <c r="AD60">
        <v>0.42181350000000001</v>
      </c>
      <c r="AE60">
        <v>0.47243259999999998</v>
      </c>
      <c r="AF60">
        <v>0.43035329999999999</v>
      </c>
      <c r="AG60" s="66">
        <f t="shared" si="7"/>
        <v>3.558496859606651E-2</v>
      </c>
      <c r="AH60">
        <v>363.8725</v>
      </c>
      <c r="AI60">
        <v>369.4221</v>
      </c>
      <c r="AJ60">
        <v>4</v>
      </c>
      <c r="AK60">
        <v>4</v>
      </c>
      <c r="AL60">
        <f t="shared" si="8"/>
        <v>5.5495999999999981</v>
      </c>
      <c r="AM60" s="69">
        <f t="shared" si="9"/>
        <v>3.8009249708863795</v>
      </c>
      <c r="AN60" s="69">
        <f t="shared" si="10"/>
        <v>0.6849007083188664</v>
      </c>
      <c r="AP60" s="69">
        <f t="shared" si="11"/>
        <v>0</v>
      </c>
      <c r="AQ60" s="69">
        <f t="shared" si="12"/>
        <v>0</v>
      </c>
      <c r="AR60" s="69">
        <f t="shared" si="13"/>
        <v>0</v>
      </c>
      <c r="AS60" s="69">
        <f t="shared" si="14"/>
        <v>0</v>
      </c>
      <c r="AT60" s="69">
        <f t="shared" si="15"/>
        <v>0</v>
      </c>
      <c r="AU60" s="69">
        <f t="shared" si="16"/>
        <v>0</v>
      </c>
      <c r="AV60" s="69">
        <f t="shared" si="17"/>
        <v>0</v>
      </c>
      <c r="AW60" s="69">
        <f t="shared" si="18"/>
        <v>0</v>
      </c>
      <c r="AX60" s="69">
        <f t="shared" si="19"/>
        <v>0</v>
      </c>
      <c r="AY60" s="69">
        <f t="shared" si="20"/>
        <v>0</v>
      </c>
      <c r="AZ60" s="69">
        <f t="shared" si="21"/>
        <v>0</v>
      </c>
      <c r="BA60" s="69">
        <f t="shared" si="22"/>
        <v>0</v>
      </c>
      <c r="BB60" s="69">
        <f t="shared" si="23"/>
        <v>0.6849007083188664</v>
      </c>
      <c r="BC60" s="69">
        <f t="shared" si="24"/>
        <v>0.6849007083188664</v>
      </c>
      <c r="BD60" s="69">
        <f t="shared" si="25"/>
        <v>1</v>
      </c>
      <c r="BE60" s="69">
        <f t="shared" si="26"/>
        <v>1</v>
      </c>
      <c r="BF60" s="69"/>
      <c r="BG60" s="69"/>
      <c r="BH60" s="69"/>
      <c r="BI60" s="69"/>
      <c r="BJ60" s="69"/>
      <c r="BK60" s="69"/>
      <c r="BL60" s="69"/>
      <c r="BM60" s="69"/>
      <c r="BN60" s="69"/>
      <c r="BX60">
        <v>2.6955235004425</v>
      </c>
      <c r="BY60">
        <v>2.6172080039978001</v>
      </c>
      <c r="BZ60" t="s">
        <v>72</v>
      </c>
      <c r="CA60">
        <v>0.26300000000000001</v>
      </c>
      <c r="CB60">
        <v>0.14399999999999999</v>
      </c>
      <c r="CC60" t="s">
        <v>18</v>
      </c>
    </row>
    <row r="61" spans="1:81">
      <c r="A61" t="s">
        <v>16</v>
      </c>
      <c r="B61">
        <v>-0.59458520000000004</v>
      </c>
      <c r="C61">
        <v>1.620787</v>
      </c>
      <c r="D61">
        <v>0.129415</v>
      </c>
      <c r="E61">
        <v>1.5635820000000002E-2</v>
      </c>
      <c r="F61">
        <v>-0.99783639999999996</v>
      </c>
      <c r="G61">
        <v>-2.440966E-2</v>
      </c>
      <c r="H61">
        <v>5.9009520000000003E-2</v>
      </c>
      <c r="I61">
        <v>-0.65598460000000003</v>
      </c>
      <c r="J61">
        <v>1.644984</v>
      </c>
      <c r="K61">
        <v>-3.301341E-2</v>
      </c>
      <c r="L61">
        <v>-0.27707369999999998</v>
      </c>
      <c r="M61">
        <v>0.57690710000000001</v>
      </c>
      <c r="N61">
        <v>0.16280919999999999</v>
      </c>
      <c r="O61">
        <v>0.75093379999999998</v>
      </c>
      <c r="P61" s="60">
        <f t="shared" si="2"/>
        <v>0.72406360433109196</v>
      </c>
      <c r="Q61" s="61">
        <f t="shared" si="3"/>
        <v>4.8536206233864121E-2</v>
      </c>
      <c r="R61">
        <v>2.6915049999999998</v>
      </c>
      <c r="S61" s="59">
        <f t="shared" si="4"/>
        <v>1.5222410436951566</v>
      </c>
      <c r="T61">
        <v>1.3837649999999999</v>
      </c>
      <c r="U61">
        <v>3.4275030000000002</v>
      </c>
      <c r="V61">
        <v>0.38652589999999998</v>
      </c>
      <c r="W61" s="59">
        <f t="shared" si="5"/>
        <v>2.6915048269313675</v>
      </c>
      <c r="AA61" s="68">
        <f t="shared" si="6"/>
        <v>0.10004140446565668</v>
      </c>
      <c r="AC61">
        <v>0.40360940000000001</v>
      </c>
      <c r="AD61">
        <v>0.45456809999999997</v>
      </c>
      <c r="AE61">
        <v>0.4650955</v>
      </c>
      <c r="AF61">
        <v>0.41479739999999998</v>
      </c>
      <c r="AG61" s="66">
        <f t="shared" si="7"/>
        <v>3.539471262556617E-2</v>
      </c>
      <c r="AH61">
        <v>370.9375</v>
      </c>
      <c r="AI61">
        <v>375.05360000000002</v>
      </c>
      <c r="AJ61">
        <v>2</v>
      </c>
      <c r="AK61">
        <v>1</v>
      </c>
      <c r="AL61">
        <f t="shared" si="8"/>
        <v>4.1161000000000172</v>
      </c>
      <c r="AM61" s="69">
        <f t="shared" si="9"/>
        <v>2.8707230204336462</v>
      </c>
      <c r="AN61" s="69">
        <f t="shared" si="10"/>
        <v>0.69743762795695785</v>
      </c>
      <c r="AP61" s="69">
        <f t="shared" si="11"/>
        <v>0</v>
      </c>
      <c r="AQ61" s="69">
        <f t="shared" si="12"/>
        <v>0.69743762795695785</v>
      </c>
      <c r="AR61" s="69">
        <f t="shared" si="13"/>
        <v>0</v>
      </c>
      <c r="AS61" s="69">
        <f t="shared" si="14"/>
        <v>1</v>
      </c>
      <c r="AT61" s="69">
        <f t="shared" si="15"/>
        <v>0.69743762795695785</v>
      </c>
      <c r="AU61" s="69">
        <f t="shared" si="16"/>
        <v>0</v>
      </c>
      <c r="AV61" s="69">
        <f t="shared" si="17"/>
        <v>1</v>
      </c>
      <c r="AW61" s="69">
        <f t="shared" si="18"/>
        <v>0</v>
      </c>
      <c r="AX61" s="69">
        <f t="shared" si="19"/>
        <v>0</v>
      </c>
      <c r="AY61" s="69">
        <f t="shared" si="20"/>
        <v>0</v>
      </c>
      <c r="AZ61" s="69">
        <f t="shared" si="21"/>
        <v>0</v>
      </c>
      <c r="BA61" s="69">
        <f t="shared" si="22"/>
        <v>0</v>
      </c>
      <c r="BB61" s="69">
        <f t="shared" si="23"/>
        <v>0</v>
      </c>
      <c r="BC61" s="69">
        <f t="shared" si="24"/>
        <v>0</v>
      </c>
      <c r="BD61" s="69">
        <f t="shared" si="25"/>
        <v>0</v>
      </c>
      <c r="BE61" s="69">
        <f t="shared" si="26"/>
        <v>0</v>
      </c>
      <c r="BF61" s="69"/>
      <c r="BG61" s="69"/>
      <c r="BH61" s="69"/>
      <c r="BI61" s="69"/>
      <c r="BJ61" s="69"/>
      <c r="BK61" s="69"/>
      <c r="BL61" s="69"/>
      <c r="BM61" s="69"/>
      <c r="BN61" s="69"/>
      <c r="BX61">
        <v>1.4751236438751201</v>
      </c>
      <c r="BY61">
        <v>0.74008387327194203</v>
      </c>
      <c r="BZ61" t="s">
        <v>52</v>
      </c>
      <c r="CA61">
        <v>0.22</v>
      </c>
      <c r="CB61">
        <v>0.129</v>
      </c>
      <c r="CC61" t="s">
        <v>18</v>
      </c>
    </row>
    <row r="62" spans="1:81">
      <c r="A62" t="s">
        <v>16</v>
      </c>
      <c r="B62">
        <v>-0.55424419999999996</v>
      </c>
      <c r="C62">
        <v>1.621394</v>
      </c>
      <c r="D62">
        <v>6.5912230000000002E-3</v>
      </c>
      <c r="E62">
        <v>-9.3586959999999997E-3</v>
      </c>
      <c r="F62">
        <v>0.56210210000000005</v>
      </c>
      <c r="G62">
        <v>2.1988770000000001E-3</v>
      </c>
      <c r="H62">
        <v>0.82701199999999997</v>
      </c>
      <c r="I62">
        <v>-0.48531489999999999</v>
      </c>
      <c r="J62">
        <v>1.6354610000000001</v>
      </c>
      <c r="K62">
        <v>-0.18120549999999999</v>
      </c>
      <c r="L62">
        <v>-0.28223959999999998</v>
      </c>
      <c r="M62">
        <v>-0.10626439999999999</v>
      </c>
      <c r="N62">
        <v>-4.8402540000000001E-2</v>
      </c>
      <c r="O62">
        <v>0.95221109999999998</v>
      </c>
      <c r="P62" s="60">
        <f t="shared" si="2"/>
        <v>0.94700986941508369</v>
      </c>
      <c r="Q62" s="61">
        <f t="shared" si="3"/>
        <v>0.79365538553914772</v>
      </c>
      <c r="R62">
        <v>0.67246950000000005</v>
      </c>
      <c r="S62" s="59">
        <f t="shared" si="4"/>
        <v>0.65400214538417833</v>
      </c>
      <c r="T62">
        <v>-0.61363630000000002</v>
      </c>
      <c r="U62">
        <v>2.162363</v>
      </c>
      <c r="V62">
        <v>0.40161029999999998</v>
      </c>
      <c r="W62" s="59">
        <f t="shared" si="5"/>
        <v>0.67246929424126267</v>
      </c>
      <c r="AA62" s="68">
        <f t="shared" si="6"/>
        <v>0.58924297881149013</v>
      </c>
      <c r="AC62">
        <v>0.4784351</v>
      </c>
      <c r="AD62">
        <v>0.49806040000000001</v>
      </c>
      <c r="AE62">
        <v>0.4807495</v>
      </c>
      <c r="AF62">
        <v>0.49273679999999997</v>
      </c>
      <c r="AG62" s="66">
        <f t="shared" si="7"/>
        <v>5.6446742841328265E-2</v>
      </c>
      <c r="AH62">
        <v>376.572</v>
      </c>
      <c r="AI62">
        <v>379.87009999999998</v>
      </c>
      <c r="AJ62">
        <v>2</v>
      </c>
      <c r="AK62">
        <v>3</v>
      </c>
      <c r="AL62">
        <f t="shared" si="8"/>
        <v>3.2980999999999767</v>
      </c>
      <c r="AM62" s="69">
        <f t="shared" si="9"/>
        <v>3.5368024424354849</v>
      </c>
      <c r="AN62" s="69">
        <f t="shared" si="10"/>
        <v>1.0723757443484156</v>
      </c>
      <c r="AP62" s="69">
        <f t="shared" si="11"/>
        <v>0</v>
      </c>
      <c r="AQ62" s="69">
        <f t="shared" si="12"/>
        <v>0</v>
      </c>
      <c r="AR62" s="69">
        <f t="shared" si="13"/>
        <v>0</v>
      </c>
      <c r="AS62" s="69">
        <f t="shared" si="14"/>
        <v>0</v>
      </c>
      <c r="AT62" s="69">
        <f t="shared" si="15"/>
        <v>1.0723757443484156</v>
      </c>
      <c r="AU62" s="69">
        <f t="shared" si="16"/>
        <v>0</v>
      </c>
      <c r="AV62" s="69">
        <f t="shared" si="17"/>
        <v>1</v>
      </c>
      <c r="AW62" s="69">
        <f t="shared" si="18"/>
        <v>0</v>
      </c>
      <c r="AX62" s="69">
        <f t="shared" si="19"/>
        <v>0</v>
      </c>
      <c r="AY62" s="69">
        <f t="shared" si="20"/>
        <v>0</v>
      </c>
      <c r="AZ62" s="69">
        <f t="shared" si="21"/>
        <v>0</v>
      </c>
      <c r="BA62" s="69">
        <f t="shared" si="22"/>
        <v>1</v>
      </c>
      <c r="BB62" s="69">
        <f t="shared" si="23"/>
        <v>0</v>
      </c>
      <c r="BC62" s="69">
        <f t="shared" si="24"/>
        <v>0</v>
      </c>
      <c r="BD62" s="69">
        <f t="shared" si="25"/>
        <v>0</v>
      </c>
      <c r="BE62" s="69">
        <f t="shared" si="26"/>
        <v>0</v>
      </c>
      <c r="BF62" s="69"/>
      <c r="BG62" s="69"/>
      <c r="BH62" s="69"/>
      <c r="BI62" s="69"/>
      <c r="BJ62" s="69"/>
      <c r="BK62" s="69"/>
      <c r="BL62" s="69"/>
      <c r="BM62" s="69"/>
      <c r="BN62" s="69"/>
      <c r="BX62">
        <v>0.94293457269668601</v>
      </c>
      <c r="BY62">
        <v>1.68014681339264</v>
      </c>
      <c r="BZ62" t="s">
        <v>73</v>
      </c>
      <c r="CA62">
        <v>0.55600000000000005</v>
      </c>
      <c r="CB62">
        <v>0.79800000000000004</v>
      </c>
      <c r="CC62" t="s">
        <v>18</v>
      </c>
    </row>
    <row r="63" spans="1:81">
      <c r="A63" t="s">
        <v>20</v>
      </c>
      <c r="B63">
        <v>-0.54185099999999997</v>
      </c>
      <c r="C63">
        <v>1.617043</v>
      </c>
      <c r="D63">
        <v>-0.13760800000000001</v>
      </c>
      <c r="E63">
        <v>3.3446940000000001E-2</v>
      </c>
      <c r="F63">
        <v>-0.11722730000000001</v>
      </c>
      <c r="G63">
        <v>-6.4890030000000001E-3</v>
      </c>
      <c r="H63">
        <v>0.99252050000000003</v>
      </c>
      <c r="I63">
        <v>-0.52247449999999995</v>
      </c>
      <c r="J63">
        <v>1.6142749999999999</v>
      </c>
      <c r="K63">
        <v>-0.11679680000000001</v>
      </c>
      <c r="L63">
        <v>1.0040520000000001E-2</v>
      </c>
      <c r="M63">
        <v>2.6322249999999998E-2</v>
      </c>
      <c r="N63">
        <v>-2.1045640000000001E-2</v>
      </c>
      <c r="O63">
        <v>0.99938150000000003</v>
      </c>
      <c r="P63" s="60">
        <f t="shared" si="2"/>
        <v>0.81507776463559822</v>
      </c>
      <c r="Q63" s="61">
        <f t="shared" si="3"/>
        <v>0.32870352480672738</v>
      </c>
      <c r="R63">
        <v>4.7497480000000003</v>
      </c>
      <c r="S63" s="59">
        <f t="shared" si="4"/>
        <v>1.235865835007961</v>
      </c>
      <c r="T63">
        <v>-0.19956650000000001</v>
      </c>
      <c r="U63">
        <v>2.0173049999999999</v>
      </c>
      <c r="V63">
        <v>4.5828509999999998</v>
      </c>
      <c r="W63" s="59">
        <f t="shared" si="5"/>
        <v>4.7497475215284073</v>
      </c>
      <c r="AA63" s="68">
        <f t="shared" si="6"/>
        <v>0.10000000000002533</v>
      </c>
      <c r="AC63">
        <v>0.48769950000000001</v>
      </c>
      <c r="AD63">
        <v>0.4891085</v>
      </c>
      <c r="AE63">
        <v>0.41936040000000002</v>
      </c>
      <c r="AF63">
        <v>0.4764794</v>
      </c>
      <c r="AG63" s="66">
        <f t="shared" si="7"/>
        <v>4.766384435349421E-2</v>
      </c>
      <c r="AH63">
        <v>381.37220000000002</v>
      </c>
      <c r="AI63">
        <v>383.53829999999999</v>
      </c>
      <c r="AJ63">
        <v>1</v>
      </c>
      <c r="AK63">
        <v>2</v>
      </c>
      <c r="AL63">
        <f t="shared" si="8"/>
        <v>2.1660999999999717</v>
      </c>
      <c r="AM63" s="69">
        <f t="shared" si="9"/>
        <v>2.1400896571434704</v>
      </c>
      <c r="AN63" s="69">
        <f t="shared" si="10"/>
        <v>0.98799208584252729</v>
      </c>
      <c r="AP63" s="69">
        <f t="shared" si="11"/>
        <v>0.98799208584252729</v>
      </c>
      <c r="AQ63" s="69">
        <f t="shared" si="12"/>
        <v>0</v>
      </c>
      <c r="AR63" s="69">
        <f t="shared" si="13"/>
        <v>1</v>
      </c>
      <c r="AS63" s="69">
        <f t="shared" si="14"/>
        <v>0</v>
      </c>
      <c r="AT63" s="69">
        <f t="shared" si="15"/>
        <v>0</v>
      </c>
      <c r="AU63" s="69">
        <f t="shared" si="16"/>
        <v>0.98799208584252729</v>
      </c>
      <c r="AV63" s="69">
        <f t="shared" si="17"/>
        <v>0</v>
      </c>
      <c r="AW63" s="69">
        <f t="shared" si="18"/>
        <v>1</v>
      </c>
      <c r="AX63" s="69">
        <f t="shared" si="19"/>
        <v>0</v>
      </c>
      <c r="AY63" s="69">
        <f t="shared" si="20"/>
        <v>0</v>
      </c>
      <c r="AZ63" s="69">
        <f t="shared" si="21"/>
        <v>0</v>
      </c>
      <c r="BA63" s="69">
        <f t="shared" si="22"/>
        <v>0</v>
      </c>
      <c r="BB63" s="69">
        <f t="shared" si="23"/>
        <v>0</v>
      </c>
      <c r="BC63" s="69">
        <f t="shared" si="24"/>
        <v>0</v>
      </c>
      <c r="BD63" s="69">
        <f t="shared" si="25"/>
        <v>0</v>
      </c>
      <c r="BE63" s="69">
        <f t="shared" si="26"/>
        <v>0</v>
      </c>
      <c r="BF63" s="69"/>
      <c r="BG63" s="69"/>
      <c r="BH63" s="69"/>
      <c r="BI63" s="69"/>
      <c r="BJ63" s="69"/>
      <c r="BK63" s="69"/>
      <c r="BL63" s="69"/>
      <c r="BM63" s="69"/>
      <c r="BN63" s="69"/>
      <c r="BX63">
        <v>0.111109681427479</v>
      </c>
      <c r="BY63">
        <v>0.86331951618194602</v>
      </c>
      <c r="BZ63" t="s">
        <v>74</v>
      </c>
      <c r="CA63">
        <v>0.90800000000000003</v>
      </c>
      <c r="CB63">
        <v>0.26</v>
      </c>
      <c r="CC63" t="s">
        <v>18</v>
      </c>
    </row>
    <row r="64" spans="1:81">
      <c r="A64" t="s">
        <v>16</v>
      </c>
      <c r="B64">
        <v>-0.53136039999999995</v>
      </c>
      <c r="C64">
        <v>1.6101460000000001</v>
      </c>
      <c r="D64">
        <v>-0.1220333</v>
      </c>
      <c r="E64">
        <v>5.068976E-2</v>
      </c>
      <c r="F64">
        <v>5.5008080000000001E-2</v>
      </c>
      <c r="G64">
        <v>-1.2940770000000001E-2</v>
      </c>
      <c r="H64">
        <v>0.99711439999999996</v>
      </c>
      <c r="I64">
        <v>-0.5676407</v>
      </c>
      <c r="J64">
        <v>1.6159669999999999</v>
      </c>
      <c r="K64">
        <v>-8.3778060000000001E-2</v>
      </c>
      <c r="L64">
        <v>5.4622689999999996E-3</v>
      </c>
      <c r="M64">
        <v>-0.55768620000000002</v>
      </c>
      <c r="N64">
        <v>-1.9249309999999999E-2</v>
      </c>
      <c r="O64">
        <v>0.82981059999999995</v>
      </c>
      <c r="P64" s="60">
        <f t="shared" si="2"/>
        <v>0.57099630033043391</v>
      </c>
      <c r="Q64" s="61">
        <f t="shared" si="3"/>
        <v>-0.34792645001791378</v>
      </c>
      <c r="R64">
        <v>5.5844509999999996</v>
      </c>
      <c r="S64" s="59">
        <f t="shared" si="4"/>
        <v>1.9261547850461467</v>
      </c>
      <c r="T64">
        <v>-5.7141529999999996</v>
      </c>
      <c r="U64">
        <v>1.7080599999999999</v>
      </c>
      <c r="V64">
        <v>1.9552639999999999</v>
      </c>
      <c r="W64" s="59">
        <f t="shared" si="5"/>
        <v>5.5844507660644709</v>
      </c>
      <c r="AA64" s="68">
        <f t="shared" si="6"/>
        <v>0.1</v>
      </c>
      <c r="AC64">
        <v>0.44107210000000002</v>
      </c>
      <c r="AD64">
        <v>0.42099120000000001</v>
      </c>
      <c r="AE64">
        <v>0.46217730000000001</v>
      </c>
      <c r="AF64">
        <v>0.32603320000000002</v>
      </c>
      <c r="AG64" s="66">
        <f t="shared" si="7"/>
        <v>2.7980343573635921E-2</v>
      </c>
      <c r="AH64">
        <v>385.053</v>
      </c>
      <c r="AI64">
        <v>388.90499999999997</v>
      </c>
      <c r="AJ64">
        <v>2</v>
      </c>
      <c r="AK64">
        <v>4</v>
      </c>
      <c r="AL64">
        <f t="shared" si="8"/>
        <v>3.8519999999999754</v>
      </c>
      <c r="AM64" s="69">
        <f t="shared" si="9"/>
        <v>3.5487728058817609</v>
      </c>
      <c r="AN64" s="69">
        <f t="shared" si="10"/>
        <v>0.92128058304303828</v>
      </c>
      <c r="AP64" s="69">
        <f t="shared" si="11"/>
        <v>0</v>
      </c>
      <c r="AQ64" s="69">
        <f t="shared" si="12"/>
        <v>0</v>
      </c>
      <c r="AR64" s="69">
        <f t="shared" si="13"/>
        <v>0</v>
      </c>
      <c r="AS64" s="69">
        <f t="shared" si="14"/>
        <v>0</v>
      </c>
      <c r="AT64" s="69">
        <f t="shared" si="15"/>
        <v>0.92128058304303828</v>
      </c>
      <c r="AU64" s="69">
        <f t="shared" si="16"/>
        <v>0</v>
      </c>
      <c r="AV64" s="69">
        <f t="shared" si="17"/>
        <v>1</v>
      </c>
      <c r="AW64" s="69">
        <f t="shared" si="18"/>
        <v>0</v>
      </c>
      <c r="AX64" s="69">
        <f t="shared" si="19"/>
        <v>0</v>
      </c>
      <c r="AY64" s="69">
        <f t="shared" si="20"/>
        <v>0</v>
      </c>
      <c r="AZ64" s="69">
        <f t="shared" si="21"/>
        <v>0</v>
      </c>
      <c r="BA64" s="69">
        <f t="shared" si="22"/>
        <v>0</v>
      </c>
      <c r="BB64" s="69">
        <f t="shared" si="23"/>
        <v>0</v>
      </c>
      <c r="BC64" s="69">
        <f t="shared" si="24"/>
        <v>0.92128058304303828</v>
      </c>
      <c r="BD64" s="69">
        <f t="shared" si="25"/>
        <v>0</v>
      </c>
      <c r="BE64" s="69">
        <f t="shared" si="26"/>
        <v>1</v>
      </c>
      <c r="BF64" s="69"/>
      <c r="BG64" s="69"/>
      <c r="BH64" s="69"/>
      <c r="BI64" s="69"/>
      <c r="BJ64" s="69"/>
      <c r="BK64" s="69"/>
      <c r="BL64" s="69"/>
      <c r="BM64" s="69"/>
      <c r="BN64" s="69"/>
      <c r="BX64">
        <v>1.1896563768386801</v>
      </c>
      <c r="BY64">
        <v>3.12270283699036</v>
      </c>
      <c r="BZ64" t="s">
        <v>75</v>
      </c>
      <c r="CA64">
        <v>0.70199999999999996</v>
      </c>
      <c r="CB64">
        <v>7.4999999999999997E-2</v>
      </c>
      <c r="CC64" t="s">
        <v>18</v>
      </c>
    </row>
    <row r="65" spans="1:81">
      <c r="A65" t="s">
        <v>16</v>
      </c>
      <c r="B65">
        <v>-0.55010420000000004</v>
      </c>
      <c r="C65">
        <v>1.610795</v>
      </c>
      <c r="D65">
        <v>-9.7206089999999995E-2</v>
      </c>
      <c r="E65">
        <v>3.5848289999999998E-2</v>
      </c>
      <c r="F65">
        <v>-0.51217489999999999</v>
      </c>
      <c r="G65">
        <v>2.6798099999999999E-3</v>
      </c>
      <c r="H65">
        <v>0.85812849999999996</v>
      </c>
      <c r="I65">
        <v>-0.40487970000000001</v>
      </c>
      <c r="J65">
        <v>1.631494</v>
      </c>
      <c r="K65">
        <v>-8.2658980000000007E-2</v>
      </c>
      <c r="L65">
        <v>-1.326332E-2</v>
      </c>
      <c r="M65">
        <v>-0.99364940000000002</v>
      </c>
      <c r="N65">
        <v>-0.11030429999999999</v>
      </c>
      <c r="O65">
        <v>1.783649E-2</v>
      </c>
      <c r="P65" s="60">
        <f t="shared" si="2"/>
        <v>0.9950971200597758</v>
      </c>
      <c r="Q65" s="61">
        <f t="shared" si="3"/>
        <v>0.98043655670251972</v>
      </c>
      <c r="R65">
        <v>4.0809350000000002</v>
      </c>
      <c r="S65" s="59">
        <f t="shared" si="4"/>
        <v>0.19812908031915577</v>
      </c>
      <c r="T65">
        <v>-0.58101080000000005</v>
      </c>
      <c r="U65">
        <v>2.6192410000000002</v>
      </c>
      <c r="V65">
        <v>-4.0514590000000004</v>
      </c>
      <c r="W65" s="59">
        <f t="shared" si="5"/>
        <v>4.0809355090570874</v>
      </c>
      <c r="AA65" s="68">
        <f t="shared" si="6"/>
        <v>0.10000000009076533</v>
      </c>
      <c r="AC65">
        <v>0.47921629999999998</v>
      </c>
      <c r="AD65">
        <v>0.40021780000000001</v>
      </c>
      <c r="AE65">
        <v>0.47192980000000001</v>
      </c>
      <c r="AF65">
        <v>0.3269225</v>
      </c>
      <c r="AG65" s="66">
        <f t="shared" si="7"/>
        <v>2.9590356332949028E-2</v>
      </c>
      <c r="AH65">
        <v>390.42169999999999</v>
      </c>
      <c r="AI65">
        <v>394.87110000000001</v>
      </c>
      <c r="AJ65">
        <v>4</v>
      </c>
      <c r="AK65">
        <v>3</v>
      </c>
      <c r="AL65">
        <f t="shared" si="8"/>
        <v>4.4494000000000256</v>
      </c>
      <c r="AM65" s="69">
        <f t="shared" si="9"/>
        <v>0.18684832459128581</v>
      </c>
      <c r="AN65" s="69">
        <f t="shared" si="10"/>
        <v>4.1994049667659628E-2</v>
      </c>
      <c r="AP65" s="69">
        <f t="shared" si="11"/>
        <v>0</v>
      </c>
      <c r="AQ65" s="69">
        <f t="shared" si="12"/>
        <v>0</v>
      </c>
      <c r="AR65" s="69">
        <f t="shared" si="13"/>
        <v>0</v>
      </c>
      <c r="AS65" s="69">
        <f t="shared" si="14"/>
        <v>0</v>
      </c>
      <c r="AT65" s="69">
        <f t="shared" si="15"/>
        <v>0</v>
      </c>
      <c r="AU65" s="69">
        <f t="shared" si="16"/>
        <v>0</v>
      </c>
      <c r="AV65" s="69">
        <f t="shared" si="17"/>
        <v>0</v>
      </c>
      <c r="AW65" s="69">
        <f t="shared" si="18"/>
        <v>0</v>
      </c>
      <c r="AX65" s="69">
        <f t="shared" si="19"/>
        <v>0</v>
      </c>
      <c r="AY65" s="69">
        <f t="shared" si="20"/>
        <v>0</v>
      </c>
      <c r="AZ65" s="69">
        <f t="shared" si="21"/>
        <v>0</v>
      </c>
      <c r="BA65" s="69">
        <f t="shared" si="22"/>
        <v>1</v>
      </c>
      <c r="BB65" s="69">
        <f t="shared" si="23"/>
        <v>4.1994049667659628E-2</v>
      </c>
      <c r="BC65" s="69">
        <f t="shared" si="24"/>
        <v>0</v>
      </c>
      <c r="BD65" s="69">
        <f t="shared" si="25"/>
        <v>1</v>
      </c>
      <c r="BE65" s="69">
        <f t="shared" si="26"/>
        <v>0</v>
      </c>
      <c r="BF65" s="69"/>
      <c r="BG65" s="69"/>
      <c r="BH65" s="69"/>
      <c r="BI65" s="69"/>
      <c r="BJ65" s="69"/>
      <c r="BK65" s="69"/>
      <c r="BL65" s="69"/>
      <c r="BM65" s="69"/>
      <c r="BN65" s="69"/>
      <c r="BX65">
        <v>2.89177465438843</v>
      </c>
      <c r="BY65">
        <v>1.60143446922302</v>
      </c>
      <c r="BZ65" t="s">
        <v>76</v>
      </c>
      <c r="CA65">
        <v>0.30299999999999999</v>
      </c>
      <c r="CB65">
        <v>0.755</v>
      </c>
      <c r="CC65" t="s">
        <v>18</v>
      </c>
    </row>
    <row r="66" spans="1:81">
      <c r="A66" t="s">
        <v>20</v>
      </c>
      <c r="B66">
        <v>-0.40404960000000001</v>
      </c>
      <c r="C66">
        <v>1.620932</v>
      </c>
      <c r="D66">
        <v>-8.5772509999999996E-2</v>
      </c>
      <c r="E66">
        <v>-8.7323160000000004E-3</v>
      </c>
      <c r="F66">
        <v>-0.99916740000000004</v>
      </c>
      <c r="G66">
        <v>-3.8234310000000001E-2</v>
      </c>
      <c r="H66">
        <v>1.124589E-2</v>
      </c>
      <c r="I66">
        <v>-0.40266610000000003</v>
      </c>
      <c r="J66">
        <v>1.6171500000000001</v>
      </c>
      <c r="K66">
        <v>-9.0160959999999998E-2</v>
      </c>
      <c r="L66">
        <v>-4.3170680000000003E-3</v>
      </c>
      <c r="M66">
        <v>-0.9998977</v>
      </c>
      <c r="N66">
        <v>-1.2738849999999999E-2</v>
      </c>
      <c r="O66">
        <v>4.8754999999999996E-3</v>
      </c>
      <c r="P66" s="60">
        <f t="shared" si="2"/>
        <v>-0.5371133534925</v>
      </c>
      <c r="Q66" s="61">
        <f t="shared" si="3"/>
        <v>-0.42301849100008149</v>
      </c>
      <c r="R66">
        <v>1.700769</v>
      </c>
      <c r="S66" s="59">
        <f t="shared" si="4"/>
        <v>2.0075702894128375</v>
      </c>
      <c r="T66">
        <v>-0.42940129999999999</v>
      </c>
      <c r="U66">
        <v>1.6344190000000001</v>
      </c>
      <c r="V66">
        <v>-1.7862990000000001</v>
      </c>
      <c r="W66" s="59">
        <f t="shared" si="5"/>
        <v>1.7007689293533119</v>
      </c>
      <c r="AA66" s="68">
        <f t="shared" si="6"/>
        <v>0.11697902384057421</v>
      </c>
      <c r="AC66">
        <v>0.4182478</v>
      </c>
      <c r="AD66">
        <v>0.46569500000000003</v>
      </c>
      <c r="AE66">
        <v>0.47214250000000002</v>
      </c>
      <c r="AF66">
        <v>0.40291640000000001</v>
      </c>
      <c r="AG66" s="66">
        <f t="shared" si="7"/>
        <v>3.7052991819985989E-2</v>
      </c>
      <c r="AH66">
        <v>396.3741</v>
      </c>
      <c r="AI66">
        <v>397.40440000000001</v>
      </c>
      <c r="AJ66">
        <v>4</v>
      </c>
      <c r="AK66">
        <v>4</v>
      </c>
      <c r="AL66">
        <f t="shared" si="8"/>
        <v>1.0303000000000111</v>
      </c>
      <c r="AM66" s="69">
        <f t="shared" si="9"/>
        <v>3.4295731603866604</v>
      </c>
      <c r="AN66" s="69">
        <f t="shared" si="10"/>
        <v>3.3287131518845223</v>
      </c>
      <c r="AP66" s="69">
        <f t="shared" si="11"/>
        <v>0</v>
      </c>
      <c r="AQ66" s="69">
        <f t="shared" si="12"/>
        <v>0</v>
      </c>
      <c r="AR66" s="69">
        <f t="shared" si="13"/>
        <v>0</v>
      </c>
      <c r="AS66" s="69">
        <f t="shared" si="14"/>
        <v>0</v>
      </c>
      <c r="AT66" s="69">
        <f t="shared" si="15"/>
        <v>0</v>
      </c>
      <c r="AU66" s="69">
        <f t="shared" si="16"/>
        <v>0</v>
      </c>
      <c r="AV66" s="69">
        <f t="shared" si="17"/>
        <v>0</v>
      </c>
      <c r="AW66" s="69">
        <f t="shared" si="18"/>
        <v>0</v>
      </c>
      <c r="AX66" s="69">
        <f t="shared" si="19"/>
        <v>0</v>
      </c>
      <c r="AY66" s="69">
        <f t="shared" si="20"/>
        <v>0</v>
      </c>
      <c r="AZ66" s="69">
        <f t="shared" si="21"/>
        <v>0</v>
      </c>
      <c r="BA66" s="69">
        <f t="shared" si="22"/>
        <v>0</v>
      </c>
      <c r="BB66" s="69">
        <f t="shared" si="23"/>
        <v>3.3287131518845223</v>
      </c>
      <c r="BC66" s="69">
        <f t="shared" si="24"/>
        <v>3.3287131518845223</v>
      </c>
      <c r="BD66" s="69">
        <f t="shared" si="25"/>
        <v>1</v>
      </c>
      <c r="BE66" s="69">
        <f t="shared" si="26"/>
        <v>1</v>
      </c>
      <c r="BF66" s="69"/>
      <c r="BG66" s="69"/>
      <c r="BH66" s="69"/>
      <c r="BI66" s="69"/>
      <c r="BJ66" s="69"/>
      <c r="BK66" s="69"/>
      <c r="BL66" s="69"/>
      <c r="BM66" s="69"/>
      <c r="BN66" s="69"/>
      <c r="BX66">
        <v>3.1247076988220202</v>
      </c>
      <c r="BY66">
        <v>2.6526744365692099</v>
      </c>
      <c r="BZ66" t="s">
        <v>77</v>
      </c>
      <c r="CA66">
        <v>0.90700000000000003</v>
      </c>
      <c r="CB66">
        <v>0.48</v>
      </c>
      <c r="CC66" t="s">
        <v>18</v>
      </c>
    </row>
    <row r="67" spans="1:81">
      <c r="A67" t="s">
        <v>20</v>
      </c>
      <c r="B67">
        <v>-0.40128659999999999</v>
      </c>
      <c r="C67">
        <v>1.6125849999999999</v>
      </c>
      <c r="D67">
        <v>-0.1012907</v>
      </c>
      <c r="E67">
        <v>-1.039926E-3</v>
      </c>
      <c r="F67">
        <v>-0.99893730000000003</v>
      </c>
      <c r="G67">
        <v>1.6231140000000002E-2</v>
      </c>
      <c r="H67">
        <v>4.3125280000000002E-2</v>
      </c>
      <c r="I67">
        <v>-0.55384580000000005</v>
      </c>
      <c r="J67">
        <v>1.6131450000000001</v>
      </c>
      <c r="K67">
        <v>-0.17283519999999999</v>
      </c>
      <c r="L67">
        <v>1.6852590000000001E-2</v>
      </c>
      <c r="M67">
        <v>0.54130610000000001</v>
      </c>
      <c r="N67">
        <v>-8.7704730000000009E-3</v>
      </c>
      <c r="O67">
        <v>0.840611</v>
      </c>
      <c r="P67" s="60">
        <f t="shared" si="2"/>
        <v>-0.25644047344785575</v>
      </c>
      <c r="Q67" s="61">
        <f t="shared" si="3"/>
        <v>-0.86847656715567911</v>
      </c>
      <c r="R67">
        <v>1.084751</v>
      </c>
      <c r="S67" s="59">
        <f t="shared" si="4"/>
        <v>2.6229172163970729</v>
      </c>
      <c r="T67">
        <v>0.62301830000000002</v>
      </c>
      <c r="U67">
        <v>1.6242019999999999</v>
      </c>
      <c r="V67">
        <v>0.25556990000000002</v>
      </c>
      <c r="W67" s="59">
        <f t="shared" si="5"/>
        <v>1.08475111001804</v>
      </c>
      <c r="AA67" s="68">
        <f t="shared" si="6"/>
        <v>0.28092872482346637</v>
      </c>
      <c r="AC67">
        <v>0.4154736</v>
      </c>
      <c r="AD67">
        <v>0.4807708</v>
      </c>
      <c r="AE67">
        <v>0.42762489999999997</v>
      </c>
      <c r="AF67">
        <v>0.34603909999999999</v>
      </c>
      <c r="AG67" s="66">
        <f t="shared" si="7"/>
        <v>2.9557634541144896E-2</v>
      </c>
      <c r="AH67">
        <v>398.92140000000001</v>
      </c>
      <c r="AI67">
        <v>402.32209999999998</v>
      </c>
      <c r="AJ67">
        <v>2</v>
      </c>
      <c r="AK67">
        <v>1</v>
      </c>
      <c r="AL67">
        <f t="shared" si="8"/>
        <v>3.4006999999999721</v>
      </c>
      <c r="AM67" s="69">
        <f t="shared" si="9"/>
        <v>5.4053084454884814</v>
      </c>
      <c r="AN67" s="69">
        <f t="shared" si="10"/>
        <v>1.5894693579229353</v>
      </c>
      <c r="AP67" s="69">
        <f t="shared" si="11"/>
        <v>0</v>
      </c>
      <c r="AQ67" s="69">
        <f t="shared" si="12"/>
        <v>1.5894693579229353</v>
      </c>
      <c r="AR67" s="69">
        <f t="shared" si="13"/>
        <v>0</v>
      </c>
      <c r="AS67" s="69">
        <f t="shared" si="14"/>
        <v>1</v>
      </c>
      <c r="AT67" s="69">
        <f t="shared" si="15"/>
        <v>1.5894693579229353</v>
      </c>
      <c r="AU67" s="69">
        <f t="shared" si="16"/>
        <v>0</v>
      </c>
      <c r="AV67" s="69">
        <f t="shared" si="17"/>
        <v>1</v>
      </c>
      <c r="AW67" s="69">
        <f t="shared" si="18"/>
        <v>0</v>
      </c>
      <c r="AX67" s="69">
        <f t="shared" si="19"/>
        <v>0</v>
      </c>
      <c r="AY67" s="69">
        <f t="shared" si="20"/>
        <v>0</v>
      </c>
      <c r="AZ67" s="69">
        <f t="shared" si="21"/>
        <v>0</v>
      </c>
      <c r="BA67" s="69">
        <f t="shared" si="22"/>
        <v>0</v>
      </c>
      <c r="BB67" s="69">
        <f t="shared" si="23"/>
        <v>0</v>
      </c>
      <c r="BC67" s="69">
        <f t="shared" si="24"/>
        <v>0</v>
      </c>
      <c r="BD67" s="69">
        <f t="shared" si="25"/>
        <v>0</v>
      </c>
      <c r="BE67" s="69">
        <f t="shared" si="26"/>
        <v>0</v>
      </c>
      <c r="BF67" s="69"/>
      <c r="BG67" s="69"/>
      <c r="BH67" s="69"/>
      <c r="BI67" s="69"/>
      <c r="BJ67" s="69"/>
      <c r="BK67" s="69"/>
      <c r="BL67" s="69"/>
      <c r="BM67" s="69"/>
      <c r="BN67" s="69"/>
      <c r="BX67">
        <v>1.23557388782501</v>
      </c>
      <c r="BY67">
        <v>1.1340728960931299E-2</v>
      </c>
      <c r="BZ67" t="s">
        <v>78</v>
      </c>
      <c r="CA67">
        <v>0.83699999999999997</v>
      </c>
      <c r="CB67">
        <v>0.58299999999999996</v>
      </c>
      <c r="CC67" t="s">
        <v>18</v>
      </c>
    </row>
    <row r="68" spans="1:81">
      <c r="A68" t="s">
        <v>16</v>
      </c>
      <c r="B68">
        <v>-0.54301120000000003</v>
      </c>
      <c r="C68">
        <v>1.611283</v>
      </c>
      <c r="D68">
        <v>-0.13581670000000001</v>
      </c>
      <c r="E68">
        <v>3.6215379999999998E-2</v>
      </c>
      <c r="F68">
        <v>0.53167770000000003</v>
      </c>
      <c r="G68">
        <v>-1.4599040000000001E-2</v>
      </c>
      <c r="H68">
        <v>0.84604630000000003</v>
      </c>
      <c r="I68">
        <v>-0.65107959999999998</v>
      </c>
      <c r="J68">
        <v>1.6367130000000001</v>
      </c>
      <c r="K68">
        <v>0.1037293</v>
      </c>
      <c r="L68">
        <v>-5.6708119999999999E-3</v>
      </c>
      <c r="M68">
        <v>-0.94215879999999996</v>
      </c>
      <c r="N68">
        <v>-0.14896010000000001</v>
      </c>
      <c r="O68">
        <v>0.30019230000000002</v>
      </c>
      <c r="P68" s="60">
        <f t="shared" si="2"/>
        <v>0.55391631995789847</v>
      </c>
      <c r="Q68" s="61">
        <f t="shared" si="3"/>
        <v>-0.38635342096859804</v>
      </c>
      <c r="R68">
        <v>3.3050609999999998</v>
      </c>
      <c r="S68" s="59">
        <f t="shared" si="4"/>
        <v>1.9674710594904958</v>
      </c>
      <c r="T68">
        <v>-2.4790399999999999</v>
      </c>
      <c r="U68">
        <v>2.8153139999999999</v>
      </c>
      <c r="V68">
        <v>-2.5286249999999999</v>
      </c>
      <c r="W68" s="59">
        <f t="shared" si="5"/>
        <v>3.3050612284705601</v>
      </c>
      <c r="AA68" s="68">
        <f t="shared" si="6"/>
        <v>0.10000025420563259</v>
      </c>
      <c r="AC68">
        <v>0.44451269999999998</v>
      </c>
      <c r="AD68">
        <v>0.4773251</v>
      </c>
      <c r="AE68">
        <v>0.41585230000000001</v>
      </c>
      <c r="AF68">
        <v>0.43912709999999999</v>
      </c>
      <c r="AG68" s="66">
        <f t="shared" si="7"/>
        <v>3.8746082002717445E-2</v>
      </c>
      <c r="AH68">
        <v>403.83620000000002</v>
      </c>
      <c r="AI68">
        <v>407.60669999999999</v>
      </c>
      <c r="AJ68">
        <v>4</v>
      </c>
      <c r="AK68">
        <v>4</v>
      </c>
      <c r="AL68">
        <f t="shared" si="8"/>
        <v>3.77049999999997</v>
      </c>
      <c r="AM68" s="69">
        <f t="shared" si="9"/>
        <v>3.109758490545393</v>
      </c>
      <c r="AN68" s="69">
        <f t="shared" si="10"/>
        <v>0.82476024149195537</v>
      </c>
      <c r="AP68" s="69">
        <f t="shared" si="11"/>
        <v>0</v>
      </c>
      <c r="AQ68" s="69">
        <f t="shared" si="12"/>
        <v>0</v>
      </c>
      <c r="AR68" s="69">
        <f t="shared" si="13"/>
        <v>0</v>
      </c>
      <c r="AS68" s="69">
        <f t="shared" si="14"/>
        <v>0</v>
      </c>
      <c r="AT68" s="69">
        <f t="shared" si="15"/>
        <v>0</v>
      </c>
      <c r="AU68" s="69">
        <f t="shared" si="16"/>
        <v>0</v>
      </c>
      <c r="AV68" s="69">
        <f t="shared" si="17"/>
        <v>0</v>
      </c>
      <c r="AW68" s="69">
        <f t="shared" si="18"/>
        <v>0</v>
      </c>
      <c r="AX68" s="69">
        <f t="shared" si="19"/>
        <v>0</v>
      </c>
      <c r="AY68" s="69">
        <f t="shared" si="20"/>
        <v>0</v>
      </c>
      <c r="AZ68" s="69">
        <f t="shared" si="21"/>
        <v>0</v>
      </c>
      <c r="BA68" s="69">
        <f t="shared" si="22"/>
        <v>0</v>
      </c>
      <c r="BB68" s="69">
        <f t="shared" si="23"/>
        <v>0.82476024149195537</v>
      </c>
      <c r="BC68" s="69">
        <f t="shared" si="24"/>
        <v>0.82476024149195537</v>
      </c>
      <c r="BD68" s="69">
        <f t="shared" si="25"/>
        <v>1</v>
      </c>
      <c r="BE68" s="69">
        <f t="shared" si="26"/>
        <v>1</v>
      </c>
      <c r="BF68" s="69"/>
      <c r="BG68" s="69"/>
      <c r="BH68" s="69"/>
      <c r="BI68" s="69"/>
      <c r="BJ68" s="69"/>
      <c r="BK68" s="69"/>
      <c r="BL68" s="69"/>
      <c r="BM68" s="69"/>
      <c r="BN68" s="69"/>
      <c r="BX68">
        <v>2.3803555965423602</v>
      </c>
      <c r="BY68">
        <v>2.5852203369140598</v>
      </c>
      <c r="BZ68" t="s">
        <v>79</v>
      </c>
      <c r="CA68">
        <v>0.57699999999999996</v>
      </c>
      <c r="CB68">
        <v>3.6999999999999998E-2</v>
      </c>
      <c r="CC68" t="s">
        <v>18</v>
      </c>
    </row>
    <row r="69" spans="1:81">
      <c r="A69" t="s">
        <v>22</v>
      </c>
      <c r="B69">
        <v>-0.6120158</v>
      </c>
      <c r="C69">
        <v>1.627302</v>
      </c>
      <c r="D69">
        <v>7.8439350000000005E-2</v>
      </c>
      <c r="E69">
        <v>-1.0588459999999999E-2</v>
      </c>
      <c r="F69">
        <v>-0.94425400000000004</v>
      </c>
      <c r="G69">
        <v>-7.1999530000000006E-2</v>
      </c>
      <c r="H69">
        <v>0.32107380000000002</v>
      </c>
      <c r="I69">
        <v>-0.95216409999999996</v>
      </c>
      <c r="J69">
        <v>1.6171610000000001</v>
      </c>
      <c r="K69">
        <v>0.36105379999999998</v>
      </c>
      <c r="L69">
        <v>7.7027369999999998E-2</v>
      </c>
      <c r="M69">
        <v>-0.77294609999999997</v>
      </c>
      <c r="N69">
        <v>-8.9078729999999995E-2</v>
      </c>
      <c r="O69">
        <v>-0.62344710000000003</v>
      </c>
      <c r="P69" s="60">
        <f t="shared" si="2"/>
        <v>-0.57033209063250534</v>
      </c>
      <c r="Q69" s="61">
        <f t="shared" si="3"/>
        <v>-0.34944261278951139</v>
      </c>
      <c r="R69">
        <v>0.49080770000000001</v>
      </c>
      <c r="S69" s="59">
        <f t="shared" si="4"/>
        <v>1.9277724739667597</v>
      </c>
      <c r="T69">
        <v>-0.1848368</v>
      </c>
      <c r="U69">
        <v>1.867054</v>
      </c>
      <c r="V69">
        <v>0.1089191</v>
      </c>
      <c r="W69" s="59">
        <f t="shared" si="5"/>
        <v>0.49080743138736443</v>
      </c>
      <c r="AA69" s="68">
        <f t="shared" si="6"/>
        <v>0.75283034220382383</v>
      </c>
      <c r="AC69">
        <v>0.45050089999999998</v>
      </c>
      <c r="AD69">
        <v>0.45758179999999998</v>
      </c>
      <c r="AE69">
        <v>0.47458650000000002</v>
      </c>
      <c r="AF69">
        <v>0.49591059999999998</v>
      </c>
      <c r="AG69" s="66">
        <f t="shared" si="7"/>
        <v>4.8515797742828194E-2</v>
      </c>
      <c r="AH69">
        <v>409.12020000000001</v>
      </c>
      <c r="AI69">
        <v>412.95319999999998</v>
      </c>
      <c r="AJ69">
        <v>2</v>
      </c>
      <c r="AK69">
        <v>1</v>
      </c>
      <c r="AL69">
        <f t="shared" si="8"/>
        <v>3.83299999999997</v>
      </c>
      <c r="AM69" s="69">
        <f t="shared" si="9"/>
        <v>5.6682678091225931</v>
      </c>
      <c r="AN69" s="69">
        <f t="shared" si="10"/>
        <v>1.4788071508277165</v>
      </c>
      <c r="AP69" s="69">
        <f t="shared" si="11"/>
        <v>0</v>
      </c>
      <c r="AQ69" s="69">
        <f t="shared" si="12"/>
        <v>1.4788071508277165</v>
      </c>
      <c r="AR69" s="69">
        <f t="shared" si="13"/>
        <v>0</v>
      </c>
      <c r="AS69" s="69">
        <f t="shared" si="14"/>
        <v>1</v>
      </c>
      <c r="AT69" s="69">
        <f t="shared" si="15"/>
        <v>1.4788071508277165</v>
      </c>
      <c r="AU69" s="69">
        <f t="shared" si="16"/>
        <v>0</v>
      </c>
      <c r="AV69" s="69">
        <f t="shared" si="17"/>
        <v>1</v>
      </c>
      <c r="AW69" s="69">
        <f t="shared" si="18"/>
        <v>0</v>
      </c>
      <c r="AX69" s="69">
        <f t="shared" si="19"/>
        <v>0</v>
      </c>
      <c r="AY69" s="69">
        <f t="shared" si="20"/>
        <v>0</v>
      </c>
      <c r="AZ69" s="69">
        <f t="shared" si="21"/>
        <v>0</v>
      </c>
      <c r="BA69" s="69">
        <f t="shared" si="22"/>
        <v>0</v>
      </c>
      <c r="BB69" s="69">
        <f t="shared" si="23"/>
        <v>0</v>
      </c>
      <c r="BC69" s="69">
        <f t="shared" si="24"/>
        <v>0</v>
      </c>
      <c r="BD69" s="69">
        <f t="shared" si="25"/>
        <v>0</v>
      </c>
      <c r="BE69" s="69">
        <f t="shared" si="26"/>
        <v>0</v>
      </c>
      <c r="BF69" s="69"/>
      <c r="BG69" s="69"/>
      <c r="BH69" s="69"/>
      <c r="BI69" s="69"/>
      <c r="BJ69" s="69"/>
      <c r="BK69" s="69"/>
      <c r="BL69" s="69"/>
      <c r="BM69" s="69"/>
      <c r="BN69" s="69"/>
      <c r="BX69">
        <v>1.50865519046783</v>
      </c>
      <c r="BY69">
        <v>0.51143676042556796</v>
      </c>
      <c r="BZ69" t="s">
        <v>80</v>
      </c>
      <c r="CA69">
        <v>0.66200000000000003</v>
      </c>
      <c r="CB69">
        <v>0.70199999999999996</v>
      </c>
      <c r="CC69" t="s">
        <v>18</v>
      </c>
    </row>
    <row r="70" spans="1:81">
      <c r="A70" t="s">
        <v>22</v>
      </c>
      <c r="B70">
        <v>-0.86995339999999999</v>
      </c>
      <c r="C70">
        <v>1.608325</v>
      </c>
      <c r="D70">
        <v>0.3340977</v>
      </c>
      <c r="E70">
        <v>-2.3441880000000001E-3</v>
      </c>
      <c r="F70">
        <v>-0.7564012</v>
      </c>
      <c r="G70">
        <v>6.5542619999999999E-3</v>
      </c>
      <c r="H70">
        <v>-0.65407099999999996</v>
      </c>
      <c r="I70">
        <v>-0.69743900000000003</v>
      </c>
      <c r="J70">
        <v>1.6319109999999999</v>
      </c>
      <c r="K70">
        <v>0.1789499</v>
      </c>
      <c r="L70">
        <v>-0.1305837</v>
      </c>
      <c r="M70">
        <v>-6.6001119999999996E-2</v>
      </c>
      <c r="N70">
        <v>-5.170392E-2</v>
      </c>
      <c r="O70">
        <v>0.98788589999999998</v>
      </c>
      <c r="P70" s="60">
        <f t="shared" si="2"/>
        <v>0.98177383930436957</v>
      </c>
      <c r="Q70" s="61">
        <f t="shared" si="3"/>
        <v>0.92775974308488407</v>
      </c>
      <c r="R70">
        <v>2.2158679999999999</v>
      </c>
      <c r="S70" s="59">
        <f t="shared" si="4"/>
        <v>0.38243218342331242</v>
      </c>
      <c r="T70">
        <v>-0.94720990000000005</v>
      </c>
      <c r="U70">
        <v>2.2673869999999998</v>
      </c>
      <c r="V70">
        <v>2.4482740000000001</v>
      </c>
      <c r="W70" s="59">
        <f t="shared" si="5"/>
        <v>2.2158683882663111</v>
      </c>
      <c r="AA70" s="68">
        <f t="shared" si="6"/>
        <v>0.10104525652925818</v>
      </c>
      <c r="AC70">
        <v>0.47702430000000001</v>
      </c>
      <c r="AD70">
        <v>0.41375319999999999</v>
      </c>
      <c r="AE70">
        <v>0.43872709999999998</v>
      </c>
      <c r="AF70">
        <v>0.49929050000000003</v>
      </c>
      <c r="AG70" s="66">
        <f t="shared" si="7"/>
        <v>4.3234419565483767E-2</v>
      </c>
      <c r="AH70">
        <v>414.4717</v>
      </c>
      <c r="AI70">
        <v>418.50510000000003</v>
      </c>
      <c r="AJ70">
        <v>1</v>
      </c>
      <c r="AK70">
        <v>3</v>
      </c>
      <c r="AL70">
        <f t="shared" si="8"/>
        <v>4.0334000000000287</v>
      </c>
      <c r="AM70" s="69">
        <f t="shared" si="9"/>
        <v>0.60355996076380469</v>
      </c>
      <c r="AN70" s="69">
        <f t="shared" si="10"/>
        <v>0.14964049208206487</v>
      </c>
      <c r="AP70" s="69">
        <f t="shared" si="11"/>
        <v>0.14964049208206487</v>
      </c>
      <c r="AQ70" s="69">
        <f t="shared" si="12"/>
        <v>0</v>
      </c>
      <c r="AR70" s="69">
        <f t="shared" si="13"/>
        <v>1</v>
      </c>
      <c r="AS70" s="69">
        <f t="shared" si="14"/>
        <v>0</v>
      </c>
      <c r="AT70" s="69">
        <f t="shared" si="15"/>
        <v>0</v>
      </c>
      <c r="AU70" s="69">
        <f t="shared" si="16"/>
        <v>0</v>
      </c>
      <c r="AV70" s="69">
        <f t="shared" si="17"/>
        <v>0</v>
      </c>
      <c r="AW70" s="69">
        <f t="shared" si="18"/>
        <v>0</v>
      </c>
      <c r="AX70" s="69">
        <f t="shared" si="19"/>
        <v>0</v>
      </c>
      <c r="AY70" s="69">
        <f t="shared" si="20"/>
        <v>0</v>
      </c>
      <c r="AZ70" s="69">
        <f t="shared" si="21"/>
        <v>0</v>
      </c>
      <c r="BA70" s="69">
        <f t="shared" si="22"/>
        <v>1</v>
      </c>
      <c r="BB70" s="69">
        <f t="shared" si="23"/>
        <v>0</v>
      </c>
      <c r="BC70" s="69">
        <f t="shared" si="24"/>
        <v>0</v>
      </c>
      <c r="BD70" s="69">
        <f t="shared" si="25"/>
        <v>0</v>
      </c>
      <c r="BE70" s="69">
        <f t="shared" si="26"/>
        <v>0</v>
      </c>
      <c r="BF70" s="69"/>
      <c r="BG70" s="69"/>
      <c r="BH70" s="69"/>
      <c r="BI70" s="69"/>
      <c r="BJ70" s="69"/>
      <c r="BK70" s="69"/>
      <c r="BL70" s="69"/>
      <c r="BM70" s="69"/>
      <c r="BN70" s="69"/>
      <c r="BX70">
        <v>0.30413168668746898</v>
      </c>
      <c r="BY70">
        <v>1.6874856948852499</v>
      </c>
      <c r="BZ70" t="s">
        <v>81</v>
      </c>
      <c r="CA70">
        <v>0.56000000000000005</v>
      </c>
      <c r="CB70">
        <v>3.4000000000000002E-2</v>
      </c>
      <c r="CC70" t="s">
        <v>18</v>
      </c>
    </row>
    <row r="71" spans="1:81">
      <c r="A71" t="s">
        <v>22</v>
      </c>
      <c r="B71">
        <v>-0.71726330000000005</v>
      </c>
      <c r="C71">
        <v>1.6290180000000001</v>
      </c>
      <c r="D71">
        <v>0.16117239999999999</v>
      </c>
      <c r="E71">
        <v>-9.2070139999999995E-2</v>
      </c>
      <c r="F71">
        <v>-8.0812759999999997E-2</v>
      </c>
      <c r="G71">
        <v>-3.0261949999999999E-2</v>
      </c>
      <c r="H71">
        <v>0.99200639999999995</v>
      </c>
      <c r="I71">
        <v>-0.7181691</v>
      </c>
      <c r="J71">
        <v>1.6167279999999999</v>
      </c>
      <c r="K71">
        <v>0.20137749999999999</v>
      </c>
      <c r="L71">
        <v>6.0696090000000001E-3</v>
      </c>
      <c r="M71">
        <v>6.2504660000000004E-2</v>
      </c>
      <c r="N71">
        <v>-1.7573600000000002E-2</v>
      </c>
      <c r="O71">
        <v>0.99787150000000002</v>
      </c>
      <c r="P71" s="60">
        <f t="shared" si="2"/>
        <v>-5.1015407072182391E-2</v>
      </c>
      <c r="Q71" s="61">
        <f t="shared" si="3"/>
        <v>-0.99479485648251909</v>
      </c>
      <c r="R71">
        <v>3.805644</v>
      </c>
      <c r="S71" s="59">
        <f t="shared" si="4"/>
        <v>3.0395175304470796</v>
      </c>
      <c r="T71">
        <v>-4.5693280000000003E-2</v>
      </c>
      <c r="U71">
        <v>1.6794359999999999</v>
      </c>
      <c r="V71">
        <v>3.9067530000000001</v>
      </c>
      <c r="W71" s="59">
        <f t="shared" si="5"/>
        <v>3.8056434800941563</v>
      </c>
      <c r="AA71" s="68">
        <f t="shared" si="6"/>
        <v>0.10000000183732168</v>
      </c>
      <c r="AC71">
        <v>0.45311190000000001</v>
      </c>
      <c r="AD71">
        <v>0.413495</v>
      </c>
      <c r="AE71">
        <v>0.46863359999999998</v>
      </c>
      <c r="AF71">
        <v>0.41066770000000002</v>
      </c>
      <c r="AG71" s="66">
        <f t="shared" si="7"/>
        <v>3.6057839375527395E-2</v>
      </c>
      <c r="AH71">
        <v>420.02100000000002</v>
      </c>
      <c r="AI71">
        <v>422.08850000000001</v>
      </c>
      <c r="AJ71">
        <v>1</v>
      </c>
      <c r="AK71">
        <v>1</v>
      </c>
      <c r="AL71">
        <f t="shared" si="8"/>
        <v>2.0674999999999955</v>
      </c>
      <c r="AM71" s="69">
        <f t="shared" si="9"/>
        <v>3.8409922558001677</v>
      </c>
      <c r="AN71" s="69">
        <f t="shared" si="10"/>
        <v>1.8577955288029873</v>
      </c>
      <c r="AP71" s="69">
        <f t="shared" si="11"/>
        <v>1.8577955288029873</v>
      </c>
      <c r="AQ71" s="69">
        <f t="shared" si="12"/>
        <v>1.8577955288029873</v>
      </c>
      <c r="AR71" s="69">
        <f t="shared" si="13"/>
        <v>1</v>
      </c>
      <c r="AS71" s="69">
        <f t="shared" si="14"/>
        <v>1</v>
      </c>
      <c r="AT71" s="69">
        <f t="shared" si="15"/>
        <v>0</v>
      </c>
      <c r="AU71" s="69">
        <f t="shared" si="16"/>
        <v>0</v>
      </c>
      <c r="AV71" s="69">
        <f t="shared" si="17"/>
        <v>0</v>
      </c>
      <c r="AW71" s="69">
        <f t="shared" si="18"/>
        <v>0</v>
      </c>
      <c r="AX71" s="69">
        <f t="shared" si="19"/>
        <v>0</v>
      </c>
      <c r="AY71" s="69">
        <f t="shared" si="20"/>
        <v>0</v>
      </c>
      <c r="AZ71" s="69">
        <f t="shared" si="21"/>
        <v>0</v>
      </c>
      <c r="BA71" s="69">
        <f t="shared" si="22"/>
        <v>0</v>
      </c>
      <c r="BB71" s="69">
        <f t="shared" si="23"/>
        <v>0</v>
      </c>
      <c r="BC71" s="69">
        <f t="shared" si="24"/>
        <v>0</v>
      </c>
      <c r="BD71" s="69">
        <f t="shared" si="25"/>
        <v>0</v>
      </c>
      <c r="BE71" s="69">
        <f t="shared" si="26"/>
        <v>0</v>
      </c>
      <c r="BF71" s="69"/>
      <c r="BG71" s="69"/>
      <c r="BH71" s="69"/>
      <c r="BI71" s="69"/>
      <c r="BJ71" s="69"/>
      <c r="BK71" s="69"/>
      <c r="BL71" s="69"/>
      <c r="BM71" s="69"/>
      <c r="BN71" s="69"/>
      <c r="BX71">
        <v>0.17790038883686099</v>
      </c>
      <c r="BY71">
        <v>7.49347358942032E-2</v>
      </c>
      <c r="BZ71" t="s">
        <v>82</v>
      </c>
      <c r="CA71">
        <v>0.99099999999999999</v>
      </c>
      <c r="CB71">
        <v>0.155</v>
      </c>
      <c r="CC71" t="s">
        <v>18</v>
      </c>
    </row>
    <row r="72" spans="1:81">
      <c r="A72" t="s">
        <v>16</v>
      </c>
      <c r="B72">
        <v>-0.71690299999999996</v>
      </c>
      <c r="C72">
        <v>1.6166970000000001</v>
      </c>
      <c r="D72">
        <v>0.18912090000000001</v>
      </c>
      <c r="E72">
        <v>9.5818420000000001E-3</v>
      </c>
      <c r="F72">
        <v>5.009562E-2</v>
      </c>
      <c r="G72">
        <v>-1.83375E-2</v>
      </c>
      <c r="H72">
        <v>0.99853009999999998</v>
      </c>
      <c r="I72">
        <v>-0.65160450000000003</v>
      </c>
      <c r="J72">
        <v>1.640576</v>
      </c>
      <c r="K72">
        <v>0.39599780000000001</v>
      </c>
      <c r="L72">
        <v>2.699029E-2</v>
      </c>
      <c r="M72">
        <v>-0.96887579999999995</v>
      </c>
      <c r="N72">
        <v>-0.2460193</v>
      </c>
      <c r="O72">
        <v>5.0673660000000002E-3</v>
      </c>
      <c r="P72" s="60">
        <f t="shared" si="2"/>
        <v>0.98357826950262794</v>
      </c>
      <c r="Q72" s="61">
        <f t="shared" si="3"/>
        <v>0.93485242447556849</v>
      </c>
      <c r="R72">
        <v>4.3320670000000003</v>
      </c>
      <c r="S72" s="59">
        <f t="shared" si="4"/>
        <v>0.36295315293754671</v>
      </c>
      <c r="T72">
        <v>-0.4318265</v>
      </c>
      <c r="U72">
        <v>3.9359820000000001</v>
      </c>
      <c r="V72">
        <v>-3.4586800000000002</v>
      </c>
      <c r="W72" s="59">
        <f t="shared" si="5"/>
        <v>4.3320668194428924</v>
      </c>
      <c r="AA72" s="68">
        <f t="shared" si="6"/>
        <v>0.1000000000048591</v>
      </c>
      <c r="AC72">
        <v>0.42190729999999999</v>
      </c>
      <c r="AD72">
        <v>0.4531868</v>
      </c>
      <c r="AE72">
        <v>0.43396119999999999</v>
      </c>
      <c r="AF72">
        <v>0.4495671</v>
      </c>
      <c r="AG72" s="66">
        <f t="shared" si="7"/>
        <v>3.7302652478899641E-2</v>
      </c>
      <c r="AH72">
        <v>423.58969999999999</v>
      </c>
      <c r="AI72">
        <v>429.03919999999999</v>
      </c>
      <c r="AJ72">
        <v>4</v>
      </c>
      <c r="AK72">
        <v>2</v>
      </c>
      <c r="AL72">
        <f t="shared" si="8"/>
        <v>5.4495000000000005</v>
      </c>
      <c r="AM72" s="69">
        <f t="shared" si="9"/>
        <v>0.72603987543011839</v>
      </c>
      <c r="AN72" s="69">
        <f t="shared" si="10"/>
        <v>0.13323054875311832</v>
      </c>
      <c r="AP72" s="69">
        <f t="shared" si="11"/>
        <v>0</v>
      </c>
      <c r="AQ72" s="69">
        <f t="shared" si="12"/>
        <v>0</v>
      </c>
      <c r="AR72" s="69">
        <f t="shared" si="13"/>
        <v>0</v>
      </c>
      <c r="AS72" s="69">
        <f t="shared" si="14"/>
        <v>0</v>
      </c>
      <c r="AT72" s="69">
        <f t="shared" si="15"/>
        <v>0</v>
      </c>
      <c r="AU72" s="69">
        <f t="shared" si="16"/>
        <v>0.13323054875311832</v>
      </c>
      <c r="AV72" s="69">
        <f t="shared" si="17"/>
        <v>0</v>
      </c>
      <c r="AW72" s="69">
        <f t="shared" si="18"/>
        <v>1</v>
      </c>
      <c r="AX72" s="69">
        <f t="shared" si="19"/>
        <v>0</v>
      </c>
      <c r="AY72" s="69">
        <f t="shared" si="20"/>
        <v>0</v>
      </c>
      <c r="AZ72" s="69">
        <f t="shared" si="21"/>
        <v>0</v>
      </c>
      <c r="BA72" s="69">
        <f t="shared" si="22"/>
        <v>0</v>
      </c>
      <c r="BB72" s="69">
        <f t="shared" si="23"/>
        <v>0.13323054875311832</v>
      </c>
      <c r="BC72" s="69">
        <f t="shared" si="24"/>
        <v>0</v>
      </c>
      <c r="BD72" s="69">
        <f t="shared" si="25"/>
        <v>1</v>
      </c>
      <c r="BE72" s="69">
        <f t="shared" si="26"/>
        <v>0</v>
      </c>
      <c r="BF72" s="69"/>
      <c r="BG72" s="69"/>
      <c r="BH72" s="69"/>
      <c r="BI72" s="69"/>
      <c r="BJ72" s="69"/>
      <c r="BK72" s="69"/>
      <c r="BL72" s="69"/>
      <c r="BM72" s="69"/>
      <c r="BN72" s="69"/>
      <c r="BX72">
        <v>2.5718622207641602</v>
      </c>
      <c r="BY72">
        <v>1.4484940767288199</v>
      </c>
      <c r="BZ72" t="s">
        <v>83</v>
      </c>
      <c r="CA72">
        <v>0.9</v>
      </c>
      <c r="CB72">
        <v>0.19500000000000001</v>
      </c>
      <c r="CC72" t="s">
        <v>18</v>
      </c>
    </row>
    <row r="73" spans="1:81">
      <c r="A73" t="s">
        <v>16</v>
      </c>
      <c r="B73">
        <v>-0.60824869999999998</v>
      </c>
      <c r="C73">
        <v>1.624525</v>
      </c>
      <c r="D73">
        <v>0.30906159999999999</v>
      </c>
      <c r="E73">
        <v>-9.7611309999999995E-4</v>
      </c>
      <c r="F73">
        <v>-0.99932710000000002</v>
      </c>
      <c r="G73">
        <v>-3.5689690000000003E-2</v>
      </c>
      <c r="H73">
        <v>8.3991919999999998E-3</v>
      </c>
      <c r="I73">
        <v>-0.5911978</v>
      </c>
      <c r="J73">
        <v>1.627534</v>
      </c>
      <c r="K73">
        <v>0.3267814</v>
      </c>
      <c r="L73">
        <v>-3.9339279999999997E-3</v>
      </c>
      <c r="M73">
        <v>-0.99706030000000001</v>
      </c>
      <c r="N73">
        <v>-7.2287180000000006E-2</v>
      </c>
      <c r="O73">
        <v>-2.5099799999999999E-2</v>
      </c>
      <c r="P73" s="60">
        <f t="shared" ref="P73:P136" si="27">L73*L74+M73*M74+N73*N74+O73*O74</f>
        <v>0.96003836037384627</v>
      </c>
      <c r="Q73" s="61">
        <f t="shared" ref="Q73:Q136" si="28">2*P73*P73-1</f>
        <v>0.84334730677860614</v>
      </c>
      <c r="R73">
        <v>5.3105469999999997</v>
      </c>
      <c r="S73" s="59">
        <f t="shared" ref="S73:S136" si="29">ACOS(Q73)</f>
        <v>0.56731415136311059</v>
      </c>
      <c r="T73">
        <v>-0.49768449999999997</v>
      </c>
      <c r="U73">
        <v>3.083297</v>
      </c>
      <c r="V73">
        <v>-4.7960010000000004</v>
      </c>
      <c r="W73" s="59">
        <f t="shared" ref="W73:W136" si="30">SQRT((B73-T73)^2 + (C73-U73)^2 + (D73-V73)^2)</f>
        <v>5.3105465199190567</v>
      </c>
      <c r="AA73" s="68">
        <f t="shared" ref="AA73:AA136" si="31" xml:space="preserve"> (X$3 - (X$3 - 1) * EXP(-1 / 2 * ((W73 - Y$3) / Z$3)^2))</f>
        <v>0.10000000000000002</v>
      </c>
      <c r="AC73">
        <v>0.40388970000000002</v>
      </c>
      <c r="AD73">
        <v>0.41420970000000001</v>
      </c>
      <c r="AE73">
        <v>0.4582406</v>
      </c>
      <c r="AF73">
        <v>0.3220228</v>
      </c>
      <c r="AG73" s="66">
        <f t="shared" ref="AG73:AG136" si="32">AC73*AD73*AE73*AF73</f>
        <v>2.4686710821878712E-2</v>
      </c>
      <c r="AH73">
        <v>430.55489999999998</v>
      </c>
      <c r="AI73">
        <v>433.18799999999999</v>
      </c>
      <c r="AJ73">
        <v>4</v>
      </c>
      <c r="AK73">
        <v>2</v>
      </c>
      <c r="AL73">
        <f t="shared" ref="AL73:AL136" si="33">AI73-AH73</f>
        <v>2.6331000000000131</v>
      </c>
      <c r="AM73" s="69">
        <f t="shared" ref="AM73:AM136" si="34">LOG($AB$3*AA73*S73/AG73,2)</f>
        <v>1.9659479688872228</v>
      </c>
      <c r="AN73" s="69">
        <f t="shared" ref="AN73:AN136" si="35">AM73/AL73</f>
        <v>0.74662867680194944</v>
      </c>
      <c r="AP73" s="69">
        <f t="shared" ref="AP73:AP136" si="36">IF(AJ73=1,AN73,0)</f>
        <v>0</v>
      </c>
      <c r="AQ73" s="69">
        <f t="shared" ref="AQ73:AQ136" si="37">IF(AK73=1,AN73,0)</f>
        <v>0</v>
      </c>
      <c r="AR73" s="69">
        <f t="shared" ref="AR73:AR136" si="38">IF(AJ73=1,1,0)</f>
        <v>0</v>
      </c>
      <c r="AS73" s="69">
        <f t="shared" ref="AS73:AS136" si="39">IF(AK73=1,1,0)</f>
        <v>0</v>
      </c>
      <c r="AT73" s="69">
        <f t="shared" ref="AT73:AT136" si="40">IF(AJ73=2,AN73,0)</f>
        <v>0</v>
      </c>
      <c r="AU73" s="69">
        <f t="shared" ref="AU73:AU136" si="41">IF(AK73=2,AN73,0)</f>
        <v>0.74662867680194944</v>
      </c>
      <c r="AV73" s="69">
        <f t="shared" ref="AV73:AV136" si="42">IF(AJ73=2,1,0)</f>
        <v>0</v>
      </c>
      <c r="AW73" s="69">
        <f t="shared" ref="AW73:AW136" si="43">IF(AK73=2,1,0)</f>
        <v>1</v>
      </c>
      <c r="AX73" s="69">
        <f t="shared" ref="AX73:AX136" si="44">IF(AJ73=3,AN73,0)</f>
        <v>0</v>
      </c>
      <c r="AY73" s="69">
        <f t="shared" ref="AY73:AY136" si="45">IF(AJ73=3,AN73,0)</f>
        <v>0</v>
      </c>
      <c r="AZ73" s="69">
        <f t="shared" ref="AZ73:AZ136" si="46">IF(AJ73=3,1,0)</f>
        <v>0</v>
      </c>
      <c r="BA73" s="69">
        <f t="shared" ref="BA73:BA136" si="47">IF(AK73=3,1,0)</f>
        <v>0</v>
      </c>
      <c r="BB73" s="69">
        <f t="shared" ref="BB73:BB136" si="48">IF(AJ73=4,AN73,0)</f>
        <v>0.74662867680194944</v>
      </c>
      <c r="BC73" s="69">
        <f t="shared" ref="BC73:BC136" si="49">IF(AK73=4,AN73,0)</f>
        <v>0</v>
      </c>
      <c r="BD73" s="69">
        <f t="shared" ref="BD73:BD136" si="50">IF(AJ73=4,1,0)</f>
        <v>1</v>
      </c>
      <c r="BE73" s="69">
        <f t="shared" ref="BE73:BE136" si="51">IF(AK73=4,1,0)</f>
        <v>0</v>
      </c>
      <c r="BF73" s="69"/>
      <c r="BG73" s="69"/>
      <c r="BH73" s="69"/>
      <c r="BI73" s="69"/>
      <c r="BJ73" s="69"/>
      <c r="BK73" s="69"/>
      <c r="BL73" s="69"/>
      <c r="BM73" s="69"/>
      <c r="BN73" s="69"/>
      <c r="BX73">
        <v>2.8625023365020801</v>
      </c>
      <c r="BY73">
        <v>1.4951483011245701</v>
      </c>
      <c r="BZ73" t="s">
        <v>84</v>
      </c>
      <c r="CA73">
        <v>0.497</v>
      </c>
      <c r="CB73">
        <v>0.152</v>
      </c>
      <c r="CC73" t="s">
        <v>18</v>
      </c>
    </row>
    <row r="74" spans="1:81">
      <c r="A74" t="s">
        <v>22</v>
      </c>
      <c r="B74">
        <v>-0.59729239999999995</v>
      </c>
      <c r="C74">
        <v>1.6186240000000001</v>
      </c>
      <c r="D74">
        <v>0.31832349999999998</v>
      </c>
      <c r="E74">
        <v>-4.2608620000000001E-4</v>
      </c>
      <c r="F74">
        <v>-0.99967119999999998</v>
      </c>
      <c r="G74">
        <v>-5.3404660000000003E-3</v>
      </c>
      <c r="H74">
        <v>-2.507856E-2</v>
      </c>
      <c r="I74">
        <v>-0.56419010000000003</v>
      </c>
      <c r="J74">
        <v>1.639364</v>
      </c>
      <c r="K74">
        <v>0.33765980000000001</v>
      </c>
      <c r="L74">
        <v>-3.8458220000000001E-2</v>
      </c>
      <c r="M74">
        <v>-0.95412470000000005</v>
      </c>
      <c r="N74">
        <v>-0.1959726</v>
      </c>
      <c r="O74">
        <v>0.22307340000000001</v>
      </c>
      <c r="P74" s="60">
        <f t="shared" si="27"/>
        <v>0.46613937321435595</v>
      </c>
      <c r="Q74" s="61">
        <f t="shared" si="28"/>
        <v>-0.56542816947865471</v>
      </c>
      <c r="R74">
        <v>3.4243359999999998</v>
      </c>
      <c r="S74" s="59">
        <f t="shared" si="29"/>
        <v>2.1717486087619506</v>
      </c>
      <c r="T74">
        <v>-1.9894510000000001</v>
      </c>
      <c r="U74">
        <v>3.22858</v>
      </c>
      <c r="V74">
        <v>-2.3642150000000002</v>
      </c>
      <c r="W74" s="59">
        <f t="shared" si="30"/>
        <v>3.4243359492713639</v>
      </c>
      <c r="AA74" s="68">
        <f t="shared" si="31"/>
        <v>0.10000008365232703</v>
      </c>
      <c r="AC74">
        <v>0.41749700000000001</v>
      </c>
      <c r="AD74">
        <v>0.47314289999999998</v>
      </c>
      <c r="AE74">
        <v>0.45462320000000001</v>
      </c>
      <c r="AF74">
        <v>0.33371000000000001</v>
      </c>
      <c r="AG74" s="66">
        <f t="shared" si="32"/>
        <v>2.9968603242567966E-2</v>
      </c>
      <c r="AH74">
        <v>434.70510000000002</v>
      </c>
      <c r="AI74">
        <v>437.68790000000001</v>
      </c>
      <c r="AJ74">
        <v>4</v>
      </c>
      <c r="AK74">
        <v>3</v>
      </c>
      <c r="AL74">
        <f t="shared" si="33"/>
        <v>2.9827999999999975</v>
      </c>
      <c r="AM74" s="69">
        <f t="shared" si="34"/>
        <v>3.6228693162094263</v>
      </c>
      <c r="AN74" s="69">
        <f t="shared" si="35"/>
        <v>1.2145867360230085</v>
      </c>
      <c r="AP74" s="69">
        <f t="shared" si="36"/>
        <v>0</v>
      </c>
      <c r="AQ74" s="69">
        <f t="shared" si="37"/>
        <v>0</v>
      </c>
      <c r="AR74" s="69">
        <f t="shared" si="38"/>
        <v>0</v>
      </c>
      <c r="AS74" s="69">
        <f t="shared" si="39"/>
        <v>0</v>
      </c>
      <c r="AT74" s="69">
        <f t="shared" si="40"/>
        <v>0</v>
      </c>
      <c r="AU74" s="69">
        <f t="shared" si="41"/>
        <v>0</v>
      </c>
      <c r="AV74" s="69">
        <f t="shared" si="42"/>
        <v>0</v>
      </c>
      <c r="AW74" s="69">
        <f t="shared" si="43"/>
        <v>0</v>
      </c>
      <c r="AX74" s="69">
        <f t="shared" si="44"/>
        <v>0</v>
      </c>
      <c r="AY74" s="69">
        <f t="shared" si="45"/>
        <v>0</v>
      </c>
      <c r="AZ74" s="69">
        <f t="shared" si="46"/>
        <v>0</v>
      </c>
      <c r="BA74" s="69">
        <f t="shared" si="47"/>
        <v>1</v>
      </c>
      <c r="BB74" s="69">
        <f t="shared" si="48"/>
        <v>1.2145867360230085</v>
      </c>
      <c r="BC74" s="69">
        <f t="shared" si="49"/>
        <v>0</v>
      </c>
      <c r="BD74" s="69">
        <f t="shared" si="50"/>
        <v>1</v>
      </c>
      <c r="BE74" s="69">
        <f t="shared" si="51"/>
        <v>0</v>
      </c>
      <c r="BF74" s="69"/>
      <c r="BG74" s="69"/>
      <c r="BH74" s="69"/>
      <c r="BI74" s="69"/>
      <c r="BJ74" s="69"/>
      <c r="BK74" s="69"/>
      <c r="BL74" s="69"/>
      <c r="BM74" s="69"/>
      <c r="BN74" s="69"/>
      <c r="BX74">
        <v>2.4708733558654798</v>
      </c>
      <c r="BY74">
        <v>2.2837731838226301</v>
      </c>
      <c r="BZ74" t="s">
        <v>85</v>
      </c>
      <c r="CA74">
        <v>2.1999999999999999E-2</v>
      </c>
      <c r="CB74">
        <v>0.96</v>
      </c>
      <c r="CC74" t="s">
        <v>18</v>
      </c>
    </row>
    <row r="75" spans="1:81">
      <c r="A75" t="s">
        <v>16</v>
      </c>
      <c r="B75">
        <v>-0.58208919999999997</v>
      </c>
      <c r="C75">
        <v>1.6246620000000001</v>
      </c>
      <c r="D75">
        <v>0.3175674</v>
      </c>
      <c r="E75">
        <v>-1.738491E-2</v>
      </c>
      <c r="F75">
        <v>-0.97892590000000002</v>
      </c>
      <c r="G75">
        <v>-5.3556319999999998E-2</v>
      </c>
      <c r="H75">
        <v>0.19629949999999999</v>
      </c>
      <c r="I75">
        <v>-0.77251389999999998</v>
      </c>
      <c r="J75">
        <v>1.570106</v>
      </c>
      <c r="K75">
        <v>0.2372795</v>
      </c>
      <c r="L75">
        <v>0.45299919999999999</v>
      </c>
      <c r="M75">
        <v>-0.55365039999999999</v>
      </c>
      <c r="N75">
        <v>-0.41329640000000001</v>
      </c>
      <c r="O75">
        <v>-0.56342610000000004</v>
      </c>
      <c r="P75" s="60">
        <f t="shared" si="27"/>
        <v>-0.21605502725847009</v>
      </c>
      <c r="Q75" s="61">
        <f t="shared" si="28"/>
        <v>-0.90664045039268348</v>
      </c>
      <c r="R75">
        <v>5.6915360000000002</v>
      </c>
      <c r="S75" s="59">
        <f t="shared" si="29"/>
        <v>2.7060481547276769</v>
      </c>
      <c r="T75">
        <v>1.0376369999999999</v>
      </c>
      <c r="U75">
        <v>7.0732629999999999</v>
      </c>
      <c r="V75">
        <v>2.977318E-2</v>
      </c>
      <c r="W75" s="59">
        <f t="shared" si="30"/>
        <v>5.691536816469946</v>
      </c>
      <c r="AA75" s="68">
        <f t="shared" si="31"/>
        <v>0.1</v>
      </c>
      <c r="AC75">
        <v>0.41648309999999999</v>
      </c>
      <c r="AD75">
        <v>0.45297799999999999</v>
      </c>
      <c r="AE75">
        <v>0.42384110000000003</v>
      </c>
      <c r="AF75">
        <v>0.4301104</v>
      </c>
      <c r="AG75" s="66">
        <f t="shared" si="32"/>
        <v>3.4392005790064274E-2</v>
      </c>
      <c r="AH75">
        <v>439.20510000000002</v>
      </c>
      <c r="AI75">
        <v>446.07150000000001</v>
      </c>
      <c r="AJ75">
        <v>3</v>
      </c>
      <c r="AK75">
        <v>2</v>
      </c>
      <c r="AL75">
        <f t="shared" si="33"/>
        <v>6.8663999999999987</v>
      </c>
      <c r="AM75" s="69">
        <f t="shared" si="34"/>
        <v>3.741577095553045</v>
      </c>
      <c r="AN75" s="69">
        <f t="shared" si="35"/>
        <v>0.54491102987781748</v>
      </c>
      <c r="AP75" s="69">
        <f t="shared" si="36"/>
        <v>0</v>
      </c>
      <c r="AQ75" s="69">
        <f t="shared" si="37"/>
        <v>0</v>
      </c>
      <c r="AR75" s="69">
        <f t="shared" si="38"/>
        <v>0</v>
      </c>
      <c r="AS75" s="69">
        <f t="shared" si="39"/>
        <v>0</v>
      </c>
      <c r="AT75" s="69">
        <f t="shared" si="40"/>
        <v>0</v>
      </c>
      <c r="AU75" s="69">
        <f t="shared" si="41"/>
        <v>0.54491102987781748</v>
      </c>
      <c r="AV75" s="69">
        <f t="shared" si="42"/>
        <v>0</v>
      </c>
      <c r="AW75" s="69">
        <f t="shared" si="43"/>
        <v>1</v>
      </c>
      <c r="AX75" s="69">
        <f t="shared" si="44"/>
        <v>0.54491102987781748</v>
      </c>
      <c r="AY75" s="69">
        <f t="shared" si="45"/>
        <v>0.54491102987781748</v>
      </c>
      <c r="AZ75" s="69">
        <f t="shared" si="46"/>
        <v>1</v>
      </c>
      <c r="BA75" s="69">
        <f t="shared" si="47"/>
        <v>0</v>
      </c>
      <c r="BB75" s="69">
        <f t="shared" si="48"/>
        <v>0</v>
      </c>
      <c r="BC75" s="69">
        <f t="shared" si="49"/>
        <v>0</v>
      </c>
      <c r="BD75" s="69">
        <f t="shared" si="50"/>
        <v>0</v>
      </c>
      <c r="BE75" s="69">
        <f t="shared" si="51"/>
        <v>0</v>
      </c>
      <c r="BF75" s="69"/>
      <c r="BG75" s="69"/>
      <c r="BH75" s="69"/>
      <c r="BI75" s="69"/>
      <c r="BJ75" s="69"/>
      <c r="BK75" s="69"/>
      <c r="BL75" s="69"/>
      <c r="BM75" s="69"/>
      <c r="BN75" s="69"/>
      <c r="BX75">
        <v>1.62138319015503</v>
      </c>
      <c r="BY75">
        <v>1.28184247016907</v>
      </c>
      <c r="BZ75" t="s">
        <v>86</v>
      </c>
      <c r="CA75">
        <v>0.49</v>
      </c>
      <c r="CB75">
        <v>0.33600000000000002</v>
      </c>
      <c r="CC75" t="s">
        <v>18</v>
      </c>
    </row>
    <row r="76" spans="1:81">
      <c r="A76" t="s">
        <v>16</v>
      </c>
      <c r="B76">
        <v>-0.55912759999999995</v>
      </c>
      <c r="C76">
        <v>1.6339239999999999</v>
      </c>
      <c r="D76">
        <v>0.2318674</v>
      </c>
      <c r="E76">
        <v>3.623593E-2</v>
      </c>
      <c r="F76">
        <v>-0.72607900000000003</v>
      </c>
      <c r="G76">
        <v>-3.6967979999999998E-2</v>
      </c>
      <c r="H76">
        <v>-0.68566009999999999</v>
      </c>
      <c r="I76">
        <v>-0.27295249999999999</v>
      </c>
      <c r="J76">
        <v>1.62835</v>
      </c>
      <c r="K76">
        <v>-7.6384840000000005E-4</v>
      </c>
      <c r="L76">
        <v>-0.2388382</v>
      </c>
      <c r="M76">
        <v>-0.47269679999999997</v>
      </c>
      <c r="N76">
        <v>-0.22189610000000001</v>
      </c>
      <c r="O76">
        <v>0.81870390000000004</v>
      </c>
      <c r="P76" s="60">
        <f t="shared" si="27"/>
        <v>2.9934270128780027E-2</v>
      </c>
      <c r="Q76" s="61">
        <f t="shared" si="28"/>
        <v>-0.99820787894371443</v>
      </c>
      <c r="R76">
        <v>1.2705310000000001</v>
      </c>
      <c r="S76" s="59">
        <f t="shared" si="29"/>
        <v>3.0817151687524333</v>
      </c>
      <c r="T76">
        <v>-1.290497</v>
      </c>
      <c r="U76">
        <v>2.5348169999999999</v>
      </c>
      <c r="V76">
        <v>0.74930430000000003</v>
      </c>
      <c r="W76" s="59">
        <f t="shared" si="30"/>
        <v>1.2705315195566658</v>
      </c>
      <c r="AA76" s="68">
        <f t="shared" si="31"/>
        <v>0.19904101452742545</v>
      </c>
      <c r="AC76">
        <v>0.47008929999999999</v>
      </c>
      <c r="AD76">
        <v>0.4941914</v>
      </c>
      <c r="AE76">
        <v>0.446407</v>
      </c>
      <c r="AF76">
        <v>0.35975970000000002</v>
      </c>
      <c r="AG76" s="66">
        <f t="shared" si="32"/>
        <v>3.7309468132541039E-2</v>
      </c>
      <c r="AH76">
        <v>447.58960000000002</v>
      </c>
      <c r="AI76">
        <v>452.22149999999999</v>
      </c>
      <c r="AJ76">
        <v>2</v>
      </c>
      <c r="AK76">
        <v>3</v>
      </c>
      <c r="AL76">
        <f t="shared" si="33"/>
        <v>4.6318999999999733</v>
      </c>
      <c r="AM76" s="69">
        <f t="shared" si="34"/>
        <v>4.8047203166888899</v>
      </c>
      <c r="AN76" s="69">
        <f t="shared" si="35"/>
        <v>1.0373108911437894</v>
      </c>
      <c r="AP76" s="69">
        <f t="shared" si="36"/>
        <v>0</v>
      </c>
      <c r="AQ76" s="69">
        <f t="shared" si="37"/>
        <v>0</v>
      </c>
      <c r="AR76" s="69">
        <f t="shared" si="38"/>
        <v>0</v>
      </c>
      <c r="AS76" s="69">
        <f t="shared" si="39"/>
        <v>0</v>
      </c>
      <c r="AT76" s="69">
        <f t="shared" si="40"/>
        <v>1.0373108911437894</v>
      </c>
      <c r="AU76" s="69">
        <f t="shared" si="41"/>
        <v>0</v>
      </c>
      <c r="AV76" s="69">
        <f t="shared" si="42"/>
        <v>1</v>
      </c>
      <c r="AW76" s="69">
        <f t="shared" si="43"/>
        <v>0</v>
      </c>
      <c r="AX76" s="69">
        <f t="shared" si="44"/>
        <v>0</v>
      </c>
      <c r="AY76" s="69">
        <f t="shared" si="45"/>
        <v>0</v>
      </c>
      <c r="AZ76" s="69">
        <f t="shared" si="46"/>
        <v>0</v>
      </c>
      <c r="BA76" s="69">
        <f t="shared" si="47"/>
        <v>1</v>
      </c>
      <c r="BB76" s="69">
        <f t="shared" si="48"/>
        <v>0</v>
      </c>
      <c r="BC76" s="69">
        <f t="shared" si="49"/>
        <v>0</v>
      </c>
      <c r="BD76" s="69">
        <f t="shared" si="50"/>
        <v>0</v>
      </c>
      <c r="BE76" s="69">
        <f t="shared" si="51"/>
        <v>0</v>
      </c>
      <c r="BF76" s="69"/>
      <c r="BG76" s="69"/>
      <c r="BH76" s="69"/>
      <c r="BI76" s="69"/>
      <c r="BJ76" s="69"/>
      <c r="BK76" s="69"/>
      <c r="BL76" s="69"/>
      <c r="BM76" s="69"/>
      <c r="BN76" s="69"/>
      <c r="BX76">
        <v>1.15134406089783</v>
      </c>
      <c r="BY76">
        <v>2.25270771980286</v>
      </c>
      <c r="BZ76" t="s">
        <v>87</v>
      </c>
      <c r="CA76">
        <v>0.24</v>
      </c>
      <c r="CB76">
        <v>0.66400000000000003</v>
      </c>
      <c r="CC76" t="s">
        <v>18</v>
      </c>
    </row>
    <row r="77" spans="1:81">
      <c r="A77" t="s">
        <v>22</v>
      </c>
      <c r="B77">
        <v>-0.34068890000000002</v>
      </c>
      <c r="C77">
        <v>1.6315770000000001</v>
      </c>
      <c r="D77">
        <v>-5.4526610000000003E-2</v>
      </c>
      <c r="E77">
        <v>-8.4614700000000001E-2</v>
      </c>
      <c r="F77">
        <v>-0.45583980000000002</v>
      </c>
      <c r="G77">
        <v>-6.3250109999999998E-2</v>
      </c>
      <c r="H77">
        <v>0.88377019999999995</v>
      </c>
      <c r="I77">
        <v>-0.8449913</v>
      </c>
      <c r="J77">
        <v>1.571123</v>
      </c>
      <c r="K77">
        <v>0.46407399999999999</v>
      </c>
      <c r="L77">
        <v>0.28439880000000001</v>
      </c>
      <c r="M77">
        <v>-0.69302920000000001</v>
      </c>
      <c r="N77">
        <v>-0.51264580000000004</v>
      </c>
      <c r="O77">
        <v>-0.41954999999999998</v>
      </c>
      <c r="P77" s="60">
        <f t="shared" si="27"/>
        <v>-0.41449421698599997</v>
      </c>
      <c r="Q77" s="61">
        <f t="shared" si="28"/>
        <v>-0.6563890881703256</v>
      </c>
      <c r="R77">
        <v>3.6873629999999999</v>
      </c>
      <c r="S77" s="59">
        <f t="shared" si="29"/>
        <v>2.2868187359898196</v>
      </c>
      <c r="T77">
        <v>0.13269890000000001</v>
      </c>
      <c r="U77">
        <v>5.2861190000000002</v>
      </c>
      <c r="V77">
        <v>-0.18441859999999999</v>
      </c>
      <c r="W77" s="59">
        <f t="shared" si="30"/>
        <v>3.6873629015895633</v>
      </c>
      <c r="AA77" s="68">
        <f t="shared" si="31"/>
        <v>0.10000000627117527</v>
      </c>
      <c r="AC77">
        <v>0.47278039999999999</v>
      </c>
      <c r="AD77">
        <v>0.4967299</v>
      </c>
      <c r="AE77">
        <v>0.451156</v>
      </c>
      <c r="AF77">
        <v>0.43697520000000001</v>
      </c>
      <c r="AG77" s="66">
        <f t="shared" si="32"/>
        <v>4.6298113324936989E-2</v>
      </c>
      <c r="AH77">
        <v>453.73700000000002</v>
      </c>
      <c r="AI77">
        <v>468.0231</v>
      </c>
      <c r="AJ77">
        <v>3</v>
      </c>
      <c r="AK77">
        <v>2</v>
      </c>
      <c r="AL77">
        <f t="shared" si="33"/>
        <v>14.286099999999976</v>
      </c>
      <c r="AM77" s="69">
        <f t="shared" si="34"/>
        <v>3.0698515431896007</v>
      </c>
      <c r="AN77" s="69">
        <f t="shared" si="35"/>
        <v>0.21488380616050606</v>
      </c>
      <c r="AP77" s="69">
        <f t="shared" si="36"/>
        <v>0</v>
      </c>
      <c r="AQ77" s="69">
        <f t="shared" si="37"/>
        <v>0</v>
      </c>
      <c r="AR77" s="69">
        <f t="shared" si="38"/>
        <v>0</v>
      </c>
      <c r="AS77" s="69">
        <f t="shared" si="39"/>
        <v>0</v>
      </c>
      <c r="AT77" s="69">
        <f t="shared" si="40"/>
        <v>0</v>
      </c>
      <c r="AU77" s="69">
        <f t="shared" si="41"/>
        <v>0.21488380616050606</v>
      </c>
      <c r="AV77" s="69">
        <f t="shared" si="42"/>
        <v>0</v>
      </c>
      <c r="AW77" s="69">
        <f t="shared" si="43"/>
        <v>1</v>
      </c>
      <c r="AX77" s="69">
        <f t="shared" si="44"/>
        <v>0.21488380616050606</v>
      </c>
      <c r="AY77" s="69">
        <f t="shared" si="45"/>
        <v>0.21488380616050606</v>
      </c>
      <c r="AZ77" s="69">
        <f t="shared" si="46"/>
        <v>1</v>
      </c>
      <c r="BA77" s="69">
        <f t="shared" si="47"/>
        <v>0</v>
      </c>
      <c r="BB77" s="69">
        <f t="shared" si="48"/>
        <v>0</v>
      </c>
      <c r="BC77" s="69">
        <f t="shared" si="49"/>
        <v>0</v>
      </c>
      <c r="BD77" s="69">
        <f t="shared" si="50"/>
        <v>0</v>
      </c>
      <c r="BE77" s="69">
        <f t="shared" si="51"/>
        <v>0</v>
      </c>
      <c r="BF77" s="69"/>
      <c r="BG77" s="69"/>
      <c r="BH77" s="69"/>
      <c r="BI77" s="69"/>
      <c r="BJ77" s="69"/>
      <c r="BK77" s="69"/>
      <c r="BL77" s="69"/>
      <c r="BM77" s="69"/>
      <c r="BN77" s="69"/>
      <c r="BX77">
        <v>1.60602986812592</v>
      </c>
      <c r="BY77">
        <v>1.4419795274734499</v>
      </c>
      <c r="BZ77" t="s">
        <v>44</v>
      </c>
      <c r="CA77">
        <v>0.49</v>
      </c>
      <c r="CB77">
        <v>0.33300000000000002</v>
      </c>
      <c r="CC77" t="s">
        <v>18</v>
      </c>
    </row>
    <row r="78" spans="1:81">
      <c r="A78" s="32" t="s">
        <v>16</v>
      </c>
      <c r="B78" s="32">
        <v>0</v>
      </c>
      <c r="C78" s="34">
        <v>45078</v>
      </c>
      <c r="D78" s="32">
        <v>0</v>
      </c>
      <c r="E78" s="32">
        <v>0</v>
      </c>
      <c r="F78" s="32">
        <v>0</v>
      </c>
      <c r="G78" s="32">
        <v>0</v>
      </c>
      <c r="H78" s="32">
        <v>1</v>
      </c>
      <c r="I78" s="33" t="s">
        <v>88</v>
      </c>
      <c r="J78" s="32" t="s">
        <v>89</v>
      </c>
      <c r="K78" s="33" t="s">
        <v>90</v>
      </c>
      <c r="L78" s="32" t="s">
        <v>91</v>
      </c>
      <c r="M78" s="33" t="s">
        <v>92</v>
      </c>
      <c r="N78" s="32" t="s">
        <v>93</v>
      </c>
      <c r="O78" s="32" t="s">
        <v>94</v>
      </c>
      <c r="P78" s="60">
        <f t="shared" si="27"/>
        <v>0.50385279331999999</v>
      </c>
      <c r="Q78" s="61">
        <f t="shared" si="28"/>
        <v>-0.49226472532726673</v>
      </c>
      <c r="R78" s="32" t="s">
        <v>95</v>
      </c>
      <c r="S78" s="59">
        <f t="shared" si="29"/>
        <v>2.085485971456202</v>
      </c>
      <c r="T78" s="33" t="s">
        <v>96</v>
      </c>
      <c r="U78" s="32" t="s">
        <v>97</v>
      </c>
      <c r="V78" s="32" t="s">
        <v>98</v>
      </c>
      <c r="W78" s="59">
        <f t="shared" si="30"/>
        <v>45076.326825441225</v>
      </c>
      <c r="X78" s="65"/>
      <c r="Y78" s="65"/>
      <c r="Z78" s="65"/>
      <c r="AA78" s="68">
        <f t="shared" si="31"/>
        <v>0.1</v>
      </c>
      <c r="AB78" s="65"/>
      <c r="AC78" s="32" t="s">
        <v>99</v>
      </c>
      <c r="AD78" s="32" t="s">
        <v>100</v>
      </c>
      <c r="AE78" s="32" t="s">
        <v>101</v>
      </c>
      <c r="AF78" s="32" t="s">
        <v>102</v>
      </c>
      <c r="AG78" s="66">
        <f t="shared" si="32"/>
        <v>3.2811782610735245E-2</v>
      </c>
      <c r="AH78" s="32" t="s">
        <v>103</v>
      </c>
      <c r="AI78" s="32" t="s">
        <v>104</v>
      </c>
      <c r="AJ78" s="32">
        <v>1</v>
      </c>
      <c r="AK78" s="32">
        <v>3</v>
      </c>
      <c r="AL78">
        <f t="shared" si="33"/>
        <v>3.3640900000000045</v>
      </c>
      <c r="AM78" s="69">
        <f t="shared" si="34"/>
        <v>3.4336324736019925</v>
      </c>
      <c r="AN78" s="69">
        <f t="shared" si="35"/>
        <v>1.0206720015225479</v>
      </c>
      <c r="AO78" s="32"/>
      <c r="AP78" s="69">
        <f t="shared" si="36"/>
        <v>1.0206720015225479</v>
      </c>
      <c r="AQ78" s="69">
        <f t="shared" si="37"/>
        <v>0</v>
      </c>
      <c r="AR78" s="69">
        <f t="shared" si="38"/>
        <v>1</v>
      </c>
      <c r="AS78" s="69">
        <f t="shared" si="39"/>
        <v>0</v>
      </c>
      <c r="AT78" s="69">
        <f t="shared" si="40"/>
        <v>0</v>
      </c>
      <c r="AU78" s="69">
        <f t="shared" si="41"/>
        <v>0</v>
      </c>
      <c r="AV78" s="69">
        <f t="shared" si="42"/>
        <v>0</v>
      </c>
      <c r="AW78" s="69">
        <f t="shared" si="43"/>
        <v>0</v>
      </c>
      <c r="AX78" s="69">
        <f t="shared" si="44"/>
        <v>0</v>
      </c>
      <c r="AY78" s="69">
        <f t="shared" si="45"/>
        <v>0</v>
      </c>
      <c r="AZ78" s="69">
        <f t="shared" si="46"/>
        <v>0</v>
      </c>
      <c r="BA78" s="69">
        <f t="shared" si="47"/>
        <v>1</v>
      </c>
      <c r="BB78" s="69">
        <f t="shared" si="48"/>
        <v>0</v>
      </c>
      <c r="BC78" s="69">
        <f t="shared" si="49"/>
        <v>0</v>
      </c>
      <c r="BD78" s="69">
        <f t="shared" si="50"/>
        <v>0</v>
      </c>
      <c r="BE78" s="69">
        <f t="shared" si="51"/>
        <v>0</v>
      </c>
      <c r="BF78" s="69"/>
      <c r="BG78" s="69"/>
      <c r="BH78" s="69"/>
      <c r="BI78" s="69"/>
      <c r="BJ78" s="69"/>
      <c r="BK78" s="69"/>
      <c r="BL78" s="69"/>
      <c r="BM78" s="69"/>
      <c r="BN78" s="69"/>
      <c r="BO78" s="32"/>
      <c r="BP78" s="32"/>
      <c r="BQ78" s="32"/>
      <c r="BR78" s="32"/>
      <c r="BS78" s="32"/>
      <c r="BT78" s="32"/>
      <c r="BU78" s="32"/>
      <c r="BV78" s="32"/>
      <c r="BW78" s="32"/>
      <c r="BX78" s="32" t="s">
        <v>105</v>
      </c>
      <c r="BY78" s="32" t="s">
        <v>106</v>
      </c>
      <c r="BZ78" s="32" t="s">
        <v>107</v>
      </c>
      <c r="CA78" s="32" t="s">
        <v>108</v>
      </c>
      <c r="CB78" s="32" t="s">
        <v>109</v>
      </c>
      <c r="CC78" s="32" t="s">
        <v>18</v>
      </c>
    </row>
    <row r="79" spans="1:81">
      <c r="A79" s="32" t="s">
        <v>20</v>
      </c>
      <c r="B79" s="33" t="s">
        <v>110</v>
      </c>
      <c r="C79" s="32" t="s">
        <v>111</v>
      </c>
      <c r="D79" s="33" t="s">
        <v>112</v>
      </c>
      <c r="E79" s="32" t="s">
        <v>113</v>
      </c>
      <c r="F79" s="33" t="s">
        <v>114</v>
      </c>
      <c r="G79" s="33" t="s">
        <v>115</v>
      </c>
      <c r="H79" s="32" t="s">
        <v>116</v>
      </c>
      <c r="I79" s="32" t="s">
        <v>117</v>
      </c>
      <c r="J79" s="32" t="s">
        <v>118</v>
      </c>
      <c r="K79" s="32" t="s">
        <v>119</v>
      </c>
      <c r="L79" s="33" t="s">
        <v>120</v>
      </c>
      <c r="M79" s="33" t="s">
        <v>121</v>
      </c>
      <c r="N79" s="33" t="s">
        <v>122</v>
      </c>
      <c r="O79" s="32" t="s">
        <v>123</v>
      </c>
      <c r="P79" s="60">
        <f t="shared" si="27"/>
        <v>0.67104038980500003</v>
      </c>
      <c r="Q79" s="61">
        <f t="shared" si="28"/>
        <v>-9.940959050070719E-2</v>
      </c>
      <c r="R79" s="32" t="s">
        <v>124</v>
      </c>
      <c r="S79" s="59">
        <f t="shared" si="29"/>
        <v>1.670370381741219</v>
      </c>
      <c r="T79" s="32" t="s">
        <v>125</v>
      </c>
      <c r="U79" s="32" t="s">
        <v>126</v>
      </c>
      <c r="V79" s="33" t="s">
        <v>127</v>
      </c>
      <c r="W79" s="59">
        <f t="shared" si="30"/>
        <v>0.30027867368329708</v>
      </c>
      <c r="X79" s="62"/>
      <c r="Y79" s="62"/>
      <c r="Z79" s="62"/>
      <c r="AA79" s="68">
        <f t="shared" si="31"/>
        <v>0.90060253487715292</v>
      </c>
      <c r="AB79" s="62"/>
      <c r="AC79" s="32" t="s">
        <v>128</v>
      </c>
      <c r="AD79" s="32" t="s">
        <v>129</v>
      </c>
      <c r="AE79" s="32" t="s">
        <v>130</v>
      </c>
      <c r="AF79" s="32" t="s">
        <v>131</v>
      </c>
      <c r="AG79" s="66">
        <f t="shared" si="32"/>
        <v>4.4339143589547422E-2</v>
      </c>
      <c r="AH79" s="32" t="s">
        <v>132</v>
      </c>
      <c r="AI79" s="32" t="s">
        <v>133</v>
      </c>
      <c r="AJ79" s="32">
        <v>4</v>
      </c>
      <c r="AK79" s="32">
        <v>2</v>
      </c>
      <c r="AL79">
        <f t="shared" si="33"/>
        <v>11.340500000000006</v>
      </c>
      <c r="AM79" s="69">
        <f t="shared" si="34"/>
        <v>5.8499405108138331</v>
      </c>
      <c r="AN79" s="69">
        <f t="shared" si="35"/>
        <v>0.51584502542337907</v>
      </c>
      <c r="AO79" s="32"/>
      <c r="AP79" s="69">
        <f t="shared" si="36"/>
        <v>0</v>
      </c>
      <c r="AQ79" s="69">
        <f t="shared" si="37"/>
        <v>0</v>
      </c>
      <c r="AR79" s="69">
        <f t="shared" si="38"/>
        <v>0</v>
      </c>
      <c r="AS79" s="69">
        <f t="shared" si="39"/>
        <v>0</v>
      </c>
      <c r="AT79" s="69">
        <f t="shared" si="40"/>
        <v>0</v>
      </c>
      <c r="AU79" s="69">
        <f t="shared" si="41"/>
        <v>0.51584502542337907</v>
      </c>
      <c r="AV79" s="69">
        <f t="shared" si="42"/>
        <v>0</v>
      </c>
      <c r="AW79" s="69">
        <f t="shared" si="43"/>
        <v>1</v>
      </c>
      <c r="AX79" s="69">
        <f t="shared" si="44"/>
        <v>0</v>
      </c>
      <c r="AY79" s="69">
        <f t="shared" si="45"/>
        <v>0</v>
      </c>
      <c r="AZ79" s="69">
        <f t="shared" si="46"/>
        <v>0</v>
      </c>
      <c r="BA79" s="69">
        <f t="shared" si="47"/>
        <v>0</v>
      </c>
      <c r="BB79" s="69">
        <f t="shared" si="48"/>
        <v>0.51584502542337907</v>
      </c>
      <c r="BC79" s="69">
        <f t="shared" si="49"/>
        <v>0</v>
      </c>
      <c r="BD79" s="69">
        <f t="shared" si="50"/>
        <v>1</v>
      </c>
      <c r="BE79" s="69">
        <f t="shared" si="51"/>
        <v>0</v>
      </c>
      <c r="BF79" s="69"/>
      <c r="BG79" s="69"/>
      <c r="BH79" s="69"/>
      <c r="BI79" s="69"/>
      <c r="BJ79" s="69"/>
      <c r="BK79" s="69"/>
      <c r="BL79" s="69"/>
      <c r="BM79" s="69"/>
      <c r="BN79" s="69"/>
      <c r="BO79" s="32"/>
      <c r="BP79" s="32"/>
      <c r="BQ79" s="32"/>
      <c r="BR79" s="32"/>
      <c r="BS79" s="32"/>
      <c r="BT79" s="32"/>
      <c r="BU79" s="32"/>
      <c r="BV79" s="32"/>
      <c r="BW79" s="32"/>
      <c r="BX79" s="32" t="s">
        <v>134</v>
      </c>
      <c r="BY79" s="32" t="s">
        <v>135</v>
      </c>
      <c r="BZ79" s="32" t="s">
        <v>136</v>
      </c>
      <c r="CA79" s="32" t="s">
        <v>137</v>
      </c>
      <c r="CB79" s="32" t="s">
        <v>138</v>
      </c>
      <c r="CC79" s="32" t="s">
        <v>18</v>
      </c>
    </row>
    <row r="80" spans="1:81">
      <c r="A80" s="32" t="s">
        <v>16</v>
      </c>
      <c r="B80" s="32" t="s">
        <v>139</v>
      </c>
      <c r="C80" s="32" t="s">
        <v>140</v>
      </c>
      <c r="D80" s="32" t="s">
        <v>141</v>
      </c>
      <c r="E80" s="32" t="s">
        <v>142</v>
      </c>
      <c r="F80" s="33" t="s">
        <v>143</v>
      </c>
      <c r="G80" s="33" t="s">
        <v>144</v>
      </c>
      <c r="H80" s="32" t="s">
        <v>145</v>
      </c>
      <c r="I80" s="32" t="s">
        <v>146</v>
      </c>
      <c r="J80" s="32" t="s">
        <v>147</v>
      </c>
      <c r="K80" s="33" t="s">
        <v>148</v>
      </c>
      <c r="L80" s="33" t="s">
        <v>149</v>
      </c>
      <c r="M80" s="33" t="s">
        <v>150</v>
      </c>
      <c r="N80" s="33" t="s">
        <v>151</v>
      </c>
      <c r="O80" s="32" t="s">
        <v>152</v>
      </c>
      <c r="P80" s="60">
        <f t="shared" si="27"/>
        <v>-0.28519762116999997</v>
      </c>
      <c r="Q80" s="61">
        <f t="shared" si="28"/>
        <v>-0.8373246337579463</v>
      </c>
      <c r="R80" s="32" t="s">
        <v>153</v>
      </c>
      <c r="S80" s="59">
        <f t="shared" si="29"/>
        <v>2.5631674413624062</v>
      </c>
      <c r="T80" s="33" t="s">
        <v>154</v>
      </c>
      <c r="U80" s="32" t="s">
        <v>155</v>
      </c>
      <c r="V80" s="32" t="s">
        <v>156</v>
      </c>
      <c r="W80" s="59">
        <f t="shared" si="30"/>
        <v>5.0454113312047211</v>
      </c>
      <c r="X80" s="65"/>
      <c r="Y80" s="65"/>
      <c r="Z80" s="65"/>
      <c r="AA80" s="68">
        <f t="shared" si="31"/>
        <v>0.10000000000000046</v>
      </c>
      <c r="AB80" s="65"/>
      <c r="AC80" s="32" t="s">
        <v>157</v>
      </c>
      <c r="AD80" s="32" t="s">
        <v>158</v>
      </c>
      <c r="AE80" s="32" t="s">
        <v>159</v>
      </c>
      <c r="AF80" s="32" t="s">
        <v>160</v>
      </c>
      <c r="AG80" s="66">
        <f t="shared" si="32"/>
        <v>4.8141137822497709E-2</v>
      </c>
      <c r="AH80" s="32" t="s">
        <v>161</v>
      </c>
      <c r="AI80" s="32" t="s">
        <v>162</v>
      </c>
      <c r="AJ80" s="32">
        <v>2</v>
      </c>
      <c r="AK80" s="32">
        <v>3</v>
      </c>
      <c r="AL80">
        <f t="shared" si="33"/>
        <v>2.8770200000000017</v>
      </c>
      <c r="AM80" s="69">
        <f t="shared" si="34"/>
        <v>3.1781203278768464</v>
      </c>
      <c r="AN80" s="69">
        <f t="shared" si="35"/>
        <v>1.1046570158972981</v>
      </c>
      <c r="AO80" s="32"/>
      <c r="AP80" s="69">
        <f t="shared" si="36"/>
        <v>0</v>
      </c>
      <c r="AQ80" s="69">
        <f t="shared" si="37"/>
        <v>0</v>
      </c>
      <c r="AR80" s="69">
        <f t="shared" si="38"/>
        <v>0</v>
      </c>
      <c r="AS80" s="69">
        <f t="shared" si="39"/>
        <v>0</v>
      </c>
      <c r="AT80" s="69">
        <f t="shared" si="40"/>
        <v>1.1046570158972981</v>
      </c>
      <c r="AU80" s="69">
        <f t="shared" si="41"/>
        <v>0</v>
      </c>
      <c r="AV80" s="69">
        <f t="shared" si="42"/>
        <v>1</v>
      </c>
      <c r="AW80" s="69">
        <f t="shared" si="43"/>
        <v>0</v>
      </c>
      <c r="AX80" s="69">
        <f t="shared" si="44"/>
        <v>0</v>
      </c>
      <c r="AY80" s="69">
        <f t="shared" si="45"/>
        <v>0</v>
      </c>
      <c r="AZ80" s="69">
        <f t="shared" si="46"/>
        <v>0</v>
      </c>
      <c r="BA80" s="69">
        <f t="shared" si="47"/>
        <v>1</v>
      </c>
      <c r="BB80" s="69">
        <f t="shared" si="48"/>
        <v>0</v>
      </c>
      <c r="BC80" s="69">
        <f t="shared" si="49"/>
        <v>0</v>
      </c>
      <c r="BD80" s="69">
        <f t="shared" si="50"/>
        <v>0</v>
      </c>
      <c r="BE80" s="69">
        <f t="shared" si="51"/>
        <v>0</v>
      </c>
      <c r="BF80" s="69"/>
      <c r="BG80" s="69"/>
      <c r="BH80" s="69"/>
      <c r="BI80" s="69"/>
      <c r="BJ80" s="69"/>
      <c r="BK80" s="69"/>
      <c r="BL80" s="69"/>
      <c r="BM80" s="69"/>
      <c r="BN80" s="69"/>
      <c r="BO80" s="32"/>
      <c r="BP80" s="32"/>
      <c r="BQ80" s="32"/>
      <c r="BR80" s="32"/>
      <c r="BS80" s="32"/>
      <c r="BT80" s="32"/>
      <c r="BU80" s="32"/>
      <c r="BV80" s="32"/>
      <c r="BW80" s="32"/>
      <c r="BX80" s="32" t="s">
        <v>163</v>
      </c>
      <c r="BY80" s="32" t="s">
        <v>164</v>
      </c>
      <c r="BZ80" s="32" t="s">
        <v>165</v>
      </c>
      <c r="CA80" s="32" t="s">
        <v>166</v>
      </c>
      <c r="CB80" s="32" t="s">
        <v>167</v>
      </c>
      <c r="CC80" s="32" t="s">
        <v>18</v>
      </c>
    </row>
    <row r="81" spans="1:81">
      <c r="A81" s="32" t="s">
        <v>20</v>
      </c>
      <c r="B81" s="32" t="s">
        <v>168</v>
      </c>
      <c r="C81" s="32" t="s">
        <v>169</v>
      </c>
      <c r="D81" s="32" t="s">
        <v>170</v>
      </c>
      <c r="E81" s="33" t="s">
        <v>171</v>
      </c>
      <c r="F81" s="33" t="s">
        <v>172</v>
      </c>
      <c r="G81" s="33" t="s">
        <v>173</v>
      </c>
      <c r="H81" s="32" t="s">
        <v>174</v>
      </c>
      <c r="I81" s="32" t="s">
        <v>175</v>
      </c>
      <c r="J81" s="32" t="s">
        <v>176</v>
      </c>
      <c r="K81" s="33" t="s">
        <v>177</v>
      </c>
      <c r="L81" s="32" t="s">
        <v>178</v>
      </c>
      <c r="M81" s="33" t="s">
        <v>179</v>
      </c>
      <c r="N81" s="33" t="s">
        <v>180</v>
      </c>
      <c r="O81" s="33" t="s">
        <v>181</v>
      </c>
      <c r="P81" s="60">
        <f t="shared" si="27"/>
        <v>0.23326817342999995</v>
      </c>
      <c r="Q81" s="61">
        <f t="shared" si="28"/>
        <v>-0.89117191852926292</v>
      </c>
      <c r="R81" s="32" t="s">
        <v>182</v>
      </c>
      <c r="S81" s="59">
        <f t="shared" si="29"/>
        <v>2.6707181982339638</v>
      </c>
      <c r="T81" s="32" t="s">
        <v>183</v>
      </c>
      <c r="U81" s="32" t="s">
        <v>184</v>
      </c>
      <c r="V81" s="33" t="s">
        <v>185</v>
      </c>
      <c r="W81" s="59">
        <f t="shared" si="30"/>
        <v>2.9691589680071022</v>
      </c>
      <c r="X81" s="62"/>
      <c r="Y81" s="62"/>
      <c r="Z81" s="62"/>
      <c r="AA81" s="68">
        <f t="shared" si="31"/>
        <v>0.1000047028811096</v>
      </c>
      <c r="AB81" s="62"/>
      <c r="AC81" s="32" t="s">
        <v>186</v>
      </c>
      <c r="AD81" s="32" t="s">
        <v>187</v>
      </c>
      <c r="AE81" s="32" t="s">
        <v>188</v>
      </c>
      <c r="AF81" s="32" t="s">
        <v>189</v>
      </c>
      <c r="AG81" s="66">
        <f t="shared" si="32"/>
        <v>3.4301566512090237E-2</v>
      </c>
      <c r="AH81" s="32" t="s">
        <v>190</v>
      </c>
      <c r="AI81" s="32" t="s">
        <v>191</v>
      </c>
      <c r="AJ81" s="32">
        <v>3</v>
      </c>
      <c r="AK81" s="32">
        <v>1</v>
      </c>
      <c r="AL81">
        <f t="shared" si="33"/>
        <v>4.5996999999999986</v>
      </c>
      <c r="AM81" s="69">
        <f t="shared" si="34"/>
        <v>3.7264839813348627</v>
      </c>
      <c r="AN81" s="69">
        <f t="shared" si="35"/>
        <v>0.81015804972821359</v>
      </c>
      <c r="AO81" s="32"/>
      <c r="AP81" s="69">
        <f t="shared" si="36"/>
        <v>0</v>
      </c>
      <c r="AQ81" s="69">
        <f t="shared" si="37"/>
        <v>0.81015804972821359</v>
      </c>
      <c r="AR81" s="69">
        <f t="shared" si="38"/>
        <v>0</v>
      </c>
      <c r="AS81" s="69">
        <f t="shared" si="39"/>
        <v>1</v>
      </c>
      <c r="AT81" s="69">
        <f t="shared" si="40"/>
        <v>0</v>
      </c>
      <c r="AU81" s="69">
        <f t="shared" si="41"/>
        <v>0</v>
      </c>
      <c r="AV81" s="69">
        <f t="shared" si="42"/>
        <v>0</v>
      </c>
      <c r="AW81" s="69">
        <f t="shared" si="43"/>
        <v>0</v>
      </c>
      <c r="AX81" s="69">
        <f t="shared" si="44"/>
        <v>0.81015804972821359</v>
      </c>
      <c r="AY81" s="69">
        <f t="shared" si="45"/>
        <v>0.81015804972821359</v>
      </c>
      <c r="AZ81" s="69">
        <f t="shared" si="46"/>
        <v>1</v>
      </c>
      <c r="BA81" s="69">
        <f t="shared" si="47"/>
        <v>0</v>
      </c>
      <c r="BB81" s="69">
        <f t="shared" si="48"/>
        <v>0</v>
      </c>
      <c r="BC81" s="69">
        <f t="shared" si="49"/>
        <v>0</v>
      </c>
      <c r="BD81" s="69">
        <f t="shared" si="50"/>
        <v>0</v>
      </c>
      <c r="BE81" s="69">
        <f t="shared" si="51"/>
        <v>0</v>
      </c>
      <c r="BF81" s="69"/>
      <c r="BG81" s="69"/>
      <c r="BH81" s="69"/>
      <c r="BI81" s="69"/>
      <c r="BJ81" s="69"/>
      <c r="BK81" s="69"/>
      <c r="BL81" s="69"/>
      <c r="BM81" s="69"/>
      <c r="BN81" s="69"/>
      <c r="BO81" s="32"/>
      <c r="BP81" s="32"/>
      <c r="BQ81" s="32"/>
      <c r="BR81" s="32"/>
      <c r="BS81" s="32"/>
      <c r="BT81" s="32"/>
      <c r="BU81" s="32"/>
      <c r="BV81" s="32"/>
      <c r="BW81" s="32"/>
      <c r="BX81" s="32" t="s">
        <v>192</v>
      </c>
      <c r="BY81" s="32" t="s">
        <v>193</v>
      </c>
      <c r="BZ81" s="32" t="s">
        <v>194</v>
      </c>
      <c r="CA81" s="32" t="s">
        <v>195</v>
      </c>
      <c r="CB81" s="32" t="s">
        <v>196</v>
      </c>
      <c r="CC81" s="32" t="s">
        <v>18</v>
      </c>
    </row>
    <row r="82" spans="1:81">
      <c r="A82" s="32" t="s">
        <v>16</v>
      </c>
      <c r="B82" s="32" t="s">
        <v>197</v>
      </c>
      <c r="C82" s="32" t="s">
        <v>198</v>
      </c>
      <c r="D82" s="33" t="s">
        <v>199</v>
      </c>
      <c r="E82" s="32" t="s">
        <v>200</v>
      </c>
      <c r="F82" s="33" t="s">
        <v>201</v>
      </c>
      <c r="G82" s="33" t="s">
        <v>202</v>
      </c>
      <c r="H82" s="33" t="s">
        <v>203</v>
      </c>
      <c r="I82" s="32" t="s">
        <v>204</v>
      </c>
      <c r="J82" s="32" t="s">
        <v>205</v>
      </c>
      <c r="K82" s="32" t="s">
        <v>206</v>
      </c>
      <c r="L82" s="33" t="s">
        <v>207</v>
      </c>
      <c r="M82" s="33" t="s">
        <v>208</v>
      </c>
      <c r="N82" s="33" t="s">
        <v>209</v>
      </c>
      <c r="O82" s="32" t="s">
        <v>210</v>
      </c>
      <c r="P82" s="60">
        <f t="shared" si="27"/>
        <v>0.58180407353399999</v>
      </c>
      <c r="Q82" s="61">
        <f t="shared" si="28"/>
        <v>-0.32300804003848782</v>
      </c>
      <c r="R82" s="32" t="s">
        <v>211</v>
      </c>
      <c r="S82" s="59">
        <f t="shared" si="29"/>
        <v>1.8997025124192086</v>
      </c>
      <c r="T82" s="33" t="s">
        <v>212</v>
      </c>
      <c r="U82" s="32" t="s">
        <v>213</v>
      </c>
      <c r="V82" s="33" t="s">
        <v>214</v>
      </c>
      <c r="W82" s="59">
        <f t="shared" si="30"/>
        <v>4.2469536664741234</v>
      </c>
      <c r="X82" s="62"/>
      <c r="Y82" s="62"/>
      <c r="Z82" s="62"/>
      <c r="AA82" s="68">
        <f t="shared" si="31"/>
        <v>0.10000000001336498</v>
      </c>
      <c r="AB82" s="62"/>
      <c r="AC82" s="32" t="s">
        <v>215</v>
      </c>
      <c r="AD82" s="32" t="s">
        <v>216</v>
      </c>
      <c r="AE82" s="32" t="s">
        <v>217</v>
      </c>
      <c r="AF82" s="32" t="s">
        <v>218</v>
      </c>
      <c r="AG82" s="66">
        <f t="shared" si="32"/>
        <v>3.6664439155505699E-2</v>
      </c>
      <c r="AH82" s="32" t="s">
        <v>219</v>
      </c>
      <c r="AI82" s="32" t="s">
        <v>220</v>
      </c>
      <c r="AJ82" s="32">
        <v>3</v>
      </c>
      <c r="AK82" s="32">
        <v>4</v>
      </c>
      <c r="AL82">
        <f t="shared" si="33"/>
        <v>5.4318000000000097</v>
      </c>
      <c r="AM82" s="69">
        <f t="shared" si="34"/>
        <v>3.1388548849819964</v>
      </c>
      <c r="AN82" s="69">
        <f t="shared" si="35"/>
        <v>0.57786643193453202</v>
      </c>
      <c r="AO82" s="32"/>
      <c r="AP82" s="69">
        <f t="shared" si="36"/>
        <v>0</v>
      </c>
      <c r="AQ82" s="69">
        <f t="shared" si="37"/>
        <v>0</v>
      </c>
      <c r="AR82" s="69">
        <f t="shared" si="38"/>
        <v>0</v>
      </c>
      <c r="AS82" s="69">
        <f t="shared" si="39"/>
        <v>0</v>
      </c>
      <c r="AT82" s="69">
        <f t="shared" si="40"/>
        <v>0</v>
      </c>
      <c r="AU82" s="69">
        <f t="shared" si="41"/>
        <v>0</v>
      </c>
      <c r="AV82" s="69">
        <f t="shared" si="42"/>
        <v>0</v>
      </c>
      <c r="AW82" s="69">
        <f t="shared" si="43"/>
        <v>0</v>
      </c>
      <c r="AX82" s="69">
        <f t="shared" si="44"/>
        <v>0.57786643193453202</v>
      </c>
      <c r="AY82" s="69">
        <f t="shared" si="45"/>
        <v>0.57786643193453202</v>
      </c>
      <c r="AZ82" s="69">
        <f t="shared" si="46"/>
        <v>1</v>
      </c>
      <c r="BA82" s="69">
        <f t="shared" si="47"/>
        <v>0</v>
      </c>
      <c r="BB82" s="69">
        <f t="shared" si="48"/>
        <v>0</v>
      </c>
      <c r="BC82" s="69">
        <f t="shared" si="49"/>
        <v>0.57786643193453202</v>
      </c>
      <c r="BD82" s="69">
        <f t="shared" si="50"/>
        <v>0</v>
      </c>
      <c r="BE82" s="69">
        <f t="shared" si="51"/>
        <v>1</v>
      </c>
      <c r="BF82" s="69"/>
      <c r="BG82" s="69"/>
      <c r="BH82" s="69"/>
      <c r="BI82" s="69"/>
      <c r="BJ82" s="69"/>
      <c r="BK82" s="69"/>
      <c r="BL82" s="69"/>
      <c r="BM82" s="69"/>
      <c r="BN82" s="69"/>
      <c r="BO82" s="32"/>
      <c r="BP82" s="32"/>
      <c r="BQ82" s="32"/>
      <c r="BR82" s="32"/>
      <c r="BS82" s="32"/>
      <c r="BT82" s="32"/>
      <c r="BU82" s="32"/>
      <c r="BV82" s="32"/>
      <c r="BW82" s="32"/>
      <c r="BX82" s="32" t="s">
        <v>221</v>
      </c>
      <c r="BY82" s="32" t="s">
        <v>222</v>
      </c>
      <c r="BZ82" s="32" t="s">
        <v>223</v>
      </c>
      <c r="CA82" s="32" t="s">
        <v>224</v>
      </c>
      <c r="CB82" s="32" t="s">
        <v>225</v>
      </c>
      <c r="CC82" s="32" t="s">
        <v>18</v>
      </c>
    </row>
    <row r="83" spans="1:81">
      <c r="A83" s="32" t="s">
        <v>20</v>
      </c>
      <c r="B83" s="32" t="s">
        <v>226</v>
      </c>
      <c r="C83" s="32" t="s">
        <v>227</v>
      </c>
      <c r="D83" s="32" t="s">
        <v>228</v>
      </c>
      <c r="E83" s="33" t="s">
        <v>229</v>
      </c>
      <c r="F83" s="33" t="s">
        <v>230</v>
      </c>
      <c r="G83" s="33" t="s">
        <v>231</v>
      </c>
      <c r="H83" s="32" t="s">
        <v>232</v>
      </c>
      <c r="I83" s="32" t="s">
        <v>233</v>
      </c>
      <c r="J83" s="32" t="s">
        <v>234</v>
      </c>
      <c r="K83" s="32" t="s">
        <v>235</v>
      </c>
      <c r="L83" s="33" t="s">
        <v>236</v>
      </c>
      <c r="M83" s="32" t="s">
        <v>237</v>
      </c>
      <c r="N83" s="33" t="s">
        <v>238</v>
      </c>
      <c r="O83" s="32" t="s">
        <v>239</v>
      </c>
      <c r="P83" s="60">
        <f t="shared" si="27"/>
        <v>0.67975363689399992</v>
      </c>
      <c r="Q83" s="61">
        <f t="shared" si="28"/>
        <v>-7.586998625876018E-2</v>
      </c>
      <c r="R83" s="32" t="s">
        <v>240</v>
      </c>
      <c r="S83" s="59">
        <f t="shared" si="29"/>
        <v>1.6467392900745448</v>
      </c>
      <c r="T83" s="32" t="s">
        <v>241</v>
      </c>
      <c r="U83" s="32" t="s">
        <v>242</v>
      </c>
      <c r="V83" s="32" t="s">
        <v>243</v>
      </c>
      <c r="W83" s="59">
        <f t="shared" si="30"/>
        <v>2.8938371642749701</v>
      </c>
      <c r="X83" s="65"/>
      <c r="Y83" s="65"/>
      <c r="Z83" s="65"/>
      <c r="AA83" s="68">
        <f t="shared" si="31"/>
        <v>0.10000866621626296</v>
      </c>
      <c r="AB83" s="65"/>
      <c r="AC83" s="32" t="s">
        <v>244</v>
      </c>
      <c r="AD83" s="32" t="s">
        <v>245</v>
      </c>
      <c r="AE83" s="32" t="s">
        <v>246</v>
      </c>
      <c r="AF83" s="32" t="s">
        <v>247</v>
      </c>
      <c r="AG83" s="66">
        <f t="shared" si="32"/>
        <v>4.5674057003401186E-2</v>
      </c>
      <c r="AH83" s="32" t="s">
        <v>248</v>
      </c>
      <c r="AI83" s="32" t="s">
        <v>249</v>
      </c>
      <c r="AJ83" s="32">
        <v>1</v>
      </c>
      <c r="AK83" s="32">
        <v>1</v>
      </c>
      <c r="AL83">
        <f t="shared" si="33"/>
        <v>3.9380000000000024</v>
      </c>
      <c r="AM83" s="69">
        <f t="shared" si="34"/>
        <v>2.6158250872184103</v>
      </c>
      <c r="AN83" s="69">
        <f t="shared" si="35"/>
        <v>0.66425218060396363</v>
      </c>
      <c r="AO83" s="32"/>
      <c r="AP83" s="69">
        <f t="shared" si="36"/>
        <v>0.66425218060396363</v>
      </c>
      <c r="AQ83" s="69">
        <f t="shared" si="37"/>
        <v>0.66425218060396363</v>
      </c>
      <c r="AR83" s="69">
        <f t="shared" si="38"/>
        <v>1</v>
      </c>
      <c r="AS83" s="69">
        <f t="shared" si="39"/>
        <v>1</v>
      </c>
      <c r="AT83" s="69">
        <f t="shared" si="40"/>
        <v>0</v>
      </c>
      <c r="AU83" s="69">
        <f t="shared" si="41"/>
        <v>0</v>
      </c>
      <c r="AV83" s="69">
        <f t="shared" si="42"/>
        <v>0</v>
      </c>
      <c r="AW83" s="69">
        <f t="shared" si="43"/>
        <v>0</v>
      </c>
      <c r="AX83" s="69">
        <f t="shared" si="44"/>
        <v>0</v>
      </c>
      <c r="AY83" s="69">
        <f t="shared" si="45"/>
        <v>0</v>
      </c>
      <c r="AZ83" s="69">
        <f t="shared" si="46"/>
        <v>0</v>
      </c>
      <c r="BA83" s="69">
        <f t="shared" si="47"/>
        <v>0</v>
      </c>
      <c r="BB83" s="69">
        <f t="shared" si="48"/>
        <v>0</v>
      </c>
      <c r="BC83" s="69">
        <f t="shared" si="49"/>
        <v>0</v>
      </c>
      <c r="BD83" s="69">
        <f t="shared" si="50"/>
        <v>0</v>
      </c>
      <c r="BE83" s="69">
        <f t="shared" si="51"/>
        <v>0</v>
      </c>
      <c r="BF83" s="69"/>
      <c r="BG83" s="69"/>
      <c r="BH83" s="69"/>
      <c r="BI83" s="69"/>
      <c r="BJ83" s="69"/>
      <c r="BK83" s="69"/>
      <c r="BL83" s="69"/>
      <c r="BM83" s="69"/>
      <c r="BN83" s="69"/>
      <c r="BO83" s="32"/>
      <c r="BP83" s="32"/>
      <c r="BQ83" s="32"/>
      <c r="BR83" s="32"/>
      <c r="BS83" s="32"/>
      <c r="BT83" s="32"/>
      <c r="BU83" s="32"/>
      <c r="BV83" s="32"/>
      <c r="BW83" s="32"/>
      <c r="BX83" s="32" t="s">
        <v>250</v>
      </c>
      <c r="BY83" s="32" t="s">
        <v>251</v>
      </c>
      <c r="BZ83" s="32" t="s">
        <v>252</v>
      </c>
      <c r="CA83" s="32" t="s">
        <v>253</v>
      </c>
      <c r="CB83" s="32" t="s">
        <v>254</v>
      </c>
      <c r="CC83" s="32" t="s">
        <v>18</v>
      </c>
    </row>
    <row r="84" spans="1:81">
      <c r="A84" s="32" t="s">
        <v>20</v>
      </c>
      <c r="B84" s="32" t="s">
        <v>255</v>
      </c>
      <c r="C84" s="32" t="s">
        <v>256</v>
      </c>
      <c r="D84" s="32" t="s">
        <v>257</v>
      </c>
      <c r="E84" s="33" t="s">
        <v>258</v>
      </c>
      <c r="F84" s="32" t="s">
        <v>259</v>
      </c>
      <c r="G84" s="33" t="s">
        <v>260</v>
      </c>
      <c r="H84" s="32" t="s">
        <v>261</v>
      </c>
      <c r="I84" s="32" t="s">
        <v>262</v>
      </c>
      <c r="J84" s="32" t="s">
        <v>263</v>
      </c>
      <c r="K84" s="32" t="s">
        <v>264</v>
      </c>
      <c r="L84" s="33" t="s">
        <v>265</v>
      </c>
      <c r="M84" s="33" t="s">
        <v>266</v>
      </c>
      <c r="N84" s="33" t="s">
        <v>267</v>
      </c>
      <c r="O84" s="32" t="s">
        <v>268</v>
      </c>
      <c r="P84" s="60">
        <f t="shared" si="27"/>
        <v>0.70555165055399993</v>
      </c>
      <c r="Q84" s="61">
        <f t="shared" si="28"/>
        <v>-4.3937368010527056E-3</v>
      </c>
      <c r="R84" s="32" t="s">
        <v>269</v>
      </c>
      <c r="S84" s="59">
        <f t="shared" si="29"/>
        <v>1.5751900777328638</v>
      </c>
      <c r="T84" s="33" t="s">
        <v>270</v>
      </c>
      <c r="U84" s="32" t="s">
        <v>271</v>
      </c>
      <c r="V84" s="32" t="s">
        <v>272</v>
      </c>
      <c r="W84" s="59">
        <f t="shared" si="30"/>
        <v>4.5492330374332326</v>
      </c>
      <c r="X84" s="65"/>
      <c r="Y84" s="65"/>
      <c r="Z84" s="65"/>
      <c r="AA84" s="68">
        <f t="shared" si="31"/>
        <v>0.10000000000033558</v>
      </c>
      <c r="AB84" s="65"/>
      <c r="AC84" s="32" t="s">
        <v>273</v>
      </c>
      <c r="AD84" s="32" t="s">
        <v>274</v>
      </c>
      <c r="AE84" s="32" t="s">
        <v>275</v>
      </c>
      <c r="AF84" s="32" t="s">
        <v>276</v>
      </c>
      <c r="AG84" s="66">
        <f t="shared" si="32"/>
        <v>4.3221490950499881E-2</v>
      </c>
      <c r="AH84" s="32" t="s">
        <v>277</v>
      </c>
      <c r="AI84" s="32" t="s">
        <v>278</v>
      </c>
      <c r="AJ84" s="32">
        <v>2</v>
      </c>
      <c r="AK84" s="32">
        <v>4</v>
      </c>
      <c r="AL84">
        <f t="shared" si="33"/>
        <v>4.0049000000000063</v>
      </c>
      <c r="AM84" s="69">
        <f t="shared" si="34"/>
        <v>2.631239930305814</v>
      </c>
      <c r="AN84" s="69">
        <f t="shared" si="35"/>
        <v>0.65700515126615144</v>
      </c>
      <c r="AO84" s="32"/>
      <c r="AP84" s="69">
        <f t="shared" si="36"/>
        <v>0</v>
      </c>
      <c r="AQ84" s="69">
        <f t="shared" si="37"/>
        <v>0</v>
      </c>
      <c r="AR84" s="69">
        <f t="shared" si="38"/>
        <v>0</v>
      </c>
      <c r="AS84" s="69">
        <f t="shared" si="39"/>
        <v>0</v>
      </c>
      <c r="AT84" s="69">
        <f t="shared" si="40"/>
        <v>0.65700515126615144</v>
      </c>
      <c r="AU84" s="69">
        <f t="shared" si="41"/>
        <v>0</v>
      </c>
      <c r="AV84" s="69">
        <f t="shared" si="42"/>
        <v>1</v>
      </c>
      <c r="AW84" s="69">
        <f t="shared" si="43"/>
        <v>0</v>
      </c>
      <c r="AX84" s="69">
        <f t="shared" si="44"/>
        <v>0</v>
      </c>
      <c r="AY84" s="69">
        <f t="shared" si="45"/>
        <v>0</v>
      </c>
      <c r="AZ84" s="69">
        <f t="shared" si="46"/>
        <v>0</v>
      </c>
      <c r="BA84" s="69">
        <f t="shared" si="47"/>
        <v>0</v>
      </c>
      <c r="BB84" s="69">
        <f t="shared" si="48"/>
        <v>0</v>
      </c>
      <c r="BC84" s="69">
        <f t="shared" si="49"/>
        <v>0.65700515126615144</v>
      </c>
      <c r="BD84" s="69">
        <f t="shared" si="50"/>
        <v>0</v>
      </c>
      <c r="BE84" s="69">
        <f t="shared" si="51"/>
        <v>1</v>
      </c>
      <c r="BF84" s="69"/>
      <c r="BG84" s="69"/>
      <c r="BH84" s="69"/>
      <c r="BI84" s="69"/>
      <c r="BJ84" s="69"/>
      <c r="BK84" s="69"/>
      <c r="BL84" s="69"/>
      <c r="BM84" s="69"/>
      <c r="BN84" s="69"/>
      <c r="BO84" s="32"/>
      <c r="BP84" s="32"/>
      <c r="BQ84" s="32"/>
      <c r="BR84" s="32"/>
      <c r="BS84" s="32"/>
      <c r="BT84" s="32"/>
      <c r="BU84" s="32"/>
      <c r="BV84" s="32"/>
      <c r="BW84" s="32"/>
      <c r="BX84" s="32" t="s">
        <v>279</v>
      </c>
      <c r="BY84" s="32" t="s">
        <v>280</v>
      </c>
      <c r="BZ84" s="32" t="s">
        <v>281</v>
      </c>
      <c r="CA84" s="32" t="s">
        <v>282</v>
      </c>
      <c r="CB84" s="32">
        <v>0</v>
      </c>
      <c r="CC84" s="32" t="s">
        <v>18</v>
      </c>
    </row>
    <row r="85" spans="1:81">
      <c r="A85" s="32" t="s">
        <v>16</v>
      </c>
      <c r="B85" s="32" t="s">
        <v>283</v>
      </c>
      <c r="C85" s="32" t="s">
        <v>284</v>
      </c>
      <c r="D85" s="32" t="s">
        <v>285</v>
      </c>
      <c r="E85" s="33" t="s">
        <v>286</v>
      </c>
      <c r="F85" s="33" t="s">
        <v>287</v>
      </c>
      <c r="G85" s="33" t="s">
        <v>288</v>
      </c>
      <c r="H85" s="32" t="s">
        <v>289</v>
      </c>
      <c r="I85" s="32" t="s">
        <v>290</v>
      </c>
      <c r="J85" s="32" t="s">
        <v>291</v>
      </c>
      <c r="K85" s="32" t="s">
        <v>292</v>
      </c>
      <c r="L85" s="33" t="s">
        <v>293</v>
      </c>
      <c r="M85" s="32" t="s">
        <v>294</v>
      </c>
      <c r="N85" s="33" t="s">
        <v>295</v>
      </c>
      <c r="O85" s="32" t="s">
        <v>296</v>
      </c>
      <c r="P85" s="60">
        <f t="shared" si="27"/>
        <v>-0.47908263531999995</v>
      </c>
      <c r="Q85" s="61">
        <f t="shared" si="28"/>
        <v>-0.54095965706968785</v>
      </c>
      <c r="R85" s="32" t="s">
        <v>297</v>
      </c>
      <c r="S85" s="59">
        <f t="shared" si="29"/>
        <v>2.1423740426408706</v>
      </c>
      <c r="T85" s="32" t="s">
        <v>298</v>
      </c>
      <c r="U85" s="32" t="s">
        <v>299</v>
      </c>
      <c r="V85" s="32" t="s">
        <v>300</v>
      </c>
      <c r="W85" s="59">
        <f t="shared" si="30"/>
        <v>4.0501869077772197</v>
      </c>
      <c r="X85" s="65"/>
      <c r="Y85" s="65"/>
      <c r="Z85" s="65"/>
      <c r="AA85" s="68">
        <f t="shared" si="31"/>
        <v>0.10000000012833887</v>
      </c>
      <c r="AB85" s="65"/>
      <c r="AC85" s="32" t="s">
        <v>301</v>
      </c>
      <c r="AD85" s="32" t="s">
        <v>302</v>
      </c>
      <c r="AE85" s="32" t="s">
        <v>303</v>
      </c>
      <c r="AF85" s="32" t="s">
        <v>304</v>
      </c>
      <c r="AG85" s="66">
        <f t="shared" si="32"/>
        <v>3.410671371141364E-2</v>
      </c>
      <c r="AH85" s="32" t="s">
        <v>305</v>
      </c>
      <c r="AI85" s="32" t="s">
        <v>306</v>
      </c>
      <c r="AJ85" s="32">
        <v>1</v>
      </c>
      <c r="AK85" s="32">
        <v>1</v>
      </c>
      <c r="AL85">
        <f t="shared" si="33"/>
        <v>4.338799999999992</v>
      </c>
      <c r="AM85" s="69">
        <f t="shared" si="34"/>
        <v>3.4166174755838772</v>
      </c>
      <c r="AN85" s="69">
        <f t="shared" si="35"/>
        <v>0.78745677965886496</v>
      </c>
      <c r="AO85" s="32"/>
      <c r="AP85" s="69">
        <f t="shared" si="36"/>
        <v>0.78745677965886496</v>
      </c>
      <c r="AQ85" s="69">
        <f t="shared" si="37"/>
        <v>0.78745677965886496</v>
      </c>
      <c r="AR85" s="69">
        <f t="shared" si="38"/>
        <v>1</v>
      </c>
      <c r="AS85" s="69">
        <f t="shared" si="39"/>
        <v>1</v>
      </c>
      <c r="AT85" s="69">
        <f t="shared" si="40"/>
        <v>0</v>
      </c>
      <c r="AU85" s="69">
        <f t="shared" si="41"/>
        <v>0</v>
      </c>
      <c r="AV85" s="69">
        <f t="shared" si="42"/>
        <v>0</v>
      </c>
      <c r="AW85" s="69">
        <f t="shared" si="43"/>
        <v>0</v>
      </c>
      <c r="AX85" s="69">
        <f t="shared" si="44"/>
        <v>0</v>
      </c>
      <c r="AY85" s="69">
        <f t="shared" si="45"/>
        <v>0</v>
      </c>
      <c r="AZ85" s="69">
        <f t="shared" si="46"/>
        <v>0</v>
      </c>
      <c r="BA85" s="69">
        <f t="shared" si="47"/>
        <v>0</v>
      </c>
      <c r="BB85" s="69">
        <f t="shared" si="48"/>
        <v>0</v>
      </c>
      <c r="BC85" s="69">
        <f t="shared" si="49"/>
        <v>0</v>
      </c>
      <c r="BD85" s="69">
        <f t="shared" si="50"/>
        <v>0</v>
      </c>
      <c r="BE85" s="69">
        <f t="shared" si="51"/>
        <v>0</v>
      </c>
      <c r="BF85" s="69"/>
      <c r="BG85" s="69"/>
      <c r="BH85" s="69"/>
      <c r="BI85" s="69"/>
      <c r="BJ85" s="69"/>
      <c r="BK85" s="69"/>
      <c r="BL85" s="69"/>
      <c r="BM85" s="69"/>
      <c r="BN85" s="69"/>
      <c r="BO85" s="32"/>
      <c r="BP85" s="32"/>
      <c r="BQ85" s="32"/>
      <c r="BR85" s="32"/>
      <c r="BS85" s="32"/>
      <c r="BT85" s="32"/>
      <c r="BU85" s="32"/>
      <c r="BV85" s="32"/>
      <c r="BW85" s="32"/>
      <c r="BX85" s="32" t="s">
        <v>307</v>
      </c>
      <c r="BY85" s="32" t="s">
        <v>308</v>
      </c>
      <c r="BZ85" s="32" t="s">
        <v>309</v>
      </c>
      <c r="CA85" s="32" t="s">
        <v>310</v>
      </c>
      <c r="CB85" s="32" t="s">
        <v>311</v>
      </c>
      <c r="CC85" s="32" t="s">
        <v>18</v>
      </c>
    </row>
    <row r="86" spans="1:81">
      <c r="A86" s="32" t="s">
        <v>22</v>
      </c>
      <c r="B86" s="32" t="s">
        <v>312</v>
      </c>
      <c r="C86" s="32" t="s">
        <v>313</v>
      </c>
      <c r="D86" s="32" t="s">
        <v>314</v>
      </c>
      <c r="E86" s="33" t="s">
        <v>315</v>
      </c>
      <c r="F86" s="32" t="s">
        <v>316</v>
      </c>
      <c r="G86" s="33" t="s">
        <v>317</v>
      </c>
      <c r="H86" s="32" t="s">
        <v>318</v>
      </c>
      <c r="I86" s="32" t="s">
        <v>319</v>
      </c>
      <c r="J86" s="32" t="s">
        <v>320</v>
      </c>
      <c r="K86" s="32" t="s">
        <v>321</v>
      </c>
      <c r="L86" s="32" t="s">
        <v>322</v>
      </c>
      <c r="M86" s="33" t="s">
        <v>323</v>
      </c>
      <c r="N86" s="33" t="s">
        <v>324</v>
      </c>
      <c r="O86" s="33" t="s">
        <v>325</v>
      </c>
      <c r="P86" s="60">
        <f t="shared" si="27"/>
        <v>0.89384454803999991</v>
      </c>
      <c r="Q86" s="61">
        <f t="shared" si="28"/>
        <v>0.59791615212166338</v>
      </c>
      <c r="R86" s="32" t="s">
        <v>326</v>
      </c>
      <c r="S86" s="59">
        <f t="shared" si="29"/>
        <v>0.92989749135301569</v>
      </c>
      <c r="T86" s="32" t="s">
        <v>327</v>
      </c>
      <c r="U86" s="32" t="s">
        <v>328</v>
      </c>
      <c r="V86" s="33" t="s">
        <v>329</v>
      </c>
      <c r="W86" s="59">
        <f t="shared" si="30"/>
        <v>4.9225248304472782</v>
      </c>
      <c r="X86" s="62"/>
      <c r="Y86" s="62"/>
      <c r="Z86" s="62"/>
      <c r="AA86" s="68">
        <f t="shared" si="31"/>
        <v>0.1000000000000025</v>
      </c>
      <c r="AB86" s="62"/>
      <c r="AC86" s="32" t="s">
        <v>330</v>
      </c>
      <c r="AD86" s="32" t="s">
        <v>331</v>
      </c>
      <c r="AE86" s="32" t="s">
        <v>332</v>
      </c>
      <c r="AF86" s="32" t="s">
        <v>333</v>
      </c>
      <c r="AG86" s="66">
        <f t="shared" si="32"/>
        <v>3.4953342137444977E-2</v>
      </c>
      <c r="AH86" s="32" t="s">
        <v>334</v>
      </c>
      <c r="AI86" s="32" t="s">
        <v>335</v>
      </c>
      <c r="AJ86" s="32">
        <v>3</v>
      </c>
      <c r="AK86" s="32">
        <v>2</v>
      </c>
      <c r="AL86">
        <f t="shared" si="33"/>
        <v>4.7324999999999875</v>
      </c>
      <c r="AM86" s="69">
        <f t="shared" si="34"/>
        <v>2.1771760251718413</v>
      </c>
      <c r="AN86" s="69">
        <f t="shared" si="35"/>
        <v>0.46004776020535593</v>
      </c>
      <c r="AO86" s="32"/>
      <c r="AP86" s="69">
        <f t="shared" si="36"/>
        <v>0</v>
      </c>
      <c r="AQ86" s="69">
        <f t="shared" si="37"/>
        <v>0</v>
      </c>
      <c r="AR86" s="69">
        <f t="shared" si="38"/>
        <v>0</v>
      </c>
      <c r="AS86" s="69">
        <f t="shared" si="39"/>
        <v>0</v>
      </c>
      <c r="AT86" s="69">
        <f t="shared" si="40"/>
        <v>0</v>
      </c>
      <c r="AU86" s="69">
        <f t="shared" si="41"/>
        <v>0.46004776020535593</v>
      </c>
      <c r="AV86" s="69">
        <f t="shared" si="42"/>
        <v>0</v>
      </c>
      <c r="AW86" s="69">
        <f t="shared" si="43"/>
        <v>1</v>
      </c>
      <c r="AX86" s="69">
        <f t="shared" si="44"/>
        <v>0.46004776020535593</v>
      </c>
      <c r="AY86" s="69">
        <f t="shared" si="45"/>
        <v>0.46004776020535593</v>
      </c>
      <c r="AZ86" s="69">
        <f t="shared" si="46"/>
        <v>1</v>
      </c>
      <c r="BA86" s="69">
        <f t="shared" si="47"/>
        <v>0</v>
      </c>
      <c r="BB86" s="69">
        <f t="shared" si="48"/>
        <v>0</v>
      </c>
      <c r="BC86" s="69">
        <f t="shared" si="49"/>
        <v>0</v>
      </c>
      <c r="BD86" s="69">
        <f t="shared" si="50"/>
        <v>0</v>
      </c>
      <c r="BE86" s="69">
        <f t="shared" si="51"/>
        <v>0</v>
      </c>
      <c r="BF86" s="69"/>
      <c r="BG86" s="69"/>
      <c r="BH86" s="69"/>
      <c r="BI86" s="69"/>
      <c r="BJ86" s="69"/>
      <c r="BK86" s="69"/>
      <c r="BL86" s="69"/>
      <c r="BM86" s="69"/>
      <c r="BN86" s="69"/>
      <c r="BO86" s="32"/>
      <c r="BP86" s="32"/>
      <c r="BQ86" s="32"/>
      <c r="BR86" s="32"/>
      <c r="BS86" s="32"/>
      <c r="BT86" s="32"/>
      <c r="BU86" s="32"/>
      <c r="BV86" s="32"/>
      <c r="BW86" s="32"/>
      <c r="BX86" s="32" t="s">
        <v>336</v>
      </c>
      <c r="BY86" s="32" t="s">
        <v>337</v>
      </c>
      <c r="BZ86" s="32" t="s">
        <v>72</v>
      </c>
      <c r="CA86" s="32" t="s">
        <v>338</v>
      </c>
      <c r="CB86" s="32" t="s">
        <v>339</v>
      </c>
      <c r="CC86" s="32" t="s">
        <v>18</v>
      </c>
    </row>
    <row r="87" spans="1:81">
      <c r="A87" s="32" t="s">
        <v>16</v>
      </c>
      <c r="B87" s="32" t="s">
        <v>340</v>
      </c>
      <c r="C87" s="32" t="s">
        <v>341</v>
      </c>
      <c r="D87" s="32" t="s">
        <v>342</v>
      </c>
      <c r="E87" s="33" t="s">
        <v>343</v>
      </c>
      <c r="F87" s="32" t="s">
        <v>344</v>
      </c>
      <c r="G87" s="32" t="s">
        <v>345</v>
      </c>
      <c r="H87" s="32" t="s">
        <v>346</v>
      </c>
      <c r="I87" s="32" t="s">
        <v>347</v>
      </c>
      <c r="J87" s="32" t="s">
        <v>348</v>
      </c>
      <c r="K87" s="33" t="s">
        <v>349</v>
      </c>
      <c r="L87" s="33" t="s">
        <v>350</v>
      </c>
      <c r="M87" s="33" t="s">
        <v>351</v>
      </c>
      <c r="N87" s="33" t="s">
        <v>352</v>
      </c>
      <c r="O87" s="33" t="s">
        <v>353</v>
      </c>
      <c r="P87" s="60">
        <f t="shared" si="27"/>
        <v>-0.5983314514000001</v>
      </c>
      <c r="Q87" s="61">
        <f t="shared" si="28"/>
        <v>-0.28399894853113861</v>
      </c>
      <c r="R87" s="32" t="s">
        <v>354</v>
      </c>
      <c r="S87" s="59">
        <f t="shared" si="29"/>
        <v>1.8587585530466915</v>
      </c>
      <c r="T87" s="32" t="s">
        <v>355</v>
      </c>
      <c r="U87" s="32" t="s">
        <v>356</v>
      </c>
      <c r="V87" s="33" t="s">
        <v>357</v>
      </c>
      <c r="W87" s="59">
        <f t="shared" si="30"/>
        <v>5.0099417014997289</v>
      </c>
      <c r="X87" s="62"/>
      <c r="Y87" s="62"/>
      <c r="Z87" s="62"/>
      <c r="AA87" s="68">
        <f t="shared" si="31"/>
        <v>0.10000000000000075</v>
      </c>
      <c r="AB87" s="62"/>
      <c r="AC87" s="32" t="s">
        <v>358</v>
      </c>
      <c r="AD87" s="32" t="s">
        <v>359</v>
      </c>
      <c r="AE87" s="32" t="s">
        <v>360</v>
      </c>
      <c r="AF87" s="32" t="s">
        <v>361</v>
      </c>
      <c r="AG87" s="66">
        <f t="shared" si="32"/>
        <v>2.8787514110885207E-2</v>
      </c>
      <c r="AH87" s="32" t="s">
        <v>362</v>
      </c>
      <c r="AI87" s="32" t="s">
        <v>363</v>
      </c>
      <c r="AJ87" s="32">
        <v>3</v>
      </c>
      <c r="AK87" s="32">
        <v>1</v>
      </c>
      <c r="AL87">
        <f t="shared" si="33"/>
        <v>8.540600000000012</v>
      </c>
      <c r="AM87" s="69">
        <f t="shared" si="34"/>
        <v>3.4563590088910447</v>
      </c>
      <c r="AN87" s="69">
        <f t="shared" si="35"/>
        <v>0.40469744618540149</v>
      </c>
      <c r="AO87" s="32"/>
      <c r="AP87" s="69">
        <f t="shared" si="36"/>
        <v>0</v>
      </c>
      <c r="AQ87" s="69">
        <f t="shared" si="37"/>
        <v>0.40469744618540149</v>
      </c>
      <c r="AR87" s="69">
        <f t="shared" si="38"/>
        <v>0</v>
      </c>
      <c r="AS87" s="69">
        <f t="shared" si="39"/>
        <v>1</v>
      </c>
      <c r="AT87" s="69">
        <f t="shared" si="40"/>
        <v>0</v>
      </c>
      <c r="AU87" s="69">
        <f t="shared" si="41"/>
        <v>0</v>
      </c>
      <c r="AV87" s="69">
        <f t="shared" si="42"/>
        <v>0</v>
      </c>
      <c r="AW87" s="69">
        <f t="shared" si="43"/>
        <v>0</v>
      </c>
      <c r="AX87" s="69">
        <f t="shared" si="44"/>
        <v>0.40469744618540149</v>
      </c>
      <c r="AY87" s="69">
        <f t="shared" si="45"/>
        <v>0.40469744618540149</v>
      </c>
      <c r="AZ87" s="69">
        <f t="shared" si="46"/>
        <v>1</v>
      </c>
      <c r="BA87" s="69">
        <f t="shared" si="47"/>
        <v>0</v>
      </c>
      <c r="BB87" s="69">
        <f t="shared" si="48"/>
        <v>0</v>
      </c>
      <c r="BC87" s="69">
        <f t="shared" si="49"/>
        <v>0</v>
      </c>
      <c r="BD87" s="69">
        <f t="shared" si="50"/>
        <v>0</v>
      </c>
      <c r="BE87" s="69">
        <f t="shared" si="51"/>
        <v>0</v>
      </c>
      <c r="BF87" s="69"/>
      <c r="BG87" s="69"/>
      <c r="BH87" s="69"/>
      <c r="BI87" s="69"/>
      <c r="BJ87" s="69"/>
      <c r="BK87" s="69"/>
      <c r="BL87" s="69"/>
      <c r="BM87" s="69"/>
      <c r="BN87" s="69"/>
      <c r="BO87" s="32"/>
      <c r="BP87" s="32"/>
      <c r="BQ87" s="32"/>
      <c r="BR87" s="32"/>
      <c r="BS87" s="32"/>
      <c r="BT87" s="32"/>
      <c r="BU87" s="32"/>
      <c r="BV87" s="32"/>
      <c r="BW87" s="32"/>
      <c r="BX87" s="32" t="s">
        <v>364</v>
      </c>
      <c r="BY87" s="32" t="s">
        <v>365</v>
      </c>
      <c r="BZ87" s="32" t="s">
        <v>366</v>
      </c>
      <c r="CA87" s="32" t="s">
        <v>367</v>
      </c>
      <c r="CB87" s="32" t="s">
        <v>368</v>
      </c>
      <c r="CC87" s="32" t="s">
        <v>18</v>
      </c>
    </row>
    <row r="88" spans="1:81">
      <c r="A88" s="32" t="s">
        <v>20</v>
      </c>
      <c r="B88" s="32" t="s">
        <v>369</v>
      </c>
      <c r="C88" s="32" t="s">
        <v>370</v>
      </c>
      <c r="D88" s="33" t="s">
        <v>371</v>
      </c>
      <c r="E88" s="33" t="s">
        <v>372</v>
      </c>
      <c r="F88" s="33" t="s">
        <v>373</v>
      </c>
      <c r="G88" s="33" t="s">
        <v>374</v>
      </c>
      <c r="H88" s="33" t="s">
        <v>375</v>
      </c>
      <c r="I88" s="32" t="s">
        <v>376</v>
      </c>
      <c r="J88" s="32" t="s">
        <v>377</v>
      </c>
      <c r="K88" s="32" t="s">
        <v>378</v>
      </c>
      <c r="L88" s="33" t="s">
        <v>379</v>
      </c>
      <c r="M88" s="33" t="s">
        <v>380</v>
      </c>
      <c r="N88" s="33" t="s">
        <v>381</v>
      </c>
      <c r="O88" s="32" t="s">
        <v>382</v>
      </c>
      <c r="P88" s="60">
        <f t="shared" si="27"/>
        <v>0.99349675146200001</v>
      </c>
      <c r="Q88" s="61">
        <f t="shared" si="28"/>
        <v>0.97407159033109392</v>
      </c>
      <c r="R88" s="32" t="s">
        <v>383</v>
      </c>
      <c r="S88" s="59">
        <f t="shared" si="29"/>
        <v>0.22821585386472099</v>
      </c>
      <c r="T88" s="32" t="s">
        <v>384</v>
      </c>
      <c r="U88" s="32" t="s">
        <v>385</v>
      </c>
      <c r="V88" s="32" t="s">
        <v>386</v>
      </c>
      <c r="W88" s="59">
        <f t="shared" si="30"/>
        <v>4.6488790313236805</v>
      </c>
      <c r="X88" s="65"/>
      <c r="Y88" s="65"/>
      <c r="Z88" s="65"/>
      <c r="AA88" s="68">
        <f t="shared" si="31"/>
        <v>0.10000000000009422</v>
      </c>
      <c r="AB88" s="65"/>
      <c r="AC88" s="32" t="s">
        <v>387</v>
      </c>
      <c r="AD88" s="32" t="s">
        <v>388</v>
      </c>
      <c r="AE88" s="32" t="s">
        <v>389</v>
      </c>
      <c r="AF88" s="32" t="s">
        <v>390</v>
      </c>
      <c r="AG88" s="66">
        <f t="shared" si="32"/>
        <v>3.8576878802080439E-2</v>
      </c>
      <c r="AH88" s="32" t="s">
        <v>391</v>
      </c>
      <c r="AI88" s="32" t="s">
        <v>392</v>
      </c>
      <c r="AJ88" s="32">
        <v>1</v>
      </c>
      <c r="AK88" s="32">
        <v>3</v>
      </c>
      <c r="AL88">
        <f t="shared" si="33"/>
        <v>7.4677000000000078</v>
      </c>
      <c r="AM88" s="69">
        <f t="shared" si="34"/>
        <v>8.1973418617374318E-3</v>
      </c>
      <c r="AN88" s="69">
        <f t="shared" si="35"/>
        <v>1.0977063703332247E-3</v>
      </c>
      <c r="AO88" s="32"/>
      <c r="AP88" s="69">
        <f t="shared" si="36"/>
        <v>1.0977063703332247E-3</v>
      </c>
      <c r="AQ88" s="69">
        <f t="shared" si="37"/>
        <v>0</v>
      </c>
      <c r="AR88" s="69">
        <f t="shared" si="38"/>
        <v>1</v>
      </c>
      <c r="AS88" s="69">
        <f t="shared" si="39"/>
        <v>0</v>
      </c>
      <c r="AT88" s="69">
        <f t="shared" si="40"/>
        <v>0</v>
      </c>
      <c r="AU88" s="69">
        <f t="shared" si="41"/>
        <v>0</v>
      </c>
      <c r="AV88" s="69">
        <f t="shared" si="42"/>
        <v>0</v>
      </c>
      <c r="AW88" s="69">
        <f t="shared" si="43"/>
        <v>0</v>
      </c>
      <c r="AX88" s="69">
        <f t="shared" si="44"/>
        <v>0</v>
      </c>
      <c r="AY88" s="69">
        <f t="shared" si="45"/>
        <v>0</v>
      </c>
      <c r="AZ88" s="69">
        <f t="shared" si="46"/>
        <v>0</v>
      </c>
      <c r="BA88" s="69">
        <f t="shared" si="47"/>
        <v>1</v>
      </c>
      <c r="BB88" s="69">
        <f t="shared" si="48"/>
        <v>0</v>
      </c>
      <c r="BC88" s="69">
        <f t="shared" si="49"/>
        <v>0</v>
      </c>
      <c r="BD88" s="69">
        <f t="shared" si="50"/>
        <v>0</v>
      </c>
      <c r="BE88" s="69">
        <f t="shared" si="51"/>
        <v>0</v>
      </c>
      <c r="BF88" s="69"/>
      <c r="BG88" s="69"/>
      <c r="BH88" s="69"/>
      <c r="BI88" s="69"/>
      <c r="BJ88" s="69"/>
      <c r="BK88" s="69"/>
      <c r="BL88" s="69"/>
      <c r="BM88" s="69"/>
      <c r="BN88" s="69"/>
      <c r="BO88" s="32"/>
      <c r="BP88" s="32"/>
      <c r="BQ88" s="32"/>
      <c r="BR88" s="32"/>
      <c r="BS88" s="32"/>
      <c r="BT88" s="32"/>
      <c r="BU88" s="32"/>
      <c r="BV88" s="32"/>
      <c r="BW88" s="32"/>
      <c r="BX88" s="32" t="s">
        <v>393</v>
      </c>
      <c r="BY88" s="32" t="s">
        <v>394</v>
      </c>
      <c r="BZ88" s="32" t="s">
        <v>395</v>
      </c>
      <c r="CA88" s="32" t="s">
        <v>396</v>
      </c>
      <c r="CB88" s="32" t="s">
        <v>397</v>
      </c>
      <c r="CC88" s="32" t="s">
        <v>18</v>
      </c>
    </row>
    <row r="89" spans="1:81">
      <c r="A89" s="32" t="s">
        <v>16</v>
      </c>
      <c r="B89" s="32" t="s">
        <v>398</v>
      </c>
      <c r="C89" s="32" t="s">
        <v>399</v>
      </c>
      <c r="D89" s="32" t="s">
        <v>400</v>
      </c>
      <c r="E89" s="33" t="s">
        <v>401</v>
      </c>
      <c r="F89" s="33" t="s">
        <v>402</v>
      </c>
      <c r="G89" s="33" t="s">
        <v>403</v>
      </c>
      <c r="H89" s="32" t="s">
        <v>404</v>
      </c>
      <c r="I89" s="32" t="s">
        <v>405</v>
      </c>
      <c r="J89" s="32" t="s">
        <v>406</v>
      </c>
      <c r="K89" s="33" t="s">
        <v>407</v>
      </c>
      <c r="L89" s="33" t="s">
        <v>408</v>
      </c>
      <c r="M89" s="32" t="s">
        <v>409</v>
      </c>
      <c r="N89" s="32" t="s">
        <v>410</v>
      </c>
      <c r="O89" s="32" t="s">
        <v>411</v>
      </c>
      <c r="P89" s="60">
        <f t="shared" si="27"/>
        <v>-0.64698047557999994</v>
      </c>
      <c r="Q89" s="61">
        <f t="shared" si="28"/>
        <v>-0.16283252843655416</v>
      </c>
      <c r="R89" s="32" t="s">
        <v>412</v>
      </c>
      <c r="S89" s="59">
        <f t="shared" si="29"/>
        <v>1.7343571474309325</v>
      </c>
      <c r="T89" s="32" t="s">
        <v>413</v>
      </c>
      <c r="U89" s="32" t="s">
        <v>414</v>
      </c>
      <c r="V89" s="32" t="s">
        <v>415</v>
      </c>
      <c r="W89" s="59">
        <f t="shared" si="30"/>
        <v>2.9789763517060686</v>
      </c>
      <c r="X89" s="65"/>
      <c r="Y89" s="65"/>
      <c r="Z89" s="65"/>
      <c r="AA89" s="68">
        <f t="shared" si="31"/>
        <v>0.1000043376975347</v>
      </c>
      <c r="AB89" s="65"/>
      <c r="AC89" s="32" t="s">
        <v>416</v>
      </c>
      <c r="AD89" s="32" t="s">
        <v>417</v>
      </c>
      <c r="AE89" s="32" t="s">
        <v>418</v>
      </c>
      <c r="AF89" s="32" t="s">
        <v>419</v>
      </c>
      <c r="AG89" s="66">
        <f t="shared" si="32"/>
        <v>3.2828738856506008E-2</v>
      </c>
      <c r="AH89" s="32" t="s">
        <v>420</v>
      </c>
      <c r="AI89" s="32" t="s">
        <v>421</v>
      </c>
      <c r="AJ89" s="32">
        <v>1</v>
      </c>
      <c r="AK89" s="32">
        <v>2</v>
      </c>
      <c r="AL89">
        <f t="shared" si="33"/>
        <v>3.9365000000000236</v>
      </c>
      <c r="AM89" s="69">
        <f t="shared" si="34"/>
        <v>3.1669671070783068</v>
      </c>
      <c r="AN89" s="69">
        <f t="shared" si="35"/>
        <v>0.80451342743002352</v>
      </c>
      <c r="AO89" s="32"/>
      <c r="AP89" s="69">
        <f t="shared" si="36"/>
        <v>0.80451342743002352</v>
      </c>
      <c r="AQ89" s="69">
        <f t="shared" si="37"/>
        <v>0</v>
      </c>
      <c r="AR89" s="69">
        <f t="shared" si="38"/>
        <v>1</v>
      </c>
      <c r="AS89" s="69">
        <f t="shared" si="39"/>
        <v>0</v>
      </c>
      <c r="AT89" s="69">
        <f t="shared" si="40"/>
        <v>0</v>
      </c>
      <c r="AU89" s="69">
        <f t="shared" si="41"/>
        <v>0.80451342743002352</v>
      </c>
      <c r="AV89" s="69">
        <f t="shared" si="42"/>
        <v>0</v>
      </c>
      <c r="AW89" s="69">
        <f t="shared" si="43"/>
        <v>1</v>
      </c>
      <c r="AX89" s="69">
        <f t="shared" si="44"/>
        <v>0</v>
      </c>
      <c r="AY89" s="69">
        <f t="shared" si="45"/>
        <v>0</v>
      </c>
      <c r="AZ89" s="69">
        <f t="shared" si="46"/>
        <v>0</v>
      </c>
      <c r="BA89" s="69">
        <f t="shared" si="47"/>
        <v>0</v>
      </c>
      <c r="BB89" s="69">
        <f t="shared" si="48"/>
        <v>0</v>
      </c>
      <c r="BC89" s="69">
        <f t="shared" si="49"/>
        <v>0</v>
      </c>
      <c r="BD89" s="69">
        <f t="shared" si="50"/>
        <v>0</v>
      </c>
      <c r="BE89" s="69">
        <f t="shared" si="51"/>
        <v>0</v>
      </c>
      <c r="BF89" s="69"/>
      <c r="BG89" s="69"/>
      <c r="BH89" s="69"/>
      <c r="BI89" s="69"/>
      <c r="BJ89" s="69"/>
      <c r="BK89" s="69"/>
      <c r="BL89" s="69"/>
      <c r="BM89" s="69"/>
      <c r="BN89" s="69"/>
      <c r="BO89" s="32"/>
      <c r="BP89" s="32"/>
      <c r="BQ89" s="32"/>
      <c r="BR89" s="32"/>
      <c r="BS89" s="32"/>
      <c r="BT89" s="32"/>
      <c r="BU89" s="32"/>
      <c r="BV89" s="32"/>
      <c r="BW89" s="32"/>
      <c r="BX89" s="32" t="s">
        <v>422</v>
      </c>
      <c r="BY89" s="32" t="s">
        <v>423</v>
      </c>
      <c r="BZ89" s="32" t="s">
        <v>424</v>
      </c>
      <c r="CA89" s="32" t="s">
        <v>425</v>
      </c>
      <c r="CB89" s="32" t="s">
        <v>426</v>
      </c>
      <c r="CC89" s="32" t="s">
        <v>18</v>
      </c>
    </row>
    <row r="90" spans="1:81">
      <c r="A90" s="32" t="s">
        <v>16</v>
      </c>
      <c r="B90" s="32" t="s">
        <v>427</v>
      </c>
      <c r="C90" s="32" t="s">
        <v>428</v>
      </c>
      <c r="D90" s="32" t="s">
        <v>429</v>
      </c>
      <c r="E90" s="33" t="s">
        <v>430</v>
      </c>
      <c r="F90" s="32" t="s">
        <v>431</v>
      </c>
      <c r="G90" s="32" t="s">
        <v>432</v>
      </c>
      <c r="H90" s="32" t="s">
        <v>433</v>
      </c>
      <c r="I90" s="32" t="s">
        <v>434</v>
      </c>
      <c r="J90" s="32" t="s">
        <v>435</v>
      </c>
      <c r="K90" s="32" t="s">
        <v>436</v>
      </c>
      <c r="L90" s="32" t="s">
        <v>437</v>
      </c>
      <c r="M90" s="33" t="s">
        <v>438</v>
      </c>
      <c r="N90" s="33" t="s">
        <v>439</v>
      </c>
      <c r="O90" s="33" t="s">
        <v>440</v>
      </c>
      <c r="P90" s="60">
        <f t="shared" si="27"/>
        <v>-0.28562758494000007</v>
      </c>
      <c r="Q90" s="61">
        <f t="shared" si="28"/>
        <v>-0.83683376544268606</v>
      </c>
      <c r="R90" s="32" t="s">
        <v>441</v>
      </c>
      <c r="S90" s="59">
        <f t="shared" si="29"/>
        <v>2.5622701925143252</v>
      </c>
      <c r="T90" s="32" t="s">
        <v>442</v>
      </c>
      <c r="U90" s="32" t="s">
        <v>443</v>
      </c>
      <c r="V90" s="33" t="s">
        <v>444</v>
      </c>
      <c r="W90" s="59">
        <f t="shared" si="30"/>
        <v>2.9517432840059108</v>
      </c>
      <c r="X90" s="62"/>
      <c r="Y90" s="62"/>
      <c r="Z90" s="62"/>
      <c r="AA90" s="68">
        <f t="shared" si="31"/>
        <v>0.10000542440926384</v>
      </c>
      <c r="AB90" s="62"/>
      <c r="AC90" s="32" t="s">
        <v>445</v>
      </c>
      <c r="AD90" s="32" t="s">
        <v>446</v>
      </c>
      <c r="AE90" s="32" t="s">
        <v>447</v>
      </c>
      <c r="AF90" s="32" t="s">
        <v>448</v>
      </c>
      <c r="AG90" s="66">
        <f t="shared" si="32"/>
        <v>2.867694064046547E-2</v>
      </c>
      <c r="AH90" s="32" t="s">
        <v>449</v>
      </c>
      <c r="AI90" s="32" t="s">
        <v>450</v>
      </c>
      <c r="AJ90" s="32">
        <v>3</v>
      </c>
      <c r="AK90" s="32">
        <v>1</v>
      </c>
      <c r="AL90">
        <f t="shared" si="33"/>
        <v>3.7391999999999825</v>
      </c>
      <c r="AM90" s="69">
        <f t="shared" si="34"/>
        <v>3.9250725930018926</v>
      </c>
      <c r="AN90" s="69">
        <f t="shared" si="35"/>
        <v>1.0497091872598179</v>
      </c>
      <c r="AO90" s="32"/>
      <c r="AP90" s="69">
        <f t="shared" si="36"/>
        <v>0</v>
      </c>
      <c r="AQ90" s="69">
        <f t="shared" si="37"/>
        <v>1.0497091872598179</v>
      </c>
      <c r="AR90" s="69">
        <f t="shared" si="38"/>
        <v>0</v>
      </c>
      <c r="AS90" s="69">
        <f t="shared" si="39"/>
        <v>1</v>
      </c>
      <c r="AT90" s="69">
        <f t="shared" si="40"/>
        <v>0</v>
      </c>
      <c r="AU90" s="69">
        <f t="shared" si="41"/>
        <v>0</v>
      </c>
      <c r="AV90" s="69">
        <f t="shared" si="42"/>
        <v>0</v>
      </c>
      <c r="AW90" s="69">
        <f t="shared" si="43"/>
        <v>0</v>
      </c>
      <c r="AX90" s="69">
        <f t="shared" si="44"/>
        <v>1.0497091872598179</v>
      </c>
      <c r="AY90" s="69">
        <f t="shared" si="45"/>
        <v>1.0497091872598179</v>
      </c>
      <c r="AZ90" s="69">
        <f t="shared" si="46"/>
        <v>1</v>
      </c>
      <c r="BA90" s="69">
        <f t="shared" si="47"/>
        <v>0</v>
      </c>
      <c r="BB90" s="69">
        <f t="shared" si="48"/>
        <v>0</v>
      </c>
      <c r="BC90" s="69">
        <f t="shared" si="49"/>
        <v>0</v>
      </c>
      <c r="BD90" s="69">
        <f t="shared" si="50"/>
        <v>0</v>
      </c>
      <c r="BE90" s="69">
        <f t="shared" si="51"/>
        <v>0</v>
      </c>
      <c r="BF90" s="69"/>
      <c r="BG90" s="69"/>
      <c r="BH90" s="69"/>
      <c r="BI90" s="69"/>
      <c r="BJ90" s="69"/>
      <c r="BK90" s="69"/>
      <c r="BL90" s="69"/>
      <c r="BM90" s="69"/>
      <c r="BN90" s="69"/>
      <c r="BO90" s="32"/>
      <c r="BP90" s="32"/>
      <c r="BQ90" s="32"/>
      <c r="BR90" s="32"/>
      <c r="BS90" s="32"/>
      <c r="BT90" s="32"/>
      <c r="BU90" s="32"/>
      <c r="BV90" s="32"/>
      <c r="BW90" s="32"/>
      <c r="BX90" s="32" t="s">
        <v>451</v>
      </c>
      <c r="BY90" s="32" t="s">
        <v>452</v>
      </c>
      <c r="BZ90" s="32" t="s">
        <v>453</v>
      </c>
      <c r="CA90" s="32" t="s">
        <v>454</v>
      </c>
      <c r="CB90" s="32" t="s">
        <v>455</v>
      </c>
      <c r="CC90" s="32" t="s">
        <v>18</v>
      </c>
    </row>
    <row r="91" spans="1:81">
      <c r="A91" s="32" t="s">
        <v>22</v>
      </c>
      <c r="B91" s="32" t="s">
        <v>456</v>
      </c>
      <c r="C91" s="32" t="s">
        <v>457</v>
      </c>
      <c r="D91" s="32" t="s">
        <v>458</v>
      </c>
      <c r="E91" s="33" t="s">
        <v>459</v>
      </c>
      <c r="F91" s="32" t="s">
        <v>460</v>
      </c>
      <c r="G91" s="32" t="s">
        <v>461</v>
      </c>
      <c r="H91" s="32" t="s">
        <v>462</v>
      </c>
      <c r="I91" s="32" t="s">
        <v>463</v>
      </c>
      <c r="J91" s="32" t="s">
        <v>464</v>
      </c>
      <c r="K91" s="33" t="s">
        <v>465</v>
      </c>
      <c r="L91" s="33" t="s">
        <v>466</v>
      </c>
      <c r="M91" s="33" t="s">
        <v>467</v>
      </c>
      <c r="N91" s="33" t="s">
        <v>468</v>
      </c>
      <c r="O91" s="32" t="s">
        <v>469</v>
      </c>
      <c r="P91" s="60">
        <f t="shared" si="27"/>
        <v>0.17947422225999993</v>
      </c>
      <c r="Q91" s="61">
        <f t="shared" si="28"/>
        <v>-0.93557800708833627</v>
      </c>
      <c r="R91" s="32" t="s">
        <v>470</v>
      </c>
      <c r="S91" s="59">
        <f t="shared" si="29"/>
        <v>2.7806887150102844</v>
      </c>
      <c r="T91" s="33" t="s">
        <v>471</v>
      </c>
      <c r="U91" s="32" t="s">
        <v>472</v>
      </c>
      <c r="V91" s="32" t="s">
        <v>473</v>
      </c>
      <c r="W91" s="59">
        <f t="shared" si="30"/>
        <v>1.8342242857712359</v>
      </c>
      <c r="X91" s="65"/>
      <c r="Y91" s="65"/>
      <c r="Z91" s="65"/>
      <c r="AA91" s="68">
        <f t="shared" si="31"/>
        <v>0.1088503615581764</v>
      </c>
      <c r="AB91" s="65"/>
      <c r="AC91" s="32" t="s">
        <v>474</v>
      </c>
      <c r="AD91" s="32" t="s">
        <v>475</v>
      </c>
      <c r="AE91" s="32" t="s">
        <v>476</v>
      </c>
      <c r="AF91" s="32" t="s">
        <v>477</v>
      </c>
      <c r="AG91" s="66">
        <f t="shared" si="32"/>
        <v>2.4005869250717172E-2</v>
      </c>
      <c r="AH91" s="32" t="s">
        <v>478</v>
      </c>
      <c r="AI91" s="32" t="s">
        <v>479</v>
      </c>
      <c r="AJ91" s="32">
        <v>2</v>
      </c>
      <c r="AK91" s="32">
        <v>3</v>
      </c>
      <c r="AL91">
        <f t="shared" si="33"/>
        <v>4.0705000000000098</v>
      </c>
      <c r="AM91" s="69">
        <f t="shared" si="34"/>
        <v>4.4218641148466515</v>
      </c>
      <c r="AN91" s="69">
        <f t="shared" si="35"/>
        <v>1.0863196449690802</v>
      </c>
      <c r="AO91" s="32"/>
      <c r="AP91" s="69">
        <f t="shared" si="36"/>
        <v>0</v>
      </c>
      <c r="AQ91" s="69">
        <f t="shared" si="37"/>
        <v>0</v>
      </c>
      <c r="AR91" s="69">
        <f t="shared" si="38"/>
        <v>0</v>
      </c>
      <c r="AS91" s="69">
        <f t="shared" si="39"/>
        <v>0</v>
      </c>
      <c r="AT91" s="69">
        <f t="shared" si="40"/>
        <v>1.0863196449690802</v>
      </c>
      <c r="AU91" s="69">
        <f t="shared" si="41"/>
        <v>0</v>
      </c>
      <c r="AV91" s="69">
        <f t="shared" si="42"/>
        <v>1</v>
      </c>
      <c r="AW91" s="69">
        <f t="shared" si="43"/>
        <v>0</v>
      </c>
      <c r="AX91" s="69">
        <f t="shared" si="44"/>
        <v>0</v>
      </c>
      <c r="AY91" s="69">
        <f t="shared" si="45"/>
        <v>0</v>
      </c>
      <c r="AZ91" s="69">
        <f t="shared" si="46"/>
        <v>0</v>
      </c>
      <c r="BA91" s="69">
        <f t="shared" si="47"/>
        <v>1</v>
      </c>
      <c r="BB91" s="69">
        <f t="shared" si="48"/>
        <v>0</v>
      </c>
      <c r="BC91" s="69">
        <f t="shared" si="49"/>
        <v>0</v>
      </c>
      <c r="BD91" s="69">
        <f t="shared" si="50"/>
        <v>0</v>
      </c>
      <c r="BE91" s="69">
        <f t="shared" si="51"/>
        <v>0</v>
      </c>
      <c r="BF91" s="69"/>
      <c r="BG91" s="69"/>
      <c r="BH91" s="69"/>
      <c r="BI91" s="69"/>
      <c r="BJ91" s="69"/>
      <c r="BK91" s="69"/>
      <c r="BL91" s="69"/>
      <c r="BM91" s="69"/>
      <c r="BN91" s="69"/>
      <c r="BO91" s="32"/>
      <c r="BP91" s="32"/>
      <c r="BQ91" s="32"/>
      <c r="BR91" s="32"/>
      <c r="BS91" s="32"/>
      <c r="BT91" s="32"/>
      <c r="BU91" s="32"/>
      <c r="BV91" s="32"/>
      <c r="BW91" s="32"/>
      <c r="BX91" s="32" t="s">
        <v>480</v>
      </c>
      <c r="BY91" s="32" t="s">
        <v>481</v>
      </c>
      <c r="BZ91" s="32" t="s">
        <v>482</v>
      </c>
      <c r="CA91" s="32" t="s">
        <v>483</v>
      </c>
      <c r="CB91" s="32" t="s">
        <v>484</v>
      </c>
      <c r="CC91" s="32" t="s">
        <v>18</v>
      </c>
    </row>
    <row r="92" spans="1:81">
      <c r="A92" s="32" t="s">
        <v>16</v>
      </c>
      <c r="B92" s="32" t="s">
        <v>485</v>
      </c>
      <c r="C92" s="32" t="s">
        <v>486</v>
      </c>
      <c r="D92" s="32" t="s">
        <v>487</v>
      </c>
      <c r="E92" s="33" t="s">
        <v>488</v>
      </c>
      <c r="F92" s="32" t="s">
        <v>489</v>
      </c>
      <c r="G92" s="32" t="s">
        <v>490</v>
      </c>
      <c r="H92" s="32" t="s">
        <v>491</v>
      </c>
      <c r="I92" s="32" t="s">
        <v>492</v>
      </c>
      <c r="J92" s="32" t="s">
        <v>493</v>
      </c>
      <c r="K92" s="32" t="s">
        <v>494</v>
      </c>
      <c r="L92" s="32" t="s">
        <v>495</v>
      </c>
      <c r="M92" s="33" t="s">
        <v>496</v>
      </c>
      <c r="N92" s="33" t="s">
        <v>497</v>
      </c>
      <c r="O92" s="33" t="s">
        <v>498</v>
      </c>
      <c r="P92" s="60">
        <f t="shared" si="27"/>
        <v>-0.14794009112500001</v>
      </c>
      <c r="Q92" s="61">
        <f t="shared" si="28"/>
        <v>-0.95622745887585336</v>
      </c>
      <c r="R92" s="32" t="s">
        <v>499</v>
      </c>
      <c r="S92" s="59">
        <f t="shared" si="29"/>
        <v>2.8446224154524629</v>
      </c>
      <c r="T92" s="32" t="s">
        <v>500</v>
      </c>
      <c r="U92" s="32" t="s">
        <v>501</v>
      </c>
      <c r="V92" s="33" t="s">
        <v>502</v>
      </c>
      <c r="W92" s="59">
        <f t="shared" si="30"/>
        <v>3.6700617947459686</v>
      </c>
      <c r="X92" s="62"/>
      <c r="Y92" s="62"/>
      <c r="Z92" s="62"/>
      <c r="AA92" s="68">
        <f t="shared" si="31"/>
        <v>0.10000000748033121</v>
      </c>
      <c r="AB92" s="62"/>
      <c r="AC92" s="32" t="s">
        <v>503</v>
      </c>
      <c r="AD92" s="32" t="s">
        <v>504</v>
      </c>
      <c r="AE92" s="32" t="s">
        <v>505</v>
      </c>
      <c r="AF92" s="32" t="s">
        <v>506</v>
      </c>
      <c r="AG92" s="66">
        <f t="shared" si="32"/>
        <v>3.7091612515283548E-2</v>
      </c>
      <c r="AH92" s="32" t="s">
        <v>507</v>
      </c>
      <c r="AI92" s="32" t="s">
        <v>508</v>
      </c>
      <c r="AJ92" s="32">
        <v>4</v>
      </c>
      <c r="AK92" s="32">
        <v>2</v>
      </c>
      <c r="AL92">
        <f t="shared" si="33"/>
        <v>4.6037999999999784</v>
      </c>
      <c r="AM92" s="69">
        <f t="shared" si="34"/>
        <v>3.7046071277458061</v>
      </c>
      <c r="AN92" s="69">
        <f t="shared" si="35"/>
        <v>0.80468463611491015</v>
      </c>
      <c r="AO92" s="32"/>
      <c r="AP92" s="69">
        <f t="shared" si="36"/>
        <v>0</v>
      </c>
      <c r="AQ92" s="69">
        <f t="shared" si="37"/>
        <v>0</v>
      </c>
      <c r="AR92" s="69">
        <f t="shared" si="38"/>
        <v>0</v>
      </c>
      <c r="AS92" s="69">
        <f t="shared" si="39"/>
        <v>0</v>
      </c>
      <c r="AT92" s="69">
        <f t="shared" si="40"/>
        <v>0</v>
      </c>
      <c r="AU92" s="69">
        <f t="shared" si="41"/>
        <v>0.80468463611491015</v>
      </c>
      <c r="AV92" s="69">
        <f t="shared" si="42"/>
        <v>0</v>
      </c>
      <c r="AW92" s="69">
        <f t="shared" si="43"/>
        <v>1</v>
      </c>
      <c r="AX92" s="69">
        <f t="shared" si="44"/>
        <v>0</v>
      </c>
      <c r="AY92" s="69">
        <f t="shared" si="45"/>
        <v>0</v>
      </c>
      <c r="AZ92" s="69">
        <f t="shared" si="46"/>
        <v>0</v>
      </c>
      <c r="BA92" s="69">
        <f t="shared" si="47"/>
        <v>0</v>
      </c>
      <c r="BB92" s="69">
        <f t="shared" si="48"/>
        <v>0.80468463611491015</v>
      </c>
      <c r="BC92" s="69">
        <f t="shared" si="49"/>
        <v>0</v>
      </c>
      <c r="BD92" s="69">
        <f t="shared" si="50"/>
        <v>1</v>
      </c>
      <c r="BE92" s="69">
        <f t="shared" si="51"/>
        <v>0</v>
      </c>
      <c r="BF92" s="69"/>
      <c r="BG92" s="69"/>
      <c r="BH92" s="69"/>
      <c r="BI92" s="69"/>
      <c r="BJ92" s="69"/>
      <c r="BK92" s="69"/>
      <c r="BL92" s="69"/>
      <c r="BM92" s="69"/>
      <c r="BN92" s="69"/>
      <c r="BO92" s="32"/>
      <c r="BP92" s="32"/>
      <c r="BQ92" s="32"/>
      <c r="BR92" s="32"/>
      <c r="BS92" s="32"/>
      <c r="BT92" s="32"/>
      <c r="BU92" s="32"/>
      <c r="BV92" s="32"/>
      <c r="BW92" s="32"/>
      <c r="BX92" s="32" t="s">
        <v>509</v>
      </c>
      <c r="BY92" s="32" t="s">
        <v>510</v>
      </c>
      <c r="BZ92" s="32" t="s">
        <v>511</v>
      </c>
      <c r="CA92" s="32" t="s">
        <v>512</v>
      </c>
      <c r="CB92" s="32" t="s">
        <v>513</v>
      </c>
      <c r="CC92" s="32" t="s">
        <v>18</v>
      </c>
    </row>
    <row r="93" spans="1:81">
      <c r="A93" s="32" t="s">
        <v>20</v>
      </c>
      <c r="B93" s="32" t="s">
        <v>514</v>
      </c>
      <c r="C93" s="32" t="s">
        <v>515</v>
      </c>
      <c r="D93" s="32" t="s">
        <v>516</v>
      </c>
      <c r="E93" s="33" t="s">
        <v>517</v>
      </c>
      <c r="F93" s="33" t="s">
        <v>518</v>
      </c>
      <c r="G93" s="33" t="s">
        <v>519</v>
      </c>
      <c r="H93" s="33" t="s">
        <v>520</v>
      </c>
      <c r="I93" s="32" t="s">
        <v>521</v>
      </c>
      <c r="J93" s="32" t="s">
        <v>522</v>
      </c>
      <c r="K93" s="32" t="s">
        <v>523</v>
      </c>
      <c r="L93" s="32" t="s">
        <v>524</v>
      </c>
      <c r="M93" s="33" t="s">
        <v>525</v>
      </c>
      <c r="N93" s="32" t="s">
        <v>526</v>
      </c>
      <c r="O93" s="32" t="s">
        <v>527</v>
      </c>
      <c r="P93" s="60">
        <f t="shared" si="27"/>
        <v>0.79333853264199994</v>
      </c>
      <c r="Q93" s="61">
        <f t="shared" si="28"/>
        <v>0.25877205474912324</v>
      </c>
      <c r="R93" s="32" t="s">
        <v>528</v>
      </c>
      <c r="S93" s="59">
        <f t="shared" si="29"/>
        <v>1.3090455866722841</v>
      </c>
      <c r="T93" s="32" t="s">
        <v>529</v>
      </c>
      <c r="U93" s="32" t="s">
        <v>530</v>
      </c>
      <c r="V93" s="35">
        <v>2277745</v>
      </c>
      <c r="W93" s="59">
        <f t="shared" si="30"/>
        <v>2277744.9677590001</v>
      </c>
      <c r="X93" s="64"/>
      <c r="Y93" s="64"/>
      <c r="Z93" s="64"/>
      <c r="AA93" s="68">
        <f t="shared" si="31"/>
        <v>0.1</v>
      </c>
      <c r="AB93" s="64"/>
      <c r="AC93" s="32" t="s">
        <v>531</v>
      </c>
      <c r="AD93" s="32" t="s">
        <v>532</v>
      </c>
      <c r="AE93" s="32" t="s">
        <v>533</v>
      </c>
      <c r="AF93" s="32" t="s">
        <v>534</v>
      </c>
      <c r="AG93" s="66">
        <f t="shared" si="32"/>
        <v>3.9601766672585061E-2</v>
      </c>
      <c r="AH93" s="32" t="s">
        <v>535</v>
      </c>
      <c r="AI93" s="32" t="s">
        <v>536</v>
      </c>
      <c r="AJ93" s="32">
        <v>1</v>
      </c>
      <c r="AK93" s="32">
        <v>4</v>
      </c>
      <c r="AL93">
        <f t="shared" si="33"/>
        <v>4.9673999999999978</v>
      </c>
      <c r="AM93" s="69">
        <f t="shared" si="34"/>
        <v>2.4904133885946718</v>
      </c>
      <c r="AN93" s="69">
        <f t="shared" si="35"/>
        <v>0.50135148943001828</v>
      </c>
      <c r="AO93" s="32"/>
      <c r="AP93" s="69">
        <f t="shared" si="36"/>
        <v>0.50135148943001828</v>
      </c>
      <c r="AQ93" s="69">
        <f t="shared" si="37"/>
        <v>0</v>
      </c>
      <c r="AR93" s="69">
        <f t="shared" si="38"/>
        <v>1</v>
      </c>
      <c r="AS93" s="69">
        <f t="shared" si="39"/>
        <v>0</v>
      </c>
      <c r="AT93" s="69">
        <f t="shared" si="40"/>
        <v>0</v>
      </c>
      <c r="AU93" s="69">
        <f t="shared" si="41"/>
        <v>0</v>
      </c>
      <c r="AV93" s="69">
        <f t="shared" si="42"/>
        <v>0</v>
      </c>
      <c r="AW93" s="69">
        <f t="shared" si="43"/>
        <v>0</v>
      </c>
      <c r="AX93" s="69">
        <f t="shared" si="44"/>
        <v>0</v>
      </c>
      <c r="AY93" s="69">
        <f t="shared" si="45"/>
        <v>0</v>
      </c>
      <c r="AZ93" s="69">
        <f t="shared" si="46"/>
        <v>0</v>
      </c>
      <c r="BA93" s="69">
        <f t="shared" si="47"/>
        <v>0</v>
      </c>
      <c r="BB93" s="69">
        <f t="shared" si="48"/>
        <v>0</v>
      </c>
      <c r="BC93" s="69">
        <f t="shared" si="49"/>
        <v>0.50135148943001828</v>
      </c>
      <c r="BD93" s="69">
        <f t="shared" si="50"/>
        <v>0</v>
      </c>
      <c r="BE93" s="69">
        <f t="shared" si="51"/>
        <v>1</v>
      </c>
      <c r="BF93" s="69"/>
      <c r="BG93" s="69"/>
      <c r="BH93" s="69"/>
      <c r="BI93" s="69"/>
      <c r="BJ93" s="69"/>
      <c r="BK93" s="69"/>
      <c r="BL93" s="69"/>
      <c r="BM93" s="69"/>
      <c r="BN93" s="69"/>
      <c r="BO93" s="32"/>
      <c r="BP93" s="32"/>
      <c r="BQ93" s="32"/>
      <c r="BR93" s="32"/>
      <c r="BS93" s="32"/>
      <c r="BT93" s="32"/>
      <c r="BU93" s="32"/>
      <c r="BV93" s="32"/>
      <c r="BW93" s="32"/>
      <c r="BX93" s="32" t="s">
        <v>537</v>
      </c>
      <c r="BY93" s="32" t="s">
        <v>538</v>
      </c>
      <c r="BZ93" s="32" t="s">
        <v>539</v>
      </c>
      <c r="CA93" s="32" t="s">
        <v>540</v>
      </c>
      <c r="CB93" s="32" t="s">
        <v>425</v>
      </c>
      <c r="CC93" s="32" t="s">
        <v>18</v>
      </c>
    </row>
    <row r="94" spans="1:81">
      <c r="A94" s="32" t="s">
        <v>22</v>
      </c>
      <c r="B94" s="32" t="s">
        <v>541</v>
      </c>
      <c r="C94" s="32" t="s">
        <v>542</v>
      </c>
      <c r="D94" s="32" t="s">
        <v>543</v>
      </c>
      <c r="E94" s="32" t="s">
        <v>544</v>
      </c>
      <c r="F94" s="33" t="s">
        <v>545</v>
      </c>
      <c r="G94" s="32" t="s">
        <v>546</v>
      </c>
      <c r="H94" s="32" t="s">
        <v>547</v>
      </c>
      <c r="I94" s="32" t="s">
        <v>548</v>
      </c>
      <c r="J94" s="32" t="s">
        <v>549</v>
      </c>
      <c r="K94" s="33" t="s">
        <v>550</v>
      </c>
      <c r="L94" s="33" t="s">
        <v>551</v>
      </c>
      <c r="M94" s="33" t="s">
        <v>552</v>
      </c>
      <c r="N94" s="33" t="s">
        <v>553</v>
      </c>
      <c r="O94" s="32" t="s">
        <v>554</v>
      </c>
      <c r="P94" s="60">
        <f t="shared" si="27"/>
        <v>0.99585243445199989</v>
      </c>
      <c r="Q94" s="61">
        <f t="shared" si="28"/>
        <v>0.98344414240794942</v>
      </c>
      <c r="R94" s="32" t="s">
        <v>555</v>
      </c>
      <c r="S94" s="59">
        <f t="shared" si="29"/>
        <v>0.18221823779714308</v>
      </c>
      <c r="T94" s="33" t="s">
        <v>556</v>
      </c>
      <c r="U94" s="32" t="s">
        <v>557</v>
      </c>
      <c r="V94" s="32" t="s">
        <v>558</v>
      </c>
      <c r="W94" s="59">
        <f t="shared" si="30"/>
        <v>5.8006581528577428</v>
      </c>
      <c r="X94" s="65"/>
      <c r="Y94" s="65"/>
      <c r="Z94" s="65"/>
      <c r="AA94" s="68">
        <f t="shared" si="31"/>
        <v>0.1</v>
      </c>
      <c r="AB94" s="65"/>
      <c r="AC94" s="32" t="s">
        <v>559</v>
      </c>
      <c r="AD94" s="32" t="s">
        <v>560</v>
      </c>
      <c r="AE94" s="32" t="s">
        <v>561</v>
      </c>
      <c r="AF94" s="32" t="s">
        <v>562</v>
      </c>
      <c r="AG94" s="66">
        <f t="shared" si="32"/>
        <v>3.6988205586336691E-2</v>
      </c>
      <c r="AH94" s="32" t="s">
        <v>563</v>
      </c>
      <c r="AI94" s="32" t="s">
        <v>564</v>
      </c>
      <c r="AJ94" s="32">
        <v>2</v>
      </c>
      <c r="AK94" s="32">
        <v>4</v>
      </c>
      <c r="AL94">
        <f t="shared" si="33"/>
        <v>5.5322999999999922</v>
      </c>
      <c r="AM94" s="69">
        <f t="shared" si="34"/>
        <v>-0.2558632038048621</v>
      </c>
      <c r="AN94" s="69">
        <f t="shared" si="35"/>
        <v>-4.624897489378061E-2</v>
      </c>
      <c r="AO94" s="32"/>
      <c r="AP94" s="69">
        <f t="shared" si="36"/>
        <v>0</v>
      </c>
      <c r="AQ94" s="69">
        <f t="shared" si="37"/>
        <v>0</v>
      </c>
      <c r="AR94" s="69">
        <f t="shared" si="38"/>
        <v>0</v>
      </c>
      <c r="AS94" s="69">
        <f t="shared" si="39"/>
        <v>0</v>
      </c>
      <c r="AT94" s="69">
        <f t="shared" si="40"/>
        <v>-4.624897489378061E-2</v>
      </c>
      <c r="AU94" s="69">
        <f t="shared" si="41"/>
        <v>0</v>
      </c>
      <c r="AV94" s="69">
        <f t="shared" si="42"/>
        <v>1</v>
      </c>
      <c r="AW94" s="69">
        <f t="shared" si="43"/>
        <v>0</v>
      </c>
      <c r="AX94" s="69">
        <f t="shared" si="44"/>
        <v>0</v>
      </c>
      <c r="AY94" s="69">
        <f t="shared" si="45"/>
        <v>0</v>
      </c>
      <c r="AZ94" s="69">
        <f t="shared" si="46"/>
        <v>0</v>
      </c>
      <c r="BA94" s="69">
        <f t="shared" si="47"/>
        <v>0</v>
      </c>
      <c r="BB94" s="69">
        <f t="shared" si="48"/>
        <v>0</v>
      </c>
      <c r="BC94" s="69">
        <f t="shared" si="49"/>
        <v>-4.624897489378061E-2</v>
      </c>
      <c r="BD94" s="69">
        <f t="shared" si="50"/>
        <v>0</v>
      </c>
      <c r="BE94" s="69">
        <f t="shared" si="51"/>
        <v>1</v>
      </c>
      <c r="BF94" s="69"/>
      <c r="BG94" s="69"/>
      <c r="BH94" s="69"/>
      <c r="BI94" s="69"/>
      <c r="BJ94" s="69"/>
      <c r="BK94" s="69"/>
      <c r="BL94" s="69"/>
      <c r="BM94" s="69"/>
      <c r="BN94" s="69"/>
      <c r="BO94" s="32"/>
      <c r="BP94" s="32"/>
      <c r="BQ94" s="32"/>
      <c r="BR94" s="32"/>
      <c r="BS94" s="32"/>
      <c r="BT94" s="32"/>
      <c r="BU94" s="32"/>
      <c r="BV94" s="32"/>
      <c r="BW94" s="32"/>
      <c r="BX94" s="32" t="s">
        <v>565</v>
      </c>
      <c r="BY94" s="32" t="s">
        <v>566</v>
      </c>
      <c r="BZ94" s="32" t="s">
        <v>567</v>
      </c>
      <c r="CA94" s="32" t="s">
        <v>568</v>
      </c>
      <c r="CB94" s="32" t="s">
        <v>569</v>
      </c>
      <c r="CC94" s="32" t="s">
        <v>18</v>
      </c>
    </row>
    <row r="95" spans="1:81">
      <c r="A95" s="32" t="s">
        <v>22</v>
      </c>
      <c r="B95" s="32" t="s">
        <v>570</v>
      </c>
      <c r="C95" s="32" t="s">
        <v>571</v>
      </c>
      <c r="D95" s="33" t="s">
        <v>572</v>
      </c>
      <c r="E95" s="33" t="s">
        <v>573</v>
      </c>
      <c r="F95" s="33" t="s">
        <v>574</v>
      </c>
      <c r="G95" s="33" t="s">
        <v>575</v>
      </c>
      <c r="H95" s="32" t="s">
        <v>576</v>
      </c>
      <c r="I95" s="32" t="s">
        <v>577</v>
      </c>
      <c r="J95" s="32" t="s">
        <v>578</v>
      </c>
      <c r="K95" s="33" t="s">
        <v>579</v>
      </c>
      <c r="L95" s="33" t="s">
        <v>580</v>
      </c>
      <c r="M95" s="33" t="s">
        <v>581</v>
      </c>
      <c r="N95" s="33" t="s">
        <v>582</v>
      </c>
      <c r="O95" s="32" t="s">
        <v>583</v>
      </c>
      <c r="P95" s="60">
        <f t="shared" si="27"/>
        <v>0.52976889199999999</v>
      </c>
      <c r="Q95" s="61">
        <f t="shared" si="28"/>
        <v>-0.43868984213818474</v>
      </c>
      <c r="R95" s="32" t="s">
        <v>584</v>
      </c>
      <c r="S95" s="59">
        <f t="shared" si="29"/>
        <v>2.0249365440507519</v>
      </c>
      <c r="T95" s="33" t="s">
        <v>585</v>
      </c>
      <c r="U95" s="32" t="s">
        <v>586</v>
      </c>
      <c r="V95" s="32" t="s">
        <v>587</v>
      </c>
      <c r="W95" s="59">
        <f t="shared" si="30"/>
        <v>5.9303184271030505</v>
      </c>
      <c r="X95" s="65"/>
      <c r="Y95" s="65"/>
      <c r="Z95" s="65"/>
      <c r="AA95" s="68">
        <f t="shared" si="31"/>
        <v>0.1</v>
      </c>
      <c r="AB95" s="65"/>
      <c r="AC95" s="32" t="s">
        <v>588</v>
      </c>
      <c r="AD95" s="32" t="s">
        <v>589</v>
      </c>
      <c r="AE95" s="32" t="s">
        <v>590</v>
      </c>
      <c r="AF95" s="32" t="s">
        <v>591</v>
      </c>
      <c r="AG95" s="66">
        <f t="shared" si="32"/>
        <v>4.1719347931963691E-2</v>
      </c>
      <c r="AH95" s="32" t="s">
        <v>592</v>
      </c>
      <c r="AI95" s="32" t="s">
        <v>593</v>
      </c>
      <c r="AJ95" s="32">
        <v>2</v>
      </c>
      <c r="AK95" s="32">
        <v>4</v>
      </c>
      <c r="AL95">
        <f t="shared" si="33"/>
        <v>13.899300000000011</v>
      </c>
      <c r="AM95" s="69">
        <f t="shared" si="34"/>
        <v>3.0446229309599704</v>
      </c>
      <c r="AN95" s="69">
        <f t="shared" si="35"/>
        <v>0.21904865215945896</v>
      </c>
      <c r="AO95" s="32"/>
      <c r="AP95" s="69">
        <f t="shared" si="36"/>
        <v>0</v>
      </c>
      <c r="AQ95" s="69">
        <f t="shared" si="37"/>
        <v>0</v>
      </c>
      <c r="AR95" s="69">
        <f t="shared" si="38"/>
        <v>0</v>
      </c>
      <c r="AS95" s="69">
        <f t="shared" si="39"/>
        <v>0</v>
      </c>
      <c r="AT95" s="69">
        <f t="shared" si="40"/>
        <v>0.21904865215945896</v>
      </c>
      <c r="AU95" s="69">
        <f t="shared" si="41"/>
        <v>0</v>
      </c>
      <c r="AV95" s="69">
        <f t="shared" si="42"/>
        <v>1</v>
      </c>
      <c r="AW95" s="69">
        <f t="shared" si="43"/>
        <v>0</v>
      </c>
      <c r="AX95" s="69">
        <f t="shared" si="44"/>
        <v>0</v>
      </c>
      <c r="AY95" s="69">
        <f t="shared" si="45"/>
        <v>0</v>
      </c>
      <c r="AZ95" s="69">
        <f t="shared" si="46"/>
        <v>0</v>
      </c>
      <c r="BA95" s="69">
        <f t="shared" si="47"/>
        <v>0</v>
      </c>
      <c r="BB95" s="69">
        <f t="shared" si="48"/>
        <v>0</v>
      </c>
      <c r="BC95" s="69">
        <f t="shared" si="49"/>
        <v>0.21904865215945896</v>
      </c>
      <c r="BD95" s="69">
        <f t="shared" si="50"/>
        <v>0</v>
      </c>
      <c r="BE95" s="69">
        <f t="shared" si="51"/>
        <v>1</v>
      </c>
      <c r="BF95" s="69"/>
      <c r="BG95" s="69"/>
      <c r="BH95" s="69"/>
      <c r="BI95" s="69"/>
      <c r="BJ95" s="69"/>
      <c r="BK95" s="69"/>
      <c r="BL95" s="69"/>
      <c r="BM95" s="69"/>
      <c r="BN95" s="69"/>
      <c r="BO95" s="32"/>
      <c r="BP95" s="32"/>
      <c r="BQ95" s="32"/>
      <c r="BR95" s="32"/>
      <c r="BS95" s="32"/>
      <c r="BT95" s="32"/>
      <c r="BU95" s="32"/>
      <c r="BV95" s="32"/>
      <c r="BW95" s="32"/>
      <c r="BX95" s="32" t="s">
        <v>594</v>
      </c>
      <c r="BY95" s="32" t="s">
        <v>595</v>
      </c>
      <c r="BZ95" s="32" t="s">
        <v>596</v>
      </c>
      <c r="CA95" s="32" t="s">
        <v>597</v>
      </c>
      <c r="CB95" s="32" t="s">
        <v>598</v>
      </c>
      <c r="CC95" s="32" t="s">
        <v>18</v>
      </c>
    </row>
    <row r="96" spans="1:81">
      <c r="A96" s="32" t="s">
        <v>22</v>
      </c>
      <c r="B96" s="32" t="s">
        <v>599</v>
      </c>
      <c r="C96" s="32" t="s">
        <v>600</v>
      </c>
      <c r="D96" s="33" t="s">
        <v>601</v>
      </c>
      <c r="E96" s="33" t="s">
        <v>602</v>
      </c>
      <c r="F96" s="33" t="s">
        <v>603</v>
      </c>
      <c r="G96" s="33" t="s">
        <v>604</v>
      </c>
      <c r="H96" s="32" t="s">
        <v>605</v>
      </c>
      <c r="I96" s="32" t="s">
        <v>606</v>
      </c>
      <c r="J96" s="32" t="s">
        <v>607</v>
      </c>
      <c r="K96" s="32" t="s">
        <v>608</v>
      </c>
      <c r="L96" s="33" t="s">
        <v>609</v>
      </c>
      <c r="M96" s="33" t="s">
        <v>610</v>
      </c>
      <c r="N96" s="33" t="s">
        <v>611</v>
      </c>
      <c r="O96" s="33" t="s">
        <v>612</v>
      </c>
      <c r="P96" s="60">
        <f t="shared" si="27"/>
        <v>0.90191414148999993</v>
      </c>
      <c r="Q96" s="61">
        <f t="shared" si="28"/>
        <v>0.62689823723928728</v>
      </c>
      <c r="R96" s="32" t="s">
        <v>613</v>
      </c>
      <c r="S96" s="59">
        <f t="shared" si="29"/>
        <v>0.89323072989351959</v>
      </c>
      <c r="T96" s="32" t="s">
        <v>614</v>
      </c>
      <c r="U96" s="32" t="s">
        <v>615</v>
      </c>
      <c r="V96" s="33" t="s">
        <v>616</v>
      </c>
      <c r="W96" s="59">
        <f t="shared" si="30"/>
        <v>5.519640969703917</v>
      </c>
      <c r="X96" s="62"/>
      <c r="Y96" s="62"/>
      <c r="Z96" s="62"/>
      <c r="AA96" s="68">
        <f t="shared" si="31"/>
        <v>0.1</v>
      </c>
      <c r="AB96" s="62"/>
      <c r="AC96" s="32" t="s">
        <v>617</v>
      </c>
      <c r="AD96" s="32" t="s">
        <v>618</v>
      </c>
      <c r="AE96" s="32" t="s">
        <v>619</v>
      </c>
      <c r="AF96" s="32" t="s">
        <v>620</v>
      </c>
      <c r="AG96" s="66">
        <f t="shared" si="32"/>
        <v>3.6453382663565549E-2</v>
      </c>
      <c r="AH96" s="32" t="s">
        <v>621</v>
      </c>
      <c r="AI96" s="32" t="s">
        <v>622</v>
      </c>
      <c r="AJ96" s="32">
        <v>4</v>
      </c>
      <c r="AK96" s="32">
        <v>1</v>
      </c>
      <c r="AL96">
        <f t="shared" si="33"/>
        <v>6.7353999999999985</v>
      </c>
      <c r="AM96" s="69">
        <f t="shared" si="34"/>
        <v>2.0585149369995368</v>
      </c>
      <c r="AN96" s="69">
        <f t="shared" si="35"/>
        <v>0.30562623407660083</v>
      </c>
      <c r="AO96" s="32"/>
      <c r="AP96" s="69">
        <f t="shared" si="36"/>
        <v>0</v>
      </c>
      <c r="AQ96" s="69">
        <f t="shared" si="37"/>
        <v>0.30562623407660083</v>
      </c>
      <c r="AR96" s="69">
        <f t="shared" si="38"/>
        <v>0</v>
      </c>
      <c r="AS96" s="69">
        <f t="shared" si="39"/>
        <v>1</v>
      </c>
      <c r="AT96" s="69">
        <f t="shared" si="40"/>
        <v>0</v>
      </c>
      <c r="AU96" s="69">
        <f t="shared" si="41"/>
        <v>0</v>
      </c>
      <c r="AV96" s="69">
        <f t="shared" si="42"/>
        <v>0</v>
      </c>
      <c r="AW96" s="69">
        <f t="shared" si="43"/>
        <v>0</v>
      </c>
      <c r="AX96" s="69">
        <f t="shared" si="44"/>
        <v>0</v>
      </c>
      <c r="AY96" s="69">
        <f t="shared" si="45"/>
        <v>0</v>
      </c>
      <c r="AZ96" s="69">
        <f t="shared" si="46"/>
        <v>0</v>
      </c>
      <c r="BA96" s="69">
        <f t="shared" si="47"/>
        <v>0</v>
      </c>
      <c r="BB96" s="69">
        <f t="shared" si="48"/>
        <v>0.30562623407660083</v>
      </c>
      <c r="BC96" s="69">
        <f t="shared" si="49"/>
        <v>0</v>
      </c>
      <c r="BD96" s="69">
        <f t="shared" si="50"/>
        <v>1</v>
      </c>
      <c r="BE96" s="69">
        <f t="shared" si="51"/>
        <v>0</v>
      </c>
      <c r="BF96" s="69"/>
      <c r="BG96" s="69"/>
      <c r="BH96" s="69"/>
      <c r="BI96" s="69"/>
      <c r="BJ96" s="69"/>
      <c r="BK96" s="69"/>
      <c r="BL96" s="69"/>
      <c r="BM96" s="69"/>
      <c r="BN96" s="69"/>
      <c r="BO96" s="32"/>
      <c r="BP96" s="32"/>
      <c r="BQ96" s="32"/>
      <c r="BR96" s="32"/>
      <c r="BS96" s="32"/>
      <c r="BT96" s="32"/>
      <c r="BU96" s="32"/>
      <c r="BV96" s="32"/>
      <c r="BW96" s="32"/>
      <c r="BX96" s="32" t="s">
        <v>623</v>
      </c>
      <c r="BY96" s="32" t="s">
        <v>624</v>
      </c>
      <c r="BZ96" s="32" t="s">
        <v>625</v>
      </c>
      <c r="CA96" s="32" t="s">
        <v>626</v>
      </c>
      <c r="CB96" s="32" t="s">
        <v>627</v>
      </c>
      <c r="CC96" s="32" t="s">
        <v>18</v>
      </c>
    </row>
    <row r="97" spans="1:81">
      <c r="A97" s="32" t="s">
        <v>22</v>
      </c>
      <c r="B97" s="32" t="s">
        <v>628</v>
      </c>
      <c r="C97" s="32" t="s">
        <v>629</v>
      </c>
      <c r="D97" s="32" t="s">
        <v>630</v>
      </c>
      <c r="E97" s="33" t="s">
        <v>631</v>
      </c>
      <c r="F97" s="33" t="s">
        <v>632</v>
      </c>
      <c r="G97" s="33" t="s">
        <v>633</v>
      </c>
      <c r="H97" s="33" t="s">
        <v>634</v>
      </c>
      <c r="I97" s="32" t="s">
        <v>635</v>
      </c>
      <c r="J97" s="32" t="s">
        <v>636</v>
      </c>
      <c r="K97" s="32" t="s">
        <v>637</v>
      </c>
      <c r="L97" s="32" t="s">
        <v>638</v>
      </c>
      <c r="M97" s="33" t="s">
        <v>639</v>
      </c>
      <c r="N97" s="33" t="s">
        <v>640</v>
      </c>
      <c r="O97" s="33" t="s">
        <v>641</v>
      </c>
      <c r="P97" s="60">
        <f t="shared" si="27"/>
        <v>0.31452736866000003</v>
      </c>
      <c r="Q97" s="61">
        <f t="shared" si="28"/>
        <v>-0.8021450687276328</v>
      </c>
      <c r="R97" s="32" t="s">
        <v>642</v>
      </c>
      <c r="S97" s="59">
        <f t="shared" si="29"/>
        <v>2.5016752288651491</v>
      </c>
      <c r="T97" s="32" t="s">
        <v>643</v>
      </c>
      <c r="U97" s="32" t="s">
        <v>644</v>
      </c>
      <c r="V97" s="33" t="s">
        <v>645</v>
      </c>
      <c r="W97" s="59">
        <f t="shared" si="30"/>
        <v>5.6892847280836625</v>
      </c>
      <c r="X97" s="62"/>
      <c r="Y97" s="62"/>
      <c r="Z97" s="62"/>
      <c r="AA97" s="68">
        <f t="shared" si="31"/>
        <v>0.1</v>
      </c>
      <c r="AB97" s="62"/>
      <c r="AC97" s="32" t="s">
        <v>646</v>
      </c>
      <c r="AD97" s="32" t="s">
        <v>647</v>
      </c>
      <c r="AE97" s="32" t="s">
        <v>648</v>
      </c>
      <c r="AF97" s="32" t="s">
        <v>649</v>
      </c>
      <c r="AG97" s="66">
        <f t="shared" si="32"/>
        <v>2.2905406405792805E-2</v>
      </c>
      <c r="AH97" s="32" t="s">
        <v>650</v>
      </c>
      <c r="AI97" s="32" t="s">
        <v>651</v>
      </c>
      <c r="AJ97" s="32">
        <v>3</v>
      </c>
      <c r="AK97" s="32">
        <v>1</v>
      </c>
      <c r="AL97">
        <f t="shared" si="33"/>
        <v>21.142799999999994</v>
      </c>
      <c r="AM97" s="69">
        <f t="shared" si="34"/>
        <v>4.2146691896146606</v>
      </c>
      <c r="AN97" s="69">
        <f t="shared" si="35"/>
        <v>0.19934300043582978</v>
      </c>
      <c r="AO97" s="32"/>
      <c r="AP97" s="69">
        <f t="shared" si="36"/>
        <v>0</v>
      </c>
      <c r="AQ97" s="69">
        <f t="shared" si="37"/>
        <v>0.19934300043582978</v>
      </c>
      <c r="AR97" s="69">
        <f t="shared" si="38"/>
        <v>0</v>
      </c>
      <c r="AS97" s="69">
        <f t="shared" si="39"/>
        <v>1</v>
      </c>
      <c r="AT97" s="69">
        <f t="shared" si="40"/>
        <v>0</v>
      </c>
      <c r="AU97" s="69">
        <f t="shared" si="41"/>
        <v>0</v>
      </c>
      <c r="AV97" s="69">
        <f t="shared" si="42"/>
        <v>0</v>
      </c>
      <c r="AW97" s="69">
        <f t="shared" si="43"/>
        <v>0</v>
      </c>
      <c r="AX97" s="69">
        <f t="shared" si="44"/>
        <v>0.19934300043582978</v>
      </c>
      <c r="AY97" s="69">
        <f t="shared" si="45"/>
        <v>0.19934300043582978</v>
      </c>
      <c r="AZ97" s="69">
        <f t="shared" si="46"/>
        <v>1</v>
      </c>
      <c r="BA97" s="69">
        <f t="shared" si="47"/>
        <v>0</v>
      </c>
      <c r="BB97" s="69">
        <f t="shared" si="48"/>
        <v>0</v>
      </c>
      <c r="BC97" s="69">
        <f t="shared" si="49"/>
        <v>0</v>
      </c>
      <c r="BD97" s="69">
        <f t="shared" si="50"/>
        <v>0</v>
      </c>
      <c r="BE97" s="69">
        <f t="shared" si="51"/>
        <v>0</v>
      </c>
      <c r="BF97" s="69"/>
      <c r="BG97" s="69"/>
      <c r="BH97" s="69"/>
      <c r="BI97" s="69"/>
      <c r="BJ97" s="69"/>
      <c r="BK97" s="69"/>
      <c r="BL97" s="69"/>
      <c r="BM97" s="69"/>
      <c r="BN97" s="69"/>
      <c r="BO97" s="32"/>
      <c r="BP97" s="32"/>
      <c r="BQ97" s="32"/>
      <c r="BR97" s="32"/>
      <c r="BS97" s="32"/>
      <c r="BT97" s="32"/>
      <c r="BU97" s="32"/>
      <c r="BV97" s="32"/>
      <c r="BW97" s="32"/>
      <c r="BX97" s="32" t="s">
        <v>652</v>
      </c>
      <c r="BY97" s="32" t="s">
        <v>653</v>
      </c>
      <c r="BZ97" s="32" t="s">
        <v>654</v>
      </c>
      <c r="CA97" s="32" t="s">
        <v>655</v>
      </c>
      <c r="CB97" s="32" t="s">
        <v>656</v>
      </c>
      <c r="CC97" s="32" t="s">
        <v>18</v>
      </c>
    </row>
    <row r="98" spans="1:81">
      <c r="A98" s="32" t="s">
        <v>20</v>
      </c>
      <c r="B98" s="32" t="s">
        <v>657</v>
      </c>
      <c r="C98" s="32" t="s">
        <v>658</v>
      </c>
      <c r="D98" s="32" t="s">
        <v>659</v>
      </c>
      <c r="E98" s="32" t="s">
        <v>660</v>
      </c>
      <c r="F98" s="33" t="s">
        <v>661</v>
      </c>
      <c r="G98" s="33" t="s">
        <v>662</v>
      </c>
      <c r="H98" s="33" t="s">
        <v>663</v>
      </c>
      <c r="I98" s="32" t="s">
        <v>664</v>
      </c>
      <c r="J98" s="32" t="s">
        <v>665</v>
      </c>
      <c r="K98" s="32" t="s">
        <v>666</v>
      </c>
      <c r="L98" s="33" t="s">
        <v>667</v>
      </c>
      <c r="M98" s="33" t="s">
        <v>668</v>
      </c>
      <c r="N98" s="33" t="s">
        <v>669</v>
      </c>
      <c r="O98" s="32" t="s">
        <v>670</v>
      </c>
      <c r="P98" s="60">
        <f t="shared" si="27"/>
        <v>0.82381154594200012</v>
      </c>
      <c r="Q98" s="61">
        <f t="shared" si="28"/>
        <v>0.35733092645469644</v>
      </c>
      <c r="R98" s="32" t="s">
        <v>671</v>
      </c>
      <c r="S98" s="59">
        <f t="shared" si="29"/>
        <v>1.2053877494756891</v>
      </c>
      <c r="T98" s="33" t="s">
        <v>672</v>
      </c>
      <c r="U98" s="32" t="s">
        <v>673</v>
      </c>
      <c r="V98" s="32" t="s">
        <v>674</v>
      </c>
      <c r="W98" s="59">
        <f t="shared" si="30"/>
        <v>2.931498320330066</v>
      </c>
      <c r="X98" s="65"/>
      <c r="Y98" s="65"/>
      <c r="Z98" s="65"/>
      <c r="AA98" s="68">
        <f t="shared" si="31"/>
        <v>0.10000639663236816</v>
      </c>
      <c r="AB98" s="65"/>
      <c r="AC98" s="32" t="s">
        <v>675</v>
      </c>
      <c r="AD98" s="32" t="s">
        <v>676</v>
      </c>
      <c r="AE98" s="32" t="s">
        <v>677</v>
      </c>
      <c r="AF98" s="32" t="s">
        <v>678</v>
      </c>
      <c r="AG98" s="66">
        <f t="shared" si="32"/>
        <v>4.3903271855223178E-2</v>
      </c>
      <c r="AH98" s="32" t="s">
        <v>679</v>
      </c>
      <c r="AI98" s="32" t="s">
        <v>680</v>
      </c>
      <c r="AJ98" s="32">
        <v>2</v>
      </c>
      <c r="AK98" s="32">
        <v>3</v>
      </c>
      <c r="AL98">
        <f t="shared" si="33"/>
        <v>25.071699999999993</v>
      </c>
      <c r="AM98" s="69">
        <f t="shared" si="34"/>
        <v>2.2227239704365407</v>
      </c>
      <c r="AN98" s="69">
        <f t="shared" si="35"/>
        <v>8.865469714604679E-2</v>
      </c>
      <c r="AO98" s="32"/>
      <c r="AP98" s="69">
        <f t="shared" si="36"/>
        <v>0</v>
      </c>
      <c r="AQ98" s="69">
        <f t="shared" si="37"/>
        <v>0</v>
      </c>
      <c r="AR98" s="69">
        <f t="shared" si="38"/>
        <v>0</v>
      </c>
      <c r="AS98" s="69">
        <f t="shared" si="39"/>
        <v>0</v>
      </c>
      <c r="AT98" s="69">
        <f t="shared" si="40"/>
        <v>8.865469714604679E-2</v>
      </c>
      <c r="AU98" s="69">
        <f t="shared" si="41"/>
        <v>0</v>
      </c>
      <c r="AV98" s="69">
        <f t="shared" si="42"/>
        <v>1</v>
      </c>
      <c r="AW98" s="69">
        <f t="shared" si="43"/>
        <v>0</v>
      </c>
      <c r="AX98" s="69">
        <f t="shared" si="44"/>
        <v>0</v>
      </c>
      <c r="AY98" s="69">
        <f t="shared" si="45"/>
        <v>0</v>
      </c>
      <c r="AZ98" s="69">
        <f t="shared" si="46"/>
        <v>0</v>
      </c>
      <c r="BA98" s="69">
        <f t="shared" si="47"/>
        <v>1</v>
      </c>
      <c r="BB98" s="69">
        <f t="shared" si="48"/>
        <v>0</v>
      </c>
      <c r="BC98" s="69">
        <f t="shared" si="49"/>
        <v>0</v>
      </c>
      <c r="BD98" s="69">
        <f t="shared" si="50"/>
        <v>0</v>
      </c>
      <c r="BE98" s="69">
        <f t="shared" si="51"/>
        <v>0</v>
      </c>
      <c r="BF98" s="69"/>
      <c r="BG98" s="69"/>
      <c r="BH98" s="69"/>
      <c r="BI98" s="69"/>
      <c r="BJ98" s="69"/>
      <c r="BK98" s="69"/>
      <c r="BL98" s="69"/>
      <c r="BM98" s="69"/>
      <c r="BN98" s="69"/>
      <c r="BO98" s="32"/>
      <c r="BP98" s="32"/>
      <c r="BQ98" s="32"/>
      <c r="BR98" s="32"/>
      <c r="BS98" s="32"/>
      <c r="BT98" s="32"/>
      <c r="BU98" s="32"/>
      <c r="BV98" s="32"/>
      <c r="BW98" s="32"/>
      <c r="BX98" s="32" t="s">
        <v>681</v>
      </c>
      <c r="BY98" s="32" t="s">
        <v>682</v>
      </c>
      <c r="BZ98" s="32" t="s">
        <v>32</v>
      </c>
      <c r="CA98" s="32" t="s">
        <v>683</v>
      </c>
      <c r="CB98" s="32" t="s">
        <v>684</v>
      </c>
      <c r="CC98" s="32" t="s">
        <v>18</v>
      </c>
    </row>
    <row r="99" spans="1:81">
      <c r="A99" s="32" t="s">
        <v>16</v>
      </c>
      <c r="B99" s="32" t="s">
        <v>685</v>
      </c>
      <c r="C99" s="32" t="s">
        <v>686</v>
      </c>
      <c r="D99" s="32" t="s">
        <v>687</v>
      </c>
      <c r="E99" s="32" t="s">
        <v>688</v>
      </c>
      <c r="F99" s="33" t="s">
        <v>689</v>
      </c>
      <c r="G99" s="33" t="s">
        <v>690</v>
      </c>
      <c r="H99" s="32" t="s">
        <v>691</v>
      </c>
      <c r="I99" s="32" t="s">
        <v>692</v>
      </c>
      <c r="J99" s="32" t="s">
        <v>693</v>
      </c>
      <c r="K99" s="32" t="s">
        <v>694</v>
      </c>
      <c r="L99" s="33" t="s">
        <v>695</v>
      </c>
      <c r="M99" s="33" t="s">
        <v>696</v>
      </c>
      <c r="N99" s="33" t="s">
        <v>697</v>
      </c>
      <c r="O99" s="32" t="s">
        <v>698</v>
      </c>
      <c r="P99" s="60">
        <f t="shared" si="27"/>
        <v>0.97830034481999995</v>
      </c>
      <c r="Q99" s="61">
        <f t="shared" si="28"/>
        <v>0.91414312934986164</v>
      </c>
      <c r="R99" s="32" t="s">
        <v>699</v>
      </c>
      <c r="S99" s="59">
        <f t="shared" si="29"/>
        <v>0.41740715537901751</v>
      </c>
      <c r="T99" s="33" t="s">
        <v>700</v>
      </c>
      <c r="U99" s="32" t="s">
        <v>701</v>
      </c>
      <c r="V99" s="33" t="s">
        <v>702</v>
      </c>
      <c r="W99" s="59">
        <f t="shared" si="30"/>
        <v>3.493303027568035</v>
      </c>
      <c r="X99" s="62"/>
      <c r="Y99" s="62"/>
      <c r="Z99" s="62"/>
      <c r="AA99" s="68">
        <f t="shared" si="31"/>
        <v>0.10000004320520189</v>
      </c>
      <c r="AB99" s="62"/>
      <c r="AC99" s="32" t="s">
        <v>703</v>
      </c>
      <c r="AD99" s="32" t="s">
        <v>704</v>
      </c>
      <c r="AE99" s="32" t="s">
        <v>705</v>
      </c>
      <c r="AF99" s="32" t="s">
        <v>706</v>
      </c>
      <c r="AG99" s="66">
        <f t="shared" si="32"/>
        <v>4.1542808564791298E-2</v>
      </c>
      <c r="AH99" s="32" t="s">
        <v>707</v>
      </c>
      <c r="AI99" s="32" t="s">
        <v>708</v>
      </c>
      <c r="AJ99" s="32">
        <v>4</v>
      </c>
      <c r="AK99" s="32">
        <v>4</v>
      </c>
      <c r="AL99">
        <f t="shared" si="33"/>
        <v>3.6623000000000161</v>
      </c>
      <c r="AM99" s="69">
        <f t="shared" si="34"/>
        <v>0.77239194663821398</v>
      </c>
      <c r="AN99" s="69">
        <f t="shared" si="35"/>
        <v>0.21090351599765464</v>
      </c>
      <c r="AO99" s="32"/>
      <c r="AP99" s="69">
        <f t="shared" si="36"/>
        <v>0</v>
      </c>
      <c r="AQ99" s="69">
        <f t="shared" si="37"/>
        <v>0</v>
      </c>
      <c r="AR99" s="69">
        <f t="shared" si="38"/>
        <v>0</v>
      </c>
      <c r="AS99" s="69">
        <f t="shared" si="39"/>
        <v>0</v>
      </c>
      <c r="AT99" s="69">
        <f t="shared" si="40"/>
        <v>0</v>
      </c>
      <c r="AU99" s="69">
        <f t="shared" si="41"/>
        <v>0</v>
      </c>
      <c r="AV99" s="69">
        <f t="shared" si="42"/>
        <v>0</v>
      </c>
      <c r="AW99" s="69">
        <f t="shared" si="43"/>
        <v>0</v>
      </c>
      <c r="AX99" s="69">
        <f t="shared" si="44"/>
        <v>0</v>
      </c>
      <c r="AY99" s="69">
        <f t="shared" si="45"/>
        <v>0</v>
      </c>
      <c r="AZ99" s="69">
        <f t="shared" si="46"/>
        <v>0</v>
      </c>
      <c r="BA99" s="69">
        <f t="shared" si="47"/>
        <v>0</v>
      </c>
      <c r="BB99" s="69">
        <f t="shared" si="48"/>
        <v>0.21090351599765464</v>
      </c>
      <c r="BC99" s="69">
        <f t="shared" si="49"/>
        <v>0.21090351599765464</v>
      </c>
      <c r="BD99" s="69">
        <f t="shared" si="50"/>
        <v>1</v>
      </c>
      <c r="BE99" s="69">
        <f t="shared" si="51"/>
        <v>1</v>
      </c>
      <c r="BF99" s="69"/>
      <c r="BG99" s="69"/>
      <c r="BH99" s="69"/>
      <c r="BI99" s="69"/>
      <c r="BJ99" s="69"/>
      <c r="BK99" s="69"/>
      <c r="BL99" s="69"/>
      <c r="BM99" s="69"/>
      <c r="BN99" s="69"/>
      <c r="BO99" s="32"/>
      <c r="BP99" s="32"/>
      <c r="BQ99" s="32"/>
      <c r="BR99" s="32"/>
      <c r="BS99" s="32"/>
      <c r="BT99" s="32"/>
      <c r="BU99" s="32"/>
      <c r="BV99" s="32"/>
      <c r="BW99" s="32"/>
      <c r="BX99" s="32" t="s">
        <v>709</v>
      </c>
      <c r="BY99" s="32" t="s">
        <v>710</v>
      </c>
      <c r="BZ99" s="32" t="s">
        <v>711</v>
      </c>
      <c r="CA99" s="32" t="s">
        <v>712</v>
      </c>
      <c r="CB99" s="32" t="s">
        <v>713</v>
      </c>
      <c r="CC99" s="32" t="s">
        <v>18</v>
      </c>
    </row>
    <row r="100" spans="1:81">
      <c r="A100" s="32" t="s">
        <v>22</v>
      </c>
      <c r="B100" s="32" t="s">
        <v>714</v>
      </c>
      <c r="C100" s="32" t="s">
        <v>715</v>
      </c>
      <c r="D100" s="32" t="s">
        <v>716</v>
      </c>
      <c r="E100" s="33" t="s">
        <v>717</v>
      </c>
      <c r="F100" s="33" t="s">
        <v>718</v>
      </c>
      <c r="G100" s="33" t="s">
        <v>719</v>
      </c>
      <c r="H100" s="32" t="s">
        <v>720</v>
      </c>
      <c r="I100" s="32" t="s">
        <v>721</v>
      </c>
      <c r="J100" s="32" t="s">
        <v>722</v>
      </c>
      <c r="K100" s="32" t="s">
        <v>723</v>
      </c>
      <c r="L100" s="33" t="s">
        <v>724</v>
      </c>
      <c r="M100" s="33" t="s">
        <v>725</v>
      </c>
      <c r="N100" s="33" t="s">
        <v>726</v>
      </c>
      <c r="O100" s="33" t="s">
        <v>727</v>
      </c>
      <c r="P100" s="60">
        <f t="shared" si="27"/>
        <v>-0.26113263350999999</v>
      </c>
      <c r="Q100" s="61">
        <f t="shared" si="28"/>
        <v>-0.86361949543226402</v>
      </c>
      <c r="R100" s="32" t="s">
        <v>728</v>
      </c>
      <c r="S100" s="59">
        <f t="shared" si="29"/>
        <v>2.6132019292542079</v>
      </c>
      <c r="T100" s="32" t="s">
        <v>729</v>
      </c>
      <c r="U100" s="32" t="s">
        <v>730</v>
      </c>
      <c r="V100" s="33" t="s">
        <v>731</v>
      </c>
      <c r="W100" s="59">
        <f t="shared" si="30"/>
        <v>0.40922572666927964</v>
      </c>
      <c r="X100" s="62"/>
      <c r="Y100" s="62"/>
      <c r="Z100" s="62"/>
      <c r="AA100" s="68">
        <f t="shared" si="31"/>
        <v>0.82128331843931102</v>
      </c>
      <c r="AB100" s="62"/>
      <c r="AC100" s="32" t="s">
        <v>732</v>
      </c>
      <c r="AD100" s="32" t="s">
        <v>733</v>
      </c>
      <c r="AE100" s="32" t="s">
        <v>734</v>
      </c>
      <c r="AF100" s="32" t="s">
        <v>735</v>
      </c>
      <c r="AG100" s="66">
        <f t="shared" si="32"/>
        <v>3.2181635482543602E-2</v>
      </c>
      <c r="AH100" s="32" t="s">
        <v>736</v>
      </c>
      <c r="AI100" s="32" t="s">
        <v>737</v>
      </c>
      <c r="AJ100" s="32">
        <v>4</v>
      </c>
      <c r="AK100" s="32">
        <v>2</v>
      </c>
      <c r="AL100">
        <f t="shared" si="33"/>
        <v>3.0074999999999932</v>
      </c>
      <c r="AM100" s="69">
        <f t="shared" si="34"/>
        <v>6.824923799946915</v>
      </c>
      <c r="AN100" s="69">
        <f t="shared" si="35"/>
        <v>2.2693013466157708</v>
      </c>
      <c r="AO100" s="32"/>
      <c r="AP100" s="69">
        <f t="shared" si="36"/>
        <v>0</v>
      </c>
      <c r="AQ100" s="69">
        <f t="shared" si="37"/>
        <v>0</v>
      </c>
      <c r="AR100" s="69">
        <f t="shared" si="38"/>
        <v>0</v>
      </c>
      <c r="AS100" s="69">
        <f t="shared" si="39"/>
        <v>0</v>
      </c>
      <c r="AT100" s="69">
        <f t="shared" si="40"/>
        <v>0</v>
      </c>
      <c r="AU100" s="69">
        <f t="shared" si="41"/>
        <v>2.2693013466157708</v>
      </c>
      <c r="AV100" s="69">
        <f t="shared" si="42"/>
        <v>0</v>
      </c>
      <c r="AW100" s="69">
        <f t="shared" si="43"/>
        <v>1</v>
      </c>
      <c r="AX100" s="69">
        <f t="shared" si="44"/>
        <v>0</v>
      </c>
      <c r="AY100" s="69">
        <f t="shared" si="45"/>
        <v>0</v>
      </c>
      <c r="AZ100" s="69">
        <f t="shared" si="46"/>
        <v>0</v>
      </c>
      <c r="BA100" s="69">
        <f t="shared" si="47"/>
        <v>0</v>
      </c>
      <c r="BB100" s="69">
        <f t="shared" si="48"/>
        <v>2.2693013466157708</v>
      </c>
      <c r="BC100" s="69">
        <f t="shared" si="49"/>
        <v>0</v>
      </c>
      <c r="BD100" s="69">
        <f t="shared" si="50"/>
        <v>1</v>
      </c>
      <c r="BE100" s="69">
        <f t="shared" si="51"/>
        <v>0</v>
      </c>
      <c r="BF100" s="69"/>
      <c r="BG100" s="69"/>
      <c r="BH100" s="69"/>
      <c r="BI100" s="69"/>
      <c r="BJ100" s="69"/>
      <c r="BK100" s="69"/>
      <c r="BL100" s="69"/>
      <c r="BM100" s="69"/>
      <c r="BN100" s="69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 t="s">
        <v>738</v>
      </c>
      <c r="BY100" s="32" t="s">
        <v>739</v>
      </c>
      <c r="BZ100" s="32" t="s">
        <v>740</v>
      </c>
      <c r="CA100" s="32" t="s">
        <v>741</v>
      </c>
      <c r="CB100" s="32" t="s">
        <v>742</v>
      </c>
      <c r="CC100" s="32" t="s">
        <v>18</v>
      </c>
    </row>
    <row r="101" spans="1:81">
      <c r="A101" s="32" t="s">
        <v>22</v>
      </c>
      <c r="B101" s="32" t="s">
        <v>743</v>
      </c>
      <c r="C101" s="32" t="s">
        <v>744</v>
      </c>
      <c r="D101" s="32" t="s">
        <v>745</v>
      </c>
      <c r="E101" s="32" t="s">
        <v>746</v>
      </c>
      <c r="F101" s="33" t="s">
        <v>747</v>
      </c>
      <c r="G101" s="33" t="s">
        <v>748</v>
      </c>
      <c r="H101" s="32" t="s">
        <v>749</v>
      </c>
      <c r="I101" s="32" t="s">
        <v>750</v>
      </c>
      <c r="J101" s="32" t="s">
        <v>751</v>
      </c>
      <c r="K101" s="33" t="s">
        <v>752</v>
      </c>
      <c r="L101" s="33" t="s">
        <v>753</v>
      </c>
      <c r="M101" s="32" t="s">
        <v>754</v>
      </c>
      <c r="N101" s="32" t="s">
        <v>755</v>
      </c>
      <c r="O101" s="32" t="s">
        <v>756</v>
      </c>
      <c r="P101" s="60">
        <f t="shared" si="27"/>
        <v>-0.52509381010999989</v>
      </c>
      <c r="Q101" s="61">
        <f t="shared" si="28"/>
        <v>-0.44855298116832676</v>
      </c>
      <c r="R101" s="32" t="s">
        <v>757</v>
      </c>
      <c r="S101" s="59">
        <f t="shared" si="29"/>
        <v>2.0359419760883561</v>
      </c>
      <c r="T101" s="32" t="s">
        <v>758</v>
      </c>
      <c r="U101" s="32" t="s">
        <v>759</v>
      </c>
      <c r="V101" s="32" t="s">
        <v>760</v>
      </c>
      <c r="W101" s="59">
        <f t="shared" si="30"/>
        <v>0.47662096665694431</v>
      </c>
      <c r="X101" s="65"/>
      <c r="Y101" s="65"/>
      <c r="Z101" s="65"/>
      <c r="AA101" s="68">
        <f t="shared" si="31"/>
        <v>0.76513156645102087</v>
      </c>
      <c r="AB101" s="65"/>
      <c r="AC101" s="32" t="s">
        <v>761</v>
      </c>
      <c r="AD101" s="32" t="s">
        <v>762</v>
      </c>
      <c r="AE101" s="32" t="s">
        <v>763</v>
      </c>
      <c r="AF101" s="32" t="s">
        <v>764</v>
      </c>
      <c r="AG101" s="66">
        <f t="shared" si="32"/>
        <v>4.359540162010711E-2</v>
      </c>
      <c r="AH101" s="32" t="s">
        <v>765</v>
      </c>
      <c r="AI101" s="32" t="s">
        <v>766</v>
      </c>
      <c r="AJ101" s="32">
        <v>3</v>
      </c>
      <c r="AK101" s="32">
        <v>2</v>
      </c>
      <c r="AL101">
        <f t="shared" si="33"/>
        <v>6.3360000000000127</v>
      </c>
      <c r="AM101" s="69">
        <f t="shared" si="34"/>
        <v>5.9246911615749145</v>
      </c>
      <c r="AN101" s="69">
        <f t="shared" si="35"/>
        <v>0.93508383231927128</v>
      </c>
      <c r="AO101" s="32"/>
      <c r="AP101" s="69">
        <f t="shared" si="36"/>
        <v>0</v>
      </c>
      <c r="AQ101" s="69">
        <f t="shared" si="37"/>
        <v>0</v>
      </c>
      <c r="AR101" s="69">
        <f t="shared" si="38"/>
        <v>0</v>
      </c>
      <c r="AS101" s="69">
        <f t="shared" si="39"/>
        <v>0</v>
      </c>
      <c r="AT101" s="69">
        <f t="shared" si="40"/>
        <v>0</v>
      </c>
      <c r="AU101" s="69">
        <f t="shared" si="41"/>
        <v>0.93508383231927128</v>
      </c>
      <c r="AV101" s="69">
        <f t="shared" si="42"/>
        <v>0</v>
      </c>
      <c r="AW101" s="69">
        <f t="shared" si="43"/>
        <v>1</v>
      </c>
      <c r="AX101" s="69">
        <f t="shared" si="44"/>
        <v>0.93508383231927128</v>
      </c>
      <c r="AY101" s="69">
        <f t="shared" si="45"/>
        <v>0.93508383231927128</v>
      </c>
      <c r="AZ101" s="69">
        <f t="shared" si="46"/>
        <v>1</v>
      </c>
      <c r="BA101" s="69">
        <f t="shared" si="47"/>
        <v>0</v>
      </c>
      <c r="BB101" s="69">
        <f t="shared" si="48"/>
        <v>0</v>
      </c>
      <c r="BC101" s="69">
        <f t="shared" si="49"/>
        <v>0</v>
      </c>
      <c r="BD101" s="69">
        <f t="shared" si="50"/>
        <v>0</v>
      </c>
      <c r="BE101" s="69">
        <f t="shared" si="51"/>
        <v>0</v>
      </c>
      <c r="BF101" s="69"/>
      <c r="BG101" s="69"/>
      <c r="BH101" s="69"/>
      <c r="BI101" s="69"/>
      <c r="BJ101" s="69"/>
      <c r="BK101" s="69"/>
      <c r="BL101" s="69"/>
      <c r="BM101" s="69"/>
      <c r="BN101" s="69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 t="s">
        <v>767</v>
      </c>
      <c r="BY101" s="32" t="s">
        <v>768</v>
      </c>
      <c r="BZ101" s="32" t="s">
        <v>769</v>
      </c>
      <c r="CA101" s="32" t="s">
        <v>770</v>
      </c>
      <c r="CB101" s="32" t="s">
        <v>771</v>
      </c>
      <c r="CC101" s="32" t="s">
        <v>18</v>
      </c>
    </row>
    <row r="102" spans="1:81">
      <c r="A102" s="32" t="s">
        <v>16</v>
      </c>
      <c r="B102" s="32" t="s">
        <v>772</v>
      </c>
      <c r="C102" s="32" t="s">
        <v>773</v>
      </c>
      <c r="D102" s="32" t="s">
        <v>774</v>
      </c>
      <c r="E102" s="33" t="s">
        <v>775</v>
      </c>
      <c r="F102" s="33" t="s">
        <v>776</v>
      </c>
      <c r="G102" s="33" t="s">
        <v>777</v>
      </c>
      <c r="H102" s="32" t="s">
        <v>778</v>
      </c>
      <c r="I102" s="32" t="s">
        <v>779</v>
      </c>
      <c r="J102" s="32" t="s">
        <v>780</v>
      </c>
      <c r="K102" s="32" t="s">
        <v>781</v>
      </c>
      <c r="L102" s="32" t="s">
        <v>782</v>
      </c>
      <c r="M102" s="33" t="s">
        <v>783</v>
      </c>
      <c r="N102" s="33" t="s">
        <v>784</v>
      </c>
      <c r="O102" s="33" t="s">
        <v>785</v>
      </c>
      <c r="P102" s="60">
        <f t="shared" si="27"/>
        <v>0.91413374374799994</v>
      </c>
      <c r="Q102" s="61">
        <f t="shared" si="28"/>
        <v>0.67128100291746806</v>
      </c>
      <c r="R102" s="32" t="s">
        <v>786</v>
      </c>
      <c r="S102" s="59">
        <f t="shared" si="29"/>
        <v>0.83486061343018281</v>
      </c>
      <c r="T102" s="32" t="s">
        <v>787</v>
      </c>
      <c r="U102" s="32" t="s">
        <v>788</v>
      </c>
      <c r="V102" s="33" t="s">
        <v>789</v>
      </c>
      <c r="W102" s="59">
        <f t="shared" si="30"/>
        <v>5.1708130597736748</v>
      </c>
      <c r="X102" s="62"/>
      <c r="Y102" s="62"/>
      <c r="Z102" s="62"/>
      <c r="AA102" s="68">
        <f t="shared" si="31"/>
        <v>0.10000000000000009</v>
      </c>
      <c r="AB102" s="62"/>
      <c r="AC102" s="32" t="s">
        <v>790</v>
      </c>
      <c r="AD102" s="32" t="s">
        <v>791</v>
      </c>
      <c r="AE102" s="32" t="s">
        <v>792</v>
      </c>
      <c r="AF102" s="32" t="s">
        <v>793</v>
      </c>
      <c r="AG102" s="66">
        <f t="shared" si="32"/>
        <v>3.5960534246876841E-2</v>
      </c>
      <c r="AH102" s="32" t="s">
        <v>794</v>
      </c>
      <c r="AI102" s="32" t="s">
        <v>795</v>
      </c>
      <c r="AJ102" s="32">
        <v>3</v>
      </c>
      <c r="AK102" s="32">
        <v>2</v>
      </c>
      <c r="AL102">
        <f t="shared" si="33"/>
        <v>5.1320999999999799</v>
      </c>
      <c r="AM102" s="69">
        <f t="shared" si="34"/>
        <v>1.9806556403508648</v>
      </c>
      <c r="AN102" s="69">
        <f t="shared" si="35"/>
        <v>0.38593473243913262</v>
      </c>
      <c r="AO102" s="32"/>
      <c r="AP102" s="69">
        <f t="shared" si="36"/>
        <v>0</v>
      </c>
      <c r="AQ102" s="69">
        <f t="shared" si="37"/>
        <v>0</v>
      </c>
      <c r="AR102" s="69">
        <f t="shared" si="38"/>
        <v>0</v>
      </c>
      <c r="AS102" s="69">
        <f t="shared" si="39"/>
        <v>0</v>
      </c>
      <c r="AT102" s="69">
        <f t="shared" si="40"/>
        <v>0</v>
      </c>
      <c r="AU102" s="69">
        <f t="shared" si="41"/>
        <v>0.38593473243913262</v>
      </c>
      <c r="AV102" s="69">
        <f t="shared" si="42"/>
        <v>0</v>
      </c>
      <c r="AW102" s="69">
        <f t="shared" si="43"/>
        <v>1</v>
      </c>
      <c r="AX102" s="69">
        <f t="shared" si="44"/>
        <v>0.38593473243913262</v>
      </c>
      <c r="AY102" s="69">
        <f t="shared" si="45"/>
        <v>0.38593473243913262</v>
      </c>
      <c r="AZ102" s="69">
        <f t="shared" si="46"/>
        <v>1</v>
      </c>
      <c r="BA102" s="69">
        <f t="shared" si="47"/>
        <v>0</v>
      </c>
      <c r="BB102" s="69">
        <f t="shared" si="48"/>
        <v>0</v>
      </c>
      <c r="BC102" s="69">
        <f t="shared" si="49"/>
        <v>0</v>
      </c>
      <c r="BD102" s="69">
        <f t="shared" si="50"/>
        <v>0</v>
      </c>
      <c r="BE102" s="69">
        <f t="shared" si="51"/>
        <v>0</v>
      </c>
      <c r="BF102" s="69"/>
      <c r="BG102" s="69"/>
      <c r="BH102" s="69"/>
      <c r="BI102" s="69"/>
      <c r="BJ102" s="69"/>
      <c r="BK102" s="69"/>
      <c r="BL102" s="69"/>
      <c r="BM102" s="69"/>
      <c r="BN102" s="69"/>
      <c r="BO102" s="32"/>
      <c r="BP102" s="32"/>
      <c r="BQ102" s="32"/>
      <c r="BR102" s="32"/>
      <c r="BS102" s="32"/>
      <c r="BT102" s="32"/>
      <c r="BU102" s="32"/>
      <c r="BV102" s="32"/>
      <c r="BW102" s="32"/>
      <c r="BX102" s="32" t="s">
        <v>796</v>
      </c>
      <c r="BY102" s="32" t="s">
        <v>797</v>
      </c>
      <c r="BZ102" s="32" t="s">
        <v>798</v>
      </c>
      <c r="CA102" s="32" t="s">
        <v>799</v>
      </c>
      <c r="CB102" s="32" t="s">
        <v>800</v>
      </c>
      <c r="CC102" s="32" t="s">
        <v>18</v>
      </c>
    </row>
    <row r="103" spans="1:81">
      <c r="A103" s="32" t="s">
        <v>20</v>
      </c>
      <c r="B103" s="32" t="s">
        <v>801</v>
      </c>
      <c r="C103" s="32" t="s">
        <v>802</v>
      </c>
      <c r="D103" s="32" t="s">
        <v>803</v>
      </c>
      <c r="E103" s="32" t="s">
        <v>804</v>
      </c>
      <c r="F103" s="33" t="s">
        <v>805</v>
      </c>
      <c r="G103" s="32" t="s">
        <v>806</v>
      </c>
      <c r="H103" s="33" t="s">
        <v>807</v>
      </c>
      <c r="I103" s="32" t="s">
        <v>808</v>
      </c>
      <c r="J103" s="32" t="s">
        <v>809</v>
      </c>
      <c r="K103" s="33" t="s">
        <v>810</v>
      </c>
      <c r="L103" s="33" t="s">
        <v>811</v>
      </c>
      <c r="M103" s="33" t="s">
        <v>812</v>
      </c>
      <c r="N103" s="33" t="s">
        <v>813</v>
      </c>
      <c r="O103" s="33" t="s">
        <v>814</v>
      </c>
      <c r="P103" s="60">
        <f t="shared" si="27"/>
        <v>-0.48574342310999996</v>
      </c>
      <c r="Q103" s="61">
        <f t="shared" si="28"/>
        <v>-0.52810665381075905</v>
      </c>
      <c r="R103" s="32" t="s">
        <v>815</v>
      </c>
      <c r="S103" s="59">
        <f t="shared" si="29"/>
        <v>2.1271657201827572</v>
      </c>
      <c r="T103" s="32" t="s">
        <v>816</v>
      </c>
      <c r="U103" s="32" t="s">
        <v>817</v>
      </c>
      <c r="V103" s="33" t="s">
        <v>818</v>
      </c>
      <c r="W103" s="59">
        <f t="shared" si="30"/>
        <v>4.4498698910958057</v>
      </c>
      <c r="X103" s="62"/>
      <c r="Y103" s="62"/>
      <c r="Z103" s="62"/>
      <c r="AA103" s="68">
        <f t="shared" si="31"/>
        <v>0.10000000000115866</v>
      </c>
      <c r="AB103" s="62"/>
      <c r="AC103" s="32" t="s">
        <v>819</v>
      </c>
      <c r="AD103" s="32" t="s">
        <v>820</v>
      </c>
      <c r="AE103" s="32" t="s">
        <v>821</v>
      </c>
      <c r="AF103" s="32" t="s">
        <v>822</v>
      </c>
      <c r="AG103" s="66">
        <f t="shared" si="32"/>
        <v>4.0954806234185577E-2</v>
      </c>
      <c r="AH103" s="32" t="s">
        <v>823</v>
      </c>
      <c r="AI103" s="32" t="s">
        <v>824</v>
      </c>
      <c r="AJ103" s="32">
        <v>4</v>
      </c>
      <c r="AK103" s="32">
        <v>1</v>
      </c>
      <c r="AL103">
        <f t="shared" si="33"/>
        <v>5.6666999999999916</v>
      </c>
      <c r="AM103" s="69">
        <f t="shared" si="34"/>
        <v>3.1423625056889759</v>
      </c>
      <c r="AN103" s="69">
        <f t="shared" si="35"/>
        <v>0.55453129787865607</v>
      </c>
      <c r="AO103" s="32"/>
      <c r="AP103" s="69">
        <f t="shared" si="36"/>
        <v>0</v>
      </c>
      <c r="AQ103" s="69">
        <f t="shared" si="37"/>
        <v>0.55453129787865607</v>
      </c>
      <c r="AR103" s="69">
        <f t="shared" si="38"/>
        <v>0</v>
      </c>
      <c r="AS103" s="69">
        <f t="shared" si="39"/>
        <v>1</v>
      </c>
      <c r="AT103" s="69">
        <f t="shared" si="40"/>
        <v>0</v>
      </c>
      <c r="AU103" s="69">
        <f t="shared" si="41"/>
        <v>0</v>
      </c>
      <c r="AV103" s="69">
        <f t="shared" si="42"/>
        <v>0</v>
      </c>
      <c r="AW103" s="69">
        <f t="shared" si="43"/>
        <v>0</v>
      </c>
      <c r="AX103" s="69">
        <f t="shared" si="44"/>
        <v>0</v>
      </c>
      <c r="AY103" s="69">
        <f t="shared" si="45"/>
        <v>0</v>
      </c>
      <c r="AZ103" s="69">
        <f t="shared" si="46"/>
        <v>0</v>
      </c>
      <c r="BA103" s="69">
        <f t="shared" si="47"/>
        <v>0</v>
      </c>
      <c r="BB103" s="69">
        <f t="shared" si="48"/>
        <v>0.55453129787865607</v>
      </c>
      <c r="BC103" s="69">
        <f t="shared" si="49"/>
        <v>0</v>
      </c>
      <c r="BD103" s="69">
        <f t="shared" si="50"/>
        <v>1</v>
      </c>
      <c r="BE103" s="69">
        <f t="shared" si="51"/>
        <v>0</v>
      </c>
      <c r="BF103" s="69"/>
      <c r="BG103" s="69"/>
      <c r="BH103" s="69"/>
      <c r="BI103" s="69"/>
      <c r="BJ103" s="69"/>
      <c r="BK103" s="69"/>
      <c r="BL103" s="69"/>
      <c r="BM103" s="69"/>
      <c r="BN103" s="69"/>
      <c r="BO103" s="32"/>
      <c r="BP103" s="32"/>
      <c r="BQ103" s="32"/>
      <c r="BR103" s="32"/>
      <c r="BS103" s="32"/>
      <c r="BT103" s="32"/>
      <c r="BU103" s="32"/>
      <c r="BV103" s="32"/>
      <c r="BW103" s="32"/>
      <c r="BX103" s="32" t="s">
        <v>825</v>
      </c>
      <c r="BY103" s="32" t="s">
        <v>826</v>
      </c>
      <c r="BZ103" s="32" t="s">
        <v>827</v>
      </c>
      <c r="CA103" s="32" t="s">
        <v>828</v>
      </c>
      <c r="CB103" s="32" t="s">
        <v>829</v>
      </c>
      <c r="CC103" s="32" t="s">
        <v>18</v>
      </c>
    </row>
    <row r="104" spans="1:81">
      <c r="A104" s="32" t="s">
        <v>16</v>
      </c>
      <c r="B104" s="32" t="s">
        <v>830</v>
      </c>
      <c r="C104" s="32" t="s">
        <v>831</v>
      </c>
      <c r="D104" s="33" t="s">
        <v>832</v>
      </c>
      <c r="E104" s="32" t="s">
        <v>833</v>
      </c>
      <c r="F104" s="33" t="s">
        <v>834</v>
      </c>
      <c r="G104" s="32" t="s">
        <v>835</v>
      </c>
      <c r="H104" s="33" t="s">
        <v>836</v>
      </c>
      <c r="I104" s="32" t="s">
        <v>837</v>
      </c>
      <c r="J104" s="32" t="s">
        <v>838</v>
      </c>
      <c r="K104" s="32" t="s">
        <v>839</v>
      </c>
      <c r="L104" s="33" t="s">
        <v>840</v>
      </c>
      <c r="M104" s="32" t="s">
        <v>841</v>
      </c>
      <c r="N104" s="32" t="s">
        <v>842</v>
      </c>
      <c r="O104" s="32" t="s">
        <v>843</v>
      </c>
      <c r="P104" s="60">
        <f t="shared" si="27"/>
        <v>-0.36624034313999998</v>
      </c>
      <c r="Q104" s="61">
        <f t="shared" si="28"/>
        <v>-0.73173602211339017</v>
      </c>
      <c r="R104" s="32" t="s">
        <v>844</v>
      </c>
      <c r="S104" s="59">
        <f t="shared" si="29"/>
        <v>2.3916618324469816</v>
      </c>
      <c r="T104" s="32" t="s">
        <v>845</v>
      </c>
      <c r="U104" s="32" t="s">
        <v>846</v>
      </c>
      <c r="V104" s="32" t="s">
        <v>847</v>
      </c>
      <c r="W104" s="59">
        <f t="shared" si="30"/>
        <v>2.2103229050681712</v>
      </c>
      <c r="X104" s="65"/>
      <c r="Y104" s="65"/>
      <c r="Z104" s="65"/>
      <c r="AA104" s="68">
        <f t="shared" si="31"/>
        <v>0.10108133791814326</v>
      </c>
      <c r="AB104" s="65"/>
      <c r="AC104" s="32" t="s">
        <v>848</v>
      </c>
      <c r="AD104" s="32" t="s">
        <v>849</v>
      </c>
      <c r="AE104" s="32" t="s">
        <v>850</v>
      </c>
      <c r="AF104" s="32" t="s">
        <v>851</v>
      </c>
      <c r="AG104" s="66">
        <f t="shared" si="32"/>
        <v>4.0221779199054244E-2</v>
      </c>
      <c r="AH104" s="32" t="s">
        <v>852</v>
      </c>
      <c r="AI104" s="32" t="s">
        <v>853</v>
      </c>
      <c r="AJ104" s="32">
        <v>2</v>
      </c>
      <c r="AK104" s="32">
        <v>1</v>
      </c>
      <c r="AL104">
        <f t="shared" si="33"/>
        <v>3.9695999999999572</v>
      </c>
      <c r="AM104" s="69">
        <f t="shared" si="34"/>
        <v>3.3530160210786368</v>
      </c>
      <c r="AN104" s="69">
        <f t="shared" si="35"/>
        <v>0.84467352405246698</v>
      </c>
      <c r="AO104" s="32"/>
      <c r="AP104" s="69">
        <f t="shared" si="36"/>
        <v>0</v>
      </c>
      <c r="AQ104" s="69">
        <f t="shared" si="37"/>
        <v>0.84467352405246698</v>
      </c>
      <c r="AR104" s="69">
        <f t="shared" si="38"/>
        <v>0</v>
      </c>
      <c r="AS104" s="69">
        <f t="shared" si="39"/>
        <v>1</v>
      </c>
      <c r="AT104" s="69">
        <f t="shared" si="40"/>
        <v>0.84467352405246698</v>
      </c>
      <c r="AU104" s="69">
        <f t="shared" si="41"/>
        <v>0</v>
      </c>
      <c r="AV104" s="69">
        <f t="shared" si="42"/>
        <v>1</v>
      </c>
      <c r="AW104" s="69">
        <f t="shared" si="43"/>
        <v>0</v>
      </c>
      <c r="AX104" s="69">
        <f t="shared" si="44"/>
        <v>0</v>
      </c>
      <c r="AY104" s="69">
        <f t="shared" si="45"/>
        <v>0</v>
      </c>
      <c r="AZ104" s="69">
        <f t="shared" si="46"/>
        <v>0</v>
      </c>
      <c r="BA104" s="69">
        <f t="shared" si="47"/>
        <v>0</v>
      </c>
      <c r="BB104" s="69">
        <f t="shared" si="48"/>
        <v>0</v>
      </c>
      <c r="BC104" s="69">
        <f t="shared" si="49"/>
        <v>0</v>
      </c>
      <c r="BD104" s="69">
        <f t="shared" si="50"/>
        <v>0</v>
      </c>
      <c r="BE104" s="69">
        <f t="shared" si="51"/>
        <v>0</v>
      </c>
      <c r="BF104" s="69"/>
      <c r="BG104" s="69"/>
      <c r="BH104" s="69"/>
      <c r="BI104" s="69"/>
      <c r="BJ104" s="69"/>
      <c r="BK104" s="69"/>
      <c r="BL104" s="69"/>
      <c r="BM104" s="69"/>
      <c r="BN104" s="69"/>
      <c r="BO104" s="32"/>
      <c r="BP104" s="32"/>
      <c r="BQ104" s="32"/>
      <c r="BR104" s="32"/>
      <c r="BS104" s="32"/>
      <c r="BT104" s="32"/>
      <c r="BU104" s="32"/>
      <c r="BV104" s="32"/>
      <c r="BW104" s="32"/>
      <c r="BX104" s="32" t="s">
        <v>854</v>
      </c>
      <c r="BY104" s="32" t="s">
        <v>855</v>
      </c>
      <c r="BZ104" s="32" t="s">
        <v>856</v>
      </c>
      <c r="CA104" s="32" t="s">
        <v>857</v>
      </c>
      <c r="CB104" s="32" t="s">
        <v>858</v>
      </c>
      <c r="CC104" s="32" t="s">
        <v>18</v>
      </c>
    </row>
    <row r="105" spans="1:81">
      <c r="A105" s="32" t="s">
        <v>20</v>
      </c>
      <c r="B105" s="32" t="s">
        <v>859</v>
      </c>
      <c r="C105" s="32" t="s">
        <v>860</v>
      </c>
      <c r="D105" s="32" t="s">
        <v>861</v>
      </c>
      <c r="E105" s="33" t="s">
        <v>862</v>
      </c>
      <c r="F105" s="32" t="s">
        <v>863</v>
      </c>
      <c r="G105" s="33" t="s">
        <v>864</v>
      </c>
      <c r="H105" s="32" t="s">
        <v>865</v>
      </c>
      <c r="I105" s="32" t="s">
        <v>866</v>
      </c>
      <c r="J105" s="32" t="s">
        <v>867</v>
      </c>
      <c r="K105" s="32" t="s">
        <v>868</v>
      </c>
      <c r="L105" s="32" t="s">
        <v>869</v>
      </c>
      <c r="M105" s="33" t="s">
        <v>870</v>
      </c>
      <c r="N105" s="33" t="s">
        <v>871</v>
      </c>
      <c r="O105" s="33" t="s">
        <v>872</v>
      </c>
      <c r="P105" s="60">
        <f t="shared" si="27"/>
        <v>0.99108942185000004</v>
      </c>
      <c r="Q105" s="61">
        <f t="shared" si="28"/>
        <v>0.96451648420593461</v>
      </c>
      <c r="R105" s="32" t="s">
        <v>873</v>
      </c>
      <c r="S105" s="59">
        <f t="shared" si="29"/>
        <v>0.26719046017871073</v>
      </c>
      <c r="T105" s="32" t="s">
        <v>874</v>
      </c>
      <c r="U105" s="32" t="s">
        <v>875</v>
      </c>
      <c r="V105" s="33" t="s">
        <v>876</v>
      </c>
      <c r="W105" s="59">
        <f t="shared" si="30"/>
        <v>3.8266196634174396</v>
      </c>
      <c r="X105" s="62"/>
      <c r="Y105" s="62"/>
      <c r="Z105" s="62"/>
      <c r="AA105" s="68">
        <f t="shared" si="31"/>
        <v>0.10000000147187391</v>
      </c>
      <c r="AB105" s="62"/>
      <c r="AC105" s="32" t="s">
        <v>877</v>
      </c>
      <c r="AD105" s="32" t="s">
        <v>878</v>
      </c>
      <c r="AE105" s="32" t="s">
        <v>879</v>
      </c>
      <c r="AF105" s="32" t="s">
        <v>880</v>
      </c>
      <c r="AG105" s="66">
        <f t="shared" si="32"/>
        <v>3.6879587266688996E-2</v>
      </c>
      <c r="AH105" s="32" t="s">
        <v>881</v>
      </c>
      <c r="AI105" s="32" t="s">
        <v>882</v>
      </c>
      <c r="AJ105" s="32">
        <v>4</v>
      </c>
      <c r="AK105" s="32">
        <v>2</v>
      </c>
      <c r="AL105">
        <f t="shared" si="33"/>
        <v>7.1032999999999902</v>
      </c>
      <c r="AM105" s="69">
        <f t="shared" si="34"/>
        <v>0.3005807559430913</v>
      </c>
      <c r="AN105" s="69">
        <f t="shared" si="35"/>
        <v>4.2315649901185609E-2</v>
      </c>
      <c r="AO105" s="32"/>
      <c r="AP105" s="69">
        <f t="shared" si="36"/>
        <v>0</v>
      </c>
      <c r="AQ105" s="69">
        <f t="shared" si="37"/>
        <v>0</v>
      </c>
      <c r="AR105" s="69">
        <f t="shared" si="38"/>
        <v>0</v>
      </c>
      <c r="AS105" s="69">
        <f t="shared" si="39"/>
        <v>0</v>
      </c>
      <c r="AT105" s="69">
        <f t="shared" si="40"/>
        <v>0</v>
      </c>
      <c r="AU105" s="69">
        <f t="shared" si="41"/>
        <v>4.2315649901185609E-2</v>
      </c>
      <c r="AV105" s="69">
        <f t="shared" si="42"/>
        <v>0</v>
      </c>
      <c r="AW105" s="69">
        <f t="shared" si="43"/>
        <v>1</v>
      </c>
      <c r="AX105" s="69">
        <f t="shared" si="44"/>
        <v>0</v>
      </c>
      <c r="AY105" s="69">
        <f t="shared" si="45"/>
        <v>0</v>
      </c>
      <c r="AZ105" s="69">
        <f t="shared" si="46"/>
        <v>0</v>
      </c>
      <c r="BA105" s="69">
        <f t="shared" si="47"/>
        <v>0</v>
      </c>
      <c r="BB105" s="69">
        <f t="shared" si="48"/>
        <v>4.2315649901185609E-2</v>
      </c>
      <c r="BC105" s="69">
        <f t="shared" si="49"/>
        <v>0</v>
      </c>
      <c r="BD105" s="69">
        <f t="shared" si="50"/>
        <v>1</v>
      </c>
      <c r="BE105" s="69">
        <f t="shared" si="51"/>
        <v>0</v>
      </c>
      <c r="BF105" s="69"/>
      <c r="BG105" s="69"/>
      <c r="BH105" s="69"/>
      <c r="BI105" s="69"/>
      <c r="BJ105" s="69"/>
      <c r="BK105" s="69"/>
      <c r="BL105" s="69"/>
      <c r="BM105" s="69"/>
      <c r="BN105" s="69"/>
      <c r="BO105" s="32"/>
      <c r="BP105" s="32"/>
      <c r="BQ105" s="32"/>
      <c r="BR105" s="32"/>
      <c r="BS105" s="32"/>
      <c r="BT105" s="32"/>
      <c r="BU105" s="32"/>
      <c r="BV105" s="32"/>
      <c r="BW105" s="32"/>
      <c r="BX105" s="32" t="s">
        <v>883</v>
      </c>
      <c r="BY105" s="32" t="s">
        <v>884</v>
      </c>
      <c r="BZ105" s="32" t="s">
        <v>885</v>
      </c>
      <c r="CA105" s="32" t="s">
        <v>886</v>
      </c>
      <c r="CB105" s="32" t="s">
        <v>887</v>
      </c>
      <c r="CC105" s="32" t="s">
        <v>18</v>
      </c>
    </row>
    <row r="106" spans="1:81">
      <c r="A106" s="32" t="s">
        <v>22</v>
      </c>
      <c r="B106" s="32" t="s">
        <v>888</v>
      </c>
      <c r="C106" s="32" t="s">
        <v>889</v>
      </c>
      <c r="D106" s="33" t="s">
        <v>890</v>
      </c>
      <c r="E106" s="33" t="s">
        <v>891</v>
      </c>
      <c r="F106" s="33" t="s">
        <v>892</v>
      </c>
      <c r="G106" s="32" t="s">
        <v>893</v>
      </c>
      <c r="H106" s="33" t="s">
        <v>894</v>
      </c>
      <c r="I106" s="32" t="s">
        <v>895</v>
      </c>
      <c r="J106" s="32" t="s">
        <v>896</v>
      </c>
      <c r="K106" s="32" t="s">
        <v>897</v>
      </c>
      <c r="L106" s="33" t="s">
        <v>898</v>
      </c>
      <c r="M106" s="33" t="s">
        <v>899</v>
      </c>
      <c r="N106" s="33" t="s">
        <v>900</v>
      </c>
      <c r="O106" s="32" t="s">
        <v>901</v>
      </c>
      <c r="P106" s="60">
        <f t="shared" si="27"/>
        <v>0.82495704942400017</v>
      </c>
      <c r="Q106" s="61">
        <f t="shared" si="28"/>
        <v>0.36110826678870445</v>
      </c>
      <c r="R106" s="32" t="s">
        <v>902</v>
      </c>
      <c r="S106" s="59">
        <f t="shared" si="29"/>
        <v>1.2013402470304568</v>
      </c>
      <c r="T106" s="32" t="s">
        <v>903</v>
      </c>
      <c r="U106" s="32" t="s">
        <v>904</v>
      </c>
      <c r="V106" s="33" t="s">
        <v>905</v>
      </c>
      <c r="W106" s="59">
        <f t="shared" si="30"/>
        <v>2.4442090323802095</v>
      </c>
      <c r="X106" s="62"/>
      <c r="Y106" s="62"/>
      <c r="Z106" s="62"/>
      <c r="AA106" s="68">
        <f t="shared" si="31"/>
        <v>0.10023995813442961</v>
      </c>
      <c r="AB106" s="62"/>
      <c r="AC106" s="32" t="s">
        <v>906</v>
      </c>
      <c r="AD106" s="32" t="s">
        <v>907</v>
      </c>
      <c r="AE106" s="32" t="s">
        <v>908</v>
      </c>
      <c r="AF106" s="32" t="s">
        <v>909</v>
      </c>
      <c r="AG106" s="66">
        <f t="shared" si="32"/>
        <v>3.7394937311844276E-2</v>
      </c>
      <c r="AH106" s="32" t="s">
        <v>910</v>
      </c>
      <c r="AI106" s="32" t="s">
        <v>911</v>
      </c>
      <c r="AJ106" s="32">
        <v>4</v>
      </c>
      <c r="AK106" s="32">
        <v>3</v>
      </c>
      <c r="AL106">
        <f t="shared" si="33"/>
        <v>3.3004999999999995</v>
      </c>
      <c r="AM106" s="69">
        <f t="shared" si="34"/>
        <v>2.4527224065748636</v>
      </c>
      <c r="AN106" s="69">
        <f t="shared" si="35"/>
        <v>0.74313661765637451</v>
      </c>
      <c r="AO106" s="32"/>
      <c r="AP106" s="69">
        <f t="shared" si="36"/>
        <v>0</v>
      </c>
      <c r="AQ106" s="69">
        <f t="shared" si="37"/>
        <v>0</v>
      </c>
      <c r="AR106" s="69">
        <f t="shared" si="38"/>
        <v>0</v>
      </c>
      <c r="AS106" s="69">
        <f t="shared" si="39"/>
        <v>0</v>
      </c>
      <c r="AT106" s="69">
        <f t="shared" si="40"/>
        <v>0</v>
      </c>
      <c r="AU106" s="69">
        <f t="shared" si="41"/>
        <v>0</v>
      </c>
      <c r="AV106" s="69">
        <f t="shared" si="42"/>
        <v>0</v>
      </c>
      <c r="AW106" s="69">
        <f t="shared" si="43"/>
        <v>0</v>
      </c>
      <c r="AX106" s="69">
        <f t="shared" si="44"/>
        <v>0</v>
      </c>
      <c r="AY106" s="69">
        <f t="shared" si="45"/>
        <v>0</v>
      </c>
      <c r="AZ106" s="69">
        <f t="shared" si="46"/>
        <v>0</v>
      </c>
      <c r="BA106" s="69">
        <f t="shared" si="47"/>
        <v>1</v>
      </c>
      <c r="BB106" s="69">
        <f t="shared" si="48"/>
        <v>0.74313661765637451</v>
      </c>
      <c r="BC106" s="69">
        <f t="shared" si="49"/>
        <v>0</v>
      </c>
      <c r="BD106" s="69">
        <f t="shared" si="50"/>
        <v>1</v>
      </c>
      <c r="BE106" s="69">
        <f t="shared" si="51"/>
        <v>0</v>
      </c>
      <c r="BF106" s="69"/>
      <c r="BG106" s="69"/>
      <c r="BH106" s="69"/>
      <c r="BI106" s="69"/>
      <c r="BJ106" s="69"/>
      <c r="BK106" s="69"/>
      <c r="BL106" s="69"/>
      <c r="BM106" s="69"/>
      <c r="BN106" s="69"/>
      <c r="BO106" s="32"/>
      <c r="BP106" s="32"/>
      <c r="BQ106" s="32"/>
      <c r="BR106" s="32"/>
      <c r="BS106" s="32"/>
      <c r="BT106" s="32"/>
      <c r="BU106" s="32"/>
      <c r="BV106" s="32"/>
      <c r="BW106" s="32"/>
      <c r="BX106" s="32" t="s">
        <v>912</v>
      </c>
      <c r="BY106" s="32" t="s">
        <v>913</v>
      </c>
      <c r="BZ106" s="32" t="s">
        <v>914</v>
      </c>
      <c r="CA106" s="32" t="s">
        <v>915</v>
      </c>
      <c r="CB106" s="32" t="s">
        <v>916</v>
      </c>
      <c r="CC106" s="32" t="s">
        <v>18</v>
      </c>
    </row>
    <row r="107" spans="1:81">
      <c r="A107" s="32" t="s">
        <v>22</v>
      </c>
      <c r="B107" s="32" t="s">
        <v>917</v>
      </c>
      <c r="C107" s="32" t="s">
        <v>918</v>
      </c>
      <c r="D107" s="32" t="s">
        <v>919</v>
      </c>
      <c r="E107" s="33" t="s">
        <v>920</v>
      </c>
      <c r="F107" s="33" t="s">
        <v>921</v>
      </c>
      <c r="G107" s="33" t="s">
        <v>922</v>
      </c>
      <c r="H107" s="32" t="s">
        <v>923</v>
      </c>
      <c r="I107" s="32" t="s">
        <v>924</v>
      </c>
      <c r="J107" s="32" t="s">
        <v>925</v>
      </c>
      <c r="K107" s="32" t="s">
        <v>926</v>
      </c>
      <c r="L107" s="32" t="s">
        <v>927</v>
      </c>
      <c r="M107" s="33" t="s">
        <v>928</v>
      </c>
      <c r="N107" s="33" t="s">
        <v>929</v>
      </c>
      <c r="O107" s="32" t="s">
        <v>930</v>
      </c>
      <c r="P107" s="60">
        <f t="shared" si="27"/>
        <v>0.7038572408860001</v>
      </c>
      <c r="Q107" s="61">
        <f t="shared" si="28"/>
        <v>-9.1699689046944588E-3</v>
      </c>
      <c r="R107" s="32" t="s">
        <v>931</v>
      </c>
      <c r="S107" s="59">
        <f t="shared" si="29"/>
        <v>1.5799664242190157</v>
      </c>
      <c r="T107" s="33" t="s">
        <v>932</v>
      </c>
      <c r="U107" s="32" t="s">
        <v>933</v>
      </c>
      <c r="V107" s="33" t="s">
        <v>934</v>
      </c>
      <c r="W107" s="59">
        <f t="shared" si="30"/>
        <v>4.1398579617926501</v>
      </c>
      <c r="X107" s="62"/>
      <c r="Y107" s="62"/>
      <c r="Z107" s="62"/>
      <c r="AA107" s="68">
        <f t="shared" si="31"/>
        <v>0.10000000004639313</v>
      </c>
      <c r="AB107" s="62"/>
      <c r="AC107" s="32" t="s">
        <v>935</v>
      </c>
      <c r="AD107" s="32" t="s">
        <v>936</v>
      </c>
      <c r="AE107" s="32" t="s">
        <v>937</v>
      </c>
      <c r="AF107" s="32" t="s">
        <v>938</v>
      </c>
      <c r="AG107" s="66">
        <f t="shared" si="32"/>
        <v>3.8731331377873622E-2</v>
      </c>
      <c r="AH107" s="32" t="s">
        <v>939</v>
      </c>
      <c r="AI107" s="32" t="s">
        <v>940</v>
      </c>
      <c r="AJ107" s="32">
        <v>3</v>
      </c>
      <c r="AK107" s="32">
        <v>4</v>
      </c>
      <c r="AL107">
        <f t="shared" si="33"/>
        <v>6.1648000000000138</v>
      </c>
      <c r="AM107" s="69">
        <f t="shared" si="34"/>
        <v>2.7938556475865419</v>
      </c>
      <c r="AN107" s="69">
        <f t="shared" si="35"/>
        <v>0.45319485588932906</v>
      </c>
      <c r="AO107" s="32"/>
      <c r="AP107" s="69">
        <f t="shared" si="36"/>
        <v>0</v>
      </c>
      <c r="AQ107" s="69">
        <f t="shared" si="37"/>
        <v>0</v>
      </c>
      <c r="AR107" s="69">
        <f t="shared" si="38"/>
        <v>0</v>
      </c>
      <c r="AS107" s="69">
        <f t="shared" si="39"/>
        <v>0</v>
      </c>
      <c r="AT107" s="69">
        <f t="shared" si="40"/>
        <v>0</v>
      </c>
      <c r="AU107" s="69">
        <f t="shared" si="41"/>
        <v>0</v>
      </c>
      <c r="AV107" s="69">
        <f t="shared" si="42"/>
        <v>0</v>
      </c>
      <c r="AW107" s="69">
        <f t="shared" si="43"/>
        <v>0</v>
      </c>
      <c r="AX107" s="69">
        <f t="shared" si="44"/>
        <v>0.45319485588932906</v>
      </c>
      <c r="AY107" s="69">
        <f t="shared" si="45"/>
        <v>0.45319485588932906</v>
      </c>
      <c r="AZ107" s="69">
        <f t="shared" si="46"/>
        <v>1</v>
      </c>
      <c r="BA107" s="69">
        <f t="shared" si="47"/>
        <v>0</v>
      </c>
      <c r="BB107" s="69">
        <f t="shared" si="48"/>
        <v>0</v>
      </c>
      <c r="BC107" s="69">
        <f t="shared" si="49"/>
        <v>0.45319485588932906</v>
      </c>
      <c r="BD107" s="69">
        <f t="shared" si="50"/>
        <v>0</v>
      </c>
      <c r="BE107" s="69">
        <f t="shared" si="51"/>
        <v>1</v>
      </c>
      <c r="BF107" s="69"/>
      <c r="BG107" s="69"/>
      <c r="BH107" s="69"/>
      <c r="BI107" s="69"/>
      <c r="BJ107" s="69"/>
      <c r="BK107" s="69"/>
      <c r="BL107" s="69"/>
      <c r="BM107" s="69"/>
      <c r="BN107" s="69"/>
      <c r="BO107" s="32"/>
      <c r="BP107" s="32"/>
      <c r="BQ107" s="32"/>
      <c r="BR107" s="32"/>
      <c r="BS107" s="32"/>
      <c r="BT107" s="32"/>
      <c r="BU107" s="32"/>
      <c r="BV107" s="32"/>
      <c r="BW107" s="32"/>
      <c r="BX107" s="32" t="s">
        <v>941</v>
      </c>
      <c r="BY107" s="32" t="s">
        <v>942</v>
      </c>
      <c r="BZ107" s="32" t="s">
        <v>943</v>
      </c>
      <c r="CA107" s="32" t="s">
        <v>944</v>
      </c>
      <c r="CB107" s="32" t="s">
        <v>945</v>
      </c>
      <c r="CC107" s="32" t="s">
        <v>18</v>
      </c>
    </row>
    <row r="108" spans="1:81">
      <c r="A108" s="32" t="s">
        <v>16</v>
      </c>
      <c r="B108" s="32" t="s">
        <v>946</v>
      </c>
      <c r="C108" s="32" t="s">
        <v>947</v>
      </c>
      <c r="D108" s="32" t="s">
        <v>948</v>
      </c>
      <c r="E108" s="33" t="s">
        <v>949</v>
      </c>
      <c r="F108" s="33" t="s">
        <v>950</v>
      </c>
      <c r="G108" s="33" t="s">
        <v>951</v>
      </c>
      <c r="H108" s="32" t="s">
        <v>952</v>
      </c>
      <c r="I108" s="32" t="s">
        <v>953</v>
      </c>
      <c r="J108" s="32" t="s">
        <v>954</v>
      </c>
      <c r="K108" s="32" t="s">
        <v>955</v>
      </c>
      <c r="L108" s="32" t="s">
        <v>956</v>
      </c>
      <c r="M108" s="33" t="s">
        <v>957</v>
      </c>
      <c r="N108" s="33" t="s">
        <v>958</v>
      </c>
      <c r="O108" s="33" t="s">
        <v>959</v>
      </c>
      <c r="P108" s="60">
        <f t="shared" si="27"/>
        <v>-0.19373373550400003</v>
      </c>
      <c r="Q108" s="61">
        <f t="shared" si="28"/>
        <v>-0.92493447945533236</v>
      </c>
      <c r="R108" s="32" t="s">
        <v>960</v>
      </c>
      <c r="S108" s="59">
        <f t="shared" si="29"/>
        <v>2.7516595195559503</v>
      </c>
      <c r="T108" s="32" t="s">
        <v>961</v>
      </c>
      <c r="U108" s="32" t="s">
        <v>962</v>
      </c>
      <c r="V108" s="33" t="s">
        <v>963</v>
      </c>
      <c r="W108" s="59">
        <f t="shared" si="30"/>
        <v>1.081049070209581</v>
      </c>
      <c r="X108" s="62"/>
      <c r="Y108" s="62"/>
      <c r="Z108" s="62"/>
      <c r="AA108" s="68">
        <f t="shared" si="31"/>
        <v>0.28293598375706364</v>
      </c>
      <c r="AB108" s="62"/>
      <c r="AC108" s="32" t="s">
        <v>964</v>
      </c>
      <c r="AD108" s="32" t="s">
        <v>965</v>
      </c>
      <c r="AE108" s="32" t="s">
        <v>966</v>
      </c>
      <c r="AF108" s="32" t="s">
        <v>967</v>
      </c>
      <c r="AG108" s="66">
        <f t="shared" si="32"/>
        <v>3.3458183381134148E-2</v>
      </c>
      <c r="AH108" s="32" t="s">
        <v>968</v>
      </c>
      <c r="AI108" s="32" t="s">
        <v>969</v>
      </c>
      <c r="AJ108" s="32">
        <v>4</v>
      </c>
      <c r="AK108" s="32">
        <v>2</v>
      </c>
      <c r="AL108">
        <f t="shared" si="33"/>
        <v>5.2635999999999967</v>
      </c>
      <c r="AM108" s="69">
        <f t="shared" si="34"/>
        <v>5.3058813625074732</v>
      </c>
      <c r="AN108" s="69">
        <f t="shared" si="35"/>
        <v>1.0080327841225543</v>
      </c>
      <c r="AO108" s="32"/>
      <c r="AP108" s="69">
        <f t="shared" si="36"/>
        <v>0</v>
      </c>
      <c r="AQ108" s="69">
        <f t="shared" si="37"/>
        <v>0</v>
      </c>
      <c r="AR108" s="69">
        <f t="shared" si="38"/>
        <v>0</v>
      </c>
      <c r="AS108" s="69">
        <f t="shared" si="39"/>
        <v>0</v>
      </c>
      <c r="AT108" s="69">
        <f t="shared" si="40"/>
        <v>0</v>
      </c>
      <c r="AU108" s="69">
        <f t="shared" si="41"/>
        <v>1.0080327841225543</v>
      </c>
      <c r="AV108" s="69">
        <f t="shared" si="42"/>
        <v>0</v>
      </c>
      <c r="AW108" s="69">
        <f t="shared" si="43"/>
        <v>1</v>
      </c>
      <c r="AX108" s="69">
        <f t="shared" si="44"/>
        <v>0</v>
      </c>
      <c r="AY108" s="69">
        <f t="shared" si="45"/>
        <v>0</v>
      </c>
      <c r="AZ108" s="69">
        <f t="shared" si="46"/>
        <v>0</v>
      </c>
      <c r="BA108" s="69">
        <f t="shared" si="47"/>
        <v>0</v>
      </c>
      <c r="BB108" s="69">
        <f t="shared" si="48"/>
        <v>1.0080327841225543</v>
      </c>
      <c r="BC108" s="69">
        <f t="shared" si="49"/>
        <v>0</v>
      </c>
      <c r="BD108" s="69">
        <f t="shared" si="50"/>
        <v>1</v>
      </c>
      <c r="BE108" s="69">
        <f t="shared" si="51"/>
        <v>0</v>
      </c>
      <c r="BF108" s="69"/>
      <c r="BG108" s="69"/>
      <c r="BH108" s="69"/>
      <c r="BI108" s="69"/>
      <c r="BJ108" s="69"/>
      <c r="BK108" s="69"/>
      <c r="BL108" s="69"/>
      <c r="BM108" s="69"/>
      <c r="BN108" s="69"/>
      <c r="BO108" s="32"/>
      <c r="BP108" s="32"/>
      <c r="BQ108" s="32"/>
      <c r="BR108" s="32"/>
      <c r="BS108" s="32"/>
      <c r="BT108" s="32"/>
      <c r="BU108" s="32"/>
      <c r="BV108" s="32"/>
      <c r="BW108" s="32"/>
      <c r="BX108" s="32" t="s">
        <v>970</v>
      </c>
      <c r="BY108" s="32" t="s">
        <v>971</v>
      </c>
      <c r="BZ108" s="32" t="s">
        <v>82</v>
      </c>
      <c r="CA108" s="32" t="s">
        <v>972</v>
      </c>
      <c r="CB108" s="32" t="s">
        <v>973</v>
      </c>
      <c r="CC108" s="32" t="s">
        <v>18</v>
      </c>
    </row>
    <row r="109" spans="1:81">
      <c r="A109" s="32" t="s">
        <v>20</v>
      </c>
      <c r="B109" s="32" t="s">
        <v>974</v>
      </c>
      <c r="C109" s="32" t="s">
        <v>975</v>
      </c>
      <c r="D109" s="32" t="s">
        <v>976</v>
      </c>
      <c r="E109" s="33" t="s">
        <v>977</v>
      </c>
      <c r="F109" s="33" t="s">
        <v>978</v>
      </c>
      <c r="G109" s="33" t="s">
        <v>979</v>
      </c>
      <c r="H109" s="33" t="s">
        <v>980</v>
      </c>
      <c r="I109" s="32" t="s">
        <v>981</v>
      </c>
      <c r="J109" s="32" t="s">
        <v>982</v>
      </c>
      <c r="K109" s="32" t="s">
        <v>983</v>
      </c>
      <c r="L109" s="32" t="s">
        <v>984</v>
      </c>
      <c r="M109" s="32" t="s">
        <v>985</v>
      </c>
      <c r="N109" s="32" t="s">
        <v>986</v>
      </c>
      <c r="O109" s="32" t="s">
        <v>987</v>
      </c>
      <c r="P109" s="60">
        <f t="shared" si="27"/>
        <v>0.702401049758</v>
      </c>
      <c r="Q109" s="61">
        <f t="shared" si="28"/>
        <v>-1.3265530597719177E-2</v>
      </c>
      <c r="R109" s="32" t="s">
        <v>988</v>
      </c>
      <c r="S109" s="59">
        <f t="shared" si="29"/>
        <v>1.5840622464888432</v>
      </c>
      <c r="T109" s="32" t="s">
        <v>989</v>
      </c>
      <c r="U109" s="32" t="s">
        <v>990</v>
      </c>
      <c r="V109" s="32" t="s">
        <v>991</v>
      </c>
      <c r="W109" s="59">
        <f t="shared" si="30"/>
        <v>4.3295134508708948</v>
      </c>
      <c r="X109" s="65"/>
      <c r="Y109" s="65"/>
      <c r="Z109" s="65"/>
      <c r="AA109" s="68">
        <f t="shared" si="31"/>
        <v>0.10000000000501032</v>
      </c>
      <c r="AB109" s="65"/>
      <c r="AC109" s="32" t="s">
        <v>992</v>
      </c>
      <c r="AD109" s="32" t="s">
        <v>993</v>
      </c>
      <c r="AE109" s="32" t="s">
        <v>994</v>
      </c>
      <c r="AF109" s="32" t="s">
        <v>995</v>
      </c>
      <c r="AG109" s="66">
        <f t="shared" si="32"/>
        <v>3.2096805346937672E-2</v>
      </c>
      <c r="AH109" s="32" t="s">
        <v>996</v>
      </c>
      <c r="AI109" s="32" t="s">
        <v>997</v>
      </c>
      <c r="AJ109" s="32">
        <v>1</v>
      </c>
      <c r="AK109" s="32">
        <v>1</v>
      </c>
      <c r="AL109">
        <f t="shared" si="33"/>
        <v>7.8144999999999527</v>
      </c>
      <c r="AM109" s="69">
        <f t="shared" si="34"/>
        <v>3.0686621588028524</v>
      </c>
      <c r="AN109" s="69">
        <f t="shared" si="35"/>
        <v>0.39268822814036358</v>
      </c>
      <c r="AO109" s="32"/>
      <c r="AP109" s="69">
        <f t="shared" si="36"/>
        <v>0.39268822814036358</v>
      </c>
      <c r="AQ109" s="69">
        <f t="shared" si="37"/>
        <v>0.39268822814036358</v>
      </c>
      <c r="AR109" s="69">
        <f t="shared" si="38"/>
        <v>1</v>
      </c>
      <c r="AS109" s="69">
        <f t="shared" si="39"/>
        <v>1</v>
      </c>
      <c r="AT109" s="69">
        <f t="shared" si="40"/>
        <v>0</v>
      </c>
      <c r="AU109" s="69">
        <f t="shared" si="41"/>
        <v>0</v>
      </c>
      <c r="AV109" s="69">
        <f t="shared" si="42"/>
        <v>0</v>
      </c>
      <c r="AW109" s="69">
        <f t="shared" si="43"/>
        <v>0</v>
      </c>
      <c r="AX109" s="69">
        <f t="shared" si="44"/>
        <v>0</v>
      </c>
      <c r="AY109" s="69">
        <f t="shared" si="45"/>
        <v>0</v>
      </c>
      <c r="AZ109" s="69">
        <f t="shared" si="46"/>
        <v>0</v>
      </c>
      <c r="BA109" s="69">
        <f t="shared" si="47"/>
        <v>0</v>
      </c>
      <c r="BB109" s="69">
        <f t="shared" si="48"/>
        <v>0</v>
      </c>
      <c r="BC109" s="69">
        <f t="shared" si="49"/>
        <v>0</v>
      </c>
      <c r="BD109" s="69">
        <f t="shared" si="50"/>
        <v>0</v>
      </c>
      <c r="BE109" s="69">
        <f t="shared" si="51"/>
        <v>0</v>
      </c>
      <c r="BF109" s="69"/>
      <c r="BG109" s="69"/>
      <c r="BH109" s="69"/>
      <c r="BI109" s="69"/>
      <c r="BJ109" s="69"/>
      <c r="BK109" s="69"/>
      <c r="BL109" s="69"/>
      <c r="BM109" s="69"/>
      <c r="BN109" s="69"/>
      <c r="BO109" s="32"/>
      <c r="BP109" s="32"/>
      <c r="BQ109" s="32"/>
      <c r="BR109" s="32"/>
      <c r="BS109" s="32"/>
      <c r="BT109" s="32"/>
      <c r="BU109" s="32"/>
      <c r="BV109" s="32"/>
      <c r="BW109" s="32"/>
      <c r="BX109" s="32" t="s">
        <v>998</v>
      </c>
      <c r="BY109" s="32" t="s">
        <v>999</v>
      </c>
      <c r="BZ109" s="32" t="s">
        <v>1000</v>
      </c>
      <c r="CA109" s="32" t="s">
        <v>1001</v>
      </c>
      <c r="CB109" s="32" t="s">
        <v>1002</v>
      </c>
      <c r="CC109" s="32" t="s">
        <v>18</v>
      </c>
    </row>
    <row r="110" spans="1:81">
      <c r="A110" s="32" t="s">
        <v>16</v>
      </c>
      <c r="B110" s="32" t="s">
        <v>1003</v>
      </c>
      <c r="C110" s="32" t="s">
        <v>1004</v>
      </c>
      <c r="D110" s="32" t="s">
        <v>1005</v>
      </c>
      <c r="E110" s="32" t="s">
        <v>1006</v>
      </c>
      <c r="F110" s="32" t="s">
        <v>1007</v>
      </c>
      <c r="G110" s="33" t="s">
        <v>1008</v>
      </c>
      <c r="H110" s="32" t="s">
        <v>1009</v>
      </c>
      <c r="I110" s="32" t="s">
        <v>1010</v>
      </c>
      <c r="J110" s="32" t="s">
        <v>1011</v>
      </c>
      <c r="K110" s="32" t="s">
        <v>1012</v>
      </c>
      <c r="L110" s="33" t="s">
        <v>1013</v>
      </c>
      <c r="M110" s="33" t="s">
        <v>1014</v>
      </c>
      <c r="N110" s="33" t="s">
        <v>1015</v>
      </c>
      <c r="O110" s="32" t="s">
        <v>1016</v>
      </c>
      <c r="P110" s="60">
        <f t="shared" si="27"/>
        <v>0.52261275630000004</v>
      </c>
      <c r="Q110" s="61">
        <f t="shared" si="28"/>
        <v>-0.4537518139050335</v>
      </c>
      <c r="R110" s="32" t="s">
        <v>1017</v>
      </c>
      <c r="S110" s="59">
        <f t="shared" si="29"/>
        <v>2.0417673597351973</v>
      </c>
      <c r="T110" s="33" t="s">
        <v>1018</v>
      </c>
      <c r="U110" s="32" t="s">
        <v>1019</v>
      </c>
      <c r="V110" s="32" t="s">
        <v>1020</v>
      </c>
      <c r="W110" s="59">
        <f t="shared" si="30"/>
        <v>0.7586387973429779</v>
      </c>
      <c r="X110" s="65"/>
      <c r="Y110" s="65"/>
      <c r="Z110" s="65"/>
      <c r="AA110" s="68">
        <f t="shared" si="31"/>
        <v>0.51321912809604897</v>
      </c>
      <c r="AB110" s="65"/>
      <c r="AC110" s="32" t="s">
        <v>1021</v>
      </c>
      <c r="AD110" s="32" t="s">
        <v>1022</v>
      </c>
      <c r="AE110" s="32" t="s">
        <v>1023</v>
      </c>
      <c r="AF110" s="32" t="s">
        <v>1024</v>
      </c>
      <c r="AG110" s="66">
        <f t="shared" si="32"/>
        <v>2.808170077100108E-2</v>
      </c>
      <c r="AH110" s="32" t="s">
        <v>1025</v>
      </c>
      <c r="AI110" s="32" t="s">
        <v>1026</v>
      </c>
      <c r="AJ110" s="32">
        <v>3</v>
      </c>
      <c r="AK110" s="32">
        <v>3</v>
      </c>
      <c r="AL110">
        <f t="shared" si="33"/>
        <v>5.7275000000000205</v>
      </c>
      <c r="AM110" s="69">
        <f t="shared" si="34"/>
        <v>5.9872259618392647</v>
      </c>
      <c r="AN110" s="69">
        <f t="shared" si="35"/>
        <v>1.0453471779728054</v>
      </c>
      <c r="AO110" s="32"/>
      <c r="AP110" s="69">
        <f t="shared" si="36"/>
        <v>0</v>
      </c>
      <c r="AQ110" s="69">
        <f t="shared" si="37"/>
        <v>0</v>
      </c>
      <c r="AR110" s="69">
        <f t="shared" si="38"/>
        <v>0</v>
      </c>
      <c r="AS110" s="69">
        <f t="shared" si="39"/>
        <v>0</v>
      </c>
      <c r="AT110" s="69">
        <f t="shared" si="40"/>
        <v>0</v>
      </c>
      <c r="AU110" s="69">
        <f t="shared" si="41"/>
        <v>0</v>
      </c>
      <c r="AV110" s="69">
        <f t="shared" si="42"/>
        <v>0</v>
      </c>
      <c r="AW110" s="69">
        <f t="shared" si="43"/>
        <v>0</v>
      </c>
      <c r="AX110" s="69">
        <f t="shared" si="44"/>
        <v>1.0453471779728054</v>
      </c>
      <c r="AY110" s="69">
        <f t="shared" si="45"/>
        <v>1.0453471779728054</v>
      </c>
      <c r="AZ110" s="69">
        <f t="shared" si="46"/>
        <v>1</v>
      </c>
      <c r="BA110" s="69">
        <f t="shared" si="47"/>
        <v>1</v>
      </c>
      <c r="BB110" s="69">
        <f t="shared" si="48"/>
        <v>0</v>
      </c>
      <c r="BC110" s="69">
        <f t="shared" si="49"/>
        <v>0</v>
      </c>
      <c r="BD110" s="69">
        <f t="shared" si="50"/>
        <v>0</v>
      </c>
      <c r="BE110" s="69">
        <f t="shared" si="51"/>
        <v>0</v>
      </c>
      <c r="BF110" s="69"/>
      <c r="BG110" s="69"/>
      <c r="BH110" s="69"/>
      <c r="BI110" s="69"/>
      <c r="BJ110" s="69"/>
      <c r="BK110" s="69"/>
      <c r="BL110" s="69"/>
      <c r="BM110" s="69"/>
      <c r="BN110" s="69"/>
      <c r="BO110" s="32"/>
      <c r="BP110" s="32"/>
      <c r="BQ110" s="32"/>
      <c r="BR110" s="32"/>
      <c r="BS110" s="32"/>
      <c r="BT110" s="32"/>
      <c r="BU110" s="32"/>
      <c r="BV110" s="32"/>
      <c r="BW110" s="32"/>
      <c r="BX110" s="32" t="s">
        <v>1027</v>
      </c>
      <c r="BY110" s="32" t="s">
        <v>1028</v>
      </c>
      <c r="BZ110" s="32" t="s">
        <v>1029</v>
      </c>
      <c r="CA110" s="32" t="s">
        <v>1030</v>
      </c>
      <c r="CB110" s="32" t="s">
        <v>1031</v>
      </c>
      <c r="CC110" s="32" t="s">
        <v>18</v>
      </c>
    </row>
    <row r="111" spans="1:81">
      <c r="A111" s="32" t="s">
        <v>20</v>
      </c>
      <c r="B111" s="32" t="s">
        <v>1032</v>
      </c>
      <c r="C111" s="32" t="s">
        <v>1033</v>
      </c>
      <c r="D111" s="32" t="s">
        <v>1034</v>
      </c>
      <c r="E111" s="33" t="s">
        <v>1035</v>
      </c>
      <c r="F111" s="33" t="s">
        <v>1036</v>
      </c>
      <c r="G111" s="33" t="s">
        <v>1037</v>
      </c>
      <c r="H111" s="32" t="s">
        <v>1038</v>
      </c>
      <c r="I111" s="32" t="s">
        <v>1039</v>
      </c>
      <c r="J111" s="32" t="s">
        <v>1040</v>
      </c>
      <c r="K111" s="32" t="s">
        <v>1041</v>
      </c>
      <c r="L111" s="33" t="s">
        <v>1042</v>
      </c>
      <c r="M111" s="33" t="s">
        <v>1043</v>
      </c>
      <c r="N111" s="33" t="s">
        <v>1044</v>
      </c>
      <c r="O111" s="33" t="s">
        <v>1045</v>
      </c>
      <c r="P111" s="60">
        <f t="shared" si="27"/>
        <v>0.71595788419999984</v>
      </c>
      <c r="Q111" s="61">
        <f t="shared" si="28"/>
        <v>2.5191383896280728E-2</v>
      </c>
      <c r="R111" s="32" t="s">
        <v>1046</v>
      </c>
      <c r="S111" s="59">
        <f t="shared" si="29"/>
        <v>1.545602277704289</v>
      </c>
      <c r="T111" s="32" t="s">
        <v>1047</v>
      </c>
      <c r="U111" s="32" t="s">
        <v>1048</v>
      </c>
      <c r="V111" s="33" t="s">
        <v>1049</v>
      </c>
      <c r="W111" s="59">
        <f t="shared" si="30"/>
        <v>1.3133046698100941</v>
      </c>
      <c r="X111" s="62"/>
      <c r="Y111" s="62"/>
      <c r="Z111" s="62"/>
      <c r="AA111" s="68">
        <f t="shared" si="31"/>
        <v>0.18504868382346396</v>
      </c>
      <c r="AB111" s="62"/>
      <c r="AC111" s="32" t="s">
        <v>1050</v>
      </c>
      <c r="AD111" s="32" t="s">
        <v>1051</v>
      </c>
      <c r="AE111" s="32" t="s">
        <v>1052</v>
      </c>
      <c r="AF111" s="32" t="s">
        <v>1053</v>
      </c>
      <c r="AG111" s="66">
        <f t="shared" si="32"/>
        <v>3.2468285033953818E-2</v>
      </c>
      <c r="AH111" s="32" t="s">
        <v>1054</v>
      </c>
      <c r="AI111" s="32" t="s">
        <v>1055</v>
      </c>
      <c r="AJ111" s="32">
        <v>4</v>
      </c>
      <c r="AK111" s="32">
        <v>1</v>
      </c>
      <c r="AL111">
        <f t="shared" si="33"/>
        <v>6.8041000000000054</v>
      </c>
      <c r="AM111" s="69">
        <f t="shared" si="34"/>
        <v>3.9045056570849965</v>
      </c>
      <c r="AN111" s="69">
        <f t="shared" si="35"/>
        <v>0.57384601300465798</v>
      </c>
      <c r="AO111" s="32"/>
      <c r="AP111" s="69">
        <f t="shared" si="36"/>
        <v>0</v>
      </c>
      <c r="AQ111" s="69">
        <f t="shared" si="37"/>
        <v>0.57384601300465798</v>
      </c>
      <c r="AR111" s="69">
        <f t="shared" si="38"/>
        <v>0</v>
      </c>
      <c r="AS111" s="69">
        <f t="shared" si="39"/>
        <v>1</v>
      </c>
      <c r="AT111" s="69">
        <f t="shared" si="40"/>
        <v>0</v>
      </c>
      <c r="AU111" s="69">
        <f t="shared" si="41"/>
        <v>0</v>
      </c>
      <c r="AV111" s="69">
        <f t="shared" si="42"/>
        <v>0</v>
      </c>
      <c r="AW111" s="69">
        <f t="shared" si="43"/>
        <v>0</v>
      </c>
      <c r="AX111" s="69">
        <f t="shared" si="44"/>
        <v>0</v>
      </c>
      <c r="AY111" s="69">
        <f t="shared" si="45"/>
        <v>0</v>
      </c>
      <c r="AZ111" s="69">
        <f t="shared" si="46"/>
        <v>0</v>
      </c>
      <c r="BA111" s="69">
        <f t="shared" si="47"/>
        <v>0</v>
      </c>
      <c r="BB111" s="69">
        <f t="shared" si="48"/>
        <v>0.57384601300465798</v>
      </c>
      <c r="BC111" s="69">
        <f t="shared" si="49"/>
        <v>0</v>
      </c>
      <c r="BD111" s="69">
        <f t="shared" si="50"/>
        <v>1</v>
      </c>
      <c r="BE111" s="69">
        <f t="shared" si="51"/>
        <v>0</v>
      </c>
      <c r="BF111" s="69"/>
      <c r="BG111" s="69"/>
      <c r="BH111" s="69"/>
      <c r="BI111" s="69"/>
      <c r="BJ111" s="69"/>
      <c r="BK111" s="69"/>
      <c r="BL111" s="69"/>
      <c r="BM111" s="69"/>
      <c r="BN111" s="69"/>
      <c r="BO111" s="32"/>
      <c r="BP111" s="32"/>
      <c r="BQ111" s="32"/>
      <c r="BR111" s="32"/>
      <c r="BS111" s="32"/>
      <c r="BT111" s="32"/>
      <c r="BU111" s="32"/>
      <c r="BV111" s="32"/>
      <c r="BW111" s="32"/>
      <c r="BX111" s="32" t="s">
        <v>1056</v>
      </c>
      <c r="BY111" s="32" t="s">
        <v>1057</v>
      </c>
      <c r="BZ111" s="32" t="s">
        <v>1058</v>
      </c>
      <c r="CA111" s="32" t="s">
        <v>396</v>
      </c>
      <c r="CB111" s="32" t="s">
        <v>455</v>
      </c>
      <c r="CC111" s="32" t="s">
        <v>18</v>
      </c>
    </row>
    <row r="112" spans="1:81">
      <c r="A112" s="32" t="s">
        <v>16</v>
      </c>
      <c r="B112" s="32" t="s">
        <v>1059</v>
      </c>
      <c r="C112" s="32" t="s">
        <v>1060</v>
      </c>
      <c r="D112" s="32" t="s">
        <v>1061</v>
      </c>
      <c r="E112" s="32" t="s">
        <v>1062</v>
      </c>
      <c r="F112" s="33" t="s">
        <v>1063</v>
      </c>
      <c r="G112" s="33" t="s">
        <v>1064</v>
      </c>
      <c r="H112" s="33" t="s">
        <v>1065</v>
      </c>
      <c r="I112" s="32" t="s">
        <v>1066</v>
      </c>
      <c r="J112" s="32" t="s">
        <v>1067</v>
      </c>
      <c r="K112" s="32" t="s">
        <v>1068</v>
      </c>
      <c r="L112" s="33" t="s">
        <v>1069</v>
      </c>
      <c r="M112" s="33" t="s">
        <v>1070</v>
      </c>
      <c r="N112" s="33" t="s">
        <v>1071</v>
      </c>
      <c r="O112" s="32" t="s">
        <v>1072</v>
      </c>
      <c r="P112" s="60">
        <f t="shared" si="27"/>
        <v>0.64405012434999998</v>
      </c>
      <c r="Q112" s="61">
        <f t="shared" si="28"/>
        <v>-0.1703988746494991</v>
      </c>
      <c r="R112" s="32" t="s">
        <v>1073</v>
      </c>
      <c r="S112" s="59">
        <f t="shared" si="29"/>
        <v>1.742030776471833</v>
      </c>
      <c r="T112" s="33" t="s">
        <v>1074</v>
      </c>
      <c r="U112" s="32" t="s">
        <v>1075</v>
      </c>
      <c r="V112" s="33" t="s">
        <v>1076</v>
      </c>
      <c r="W112" s="59">
        <f t="shared" si="30"/>
        <v>2.3155091868580437</v>
      </c>
      <c r="X112" s="62"/>
      <c r="Y112" s="62"/>
      <c r="Z112" s="62"/>
      <c r="AA112" s="68">
        <f t="shared" si="31"/>
        <v>0.10055986074491953</v>
      </c>
      <c r="AB112" s="62"/>
      <c r="AC112" s="32" t="s">
        <v>1077</v>
      </c>
      <c r="AD112" s="32" t="s">
        <v>1078</v>
      </c>
      <c r="AE112" s="32" t="s">
        <v>1079</v>
      </c>
      <c r="AF112" s="32" t="s">
        <v>1080</v>
      </c>
      <c r="AG112" s="66">
        <f t="shared" si="32"/>
        <v>3.001370619502838E-2</v>
      </c>
      <c r="AH112" s="32" t="s">
        <v>1081</v>
      </c>
      <c r="AI112" s="32" t="s">
        <v>1082</v>
      </c>
      <c r="AJ112" s="32">
        <v>3</v>
      </c>
      <c r="AK112" s="32">
        <v>4</v>
      </c>
      <c r="AL112">
        <f t="shared" si="33"/>
        <v>2.8668999999999869</v>
      </c>
      <c r="AM112" s="69">
        <f t="shared" si="34"/>
        <v>3.3106660316975334</v>
      </c>
      <c r="AN112" s="69">
        <f t="shared" si="35"/>
        <v>1.1547895049347896</v>
      </c>
      <c r="AO112" s="32"/>
      <c r="AP112" s="69">
        <f t="shared" si="36"/>
        <v>0</v>
      </c>
      <c r="AQ112" s="69">
        <f t="shared" si="37"/>
        <v>0</v>
      </c>
      <c r="AR112" s="69">
        <f t="shared" si="38"/>
        <v>0</v>
      </c>
      <c r="AS112" s="69">
        <f t="shared" si="39"/>
        <v>0</v>
      </c>
      <c r="AT112" s="69">
        <f t="shared" si="40"/>
        <v>0</v>
      </c>
      <c r="AU112" s="69">
        <f t="shared" si="41"/>
        <v>0</v>
      </c>
      <c r="AV112" s="69">
        <f t="shared" si="42"/>
        <v>0</v>
      </c>
      <c r="AW112" s="69">
        <f t="shared" si="43"/>
        <v>0</v>
      </c>
      <c r="AX112" s="69">
        <f t="shared" si="44"/>
        <v>1.1547895049347896</v>
      </c>
      <c r="AY112" s="69">
        <f t="shared" si="45"/>
        <v>1.1547895049347896</v>
      </c>
      <c r="AZ112" s="69">
        <f t="shared" si="46"/>
        <v>1</v>
      </c>
      <c r="BA112" s="69">
        <f t="shared" si="47"/>
        <v>0</v>
      </c>
      <c r="BB112" s="69">
        <f t="shared" si="48"/>
        <v>0</v>
      </c>
      <c r="BC112" s="69">
        <f t="shared" si="49"/>
        <v>1.1547895049347896</v>
      </c>
      <c r="BD112" s="69">
        <f t="shared" si="50"/>
        <v>0</v>
      </c>
      <c r="BE112" s="69">
        <f t="shared" si="51"/>
        <v>1</v>
      </c>
      <c r="BF112" s="69"/>
      <c r="BG112" s="69"/>
      <c r="BH112" s="69"/>
      <c r="BI112" s="69"/>
      <c r="BJ112" s="69"/>
      <c r="BK112" s="69"/>
      <c r="BL112" s="69"/>
      <c r="BM112" s="69"/>
      <c r="BN112" s="69"/>
      <c r="BO112" s="32"/>
      <c r="BP112" s="32"/>
      <c r="BQ112" s="32"/>
      <c r="BR112" s="32"/>
      <c r="BS112" s="32"/>
      <c r="BT112" s="32"/>
      <c r="BU112" s="32"/>
      <c r="BV112" s="32"/>
      <c r="BW112" s="32"/>
      <c r="BX112" s="32" t="s">
        <v>1083</v>
      </c>
      <c r="BY112" s="32" t="s">
        <v>1084</v>
      </c>
      <c r="BZ112" s="32" t="s">
        <v>1085</v>
      </c>
      <c r="CA112" s="32" t="s">
        <v>1086</v>
      </c>
      <c r="CB112" s="32" t="s">
        <v>1087</v>
      </c>
      <c r="CC112" s="32" t="s">
        <v>18</v>
      </c>
    </row>
    <row r="113" spans="1:81">
      <c r="A113" s="32" t="s">
        <v>22</v>
      </c>
      <c r="B113" s="32" t="s">
        <v>1088</v>
      </c>
      <c r="C113" s="32" t="s">
        <v>1089</v>
      </c>
      <c r="D113" s="32" t="s">
        <v>1090</v>
      </c>
      <c r="E113" s="32" t="s">
        <v>1091</v>
      </c>
      <c r="F113" s="33" t="s">
        <v>1092</v>
      </c>
      <c r="G113" s="33" t="s">
        <v>1093</v>
      </c>
      <c r="H113" s="32" t="s">
        <v>1094</v>
      </c>
      <c r="I113" s="32" t="s">
        <v>1095</v>
      </c>
      <c r="J113" s="32" t="s">
        <v>1096</v>
      </c>
      <c r="K113" s="32" t="s">
        <v>1097</v>
      </c>
      <c r="L113" s="33" t="s">
        <v>1098</v>
      </c>
      <c r="M113" s="33" t="s">
        <v>1099</v>
      </c>
      <c r="N113" s="33" t="s">
        <v>1100</v>
      </c>
      <c r="O113" s="32" t="s">
        <v>1101</v>
      </c>
      <c r="P113" s="60">
        <f t="shared" si="27"/>
        <v>0.12874528324500001</v>
      </c>
      <c r="Q113" s="61">
        <f t="shared" si="28"/>
        <v>-0.96684930408432945</v>
      </c>
      <c r="R113" s="32" t="s">
        <v>1102</v>
      </c>
      <c r="S113" s="59">
        <f t="shared" si="29"/>
        <v>2.8833853957676885</v>
      </c>
      <c r="T113" s="32" t="s">
        <v>1103</v>
      </c>
      <c r="U113" s="32" t="s">
        <v>1104</v>
      </c>
      <c r="V113" s="32" t="s">
        <v>1105</v>
      </c>
      <c r="W113" s="59">
        <f t="shared" si="30"/>
        <v>0.77933688582922866</v>
      </c>
      <c r="X113" s="65"/>
      <c r="Y113" s="65"/>
      <c r="Z113" s="65"/>
      <c r="AA113" s="68">
        <f t="shared" si="31"/>
        <v>0.49557494276274883</v>
      </c>
      <c r="AB113" s="65"/>
      <c r="AC113" s="32" t="s">
        <v>1106</v>
      </c>
      <c r="AD113" s="32" t="s">
        <v>1107</v>
      </c>
      <c r="AE113" s="32" t="s">
        <v>1108</v>
      </c>
      <c r="AF113" s="32" t="s">
        <v>1109</v>
      </c>
      <c r="AG113" s="66">
        <f t="shared" si="32"/>
        <v>2.4361640077512403E-2</v>
      </c>
      <c r="AH113" s="32" t="s">
        <v>1110</v>
      </c>
      <c r="AI113" s="32" t="s">
        <v>1111</v>
      </c>
      <c r="AJ113" s="32">
        <v>1</v>
      </c>
      <c r="AK113" s="32">
        <v>2</v>
      </c>
      <c r="AL113">
        <f t="shared" si="33"/>
        <v>2.8007999999999811</v>
      </c>
      <c r="AM113" s="69">
        <f t="shared" si="34"/>
        <v>6.6397185048545708</v>
      </c>
      <c r="AN113" s="69">
        <f t="shared" si="35"/>
        <v>2.3706507086741699</v>
      </c>
      <c r="AO113" s="32"/>
      <c r="AP113" s="69">
        <f t="shared" si="36"/>
        <v>2.3706507086741699</v>
      </c>
      <c r="AQ113" s="69">
        <f t="shared" si="37"/>
        <v>0</v>
      </c>
      <c r="AR113" s="69">
        <f t="shared" si="38"/>
        <v>1</v>
      </c>
      <c r="AS113" s="69">
        <f t="shared" si="39"/>
        <v>0</v>
      </c>
      <c r="AT113" s="69">
        <f t="shared" si="40"/>
        <v>0</v>
      </c>
      <c r="AU113" s="69">
        <f t="shared" si="41"/>
        <v>2.3706507086741699</v>
      </c>
      <c r="AV113" s="69">
        <f t="shared" si="42"/>
        <v>0</v>
      </c>
      <c r="AW113" s="69">
        <f t="shared" si="43"/>
        <v>1</v>
      </c>
      <c r="AX113" s="69">
        <f t="shared" si="44"/>
        <v>0</v>
      </c>
      <c r="AY113" s="69">
        <f t="shared" si="45"/>
        <v>0</v>
      </c>
      <c r="AZ113" s="69">
        <f t="shared" si="46"/>
        <v>0</v>
      </c>
      <c r="BA113" s="69">
        <f t="shared" si="47"/>
        <v>0</v>
      </c>
      <c r="BB113" s="69">
        <f t="shared" si="48"/>
        <v>0</v>
      </c>
      <c r="BC113" s="69">
        <f t="shared" si="49"/>
        <v>0</v>
      </c>
      <c r="BD113" s="69">
        <f t="shared" si="50"/>
        <v>0</v>
      </c>
      <c r="BE113" s="69">
        <f t="shared" si="51"/>
        <v>0</v>
      </c>
      <c r="BF113" s="69"/>
      <c r="BG113" s="69"/>
      <c r="BH113" s="69"/>
      <c r="BI113" s="69"/>
      <c r="BJ113" s="69"/>
      <c r="BK113" s="69"/>
      <c r="BL113" s="69"/>
      <c r="BM113" s="69"/>
      <c r="BN113" s="69"/>
      <c r="BO113" s="32"/>
      <c r="BP113" s="32"/>
      <c r="BQ113" s="32"/>
      <c r="BR113" s="32"/>
      <c r="BS113" s="32"/>
      <c r="BT113" s="32"/>
      <c r="BU113" s="32"/>
      <c r="BV113" s="32"/>
      <c r="BW113" s="32"/>
      <c r="BX113" s="32" t="s">
        <v>1112</v>
      </c>
      <c r="BY113" s="32" t="s">
        <v>1113</v>
      </c>
      <c r="BZ113" s="32" t="s">
        <v>223</v>
      </c>
      <c r="CA113" s="32" t="s">
        <v>1114</v>
      </c>
      <c r="CB113" s="32" t="s">
        <v>1115</v>
      </c>
      <c r="CC113" s="32" t="s">
        <v>18</v>
      </c>
    </row>
    <row r="114" spans="1:81">
      <c r="A114" s="32" t="s">
        <v>16</v>
      </c>
      <c r="B114" s="32" t="s">
        <v>1116</v>
      </c>
      <c r="C114" s="32" t="s">
        <v>1117</v>
      </c>
      <c r="D114" s="32" t="s">
        <v>1118</v>
      </c>
      <c r="E114" s="33" t="s">
        <v>1119</v>
      </c>
      <c r="F114" s="33" t="s">
        <v>1120</v>
      </c>
      <c r="G114" s="33" t="s">
        <v>1121</v>
      </c>
      <c r="H114" s="32" t="s">
        <v>1122</v>
      </c>
      <c r="I114" s="32" t="s">
        <v>1123</v>
      </c>
      <c r="J114" s="32" t="s">
        <v>1124</v>
      </c>
      <c r="K114" s="32" t="s">
        <v>1125</v>
      </c>
      <c r="L114" s="33" t="s">
        <v>1126</v>
      </c>
      <c r="M114" s="33" t="s">
        <v>1127</v>
      </c>
      <c r="N114" s="33" t="s">
        <v>1128</v>
      </c>
      <c r="O114" s="32" t="s">
        <v>1129</v>
      </c>
      <c r="P114" s="60">
        <f t="shared" si="27"/>
        <v>0.95185505834999995</v>
      </c>
      <c r="Q114" s="61">
        <f t="shared" si="28"/>
        <v>0.8120561042129637</v>
      </c>
      <c r="R114" s="32" t="s">
        <v>1130</v>
      </c>
      <c r="S114" s="59">
        <f t="shared" si="29"/>
        <v>0.62312953498529311</v>
      </c>
      <c r="T114" s="32" t="s">
        <v>1131</v>
      </c>
      <c r="U114" s="32" t="s">
        <v>1132</v>
      </c>
      <c r="V114" s="33" t="s">
        <v>1133</v>
      </c>
      <c r="W114" s="59">
        <f t="shared" si="30"/>
        <v>1.1748171746246305</v>
      </c>
      <c r="X114" s="62"/>
      <c r="Y114" s="62"/>
      <c r="Z114" s="62"/>
      <c r="AA114" s="68">
        <f t="shared" si="31"/>
        <v>0.23672226944773325</v>
      </c>
      <c r="AB114" s="62"/>
      <c r="AC114" s="32" t="s">
        <v>1134</v>
      </c>
      <c r="AD114" s="32" t="s">
        <v>1135</v>
      </c>
      <c r="AE114" s="32" t="s">
        <v>1136</v>
      </c>
      <c r="AF114" s="32" t="s">
        <v>1137</v>
      </c>
      <c r="AG114" s="66">
        <f t="shared" si="32"/>
        <v>4.1136482211916806E-2</v>
      </c>
      <c r="AH114" s="32" t="s">
        <v>1138</v>
      </c>
      <c r="AI114" s="32" t="s">
        <v>1139</v>
      </c>
      <c r="AJ114" s="32">
        <v>3</v>
      </c>
      <c r="AK114" s="32">
        <v>2</v>
      </c>
      <c r="AL114">
        <f t="shared" si="33"/>
        <v>8.1379000000000019</v>
      </c>
      <c r="AM114" s="69">
        <f t="shared" si="34"/>
        <v>2.6078438512633357</v>
      </c>
      <c r="AN114" s="69">
        <f t="shared" si="35"/>
        <v>0.32045661058299257</v>
      </c>
      <c r="AO114" s="32"/>
      <c r="AP114" s="69">
        <f t="shared" si="36"/>
        <v>0</v>
      </c>
      <c r="AQ114" s="69">
        <f t="shared" si="37"/>
        <v>0</v>
      </c>
      <c r="AR114" s="69">
        <f t="shared" si="38"/>
        <v>0</v>
      </c>
      <c r="AS114" s="69">
        <f t="shared" si="39"/>
        <v>0</v>
      </c>
      <c r="AT114" s="69">
        <f t="shared" si="40"/>
        <v>0</v>
      </c>
      <c r="AU114" s="69">
        <f t="shared" si="41"/>
        <v>0.32045661058299257</v>
      </c>
      <c r="AV114" s="69">
        <f t="shared" si="42"/>
        <v>0</v>
      </c>
      <c r="AW114" s="69">
        <f t="shared" si="43"/>
        <v>1</v>
      </c>
      <c r="AX114" s="69">
        <f t="shared" si="44"/>
        <v>0.32045661058299257</v>
      </c>
      <c r="AY114" s="69">
        <f t="shared" si="45"/>
        <v>0.32045661058299257</v>
      </c>
      <c r="AZ114" s="69">
        <f t="shared" si="46"/>
        <v>1</v>
      </c>
      <c r="BA114" s="69">
        <f t="shared" si="47"/>
        <v>0</v>
      </c>
      <c r="BB114" s="69">
        <f t="shared" si="48"/>
        <v>0</v>
      </c>
      <c r="BC114" s="69">
        <f t="shared" si="49"/>
        <v>0</v>
      </c>
      <c r="BD114" s="69">
        <f t="shared" si="50"/>
        <v>0</v>
      </c>
      <c r="BE114" s="69">
        <f t="shared" si="51"/>
        <v>0</v>
      </c>
      <c r="BF114" s="69"/>
      <c r="BG114" s="69"/>
      <c r="BH114" s="69"/>
      <c r="BI114" s="69"/>
      <c r="BJ114" s="69"/>
      <c r="BK114" s="69"/>
      <c r="BL114" s="69"/>
      <c r="BM114" s="69"/>
      <c r="BN114" s="69"/>
      <c r="BO114" s="32"/>
      <c r="BP114" s="32"/>
      <c r="BQ114" s="32"/>
      <c r="BR114" s="32"/>
      <c r="BS114" s="32"/>
      <c r="BT114" s="32"/>
      <c r="BU114" s="32"/>
      <c r="BV114" s="32"/>
      <c r="BW114" s="32"/>
      <c r="BX114" s="32" t="s">
        <v>1140</v>
      </c>
      <c r="BY114" s="32" t="s">
        <v>1141</v>
      </c>
      <c r="BZ114" s="32" t="s">
        <v>1142</v>
      </c>
      <c r="CA114" s="32" t="s">
        <v>1143</v>
      </c>
      <c r="CB114" s="32" t="s">
        <v>1144</v>
      </c>
      <c r="CC114" s="32" t="s">
        <v>18</v>
      </c>
    </row>
    <row r="115" spans="1:81">
      <c r="A115" s="32" t="s">
        <v>20</v>
      </c>
      <c r="B115" s="32" t="s">
        <v>1145</v>
      </c>
      <c r="C115" s="32" t="s">
        <v>1146</v>
      </c>
      <c r="D115" s="32" t="s">
        <v>1147</v>
      </c>
      <c r="E115" s="33" t="s">
        <v>1148</v>
      </c>
      <c r="F115" s="33" t="s">
        <v>1149</v>
      </c>
      <c r="G115" s="33" t="s">
        <v>1150</v>
      </c>
      <c r="H115" s="32" t="s">
        <v>1151</v>
      </c>
      <c r="I115" s="32" t="s">
        <v>1152</v>
      </c>
      <c r="J115" s="32" t="s">
        <v>1153</v>
      </c>
      <c r="K115" s="32" t="s">
        <v>1154</v>
      </c>
      <c r="L115" s="33" t="s">
        <v>1155</v>
      </c>
      <c r="M115" s="33" t="s">
        <v>1156</v>
      </c>
      <c r="N115" s="33" t="s">
        <v>1157</v>
      </c>
      <c r="O115" s="33" t="s">
        <v>1158</v>
      </c>
      <c r="P115" s="60">
        <f t="shared" si="27"/>
        <v>0.94253083910000002</v>
      </c>
      <c r="Q115" s="61">
        <f t="shared" si="28"/>
        <v>0.77672876530910018</v>
      </c>
      <c r="R115" s="32" t="s">
        <v>1159</v>
      </c>
      <c r="S115" s="59">
        <f t="shared" si="29"/>
        <v>0.68134106843428532</v>
      </c>
      <c r="T115" s="32" t="s">
        <v>1160</v>
      </c>
      <c r="U115" s="32" t="s">
        <v>1161</v>
      </c>
      <c r="V115" s="33" t="s">
        <v>1162</v>
      </c>
      <c r="W115" s="59">
        <f t="shared" si="30"/>
        <v>5.2101938573992612</v>
      </c>
      <c r="X115" s="62"/>
      <c r="Y115" s="62"/>
      <c r="Z115" s="62"/>
      <c r="AA115" s="68">
        <f t="shared" si="31"/>
        <v>0.10000000000000005</v>
      </c>
      <c r="AB115" s="62"/>
      <c r="AC115" s="32" t="s">
        <v>1163</v>
      </c>
      <c r="AD115" s="32" t="s">
        <v>1164</v>
      </c>
      <c r="AE115" s="32" t="s">
        <v>1165</v>
      </c>
      <c r="AF115" s="32" t="s">
        <v>1166</v>
      </c>
      <c r="AG115" s="66">
        <f t="shared" si="32"/>
        <v>3.9108979798837061E-2</v>
      </c>
      <c r="AH115" s="32" t="s">
        <v>1167</v>
      </c>
      <c r="AI115" s="32" t="s">
        <v>1168</v>
      </c>
      <c r="AJ115" s="32">
        <v>4</v>
      </c>
      <c r="AK115" s="32">
        <v>1</v>
      </c>
      <c r="AL115">
        <f t="shared" si="33"/>
        <v>4.202699999999993</v>
      </c>
      <c r="AM115" s="69">
        <f t="shared" si="34"/>
        <v>1.5664120132071413</v>
      </c>
      <c r="AN115" s="69">
        <f t="shared" si="35"/>
        <v>0.37271563832944155</v>
      </c>
      <c r="AO115" s="32"/>
      <c r="AP115" s="69">
        <f t="shared" si="36"/>
        <v>0</v>
      </c>
      <c r="AQ115" s="69">
        <f t="shared" si="37"/>
        <v>0.37271563832944155</v>
      </c>
      <c r="AR115" s="69">
        <f t="shared" si="38"/>
        <v>0</v>
      </c>
      <c r="AS115" s="69">
        <f t="shared" si="39"/>
        <v>1</v>
      </c>
      <c r="AT115" s="69">
        <f t="shared" si="40"/>
        <v>0</v>
      </c>
      <c r="AU115" s="69">
        <f t="shared" si="41"/>
        <v>0</v>
      </c>
      <c r="AV115" s="69">
        <f t="shared" si="42"/>
        <v>0</v>
      </c>
      <c r="AW115" s="69">
        <f t="shared" si="43"/>
        <v>0</v>
      </c>
      <c r="AX115" s="69">
        <f t="shared" si="44"/>
        <v>0</v>
      </c>
      <c r="AY115" s="69">
        <f t="shared" si="45"/>
        <v>0</v>
      </c>
      <c r="AZ115" s="69">
        <f t="shared" si="46"/>
        <v>0</v>
      </c>
      <c r="BA115" s="69">
        <f t="shared" si="47"/>
        <v>0</v>
      </c>
      <c r="BB115" s="69">
        <f t="shared" si="48"/>
        <v>0.37271563832944155</v>
      </c>
      <c r="BC115" s="69">
        <f t="shared" si="49"/>
        <v>0</v>
      </c>
      <c r="BD115" s="69">
        <f t="shared" si="50"/>
        <v>1</v>
      </c>
      <c r="BE115" s="69">
        <f t="shared" si="51"/>
        <v>0</v>
      </c>
      <c r="BF115" s="69"/>
      <c r="BG115" s="69"/>
      <c r="BH115" s="69"/>
      <c r="BI115" s="69"/>
      <c r="BJ115" s="69"/>
      <c r="BK115" s="69"/>
      <c r="BL115" s="69"/>
      <c r="BM115" s="69"/>
      <c r="BN115" s="69"/>
      <c r="BO115" s="32"/>
      <c r="BP115" s="32"/>
      <c r="BQ115" s="32"/>
      <c r="BR115" s="32"/>
      <c r="BS115" s="32"/>
      <c r="BT115" s="32"/>
      <c r="BU115" s="32"/>
      <c r="BV115" s="32"/>
      <c r="BW115" s="32"/>
      <c r="BX115" s="32" t="s">
        <v>1169</v>
      </c>
      <c r="BY115" s="32" t="s">
        <v>1170</v>
      </c>
      <c r="BZ115" s="32" t="s">
        <v>60</v>
      </c>
      <c r="CA115" s="32" t="s">
        <v>1171</v>
      </c>
      <c r="CB115" s="32" t="s">
        <v>1172</v>
      </c>
      <c r="CC115" s="32" t="s">
        <v>18</v>
      </c>
    </row>
    <row r="116" spans="1:81">
      <c r="A116" s="32" t="s">
        <v>16</v>
      </c>
      <c r="B116" s="32" t="s">
        <v>1173</v>
      </c>
      <c r="C116" s="32" t="s">
        <v>1174</v>
      </c>
      <c r="D116" s="32" t="s">
        <v>1175</v>
      </c>
      <c r="E116" s="32" t="s">
        <v>1176</v>
      </c>
      <c r="F116" s="33" t="s">
        <v>1063</v>
      </c>
      <c r="G116" s="33" t="s">
        <v>1177</v>
      </c>
      <c r="H116" s="33" t="s">
        <v>1178</v>
      </c>
      <c r="I116" s="32" t="s">
        <v>1179</v>
      </c>
      <c r="J116" s="32" t="s">
        <v>1180</v>
      </c>
      <c r="K116" s="32" t="s">
        <v>1181</v>
      </c>
      <c r="L116" s="33" t="s">
        <v>1182</v>
      </c>
      <c r="M116" s="33" t="s">
        <v>1183</v>
      </c>
      <c r="N116" s="33" t="s">
        <v>1184</v>
      </c>
      <c r="O116" s="33" t="s">
        <v>1185</v>
      </c>
      <c r="P116" s="60">
        <f t="shared" si="27"/>
        <v>0.89030270674</v>
      </c>
      <c r="Q116" s="61">
        <f t="shared" si="28"/>
        <v>0.58527781925714084</v>
      </c>
      <c r="R116" s="32" t="s">
        <v>1186</v>
      </c>
      <c r="S116" s="59">
        <f t="shared" si="29"/>
        <v>0.94557367694026218</v>
      </c>
      <c r="T116" s="32" t="s">
        <v>1187</v>
      </c>
      <c r="U116" s="32" t="s">
        <v>1188</v>
      </c>
      <c r="V116" s="33" t="s">
        <v>1189</v>
      </c>
      <c r="W116" s="59">
        <f t="shared" si="30"/>
        <v>5.2826305871665866</v>
      </c>
      <c r="X116" s="62"/>
      <c r="Y116" s="62"/>
      <c r="Z116" s="62"/>
      <c r="AA116" s="68">
        <f t="shared" si="31"/>
        <v>0.10000000000000002</v>
      </c>
      <c r="AB116" s="62"/>
      <c r="AC116" s="32" t="s">
        <v>1190</v>
      </c>
      <c r="AD116" s="32" t="s">
        <v>1191</v>
      </c>
      <c r="AE116" s="32" t="s">
        <v>1192</v>
      </c>
      <c r="AF116" s="32" t="s">
        <v>1193</v>
      </c>
      <c r="AG116" s="66">
        <f t="shared" si="32"/>
        <v>3.123951599347894E-2</v>
      </c>
      <c r="AH116" s="32" t="s">
        <v>1194</v>
      </c>
      <c r="AI116" s="32" t="s">
        <v>1195</v>
      </c>
      <c r="AJ116" s="32">
        <v>4</v>
      </c>
      <c r="AK116" s="32">
        <v>2</v>
      </c>
      <c r="AL116">
        <f t="shared" si="33"/>
        <v>2.7332999999999856</v>
      </c>
      <c r="AM116" s="69">
        <f t="shared" si="34"/>
        <v>2.3633525190263986</v>
      </c>
      <c r="AN116" s="69">
        <f t="shared" si="35"/>
        <v>0.86465171003051666</v>
      </c>
      <c r="AO116" s="32"/>
      <c r="AP116" s="69">
        <f t="shared" si="36"/>
        <v>0</v>
      </c>
      <c r="AQ116" s="69">
        <f t="shared" si="37"/>
        <v>0</v>
      </c>
      <c r="AR116" s="69">
        <f t="shared" si="38"/>
        <v>0</v>
      </c>
      <c r="AS116" s="69">
        <f t="shared" si="39"/>
        <v>0</v>
      </c>
      <c r="AT116" s="69">
        <f t="shared" si="40"/>
        <v>0</v>
      </c>
      <c r="AU116" s="69">
        <f t="shared" si="41"/>
        <v>0.86465171003051666</v>
      </c>
      <c r="AV116" s="69">
        <f t="shared" si="42"/>
        <v>0</v>
      </c>
      <c r="AW116" s="69">
        <f t="shared" si="43"/>
        <v>1</v>
      </c>
      <c r="AX116" s="69">
        <f t="shared" si="44"/>
        <v>0</v>
      </c>
      <c r="AY116" s="69">
        <f t="shared" si="45"/>
        <v>0</v>
      </c>
      <c r="AZ116" s="69">
        <f t="shared" si="46"/>
        <v>0</v>
      </c>
      <c r="BA116" s="69">
        <f t="shared" si="47"/>
        <v>0</v>
      </c>
      <c r="BB116" s="69">
        <f t="shared" si="48"/>
        <v>0.86465171003051666</v>
      </c>
      <c r="BC116" s="69">
        <f t="shared" si="49"/>
        <v>0</v>
      </c>
      <c r="BD116" s="69">
        <f t="shared" si="50"/>
        <v>1</v>
      </c>
      <c r="BE116" s="69">
        <f t="shared" si="51"/>
        <v>0</v>
      </c>
      <c r="BF116" s="69"/>
      <c r="BG116" s="69"/>
      <c r="BH116" s="69"/>
      <c r="BI116" s="69"/>
      <c r="BJ116" s="69"/>
      <c r="BK116" s="69"/>
      <c r="BL116" s="69"/>
      <c r="BM116" s="69"/>
      <c r="BN116" s="69"/>
      <c r="BO116" s="32"/>
      <c r="BP116" s="32"/>
      <c r="BQ116" s="32"/>
      <c r="BR116" s="32"/>
      <c r="BS116" s="32"/>
      <c r="BT116" s="32"/>
      <c r="BU116" s="32"/>
      <c r="BV116" s="32"/>
      <c r="BW116" s="32"/>
      <c r="BX116" s="32" t="s">
        <v>1196</v>
      </c>
      <c r="BY116" s="32" t="s">
        <v>1197</v>
      </c>
      <c r="BZ116" s="32" t="s">
        <v>1198</v>
      </c>
      <c r="CA116" s="32" t="s">
        <v>1199</v>
      </c>
      <c r="CB116" s="32" t="s">
        <v>1200</v>
      </c>
      <c r="CC116" s="32" t="s">
        <v>18</v>
      </c>
    </row>
    <row r="117" spans="1:81">
      <c r="A117" s="32" t="s">
        <v>16</v>
      </c>
      <c r="B117" s="32" t="s">
        <v>1201</v>
      </c>
      <c r="C117" s="32" t="s">
        <v>1202</v>
      </c>
      <c r="D117" s="32" t="s">
        <v>1203</v>
      </c>
      <c r="E117" s="32" t="s">
        <v>1204</v>
      </c>
      <c r="F117" s="33" t="s">
        <v>1205</v>
      </c>
      <c r="G117" s="33" t="s">
        <v>1206</v>
      </c>
      <c r="H117" s="33" t="s">
        <v>1207</v>
      </c>
      <c r="I117" s="32" t="s">
        <v>1208</v>
      </c>
      <c r="J117" s="32" t="s">
        <v>1209</v>
      </c>
      <c r="K117" s="32" t="s">
        <v>1210</v>
      </c>
      <c r="L117" s="33" t="s">
        <v>1211</v>
      </c>
      <c r="M117" s="33" t="s">
        <v>1212</v>
      </c>
      <c r="N117" s="33" t="s">
        <v>1213</v>
      </c>
      <c r="O117" s="32" t="s">
        <v>1214</v>
      </c>
      <c r="P117" s="60">
        <f t="shared" si="27"/>
        <v>0.9370966267919999</v>
      </c>
      <c r="Q117" s="61">
        <f t="shared" si="28"/>
        <v>0.75630017588988951</v>
      </c>
      <c r="R117" s="32" t="s">
        <v>1215</v>
      </c>
      <c r="S117" s="59">
        <f t="shared" si="29"/>
        <v>0.71315713014429993</v>
      </c>
      <c r="T117" s="33" t="s">
        <v>1216</v>
      </c>
      <c r="U117" s="32" t="s">
        <v>1217</v>
      </c>
      <c r="V117" s="33" t="s">
        <v>1218</v>
      </c>
      <c r="W117" s="59">
        <f t="shared" si="30"/>
        <v>4.9793310373063164</v>
      </c>
      <c r="X117" s="62"/>
      <c r="Y117" s="62"/>
      <c r="Z117" s="62"/>
      <c r="AA117" s="68">
        <f t="shared" si="31"/>
        <v>0.10000000000000116</v>
      </c>
      <c r="AB117" s="62"/>
      <c r="AC117" s="32" t="s">
        <v>1219</v>
      </c>
      <c r="AD117" s="32" t="s">
        <v>1220</v>
      </c>
      <c r="AE117" s="32" t="s">
        <v>1221</v>
      </c>
      <c r="AF117" s="32" t="s">
        <v>1222</v>
      </c>
      <c r="AG117" s="66">
        <f t="shared" si="32"/>
        <v>3.0529935187935394E-2</v>
      </c>
      <c r="AH117" s="32" t="s">
        <v>1223</v>
      </c>
      <c r="AI117" s="32" t="s">
        <v>1224</v>
      </c>
      <c r="AJ117" s="32">
        <v>3</v>
      </c>
      <c r="AK117" s="32">
        <v>4</v>
      </c>
      <c r="AL117">
        <f t="shared" si="33"/>
        <v>3.7013999999999783</v>
      </c>
      <c r="AM117" s="69">
        <f t="shared" si="34"/>
        <v>1.9895302006792437</v>
      </c>
      <c r="AN117" s="69">
        <f t="shared" si="35"/>
        <v>0.53750748383834646</v>
      </c>
      <c r="AO117" s="32"/>
      <c r="AP117" s="69">
        <f t="shared" si="36"/>
        <v>0</v>
      </c>
      <c r="AQ117" s="69">
        <f t="shared" si="37"/>
        <v>0</v>
      </c>
      <c r="AR117" s="69">
        <f t="shared" si="38"/>
        <v>0</v>
      </c>
      <c r="AS117" s="69">
        <f t="shared" si="39"/>
        <v>0</v>
      </c>
      <c r="AT117" s="69">
        <f t="shared" si="40"/>
        <v>0</v>
      </c>
      <c r="AU117" s="69">
        <f t="shared" si="41"/>
        <v>0</v>
      </c>
      <c r="AV117" s="69">
        <f t="shared" si="42"/>
        <v>0</v>
      </c>
      <c r="AW117" s="69">
        <f t="shared" si="43"/>
        <v>0</v>
      </c>
      <c r="AX117" s="69">
        <f t="shared" si="44"/>
        <v>0.53750748383834646</v>
      </c>
      <c r="AY117" s="69">
        <f t="shared" si="45"/>
        <v>0.53750748383834646</v>
      </c>
      <c r="AZ117" s="69">
        <f t="shared" si="46"/>
        <v>1</v>
      </c>
      <c r="BA117" s="69">
        <f t="shared" si="47"/>
        <v>0</v>
      </c>
      <c r="BB117" s="69">
        <f t="shared" si="48"/>
        <v>0</v>
      </c>
      <c r="BC117" s="69">
        <f t="shared" si="49"/>
        <v>0.53750748383834646</v>
      </c>
      <c r="BD117" s="69">
        <f t="shared" si="50"/>
        <v>0</v>
      </c>
      <c r="BE117" s="69">
        <f t="shared" si="51"/>
        <v>1</v>
      </c>
      <c r="BF117" s="69"/>
      <c r="BG117" s="69"/>
      <c r="BH117" s="69"/>
      <c r="BI117" s="69"/>
      <c r="BJ117" s="69"/>
      <c r="BK117" s="69"/>
      <c r="BL117" s="69"/>
      <c r="BM117" s="69"/>
      <c r="BN117" s="69"/>
      <c r="BO117" s="32"/>
      <c r="BP117" s="32"/>
      <c r="BQ117" s="32"/>
      <c r="BR117" s="32"/>
      <c r="BS117" s="32"/>
      <c r="BT117" s="32"/>
      <c r="BU117" s="32"/>
      <c r="BV117" s="32"/>
      <c r="BW117" s="32"/>
      <c r="BX117" s="32" t="s">
        <v>1225</v>
      </c>
      <c r="BY117" s="32" t="s">
        <v>1226</v>
      </c>
      <c r="BZ117" s="32" t="s">
        <v>1227</v>
      </c>
      <c r="CA117" s="32" t="s">
        <v>167</v>
      </c>
      <c r="CB117" s="32" t="s">
        <v>1228</v>
      </c>
      <c r="CC117" s="32" t="s">
        <v>18</v>
      </c>
    </row>
    <row r="118" spans="1:81">
      <c r="A118" s="32" t="s">
        <v>20</v>
      </c>
      <c r="B118" s="32" t="s">
        <v>1229</v>
      </c>
      <c r="C118" s="32" t="s">
        <v>1230</v>
      </c>
      <c r="D118" s="32" t="s">
        <v>1231</v>
      </c>
      <c r="E118" s="33" t="s">
        <v>1232</v>
      </c>
      <c r="F118" s="33" t="s">
        <v>1233</v>
      </c>
      <c r="G118" s="33" t="s">
        <v>1234</v>
      </c>
      <c r="H118" s="32" t="s">
        <v>1235</v>
      </c>
      <c r="I118" s="32" t="s">
        <v>1236</v>
      </c>
      <c r="J118" s="32" t="s">
        <v>1237</v>
      </c>
      <c r="K118" s="32" t="s">
        <v>1238</v>
      </c>
      <c r="L118" s="33" t="s">
        <v>1239</v>
      </c>
      <c r="M118" s="33" t="s">
        <v>1240</v>
      </c>
      <c r="N118" s="33" t="s">
        <v>1241</v>
      </c>
      <c r="O118" s="32" t="s">
        <v>1242</v>
      </c>
      <c r="P118" s="60">
        <f t="shared" si="27"/>
        <v>0.5768767790799999</v>
      </c>
      <c r="Q118" s="61">
        <f t="shared" si="28"/>
        <v>-0.33442636351656996</v>
      </c>
      <c r="R118" s="32" t="s">
        <v>1243</v>
      </c>
      <c r="S118" s="59">
        <f t="shared" si="29"/>
        <v>1.9117928077857966</v>
      </c>
      <c r="T118" s="32" t="s">
        <v>1244</v>
      </c>
      <c r="U118" s="32" t="s">
        <v>1245</v>
      </c>
      <c r="V118" s="33" t="s">
        <v>1246</v>
      </c>
      <c r="W118" s="59">
        <f t="shared" si="30"/>
        <v>2.9929056111461314</v>
      </c>
      <c r="X118" s="62"/>
      <c r="Y118" s="62"/>
      <c r="Z118" s="62"/>
      <c r="AA118" s="68">
        <f t="shared" si="31"/>
        <v>0.10000386591125102</v>
      </c>
      <c r="AB118" s="62"/>
      <c r="AC118" s="32" t="s">
        <v>1247</v>
      </c>
      <c r="AD118" s="32" t="s">
        <v>1248</v>
      </c>
      <c r="AE118" s="32" t="s">
        <v>1249</v>
      </c>
      <c r="AF118" s="32" t="s">
        <v>1250</v>
      </c>
      <c r="AG118" s="66">
        <f t="shared" si="32"/>
        <v>2.6693528181138841E-2</v>
      </c>
      <c r="AH118" s="32" t="s">
        <v>1251</v>
      </c>
      <c r="AI118" s="32" t="s">
        <v>1252</v>
      </c>
      <c r="AJ118" s="32">
        <v>3</v>
      </c>
      <c r="AK118" s="32">
        <v>3</v>
      </c>
      <c r="AL118">
        <f t="shared" si="33"/>
        <v>7.0733999999999924</v>
      </c>
      <c r="AM118" s="69">
        <f t="shared" si="34"/>
        <v>3.6059547875814606</v>
      </c>
      <c r="AN118" s="69">
        <f t="shared" si="35"/>
        <v>0.50979087674689183</v>
      </c>
      <c r="AO118" s="32"/>
      <c r="AP118" s="69">
        <f t="shared" si="36"/>
        <v>0</v>
      </c>
      <c r="AQ118" s="69">
        <f t="shared" si="37"/>
        <v>0</v>
      </c>
      <c r="AR118" s="69">
        <f t="shared" si="38"/>
        <v>0</v>
      </c>
      <c r="AS118" s="69">
        <f t="shared" si="39"/>
        <v>0</v>
      </c>
      <c r="AT118" s="69">
        <f t="shared" si="40"/>
        <v>0</v>
      </c>
      <c r="AU118" s="69">
        <f t="shared" si="41"/>
        <v>0</v>
      </c>
      <c r="AV118" s="69">
        <f t="shared" si="42"/>
        <v>0</v>
      </c>
      <c r="AW118" s="69">
        <f t="shared" si="43"/>
        <v>0</v>
      </c>
      <c r="AX118" s="69">
        <f t="shared" si="44"/>
        <v>0.50979087674689183</v>
      </c>
      <c r="AY118" s="69">
        <f t="shared" si="45"/>
        <v>0.50979087674689183</v>
      </c>
      <c r="AZ118" s="69">
        <f t="shared" si="46"/>
        <v>1</v>
      </c>
      <c r="BA118" s="69">
        <f t="shared" si="47"/>
        <v>1</v>
      </c>
      <c r="BB118" s="69">
        <f t="shared" si="48"/>
        <v>0</v>
      </c>
      <c r="BC118" s="69">
        <f t="shared" si="49"/>
        <v>0</v>
      </c>
      <c r="BD118" s="69">
        <f t="shared" si="50"/>
        <v>0</v>
      </c>
      <c r="BE118" s="69">
        <f t="shared" si="51"/>
        <v>0</v>
      </c>
      <c r="BF118" s="69"/>
      <c r="BG118" s="69"/>
      <c r="BH118" s="69"/>
      <c r="BI118" s="69"/>
      <c r="BJ118" s="69"/>
      <c r="BK118" s="69"/>
      <c r="BL118" s="69"/>
      <c r="BM118" s="69"/>
      <c r="BN118" s="69"/>
      <c r="BO118" s="32"/>
      <c r="BP118" s="32"/>
      <c r="BQ118" s="32"/>
      <c r="BR118" s="32"/>
      <c r="BS118" s="32"/>
      <c r="BT118" s="32"/>
      <c r="BU118" s="32"/>
      <c r="BV118" s="32"/>
      <c r="BW118" s="32"/>
      <c r="BX118" s="32" t="s">
        <v>1253</v>
      </c>
      <c r="BY118" s="32" t="s">
        <v>1254</v>
      </c>
      <c r="BZ118" s="32" t="s">
        <v>1255</v>
      </c>
      <c r="CA118" s="32" t="s">
        <v>1256</v>
      </c>
      <c r="CB118" s="32" t="s">
        <v>1257</v>
      </c>
      <c r="CC118" s="32" t="s">
        <v>18</v>
      </c>
    </row>
    <row r="119" spans="1:81">
      <c r="A119" s="32" t="s">
        <v>20</v>
      </c>
      <c r="B119" s="32" t="s">
        <v>1258</v>
      </c>
      <c r="C119" s="32" t="s">
        <v>1259</v>
      </c>
      <c r="D119" s="32" t="s">
        <v>1260</v>
      </c>
      <c r="E119" s="32" t="s">
        <v>1261</v>
      </c>
      <c r="F119" s="33" t="s">
        <v>1262</v>
      </c>
      <c r="G119" s="33" t="s">
        <v>1263</v>
      </c>
      <c r="H119" s="32" t="s">
        <v>1264</v>
      </c>
      <c r="I119" s="32" t="s">
        <v>1265</v>
      </c>
      <c r="J119" s="32" t="s">
        <v>1266</v>
      </c>
      <c r="K119" s="33" t="s">
        <v>1267</v>
      </c>
      <c r="L119" s="32" t="s">
        <v>1268</v>
      </c>
      <c r="M119" s="33" t="s">
        <v>1269</v>
      </c>
      <c r="N119" s="33" t="s">
        <v>1270</v>
      </c>
      <c r="O119" s="33" t="s">
        <v>1271</v>
      </c>
      <c r="P119" s="60">
        <f t="shared" si="27"/>
        <v>-0.51098195395000001</v>
      </c>
      <c r="Q119" s="61">
        <f t="shared" si="28"/>
        <v>-0.47779488547488014</v>
      </c>
      <c r="R119" s="35">
        <v>2559652</v>
      </c>
      <c r="S119" s="59">
        <f t="shared" si="29"/>
        <v>2.0689391485175928</v>
      </c>
      <c r="T119" s="32" t="s">
        <v>1272</v>
      </c>
      <c r="U119" s="32" t="s">
        <v>1273</v>
      </c>
      <c r="V119" s="33" t="s">
        <v>1274</v>
      </c>
      <c r="W119" s="59">
        <f t="shared" si="30"/>
        <v>2.8907981146513846</v>
      </c>
      <c r="X119" s="62"/>
      <c r="Y119" s="62"/>
      <c r="Z119" s="62"/>
      <c r="AA119" s="68">
        <f t="shared" si="31"/>
        <v>0.10000887966863467</v>
      </c>
      <c r="AB119" s="62"/>
      <c r="AC119" s="32" t="s">
        <v>1275</v>
      </c>
      <c r="AD119" s="32" t="s">
        <v>1276</v>
      </c>
      <c r="AE119" s="32" t="s">
        <v>1277</v>
      </c>
      <c r="AF119" s="32" t="s">
        <v>1278</v>
      </c>
      <c r="AG119" s="66">
        <f t="shared" si="32"/>
        <v>3.7270861182010416E-2</v>
      </c>
      <c r="AH119" s="32" t="s">
        <v>1279</v>
      </c>
      <c r="AI119" s="32" t="s">
        <v>1280</v>
      </c>
      <c r="AJ119" s="32">
        <v>4</v>
      </c>
      <c r="AK119" s="32">
        <v>1</v>
      </c>
      <c r="AL119">
        <f t="shared" si="33"/>
        <v>3.5043000000000006</v>
      </c>
      <c r="AM119" s="69">
        <f t="shared" si="34"/>
        <v>3.2384340010647823</v>
      </c>
      <c r="AN119" s="69">
        <f t="shared" si="35"/>
        <v>0.92413149589498089</v>
      </c>
      <c r="AO119" s="32"/>
      <c r="AP119" s="69">
        <f t="shared" si="36"/>
        <v>0</v>
      </c>
      <c r="AQ119" s="69">
        <f t="shared" si="37"/>
        <v>0.92413149589498089</v>
      </c>
      <c r="AR119" s="69">
        <f t="shared" si="38"/>
        <v>0</v>
      </c>
      <c r="AS119" s="69">
        <f t="shared" si="39"/>
        <v>1</v>
      </c>
      <c r="AT119" s="69">
        <f t="shared" si="40"/>
        <v>0</v>
      </c>
      <c r="AU119" s="69">
        <f t="shared" si="41"/>
        <v>0</v>
      </c>
      <c r="AV119" s="69">
        <f t="shared" si="42"/>
        <v>0</v>
      </c>
      <c r="AW119" s="69">
        <f t="shared" si="43"/>
        <v>0</v>
      </c>
      <c r="AX119" s="69">
        <f t="shared" si="44"/>
        <v>0</v>
      </c>
      <c r="AY119" s="69">
        <f t="shared" si="45"/>
        <v>0</v>
      </c>
      <c r="AZ119" s="69">
        <f t="shared" si="46"/>
        <v>0</v>
      </c>
      <c r="BA119" s="69">
        <f t="shared" si="47"/>
        <v>0</v>
      </c>
      <c r="BB119" s="69">
        <f t="shared" si="48"/>
        <v>0.92413149589498089</v>
      </c>
      <c r="BC119" s="69">
        <f t="shared" si="49"/>
        <v>0</v>
      </c>
      <c r="BD119" s="69">
        <f t="shared" si="50"/>
        <v>1</v>
      </c>
      <c r="BE119" s="69">
        <f t="shared" si="51"/>
        <v>0</v>
      </c>
      <c r="BF119" s="69"/>
      <c r="BG119" s="69"/>
      <c r="BH119" s="69"/>
      <c r="BI119" s="69"/>
      <c r="BJ119" s="69"/>
      <c r="BK119" s="69"/>
      <c r="BL119" s="69"/>
      <c r="BM119" s="69"/>
      <c r="BN119" s="69"/>
      <c r="BO119" s="32"/>
      <c r="BP119" s="32"/>
      <c r="BQ119" s="32"/>
      <c r="BR119" s="32"/>
      <c r="BS119" s="32"/>
      <c r="BT119" s="32"/>
      <c r="BU119" s="32"/>
      <c r="BV119" s="32"/>
      <c r="BW119" s="32"/>
      <c r="BX119" s="32" t="s">
        <v>1281</v>
      </c>
      <c r="BY119" s="32" t="s">
        <v>1282</v>
      </c>
      <c r="BZ119" s="32" t="s">
        <v>1283</v>
      </c>
      <c r="CA119" s="32" t="s">
        <v>1284</v>
      </c>
      <c r="CB119" s="32" t="s">
        <v>1285</v>
      </c>
      <c r="CC119" s="32" t="s">
        <v>18</v>
      </c>
    </row>
    <row r="120" spans="1:81">
      <c r="A120" s="32" t="s">
        <v>16</v>
      </c>
      <c r="B120" s="32" t="s">
        <v>1286</v>
      </c>
      <c r="C120" s="32" t="s">
        <v>1287</v>
      </c>
      <c r="D120" s="33" t="s">
        <v>1288</v>
      </c>
      <c r="E120" s="32" t="s">
        <v>1289</v>
      </c>
      <c r="F120" s="33" t="s">
        <v>1290</v>
      </c>
      <c r="G120" s="33" t="s">
        <v>1291</v>
      </c>
      <c r="H120" s="33" t="s">
        <v>1292</v>
      </c>
      <c r="I120" s="32" t="s">
        <v>1293</v>
      </c>
      <c r="J120" s="32" t="s">
        <v>1294</v>
      </c>
      <c r="K120" s="33" t="s">
        <v>1295</v>
      </c>
      <c r="L120" s="33" t="s">
        <v>1296</v>
      </c>
      <c r="M120" s="32" t="s">
        <v>1297</v>
      </c>
      <c r="N120" s="32" t="s">
        <v>1298</v>
      </c>
      <c r="O120" s="32" t="s">
        <v>1299</v>
      </c>
      <c r="P120" s="60">
        <f t="shared" si="27"/>
        <v>0.90226454456600003</v>
      </c>
      <c r="Q120" s="61">
        <f t="shared" si="28"/>
        <v>0.62816261676178287</v>
      </c>
      <c r="R120" s="35">
        <v>439508</v>
      </c>
      <c r="S120" s="59">
        <f t="shared" si="29"/>
        <v>0.89160679865758008</v>
      </c>
      <c r="T120" s="32" t="s">
        <v>1300</v>
      </c>
      <c r="U120" s="32" t="s">
        <v>1301</v>
      </c>
      <c r="V120" s="32" t="s">
        <v>1302</v>
      </c>
      <c r="W120" s="59">
        <f t="shared" si="30"/>
        <v>5.3102993731451713</v>
      </c>
      <c r="X120" s="65"/>
      <c r="Y120" s="65"/>
      <c r="Z120" s="65"/>
      <c r="AA120" s="68">
        <f t="shared" si="31"/>
        <v>0.10000000000000002</v>
      </c>
      <c r="AB120" s="65"/>
      <c r="AC120" s="32" t="s">
        <v>1303</v>
      </c>
      <c r="AD120" s="32" t="s">
        <v>1304</v>
      </c>
      <c r="AE120" s="32" t="s">
        <v>1305</v>
      </c>
      <c r="AF120" s="32" t="s">
        <v>1306</v>
      </c>
      <c r="AG120" s="66">
        <f t="shared" si="32"/>
        <v>3.2270467939204919E-2</v>
      </c>
      <c r="AH120" s="32" t="s">
        <v>1307</v>
      </c>
      <c r="AI120" s="32" t="s">
        <v>1308</v>
      </c>
      <c r="AJ120" s="32">
        <v>2</v>
      </c>
      <c r="AK120" s="32">
        <v>2</v>
      </c>
      <c r="AL120">
        <f t="shared" si="33"/>
        <v>6.3736000000000104</v>
      </c>
      <c r="AM120" s="69">
        <f t="shared" si="34"/>
        <v>2.2317278659708726</v>
      </c>
      <c r="AN120" s="69">
        <f t="shared" si="35"/>
        <v>0.35015185546172789</v>
      </c>
      <c r="AO120" s="32"/>
      <c r="AP120" s="69">
        <f t="shared" si="36"/>
        <v>0</v>
      </c>
      <c r="AQ120" s="69">
        <f t="shared" si="37"/>
        <v>0</v>
      </c>
      <c r="AR120" s="69">
        <f t="shared" si="38"/>
        <v>0</v>
      </c>
      <c r="AS120" s="69">
        <f t="shared" si="39"/>
        <v>0</v>
      </c>
      <c r="AT120" s="69">
        <f t="shared" si="40"/>
        <v>0.35015185546172789</v>
      </c>
      <c r="AU120" s="69">
        <f t="shared" si="41"/>
        <v>0.35015185546172789</v>
      </c>
      <c r="AV120" s="69">
        <f t="shared" si="42"/>
        <v>1</v>
      </c>
      <c r="AW120" s="69">
        <f t="shared" si="43"/>
        <v>1</v>
      </c>
      <c r="AX120" s="69">
        <f t="shared" si="44"/>
        <v>0</v>
      </c>
      <c r="AY120" s="69">
        <f t="shared" si="45"/>
        <v>0</v>
      </c>
      <c r="AZ120" s="69">
        <f t="shared" si="46"/>
        <v>0</v>
      </c>
      <c r="BA120" s="69">
        <f t="shared" si="47"/>
        <v>0</v>
      </c>
      <c r="BB120" s="69">
        <f t="shared" si="48"/>
        <v>0</v>
      </c>
      <c r="BC120" s="69">
        <f t="shared" si="49"/>
        <v>0</v>
      </c>
      <c r="BD120" s="69">
        <f t="shared" si="50"/>
        <v>0</v>
      </c>
      <c r="BE120" s="69">
        <f t="shared" si="51"/>
        <v>0</v>
      </c>
      <c r="BF120" s="69"/>
      <c r="BG120" s="69"/>
      <c r="BH120" s="69"/>
      <c r="BI120" s="69"/>
      <c r="BJ120" s="69"/>
      <c r="BK120" s="69"/>
      <c r="BL120" s="69"/>
      <c r="BM120" s="69"/>
      <c r="BN120" s="69"/>
      <c r="BO120" s="32"/>
      <c r="BP120" s="32"/>
      <c r="BQ120" s="32"/>
      <c r="BR120" s="32"/>
      <c r="BS120" s="32"/>
      <c r="BT120" s="32"/>
      <c r="BU120" s="32"/>
      <c r="BV120" s="32"/>
      <c r="BW120" s="32"/>
      <c r="BX120" s="32" t="s">
        <v>1309</v>
      </c>
      <c r="BY120" s="32" t="s">
        <v>1310</v>
      </c>
      <c r="BZ120" s="32" t="s">
        <v>1311</v>
      </c>
      <c r="CA120" s="32" t="s">
        <v>1312</v>
      </c>
      <c r="CB120" s="32" t="s">
        <v>1313</v>
      </c>
      <c r="CC120" s="32" t="s">
        <v>18</v>
      </c>
    </row>
    <row r="121" spans="1:81">
      <c r="A121" s="32" t="s">
        <v>22</v>
      </c>
      <c r="B121" s="32" t="s">
        <v>1314</v>
      </c>
      <c r="C121" s="32" t="s">
        <v>1315</v>
      </c>
      <c r="D121" s="32" t="s">
        <v>1316</v>
      </c>
      <c r="E121" s="33" t="s">
        <v>1317</v>
      </c>
      <c r="F121" s="32" t="s">
        <v>1318</v>
      </c>
      <c r="G121" s="32" t="s">
        <v>1319</v>
      </c>
      <c r="H121" s="32" t="s">
        <v>1320</v>
      </c>
      <c r="I121" s="32" t="s">
        <v>1321</v>
      </c>
      <c r="J121" s="32" t="s">
        <v>1322</v>
      </c>
      <c r="K121" s="32" t="s">
        <v>1323</v>
      </c>
      <c r="L121" s="33" t="s">
        <v>1324</v>
      </c>
      <c r="M121" s="32" t="s">
        <v>1325</v>
      </c>
      <c r="N121" s="32" t="s">
        <v>1326</v>
      </c>
      <c r="O121" s="32" t="s">
        <v>1327</v>
      </c>
      <c r="P121" s="60">
        <f t="shared" si="27"/>
        <v>0.91479972151</v>
      </c>
      <c r="Q121" s="61">
        <f t="shared" si="28"/>
        <v>0.67371706094954709</v>
      </c>
      <c r="R121" s="32" t="s">
        <v>1328</v>
      </c>
      <c r="S121" s="59">
        <f t="shared" si="29"/>
        <v>0.83156907386337597</v>
      </c>
      <c r="T121" s="32" t="s">
        <v>1329</v>
      </c>
      <c r="U121" s="32" t="s">
        <v>1330</v>
      </c>
      <c r="V121" s="32" t="s">
        <v>1331</v>
      </c>
      <c r="W121" s="59">
        <f t="shared" si="30"/>
        <v>3.3768821011712862</v>
      </c>
      <c r="X121" s="65"/>
      <c r="Y121" s="65"/>
      <c r="Z121" s="65"/>
      <c r="AA121" s="68">
        <f t="shared" si="31"/>
        <v>0.10000013079178022</v>
      </c>
      <c r="AB121" s="65"/>
      <c r="AC121" s="32" t="s">
        <v>1332</v>
      </c>
      <c r="AD121" s="32" t="s">
        <v>1333</v>
      </c>
      <c r="AE121" s="32" t="s">
        <v>1334</v>
      </c>
      <c r="AF121" s="32" t="s">
        <v>1335</v>
      </c>
      <c r="AG121" s="66">
        <f t="shared" si="32"/>
        <v>4.080466047937005E-2</v>
      </c>
      <c r="AH121" s="32" t="s">
        <v>1336</v>
      </c>
      <c r="AI121" s="32" t="s">
        <v>1337</v>
      </c>
      <c r="AJ121" s="32">
        <v>2</v>
      </c>
      <c r="AK121" s="32">
        <v>1</v>
      </c>
      <c r="AL121">
        <f t="shared" si="33"/>
        <v>2.6381999999999834</v>
      </c>
      <c r="AM121" s="69">
        <f t="shared" si="34"/>
        <v>1.792638800369863</v>
      </c>
      <c r="AN121" s="69">
        <f t="shared" si="35"/>
        <v>0.67949313940181721</v>
      </c>
      <c r="AO121" s="32"/>
      <c r="AP121" s="69">
        <f t="shared" si="36"/>
        <v>0</v>
      </c>
      <c r="AQ121" s="69">
        <f t="shared" si="37"/>
        <v>0.67949313940181721</v>
      </c>
      <c r="AR121" s="69">
        <f t="shared" si="38"/>
        <v>0</v>
      </c>
      <c r="AS121" s="69">
        <f t="shared" si="39"/>
        <v>1</v>
      </c>
      <c r="AT121" s="69">
        <f t="shared" si="40"/>
        <v>0.67949313940181721</v>
      </c>
      <c r="AU121" s="69">
        <f t="shared" si="41"/>
        <v>0</v>
      </c>
      <c r="AV121" s="69">
        <f t="shared" si="42"/>
        <v>1</v>
      </c>
      <c r="AW121" s="69">
        <f t="shared" si="43"/>
        <v>0</v>
      </c>
      <c r="AX121" s="69">
        <f t="shared" si="44"/>
        <v>0</v>
      </c>
      <c r="AY121" s="69">
        <f t="shared" si="45"/>
        <v>0</v>
      </c>
      <c r="AZ121" s="69">
        <f t="shared" si="46"/>
        <v>0</v>
      </c>
      <c r="BA121" s="69">
        <f t="shared" si="47"/>
        <v>0</v>
      </c>
      <c r="BB121" s="69">
        <f t="shared" si="48"/>
        <v>0</v>
      </c>
      <c r="BC121" s="69">
        <f t="shared" si="49"/>
        <v>0</v>
      </c>
      <c r="BD121" s="69">
        <f t="shared" si="50"/>
        <v>0</v>
      </c>
      <c r="BE121" s="69">
        <f t="shared" si="51"/>
        <v>0</v>
      </c>
      <c r="BF121" s="69"/>
      <c r="BG121" s="69"/>
      <c r="BH121" s="69"/>
      <c r="BI121" s="69"/>
      <c r="BJ121" s="69"/>
      <c r="BK121" s="69"/>
      <c r="BL121" s="69"/>
      <c r="BM121" s="69"/>
      <c r="BN121" s="69"/>
      <c r="BO121" s="32"/>
      <c r="BP121" s="32"/>
      <c r="BQ121" s="32"/>
      <c r="BR121" s="32"/>
      <c r="BS121" s="32"/>
      <c r="BT121" s="32"/>
      <c r="BU121" s="32"/>
      <c r="BV121" s="32"/>
      <c r="BW121" s="32"/>
      <c r="BX121" s="32" t="s">
        <v>1338</v>
      </c>
      <c r="BY121" s="32" t="s">
        <v>1339</v>
      </c>
      <c r="BZ121" s="32" t="s">
        <v>1340</v>
      </c>
      <c r="CA121" s="32" t="s">
        <v>1341</v>
      </c>
      <c r="CB121" s="32" t="s">
        <v>1342</v>
      </c>
      <c r="CC121" s="32" t="s">
        <v>18</v>
      </c>
    </row>
    <row r="122" spans="1:81">
      <c r="A122" s="32" t="s">
        <v>16</v>
      </c>
      <c r="B122" s="32" t="s">
        <v>1343</v>
      </c>
      <c r="C122" s="32" t="s">
        <v>1344</v>
      </c>
      <c r="D122" s="32" t="s">
        <v>1345</v>
      </c>
      <c r="E122" s="33" t="s">
        <v>1346</v>
      </c>
      <c r="F122" s="32" t="s">
        <v>1347</v>
      </c>
      <c r="G122" s="32" t="s">
        <v>1348</v>
      </c>
      <c r="H122" s="32" t="s">
        <v>1349</v>
      </c>
      <c r="I122" s="32" t="s">
        <v>1350</v>
      </c>
      <c r="J122" s="32" t="s">
        <v>1351</v>
      </c>
      <c r="K122" s="33" t="s">
        <v>1352</v>
      </c>
      <c r="L122" s="33" t="s">
        <v>1353</v>
      </c>
      <c r="M122" s="32" t="s">
        <v>1354</v>
      </c>
      <c r="N122" s="32" t="s">
        <v>1355</v>
      </c>
      <c r="O122" s="32" t="s">
        <v>1356</v>
      </c>
      <c r="P122" s="60">
        <f t="shared" si="27"/>
        <v>0.66691564489999999</v>
      </c>
      <c r="Q122" s="61">
        <f t="shared" si="28"/>
        <v>-0.11044704517523418</v>
      </c>
      <c r="R122" s="32" t="s">
        <v>1357</v>
      </c>
      <c r="S122" s="59">
        <f t="shared" si="29"/>
        <v>1.6814691625857834</v>
      </c>
      <c r="T122" s="32" t="s">
        <v>1358</v>
      </c>
      <c r="U122" s="32" t="s">
        <v>1359</v>
      </c>
      <c r="V122" s="32" t="s">
        <v>1360</v>
      </c>
      <c r="W122" s="59">
        <f t="shared" si="30"/>
        <v>2.7917545242492219</v>
      </c>
      <c r="X122" s="65"/>
      <c r="Y122" s="65"/>
      <c r="Z122" s="65"/>
      <c r="AA122" s="68">
        <f t="shared" si="31"/>
        <v>0.1000193503024874</v>
      </c>
      <c r="AB122" s="65"/>
      <c r="AC122" s="32" t="s">
        <v>1361</v>
      </c>
      <c r="AD122" s="32" t="s">
        <v>1362</v>
      </c>
      <c r="AE122" s="32" t="s">
        <v>1363</v>
      </c>
      <c r="AF122" s="32" t="s">
        <v>1364</v>
      </c>
      <c r="AG122" s="66">
        <f t="shared" si="32"/>
        <v>2.5806743687080254E-2</v>
      </c>
      <c r="AH122" s="32" t="s">
        <v>1365</v>
      </c>
      <c r="AI122" s="32" t="s">
        <v>1366</v>
      </c>
      <c r="AJ122" s="32">
        <v>1</v>
      </c>
      <c r="AK122" s="32">
        <v>1</v>
      </c>
      <c r="AL122">
        <f t="shared" si="33"/>
        <v>3.4762000000000057</v>
      </c>
      <c r="AM122" s="69">
        <f t="shared" si="34"/>
        <v>3.4697161881557799</v>
      </c>
      <c r="AN122" s="69">
        <f t="shared" si="35"/>
        <v>0.9981347989631707</v>
      </c>
      <c r="AO122" s="32"/>
      <c r="AP122" s="69">
        <f t="shared" si="36"/>
        <v>0.9981347989631707</v>
      </c>
      <c r="AQ122" s="69">
        <f t="shared" si="37"/>
        <v>0.9981347989631707</v>
      </c>
      <c r="AR122" s="69">
        <f t="shared" si="38"/>
        <v>1</v>
      </c>
      <c r="AS122" s="69">
        <f t="shared" si="39"/>
        <v>1</v>
      </c>
      <c r="AT122" s="69">
        <f t="shared" si="40"/>
        <v>0</v>
      </c>
      <c r="AU122" s="69">
        <f t="shared" si="41"/>
        <v>0</v>
      </c>
      <c r="AV122" s="69">
        <f t="shared" si="42"/>
        <v>0</v>
      </c>
      <c r="AW122" s="69">
        <f t="shared" si="43"/>
        <v>0</v>
      </c>
      <c r="AX122" s="69">
        <f t="shared" si="44"/>
        <v>0</v>
      </c>
      <c r="AY122" s="69">
        <f t="shared" si="45"/>
        <v>0</v>
      </c>
      <c r="AZ122" s="69">
        <f t="shared" si="46"/>
        <v>0</v>
      </c>
      <c r="BA122" s="69">
        <f t="shared" si="47"/>
        <v>0</v>
      </c>
      <c r="BB122" s="69">
        <f t="shared" si="48"/>
        <v>0</v>
      </c>
      <c r="BC122" s="69">
        <f t="shared" si="49"/>
        <v>0</v>
      </c>
      <c r="BD122" s="69">
        <f t="shared" si="50"/>
        <v>0</v>
      </c>
      <c r="BE122" s="69">
        <f t="shared" si="51"/>
        <v>0</v>
      </c>
      <c r="BF122" s="69"/>
      <c r="BG122" s="69"/>
      <c r="BH122" s="69"/>
      <c r="BI122" s="69"/>
      <c r="BJ122" s="69"/>
      <c r="BK122" s="69"/>
      <c r="BL122" s="69"/>
      <c r="BM122" s="69"/>
      <c r="BN122" s="69"/>
      <c r="BO122" s="32"/>
      <c r="BP122" s="32"/>
      <c r="BQ122" s="32"/>
      <c r="BR122" s="32"/>
      <c r="BS122" s="32"/>
      <c r="BT122" s="32"/>
      <c r="BU122" s="32"/>
      <c r="BV122" s="32"/>
      <c r="BW122" s="32"/>
      <c r="BX122" s="32" t="s">
        <v>1367</v>
      </c>
      <c r="BY122" s="32" t="s">
        <v>1368</v>
      </c>
      <c r="BZ122" s="32" t="s">
        <v>1369</v>
      </c>
      <c r="CA122" s="32" t="s">
        <v>1370</v>
      </c>
      <c r="CB122" s="32" t="s">
        <v>224</v>
      </c>
      <c r="CC122" s="32" t="s">
        <v>18</v>
      </c>
    </row>
    <row r="123" spans="1:81">
      <c r="A123" s="32" t="s">
        <v>22</v>
      </c>
      <c r="B123" s="32" t="s">
        <v>1371</v>
      </c>
      <c r="C123" s="32" t="s">
        <v>1372</v>
      </c>
      <c r="D123" s="32" t="s">
        <v>1373</v>
      </c>
      <c r="E123" s="33" t="s">
        <v>1374</v>
      </c>
      <c r="F123" s="32" t="s">
        <v>1375</v>
      </c>
      <c r="G123" s="32" t="s">
        <v>1376</v>
      </c>
      <c r="H123" s="32" t="s">
        <v>1377</v>
      </c>
      <c r="I123" s="32" t="s">
        <v>1378</v>
      </c>
      <c r="J123" s="32" t="s">
        <v>1379</v>
      </c>
      <c r="K123" s="32" t="s">
        <v>1380</v>
      </c>
      <c r="L123" s="33" t="s">
        <v>1381</v>
      </c>
      <c r="M123" s="33" t="s">
        <v>1382</v>
      </c>
      <c r="N123" s="33" t="s">
        <v>1383</v>
      </c>
      <c r="O123" s="32" t="s">
        <v>1384</v>
      </c>
      <c r="P123" s="60">
        <f t="shared" si="27"/>
        <v>0.8055421519</v>
      </c>
      <c r="Q123" s="61">
        <f t="shared" si="28"/>
        <v>0.29779631697536546</v>
      </c>
      <c r="R123" s="32" t="s">
        <v>1385</v>
      </c>
      <c r="S123" s="59">
        <f t="shared" si="29"/>
        <v>1.2684129238130373</v>
      </c>
      <c r="T123" s="33" t="s">
        <v>1386</v>
      </c>
      <c r="U123" s="32" t="s">
        <v>1387</v>
      </c>
      <c r="V123" s="32" t="s">
        <v>1388</v>
      </c>
      <c r="W123" s="59">
        <f t="shared" si="30"/>
        <v>4.0581674701700026</v>
      </c>
      <c r="X123" s="65"/>
      <c r="Y123" s="65"/>
      <c r="Z123" s="65"/>
      <c r="AA123" s="68">
        <f t="shared" si="31"/>
        <v>0.10000000011733369</v>
      </c>
      <c r="AB123" s="65"/>
      <c r="AC123" s="32" t="s">
        <v>1389</v>
      </c>
      <c r="AD123" s="32" t="s">
        <v>1390</v>
      </c>
      <c r="AE123" s="32" t="s">
        <v>1391</v>
      </c>
      <c r="AF123" s="32" t="s">
        <v>1392</v>
      </c>
      <c r="AG123" s="66">
        <f t="shared" si="32"/>
        <v>4.0190020840982978E-2</v>
      </c>
      <c r="AH123" s="32" t="s">
        <v>1393</v>
      </c>
      <c r="AI123" s="32" t="s">
        <v>1394</v>
      </c>
      <c r="AJ123" s="32">
        <v>2</v>
      </c>
      <c r="AK123" s="32">
        <v>4</v>
      </c>
      <c r="AL123">
        <f t="shared" si="33"/>
        <v>5.7737000000000194</v>
      </c>
      <c r="AM123" s="69">
        <f t="shared" si="34"/>
        <v>2.4236499996171226</v>
      </c>
      <c r="AN123" s="69">
        <f t="shared" si="35"/>
        <v>0.41977414822680681</v>
      </c>
      <c r="AO123" s="32"/>
      <c r="AP123" s="69">
        <f t="shared" si="36"/>
        <v>0</v>
      </c>
      <c r="AQ123" s="69">
        <f t="shared" si="37"/>
        <v>0</v>
      </c>
      <c r="AR123" s="69">
        <f t="shared" si="38"/>
        <v>0</v>
      </c>
      <c r="AS123" s="69">
        <f t="shared" si="39"/>
        <v>0</v>
      </c>
      <c r="AT123" s="69">
        <f t="shared" si="40"/>
        <v>0.41977414822680681</v>
      </c>
      <c r="AU123" s="69">
        <f t="shared" si="41"/>
        <v>0</v>
      </c>
      <c r="AV123" s="69">
        <f t="shared" si="42"/>
        <v>1</v>
      </c>
      <c r="AW123" s="69">
        <f t="shared" si="43"/>
        <v>0</v>
      </c>
      <c r="AX123" s="69">
        <f t="shared" si="44"/>
        <v>0</v>
      </c>
      <c r="AY123" s="69">
        <f t="shared" si="45"/>
        <v>0</v>
      </c>
      <c r="AZ123" s="69">
        <f t="shared" si="46"/>
        <v>0</v>
      </c>
      <c r="BA123" s="69">
        <f t="shared" si="47"/>
        <v>0</v>
      </c>
      <c r="BB123" s="69">
        <f t="shared" si="48"/>
        <v>0</v>
      </c>
      <c r="BC123" s="69">
        <f t="shared" si="49"/>
        <v>0.41977414822680681</v>
      </c>
      <c r="BD123" s="69">
        <f t="shared" si="50"/>
        <v>0</v>
      </c>
      <c r="BE123" s="69">
        <f t="shared" si="51"/>
        <v>1</v>
      </c>
      <c r="BF123" s="69"/>
      <c r="BG123" s="69"/>
      <c r="BH123" s="69"/>
      <c r="BI123" s="69"/>
      <c r="BJ123" s="69"/>
      <c r="BK123" s="69"/>
      <c r="BL123" s="69"/>
      <c r="BM123" s="69"/>
      <c r="BN123" s="69"/>
      <c r="BO123" s="32"/>
      <c r="BP123" s="32"/>
      <c r="BQ123" s="32"/>
      <c r="BR123" s="32"/>
      <c r="BS123" s="32"/>
      <c r="BT123" s="32"/>
      <c r="BU123" s="32"/>
      <c r="BV123" s="32"/>
      <c r="BW123" s="32"/>
      <c r="BX123" s="32" t="s">
        <v>1395</v>
      </c>
      <c r="BY123" s="32" t="s">
        <v>1396</v>
      </c>
      <c r="BZ123" s="32" t="s">
        <v>1397</v>
      </c>
      <c r="CA123" s="32" t="s">
        <v>367</v>
      </c>
      <c r="CB123" s="32" t="s">
        <v>1398</v>
      </c>
      <c r="CC123" s="32" t="s">
        <v>18</v>
      </c>
    </row>
    <row r="124" spans="1:81">
      <c r="A124" s="32" t="s">
        <v>22</v>
      </c>
      <c r="B124" s="32" t="s">
        <v>1399</v>
      </c>
      <c r="C124" s="32" t="s">
        <v>1400</v>
      </c>
      <c r="D124" s="32" t="s">
        <v>1401</v>
      </c>
      <c r="E124" s="33" t="s">
        <v>1402</v>
      </c>
      <c r="F124" s="33" t="s">
        <v>1403</v>
      </c>
      <c r="G124" s="33" t="s">
        <v>1404</v>
      </c>
      <c r="H124" s="32" t="s">
        <v>1405</v>
      </c>
      <c r="I124" s="32" t="s">
        <v>1406</v>
      </c>
      <c r="J124" s="32" t="s">
        <v>1407</v>
      </c>
      <c r="K124" s="32" t="s">
        <v>1408</v>
      </c>
      <c r="L124" s="33" t="s">
        <v>1409</v>
      </c>
      <c r="M124" s="33" t="s">
        <v>1410</v>
      </c>
      <c r="N124" s="33" t="s">
        <v>1411</v>
      </c>
      <c r="O124" s="32" t="s">
        <v>1412</v>
      </c>
      <c r="P124" s="60">
        <f t="shared" si="27"/>
        <v>0.96773965263600004</v>
      </c>
      <c r="Q124" s="61">
        <f t="shared" si="28"/>
        <v>0.87304007056809207</v>
      </c>
      <c r="R124" s="32" t="s">
        <v>1413</v>
      </c>
      <c r="S124" s="59">
        <f t="shared" si="29"/>
        <v>0.5093942301239438</v>
      </c>
      <c r="T124" s="33" t="s">
        <v>1414</v>
      </c>
      <c r="U124" s="32" t="s">
        <v>1415</v>
      </c>
      <c r="V124" s="33" t="s">
        <v>1416</v>
      </c>
      <c r="W124" s="59">
        <f t="shared" si="30"/>
        <v>2.4771538976173848</v>
      </c>
      <c r="X124" s="62"/>
      <c r="Y124" s="62"/>
      <c r="Z124" s="62"/>
      <c r="AA124" s="68">
        <f t="shared" si="31"/>
        <v>0.10019175029799941</v>
      </c>
      <c r="AB124" s="62"/>
      <c r="AC124" s="32" t="s">
        <v>1417</v>
      </c>
      <c r="AD124" s="32" t="s">
        <v>1418</v>
      </c>
      <c r="AE124" s="32" t="s">
        <v>1419</v>
      </c>
      <c r="AF124" s="32" t="s">
        <v>393</v>
      </c>
      <c r="AG124" s="66">
        <f t="shared" si="32"/>
        <v>3.7369617929354074E-2</v>
      </c>
      <c r="AH124" s="32" t="s">
        <v>1420</v>
      </c>
      <c r="AI124" s="32" t="s">
        <v>1421</v>
      </c>
      <c r="AJ124" s="32">
        <v>4</v>
      </c>
      <c r="AK124" s="32">
        <v>4</v>
      </c>
      <c r="AL124">
        <f t="shared" si="33"/>
        <v>3.3643999999999892</v>
      </c>
      <c r="AM124" s="69">
        <f t="shared" si="34"/>
        <v>1.2152152743768665</v>
      </c>
      <c r="AN124" s="69">
        <f t="shared" si="35"/>
        <v>0.36119821494972965</v>
      </c>
      <c r="AO124" s="32"/>
      <c r="AP124" s="69">
        <f t="shared" si="36"/>
        <v>0</v>
      </c>
      <c r="AQ124" s="69">
        <f t="shared" si="37"/>
        <v>0</v>
      </c>
      <c r="AR124" s="69">
        <f t="shared" si="38"/>
        <v>0</v>
      </c>
      <c r="AS124" s="69">
        <f t="shared" si="39"/>
        <v>0</v>
      </c>
      <c r="AT124" s="69">
        <f t="shared" si="40"/>
        <v>0</v>
      </c>
      <c r="AU124" s="69">
        <f t="shared" si="41"/>
        <v>0</v>
      </c>
      <c r="AV124" s="69">
        <f t="shared" si="42"/>
        <v>0</v>
      </c>
      <c r="AW124" s="69">
        <f t="shared" si="43"/>
        <v>0</v>
      </c>
      <c r="AX124" s="69">
        <f t="shared" si="44"/>
        <v>0</v>
      </c>
      <c r="AY124" s="69">
        <f t="shared" si="45"/>
        <v>0</v>
      </c>
      <c r="AZ124" s="69">
        <f t="shared" si="46"/>
        <v>0</v>
      </c>
      <c r="BA124" s="69">
        <f t="shared" si="47"/>
        <v>0</v>
      </c>
      <c r="BB124" s="69">
        <f t="shared" si="48"/>
        <v>0.36119821494972965</v>
      </c>
      <c r="BC124" s="69">
        <f t="shared" si="49"/>
        <v>0.36119821494972965</v>
      </c>
      <c r="BD124" s="69">
        <f t="shared" si="50"/>
        <v>1</v>
      </c>
      <c r="BE124" s="69">
        <f t="shared" si="51"/>
        <v>1</v>
      </c>
      <c r="BF124" s="69"/>
      <c r="BG124" s="69"/>
      <c r="BH124" s="69"/>
      <c r="BI124" s="69"/>
      <c r="BJ124" s="69"/>
      <c r="BK124" s="69"/>
      <c r="BL124" s="69"/>
      <c r="BM124" s="69"/>
      <c r="BN124" s="69"/>
      <c r="BO124" s="32"/>
      <c r="BP124" s="32"/>
      <c r="BQ124" s="32"/>
      <c r="BR124" s="32"/>
      <c r="BS124" s="32"/>
      <c r="BT124" s="32"/>
      <c r="BU124" s="32"/>
      <c r="BV124" s="32"/>
      <c r="BW124" s="32"/>
      <c r="BX124" s="32" t="s">
        <v>1422</v>
      </c>
      <c r="BY124" s="32" t="s">
        <v>1423</v>
      </c>
      <c r="BZ124" s="32" t="s">
        <v>1424</v>
      </c>
      <c r="CA124" s="32" t="s">
        <v>1425</v>
      </c>
      <c r="CB124" s="32" t="s">
        <v>138</v>
      </c>
      <c r="CC124" s="32" t="s">
        <v>18</v>
      </c>
    </row>
    <row r="125" spans="1:81">
      <c r="A125" s="32" t="s">
        <v>20</v>
      </c>
      <c r="B125" s="32" t="s">
        <v>1426</v>
      </c>
      <c r="C125" s="32" t="s">
        <v>1427</v>
      </c>
      <c r="D125" s="32" t="s">
        <v>1428</v>
      </c>
      <c r="E125" s="33" t="s">
        <v>1429</v>
      </c>
      <c r="F125" s="33" t="s">
        <v>1430</v>
      </c>
      <c r="G125" s="33" t="s">
        <v>1431</v>
      </c>
      <c r="H125" s="32" t="s">
        <v>1432</v>
      </c>
      <c r="I125" s="32" t="s">
        <v>1433</v>
      </c>
      <c r="J125" s="32" t="s">
        <v>1434</v>
      </c>
      <c r="K125" s="32" t="s">
        <v>1435</v>
      </c>
      <c r="L125" s="33" t="s">
        <v>1436</v>
      </c>
      <c r="M125" s="33" t="s">
        <v>1437</v>
      </c>
      <c r="N125" s="32" t="s">
        <v>1438</v>
      </c>
      <c r="O125" s="32" t="s">
        <v>1439</v>
      </c>
      <c r="P125" s="60">
        <f t="shared" si="27"/>
        <v>0.91214489196400006</v>
      </c>
      <c r="Q125" s="61">
        <f t="shared" si="28"/>
        <v>0.66401660787203465</v>
      </c>
      <c r="R125" s="32" t="s">
        <v>1440</v>
      </c>
      <c r="S125" s="59">
        <f t="shared" si="29"/>
        <v>0.84461846962324472</v>
      </c>
      <c r="T125" s="32" t="s">
        <v>1441</v>
      </c>
      <c r="U125" s="32" t="s">
        <v>1442</v>
      </c>
      <c r="V125" s="33" t="s">
        <v>1443</v>
      </c>
      <c r="W125" s="59">
        <f t="shared" si="30"/>
        <v>4.1063673380234746</v>
      </c>
      <c r="X125" s="62"/>
      <c r="Y125" s="62"/>
      <c r="Z125" s="62"/>
      <c r="AA125" s="68">
        <f t="shared" si="31"/>
        <v>0.10000000006801935</v>
      </c>
      <c r="AB125" s="62"/>
      <c r="AC125" s="32" t="s">
        <v>1444</v>
      </c>
      <c r="AD125" s="32" t="s">
        <v>1445</v>
      </c>
      <c r="AE125" s="32" t="s">
        <v>1446</v>
      </c>
      <c r="AF125" s="32" t="s">
        <v>1447</v>
      </c>
      <c r="AG125" s="66">
        <f t="shared" si="32"/>
        <v>3.2859069916589358E-2</v>
      </c>
      <c r="AH125" s="32" t="s">
        <v>1448</v>
      </c>
      <c r="AI125" s="32" t="s">
        <v>1449</v>
      </c>
      <c r="AJ125" s="32">
        <v>4</v>
      </c>
      <c r="AK125" s="32">
        <v>4</v>
      </c>
      <c r="AL125">
        <f t="shared" si="33"/>
        <v>3.333500000000015</v>
      </c>
      <c r="AM125" s="69">
        <f t="shared" si="34"/>
        <v>2.1275428977844708</v>
      </c>
      <c r="AN125" s="69">
        <f t="shared" si="35"/>
        <v>0.63823095778744898</v>
      </c>
      <c r="AO125" s="32"/>
      <c r="AP125" s="69">
        <f t="shared" si="36"/>
        <v>0</v>
      </c>
      <c r="AQ125" s="69">
        <f t="shared" si="37"/>
        <v>0</v>
      </c>
      <c r="AR125" s="69">
        <f t="shared" si="38"/>
        <v>0</v>
      </c>
      <c r="AS125" s="69">
        <f t="shared" si="39"/>
        <v>0</v>
      </c>
      <c r="AT125" s="69">
        <f t="shared" si="40"/>
        <v>0</v>
      </c>
      <c r="AU125" s="69">
        <f t="shared" si="41"/>
        <v>0</v>
      </c>
      <c r="AV125" s="69">
        <f t="shared" si="42"/>
        <v>0</v>
      </c>
      <c r="AW125" s="69">
        <f t="shared" si="43"/>
        <v>0</v>
      </c>
      <c r="AX125" s="69">
        <f t="shared" si="44"/>
        <v>0</v>
      </c>
      <c r="AY125" s="69">
        <f t="shared" si="45"/>
        <v>0</v>
      </c>
      <c r="AZ125" s="69">
        <f t="shared" si="46"/>
        <v>0</v>
      </c>
      <c r="BA125" s="69">
        <f t="shared" si="47"/>
        <v>0</v>
      </c>
      <c r="BB125" s="69">
        <f t="shared" si="48"/>
        <v>0.63823095778744898</v>
      </c>
      <c r="BC125" s="69">
        <f t="shared" si="49"/>
        <v>0.63823095778744898</v>
      </c>
      <c r="BD125" s="69">
        <f t="shared" si="50"/>
        <v>1</v>
      </c>
      <c r="BE125" s="69">
        <f t="shared" si="51"/>
        <v>1</v>
      </c>
      <c r="BF125" s="69"/>
      <c r="BG125" s="69"/>
      <c r="BH125" s="69"/>
      <c r="BI125" s="69"/>
      <c r="BJ125" s="69"/>
      <c r="BK125" s="69"/>
      <c r="BL125" s="69"/>
      <c r="BM125" s="69"/>
      <c r="BN125" s="69"/>
      <c r="BO125" s="32"/>
      <c r="BP125" s="32"/>
      <c r="BQ125" s="32"/>
      <c r="BR125" s="32"/>
      <c r="BS125" s="32"/>
      <c r="BT125" s="32"/>
      <c r="BU125" s="32"/>
      <c r="BV125" s="32"/>
      <c r="BW125" s="32"/>
      <c r="BX125" s="32" t="s">
        <v>1450</v>
      </c>
      <c r="BY125" s="32" t="s">
        <v>1451</v>
      </c>
      <c r="BZ125" s="32" t="s">
        <v>136</v>
      </c>
      <c r="CA125" s="32" t="s">
        <v>1452</v>
      </c>
      <c r="CB125" s="32" t="s">
        <v>1453</v>
      </c>
      <c r="CC125" s="32" t="s">
        <v>18</v>
      </c>
    </row>
    <row r="126" spans="1:81">
      <c r="A126" s="32" t="s">
        <v>20</v>
      </c>
      <c r="B126" s="32" t="s">
        <v>1454</v>
      </c>
      <c r="C126" s="32" t="s">
        <v>1455</v>
      </c>
      <c r="D126" s="32" t="s">
        <v>1456</v>
      </c>
      <c r="E126" s="32" t="s">
        <v>1457</v>
      </c>
      <c r="F126" s="33" t="s">
        <v>1458</v>
      </c>
      <c r="G126" s="32" t="s">
        <v>1459</v>
      </c>
      <c r="H126" s="32" t="s">
        <v>1460</v>
      </c>
      <c r="I126" s="32" t="s">
        <v>1461</v>
      </c>
      <c r="J126" s="32" t="s">
        <v>1462</v>
      </c>
      <c r="K126" s="32" t="s">
        <v>1463</v>
      </c>
      <c r="L126" s="33" t="s">
        <v>1464</v>
      </c>
      <c r="M126" s="33" t="s">
        <v>1465</v>
      </c>
      <c r="N126" s="33" t="s">
        <v>1466</v>
      </c>
      <c r="O126" s="32" t="s">
        <v>1467</v>
      </c>
      <c r="P126" s="60">
        <f t="shared" si="27"/>
        <v>0.17246888801199997</v>
      </c>
      <c r="Q126" s="61">
        <f t="shared" si="28"/>
        <v>-0.94050896533580841</v>
      </c>
      <c r="R126" s="32" t="s">
        <v>1468</v>
      </c>
      <c r="S126" s="59">
        <f t="shared" si="29"/>
        <v>2.7949215151674549</v>
      </c>
      <c r="T126" s="32" t="s">
        <v>1469</v>
      </c>
      <c r="U126" s="32" t="s">
        <v>1470</v>
      </c>
      <c r="V126" s="33" t="s">
        <v>1471</v>
      </c>
      <c r="W126" s="59">
        <f t="shared" si="30"/>
        <v>1.0313431990685737</v>
      </c>
      <c r="X126" s="62"/>
      <c r="Y126" s="62"/>
      <c r="Z126" s="62"/>
      <c r="AA126" s="68">
        <f t="shared" si="31"/>
        <v>0.31136500634181541</v>
      </c>
      <c r="AB126" s="62"/>
      <c r="AC126" s="32" t="s">
        <v>1472</v>
      </c>
      <c r="AD126" s="32" t="s">
        <v>1473</v>
      </c>
      <c r="AE126" s="32" t="s">
        <v>1474</v>
      </c>
      <c r="AF126" s="32" t="s">
        <v>1475</v>
      </c>
      <c r="AG126" s="66">
        <f t="shared" si="32"/>
        <v>4.3734197020378819E-2</v>
      </c>
      <c r="AH126" s="32" t="s">
        <v>1476</v>
      </c>
      <c r="AI126" s="32" t="s">
        <v>1477</v>
      </c>
      <c r="AJ126" s="32">
        <v>3</v>
      </c>
      <c r="AK126" s="32">
        <v>3</v>
      </c>
      <c r="AL126">
        <f t="shared" si="33"/>
        <v>4.1313999999999851</v>
      </c>
      <c r="AM126" s="69">
        <f t="shared" si="34"/>
        <v>5.0801156187624317</v>
      </c>
      <c r="AN126" s="69">
        <f t="shared" si="35"/>
        <v>1.2296353823794477</v>
      </c>
      <c r="AO126" s="32"/>
      <c r="AP126" s="69">
        <f t="shared" si="36"/>
        <v>0</v>
      </c>
      <c r="AQ126" s="69">
        <f t="shared" si="37"/>
        <v>0</v>
      </c>
      <c r="AR126" s="69">
        <f t="shared" si="38"/>
        <v>0</v>
      </c>
      <c r="AS126" s="69">
        <f t="shared" si="39"/>
        <v>0</v>
      </c>
      <c r="AT126" s="69">
        <f t="shared" si="40"/>
        <v>0</v>
      </c>
      <c r="AU126" s="69">
        <f t="shared" si="41"/>
        <v>0</v>
      </c>
      <c r="AV126" s="69">
        <f t="shared" si="42"/>
        <v>0</v>
      </c>
      <c r="AW126" s="69">
        <f t="shared" si="43"/>
        <v>0</v>
      </c>
      <c r="AX126" s="69">
        <f t="shared" si="44"/>
        <v>1.2296353823794477</v>
      </c>
      <c r="AY126" s="69">
        <f t="shared" si="45"/>
        <v>1.2296353823794477</v>
      </c>
      <c r="AZ126" s="69">
        <f t="shared" si="46"/>
        <v>1</v>
      </c>
      <c r="BA126" s="69">
        <f t="shared" si="47"/>
        <v>1</v>
      </c>
      <c r="BB126" s="69">
        <f t="shared" si="48"/>
        <v>0</v>
      </c>
      <c r="BC126" s="69">
        <f t="shared" si="49"/>
        <v>0</v>
      </c>
      <c r="BD126" s="69">
        <f t="shared" si="50"/>
        <v>0</v>
      </c>
      <c r="BE126" s="69">
        <f t="shared" si="51"/>
        <v>0</v>
      </c>
      <c r="BF126" s="69"/>
      <c r="BG126" s="69"/>
      <c r="BH126" s="69"/>
      <c r="BI126" s="69"/>
      <c r="BJ126" s="69"/>
      <c r="BK126" s="69"/>
      <c r="BL126" s="69"/>
      <c r="BM126" s="69"/>
      <c r="BN126" s="69"/>
      <c r="BO126" s="32"/>
      <c r="BP126" s="32"/>
      <c r="BQ126" s="32"/>
      <c r="BR126" s="32"/>
      <c r="BS126" s="32"/>
      <c r="BT126" s="32"/>
      <c r="BU126" s="32"/>
      <c r="BV126" s="32"/>
      <c r="BW126" s="32"/>
      <c r="BX126" s="32" t="s">
        <v>1478</v>
      </c>
      <c r="BY126" s="32" t="s">
        <v>1479</v>
      </c>
      <c r="BZ126" s="32" t="s">
        <v>1480</v>
      </c>
      <c r="CA126" s="32" t="s">
        <v>1481</v>
      </c>
      <c r="CB126" s="32" t="s">
        <v>1482</v>
      </c>
      <c r="CC126" s="32" t="s">
        <v>18</v>
      </c>
    </row>
    <row r="127" spans="1:81">
      <c r="A127" s="32" t="s">
        <v>16</v>
      </c>
      <c r="B127" s="32" t="s">
        <v>1483</v>
      </c>
      <c r="C127" s="32" t="s">
        <v>1484</v>
      </c>
      <c r="D127" s="32" t="s">
        <v>1485</v>
      </c>
      <c r="E127" s="33" t="s">
        <v>1486</v>
      </c>
      <c r="F127" s="33" t="s">
        <v>1487</v>
      </c>
      <c r="G127" s="33" t="s">
        <v>1488</v>
      </c>
      <c r="H127" s="32" t="s">
        <v>1489</v>
      </c>
      <c r="I127" s="32" t="s">
        <v>1490</v>
      </c>
      <c r="J127" s="32" t="s">
        <v>1491</v>
      </c>
      <c r="K127" s="32" t="s">
        <v>1492</v>
      </c>
      <c r="L127" s="33" t="s">
        <v>1493</v>
      </c>
      <c r="M127" s="32" t="s">
        <v>1494</v>
      </c>
      <c r="N127" s="33" t="s">
        <v>1495</v>
      </c>
      <c r="O127" s="32" t="s">
        <v>1496</v>
      </c>
      <c r="P127" s="60">
        <f t="shared" si="27"/>
        <v>-0.29929168094000003</v>
      </c>
      <c r="Q127" s="61">
        <f t="shared" si="28"/>
        <v>-0.82084897944021851</v>
      </c>
      <c r="R127" s="32" t="s">
        <v>1497</v>
      </c>
      <c r="S127" s="59">
        <f t="shared" si="29"/>
        <v>2.5336922126089845</v>
      </c>
      <c r="T127" s="32" t="s">
        <v>1498</v>
      </c>
      <c r="U127" s="32" t="s">
        <v>1499</v>
      </c>
      <c r="V127" s="32" t="s">
        <v>1500</v>
      </c>
      <c r="W127" s="59">
        <f t="shared" si="30"/>
        <v>1.9927369381082389</v>
      </c>
      <c r="X127" s="65"/>
      <c r="Y127" s="65"/>
      <c r="Z127" s="65"/>
      <c r="AA127" s="68">
        <f t="shared" si="31"/>
        <v>0.10382795684416536</v>
      </c>
      <c r="AB127" s="65"/>
      <c r="AC127" s="32" t="s">
        <v>1501</v>
      </c>
      <c r="AD127" s="32" t="s">
        <v>1502</v>
      </c>
      <c r="AE127" s="32" t="s">
        <v>1503</v>
      </c>
      <c r="AF127" s="32" t="s">
        <v>1504</v>
      </c>
      <c r="AG127" s="66">
        <f t="shared" si="32"/>
        <v>3.2496535031385304E-2</v>
      </c>
      <c r="AH127" s="32" t="s">
        <v>1505</v>
      </c>
      <c r="AI127" s="32" t="s">
        <v>1506</v>
      </c>
      <c r="AJ127" s="32">
        <v>1</v>
      </c>
      <c r="AK127" s="32">
        <v>1</v>
      </c>
      <c r="AL127">
        <f t="shared" si="33"/>
        <v>4.9354000000000156</v>
      </c>
      <c r="AM127" s="69">
        <f t="shared" si="34"/>
        <v>3.782613180941953</v>
      </c>
      <c r="AN127" s="69">
        <f t="shared" si="35"/>
        <v>0.76642484518821996</v>
      </c>
      <c r="AO127" s="32"/>
      <c r="AP127" s="69">
        <f t="shared" si="36"/>
        <v>0.76642484518821996</v>
      </c>
      <c r="AQ127" s="69">
        <f t="shared" si="37"/>
        <v>0.76642484518821996</v>
      </c>
      <c r="AR127" s="69">
        <f t="shared" si="38"/>
        <v>1</v>
      </c>
      <c r="AS127" s="69">
        <f t="shared" si="39"/>
        <v>1</v>
      </c>
      <c r="AT127" s="69">
        <f t="shared" si="40"/>
        <v>0</v>
      </c>
      <c r="AU127" s="69">
        <f t="shared" si="41"/>
        <v>0</v>
      </c>
      <c r="AV127" s="69">
        <f t="shared" si="42"/>
        <v>0</v>
      </c>
      <c r="AW127" s="69">
        <f t="shared" si="43"/>
        <v>0</v>
      </c>
      <c r="AX127" s="69">
        <f t="shared" si="44"/>
        <v>0</v>
      </c>
      <c r="AY127" s="69">
        <f t="shared" si="45"/>
        <v>0</v>
      </c>
      <c r="AZ127" s="69">
        <f t="shared" si="46"/>
        <v>0</v>
      </c>
      <c r="BA127" s="69">
        <f t="shared" si="47"/>
        <v>0</v>
      </c>
      <c r="BB127" s="69">
        <f t="shared" si="48"/>
        <v>0</v>
      </c>
      <c r="BC127" s="69">
        <f t="shared" si="49"/>
        <v>0</v>
      </c>
      <c r="BD127" s="69">
        <f t="shared" si="50"/>
        <v>0</v>
      </c>
      <c r="BE127" s="69">
        <f t="shared" si="51"/>
        <v>0</v>
      </c>
      <c r="BF127" s="69"/>
      <c r="BG127" s="69"/>
      <c r="BH127" s="69"/>
      <c r="BI127" s="69"/>
      <c r="BJ127" s="69"/>
      <c r="BK127" s="69"/>
      <c r="BL127" s="69"/>
      <c r="BM127" s="69"/>
      <c r="BN127" s="69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 t="s">
        <v>1507</v>
      </c>
      <c r="BY127" s="32" t="s">
        <v>1508</v>
      </c>
      <c r="BZ127" s="32" t="s">
        <v>1509</v>
      </c>
      <c r="CA127" s="32" t="s">
        <v>1510</v>
      </c>
      <c r="CB127" s="32" t="s">
        <v>1511</v>
      </c>
      <c r="CC127" s="32" t="s">
        <v>18</v>
      </c>
    </row>
    <row r="128" spans="1:81">
      <c r="A128" s="32" t="s">
        <v>16</v>
      </c>
      <c r="B128" s="32">
        <v>0</v>
      </c>
      <c r="C128" s="34">
        <v>45078</v>
      </c>
      <c r="D128" s="32">
        <v>0</v>
      </c>
      <c r="E128" s="32">
        <v>0</v>
      </c>
      <c r="F128" s="32">
        <v>0</v>
      </c>
      <c r="G128" s="32">
        <v>0</v>
      </c>
      <c r="H128" s="32">
        <v>1</v>
      </c>
      <c r="I128" s="32" t="s">
        <v>1512</v>
      </c>
      <c r="J128" s="32" t="s">
        <v>1513</v>
      </c>
      <c r="K128" s="33" t="s">
        <v>1514</v>
      </c>
      <c r="L128" s="32" t="s">
        <v>1515</v>
      </c>
      <c r="M128" s="33" t="s">
        <v>1516</v>
      </c>
      <c r="N128" s="32" t="s">
        <v>1517</v>
      </c>
      <c r="O128" s="33" t="s">
        <v>1518</v>
      </c>
      <c r="P128" s="60">
        <f t="shared" si="27"/>
        <v>-0.163494988732</v>
      </c>
      <c r="Q128" s="61">
        <f t="shared" si="28"/>
        <v>-0.94653877731904634</v>
      </c>
      <c r="R128" s="32" t="s">
        <v>1519</v>
      </c>
      <c r="S128" s="59">
        <f t="shared" si="29"/>
        <v>2.8131280952692688</v>
      </c>
      <c r="T128" s="32" t="s">
        <v>1520</v>
      </c>
      <c r="U128" s="32" t="s">
        <v>1521</v>
      </c>
      <c r="V128" s="33" t="s">
        <v>1522</v>
      </c>
      <c r="W128" s="59">
        <f t="shared" si="30"/>
        <v>45076.012952888967</v>
      </c>
      <c r="X128" s="62"/>
      <c r="Y128" s="62"/>
      <c r="Z128" s="62"/>
      <c r="AA128" s="68">
        <f t="shared" si="31"/>
        <v>0.1</v>
      </c>
      <c r="AB128" s="62"/>
      <c r="AC128" s="32" t="s">
        <v>1523</v>
      </c>
      <c r="AD128" s="32" t="s">
        <v>1524</v>
      </c>
      <c r="AE128" s="32" t="s">
        <v>1525</v>
      </c>
      <c r="AF128" s="32" t="s">
        <v>1526</v>
      </c>
      <c r="AG128" s="66">
        <f t="shared" si="32"/>
        <v>3.0804929064503609E-2</v>
      </c>
      <c r="AH128" s="32" t="s">
        <v>1527</v>
      </c>
      <c r="AI128" s="32" t="s">
        <v>1528</v>
      </c>
      <c r="AJ128" s="32">
        <v>4</v>
      </c>
      <c r="AK128" s="32">
        <v>2</v>
      </c>
      <c r="AL128">
        <f t="shared" si="33"/>
        <v>10.461700000000008</v>
      </c>
      <c r="AM128" s="69">
        <f t="shared" si="34"/>
        <v>3.9564768747350465</v>
      </c>
      <c r="AN128" s="69">
        <f t="shared" si="35"/>
        <v>0.37818680278874789</v>
      </c>
      <c r="AO128" s="32"/>
      <c r="AP128" s="69">
        <f t="shared" si="36"/>
        <v>0</v>
      </c>
      <c r="AQ128" s="69">
        <f t="shared" si="37"/>
        <v>0</v>
      </c>
      <c r="AR128" s="69">
        <f t="shared" si="38"/>
        <v>0</v>
      </c>
      <c r="AS128" s="69">
        <f t="shared" si="39"/>
        <v>0</v>
      </c>
      <c r="AT128" s="69">
        <f t="shared" si="40"/>
        <v>0</v>
      </c>
      <c r="AU128" s="69">
        <f t="shared" si="41"/>
        <v>0.37818680278874789</v>
      </c>
      <c r="AV128" s="69">
        <f t="shared" si="42"/>
        <v>0</v>
      </c>
      <c r="AW128" s="69">
        <f t="shared" si="43"/>
        <v>1</v>
      </c>
      <c r="AX128" s="69">
        <f t="shared" si="44"/>
        <v>0</v>
      </c>
      <c r="AY128" s="69">
        <f t="shared" si="45"/>
        <v>0</v>
      </c>
      <c r="AZ128" s="69">
        <f t="shared" si="46"/>
        <v>0</v>
      </c>
      <c r="BA128" s="69">
        <f t="shared" si="47"/>
        <v>0</v>
      </c>
      <c r="BB128" s="69">
        <f t="shared" si="48"/>
        <v>0.37818680278874789</v>
      </c>
      <c r="BC128" s="69">
        <f t="shared" si="49"/>
        <v>0</v>
      </c>
      <c r="BD128" s="69">
        <f t="shared" si="50"/>
        <v>1</v>
      </c>
      <c r="BE128" s="69">
        <f t="shared" si="51"/>
        <v>0</v>
      </c>
      <c r="BF128" s="69"/>
      <c r="BG128" s="69"/>
      <c r="BH128" s="69"/>
      <c r="BI128" s="69"/>
      <c r="BJ128" s="69"/>
      <c r="BK128" s="69"/>
      <c r="BL128" s="69"/>
      <c r="BM128" s="69"/>
      <c r="BN128" s="69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 t="s">
        <v>1529</v>
      </c>
      <c r="BY128" s="32" t="s">
        <v>1530</v>
      </c>
      <c r="BZ128" s="32" t="s">
        <v>1531</v>
      </c>
      <c r="CA128" s="32" t="s">
        <v>1532</v>
      </c>
      <c r="CB128" s="32">
        <v>1</v>
      </c>
      <c r="CC128" s="32" t="s">
        <v>18</v>
      </c>
    </row>
    <row r="129" spans="1:81">
      <c r="A129" s="32" t="s">
        <v>20</v>
      </c>
      <c r="B129" s="32" t="s">
        <v>1533</v>
      </c>
      <c r="C129" s="32" t="s">
        <v>1534</v>
      </c>
      <c r="D129" s="33" t="s">
        <v>1535</v>
      </c>
      <c r="E129" s="32" t="s">
        <v>1536</v>
      </c>
      <c r="F129" s="33" t="s">
        <v>1537</v>
      </c>
      <c r="G129" s="32" t="s">
        <v>1538</v>
      </c>
      <c r="H129" s="33" t="s">
        <v>1539</v>
      </c>
      <c r="I129" s="32" t="s">
        <v>1540</v>
      </c>
      <c r="J129" s="32" t="s">
        <v>1541</v>
      </c>
      <c r="K129" s="32" t="s">
        <v>1542</v>
      </c>
      <c r="L129" s="32" t="s">
        <v>1543</v>
      </c>
      <c r="M129" s="32" t="s">
        <v>1544</v>
      </c>
      <c r="N129" s="33" t="s">
        <v>1545</v>
      </c>
      <c r="O129" s="32" t="s">
        <v>1546</v>
      </c>
      <c r="P129" s="60">
        <f t="shared" si="27"/>
        <v>-0.419285887064</v>
      </c>
      <c r="Q129" s="61">
        <f t="shared" si="28"/>
        <v>-0.64839868981790927</v>
      </c>
      <c r="R129" s="32" t="s">
        <v>1547</v>
      </c>
      <c r="S129" s="59">
        <f t="shared" si="29"/>
        <v>2.27627548797388</v>
      </c>
      <c r="T129" s="32" t="s">
        <v>1548</v>
      </c>
      <c r="U129" s="32" t="s">
        <v>1549</v>
      </c>
      <c r="V129" s="32" t="s">
        <v>1550</v>
      </c>
      <c r="W129" s="59">
        <f t="shared" si="30"/>
        <v>2.0356507135311794</v>
      </c>
      <c r="X129" s="65"/>
      <c r="Y129" s="65"/>
      <c r="Z129" s="65"/>
      <c r="AA129" s="68">
        <f t="shared" si="31"/>
        <v>0.10301446211602032</v>
      </c>
      <c r="AB129" s="65"/>
      <c r="AC129" s="32" t="s">
        <v>1551</v>
      </c>
      <c r="AD129" s="32" t="s">
        <v>1552</v>
      </c>
      <c r="AE129" s="32" t="s">
        <v>1553</v>
      </c>
      <c r="AF129" s="32" t="s">
        <v>1554</v>
      </c>
      <c r="AG129" s="66">
        <f t="shared" si="32"/>
        <v>2.5401473909236395E-2</v>
      </c>
      <c r="AH129" s="32" t="s">
        <v>1555</v>
      </c>
      <c r="AI129" s="32" t="s">
        <v>1556</v>
      </c>
      <c r="AJ129" s="32">
        <v>1</v>
      </c>
      <c r="AK129" s="32">
        <v>1</v>
      </c>
      <c r="AL129">
        <f t="shared" si="33"/>
        <v>6.004099999999994</v>
      </c>
      <c r="AM129" s="69">
        <f t="shared" si="34"/>
        <v>3.9720726919651184</v>
      </c>
      <c r="AN129" s="69">
        <f t="shared" si="35"/>
        <v>0.66156004929383627</v>
      </c>
      <c r="AO129" s="32"/>
      <c r="AP129" s="69">
        <f t="shared" si="36"/>
        <v>0.66156004929383627</v>
      </c>
      <c r="AQ129" s="69">
        <f t="shared" si="37"/>
        <v>0.66156004929383627</v>
      </c>
      <c r="AR129" s="69">
        <f t="shared" si="38"/>
        <v>1</v>
      </c>
      <c r="AS129" s="69">
        <f t="shared" si="39"/>
        <v>1</v>
      </c>
      <c r="AT129" s="69">
        <f t="shared" si="40"/>
        <v>0</v>
      </c>
      <c r="AU129" s="69">
        <f t="shared" si="41"/>
        <v>0</v>
      </c>
      <c r="AV129" s="69">
        <f t="shared" si="42"/>
        <v>0</v>
      </c>
      <c r="AW129" s="69">
        <f t="shared" si="43"/>
        <v>0</v>
      </c>
      <c r="AX129" s="69">
        <f t="shared" si="44"/>
        <v>0</v>
      </c>
      <c r="AY129" s="69">
        <f t="shared" si="45"/>
        <v>0</v>
      </c>
      <c r="AZ129" s="69">
        <f t="shared" si="46"/>
        <v>0</v>
      </c>
      <c r="BA129" s="69">
        <f t="shared" si="47"/>
        <v>0</v>
      </c>
      <c r="BB129" s="69">
        <f t="shared" si="48"/>
        <v>0</v>
      </c>
      <c r="BC129" s="69">
        <f t="shared" si="49"/>
        <v>0</v>
      </c>
      <c r="BD129" s="69">
        <f t="shared" si="50"/>
        <v>0</v>
      </c>
      <c r="BE129" s="69">
        <f t="shared" si="51"/>
        <v>0</v>
      </c>
      <c r="BF129" s="69"/>
      <c r="BG129" s="69"/>
      <c r="BH129" s="69"/>
      <c r="BI129" s="69"/>
      <c r="BJ129" s="69"/>
      <c r="BK129" s="69"/>
      <c r="BL129" s="69"/>
      <c r="BM129" s="69"/>
      <c r="BN129" s="69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 t="s">
        <v>1557</v>
      </c>
      <c r="BY129" s="32" t="s">
        <v>1558</v>
      </c>
      <c r="BZ129" s="32" t="s">
        <v>1559</v>
      </c>
      <c r="CA129" s="32" t="s">
        <v>1560</v>
      </c>
      <c r="CB129" s="32" t="s">
        <v>1561</v>
      </c>
      <c r="CC129" s="32" t="s">
        <v>18</v>
      </c>
    </row>
    <row r="130" spans="1:81">
      <c r="A130" s="32" t="s">
        <v>22</v>
      </c>
      <c r="B130" s="32" t="s">
        <v>1562</v>
      </c>
      <c r="C130" s="32" t="s">
        <v>1563</v>
      </c>
      <c r="D130" s="32" t="s">
        <v>1564</v>
      </c>
      <c r="E130" s="32" t="s">
        <v>1565</v>
      </c>
      <c r="F130" s="33" t="s">
        <v>1566</v>
      </c>
      <c r="G130" s="32" t="s">
        <v>1567</v>
      </c>
      <c r="H130" s="32" t="s">
        <v>1568</v>
      </c>
      <c r="I130" s="32" t="s">
        <v>1569</v>
      </c>
      <c r="J130" s="32" t="s">
        <v>1570</v>
      </c>
      <c r="K130" s="33" t="s">
        <v>1571</v>
      </c>
      <c r="L130" s="32" t="s">
        <v>1572</v>
      </c>
      <c r="M130" s="33" t="s">
        <v>1573</v>
      </c>
      <c r="N130" s="32" t="s">
        <v>1574</v>
      </c>
      <c r="O130" s="33" t="s">
        <v>1575</v>
      </c>
      <c r="P130" s="60">
        <f t="shared" si="27"/>
        <v>-0.23881083671</v>
      </c>
      <c r="Q130" s="61">
        <f t="shared" si="28"/>
        <v>-0.88593876853973941</v>
      </c>
      <c r="R130" s="32" t="s">
        <v>1576</v>
      </c>
      <c r="S130" s="59">
        <f t="shared" si="29"/>
        <v>2.6593105122517597</v>
      </c>
      <c r="T130" s="32" t="s">
        <v>1577</v>
      </c>
      <c r="U130" s="32" t="s">
        <v>1578</v>
      </c>
      <c r="V130" s="33" t="s">
        <v>1579</v>
      </c>
      <c r="W130" s="59">
        <f t="shared" si="30"/>
        <v>2.1525100260073122</v>
      </c>
      <c r="X130" s="62"/>
      <c r="Y130" s="62"/>
      <c r="Z130" s="62"/>
      <c r="AA130" s="68">
        <f t="shared" si="31"/>
        <v>0.10153251434191585</v>
      </c>
      <c r="AB130" s="62"/>
      <c r="AC130" s="32" t="s">
        <v>1580</v>
      </c>
      <c r="AD130" s="32" t="s">
        <v>1581</v>
      </c>
      <c r="AE130" s="32" t="s">
        <v>1582</v>
      </c>
      <c r="AF130" s="32" t="s">
        <v>1583</v>
      </c>
      <c r="AG130" s="66">
        <f t="shared" si="32"/>
        <v>5.1429715372941893E-2</v>
      </c>
      <c r="AH130" s="32" t="s">
        <v>1584</v>
      </c>
      <c r="AI130" s="32" t="s">
        <v>1585</v>
      </c>
      <c r="AJ130" s="32">
        <v>4</v>
      </c>
      <c r="AK130" s="32">
        <v>1</v>
      </c>
      <c r="AL130">
        <f t="shared" si="33"/>
        <v>4.8059000000000083</v>
      </c>
      <c r="AM130" s="69">
        <f t="shared" si="34"/>
        <v>3.1578547179341436</v>
      </c>
      <c r="AN130" s="69">
        <f t="shared" si="35"/>
        <v>0.65707874028467883</v>
      </c>
      <c r="AO130" s="32"/>
      <c r="AP130" s="69">
        <f t="shared" si="36"/>
        <v>0</v>
      </c>
      <c r="AQ130" s="69">
        <f t="shared" si="37"/>
        <v>0.65707874028467883</v>
      </c>
      <c r="AR130" s="69">
        <f t="shared" si="38"/>
        <v>0</v>
      </c>
      <c r="AS130" s="69">
        <f t="shared" si="39"/>
        <v>1</v>
      </c>
      <c r="AT130" s="69">
        <f t="shared" si="40"/>
        <v>0</v>
      </c>
      <c r="AU130" s="69">
        <f t="shared" si="41"/>
        <v>0</v>
      </c>
      <c r="AV130" s="69">
        <f t="shared" si="42"/>
        <v>0</v>
      </c>
      <c r="AW130" s="69">
        <f t="shared" si="43"/>
        <v>0</v>
      </c>
      <c r="AX130" s="69">
        <f t="shared" si="44"/>
        <v>0</v>
      </c>
      <c r="AY130" s="69">
        <f t="shared" si="45"/>
        <v>0</v>
      </c>
      <c r="AZ130" s="69">
        <f t="shared" si="46"/>
        <v>0</v>
      </c>
      <c r="BA130" s="69">
        <f t="shared" si="47"/>
        <v>0</v>
      </c>
      <c r="BB130" s="69">
        <f t="shared" si="48"/>
        <v>0.65707874028467883</v>
      </c>
      <c r="BC130" s="69">
        <f t="shared" si="49"/>
        <v>0</v>
      </c>
      <c r="BD130" s="69">
        <f t="shared" si="50"/>
        <v>1</v>
      </c>
      <c r="BE130" s="69">
        <f t="shared" si="51"/>
        <v>0</v>
      </c>
      <c r="BF130" s="69"/>
      <c r="BG130" s="69"/>
      <c r="BH130" s="69"/>
      <c r="BI130" s="69"/>
      <c r="BJ130" s="69"/>
      <c r="BK130" s="69"/>
      <c r="BL130" s="69"/>
      <c r="BM130" s="69"/>
      <c r="BN130" s="69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 t="s">
        <v>1586</v>
      </c>
      <c r="BY130" s="32" t="s">
        <v>1587</v>
      </c>
      <c r="BZ130" s="32" t="s">
        <v>1588</v>
      </c>
      <c r="CA130" s="32" t="s">
        <v>311</v>
      </c>
      <c r="CB130" s="32" t="s">
        <v>1589</v>
      </c>
      <c r="CC130" s="32" t="s">
        <v>18</v>
      </c>
    </row>
    <row r="131" spans="1:81">
      <c r="A131" s="32" t="s">
        <v>16</v>
      </c>
      <c r="B131" s="32" t="s">
        <v>1590</v>
      </c>
      <c r="C131" s="32" t="s">
        <v>1591</v>
      </c>
      <c r="D131" s="32" t="s">
        <v>1592</v>
      </c>
      <c r="E131" s="32" t="s">
        <v>1593</v>
      </c>
      <c r="F131" s="32" t="s">
        <v>1594</v>
      </c>
      <c r="G131" s="33" t="s">
        <v>1595</v>
      </c>
      <c r="H131" s="32" t="s">
        <v>1596</v>
      </c>
      <c r="I131" s="33" t="s">
        <v>1597</v>
      </c>
      <c r="J131" s="32" t="s">
        <v>1598</v>
      </c>
      <c r="K131" s="32" t="s">
        <v>1599</v>
      </c>
      <c r="L131" s="33" t="s">
        <v>1600</v>
      </c>
      <c r="M131" s="33" t="s">
        <v>1601</v>
      </c>
      <c r="N131" s="33" t="s">
        <v>1602</v>
      </c>
      <c r="O131" s="32" t="s">
        <v>1603</v>
      </c>
      <c r="P131" s="60">
        <f t="shared" si="27"/>
        <v>0.17687079188999999</v>
      </c>
      <c r="Q131" s="61">
        <f t="shared" si="28"/>
        <v>-0.93743344595240863</v>
      </c>
      <c r="R131" s="32" t="s">
        <v>1604</v>
      </c>
      <c r="S131" s="59">
        <f t="shared" si="29"/>
        <v>2.7859802457887781</v>
      </c>
      <c r="T131" s="32" t="s">
        <v>1605</v>
      </c>
      <c r="U131" s="32" t="s">
        <v>1606</v>
      </c>
      <c r="V131" s="32" t="s">
        <v>1607</v>
      </c>
      <c r="W131" s="59">
        <f t="shared" si="30"/>
        <v>1.0520003450536504</v>
      </c>
      <c r="X131" s="65"/>
      <c r="Y131" s="65"/>
      <c r="Z131" s="65"/>
      <c r="AA131" s="68">
        <f t="shared" si="31"/>
        <v>0.29921571030427019</v>
      </c>
      <c r="AB131" s="65"/>
      <c r="AC131" s="32" t="s">
        <v>1608</v>
      </c>
      <c r="AD131" s="32" t="s">
        <v>1609</v>
      </c>
      <c r="AE131" s="32" t="s">
        <v>1610</v>
      </c>
      <c r="AF131" s="32" t="s">
        <v>1611</v>
      </c>
      <c r="AG131" s="66">
        <f t="shared" si="32"/>
        <v>3.5570931060917653E-2</v>
      </c>
      <c r="AH131" s="32" t="s">
        <v>1612</v>
      </c>
      <c r="AI131" s="32" t="s">
        <v>1613</v>
      </c>
      <c r="AJ131" s="32">
        <v>2</v>
      </c>
      <c r="AK131" s="32">
        <v>3</v>
      </c>
      <c r="AL131">
        <f t="shared" si="33"/>
        <v>20.471400000000017</v>
      </c>
      <c r="AM131" s="69">
        <f t="shared" si="34"/>
        <v>5.3161350584168581</v>
      </c>
      <c r="AN131" s="69">
        <f t="shared" si="35"/>
        <v>0.2596859549623794</v>
      </c>
      <c r="AO131" s="32"/>
      <c r="AP131" s="69">
        <f t="shared" si="36"/>
        <v>0</v>
      </c>
      <c r="AQ131" s="69">
        <f t="shared" si="37"/>
        <v>0</v>
      </c>
      <c r="AR131" s="69">
        <f t="shared" si="38"/>
        <v>0</v>
      </c>
      <c r="AS131" s="69">
        <f t="shared" si="39"/>
        <v>0</v>
      </c>
      <c r="AT131" s="69">
        <f t="shared" si="40"/>
        <v>0.2596859549623794</v>
      </c>
      <c r="AU131" s="69">
        <f t="shared" si="41"/>
        <v>0</v>
      </c>
      <c r="AV131" s="69">
        <f t="shared" si="42"/>
        <v>1</v>
      </c>
      <c r="AW131" s="69">
        <f t="shared" si="43"/>
        <v>0</v>
      </c>
      <c r="AX131" s="69">
        <f t="shared" si="44"/>
        <v>0</v>
      </c>
      <c r="AY131" s="69">
        <f t="shared" si="45"/>
        <v>0</v>
      </c>
      <c r="AZ131" s="69">
        <f t="shared" si="46"/>
        <v>0</v>
      </c>
      <c r="BA131" s="69">
        <f t="shared" si="47"/>
        <v>1</v>
      </c>
      <c r="BB131" s="69">
        <f t="shared" si="48"/>
        <v>0</v>
      </c>
      <c r="BC131" s="69">
        <f t="shared" si="49"/>
        <v>0</v>
      </c>
      <c r="BD131" s="69">
        <f t="shared" si="50"/>
        <v>0</v>
      </c>
      <c r="BE131" s="69">
        <f t="shared" si="51"/>
        <v>0</v>
      </c>
      <c r="BF131" s="69"/>
      <c r="BG131" s="69"/>
      <c r="BH131" s="69"/>
      <c r="BI131" s="69"/>
      <c r="BJ131" s="69"/>
      <c r="BK131" s="69"/>
      <c r="BL131" s="69"/>
      <c r="BM131" s="69"/>
      <c r="BN131" s="69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 t="s">
        <v>1614</v>
      </c>
      <c r="BY131" s="32" t="s">
        <v>1615</v>
      </c>
      <c r="BZ131" s="32" t="s">
        <v>1616</v>
      </c>
      <c r="CA131" s="32" t="s">
        <v>944</v>
      </c>
      <c r="CB131" s="32" t="s">
        <v>1617</v>
      </c>
      <c r="CC131" s="32" t="s">
        <v>18</v>
      </c>
    </row>
    <row r="132" spans="1:81">
      <c r="A132" s="32" t="s">
        <v>20</v>
      </c>
      <c r="B132" s="33" t="s">
        <v>1618</v>
      </c>
      <c r="C132" s="32" t="s">
        <v>1619</v>
      </c>
      <c r="D132" s="32" t="s">
        <v>1620</v>
      </c>
      <c r="E132" s="32" t="s">
        <v>1621</v>
      </c>
      <c r="F132" s="33" t="s">
        <v>1622</v>
      </c>
      <c r="G132" s="33" t="s">
        <v>1623</v>
      </c>
      <c r="H132" s="32" t="s">
        <v>1624</v>
      </c>
      <c r="I132" s="32" t="s">
        <v>1625</v>
      </c>
      <c r="J132" s="32" t="s">
        <v>1626</v>
      </c>
      <c r="K132" s="33" t="s">
        <v>1627</v>
      </c>
      <c r="L132" s="33" t="s">
        <v>1628</v>
      </c>
      <c r="M132" s="33" t="s">
        <v>1629</v>
      </c>
      <c r="N132" s="33" t="s">
        <v>1630</v>
      </c>
      <c r="O132" s="32" t="s">
        <v>1631</v>
      </c>
      <c r="P132" s="60">
        <f t="shared" si="27"/>
        <v>0.94741554960000018</v>
      </c>
      <c r="Q132" s="61">
        <f t="shared" si="28"/>
        <v>0.79519244724774074</v>
      </c>
      <c r="R132" s="32" t="s">
        <v>1632</v>
      </c>
      <c r="S132" s="59">
        <f t="shared" si="29"/>
        <v>0.65147143063792523</v>
      </c>
      <c r="T132" s="33" t="s">
        <v>1633</v>
      </c>
      <c r="U132" s="32" t="s">
        <v>1634</v>
      </c>
      <c r="V132" s="33" t="s">
        <v>1635</v>
      </c>
      <c r="W132" s="59">
        <f t="shared" si="30"/>
        <v>5.8133379181176972</v>
      </c>
      <c r="X132" s="62"/>
      <c r="Y132" s="62"/>
      <c r="Z132" s="62"/>
      <c r="AA132" s="68">
        <f t="shared" si="31"/>
        <v>0.1</v>
      </c>
      <c r="AB132" s="62"/>
      <c r="AC132" s="32" t="s">
        <v>1636</v>
      </c>
      <c r="AD132" s="32" t="s">
        <v>1637</v>
      </c>
      <c r="AE132" s="32" t="s">
        <v>1638</v>
      </c>
      <c r="AF132" s="32" t="s">
        <v>1639</v>
      </c>
      <c r="AG132" s="66">
        <f t="shared" si="32"/>
        <v>3.2410757833571814E-2</v>
      </c>
      <c r="AH132" s="32" t="s">
        <v>1640</v>
      </c>
      <c r="AI132" s="32" t="s">
        <v>1641</v>
      </c>
      <c r="AJ132" s="32">
        <v>4</v>
      </c>
      <c r="AK132" s="32">
        <v>3</v>
      </c>
      <c r="AL132">
        <f t="shared" si="33"/>
        <v>66.133099999999956</v>
      </c>
      <c r="AM132" s="69">
        <f t="shared" si="34"/>
        <v>1.7727639048059511</v>
      </c>
      <c r="AN132" s="69">
        <f t="shared" si="35"/>
        <v>2.6806000396260757E-2</v>
      </c>
      <c r="AO132" s="32"/>
      <c r="AP132" s="69">
        <f t="shared" si="36"/>
        <v>0</v>
      </c>
      <c r="AQ132" s="69">
        <f t="shared" si="37"/>
        <v>0</v>
      </c>
      <c r="AR132" s="69">
        <f t="shared" si="38"/>
        <v>0</v>
      </c>
      <c r="AS132" s="69">
        <f t="shared" si="39"/>
        <v>0</v>
      </c>
      <c r="AT132" s="69">
        <f t="shared" si="40"/>
        <v>0</v>
      </c>
      <c r="AU132" s="69">
        <f t="shared" si="41"/>
        <v>0</v>
      </c>
      <c r="AV132" s="69">
        <f t="shared" si="42"/>
        <v>0</v>
      </c>
      <c r="AW132" s="69">
        <f t="shared" si="43"/>
        <v>0</v>
      </c>
      <c r="AX132" s="69">
        <f t="shared" si="44"/>
        <v>0</v>
      </c>
      <c r="AY132" s="69">
        <f t="shared" si="45"/>
        <v>0</v>
      </c>
      <c r="AZ132" s="69">
        <f t="shared" si="46"/>
        <v>0</v>
      </c>
      <c r="BA132" s="69">
        <f t="shared" si="47"/>
        <v>1</v>
      </c>
      <c r="BB132" s="69">
        <f t="shared" si="48"/>
        <v>2.6806000396260757E-2</v>
      </c>
      <c r="BC132" s="69">
        <f t="shared" si="49"/>
        <v>0</v>
      </c>
      <c r="BD132" s="69">
        <f t="shared" si="50"/>
        <v>1</v>
      </c>
      <c r="BE132" s="69">
        <f t="shared" si="51"/>
        <v>0</v>
      </c>
      <c r="BF132" s="69"/>
      <c r="BG132" s="69"/>
      <c r="BH132" s="69"/>
      <c r="BI132" s="69"/>
      <c r="BJ132" s="69"/>
      <c r="BK132" s="69"/>
      <c r="BL132" s="69"/>
      <c r="BM132" s="69"/>
      <c r="BN132" s="69"/>
      <c r="BO132" s="32"/>
      <c r="BP132" s="32"/>
      <c r="BQ132" s="32"/>
      <c r="BR132" s="32"/>
      <c r="BS132" s="32"/>
      <c r="BT132" s="32"/>
      <c r="BU132" s="32"/>
      <c r="BV132" s="32"/>
      <c r="BW132" s="32"/>
      <c r="BX132" s="32" t="s">
        <v>1642</v>
      </c>
      <c r="BY132" s="32" t="s">
        <v>1643</v>
      </c>
      <c r="BZ132" s="32" t="s">
        <v>1644</v>
      </c>
      <c r="CA132" s="32" t="s">
        <v>887</v>
      </c>
      <c r="CB132" s="32" t="s">
        <v>1645</v>
      </c>
      <c r="CC132" s="32" t="s">
        <v>18</v>
      </c>
    </row>
    <row r="133" spans="1:81">
      <c r="A133" s="32" t="s">
        <v>16</v>
      </c>
      <c r="B133" s="32" t="s">
        <v>1646</v>
      </c>
      <c r="C133" s="32" t="s">
        <v>1647</v>
      </c>
      <c r="D133" s="33" t="s">
        <v>1648</v>
      </c>
      <c r="E133" s="32" t="s">
        <v>1649</v>
      </c>
      <c r="F133" s="33" t="s">
        <v>1650</v>
      </c>
      <c r="G133" s="33" t="s">
        <v>1651</v>
      </c>
      <c r="H133" s="33" t="s">
        <v>1652</v>
      </c>
      <c r="I133" s="32" t="s">
        <v>1653</v>
      </c>
      <c r="J133" s="32" t="s">
        <v>1654</v>
      </c>
      <c r="K133" s="32" t="s">
        <v>1655</v>
      </c>
      <c r="L133" s="32" t="s">
        <v>1656</v>
      </c>
      <c r="M133" s="33" t="s">
        <v>1657</v>
      </c>
      <c r="N133" s="33" t="s">
        <v>1658</v>
      </c>
      <c r="O133" s="33" t="s">
        <v>1659</v>
      </c>
      <c r="P133" s="60">
        <f t="shared" si="27"/>
        <v>-0.20017641647999998</v>
      </c>
      <c r="Q133" s="61">
        <f t="shared" si="28"/>
        <v>-0.91985880457045122</v>
      </c>
      <c r="R133" s="32" t="s">
        <v>1660</v>
      </c>
      <c r="S133" s="59">
        <f t="shared" si="29"/>
        <v>2.7385166967574799</v>
      </c>
      <c r="T133" s="32" t="s">
        <v>1661</v>
      </c>
      <c r="U133" s="32" t="s">
        <v>1662</v>
      </c>
      <c r="V133" s="33" t="s">
        <v>1663</v>
      </c>
      <c r="W133" s="59">
        <f t="shared" si="30"/>
        <v>4.9148373260109022</v>
      </c>
      <c r="X133" s="62"/>
      <c r="Y133" s="62"/>
      <c r="Z133" s="62"/>
      <c r="AA133" s="68">
        <f t="shared" si="31"/>
        <v>0.10000000000000278</v>
      </c>
      <c r="AB133" s="62"/>
      <c r="AC133" s="32" t="s">
        <v>1664</v>
      </c>
      <c r="AD133" s="32" t="s">
        <v>1665</v>
      </c>
      <c r="AE133" s="32" t="s">
        <v>1666</v>
      </c>
      <c r="AF133" s="32" t="s">
        <v>1667</v>
      </c>
      <c r="AG133" s="66">
        <f t="shared" si="32"/>
        <v>3.6378514996353285E-2</v>
      </c>
      <c r="AH133" s="32" t="s">
        <v>1668</v>
      </c>
      <c r="AI133" s="32" t="s">
        <v>1669</v>
      </c>
      <c r="AJ133" s="32">
        <v>3</v>
      </c>
      <c r="AK133" s="32">
        <v>2</v>
      </c>
      <c r="AL133">
        <f t="shared" si="33"/>
        <v>11.261799999999994</v>
      </c>
      <c r="AM133" s="69">
        <f t="shared" si="34"/>
        <v>3.6777708656820627</v>
      </c>
      <c r="AN133" s="69">
        <f t="shared" si="35"/>
        <v>0.32657042974320843</v>
      </c>
      <c r="AO133" s="32"/>
      <c r="AP133" s="69">
        <f t="shared" si="36"/>
        <v>0</v>
      </c>
      <c r="AQ133" s="69">
        <f t="shared" si="37"/>
        <v>0</v>
      </c>
      <c r="AR133" s="69">
        <f t="shared" si="38"/>
        <v>0</v>
      </c>
      <c r="AS133" s="69">
        <f t="shared" si="39"/>
        <v>0</v>
      </c>
      <c r="AT133" s="69">
        <f t="shared" si="40"/>
        <v>0</v>
      </c>
      <c r="AU133" s="69">
        <f t="shared" si="41"/>
        <v>0.32657042974320843</v>
      </c>
      <c r="AV133" s="69">
        <f t="shared" si="42"/>
        <v>0</v>
      </c>
      <c r="AW133" s="69">
        <f t="shared" si="43"/>
        <v>1</v>
      </c>
      <c r="AX133" s="69">
        <f t="shared" si="44"/>
        <v>0.32657042974320843</v>
      </c>
      <c r="AY133" s="69">
        <f t="shared" si="45"/>
        <v>0.32657042974320843</v>
      </c>
      <c r="AZ133" s="69">
        <f t="shared" si="46"/>
        <v>1</v>
      </c>
      <c r="BA133" s="69">
        <f t="shared" si="47"/>
        <v>0</v>
      </c>
      <c r="BB133" s="69">
        <f t="shared" si="48"/>
        <v>0</v>
      </c>
      <c r="BC133" s="69">
        <f t="shared" si="49"/>
        <v>0</v>
      </c>
      <c r="BD133" s="69">
        <f t="shared" si="50"/>
        <v>0</v>
      </c>
      <c r="BE133" s="69">
        <f t="shared" si="51"/>
        <v>0</v>
      </c>
      <c r="BF133" s="69"/>
      <c r="BG133" s="69"/>
      <c r="BH133" s="69"/>
      <c r="BI133" s="69"/>
      <c r="BJ133" s="69"/>
      <c r="BK133" s="69"/>
      <c r="BL133" s="69"/>
      <c r="BM133" s="69"/>
      <c r="BN133" s="69"/>
      <c r="BO133" s="32"/>
      <c r="BP133" s="32"/>
      <c r="BQ133" s="32"/>
      <c r="BR133" s="32"/>
      <c r="BS133" s="32"/>
      <c r="BT133" s="32"/>
      <c r="BU133" s="32"/>
      <c r="BV133" s="32"/>
      <c r="BW133" s="32"/>
      <c r="BX133" s="32" t="s">
        <v>1670</v>
      </c>
      <c r="BY133" s="32" t="s">
        <v>1671</v>
      </c>
      <c r="BZ133" s="32" t="s">
        <v>1672</v>
      </c>
      <c r="CA133" s="32" t="s">
        <v>1673</v>
      </c>
      <c r="CB133" s="32" t="s">
        <v>1674</v>
      </c>
      <c r="CC133" s="32" t="s">
        <v>18</v>
      </c>
    </row>
    <row r="134" spans="1:81">
      <c r="A134" s="32" t="s">
        <v>20</v>
      </c>
      <c r="B134" s="32" t="s">
        <v>1675</v>
      </c>
      <c r="C134" s="32" t="s">
        <v>1676</v>
      </c>
      <c r="D134" s="33" t="s">
        <v>1677</v>
      </c>
      <c r="E134" s="33" t="s">
        <v>1678</v>
      </c>
      <c r="F134" s="33" t="s">
        <v>1679</v>
      </c>
      <c r="G134" s="33" t="s">
        <v>1680</v>
      </c>
      <c r="H134" s="33" t="s">
        <v>1681</v>
      </c>
      <c r="I134" s="32" t="s">
        <v>1682</v>
      </c>
      <c r="J134" s="32" t="s">
        <v>1683</v>
      </c>
      <c r="K134" s="32" t="s">
        <v>1684</v>
      </c>
      <c r="L134" s="33" t="s">
        <v>1685</v>
      </c>
      <c r="M134" s="32" t="s">
        <v>1686</v>
      </c>
      <c r="N134" s="33" t="s">
        <v>1687</v>
      </c>
      <c r="O134" s="32" t="s">
        <v>1688</v>
      </c>
      <c r="P134" s="60">
        <f t="shared" si="27"/>
        <v>0.12352100270000002</v>
      </c>
      <c r="Q134" s="61">
        <f t="shared" si="28"/>
        <v>-0.96948512378397322</v>
      </c>
      <c r="R134" s="32" t="s">
        <v>1689</v>
      </c>
      <c r="S134" s="59">
        <f t="shared" si="29"/>
        <v>2.8939180907652435</v>
      </c>
      <c r="T134" s="32" t="s">
        <v>1690</v>
      </c>
      <c r="U134" s="32" t="s">
        <v>1691</v>
      </c>
      <c r="V134" s="32" t="s">
        <v>1692</v>
      </c>
      <c r="W134" s="59">
        <f t="shared" si="30"/>
        <v>1.0004697957004998</v>
      </c>
      <c r="X134" s="65"/>
      <c r="Y134" s="65"/>
      <c r="Z134" s="65"/>
      <c r="AA134" s="68">
        <f t="shared" si="31"/>
        <v>0.33040820003291427</v>
      </c>
      <c r="AB134" s="65"/>
      <c r="AC134" s="32" t="s">
        <v>1693</v>
      </c>
      <c r="AD134" s="32" t="s">
        <v>1694</v>
      </c>
      <c r="AE134" s="32" t="s">
        <v>1695</v>
      </c>
      <c r="AF134" s="32" t="s">
        <v>1696</v>
      </c>
      <c r="AG134" s="66">
        <f t="shared" si="32"/>
        <v>3.8528759139931049E-2</v>
      </c>
      <c r="AH134" s="32" t="s">
        <v>1697</v>
      </c>
      <c r="AI134" s="32" t="s">
        <v>1698</v>
      </c>
      <c r="AJ134" s="32">
        <v>1</v>
      </c>
      <c r="AK134" s="32">
        <v>2</v>
      </c>
      <c r="AL134">
        <f t="shared" si="33"/>
        <v>5.2000000000000455</v>
      </c>
      <c r="AM134" s="69">
        <f t="shared" si="34"/>
        <v>5.3988006984083174</v>
      </c>
      <c r="AN134" s="69">
        <f t="shared" si="35"/>
        <v>1.0382309035400519</v>
      </c>
      <c r="AO134" s="32"/>
      <c r="AP134" s="69">
        <f t="shared" si="36"/>
        <v>1.0382309035400519</v>
      </c>
      <c r="AQ134" s="69">
        <f t="shared" si="37"/>
        <v>0</v>
      </c>
      <c r="AR134" s="69">
        <f t="shared" si="38"/>
        <v>1</v>
      </c>
      <c r="AS134" s="69">
        <f t="shared" si="39"/>
        <v>0</v>
      </c>
      <c r="AT134" s="69">
        <f t="shared" si="40"/>
        <v>0</v>
      </c>
      <c r="AU134" s="69">
        <f t="shared" si="41"/>
        <v>1.0382309035400519</v>
      </c>
      <c r="AV134" s="69">
        <f t="shared" si="42"/>
        <v>0</v>
      </c>
      <c r="AW134" s="69">
        <f t="shared" si="43"/>
        <v>1</v>
      </c>
      <c r="AX134" s="69">
        <f t="shared" si="44"/>
        <v>0</v>
      </c>
      <c r="AY134" s="69">
        <f t="shared" si="45"/>
        <v>0</v>
      </c>
      <c r="AZ134" s="69">
        <f t="shared" si="46"/>
        <v>0</v>
      </c>
      <c r="BA134" s="69">
        <f t="shared" si="47"/>
        <v>0</v>
      </c>
      <c r="BB134" s="69">
        <f t="shared" si="48"/>
        <v>0</v>
      </c>
      <c r="BC134" s="69">
        <f t="shared" si="49"/>
        <v>0</v>
      </c>
      <c r="BD134" s="69">
        <f t="shared" si="50"/>
        <v>0</v>
      </c>
      <c r="BE134" s="69">
        <f t="shared" si="51"/>
        <v>0</v>
      </c>
      <c r="BF134" s="69"/>
      <c r="BG134" s="69"/>
      <c r="BH134" s="69"/>
      <c r="BI134" s="69"/>
      <c r="BJ134" s="69"/>
      <c r="BK134" s="69"/>
      <c r="BL134" s="69"/>
      <c r="BM134" s="69"/>
      <c r="BN134" s="69"/>
      <c r="BO134" s="32"/>
      <c r="BP134" s="32"/>
      <c r="BQ134" s="32"/>
      <c r="BR134" s="32"/>
      <c r="BS134" s="32"/>
      <c r="BT134" s="32"/>
      <c r="BU134" s="32"/>
      <c r="BV134" s="32"/>
      <c r="BW134" s="32"/>
      <c r="BX134" s="32" t="s">
        <v>1699</v>
      </c>
      <c r="BY134" s="32" t="s">
        <v>1700</v>
      </c>
      <c r="BZ134" s="32" t="s">
        <v>1701</v>
      </c>
      <c r="CA134" s="32" t="s">
        <v>1702</v>
      </c>
      <c r="CB134" s="32" t="s">
        <v>396</v>
      </c>
      <c r="CC134" s="32" t="s">
        <v>18</v>
      </c>
    </row>
    <row r="135" spans="1:81">
      <c r="A135" s="32" t="s">
        <v>16</v>
      </c>
      <c r="B135" s="32" t="s">
        <v>1703</v>
      </c>
      <c r="C135" s="32" t="s">
        <v>1704</v>
      </c>
      <c r="D135" s="32" t="s">
        <v>1705</v>
      </c>
      <c r="E135" s="32" t="s">
        <v>1706</v>
      </c>
      <c r="F135" s="33" t="s">
        <v>575</v>
      </c>
      <c r="G135" s="32" t="s">
        <v>1707</v>
      </c>
      <c r="H135" s="32" t="s">
        <v>1708</v>
      </c>
      <c r="I135" s="33" t="s">
        <v>1709</v>
      </c>
      <c r="J135" s="32" t="s">
        <v>1710</v>
      </c>
      <c r="K135" s="33" t="s">
        <v>1711</v>
      </c>
      <c r="L135" s="33" t="s">
        <v>1712</v>
      </c>
      <c r="M135" s="33" t="s">
        <v>1713</v>
      </c>
      <c r="N135" s="33" t="s">
        <v>1714</v>
      </c>
      <c r="O135" s="32" t="s">
        <v>1715</v>
      </c>
      <c r="P135" s="60">
        <f t="shared" si="27"/>
        <v>0.29604828796000004</v>
      </c>
      <c r="Q135" s="61">
        <f t="shared" si="28"/>
        <v>-0.82471082239190574</v>
      </c>
      <c r="R135" s="32" t="s">
        <v>1716</v>
      </c>
      <c r="S135" s="59">
        <f t="shared" si="29"/>
        <v>2.5404870191079576</v>
      </c>
      <c r="T135" s="33" t="s">
        <v>1717</v>
      </c>
      <c r="U135" s="32" t="s">
        <v>1718</v>
      </c>
      <c r="V135" s="33" t="s">
        <v>1719</v>
      </c>
      <c r="W135" s="59">
        <f t="shared" si="30"/>
        <v>5.270519727753042</v>
      </c>
      <c r="X135" s="62"/>
      <c r="Y135" s="62"/>
      <c r="Z135" s="62"/>
      <c r="AA135" s="68">
        <f t="shared" si="31"/>
        <v>0.10000000000000002</v>
      </c>
      <c r="AB135" s="62"/>
      <c r="AC135" s="32" t="s">
        <v>1720</v>
      </c>
      <c r="AD135" s="32" t="s">
        <v>1721</v>
      </c>
      <c r="AE135" s="32" t="s">
        <v>1722</v>
      </c>
      <c r="AF135" s="32" t="s">
        <v>1723</v>
      </c>
      <c r="AG135" s="66">
        <f t="shared" si="32"/>
        <v>4.0726723554892798E-2</v>
      </c>
      <c r="AH135" s="32" t="s">
        <v>1724</v>
      </c>
      <c r="AI135" s="32" t="s">
        <v>1725</v>
      </c>
      <c r="AJ135" s="32">
        <v>4</v>
      </c>
      <c r="AK135" s="32">
        <v>4</v>
      </c>
      <c r="AL135">
        <f t="shared" si="33"/>
        <v>5.1697000000000344</v>
      </c>
      <c r="AM135" s="69">
        <f t="shared" si="34"/>
        <v>3.4065921789039257</v>
      </c>
      <c r="AN135" s="69">
        <f t="shared" si="35"/>
        <v>0.65895355221848528</v>
      </c>
      <c r="AO135" s="32"/>
      <c r="AP135" s="69">
        <f t="shared" si="36"/>
        <v>0</v>
      </c>
      <c r="AQ135" s="69">
        <f t="shared" si="37"/>
        <v>0</v>
      </c>
      <c r="AR135" s="69">
        <f t="shared" si="38"/>
        <v>0</v>
      </c>
      <c r="AS135" s="69">
        <f t="shared" si="39"/>
        <v>0</v>
      </c>
      <c r="AT135" s="69">
        <f t="shared" si="40"/>
        <v>0</v>
      </c>
      <c r="AU135" s="69">
        <f t="shared" si="41"/>
        <v>0</v>
      </c>
      <c r="AV135" s="69">
        <f t="shared" si="42"/>
        <v>0</v>
      </c>
      <c r="AW135" s="69">
        <f t="shared" si="43"/>
        <v>0</v>
      </c>
      <c r="AX135" s="69">
        <f t="shared" si="44"/>
        <v>0</v>
      </c>
      <c r="AY135" s="69">
        <f t="shared" si="45"/>
        <v>0</v>
      </c>
      <c r="AZ135" s="69">
        <f t="shared" si="46"/>
        <v>0</v>
      </c>
      <c r="BA135" s="69">
        <f t="shared" si="47"/>
        <v>0</v>
      </c>
      <c r="BB135" s="69">
        <f t="shared" si="48"/>
        <v>0.65895355221848528</v>
      </c>
      <c r="BC135" s="69">
        <f t="shared" si="49"/>
        <v>0.65895355221848528</v>
      </c>
      <c r="BD135" s="69">
        <f t="shared" si="50"/>
        <v>1</v>
      </c>
      <c r="BE135" s="69">
        <f t="shared" si="51"/>
        <v>1</v>
      </c>
      <c r="BF135" s="69"/>
      <c r="BG135" s="69"/>
      <c r="BH135" s="69"/>
      <c r="BI135" s="69"/>
      <c r="BJ135" s="69"/>
      <c r="BK135" s="69"/>
      <c r="BL135" s="69"/>
      <c r="BM135" s="69"/>
      <c r="BN135" s="69"/>
      <c r="BO135" s="32"/>
      <c r="BP135" s="32"/>
      <c r="BQ135" s="32"/>
      <c r="BR135" s="32"/>
      <c r="BS135" s="32"/>
      <c r="BT135" s="32"/>
      <c r="BU135" s="32"/>
      <c r="BV135" s="32"/>
      <c r="BW135" s="32"/>
      <c r="BX135" s="32" t="s">
        <v>1726</v>
      </c>
      <c r="BY135" s="32" t="s">
        <v>1727</v>
      </c>
      <c r="BZ135" s="32" t="s">
        <v>1728</v>
      </c>
      <c r="CA135" s="32" t="s">
        <v>1729</v>
      </c>
      <c r="CB135" s="32" t="s">
        <v>1730</v>
      </c>
      <c r="CC135" s="32" t="s">
        <v>18</v>
      </c>
    </row>
    <row r="136" spans="1:81">
      <c r="A136" s="32" t="s">
        <v>20</v>
      </c>
      <c r="B136" s="32" t="s">
        <v>1731</v>
      </c>
      <c r="C136" s="32" t="s">
        <v>1732</v>
      </c>
      <c r="D136" s="33" t="s">
        <v>1733</v>
      </c>
      <c r="E136" s="33" t="s">
        <v>977</v>
      </c>
      <c r="F136" s="33" t="s">
        <v>1734</v>
      </c>
      <c r="G136" s="33" t="s">
        <v>1735</v>
      </c>
      <c r="H136" s="33" t="s">
        <v>1736</v>
      </c>
      <c r="I136" s="32" t="s">
        <v>1737</v>
      </c>
      <c r="J136" s="32" t="s">
        <v>1738</v>
      </c>
      <c r="K136" s="32" t="s">
        <v>1739</v>
      </c>
      <c r="L136" s="33" t="s">
        <v>1740</v>
      </c>
      <c r="M136" s="33" t="s">
        <v>1741</v>
      </c>
      <c r="N136" s="32" t="s">
        <v>1742</v>
      </c>
      <c r="O136" s="32" t="s">
        <v>1743</v>
      </c>
      <c r="P136" s="60">
        <f t="shared" si="27"/>
        <v>-0.21454298869999999</v>
      </c>
      <c r="Q136" s="61">
        <f t="shared" si="28"/>
        <v>-0.90794261199934334</v>
      </c>
      <c r="R136" s="32" t="s">
        <v>1744</v>
      </c>
      <c r="S136" s="59">
        <f t="shared" si="29"/>
        <v>2.7091448554762572</v>
      </c>
      <c r="T136" s="32" t="s">
        <v>1745</v>
      </c>
      <c r="U136" s="32" t="s">
        <v>1746</v>
      </c>
      <c r="V136" s="32" t="s">
        <v>1747</v>
      </c>
      <c r="W136" s="59">
        <f t="shared" si="30"/>
        <v>0.82466828318663987</v>
      </c>
      <c r="X136" s="65"/>
      <c r="Y136" s="65"/>
      <c r="Z136" s="65"/>
      <c r="AA136" s="68">
        <f t="shared" si="31"/>
        <v>0.45802787921909249</v>
      </c>
      <c r="AB136" s="65"/>
      <c r="AC136" s="32" t="s">
        <v>1748</v>
      </c>
      <c r="AD136" s="32" t="s">
        <v>1749</v>
      </c>
      <c r="AE136" s="32" t="s">
        <v>1750</v>
      </c>
      <c r="AF136" s="32" t="s">
        <v>1751</v>
      </c>
      <c r="AG136" s="66">
        <f t="shared" si="32"/>
        <v>4.3793407489355014E-2</v>
      </c>
      <c r="AH136" s="32" t="s">
        <v>1752</v>
      </c>
      <c r="AI136" s="32" t="s">
        <v>1753</v>
      </c>
      <c r="AJ136" s="32">
        <v>1</v>
      </c>
      <c r="AK136" s="32">
        <v>2</v>
      </c>
      <c r="AL136">
        <f t="shared" si="33"/>
        <v>17.103700000000003</v>
      </c>
      <c r="AM136" s="69">
        <f t="shared" si="34"/>
        <v>5.5900220835474883</v>
      </c>
      <c r="AN136" s="69">
        <f t="shared" si="35"/>
        <v>0.32683115837786486</v>
      </c>
      <c r="AO136" s="32"/>
      <c r="AP136" s="69">
        <f t="shared" si="36"/>
        <v>0.32683115837786486</v>
      </c>
      <c r="AQ136" s="69">
        <f t="shared" si="37"/>
        <v>0</v>
      </c>
      <c r="AR136" s="69">
        <f t="shared" si="38"/>
        <v>1</v>
      </c>
      <c r="AS136" s="69">
        <f t="shared" si="39"/>
        <v>0</v>
      </c>
      <c r="AT136" s="69">
        <f t="shared" si="40"/>
        <v>0</v>
      </c>
      <c r="AU136" s="69">
        <f t="shared" si="41"/>
        <v>0.32683115837786486</v>
      </c>
      <c r="AV136" s="69">
        <f t="shared" si="42"/>
        <v>0</v>
      </c>
      <c r="AW136" s="69">
        <f t="shared" si="43"/>
        <v>1</v>
      </c>
      <c r="AX136" s="69">
        <f t="shared" si="44"/>
        <v>0</v>
      </c>
      <c r="AY136" s="69">
        <f t="shared" si="45"/>
        <v>0</v>
      </c>
      <c r="AZ136" s="69">
        <f t="shared" si="46"/>
        <v>0</v>
      </c>
      <c r="BA136" s="69">
        <f t="shared" si="47"/>
        <v>0</v>
      </c>
      <c r="BB136" s="69">
        <f t="shared" si="48"/>
        <v>0</v>
      </c>
      <c r="BC136" s="69">
        <f t="shared" si="49"/>
        <v>0</v>
      </c>
      <c r="BD136" s="69">
        <f t="shared" si="50"/>
        <v>0</v>
      </c>
      <c r="BE136" s="69">
        <f t="shared" si="51"/>
        <v>0</v>
      </c>
      <c r="BF136" s="69"/>
      <c r="BG136" s="69"/>
      <c r="BH136" s="69"/>
      <c r="BI136" s="69"/>
      <c r="BJ136" s="69"/>
      <c r="BK136" s="69"/>
      <c r="BL136" s="69"/>
      <c r="BM136" s="69"/>
      <c r="BN136" s="69"/>
      <c r="BO136" s="32"/>
      <c r="BP136" s="32"/>
      <c r="BQ136" s="32"/>
      <c r="BR136" s="32"/>
      <c r="BS136" s="32"/>
      <c r="BT136" s="32"/>
      <c r="BU136" s="32"/>
      <c r="BV136" s="32"/>
      <c r="BW136" s="32"/>
      <c r="BX136" s="32" t="s">
        <v>1754</v>
      </c>
      <c r="BY136" s="32" t="s">
        <v>1755</v>
      </c>
      <c r="BZ136" s="32" t="s">
        <v>1756</v>
      </c>
      <c r="CA136" s="32" t="s">
        <v>1757</v>
      </c>
      <c r="CB136" s="32" t="s">
        <v>1758</v>
      </c>
      <c r="CC136" s="32" t="s">
        <v>18</v>
      </c>
    </row>
    <row r="137" spans="1:81">
      <c r="A137" s="32" t="s">
        <v>16</v>
      </c>
      <c r="B137" s="32" t="s">
        <v>1759</v>
      </c>
      <c r="C137" s="32" t="s">
        <v>1760</v>
      </c>
      <c r="D137" s="32" t="s">
        <v>1761</v>
      </c>
      <c r="E137" s="33" t="s">
        <v>1762</v>
      </c>
      <c r="F137" s="32" t="s">
        <v>1763</v>
      </c>
      <c r="G137" s="32" t="s">
        <v>1764</v>
      </c>
      <c r="H137" s="32" t="s">
        <v>1765</v>
      </c>
      <c r="I137" s="32" t="s">
        <v>1766</v>
      </c>
      <c r="J137" s="32" t="s">
        <v>1767</v>
      </c>
      <c r="K137" s="32" t="s">
        <v>1768</v>
      </c>
      <c r="L137" s="32" t="s">
        <v>1769</v>
      </c>
      <c r="M137" s="33" t="s">
        <v>1770</v>
      </c>
      <c r="N137" s="33" t="s">
        <v>1771</v>
      </c>
      <c r="O137" s="33" t="s">
        <v>1772</v>
      </c>
      <c r="P137" s="60">
        <f t="shared" ref="P137:P200" si="52">L137*L138+M137*M138+N137*N138+O137*O138</f>
        <v>0.917341903716</v>
      </c>
      <c r="Q137" s="61">
        <f t="shared" ref="Q137:Q200" si="53">2*P137*P137-1</f>
        <v>0.68303233662659002</v>
      </c>
      <c r="R137" s="32" t="s">
        <v>1773</v>
      </c>
      <c r="S137" s="59">
        <f t="shared" ref="S137:S200" si="54">ACOS(Q137)</f>
        <v>0.81889003023465434</v>
      </c>
      <c r="T137" s="32" t="s">
        <v>1774</v>
      </c>
      <c r="U137" s="32" t="s">
        <v>1775</v>
      </c>
      <c r="V137" s="33" t="s">
        <v>1776</v>
      </c>
      <c r="W137" s="59">
        <f t="shared" ref="W137:W200" si="55">SQRT((B137-T137)^2 + (C137-U137)^2 + (D137-V137)^2)</f>
        <v>3.47468989984056</v>
      </c>
      <c r="X137" s="62"/>
      <c r="Y137" s="62"/>
      <c r="Z137" s="62"/>
      <c r="AA137" s="68">
        <f t="shared" ref="AA137:AA200" si="56" xml:space="preserve"> (X$3 - (X$3 - 1) * EXP(-1 / 2 * ((W137 - Y$3) / Z$3)^2))</f>
        <v>0.10000005170618474</v>
      </c>
      <c r="AB137" s="62"/>
      <c r="AC137" s="32" t="s">
        <v>1777</v>
      </c>
      <c r="AD137" s="32" t="s">
        <v>1778</v>
      </c>
      <c r="AE137" s="32" t="s">
        <v>1779</v>
      </c>
      <c r="AF137" s="32" t="s">
        <v>1780</v>
      </c>
      <c r="AG137" s="66">
        <f t="shared" ref="AG137:AG200" si="57">AC137*AD137*AE137*AF137</f>
        <v>2.6697383557253179E-2</v>
      </c>
      <c r="AH137" s="32" t="s">
        <v>1781</v>
      </c>
      <c r="AI137" s="32" t="s">
        <v>1782</v>
      </c>
      <c r="AJ137" s="32">
        <v>4</v>
      </c>
      <c r="AK137" s="32">
        <v>2</v>
      </c>
      <c r="AL137">
        <f t="shared" ref="AL137:AL200" si="58">AI137-AH137</f>
        <v>7.5347999999999615</v>
      </c>
      <c r="AM137" s="69">
        <f t="shared" ref="AM137:AM200" si="59">LOG($AB$3*AA137*S137/AG137,2)</f>
        <v>2.3825068565113678</v>
      </c>
      <c r="AN137" s="69">
        <f t="shared" ref="AN137:AN200" si="60">AM137/AL137</f>
        <v>0.31620041096132345</v>
      </c>
      <c r="AO137" s="32"/>
      <c r="AP137" s="69">
        <f t="shared" ref="AP137:AP200" si="61">IF(AJ137=1,AN137,0)</f>
        <v>0</v>
      </c>
      <c r="AQ137" s="69">
        <f t="shared" ref="AQ137:AQ200" si="62">IF(AK137=1,AN137,0)</f>
        <v>0</v>
      </c>
      <c r="AR137" s="69">
        <f t="shared" ref="AR137:AR200" si="63">IF(AJ137=1,1,0)</f>
        <v>0</v>
      </c>
      <c r="AS137" s="69">
        <f t="shared" ref="AS137:AS200" si="64">IF(AK137=1,1,0)</f>
        <v>0</v>
      </c>
      <c r="AT137" s="69">
        <f t="shared" ref="AT137:AT200" si="65">IF(AJ137=2,AN137,0)</f>
        <v>0</v>
      </c>
      <c r="AU137" s="69">
        <f t="shared" ref="AU137:AU200" si="66">IF(AK137=2,AN137,0)</f>
        <v>0.31620041096132345</v>
      </c>
      <c r="AV137" s="69">
        <f t="shared" ref="AV137:AV200" si="67">IF(AJ137=2,1,0)</f>
        <v>0</v>
      </c>
      <c r="AW137" s="69">
        <f t="shared" ref="AW137:AW200" si="68">IF(AK137=2,1,0)</f>
        <v>1</v>
      </c>
      <c r="AX137" s="69">
        <f t="shared" ref="AX137:AX200" si="69">IF(AJ137=3,AN137,0)</f>
        <v>0</v>
      </c>
      <c r="AY137" s="69">
        <f t="shared" ref="AY137:AY200" si="70">IF(AJ137=3,AN137,0)</f>
        <v>0</v>
      </c>
      <c r="AZ137" s="69">
        <f t="shared" ref="AZ137:AZ200" si="71">IF(AJ137=3,1,0)</f>
        <v>0</v>
      </c>
      <c r="BA137" s="69">
        <f t="shared" ref="BA137:BA200" si="72">IF(AK137=3,1,0)</f>
        <v>0</v>
      </c>
      <c r="BB137" s="69">
        <f t="shared" ref="BB137:BB200" si="73">IF(AJ137=4,AN137,0)</f>
        <v>0.31620041096132345</v>
      </c>
      <c r="BC137" s="69">
        <f t="shared" ref="BC137:BC200" si="74">IF(AK137=4,AN137,0)</f>
        <v>0</v>
      </c>
      <c r="BD137" s="69">
        <f t="shared" ref="BD137:BD200" si="75">IF(AJ137=4,1,0)</f>
        <v>1</v>
      </c>
      <c r="BE137" s="69">
        <f t="shared" ref="BE137:BE200" si="76">IF(AK137=4,1,0)</f>
        <v>0</v>
      </c>
      <c r="BF137" s="69"/>
      <c r="BG137" s="69"/>
      <c r="BH137" s="69"/>
      <c r="BI137" s="69"/>
      <c r="BJ137" s="69"/>
      <c r="BK137" s="69"/>
      <c r="BL137" s="69"/>
      <c r="BM137" s="69"/>
      <c r="BN137" s="69"/>
      <c r="BO137" s="32"/>
      <c r="BP137" s="32"/>
      <c r="BQ137" s="32"/>
      <c r="BR137" s="32"/>
      <c r="BS137" s="32"/>
      <c r="BT137" s="32"/>
      <c r="BU137" s="32"/>
      <c r="BV137" s="32"/>
      <c r="BW137" s="32"/>
      <c r="BX137" s="32" t="s">
        <v>1783</v>
      </c>
      <c r="BY137" s="32" t="s">
        <v>1784</v>
      </c>
      <c r="BZ137" s="32" t="s">
        <v>1785</v>
      </c>
      <c r="CA137" s="32" t="s">
        <v>1786</v>
      </c>
      <c r="CB137" s="32" t="s">
        <v>1787</v>
      </c>
      <c r="CC137" s="32" t="s">
        <v>18</v>
      </c>
    </row>
    <row r="138" spans="1:81">
      <c r="A138" s="32" t="s">
        <v>16</v>
      </c>
      <c r="B138" s="32" t="s">
        <v>1788</v>
      </c>
      <c r="C138" s="32" t="s">
        <v>1789</v>
      </c>
      <c r="D138" s="32" t="s">
        <v>1790</v>
      </c>
      <c r="E138" s="32" t="s">
        <v>1791</v>
      </c>
      <c r="F138" s="33" t="s">
        <v>1792</v>
      </c>
      <c r="G138" s="33" t="s">
        <v>1793</v>
      </c>
      <c r="H138" s="33" t="s">
        <v>1794</v>
      </c>
      <c r="I138" s="32" t="s">
        <v>1795</v>
      </c>
      <c r="J138" s="32" t="s">
        <v>1796</v>
      </c>
      <c r="K138" s="32" t="s">
        <v>1797</v>
      </c>
      <c r="L138" s="32" t="s">
        <v>1798</v>
      </c>
      <c r="M138" s="33" t="s">
        <v>1799</v>
      </c>
      <c r="N138" s="33" t="s">
        <v>1800</v>
      </c>
      <c r="O138" s="33" t="s">
        <v>1801</v>
      </c>
      <c r="P138" s="60">
        <f t="shared" si="52"/>
        <v>0.88687915198799994</v>
      </c>
      <c r="Q138" s="61">
        <f t="shared" si="53"/>
        <v>0.57310926046190769</v>
      </c>
      <c r="R138" s="32" t="s">
        <v>1802</v>
      </c>
      <c r="S138" s="59">
        <f t="shared" si="54"/>
        <v>0.96050129125211259</v>
      </c>
      <c r="T138" s="32" t="s">
        <v>1803</v>
      </c>
      <c r="U138" s="32" t="s">
        <v>1804</v>
      </c>
      <c r="V138" s="33" t="s">
        <v>1805</v>
      </c>
      <c r="W138" s="59">
        <f t="shared" si="55"/>
        <v>4.3760767373964082</v>
      </c>
      <c r="X138" s="62"/>
      <c r="Y138" s="62"/>
      <c r="Z138" s="62"/>
      <c r="AA138" s="68">
        <f t="shared" si="56"/>
        <v>0.10000000000285705</v>
      </c>
      <c r="AB138" s="62"/>
      <c r="AC138" s="32" t="s">
        <v>1806</v>
      </c>
      <c r="AD138" s="32" t="s">
        <v>1807</v>
      </c>
      <c r="AE138" s="32" t="s">
        <v>1808</v>
      </c>
      <c r="AF138" s="32" t="s">
        <v>1809</v>
      </c>
      <c r="AG138" s="66">
        <f t="shared" si="57"/>
        <v>4.8062012806459456E-2</v>
      </c>
      <c r="AH138" s="32" t="s">
        <v>1810</v>
      </c>
      <c r="AI138" s="32" t="s">
        <v>1811</v>
      </c>
      <c r="AJ138" s="32">
        <v>3</v>
      </c>
      <c r="AK138" s="32">
        <v>1</v>
      </c>
      <c r="AL138">
        <f t="shared" si="58"/>
        <v>2.1345000000000027</v>
      </c>
      <c r="AM138" s="69">
        <f t="shared" si="59"/>
        <v>1.7644252309050408</v>
      </c>
      <c r="AN138" s="69">
        <f t="shared" si="60"/>
        <v>0.82662226793396043</v>
      </c>
      <c r="AO138" s="32"/>
      <c r="AP138" s="69">
        <f t="shared" si="61"/>
        <v>0</v>
      </c>
      <c r="AQ138" s="69">
        <f t="shared" si="62"/>
        <v>0.82662226793396043</v>
      </c>
      <c r="AR138" s="69">
        <f t="shared" si="63"/>
        <v>0</v>
      </c>
      <c r="AS138" s="69">
        <f t="shared" si="64"/>
        <v>1</v>
      </c>
      <c r="AT138" s="69">
        <f t="shared" si="65"/>
        <v>0</v>
      </c>
      <c r="AU138" s="69">
        <f t="shared" si="66"/>
        <v>0</v>
      </c>
      <c r="AV138" s="69">
        <f t="shared" si="67"/>
        <v>0</v>
      </c>
      <c r="AW138" s="69">
        <f t="shared" si="68"/>
        <v>0</v>
      </c>
      <c r="AX138" s="69">
        <f t="shared" si="69"/>
        <v>0.82662226793396043</v>
      </c>
      <c r="AY138" s="69">
        <f t="shared" si="70"/>
        <v>0.82662226793396043</v>
      </c>
      <c r="AZ138" s="69">
        <f t="shared" si="71"/>
        <v>1</v>
      </c>
      <c r="BA138" s="69">
        <f t="shared" si="72"/>
        <v>0</v>
      </c>
      <c r="BB138" s="69">
        <f t="shared" si="73"/>
        <v>0</v>
      </c>
      <c r="BC138" s="69">
        <f t="shared" si="74"/>
        <v>0</v>
      </c>
      <c r="BD138" s="69">
        <f t="shared" si="75"/>
        <v>0</v>
      </c>
      <c r="BE138" s="69">
        <f t="shared" si="76"/>
        <v>0</v>
      </c>
      <c r="BF138" s="69"/>
      <c r="BG138" s="69"/>
      <c r="BH138" s="69"/>
      <c r="BI138" s="69"/>
      <c r="BJ138" s="69"/>
      <c r="BK138" s="69"/>
      <c r="BL138" s="69"/>
      <c r="BM138" s="69"/>
      <c r="BN138" s="69"/>
      <c r="BO138" s="32"/>
      <c r="BP138" s="32"/>
      <c r="BQ138" s="32"/>
      <c r="BR138" s="32"/>
      <c r="BS138" s="32"/>
      <c r="BT138" s="32"/>
      <c r="BU138" s="32"/>
      <c r="BV138" s="32"/>
      <c r="BW138" s="32"/>
      <c r="BX138" s="32" t="s">
        <v>1812</v>
      </c>
      <c r="BY138" s="32" t="s">
        <v>1813</v>
      </c>
      <c r="BZ138" s="32" t="s">
        <v>1814</v>
      </c>
      <c r="CA138" s="32" t="s">
        <v>1815</v>
      </c>
      <c r="CB138" s="32" t="s">
        <v>1001</v>
      </c>
      <c r="CC138" s="32" t="s">
        <v>18</v>
      </c>
    </row>
    <row r="139" spans="1:81">
      <c r="A139" s="32" t="s">
        <v>22</v>
      </c>
      <c r="B139" s="32" t="s">
        <v>1816</v>
      </c>
      <c r="C139" s="32" t="s">
        <v>1817</v>
      </c>
      <c r="D139" s="32" t="s">
        <v>1818</v>
      </c>
      <c r="E139" s="33" t="s">
        <v>1819</v>
      </c>
      <c r="F139" s="32" t="s">
        <v>1820</v>
      </c>
      <c r="G139" s="32" t="s">
        <v>1821</v>
      </c>
      <c r="H139" s="32" t="s">
        <v>1822</v>
      </c>
      <c r="I139" s="32" t="s">
        <v>1823</v>
      </c>
      <c r="J139" s="32" t="s">
        <v>1824</v>
      </c>
      <c r="K139" s="32" t="s">
        <v>1825</v>
      </c>
      <c r="L139" s="32" t="s">
        <v>1826</v>
      </c>
      <c r="M139" s="33" t="s">
        <v>1827</v>
      </c>
      <c r="N139" s="33" t="s">
        <v>1828</v>
      </c>
      <c r="O139" s="33" t="s">
        <v>1829</v>
      </c>
      <c r="P139" s="60">
        <f t="shared" si="52"/>
        <v>-0.62273907313999999</v>
      </c>
      <c r="Q139" s="61">
        <f t="shared" si="53"/>
        <v>-0.22439209356946754</v>
      </c>
      <c r="R139" s="32" t="s">
        <v>1830</v>
      </c>
      <c r="S139" s="59">
        <f t="shared" si="54"/>
        <v>1.7971155037670308</v>
      </c>
      <c r="T139" s="35">
        <v>817050</v>
      </c>
      <c r="U139" s="32" t="s">
        <v>1831</v>
      </c>
      <c r="V139" s="33" t="s">
        <v>1832</v>
      </c>
      <c r="W139" s="59">
        <f t="shared" si="55"/>
        <v>817049.82638197811</v>
      </c>
      <c r="X139" s="62"/>
      <c r="Y139" s="62"/>
      <c r="Z139" s="62"/>
      <c r="AA139" s="68">
        <f t="shared" si="56"/>
        <v>0.1</v>
      </c>
      <c r="AB139" s="62"/>
      <c r="AC139" s="32" t="s">
        <v>1833</v>
      </c>
      <c r="AD139" s="32" t="s">
        <v>1834</v>
      </c>
      <c r="AE139" s="32" t="s">
        <v>1835</v>
      </c>
      <c r="AF139" s="32" t="s">
        <v>1836</v>
      </c>
      <c r="AG139" s="66">
        <f t="shared" si="57"/>
        <v>3.1353596779754578E-2</v>
      </c>
      <c r="AH139" s="32" t="s">
        <v>1837</v>
      </c>
      <c r="AI139" s="32" t="s">
        <v>1838</v>
      </c>
      <c r="AJ139" s="32">
        <v>3</v>
      </c>
      <c r="AK139" s="32">
        <v>2</v>
      </c>
      <c r="AL139">
        <f t="shared" si="58"/>
        <v>4.4026999999999816</v>
      </c>
      <c r="AM139" s="69">
        <f t="shared" si="59"/>
        <v>3.2845150239494103</v>
      </c>
      <c r="AN139" s="69">
        <f t="shared" si="60"/>
        <v>0.74602290048139186</v>
      </c>
      <c r="AO139" s="32"/>
      <c r="AP139" s="69">
        <f t="shared" si="61"/>
        <v>0</v>
      </c>
      <c r="AQ139" s="69">
        <f t="shared" si="62"/>
        <v>0</v>
      </c>
      <c r="AR139" s="69">
        <f t="shared" si="63"/>
        <v>0</v>
      </c>
      <c r="AS139" s="69">
        <f t="shared" si="64"/>
        <v>0</v>
      </c>
      <c r="AT139" s="69">
        <f t="shared" si="65"/>
        <v>0</v>
      </c>
      <c r="AU139" s="69">
        <f t="shared" si="66"/>
        <v>0.74602290048139186</v>
      </c>
      <c r="AV139" s="69">
        <f t="shared" si="67"/>
        <v>0</v>
      </c>
      <c r="AW139" s="69">
        <f t="shared" si="68"/>
        <v>1</v>
      </c>
      <c r="AX139" s="69">
        <f t="shared" si="69"/>
        <v>0.74602290048139186</v>
      </c>
      <c r="AY139" s="69">
        <f t="shared" si="70"/>
        <v>0.74602290048139186</v>
      </c>
      <c r="AZ139" s="69">
        <f t="shared" si="71"/>
        <v>1</v>
      </c>
      <c r="BA139" s="69">
        <f t="shared" si="72"/>
        <v>0</v>
      </c>
      <c r="BB139" s="69">
        <f t="shared" si="73"/>
        <v>0</v>
      </c>
      <c r="BC139" s="69">
        <f t="shared" si="74"/>
        <v>0</v>
      </c>
      <c r="BD139" s="69">
        <f t="shared" si="75"/>
        <v>0</v>
      </c>
      <c r="BE139" s="69">
        <f t="shared" si="76"/>
        <v>0</v>
      </c>
      <c r="BF139" s="69"/>
      <c r="BG139" s="69"/>
      <c r="BH139" s="69"/>
      <c r="BI139" s="69"/>
      <c r="BJ139" s="69"/>
      <c r="BK139" s="69"/>
      <c r="BL139" s="69"/>
      <c r="BM139" s="69"/>
      <c r="BN139" s="69"/>
      <c r="BO139" s="32"/>
      <c r="BP139" s="32"/>
      <c r="BQ139" s="32"/>
      <c r="BR139" s="32"/>
      <c r="BS139" s="32"/>
      <c r="BT139" s="32"/>
      <c r="BU139" s="32"/>
      <c r="BV139" s="32"/>
      <c r="BW139" s="32"/>
      <c r="BX139" s="32" t="s">
        <v>1839</v>
      </c>
      <c r="BY139" s="32" t="s">
        <v>1840</v>
      </c>
      <c r="BZ139" s="32" t="s">
        <v>1841</v>
      </c>
      <c r="CA139" s="32" t="s">
        <v>1842</v>
      </c>
      <c r="CB139" s="32" t="s">
        <v>1843</v>
      </c>
      <c r="CC139" s="32" t="s">
        <v>18</v>
      </c>
    </row>
    <row r="140" spans="1:81">
      <c r="A140" s="32" t="s">
        <v>22</v>
      </c>
      <c r="B140" s="32" t="s">
        <v>1844</v>
      </c>
      <c r="C140" s="32" t="s">
        <v>1845</v>
      </c>
      <c r="D140" s="32" t="s">
        <v>1846</v>
      </c>
      <c r="E140" s="33" t="s">
        <v>1847</v>
      </c>
      <c r="F140" s="32" t="s">
        <v>1848</v>
      </c>
      <c r="G140" s="32" t="s">
        <v>1849</v>
      </c>
      <c r="H140" s="32" t="s">
        <v>1850</v>
      </c>
      <c r="I140" s="32" t="s">
        <v>1851</v>
      </c>
      <c r="J140" s="32" t="s">
        <v>1852</v>
      </c>
      <c r="K140" s="33" t="s">
        <v>1853</v>
      </c>
      <c r="L140" s="33" t="s">
        <v>1854</v>
      </c>
      <c r="M140" s="32" t="s">
        <v>1855</v>
      </c>
      <c r="N140" s="32" t="s">
        <v>1856</v>
      </c>
      <c r="O140" s="32" t="s">
        <v>1857</v>
      </c>
      <c r="P140" s="60">
        <f t="shared" si="52"/>
        <v>6.3253614760000187E-3</v>
      </c>
      <c r="Q140" s="61">
        <f t="shared" si="53"/>
        <v>-0.99991997960439583</v>
      </c>
      <c r="R140" s="32" t="s">
        <v>1858</v>
      </c>
      <c r="S140" s="59">
        <f t="shared" si="54"/>
        <v>3.1289418462766161</v>
      </c>
      <c r="T140" s="32" t="s">
        <v>1859</v>
      </c>
      <c r="U140" s="32" t="s">
        <v>1860</v>
      </c>
      <c r="V140" s="32" t="s">
        <v>1861</v>
      </c>
      <c r="W140" s="59">
        <f t="shared" si="55"/>
        <v>0.31705938027757508</v>
      </c>
      <c r="X140" s="65"/>
      <c r="Y140" s="65"/>
      <c r="Z140" s="65"/>
      <c r="AA140" s="68">
        <f t="shared" si="56"/>
        <v>0.88953386843004867</v>
      </c>
      <c r="AB140" s="65"/>
      <c r="AC140" s="32" t="s">
        <v>1862</v>
      </c>
      <c r="AD140" s="32" t="s">
        <v>1863</v>
      </c>
      <c r="AE140" s="32" t="s">
        <v>1864</v>
      </c>
      <c r="AF140" s="32" t="s">
        <v>1865</v>
      </c>
      <c r="AG140" s="66">
        <f t="shared" si="57"/>
        <v>3.4174212583609413E-2</v>
      </c>
      <c r="AH140" s="32" t="s">
        <v>1866</v>
      </c>
      <c r="AI140" s="32" t="s">
        <v>1867</v>
      </c>
      <c r="AJ140" s="32">
        <v>1</v>
      </c>
      <c r="AK140" s="32">
        <v>1</v>
      </c>
      <c r="AL140">
        <f t="shared" si="58"/>
        <v>3.2349000000000387</v>
      </c>
      <c r="AM140" s="69">
        <f t="shared" si="59"/>
        <v>7.1132791260116308</v>
      </c>
      <c r="AN140" s="69">
        <f t="shared" si="60"/>
        <v>2.1989177798422039</v>
      </c>
      <c r="AO140" s="32"/>
      <c r="AP140" s="69">
        <f t="shared" si="61"/>
        <v>2.1989177798422039</v>
      </c>
      <c r="AQ140" s="69">
        <f t="shared" si="62"/>
        <v>2.1989177798422039</v>
      </c>
      <c r="AR140" s="69">
        <f t="shared" si="63"/>
        <v>1</v>
      </c>
      <c r="AS140" s="69">
        <f t="shared" si="64"/>
        <v>1</v>
      </c>
      <c r="AT140" s="69">
        <f t="shared" si="65"/>
        <v>0</v>
      </c>
      <c r="AU140" s="69">
        <f t="shared" si="66"/>
        <v>0</v>
      </c>
      <c r="AV140" s="69">
        <f t="shared" si="67"/>
        <v>0</v>
      </c>
      <c r="AW140" s="69">
        <f t="shared" si="68"/>
        <v>0</v>
      </c>
      <c r="AX140" s="69">
        <f t="shared" si="69"/>
        <v>0</v>
      </c>
      <c r="AY140" s="69">
        <f t="shared" si="70"/>
        <v>0</v>
      </c>
      <c r="AZ140" s="69">
        <f t="shared" si="71"/>
        <v>0</v>
      </c>
      <c r="BA140" s="69">
        <f t="shared" si="72"/>
        <v>0</v>
      </c>
      <c r="BB140" s="69">
        <f t="shared" si="73"/>
        <v>0</v>
      </c>
      <c r="BC140" s="69">
        <f t="shared" si="74"/>
        <v>0</v>
      </c>
      <c r="BD140" s="69">
        <f t="shared" si="75"/>
        <v>0</v>
      </c>
      <c r="BE140" s="69">
        <f t="shared" si="76"/>
        <v>0</v>
      </c>
      <c r="BF140" s="69"/>
      <c r="BG140" s="69"/>
      <c r="BH140" s="69"/>
      <c r="BI140" s="69"/>
      <c r="BJ140" s="69"/>
      <c r="BK140" s="69"/>
      <c r="BL140" s="69"/>
      <c r="BM140" s="69"/>
      <c r="BN140" s="69"/>
      <c r="BO140" s="32"/>
      <c r="BP140" s="32"/>
      <c r="BQ140" s="32"/>
      <c r="BR140" s="32"/>
      <c r="BS140" s="32"/>
      <c r="BT140" s="32"/>
      <c r="BU140" s="32"/>
      <c r="BV140" s="32"/>
      <c r="BW140" s="32"/>
      <c r="BX140" s="32" t="s">
        <v>1868</v>
      </c>
      <c r="BY140" s="32" t="s">
        <v>1869</v>
      </c>
      <c r="BZ140" s="32" t="s">
        <v>1870</v>
      </c>
      <c r="CA140" s="32" t="s">
        <v>1871</v>
      </c>
      <c r="CB140" s="32" t="s">
        <v>1872</v>
      </c>
      <c r="CC140" s="32" t="s">
        <v>18</v>
      </c>
    </row>
    <row r="141" spans="1:81">
      <c r="A141" s="32" t="s">
        <v>20</v>
      </c>
      <c r="B141" s="32" t="s">
        <v>1873</v>
      </c>
      <c r="C141" s="32" t="s">
        <v>1874</v>
      </c>
      <c r="D141" s="32" t="s">
        <v>1875</v>
      </c>
      <c r="E141" s="33" t="s">
        <v>1876</v>
      </c>
      <c r="F141" s="32" t="s">
        <v>1877</v>
      </c>
      <c r="G141" s="32" t="s">
        <v>1878</v>
      </c>
      <c r="H141" s="32" t="s">
        <v>1879</v>
      </c>
      <c r="I141" s="32" t="s">
        <v>1880</v>
      </c>
      <c r="J141" s="32" t="s">
        <v>1881</v>
      </c>
      <c r="K141" s="32" t="s">
        <v>1882</v>
      </c>
      <c r="L141" s="33" t="s">
        <v>1883</v>
      </c>
      <c r="M141" s="33" t="s">
        <v>1884</v>
      </c>
      <c r="N141" s="33" t="s">
        <v>1885</v>
      </c>
      <c r="O141" s="32" t="s">
        <v>1886</v>
      </c>
      <c r="P141" s="60">
        <f t="shared" si="52"/>
        <v>0.26568466594399998</v>
      </c>
      <c r="Q141" s="61">
        <f t="shared" si="53"/>
        <v>-0.85882331656445032</v>
      </c>
      <c r="R141" s="32" t="s">
        <v>1887</v>
      </c>
      <c r="S141" s="59">
        <f t="shared" si="54"/>
        <v>2.603764567425312</v>
      </c>
      <c r="T141" s="33" t="s">
        <v>1888</v>
      </c>
      <c r="U141" s="32" t="s">
        <v>1889</v>
      </c>
      <c r="V141" s="33" t="s">
        <v>1890</v>
      </c>
      <c r="W141" s="59">
        <f t="shared" si="55"/>
        <v>1.0633379617511076</v>
      </c>
      <c r="X141" s="62"/>
      <c r="Y141" s="62"/>
      <c r="Z141" s="62"/>
      <c r="AA141" s="68">
        <f t="shared" si="56"/>
        <v>0.29274991405714434</v>
      </c>
      <c r="AB141" s="62"/>
      <c r="AC141" s="32" t="s">
        <v>1891</v>
      </c>
      <c r="AD141" s="32" t="s">
        <v>1892</v>
      </c>
      <c r="AE141" s="32" t="s">
        <v>1893</v>
      </c>
      <c r="AF141" s="32" t="s">
        <v>1894</v>
      </c>
      <c r="AG141" s="66">
        <f t="shared" si="57"/>
        <v>3.9671553164298372E-2</v>
      </c>
      <c r="AH141" s="32" t="s">
        <v>1895</v>
      </c>
      <c r="AI141" s="32" t="s">
        <v>1896</v>
      </c>
      <c r="AJ141" s="32">
        <v>3</v>
      </c>
      <c r="AK141" s="32">
        <v>3</v>
      </c>
      <c r="AL141">
        <f t="shared" si="58"/>
        <v>7.0136999999999716</v>
      </c>
      <c r="AM141" s="69">
        <f t="shared" si="59"/>
        <v>5.0296257133218134</v>
      </c>
      <c r="AN141" s="69">
        <f t="shared" si="60"/>
        <v>0.71711446359579589</v>
      </c>
      <c r="AO141" s="32"/>
      <c r="AP141" s="69">
        <f t="shared" si="61"/>
        <v>0</v>
      </c>
      <c r="AQ141" s="69">
        <f t="shared" si="62"/>
        <v>0</v>
      </c>
      <c r="AR141" s="69">
        <f t="shared" si="63"/>
        <v>0</v>
      </c>
      <c r="AS141" s="69">
        <f t="shared" si="64"/>
        <v>0</v>
      </c>
      <c r="AT141" s="69">
        <f t="shared" si="65"/>
        <v>0</v>
      </c>
      <c r="AU141" s="69">
        <f t="shared" si="66"/>
        <v>0</v>
      </c>
      <c r="AV141" s="69">
        <f t="shared" si="67"/>
        <v>0</v>
      </c>
      <c r="AW141" s="69">
        <f t="shared" si="68"/>
        <v>0</v>
      </c>
      <c r="AX141" s="69">
        <f t="shared" si="69"/>
        <v>0.71711446359579589</v>
      </c>
      <c r="AY141" s="69">
        <f t="shared" si="70"/>
        <v>0.71711446359579589</v>
      </c>
      <c r="AZ141" s="69">
        <f t="shared" si="71"/>
        <v>1</v>
      </c>
      <c r="BA141" s="69">
        <f t="shared" si="72"/>
        <v>1</v>
      </c>
      <c r="BB141" s="69">
        <f t="shared" si="73"/>
        <v>0</v>
      </c>
      <c r="BC141" s="69">
        <f t="shared" si="74"/>
        <v>0</v>
      </c>
      <c r="BD141" s="69">
        <f t="shared" si="75"/>
        <v>0</v>
      </c>
      <c r="BE141" s="69">
        <f t="shared" si="76"/>
        <v>0</v>
      </c>
      <c r="BF141" s="69"/>
      <c r="BG141" s="69"/>
      <c r="BH141" s="69"/>
      <c r="BI141" s="69"/>
      <c r="BJ141" s="69"/>
      <c r="BK141" s="69"/>
      <c r="BL141" s="69"/>
      <c r="BM141" s="69"/>
      <c r="BN141" s="69"/>
      <c r="BO141" s="32"/>
      <c r="BP141" s="32"/>
      <c r="BQ141" s="32"/>
      <c r="BR141" s="32"/>
      <c r="BS141" s="32"/>
      <c r="BT141" s="32"/>
      <c r="BU141" s="32"/>
      <c r="BV141" s="32"/>
      <c r="BW141" s="32"/>
      <c r="BX141" s="32" t="s">
        <v>1897</v>
      </c>
      <c r="BY141" s="32" t="s">
        <v>1898</v>
      </c>
      <c r="BZ141" s="32" t="s">
        <v>943</v>
      </c>
      <c r="CA141" s="32" t="s">
        <v>1899</v>
      </c>
      <c r="CB141" s="32" t="s">
        <v>1900</v>
      </c>
      <c r="CC141" s="32" t="s">
        <v>18</v>
      </c>
    </row>
    <row r="142" spans="1:81">
      <c r="A142" s="32" t="s">
        <v>22</v>
      </c>
      <c r="B142" s="33" t="s">
        <v>1901</v>
      </c>
      <c r="C142" s="32" t="s">
        <v>1902</v>
      </c>
      <c r="D142" s="32" t="s">
        <v>1903</v>
      </c>
      <c r="E142" s="33" t="s">
        <v>1904</v>
      </c>
      <c r="F142" s="33" t="s">
        <v>1905</v>
      </c>
      <c r="G142" s="32" t="s">
        <v>1906</v>
      </c>
      <c r="H142" s="32" t="s">
        <v>1907</v>
      </c>
      <c r="I142" s="32" t="s">
        <v>1908</v>
      </c>
      <c r="J142" s="35">
        <v>1754626</v>
      </c>
      <c r="K142" s="32" t="s">
        <v>1909</v>
      </c>
      <c r="L142" s="33" t="s">
        <v>1910</v>
      </c>
      <c r="M142" s="33" t="s">
        <v>1911</v>
      </c>
      <c r="N142" s="33" t="s">
        <v>1912</v>
      </c>
      <c r="O142" s="32" t="s">
        <v>1913</v>
      </c>
      <c r="P142" s="60">
        <f t="shared" si="52"/>
        <v>0.78495583173200001</v>
      </c>
      <c r="Q142" s="61">
        <f t="shared" si="53"/>
        <v>0.23231131554015172</v>
      </c>
      <c r="R142" s="32" t="s">
        <v>1914</v>
      </c>
      <c r="S142" s="59">
        <f t="shared" si="54"/>
        <v>1.3363429873273065</v>
      </c>
      <c r="T142" s="33" t="s">
        <v>1915</v>
      </c>
      <c r="U142" s="32" t="s">
        <v>1916</v>
      </c>
      <c r="V142" s="32" t="s">
        <v>1917</v>
      </c>
      <c r="W142" s="59">
        <f t="shared" si="55"/>
        <v>4.5672119437902152</v>
      </c>
      <c r="X142" s="65"/>
      <c r="Y142" s="65"/>
      <c r="Z142" s="65"/>
      <c r="AA142" s="68">
        <f t="shared" si="56"/>
        <v>0.1000000000002674</v>
      </c>
      <c r="AB142" s="65"/>
      <c r="AC142" s="32" t="s">
        <v>1918</v>
      </c>
      <c r="AD142" s="32" t="s">
        <v>1919</v>
      </c>
      <c r="AE142" s="32" t="s">
        <v>1920</v>
      </c>
      <c r="AF142" s="32" t="s">
        <v>1921</v>
      </c>
      <c r="AG142" s="66">
        <f t="shared" si="57"/>
        <v>2.6715484789824169E-2</v>
      </c>
      <c r="AH142" s="32" t="s">
        <v>1922</v>
      </c>
      <c r="AI142" s="32" t="s">
        <v>1923</v>
      </c>
      <c r="AJ142" s="32">
        <v>1</v>
      </c>
      <c r="AK142" s="32">
        <v>3</v>
      </c>
      <c r="AL142">
        <f t="shared" si="58"/>
        <v>9.5844000000000165</v>
      </c>
      <c r="AM142" s="69">
        <f t="shared" si="59"/>
        <v>3.088076983243786</v>
      </c>
      <c r="AN142" s="69">
        <f t="shared" si="60"/>
        <v>0.3221982579236865</v>
      </c>
      <c r="AO142" s="32"/>
      <c r="AP142" s="69">
        <f t="shared" si="61"/>
        <v>0.3221982579236865</v>
      </c>
      <c r="AQ142" s="69">
        <f t="shared" si="62"/>
        <v>0</v>
      </c>
      <c r="AR142" s="69">
        <f t="shared" si="63"/>
        <v>1</v>
      </c>
      <c r="AS142" s="69">
        <f t="shared" si="64"/>
        <v>0</v>
      </c>
      <c r="AT142" s="69">
        <f t="shared" si="65"/>
        <v>0</v>
      </c>
      <c r="AU142" s="69">
        <f t="shared" si="66"/>
        <v>0</v>
      </c>
      <c r="AV142" s="69">
        <f t="shared" si="67"/>
        <v>0</v>
      </c>
      <c r="AW142" s="69">
        <f t="shared" si="68"/>
        <v>0</v>
      </c>
      <c r="AX142" s="69">
        <f t="shared" si="69"/>
        <v>0</v>
      </c>
      <c r="AY142" s="69">
        <f t="shared" si="70"/>
        <v>0</v>
      </c>
      <c r="AZ142" s="69">
        <f t="shared" si="71"/>
        <v>0</v>
      </c>
      <c r="BA142" s="69">
        <f t="shared" si="72"/>
        <v>1</v>
      </c>
      <c r="BB142" s="69">
        <f t="shared" si="73"/>
        <v>0</v>
      </c>
      <c r="BC142" s="69">
        <f t="shared" si="74"/>
        <v>0</v>
      </c>
      <c r="BD142" s="69">
        <f t="shared" si="75"/>
        <v>0</v>
      </c>
      <c r="BE142" s="69">
        <f t="shared" si="76"/>
        <v>0</v>
      </c>
      <c r="BF142" s="69"/>
      <c r="BG142" s="69"/>
      <c r="BH142" s="69"/>
      <c r="BI142" s="69"/>
      <c r="BJ142" s="69"/>
      <c r="BK142" s="69"/>
      <c r="BL142" s="69"/>
      <c r="BM142" s="69"/>
      <c r="BN142" s="69"/>
      <c r="BO142" s="32"/>
      <c r="BP142" s="32"/>
      <c r="BQ142" s="32"/>
      <c r="BR142" s="32"/>
      <c r="BS142" s="32"/>
      <c r="BT142" s="32"/>
      <c r="BU142" s="32"/>
      <c r="BV142" s="32"/>
      <c r="BW142" s="32"/>
      <c r="BX142" s="32" t="s">
        <v>1924</v>
      </c>
      <c r="BY142" s="32" t="s">
        <v>1925</v>
      </c>
      <c r="BZ142" s="32" t="s">
        <v>1926</v>
      </c>
      <c r="CA142" s="32" t="s">
        <v>1927</v>
      </c>
      <c r="CB142" s="32" t="s">
        <v>1510</v>
      </c>
      <c r="CC142" s="32" t="s">
        <v>18</v>
      </c>
    </row>
    <row r="143" spans="1:81">
      <c r="A143" s="32" t="s">
        <v>20</v>
      </c>
      <c r="B143" s="32" t="s">
        <v>1928</v>
      </c>
      <c r="C143" s="32" t="s">
        <v>1929</v>
      </c>
      <c r="D143" s="32" t="s">
        <v>1930</v>
      </c>
      <c r="E143" s="33" t="s">
        <v>1931</v>
      </c>
      <c r="F143" s="33" t="s">
        <v>1932</v>
      </c>
      <c r="G143" s="33" t="s">
        <v>1933</v>
      </c>
      <c r="H143" s="32" t="s">
        <v>1934</v>
      </c>
      <c r="I143" s="33" t="s">
        <v>1935</v>
      </c>
      <c r="J143" s="32" t="s">
        <v>1936</v>
      </c>
      <c r="K143" s="32" t="s">
        <v>1937</v>
      </c>
      <c r="L143" s="33" t="s">
        <v>1938</v>
      </c>
      <c r="M143" s="32" t="s">
        <v>1939</v>
      </c>
      <c r="N143" s="32" t="s">
        <v>1940</v>
      </c>
      <c r="O143" s="32" t="s">
        <v>1941</v>
      </c>
      <c r="P143" s="60">
        <f t="shared" si="52"/>
        <v>-0.72593324434999995</v>
      </c>
      <c r="Q143" s="61">
        <f t="shared" si="53"/>
        <v>5.3958150505033498E-2</v>
      </c>
      <c r="R143" s="32" t="s">
        <v>1942</v>
      </c>
      <c r="S143" s="59">
        <f t="shared" si="54"/>
        <v>1.5168119588954434</v>
      </c>
      <c r="T143" s="32" t="s">
        <v>1943</v>
      </c>
      <c r="U143" s="32" t="s">
        <v>1944</v>
      </c>
      <c r="V143" s="32" t="s">
        <v>1945</v>
      </c>
      <c r="W143" s="59">
        <f t="shared" si="55"/>
        <v>3.913463589515942</v>
      </c>
      <c r="X143" s="65"/>
      <c r="Y143" s="65"/>
      <c r="Z143" s="65"/>
      <c r="AA143" s="68">
        <f t="shared" si="56"/>
        <v>0.1000000005800543</v>
      </c>
      <c r="AB143" s="65"/>
      <c r="AC143" s="32" t="s">
        <v>1946</v>
      </c>
      <c r="AD143" s="32" t="s">
        <v>1947</v>
      </c>
      <c r="AE143" s="32" t="s">
        <v>1948</v>
      </c>
      <c r="AF143" s="32" t="s">
        <v>1949</v>
      </c>
      <c r="AG143" s="66">
        <f t="shared" si="57"/>
        <v>3.9641012313116848E-2</v>
      </c>
      <c r="AH143" s="32" t="s">
        <v>1950</v>
      </c>
      <c r="AI143" s="32" t="s">
        <v>1951</v>
      </c>
      <c r="AJ143" s="32">
        <v>2</v>
      </c>
      <c r="AK143" s="32">
        <v>2</v>
      </c>
      <c r="AL143">
        <f t="shared" si="58"/>
        <v>4.8177000000000021</v>
      </c>
      <c r="AM143" s="69">
        <f t="shared" si="59"/>
        <v>2.7015112884335726</v>
      </c>
      <c r="AN143" s="69">
        <f t="shared" si="60"/>
        <v>0.56074709683740609</v>
      </c>
      <c r="AO143" s="32"/>
      <c r="AP143" s="69">
        <f t="shared" si="61"/>
        <v>0</v>
      </c>
      <c r="AQ143" s="69">
        <f t="shared" si="62"/>
        <v>0</v>
      </c>
      <c r="AR143" s="69">
        <f t="shared" si="63"/>
        <v>0</v>
      </c>
      <c r="AS143" s="69">
        <f t="shared" si="64"/>
        <v>0</v>
      </c>
      <c r="AT143" s="69">
        <f t="shared" si="65"/>
        <v>0.56074709683740609</v>
      </c>
      <c r="AU143" s="69">
        <f t="shared" si="66"/>
        <v>0.56074709683740609</v>
      </c>
      <c r="AV143" s="69">
        <f t="shared" si="67"/>
        <v>1</v>
      </c>
      <c r="AW143" s="69">
        <f t="shared" si="68"/>
        <v>1</v>
      </c>
      <c r="AX143" s="69">
        <f t="shared" si="69"/>
        <v>0</v>
      </c>
      <c r="AY143" s="69">
        <f t="shared" si="70"/>
        <v>0</v>
      </c>
      <c r="AZ143" s="69">
        <f t="shared" si="71"/>
        <v>0</v>
      </c>
      <c r="BA143" s="69">
        <f t="shared" si="72"/>
        <v>0</v>
      </c>
      <c r="BB143" s="69">
        <f t="shared" si="73"/>
        <v>0</v>
      </c>
      <c r="BC143" s="69">
        <f t="shared" si="74"/>
        <v>0</v>
      </c>
      <c r="BD143" s="69">
        <f t="shared" si="75"/>
        <v>0</v>
      </c>
      <c r="BE143" s="69">
        <f t="shared" si="76"/>
        <v>0</v>
      </c>
      <c r="BF143" s="69"/>
      <c r="BG143" s="69"/>
      <c r="BH143" s="69"/>
      <c r="BI143" s="69"/>
      <c r="BJ143" s="69"/>
      <c r="BK143" s="69"/>
      <c r="BL143" s="69"/>
      <c r="BM143" s="69"/>
      <c r="BN143" s="69"/>
      <c r="BO143" s="32"/>
      <c r="BP143" s="32"/>
      <c r="BQ143" s="32"/>
      <c r="BR143" s="32"/>
      <c r="BS143" s="32"/>
      <c r="BT143" s="32"/>
      <c r="BU143" s="32"/>
      <c r="BV143" s="32"/>
      <c r="BW143" s="32"/>
      <c r="BX143" s="32" t="s">
        <v>1952</v>
      </c>
      <c r="BY143" s="32" t="s">
        <v>1953</v>
      </c>
      <c r="BZ143" s="32" t="s">
        <v>1954</v>
      </c>
      <c r="CA143" s="32" t="s">
        <v>1955</v>
      </c>
      <c r="CB143" s="32" t="s">
        <v>1956</v>
      </c>
      <c r="CC143" s="32" t="s">
        <v>18</v>
      </c>
    </row>
    <row r="144" spans="1:81">
      <c r="A144" s="32" t="s">
        <v>22</v>
      </c>
      <c r="B144" s="33" t="s">
        <v>1957</v>
      </c>
      <c r="C144" s="32" t="s">
        <v>1958</v>
      </c>
      <c r="D144" s="32" t="s">
        <v>1959</v>
      </c>
      <c r="E144" s="32" t="s">
        <v>1960</v>
      </c>
      <c r="F144" s="33" t="s">
        <v>1961</v>
      </c>
      <c r="G144" s="33" t="s">
        <v>1962</v>
      </c>
      <c r="H144" s="33" t="s">
        <v>1963</v>
      </c>
      <c r="I144" s="32" t="s">
        <v>1964</v>
      </c>
      <c r="J144" s="32" t="s">
        <v>1965</v>
      </c>
      <c r="K144" s="32" t="s">
        <v>1966</v>
      </c>
      <c r="L144" s="32" t="s">
        <v>1967</v>
      </c>
      <c r="M144" s="33" t="s">
        <v>1968</v>
      </c>
      <c r="N144" s="33" t="s">
        <v>1969</v>
      </c>
      <c r="O144" s="33" t="s">
        <v>1970</v>
      </c>
      <c r="P144" s="60">
        <f t="shared" si="52"/>
        <v>0.13254498759200006</v>
      </c>
      <c r="Q144" s="61">
        <f t="shared" si="53"/>
        <v>-0.96486365252847306</v>
      </c>
      <c r="R144" s="32" t="s">
        <v>1971</v>
      </c>
      <c r="S144" s="59">
        <f t="shared" si="54"/>
        <v>2.8757202860190372</v>
      </c>
      <c r="T144" s="32" t="s">
        <v>1972</v>
      </c>
      <c r="U144" s="32" t="s">
        <v>1973</v>
      </c>
      <c r="V144" s="33" t="s">
        <v>1974</v>
      </c>
      <c r="W144" s="59">
        <f t="shared" si="55"/>
        <v>5.6981039765503576</v>
      </c>
      <c r="X144" s="62"/>
      <c r="Y144" s="62"/>
      <c r="Z144" s="62"/>
      <c r="AA144" s="68">
        <f t="shared" si="56"/>
        <v>0.1</v>
      </c>
      <c r="AB144" s="62"/>
      <c r="AC144" s="32" t="s">
        <v>1975</v>
      </c>
      <c r="AD144" s="32" t="s">
        <v>1976</v>
      </c>
      <c r="AE144" s="32" t="s">
        <v>1977</v>
      </c>
      <c r="AF144" s="32" t="s">
        <v>1978</v>
      </c>
      <c r="AG144" s="66">
        <f t="shared" si="57"/>
        <v>4.1159568345947598E-2</v>
      </c>
      <c r="AH144" s="32" t="s">
        <v>1979</v>
      </c>
      <c r="AI144" s="32" t="s">
        <v>1980</v>
      </c>
      <c r="AJ144" s="32">
        <v>4</v>
      </c>
      <c r="AK144" s="32">
        <v>2</v>
      </c>
      <c r="AL144">
        <f t="shared" si="58"/>
        <v>4.8868999999999687</v>
      </c>
      <c r="AM144" s="69">
        <f t="shared" si="59"/>
        <v>3.5701583442935205</v>
      </c>
      <c r="AN144" s="69">
        <f t="shared" si="60"/>
        <v>0.73055686514836471</v>
      </c>
      <c r="AO144" s="32"/>
      <c r="AP144" s="69">
        <f t="shared" si="61"/>
        <v>0</v>
      </c>
      <c r="AQ144" s="69">
        <f t="shared" si="62"/>
        <v>0</v>
      </c>
      <c r="AR144" s="69">
        <f t="shared" si="63"/>
        <v>0</v>
      </c>
      <c r="AS144" s="69">
        <f t="shared" si="64"/>
        <v>0</v>
      </c>
      <c r="AT144" s="69">
        <f t="shared" si="65"/>
        <v>0</v>
      </c>
      <c r="AU144" s="69">
        <f t="shared" si="66"/>
        <v>0.73055686514836471</v>
      </c>
      <c r="AV144" s="69">
        <f t="shared" si="67"/>
        <v>0</v>
      </c>
      <c r="AW144" s="69">
        <f t="shared" si="68"/>
        <v>1</v>
      </c>
      <c r="AX144" s="69">
        <f t="shared" si="69"/>
        <v>0</v>
      </c>
      <c r="AY144" s="69">
        <f t="shared" si="70"/>
        <v>0</v>
      </c>
      <c r="AZ144" s="69">
        <f t="shared" si="71"/>
        <v>0</v>
      </c>
      <c r="BA144" s="69">
        <f t="shared" si="72"/>
        <v>0</v>
      </c>
      <c r="BB144" s="69">
        <f t="shared" si="73"/>
        <v>0.73055686514836471</v>
      </c>
      <c r="BC144" s="69">
        <f t="shared" si="74"/>
        <v>0</v>
      </c>
      <c r="BD144" s="69">
        <f t="shared" si="75"/>
        <v>1</v>
      </c>
      <c r="BE144" s="69">
        <f t="shared" si="76"/>
        <v>0</v>
      </c>
      <c r="BF144" s="69"/>
      <c r="BG144" s="69"/>
      <c r="BH144" s="69"/>
      <c r="BI144" s="69"/>
      <c r="BJ144" s="69"/>
      <c r="BK144" s="69"/>
      <c r="BL144" s="69"/>
      <c r="BM144" s="69"/>
      <c r="BN144" s="69"/>
      <c r="BO144" s="32"/>
      <c r="BP144" s="32"/>
      <c r="BQ144" s="32"/>
      <c r="BR144" s="32"/>
      <c r="BS144" s="32"/>
      <c r="BT144" s="32"/>
      <c r="BU144" s="32"/>
      <c r="BV144" s="32"/>
      <c r="BW144" s="32"/>
      <c r="BX144" s="32" t="s">
        <v>1981</v>
      </c>
      <c r="BY144" s="32" t="s">
        <v>1982</v>
      </c>
      <c r="BZ144" s="32" t="s">
        <v>711</v>
      </c>
      <c r="CA144" s="32" t="s">
        <v>1983</v>
      </c>
      <c r="CB144" s="32" t="s">
        <v>1984</v>
      </c>
      <c r="CC144" s="32" t="s">
        <v>18</v>
      </c>
    </row>
    <row r="145" spans="1:81">
      <c r="A145" s="32" t="s">
        <v>22</v>
      </c>
      <c r="B145" s="32" t="s">
        <v>1985</v>
      </c>
      <c r="C145" s="32" t="s">
        <v>1986</v>
      </c>
      <c r="D145" s="32" t="s">
        <v>1987</v>
      </c>
      <c r="E145" s="32" t="s">
        <v>1988</v>
      </c>
      <c r="F145" s="33" t="s">
        <v>1989</v>
      </c>
      <c r="G145" s="33" t="s">
        <v>1990</v>
      </c>
      <c r="H145" s="33" t="s">
        <v>1991</v>
      </c>
      <c r="I145" s="32" t="s">
        <v>1992</v>
      </c>
      <c r="J145" s="32" t="s">
        <v>1993</v>
      </c>
      <c r="K145" s="32" t="s">
        <v>1994</v>
      </c>
      <c r="L145" s="32" t="s">
        <v>1995</v>
      </c>
      <c r="M145" s="33" t="s">
        <v>1996</v>
      </c>
      <c r="N145" s="33" t="s">
        <v>1997</v>
      </c>
      <c r="O145" s="32" t="s">
        <v>1998</v>
      </c>
      <c r="P145" s="60">
        <f t="shared" si="52"/>
        <v>0.9511748649620001</v>
      </c>
      <c r="Q145" s="61">
        <f t="shared" si="53"/>
        <v>0.80946724747095833</v>
      </c>
      <c r="R145" s="32" t="s">
        <v>1999</v>
      </c>
      <c r="S145" s="59">
        <f t="shared" si="54"/>
        <v>0.62755211007899625</v>
      </c>
      <c r="T145" s="33" t="s">
        <v>2000</v>
      </c>
      <c r="U145" s="32" t="s">
        <v>2001</v>
      </c>
      <c r="V145" s="32" t="s">
        <v>2002</v>
      </c>
      <c r="W145" s="59">
        <f t="shared" si="55"/>
        <v>4.860454568657854</v>
      </c>
      <c r="X145" s="65"/>
      <c r="Y145" s="65"/>
      <c r="Z145" s="65"/>
      <c r="AA145" s="68">
        <f t="shared" si="56"/>
        <v>0.10000000000000581</v>
      </c>
      <c r="AB145" s="65"/>
      <c r="AC145" s="32" t="s">
        <v>2003</v>
      </c>
      <c r="AD145" s="32" t="s">
        <v>2004</v>
      </c>
      <c r="AE145" s="32" t="s">
        <v>2005</v>
      </c>
      <c r="AF145" s="32" t="s">
        <v>2006</v>
      </c>
      <c r="AG145" s="66">
        <f t="shared" si="57"/>
        <v>3.1087028684114081E-2</v>
      </c>
      <c r="AH145" s="32" t="s">
        <v>2007</v>
      </c>
      <c r="AI145" s="32" t="s">
        <v>2008</v>
      </c>
      <c r="AJ145" s="32">
        <v>1</v>
      </c>
      <c r="AK145" s="32">
        <v>4</v>
      </c>
      <c r="AL145">
        <f t="shared" si="58"/>
        <v>14.170700000000011</v>
      </c>
      <c r="AM145" s="69">
        <f t="shared" si="59"/>
        <v>1.7789572778919864</v>
      </c>
      <c r="AN145" s="69">
        <f t="shared" si="60"/>
        <v>0.12553771358450783</v>
      </c>
      <c r="AO145" s="32"/>
      <c r="AP145" s="69">
        <f t="shared" si="61"/>
        <v>0.12553771358450783</v>
      </c>
      <c r="AQ145" s="69">
        <f t="shared" si="62"/>
        <v>0</v>
      </c>
      <c r="AR145" s="69">
        <f t="shared" si="63"/>
        <v>1</v>
      </c>
      <c r="AS145" s="69">
        <f t="shared" si="64"/>
        <v>0</v>
      </c>
      <c r="AT145" s="69">
        <f t="shared" si="65"/>
        <v>0</v>
      </c>
      <c r="AU145" s="69">
        <f t="shared" si="66"/>
        <v>0</v>
      </c>
      <c r="AV145" s="69">
        <f t="shared" si="67"/>
        <v>0</v>
      </c>
      <c r="AW145" s="69">
        <f t="shared" si="68"/>
        <v>0</v>
      </c>
      <c r="AX145" s="69">
        <f t="shared" si="69"/>
        <v>0</v>
      </c>
      <c r="AY145" s="69">
        <f t="shared" si="70"/>
        <v>0</v>
      </c>
      <c r="AZ145" s="69">
        <f t="shared" si="71"/>
        <v>0</v>
      </c>
      <c r="BA145" s="69">
        <f t="shared" si="72"/>
        <v>0</v>
      </c>
      <c r="BB145" s="69">
        <f t="shared" si="73"/>
        <v>0</v>
      </c>
      <c r="BC145" s="69">
        <f t="shared" si="74"/>
        <v>0.12553771358450783</v>
      </c>
      <c r="BD145" s="69">
        <f t="shared" si="75"/>
        <v>0</v>
      </c>
      <c r="BE145" s="69">
        <f t="shared" si="76"/>
        <v>1</v>
      </c>
      <c r="BF145" s="69"/>
      <c r="BG145" s="69"/>
      <c r="BH145" s="69"/>
      <c r="BI145" s="69"/>
      <c r="BJ145" s="69"/>
      <c r="BK145" s="69"/>
      <c r="BL145" s="69"/>
      <c r="BM145" s="69"/>
      <c r="BN145" s="69"/>
      <c r="BO145" s="32"/>
      <c r="BP145" s="32"/>
      <c r="BQ145" s="32"/>
      <c r="BR145" s="32"/>
      <c r="BS145" s="32"/>
      <c r="BT145" s="32"/>
      <c r="BU145" s="32"/>
      <c r="BV145" s="32"/>
      <c r="BW145" s="32"/>
      <c r="BX145" s="32" t="s">
        <v>2009</v>
      </c>
      <c r="BY145" s="32" t="s">
        <v>2010</v>
      </c>
      <c r="BZ145" s="32" t="s">
        <v>2011</v>
      </c>
      <c r="CA145" s="32" t="s">
        <v>2012</v>
      </c>
      <c r="CB145" s="32" t="s">
        <v>886</v>
      </c>
      <c r="CC145" s="32" t="s">
        <v>18</v>
      </c>
    </row>
    <row r="146" spans="1:81">
      <c r="A146" s="32" t="s">
        <v>16</v>
      </c>
      <c r="B146" s="33" t="s">
        <v>2013</v>
      </c>
      <c r="C146" s="32" t="s">
        <v>2014</v>
      </c>
      <c r="D146" s="32" t="s">
        <v>2015</v>
      </c>
      <c r="E146" s="33" t="s">
        <v>2016</v>
      </c>
      <c r="F146" s="33" t="s">
        <v>2017</v>
      </c>
      <c r="G146" s="33" t="s">
        <v>2018</v>
      </c>
      <c r="H146" s="32" t="s">
        <v>2019</v>
      </c>
      <c r="I146" s="33" t="s">
        <v>2020</v>
      </c>
      <c r="J146" s="32" t="s">
        <v>2021</v>
      </c>
      <c r="K146" s="32" t="s">
        <v>2022</v>
      </c>
      <c r="L146" s="33" t="s">
        <v>2023</v>
      </c>
      <c r="M146" s="33" t="s">
        <v>2024</v>
      </c>
      <c r="N146" s="33" t="s">
        <v>2025</v>
      </c>
      <c r="O146" s="32" t="s">
        <v>2026</v>
      </c>
      <c r="P146" s="60">
        <f t="shared" si="52"/>
        <v>-0.12924216954000003</v>
      </c>
      <c r="Q146" s="61">
        <f t="shared" si="53"/>
        <v>-0.96659292322518775</v>
      </c>
      <c r="R146" s="32" t="s">
        <v>2027</v>
      </c>
      <c r="S146" s="59">
        <f t="shared" si="54"/>
        <v>2.8823832506549119</v>
      </c>
      <c r="T146" s="33" t="s">
        <v>2028</v>
      </c>
      <c r="U146" s="32" t="s">
        <v>2029</v>
      </c>
      <c r="V146" s="32" t="s">
        <v>2030</v>
      </c>
      <c r="W146" s="59">
        <f t="shared" si="55"/>
        <v>1.9930646823347204</v>
      </c>
      <c r="X146" s="65"/>
      <c r="Y146" s="65"/>
      <c r="Z146" s="65"/>
      <c r="AA146" s="68">
        <f t="shared" si="56"/>
        <v>0.10382105271942015</v>
      </c>
      <c r="AB146" s="65"/>
      <c r="AC146" s="32" t="s">
        <v>2031</v>
      </c>
      <c r="AD146" s="32" t="s">
        <v>2032</v>
      </c>
      <c r="AE146" s="32" t="s">
        <v>2033</v>
      </c>
      <c r="AF146" s="32" t="s">
        <v>2034</v>
      </c>
      <c r="AG146" s="66">
        <f t="shared" si="57"/>
        <v>3.4218129034317646E-2</v>
      </c>
      <c r="AH146" s="32" t="s">
        <v>2035</v>
      </c>
      <c r="AI146" s="32" t="s">
        <v>2036</v>
      </c>
      <c r="AJ146" s="32">
        <v>1</v>
      </c>
      <c r="AK146" s="32">
        <v>3</v>
      </c>
      <c r="AL146">
        <f t="shared" si="58"/>
        <v>3.7020999999999731</v>
      </c>
      <c r="AM146" s="69">
        <f t="shared" si="59"/>
        <v>3.8940631573655127</v>
      </c>
      <c r="AN146" s="69">
        <f t="shared" si="60"/>
        <v>1.0518525046231979</v>
      </c>
      <c r="AO146" s="32"/>
      <c r="AP146" s="69">
        <f t="shared" si="61"/>
        <v>1.0518525046231979</v>
      </c>
      <c r="AQ146" s="69">
        <f t="shared" si="62"/>
        <v>0</v>
      </c>
      <c r="AR146" s="69">
        <f t="shared" si="63"/>
        <v>1</v>
      </c>
      <c r="AS146" s="69">
        <f t="shared" si="64"/>
        <v>0</v>
      </c>
      <c r="AT146" s="69">
        <f t="shared" si="65"/>
        <v>0</v>
      </c>
      <c r="AU146" s="69">
        <f t="shared" si="66"/>
        <v>0</v>
      </c>
      <c r="AV146" s="69">
        <f t="shared" si="67"/>
        <v>0</v>
      </c>
      <c r="AW146" s="69">
        <f t="shared" si="68"/>
        <v>0</v>
      </c>
      <c r="AX146" s="69">
        <f t="shared" si="69"/>
        <v>0</v>
      </c>
      <c r="AY146" s="69">
        <f t="shared" si="70"/>
        <v>0</v>
      </c>
      <c r="AZ146" s="69">
        <f t="shared" si="71"/>
        <v>0</v>
      </c>
      <c r="BA146" s="69">
        <f t="shared" si="72"/>
        <v>1</v>
      </c>
      <c r="BB146" s="69">
        <f t="shared" si="73"/>
        <v>0</v>
      </c>
      <c r="BC146" s="69">
        <f t="shared" si="74"/>
        <v>0</v>
      </c>
      <c r="BD146" s="69">
        <f t="shared" si="75"/>
        <v>0</v>
      </c>
      <c r="BE146" s="69">
        <f t="shared" si="76"/>
        <v>0</v>
      </c>
      <c r="BF146" s="69"/>
      <c r="BG146" s="69"/>
      <c r="BH146" s="69"/>
      <c r="BI146" s="69"/>
      <c r="BJ146" s="69"/>
      <c r="BK146" s="69"/>
      <c r="BL146" s="69"/>
      <c r="BM146" s="69"/>
      <c r="BN146" s="69"/>
      <c r="BO146" s="32"/>
      <c r="BP146" s="32"/>
      <c r="BQ146" s="32"/>
      <c r="BR146" s="32"/>
      <c r="BS146" s="32"/>
      <c r="BT146" s="32"/>
      <c r="BU146" s="32"/>
      <c r="BV146" s="32"/>
      <c r="BW146" s="32"/>
      <c r="BX146" s="32" t="s">
        <v>2037</v>
      </c>
      <c r="BY146" s="32" t="s">
        <v>2038</v>
      </c>
      <c r="BZ146" s="32" t="s">
        <v>76</v>
      </c>
      <c r="CA146" s="32" t="s">
        <v>2039</v>
      </c>
      <c r="CB146" s="32" t="s">
        <v>2040</v>
      </c>
      <c r="CC146" s="32" t="s">
        <v>18</v>
      </c>
    </row>
    <row r="147" spans="1:81">
      <c r="A147" s="32" t="s">
        <v>22</v>
      </c>
      <c r="B147" s="33" t="s">
        <v>2041</v>
      </c>
      <c r="C147" s="32" t="s">
        <v>2042</v>
      </c>
      <c r="D147" s="32" t="s">
        <v>2043</v>
      </c>
      <c r="E147" s="33" t="s">
        <v>2044</v>
      </c>
      <c r="F147" s="33" t="s">
        <v>2045</v>
      </c>
      <c r="G147" s="33" t="s">
        <v>2046</v>
      </c>
      <c r="H147" s="32" t="s">
        <v>2047</v>
      </c>
      <c r="I147" s="32" t="s">
        <v>2048</v>
      </c>
      <c r="J147" s="32" t="s">
        <v>2049</v>
      </c>
      <c r="K147" s="32" t="s">
        <v>2050</v>
      </c>
      <c r="L147" s="32" t="s">
        <v>2051</v>
      </c>
      <c r="M147" s="33" t="s">
        <v>2052</v>
      </c>
      <c r="N147" s="32" t="s">
        <v>2053</v>
      </c>
      <c r="O147" s="33" t="s">
        <v>2054</v>
      </c>
      <c r="P147" s="60">
        <f t="shared" si="52"/>
        <v>0.71365098634000002</v>
      </c>
      <c r="Q147" s="61">
        <f t="shared" si="53"/>
        <v>1.8595460608109793E-2</v>
      </c>
      <c r="R147" s="32" t="s">
        <v>2055</v>
      </c>
      <c r="S147" s="59">
        <f t="shared" si="54"/>
        <v>1.5521997943290233</v>
      </c>
      <c r="T147" s="32" t="s">
        <v>2056</v>
      </c>
      <c r="U147" s="32" t="s">
        <v>2057</v>
      </c>
      <c r="V147" s="33" t="s">
        <v>2058</v>
      </c>
      <c r="W147" s="59">
        <f t="shared" si="55"/>
        <v>5.2974593153278677</v>
      </c>
      <c r="X147" s="62"/>
      <c r="Y147" s="62"/>
      <c r="Z147" s="62"/>
      <c r="AA147" s="68">
        <f t="shared" si="56"/>
        <v>0.10000000000000002</v>
      </c>
      <c r="AB147" s="62"/>
      <c r="AC147" s="32" t="s">
        <v>2059</v>
      </c>
      <c r="AD147" s="32" t="s">
        <v>2060</v>
      </c>
      <c r="AE147" s="32" t="s">
        <v>2061</v>
      </c>
      <c r="AF147" s="32" t="s">
        <v>2062</v>
      </c>
      <c r="AG147" s="66">
        <f t="shared" si="57"/>
        <v>3.7660319597934339E-2</v>
      </c>
      <c r="AH147" s="32" t="s">
        <v>2063</v>
      </c>
      <c r="AI147" s="32" t="s">
        <v>2064</v>
      </c>
      <c r="AJ147" s="32">
        <v>4</v>
      </c>
      <c r="AK147" s="32">
        <v>1</v>
      </c>
      <c r="AL147">
        <f t="shared" si="58"/>
        <v>17.268400000000042</v>
      </c>
      <c r="AM147" s="69">
        <f t="shared" si="59"/>
        <v>2.8087318667539085</v>
      </c>
      <c r="AN147" s="69">
        <f t="shared" si="60"/>
        <v>0.16265154077702054</v>
      </c>
      <c r="AO147" s="32"/>
      <c r="AP147" s="69">
        <f t="shared" si="61"/>
        <v>0</v>
      </c>
      <c r="AQ147" s="69">
        <f t="shared" si="62"/>
        <v>0.16265154077702054</v>
      </c>
      <c r="AR147" s="69">
        <f t="shared" si="63"/>
        <v>0</v>
      </c>
      <c r="AS147" s="69">
        <f t="shared" si="64"/>
        <v>1</v>
      </c>
      <c r="AT147" s="69">
        <f t="shared" si="65"/>
        <v>0</v>
      </c>
      <c r="AU147" s="69">
        <f t="shared" si="66"/>
        <v>0</v>
      </c>
      <c r="AV147" s="69">
        <f t="shared" si="67"/>
        <v>0</v>
      </c>
      <c r="AW147" s="69">
        <f t="shared" si="68"/>
        <v>0</v>
      </c>
      <c r="AX147" s="69">
        <f t="shared" si="69"/>
        <v>0</v>
      </c>
      <c r="AY147" s="69">
        <f t="shared" si="70"/>
        <v>0</v>
      </c>
      <c r="AZ147" s="69">
        <f t="shared" si="71"/>
        <v>0</v>
      </c>
      <c r="BA147" s="69">
        <f t="shared" si="72"/>
        <v>0</v>
      </c>
      <c r="BB147" s="69">
        <f t="shared" si="73"/>
        <v>0.16265154077702054</v>
      </c>
      <c r="BC147" s="69">
        <f t="shared" si="74"/>
        <v>0</v>
      </c>
      <c r="BD147" s="69">
        <f t="shared" si="75"/>
        <v>1</v>
      </c>
      <c r="BE147" s="69">
        <f t="shared" si="76"/>
        <v>0</v>
      </c>
      <c r="BF147" s="69"/>
      <c r="BG147" s="69"/>
      <c r="BH147" s="69"/>
      <c r="BI147" s="69"/>
      <c r="BJ147" s="69"/>
      <c r="BK147" s="69"/>
      <c r="BL147" s="69"/>
      <c r="BM147" s="69"/>
      <c r="BN147" s="69"/>
      <c r="BO147" s="32"/>
      <c r="BP147" s="32"/>
      <c r="BQ147" s="32"/>
      <c r="BR147" s="32"/>
      <c r="BS147" s="32"/>
      <c r="BT147" s="32"/>
      <c r="BU147" s="32"/>
      <c r="BV147" s="32"/>
      <c r="BW147" s="32"/>
      <c r="BX147" s="32" t="s">
        <v>2065</v>
      </c>
      <c r="BY147" s="32" t="s">
        <v>2066</v>
      </c>
      <c r="BZ147" s="32" t="s">
        <v>2067</v>
      </c>
      <c r="CA147" s="32" t="s">
        <v>2068</v>
      </c>
      <c r="CB147" s="32" t="s">
        <v>2069</v>
      </c>
      <c r="CC147" s="32" t="s">
        <v>18</v>
      </c>
    </row>
    <row r="148" spans="1:81">
      <c r="A148" s="32" t="s">
        <v>16</v>
      </c>
      <c r="B148" s="32" t="s">
        <v>2070</v>
      </c>
      <c r="C148" s="32" t="s">
        <v>2071</v>
      </c>
      <c r="D148" s="32" t="s">
        <v>2072</v>
      </c>
      <c r="E148" s="32" t="s">
        <v>2073</v>
      </c>
      <c r="F148" s="33" t="s">
        <v>2074</v>
      </c>
      <c r="G148" s="33" t="s">
        <v>2075</v>
      </c>
      <c r="H148" s="33" t="s">
        <v>2076</v>
      </c>
      <c r="I148" s="32" t="s">
        <v>2077</v>
      </c>
      <c r="J148" s="32" t="s">
        <v>2078</v>
      </c>
      <c r="K148" s="32" t="s">
        <v>2079</v>
      </c>
      <c r="L148" s="33" t="s">
        <v>2080</v>
      </c>
      <c r="M148" s="33" t="s">
        <v>2081</v>
      </c>
      <c r="N148" s="33" t="s">
        <v>2082</v>
      </c>
      <c r="O148" s="32" t="s">
        <v>2083</v>
      </c>
      <c r="P148" s="60">
        <f t="shared" si="52"/>
        <v>0.92136980147799996</v>
      </c>
      <c r="Q148" s="61">
        <f t="shared" si="53"/>
        <v>0.69784462215121801</v>
      </c>
      <c r="R148" s="32" t="s">
        <v>2084</v>
      </c>
      <c r="S148" s="59">
        <f t="shared" si="54"/>
        <v>0.79841251620556708</v>
      </c>
      <c r="T148" s="33" t="s">
        <v>2085</v>
      </c>
      <c r="U148" s="32" t="s">
        <v>2086</v>
      </c>
      <c r="V148" s="33" t="s">
        <v>2087</v>
      </c>
      <c r="W148" s="59">
        <f t="shared" si="55"/>
        <v>3.7940150316002965</v>
      </c>
      <c r="X148" s="62"/>
      <c r="Y148" s="62"/>
      <c r="Z148" s="62"/>
      <c r="AA148" s="68">
        <f t="shared" si="56"/>
        <v>0.1000000020765858</v>
      </c>
      <c r="AB148" s="62"/>
      <c r="AC148" s="32" t="s">
        <v>2088</v>
      </c>
      <c r="AD148" s="32" t="s">
        <v>2089</v>
      </c>
      <c r="AE148" s="32" t="s">
        <v>2090</v>
      </c>
      <c r="AF148" s="32" t="s">
        <v>2091</v>
      </c>
      <c r="AG148" s="66">
        <f t="shared" si="57"/>
        <v>2.9639956057813003E-2</v>
      </c>
      <c r="AH148" s="32" t="s">
        <v>2092</v>
      </c>
      <c r="AI148" s="32" t="s">
        <v>2093</v>
      </c>
      <c r="AJ148" s="32">
        <v>3</v>
      </c>
      <c r="AK148" s="32">
        <v>3</v>
      </c>
      <c r="AL148">
        <f t="shared" si="58"/>
        <v>3.3296000000000276</v>
      </c>
      <c r="AM148" s="69">
        <f t="shared" si="59"/>
        <v>2.1951258045838506</v>
      </c>
      <c r="AN148" s="69">
        <f t="shared" si="60"/>
        <v>0.65927613064146817</v>
      </c>
      <c r="AO148" s="32"/>
      <c r="AP148" s="69">
        <f t="shared" si="61"/>
        <v>0</v>
      </c>
      <c r="AQ148" s="69">
        <f t="shared" si="62"/>
        <v>0</v>
      </c>
      <c r="AR148" s="69">
        <f t="shared" si="63"/>
        <v>0</v>
      </c>
      <c r="AS148" s="69">
        <f t="shared" si="64"/>
        <v>0</v>
      </c>
      <c r="AT148" s="69">
        <f t="shared" si="65"/>
        <v>0</v>
      </c>
      <c r="AU148" s="69">
        <f t="shared" si="66"/>
        <v>0</v>
      </c>
      <c r="AV148" s="69">
        <f t="shared" si="67"/>
        <v>0</v>
      </c>
      <c r="AW148" s="69">
        <f t="shared" si="68"/>
        <v>0</v>
      </c>
      <c r="AX148" s="69">
        <f t="shared" si="69"/>
        <v>0.65927613064146817</v>
      </c>
      <c r="AY148" s="69">
        <f t="shared" si="70"/>
        <v>0.65927613064146817</v>
      </c>
      <c r="AZ148" s="69">
        <f t="shared" si="71"/>
        <v>1</v>
      </c>
      <c r="BA148" s="69">
        <f t="shared" si="72"/>
        <v>1</v>
      </c>
      <c r="BB148" s="69">
        <f t="shared" si="73"/>
        <v>0</v>
      </c>
      <c r="BC148" s="69">
        <f t="shared" si="74"/>
        <v>0</v>
      </c>
      <c r="BD148" s="69">
        <f t="shared" si="75"/>
        <v>0</v>
      </c>
      <c r="BE148" s="69">
        <f t="shared" si="76"/>
        <v>0</v>
      </c>
      <c r="BF148" s="69"/>
      <c r="BG148" s="69"/>
      <c r="BH148" s="69"/>
      <c r="BI148" s="69"/>
      <c r="BJ148" s="69"/>
      <c r="BK148" s="69"/>
      <c r="BL148" s="69"/>
      <c r="BM148" s="69"/>
      <c r="BN148" s="69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 t="s">
        <v>2094</v>
      </c>
      <c r="BY148" s="32" t="s">
        <v>2095</v>
      </c>
      <c r="BZ148" s="32" t="s">
        <v>2096</v>
      </c>
      <c r="CA148" s="32" t="s">
        <v>2097</v>
      </c>
      <c r="CB148" s="32" t="s">
        <v>2098</v>
      </c>
      <c r="CC148" s="32" t="s">
        <v>18</v>
      </c>
    </row>
    <row r="149" spans="1:81">
      <c r="A149" s="32" t="s">
        <v>20</v>
      </c>
      <c r="B149" s="32" t="s">
        <v>2099</v>
      </c>
      <c r="C149" s="32" t="s">
        <v>2100</v>
      </c>
      <c r="D149" s="32" t="s">
        <v>2101</v>
      </c>
      <c r="E149" s="33" t="s">
        <v>2102</v>
      </c>
      <c r="F149" s="33" t="s">
        <v>2103</v>
      </c>
      <c r="G149" s="33" t="s">
        <v>2104</v>
      </c>
      <c r="H149" s="32" t="s">
        <v>2105</v>
      </c>
      <c r="I149" s="32" t="s">
        <v>2106</v>
      </c>
      <c r="J149" s="32" t="s">
        <v>2107</v>
      </c>
      <c r="K149" s="32" t="s">
        <v>2108</v>
      </c>
      <c r="L149" s="32" t="s">
        <v>2109</v>
      </c>
      <c r="M149" s="33" t="s">
        <v>2110</v>
      </c>
      <c r="N149" s="33" t="s">
        <v>2111</v>
      </c>
      <c r="O149" s="32" t="s">
        <v>2112</v>
      </c>
      <c r="P149" s="60">
        <f t="shared" si="52"/>
        <v>-6.0330690964000011E-2</v>
      </c>
      <c r="Q149" s="61">
        <f t="shared" si="53"/>
        <v>-0.99272041545561263</v>
      </c>
      <c r="R149" s="32" t="s">
        <v>2113</v>
      </c>
      <c r="S149" s="59">
        <f t="shared" si="54"/>
        <v>3.0208579544505421</v>
      </c>
      <c r="T149" s="33" t="s">
        <v>2114</v>
      </c>
      <c r="U149" s="32" t="s">
        <v>2115</v>
      </c>
      <c r="V149" s="33" t="s">
        <v>2116</v>
      </c>
      <c r="W149" s="59">
        <f t="shared" si="55"/>
        <v>0.7102020489593085</v>
      </c>
      <c r="X149" s="62"/>
      <c r="Y149" s="62"/>
      <c r="Z149" s="62"/>
      <c r="AA149" s="68">
        <f t="shared" si="56"/>
        <v>0.55552303129657699</v>
      </c>
      <c r="AB149" s="62"/>
      <c r="AC149" s="32" t="s">
        <v>2117</v>
      </c>
      <c r="AD149" s="32" t="s">
        <v>2118</v>
      </c>
      <c r="AE149" s="32" t="s">
        <v>2119</v>
      </c>
      <c r="AF149" s="32" t="s">
        <v>2120</v>
      </c>
      <c r="AG149" s="66">
        <f t="shared" si="57"/>
        <v>4.0524043174183413E-2</v>
      </c>
      <c r="AH149" s="32" t="s">
        <v>2121</v>
      </c>
      <c r="AI149" s="32" t="s">
        <v>2122</v>
      </c>
      <c r="AJ149" s="32">
        <v>4</v>
      </c>
      <c r="AK149" s="32">
        <v>3</v>
      </c>
      <c r="AL149">
        <f t="shared" si="58"/>
        <v>2.8760000000000332</v>
      </c>
      <c r="AM149" s="69">
        <f t="shared" si="59"/>
        <v>6.1374897920743949</v>
      </c>
      <c r="AN149" s="69">
        <f t="shared" si="60"/>
        <v>2.1340367844486523</v>
      </c>
      <c r="AO149" s="32"/>
      <c r="AP149" s="69">
        <f t="shared" si="61"/>
        <v>0</v>
      </c>
      <c r="AQ149" s="69">
        <f t="shared" si="62"/>
        <v>0</v>
      </c>
      <c r="AR149" s="69">
        <f t="shared" si="63"/>
        <v>0</v>
      </c>
      <c r="AS149" s="69">
        <f t="shared" si="64"/>
        <v>0</v>
      </c>
      <c r="AT149" s="69">
        <f t="shared" si="65"/>
        <v>0</v>
      </c>
      <c r="AU149" s="69">
        <f t="shared" si="66"/>
        <v>0</v>
      </c>
      <c r="AV149" s="69">
        <f t="shared" si="67"/>
        <v>0</v>
      </c>
      <c r="AW149" s="69">
        <f t="shared" si="68"/>
        <v>0</v>
      </c>
      <c r="AX149" s="69">
        <f t="shared" si="69"/>
        <v>0</v>
      </c>
      <c r="AY149" s="69">
        <f t="shared" si="70"/>
        <v>0</v>
      </c>
      <c r="AZ149" s="69">
        <f t="shared" si="71"/>
        <v>0</v>
      </c>
      <c r="BA149" s="69">
        <f t="shared" si="72"/>
        <v>1</v>
      </c>
      <c r="BB149" s="69">
        <f t="shared" si="73"/>
        <v>2.1340367844486523</v>
      </c>
      <c r="BC149" s="69">
        <f t="shared" si="74"/>
        <v>0</v>
      </c>
      <c r="BD149" s="69">
        <f t="shared" si="75"/>
        <v>1</v>
      </c>
      <c r="BE149" s="69">
        <f t="shared" si="76"/>
        <v>0</v>
      </c>
      <c r="BF149" s="69"/>
      <c r="BG149" s="69"/>
      <c r="BH149" s="69"/>
      <c r="BI149" s="69"/>
      <c r="BJ149" s="69"/>
      <c r="BK149" s="69"/>
      <c r="BL149" s="69"/>
      <c r="BM149" s="69"/>
      <c r="BN149" s="69"/>
      <c r="BO149" s="32"/>
      <c r="BP149" s="32"/>
      <c r="BQ149" s="32"/>
      <c r="BR149" s="32"/>
      <c r="BS149" s="32"/>
      <c r="BT149" s="32"/>
      <c r="BU149" s="32"/>
      <c r="BV149" s="32"/>
      <c r="BW149" s="32"/>
      <c r="BX149" s="32" t="s">
        <v>2123</v>
      </c>
      <c r="BY149" s="32" t="s">
        <v>2124</v>
      </c>
      <c r="BZ149" s="32" t="s">
        <v>2125</v>
      </c>
      <c r="CA149" s="32" t="s">
        <v>2126</v>
      </c>
      <c r="CB149" s="32" t="s">
        <v>2127</v>
      </c>
      <c r="CC149" s="32" t="s">
        <v>18</v>
      </c>
    </row>
    <row r="150" spans="1:81">
      <c r="A150" s="32" t="s">
        <v>20</v>
      </c>
      <c r="B150" s="32" t="s">
        <v>2128</v>
      </c>
      <c r="C150" s="32" t="s">
        <v>2129</v>
      </c>
      <c r="D150" s="32" t="s">
        <v>2130</v>
      </c>
      <c r="E150" s="32" t="s">
        <v>2131</v>
      </c>
      <c r="F150" s="33" t="s">
        <v>2132</v>
      </c>
      <c r="G150" s="33" t="s">
        <v>2133</v>
      </c>
      <c r="H150" s="33" t="s">
        <v>2134</v>
      </c>
      <c r="I150" s="32" t="s">
        <v>2135</v>
      </c>
      <c r="J150" s="32" t="s">
        <v>2136</v>
      </c>
      <c r="K150" s="32" t="s">
        <v>2137</v>
      </c>
      <c r="L150" s="33" t="s">
        <v>2138</v>
      </c>
      <c r="M150" s="32" t="s">
        <v>2139</v>
      </c>
      <c r="N150" s="33" t="s">
        <v>2140</v>
      </c>
      <c r="O150" s="32" t="s">
        <v>2141</v>
      </c>
      <c r="P150" s="60">
        <f t="shared" si="52"/>
        <v>0.95962243254399993</v>
      </c>
      <c r="Q150" s="61">
        <f t="shared" si="53"/>
        <v>0.84175042608332729</v>
      </c>
      <c r="R150" s="32" t="s">
        <v>2142</v>
      </c>
      <c r="S150" s="59">
        <f t="shared" si="54"/>
        <v>0.57027892400365743</v>
      </c>
      <c r="T150" s="32" t="s">
        <v>2143</v>
      </c>
      <c r="U150" s="32" t="s">
        <v>2144</v>
      </c>
      <c r="V150" s="32" t="s">
        <v>2145</v>
      </c>
      <c r="W150" s="59">
        <f t="shared" si="55"/>
        <v>5.3088937707183401</v>
      </c>
      <c r="X150" s="65"/>
      <c r="Y150" s="65"/>
      <c r="Z150" s="65"/>
      <c r="AA150" s="68">
        <f t="shared" si="56"/>
        <v>0.10000000000000002</v>
      </c>
      <c r="AB150" s="65"/>
      <c r="AC150" s="32" t="s">
        <v>2146</v>
      </c>
      <c r="AD150" s="32" t="s">
        <v>2147</v>
      </c>
      <c r="AE150" s="32" t="s">
        <v>2148</v>
      </c>
      <c r="AF150" s="32" t="s">
        <v>2149</v>
      </c>
      <c r="AG150" s="66">
        <f t="shared" si="57"/>
        <v>2.9880971906816444E-2</v>
      </c>
      <c r="AH150" s="32" t="s">
        <v>2150</v>
      </c>
      <c r="AI150" s="32" t="s">
        <v>2151</v>
      </c>
      <c r="AJ150" s="32">
        <v>1</v>
      </c>
      <c r="AK150" s="32">
        <v>2</v>
      </c>
      <c r="AL150">
        <f t="shared" si="58"/>
        <v>11.735400000000027</v>
      </c>
      <c r="AM150" s="69">
        <f t="shared" si="59"/>
        <v>1.6979753879656241</v>
      </c>
      <c r="AN150" s="69">
        <f t="shared" si="60"/>
        <v>0.14468832659863493</v>
      </c>
      <c r="AO150" s="32"/>
      <c r="AP150" s="69">
        <f t="shared" si="61"/>
        <v>0.14468832659863493</v>
      </c>
      <c r="AQ150" s="69">
        <f t="shared" si="62"/>
        <v>0</v>
      </c>
      <c r="AR150" s="69">
        <f t="shared" si="63"/>
        <v>1</v>
      </c>
      <c r="AS150" s="69">
        <f t="shared" si="64"/>
        <v>0</v>
      </c>
      <c r="AT150" s="69">
        <f t="shared" si="65"/>
        <v>0</v>
      </c>
      <c r="AU150" s="69">
        <f t="shared" si="66"/>
        <v>0.14468832659863493</v>
      </c>
      <c r="AV150" s="69">
        <f t="shared" si="67"/>
        <v>0</v>
      </c>
      <c r="AW150" s="69">
        <f t="shared" si="68"/>
        <v>1</v>
      </c>
      <c r="AX150" s="69">
        <f t="shared" si="69"/>
        <v>0</v>
      </c>
      <c r="AY150" s="69">
        <f t="shared" si="70"/>
        <v>0</v>
      </c>
      <c r="AZ150" s="69">
        <f t="shared" si="71"/>
        <v>0</v>
      </c>
      <c r="BA150" s="69">
        <f t="shared" si="72"/>
        <v>0</v>
      </c>
      <c r="BB150" s="69">
        <f t="shared" si="73"/>
        <v>0</v>
      </c>
      <c r="BC150" s="69">
        <f t="shared" si="74"/>
        <v>0</v>
      </c>
      <c r="BD150" s="69">
        <f t="shared" si="75"/>
        <v>0</v>
      </c>
      <c r="BE150" s="69">
        <f t="shared" si="76"/>
        <v>0</v>
      </c>
      <c r="BF150" s="69"/>
      <c r="BG150" s="69"/>
      <c r="BH150" s="69"/>
      <c r="BI150" s="69"/>
      <c r="BJ150" s="69"/>
      <c r="BK150" s="69"/>
      <c r="BL150" s="69"/>
      <c r="BM150" s="69"/>
      <c r="BN150" s="69"/>
      <c r="BO150" s="32"/>
      <c r="BP150" s="32"/>
      <c r="BQ150" s="32"/>
      <c r="BR150" s="32"/>
      <c r="BS150" s="32"/>
      <c r="BT150" s="32"/>
      <c r="BU150" s="32"/>
      <c r="BV150" s="32"/>
      <c r="BW150" s="32"/>
      <c r="BX150" s="32" t="s">
        <v>2152</v>
      </c>
      <c r="BY150" s="32" t="s">
        <v>2153</v>
      </c>
      <c r="BZ150" s="32" t="s">
        <v>2154</v>
      </c>
      <c r="CA150" s="32" t="s">
        <v>2155</v>
      </c>
      <c r="CB150" s="32" t="s">
        <v>2156</v>
      </c>
      <c r="CC150" s="32" t="s">
        <v>18</v>
      </c>
    </row>
    <row r="151" spans="1:81">
      <c r="A151" s="32" t="s">
        <v>16</v>
      </c>
      <c r="B151" s="32" t="s">
        <v>2157</v>
      </c>
      <c r="C151" s="32" t="s">
        <v>2158</v>
      </c>
      <c r="D151" s="32" t="s">
        <v>2159</v>
      </c>
      <c r="E151" s="33" t="s">
        <v>2160</v>
      </c>
      <c r="F151" s="32" t="s">
        <v>2161</v>
      </c>
      <c r="G151" s="32" t="s">
        <v>2162</v>
      </c>
      <c r="H151" s="32" t="s">
        <v>2163</v>
      </c>
      <c r="I151" s="32" t="s">
        <v>2164</v>
      </c>
      <c r="J151" s="32" t="s">
        <v>2165</v>
      </c>
      <c r="K151" s="32" t="s">
        <v>2166</v>
      </c>
      <c r="L151" s="33" t="s">
        <v>2167</v>
      </c>
      <c r="M151" s="33" t="s">
        <v>2168</v>
      </c>
      <c r="N151" s="33" t="s">
        <v>2169</v>
      </c>
      <c r="O151" s="32" t="s">
        <v>2170</v>
      </c>
      <c r="P151" s="60">
        <f t="shared" si="52"/>
        <v>0.37067366370799998</v>
      </c>
      <c r="Q151" s="61">
        <f t="shared" si="53"/>
        <v>-0.72520207006657711</v>
      </c>
      <c r="R151" s="32" t="s">
        <v>2171</v>
      </c>
      <c r="S151" s="59">
        <f t="shared" si="54"/>
        <v>2.382124153553645</v>
      </c>
      <c r="T151" s="33" t="s">
        <v>2172</v>
      </c>
      <c r="U151" s="32" t="s">
        <v>2173</v>
      </c>
      <c r="V151" s="32" t="s">
        <v>2174</v>
      </c>
      <c r="W151" s="59">
        <f t="shared" si="55"/>
        <v>5.8578625465317122</v>
      </c>
      <c r="X151" s="65"/>
      <c r="Y151" s="65"/>
      <c r="Z151" s="65"/>
      <c r="AA151" s="68">
        <f t="shared" si="56"/>
        <v>0.1</v>
      </c>
      <c r="AB151" s="65"/>
      <c r="AC151" s="32" t="s">
        <v>2175</v>
      </c>
      <c r="AD151" s="32" t="s">
        <v>2176</v>
      </c>
      <c r="AE151" s="32" t="s">
        <v>2177</v>
      </c>
      <c r="AF151" s="32" t="s">
        <v>2178</v>
      </c>
      <c r="AG151" s="66">
        <f t="shared" si="57"/>
        <v>4.0555357793399048E-2</v>
      </c>
      <c r="AH151" s="32" t="s">
        <v>2179</v>
      </c>
      <c r="AI151" s="32" t="s">
        <v>2180</v>
      </c>
      <c r="AJ151" s="32">
        <v>1</v>
      </c>
      <c r="AK151" s="32">
        <v>3</v>
      </c>
      <c r="AL151">
        <f t="shared" si="58"/>
        <v>3.7652000000000498</v>
      </c>
      <c r="AM151" s="69">
        <f t="shared" si="59"/>
        <v>3.3198189256399782</v>
      </c>
      <c r="AN151" s="69">
        <f t="shared" si="60"/>
        <v>0.88171117753105654</v>
      </c>
      <c r="AO151" s="32"/>
      <c r="AP151" s="69">
        <f t="shared" si="61"/>
        <v>0.88171117753105654</v>
      </c>
      <c r="AQ151" s="69">
        <f t="shared" si="62"/>
        <v>0</v>
      </c>
      <c r="AR151" s="69">
        <f t="shared" si="63"/>
        <v>1</v>
      </c>
      <c r="AS151" s="69">
        <f t="shared" si="64"/>
        <v>0</v>
      </c>
      <c r="AT151" s="69">
        <f t="shared" si="65"/>
        <v>0</v>
      </c>
      <c r="AU151" s="69">
        <f t="shared" si="66"/>
        <v>0</v>
      </c>
      <c r="AV151" s="69">
        <f t="shared" si="67"/>
        <v>0</v>
      </c>
      <c r="AW151" s="69">
        <f t="shared" si="68"/>
        <v>0</v>
      </c>
      <c r="AX151" s="69">
        <f t="shared" si="69"/>
        <v>0</v>
      </c>
      <c r="AY151" s="69">
        <f t="shared" si="70"/>
        <v>0</v>
      </c>
      <c r="AZ151" s="69">
        <f t="shared" si="71"/>
        <v>0</v>
      </c>
      <c r="BA151" s="69">
        <f t="shared" si="72"/>
        <v>1</v>
      </c>
      <c r="BB151" s="69">
        <f t="shared" si="73"/>
        <v>0</v>
      </c>
      <c r="BC151" s="69">
        <f t="shared" si="74"/>
        <v>0</v>
      </c>
      <c r="BD151" s="69">
        <f t="shared" si="75"/>
        <v>0</v>
      </c>
      <c r="BE151" s="69">
        <f t="shared" si="76"/>
        <v>0</v>
      </c>
      <c r="BF151" s="69"/>
      <c r="BG151" s="69"/>
      <c r="BH151" s="69"/>
      <c r="BI151" s="69"/>
      <c r="BJ151" s="69"/>
      <c r="BK151" s="69"/>
      <c r="BL151" s="69"/>
      <c r="BM151" s="69"/>
      <c r="BN151" s="69"/>
      <c r="BO151" s="32"/>
      <c r="BP151" s="32"/>
      <c r="BQ151" s="32"/>
      <c r="BR151" s="32"/>
      <c r="BS151" s="32"/>
      <c r="BT151" s="32"/>
      <c r="BU151" s="32"/>
      <c r="BV151" s="32"/>
      <c r="BW151" s="32"/>
      <c r="BX151" s="32" t="s">
        <v>2181</v>
      </c>
      <c r="BY151" s="32" t="s">
        <v>2182</v>
      </c>
      <c r="BZ151" s="32" t="s">
        <v>2183</v>
      </c>
      <c r="CA151" s="32" t="s">
        <v>2184</v>
      </c>
      <c r="CB151" s="32" t="s">
        <v>2185</v>
      </c>
      <c r="CC151" s="32" t="s">
        <v>18</v>
      </c>
    </row>
    <row r="152" spans="1:81">
      <c r="A152" s="32" t="s">
        <v>16</v>
      </c>
      <c r="B152" s="33" t="s">
        <v>2186</v>
      </c>
      <c r="C152" s="32" t="s">
        <v>2187</v>
      </c>
      <c r="D152" s="32" t="s">
        <v>2188</v>
      </c>
      <c r="E152" s="33" t="s">
        <v>2189</v>
      </c>
      <c r="F152" s="33" t="s">
        <v>2190</v>
      </c>
      <c r="G152" s="33" t="s">
        <v>2191</v>
      </c>
      <c r="H152" s="32" t="s">
        <v>2192</v>
      </c>
      <c r="I152" s="33" t="s">
        <v>2193</v>
      </c>
      <c r="J152" s="32" t="s">
        <v>2194</v>
      </c>
      <c r="K152" s="32" t="s">
        <v>2195</v>
      </c>
      <c r="L152" s="33" t="s">
        <v>2196</v>
      </c>
      <c r="M152" s="33" t="s">
        <v>2197</v>
      </c>
      <c r="N152" s="33" t="s">
        <v>2198</v>
      </c>
      <c r="O152" s="32" t="s">
        <v>2199</v>
      </c>
      <c r="P152" s="60">
        <f t="shared" si="52"/>
        <v>-0.20760036357800005</v>
      </c>
      <c r="Q152" s="61">
        <f t="shared" si="53"/>
        <v>-0.91380417808456438</v>
      </c>
      <c r="R152" s="32" t="s">
        <v>2200</v>
      </c>
      <c r="S152" s="59">
        <f t="shared" si="54"/>
        <v>2.7233501765415697</v>
      </c>
      <c r="T152" s="33" t="s">
        <v>2201</v>
      </c>
      <c r="U152" s="32" t="s">
        <v>2202</v>
      </c>
      <c r="V152" s="33" t="s">
        <v>2203</v>
      </c>
      <c r="W152" s="59">
        <f t="shared" si="55"/>
        <v>3.6272239638420456</v>
      </c>
      <c r="X152" s="62"/>
      <c r="Y152" s="62"/>
      <c r="Z152" s="62"/>
      <c r="AA152" s="68">
        <f t="shared" si="56"/>
        <v>0.10000001153347468</v>
      </c>
      <c r="AB152" s="62"/>
      <c r="AC152" s="32" t="s">
        <v>2204</v>
      </c>
      <c r="AD152" s="32" t="s">
        <v>2205</v>
      </c>
      <c r="AE152" s="32" t="s">
        <v>2206</v>
      </c>
      <c r="AF152" s="32" t="s">
        <v>2207</v>
      </c>
      <c r="AG152" s="66">
        <f t="shared" si="57"/>
        <v>2.8245393767231727E-2</v>
      </c>
      <c r="AH152" s="32" t="s">
        <v>2208</v>
      </c>
      <c r="AI152" s="32" t="s">
        <v>2209</v>
      </c>
      <c r="AJ152" s="32">
        <v>4</v>
      </c>
      <c r="AK152" s="32">
        <v>4</v>
      </c>
      <c r="AL152">
        <f t="shared" si="58"/>
        <v>4.2658000000000129</v>
      </c>
      <c r="AM152" s="69">
        <f t="shared" si="59"/>
        <v>4.0348298946789409</v>
      </c>
      <c r="AN152" s="69">
        <f t="shared" si="60"/>
        <v>0.9458553834401352</v>
      </c>
      <c r="AO152" s="32"/>
      <c r="AP152" s="69">
        <f t="shared" si="61"/>
        <v>0</v>
      </c>
      <c r="AQ152" s="69">
        <f t="shared" si="62"/>
        <v>0</v>
      </c>
      <c r="AR152" s="69">
        <f t="shared" si="63"/>
        <v>0</v>
      </c>
      <c r="AS152" s="69">
        <f t="shared" si="64"/>
        <v>0</v>
      </c>
      <c r="AT152" s="69">
        <f t="shared" si="65"/>
        <v>0</v>
      </c>
      <c r="AU152" s="69">
        <f t="shared" si="66"/>
        <v>0</v>
      </c>
      <c r="AV152" s="69">
        <f t="shared" si="67"/>
        <v>0</v>
      </c>
      <c r="AW152" s="69">
        <f t="shared" si="68"/>
        <v>0</v>
      </c>
      <c r="AX152" s="69">
        <f t="shared" si="69"/>
        <v>0</v>
      </c>
      <c r="AY152" s="69">
        <f t="shared" si="70"/>
        <v>0</v>
      </c>
      <c r="AZ152" s="69">
        <f t="shared" si="71"/>
        <v>0</v>
      </c>
      <c r="BA152" s="69">
        <f t="shared" si="72"/>
        <v>0</v>
      </c>
      <c r="BB152" s="69">
        <f t="shared" si="73"/>
        <v>0.9458553834401352</v>
      </c>
      <c r="BC152" s="69">
        <f t="shared" si="74"/>
        <v>0.9458553834401352</v>
      </c>
      <c r="BD152" s="69">
        <f t="shared" si="75"/>
        <v>1</v>
      </c>
      <c r="BE152" s="69">
        <f t="shared" si="76"/>
        <v>1</v>
      </c>
      <c r="BF152" s="69"/>
      <c r="BG152" s="69"/>
      <c r="BH152" s="69"/>
      <c r="BI152" s="69"/>
      <c r="BJ152" s="69"/>
      <c r="BK152" s="69"/>
      <c r="BL152" s="69"/>
      <c r="BM152" s="69"/>
      <c r="BN152" s="69"/>
      <c r="BO152" s="32"/>
      <c r="BP152" s="32"/>
      <c r="BQ152" s="32"/>
      <c r="BR152" s="32"/>
      <c r="BS152" s="32"/>
      <c r="BT152" s="32"/>
      <c r="BU152" s="32"/>
      <c r="BV152" s="32"/>
      <c r="BW152" s="32"/>
      <c r="BX152" s="32" t="s">
        <v>2210</v>
      </c>
      <c r="BY152" s="32" t="s">
        <v>2211</v>
      </c>
      <c r="BZ152" s="32" t="s">
        <v>2212</v>
      </c>
      <c r="CA152" s="32" t="s">
        <v>2213</v>
      </c>
      <c r="CB152" s="32" t="s">
        <v>2214</v>
      </c>
      <c r="CC152" s="32" t="s">
        <v>18</v>
      </c>
    </row>
    <row r="153" spans="1:81">
      <c r="A153" s="32" t="s">
        <v>16</v>
      </c>
      <c r="B153" s="33" t="s">
        <v>2215</v>
      </c>
      <c r="C153" s="32" t="s">
        <v>2216</v>
      </c>
      <c r="D153" s="32" t="s">
        <v>2217</v>
      </c>
      <c r="E153" s="33" t="s">
        <v>2218</v>
      </c>
      <c r="F153" s="33" t="s">
        <v>2219</v>
      </c>
      <c r="G153" s="33" t="s">
        <v>2220</v>
      </c>
      <c r="H153" s="32" t="s">
        <v>2221</v>
      </c>
      <c r="I153" s="33" t="s">
        <v>2222</v>
      </c>
      <c r="J153" s="32" t="s">
        <v>2223</v>
      </c>
      <c r="K153" s="32" t="s">
        <v>2224</v>
      </c>
      <c r="L153" s="33" t="s">
        <v>2225</v>
      </c>
      <c r="M153" s="32" t="s">
        <v>2226</v>
      </c>
      <c r="N153" s="32" t="s">
        <v>2227</v>
      </c>
      <c r="O153" s="32" t="s">
        <v>2228</v>
      </c>
      <c r="P153" s="60">
        <f t="shared" si="52"/>
        <v>0.96945323499800007</v>
      </c>
      <c r="Q153" s="61">
        <f t="shared" si="53"/>
        <v>0.87967914969617511</v>
      </c>
      <c r="R153" s="32" t="s">
        <v>2229</v>
      </c>
      <c r="S153" s="59">
        <f t="shared" si="54"/>
        <v>0.49560921595344953</v>
      </c>
      <c r="T153" s="32" t="s">
        <v>2230</v>
      </c>
      <c r="U153" s="32" t="s">
        <v>2231</v>
      </c>
      <c r="V153" s="32" t="s">
        <v>2232</v>
      </c>
      <c r="W153" s="59">
        <f t="shared" si="55"/>
        <v>3.754260227832642</v>
      </c>
      <c r="X153" s="65"/>
      <c r="Y153" s="65"/>
      <c r="Z153" s="65"/>
      <c r="AA153" s="68">
        <f t="shared" si="56"/>
        <v>0.10000000314684027</v>
      </c>
      <c r="AB153" s="65"/>
      <c r="AC153" s="32" t="s">
        <v>2233</v>
      </c>
      <c r="AD153" s="32" t="s">
        <v>2234</v>
      </c>
      <c r="AE153" s="32" t="s">
        <v>2235</v>
      </c>
      <c r="AF153" s="32" t="s">
        <v>2236</v>
      </c>
      <c r="AG153" s="66">
        <f t="shared" si="57"/>
        <v>3.2566908762024227E-2</v>
      </c>
      <c r="AH153" s="32" t="s">
        <v>2237</v>
      </c>
      <c r="AI153" s="32" t="s">
        <v>2238</v>
      </c>
      <c r="AJ153" s="32">
        <v>2</v>
      </c>
      <c r="AK153" s="32">
        <v>1</v>
      </c>
      <c r="AL153">
        <f t="shared" si="58"/>
        <v>5.6994999999999436</v>
      </c>
      <c r="AM153" s="69">
        <f t="shared" si="59"/>
        <v>1.3713310205005045</v>
      </c>
      <c r="AN153" s="69">
        <f t="shared" si="60"/>
        <v>0.24060549530669673</v>
      </c>
      <c r="AO153" s="32"/>
      <c r="AP153" s="69">
        <f t="shared" si="61"/>
        <v>0</v>
      </c>
      <c r="AQ153" s="69">
        <f t="shared" si="62"/>
        <v>0.24060549530669673</v>
      </c>
      <c r="AR153" s="69">
        <f t="shared" si="63"/>
        <v>0</v>
      </c>
      <c r="AS153" s="69">
        <f t="shared" si="64"/>
        <v>1</v>
      </c>
      <c r="AT153" s="69">
        <f t="shared" si="65"/>
        <v>0.24060549530669673</v>
      </c>
      <c r="AU153" s="69">
        <f t="shared" si="66"/>
        <v>0</v>
      </c>
      <c r="AV153" s="69">
        <f t="shared" si="67"/>
        <v>1</v>
      </c>
      <c r="AW153" s="69">
        <f t="shared" si="68"/>
        <v>0</v>
      </c>
      <c r="AX153" s="69">
        <f t="shared" si="69"/>
        <v>0</v>
      </c>
      <c r="AY153" s="69">
        <f t="shared" si="70"/>
        <v>0</v>
      </c>
      <c r="AZ153" s="69">
        <f t="shared" si="71"/>
        <v>0</v>
      </c>
      <c r="BA153" s="69">
        <f t="shared" si="72"/>
        <v>0</v>
      </c>
      <c r="BB153" s="69">
        <f t="shared" si="73"/>
        <v>0</v>
      </c>
      <c r="BC153" s="69">
        <f t="shared" si="74"/>
        <v>0</v>
      </c>
      <c r="BD153" s="69">
        <f t="shared" si="75"/>
        <v>0</v>
      </c>
      <c r="BE153" s="69">
        <f t="shared" si="76"/>
        <v>0</v>
      </c>
      <c r="BF153" s="69"/>
      <c r="BG153" s="69"/>
      <c r="BH153" s="69"/>
      <c r="BI153" s="69"/>
      <c r="BJ153" s="69"/>
      <c r="BK153" s="69"/>
      <c r="BL153" s="69"/>
      <c r="BM153" s="69"/>
      <c r="BN153" s="69"/>
      <c r="BO153" s="32"/>
      <c r="BP153" s="32"/>
      <c r="BQ153" s="32"/>
      <c r="BR153" s="32"/>
      <c r="BS153" s="32"/>
      <c r="BT153" s="32"/>
      <c r="BU153" s="32"/>
      <c r="BV153" s="32"/>
      <c r="BW153" s="32"/>
      <c r="BX153" s="32" t="s">
        <v>2239</v>
      </c>
      <c r="BY153" s="32" t="s">
        <v>2240</v>
      </c>
      <c r="BZ153" s="32" t="s">
        <v>2241</v>
      </c>
      <c r="CA153" s="32" t="s">
        <v>2242</v>
      </c>
      <c r="CB153" s="32" t="s">
        <v>2243</v>
      </c>
      <c r="CC153" s="32" t="s">
        <v>18</v>
      </c>
    </row>
    <row r="154" spans="1:81">
      <c r="A154" s="32" t="s">
        <v>20</v>
      </c>
      <c r="B154" s="33" t="s">
        <v>2244</v>
      </c>
      <c r="C154" s="32" t="s">
        <v>2245</v>
      </c>
      <c r="D154" s="32" t="s">
        <v>2246</v>
      </c>
      <c r="E154" s="33" t="s">
        <v>2247</v>
      </c>
      <c r="F154" s="32" t="s">
        <v>2248</v>
      </c>
      <c r="G154" s="32" t="s">
        <v>2249</v>
      </c>
      <c r="H154" s="32" t="s">
        <v>2250</v>
      </c>
      <c r="I154" s="33" t="s">
        <v>2251</v>
      </c>
      <c r="J154" s="32" t="s">
        <v>2252</v>
      </c>
      <c r="K154" s="32" t="s">
        <v>2253</v>
      </c>
      <c r="L154" s="33" t="s">
        <v>2254</v>
      </c>
      <c r="M154" s="32" t="s">
        <v>2255</v>
      </c>
      <c r="N154" s="32" t="s">
        <v>2256</v>
      </c>
      <c r="O154" s="32" t="s">
        <v>2257</v>
      </c>
      <c r="P154" s="60">
        <f t="shared" si="52"/>
        <v>0.83579369572400009</v>
      </c>
      <c r="Q154" s="61">
        <f t="shared" si="53"/>
        <v>0.39710220362396487</v>
      </c>
      <c r="R154" s="32" t="s">
        <v>2258</v>
      </c>
      <c r="S154" s="59">
        <f t="shared" si="54"/>
        <v>1.1624390625838472</v>
      </c>
      <c r="T154" s="32" t="s">
        <v>2259</v>
      </c>
      <c r="U154" s="32" t="s">
        <v>2260</v>
      </c>
      <c r="V154" s="32" t="s">
        <v>2261</v>
      </c>
      <c r="W154" s="59">
        <f t="shared" si="55"/>
        <v>3.2795649859403611</v>
      </c>
      <c r="X154" s="65"/>
      <c r="Y154" s="65"/>
      <c r="Z154" s="65"/>
      <c r="AA154" s="68">
        <f t="shared" si="56"/>
        <v>0.10000032073217728</v>
      </c>
      <c r="AB154" s="65"/>
      <c r="AC154" s="32" t="s">
        <v>2262</v>
      </c>
      <c r="AD154" s="32" t="s">
        <v>2263</v>
      </c>
      <c r="AE154" s="32" t="s">
        <v>2264</v>
      </c>
      <c r="AF154" s="32" t="s">
        <v>2265</v>
      </c>
      <c r="AG154" s="66">
        <f t="shared" si="57"/>
        <v>3.1554838823312267E-2</v>
      </c>
      <c r="AH154" s="32" t="s">
        <v>2266</v>
      </c>
      <c r="AI154" s="32" t="s">
        <v>2267</v>
      </c>
      <c r="AJ154" s="32">
        <v>2</v>
      </c>
      <c r="AK154" s="32">
        <v>1</v>
      </c>
      <c r="AL154">
        <f t="shared" si="58"/>
        <v>2.8031999999999471</v>
      </c>
      <c r="AM154" s="69">
        <f t="shared" si="59"/>
        <v>2.646761303257811</v>
      </c>
      <c r="AN154" s="69">
        <f t="shared" si="60"/>
        <v>0.94419281651607478</v>
      </c>
      <c r="AO154" s="32"/>
      <c r="AP154" s="69">
        <f t="shared" si="61"/>
        <v>0</v>
      </c>
      <c r="AQ154" s="69">
        <f t="shared" si="62"/>
        <v>0.94419281651607478</v>
      </c>
      <c r="AR154" s="69">
        <f t="shared" si="63"/>
        <v>0</v>
      </c>
      <c r="AS154" s="69">
        <f t="shared" si="64"/>
        <v>1</v>
      </c>
      <c r="AT154" s="69">
        <f t="shared" si="65"/>
        <v>0.94419281651607478</v>
      </c>
      <c r="AU154" s="69">
        <f t="shared" si="66"/>
        <v>0</v>
      </c>
      <c r="AV154" s="69">
        <f t="shared" si="67"/>
        <v>1</v>
      </c>
      <c r="AW154" s="69">
        <f t="shared" si="68"/>
        <v>0</v>
      </c>
      <c r="AX154" s="69">
        <f t="shared" si="69"/>
        <v>0</v>
      </c>
      <c r="AY154" s="69">
        <f t="shared" si="70"/>
        <v>0</v>
      </c>
      <c r="AZ154" s="69">
        <f t="shared" si="71"/>
        <v>0</v>
      </c>
      <c r="BA154" s="69">
        <f t="shared" si="72"/>
        <v>0</v>
      </c>
      <c r="BB154" s="69">
        <f t="shared" si="73"/>
        <v>0</v>
      </c>
      <c r="BC154" s="69">
        <f t="shared" si="74"/>
        <v>0</v>
      </c>
      <c r="BD154" s="69">
        <f t="shared" si="75"/>
        <v>0</v>
      </c>
      <c r="BE154" s="69">
        <f t="shared" si="76"/>
        <v>0</v>
      </c>
      <c r="BF154" s="69"/>
      <c r="BG154" s="69"/>
      <c r="BH154" s="69"/>
      <c r="BI154" s="69"/>
      <c r="BJ154" s="69"/>
      <c r="BK154" s="69"/>
      <c r="BL154" s="69"/>
      <c r="BM154" s="69"/>
      <c r="BN154" s="69"/>
      <c r="BO154" s="32"/>
      <c r="BP154" s="32"/>
      <c r="BQ154" s="32"/>
      <c r="BR154" s="32"/>
      <c r="BS154" s="32"/>
      <c r="BT154" s="32"/>
      <c r="BU154" s="32"/>
      <c r="BV154" s="32"/>
      <c r="BW154" s="32"/>
      <c r="BX154" s="32" t="s">
        <v>2268</v>
      </c>
      <c r="BY154" s="32" t="s">
        <v>2269</v>
      </c>
      <c r="BZ154" s="32" t="s">
        <v>2270</v>
      </c>
      <c r="CA154" s="32" t="s">
        <v>2271</v>
      </c>
      <c r="CB154" s="32" t="s">
        <v>2272</v>
      </c>
      <c r="CC154" s="32" t="s">
        <v>18</v>
      </c>
    </row>
    <row r="155" spans="1:81">
      <c r="A155" s="32" t="s">
        <v>16</v>
      </c>
      <c r="B155" s="33" t="s">
        <v>2273</v>
      </c>
      <c r="C155" s="32" t="s">
        <v>2274</v>
      </c>
      <c r="D155" s="32" t="s">
        <v>2275</v>
      </c>
      <c r="E155" s="32" t="s">
        <v>2276</v>
      </c>
      <c r="F155" s="33" t="s">
        <v>2277</v>
      </c>
      <c r="G155" s="33" t="s">
        <v>2278</v>
      </c>
      <c r="H155" s="33" t="s">
        <v>2279</v>
      </c>
      <c r="I155" s="33" t="s">
        <v>2280</v>
      </c>
      <c r="J155" s="32" t="s">
        <v>2281</v>
      </c>
      <c r="K155" s="32" t="s">
        <v>2282</v>
      </c>
      <c r="L155" s="33" t="s">
        <v>2283</v>
      </c>
      <c r="M155" s="32" t="s">
        <v>2284</v>
      </c>
      <c r="N155" s="32" t="s">
        <v>2285</v>
      </c>
      <c r="O155" s="32" t="s">
        <v>2286</v>
      </c>
      <c r="P155" s="60">
        <f t="shared" si="52"/>
        <v>0.95911092930800002</v>
      </c>
      <c r="Q155" s="61">
        <f t="shared" si="53"/>
        <v>0.83978754943611089</v>
      </c>
      <c r="R155" s="32" t="s">
        <v>2287</v>
      </c>
      <c r="S155" s="59">
        <f t="shared" si="54"/>
        <v>0.57390453741428782</v>
      </c>
      <c r="T155" s="32" t="s">
        <v>2288</v>
      </c>
      <c r="U155" s="32" t="s">
        <v>2289</v>
      </c>
      <c r="V155" s="32" t="s">
        <v>2290</v>
      </c>
      <c r="W155" s="59">
        <f t="shared" si="55"/>
        <v>4.3957344885779888</v>
      </c>
      <c r="X155" s="65"/>
      <c r="Y155" s="65"/>
      <c r="Z155" s="65"/>
      <c r="AA155" s="68">
        <f t="shared" si="56"/>
        <v>0.10000000000224982</v>
      </c>
      <c r="AB155" s="65"/>
      <c r="AC155" s="32" t="s">
        <v>2291</v>
      </c>
      <c r="AD155" s="32" t="s">
        <v>2292</v>
      </c>
      <c r="AE155" s="32" t="s">
        <v>2293</v>
      </c>
      <c r="AF155" s="32" t="s">
        <v>2294</v>
      </c>
      <c r="AG155" s="66">
        <f t="shared" si="57"/>
        <v>2.9658517871006308E-2</v>
      </c>
      <c r="AH155" s="32" t="s">
        <v>2295</v>
      </c>
      <c r="AI155" s="32" t="s">
        <v>2296</v>
      </c>
      <c r="AJ155" s="32">
        <v>1</v>
      </c>
      <c r="AK155" s="32">
        <v>2</v>
      </c>
      <c r="AL155">
        <f t="shared" si="58"/>
        <v>4.0346999999999298</v>
      </c>
      <c r="AM155" s="69">
        <f t="shared" si="59"/>
        <v>1.7178990235010727</v>
      </c>
      <c r="AN155" s="69">
        <f t="shared" si="60"/>
        <v>0.4257811047912119</v>
      </c>
      <c r="AO155" s="32"/>
      <c r="AP155" s="69">
        <f t="shared" si="61"/>
        <v>0.4257811047912119</v>
      </c>
      <c r="AQ155" s="69">
        <f t="shared" si="62"/>
        <v>0</v>
      </c>
      <c r="AR155" s="69">
        <f t="shared" si="63"/>
        <v>1</v>
      </c>
      <c r="AS155" s="69">
        <f t="shared" si="64"/>
        <v>0</v>
      </c>
      <c r="AT155" s="69">
        <f t="shared" si="65"/>
        <v>0</v>
      </c>
      <c r="AU155" s="69">
        <f t="shared" si="66"/>
        <v>0.4257811047912119</v>
      </c>
      <c r="AV155" s="69">
        <f t="shared" si="67"/>
        <v>0</v>
      </c>
      <c r="AW155" s="69">
        <f t="shared" si="68"/>
        <v>1</v>
      </c>
      <c r="AX155" s="69">
        <f t="shared" si="69"/>
        <v>0</v>
      </c>
      <c r="AY155" s="69">
        <f t="shared" si="70"/>
        <v>0</v>
      </c>
      <c r="AZ155" s="69">
        <f t="shared" si="71"/>
        <v>0</v>
      </c>
      <c r="BA155" s="69">
        <f t="shared" si="72"/>
        <v>0</v>
      </c>
      <c r="BB155" s="69">
        <f t="shared" si="73"/>
        <v>0</v>
      </c>
      <c r="BC155" s="69">
        <f t="shared" si="74"/>
        <v>0</v>
      </c>
      <c r="BD155" s="69">
        <f t="shared" si="75"/>
        <v>0</v>
      </c>
      <c r="BE155" s="69">
        <f t="shared" si="76"/>
        <v>0</v>
      </c>
      <c r="BF155" s="69"/>
      <c r="BG155" s="69"/>
      <c r="BH155" s="69"/>
      <c r="BI155" s="69"/>
      <c r="BJ155" s="69"/>
      <c r="BK155" s="69"/>
      <c r="BL155" s="69"/>
      <c r="BM155" s="69"/>
      <c r="BN155" s="69"/>
      <c r="BO155" s="32"/>
      <c r="BP155" s="32"/>
      <c r="BQ155" s="32"/>
      <c r="BR155" s="32"/>
      <c r="BS155" s="32"/>
      <c r="BT155" s="32"/>
      <c r="BU155" s="32"/>
      <c r="BV155" s="32"/>
      <c r="BW155" s="32"/>
      <c r="BX155" s="32" t="s">
        <v>2297</v>
      </c>
      <c r="BY155" s="32" t="s">
        <v>2298</v>
      </c>
      <c r="BZ155" s="32" t="s">
        <v>2299</v>
      </c>
      <c r="CA155" s="32" t="s">
        <v>2300</v>
      </c>
      <c r="CB155" s="32" t="s">
        <v>2301</v>
      </c>
      <c r="CC155" s="32" t="s">
        <v>18</v>
      </c>
    </row>
    <row r="156" spans="1:81">
      <c r="A156" s="32" t="s">
        <v>16</v>
      </c>
      <c r="B156" s="33" t="s">
        <v>2302</v>
      </c>
      <c r="C156" s="32" t="s">
        <v>2303</v>
      </c>
      <c r="D156" s="32" t="s">
        <v>2304</v>
      </c>
      <c r="E156" s="33" t="s">
        <v>2305</v>
      </c>
      <c r="F156" s="33" t="s">
        <v>2306</v>
      </c>
      <c r="G156" s="32" t="s">
        <v>2307</v>
      </c>
      <c r="H156" s="32" t="s">
        <v>2308</v>
      </c>
      <c r="I156" s="33" t="s">
        <v>2309</v>
      </c>
      <c r="J156" s="32" t="s">
        <v>2310</v>
      </c>
      <c r="K156" s="32" t="s">
        <v>2311</v>
      </c>
      <c r="L156" s="33" t="s">
        <v>2312</v>
      </c>
      <c r="M156" s="33" t="s">
        <v>2313</v>
      </c>
      <c r="N156" s="33" t="s">
        <v>2314</v>
      </c>
      <c r="O156" s="32" t="s">
        <v>2315</v>
      </c>
      <c r="P156" s="60">
        <f t="shared" si="52"/>
        <v>0.93522080074400005</v>
      </c>
      <c r="Q156" s="61">
        <f t="shared" si="53"/>
        <v>0.74927589228849723</v>
      </c>
      <c r="R156" s="32" t="s">
        <v>2316</v>
      </c>
      <c r="S156" s="59">
        <f t="shared" si="54"/>
        <v>0.72382831736156039</v>
      </c>
      <c r="T156" s="33" t="s">
        <v>2317</v>
      </c>
      <c r="U156" s="32" t="s">
        <v>2318</v>
      </c>
      <c r="V156" s="32" t="s">
        <v>2319</v>
      </c>
      <c r="W156" s="59">
        <f t="shared" si="55"/>
        <v>2.5632749893885749</v>
      </c>
      <c r="X156" s="65"/>
      <c r="Y156" s="65"/>
      <c r="Z156" s="65"/>
      <c r="AA156" s="68">
        <f t="shared" si="56"/>
        <v>0.10010518148683899</v>
      </c>
      <c r="AB156" s="65"/>
      <c r="AC156" s="32" t="s">
        <v>2320</v>
      </c>
      <c r="AD156" s="32" t="s">
        <v>2321</v>
      </c>
      <c r="AE156" s="32" t="s">
        <v>2322</v>
      </c>
      <c r="AF156" s="32" t="s">
        <v>2323</v>
      </c>
      <c r="AG156" s="66">
        <f t="shared" si="57"/>
        <v>3.3187074518194352E-2</v>
      </c>
      <c r="AH156" s="32" t="s">
        <v>2324</v>
      </c>
      <c r="AI156" s="32" t="s">
        <v>2325</v>
      </c>
      <c r="AJ156" s="32">
        <v>2</v>
      </c>
      <c r="AK156" s="32">
        <v>3</v>
      </c>
      <c r="AL156">
        <f t="shared" si="58"/>
        <v>3.0378000000000611</v>
      </c>
      <c r="AM156" s="69">
        <f t="shared" si="59"/>
        <v>1.8920774867484154</v>
      </c>
      <c r="AN156" s="69">
        <f t="shared" si="60"/>
        <v>0.62284465295555247</v>
      </c>
      <c r="AO156" s="32"/>
      <c r="AP156" s="69">
        <f t="shared" si="61"/>
        <v>0</v>
      </c>
      <c r="AQ156" s="69">
        <f t="shared" si="62"/>
        <v>0</v>
      </c>
      <c r="AR156" s="69">
        <f t="shared" si="63"/>
        <v>0</v>
      </c>
      <c r="AS156" s="69">
        <f t="shared" si="64"/>
        <v>0</v>
      </c>
      <c r="AT156" s="69">
        <f t="shared" si="65"/>
        <v>0.62284465295555247</v>
      </c>
      <c r="AU156" s="69">
        <f t="shared" si="66"/>
        <v>0</v>
      </c>
      <c r="AV156" s="69">
        <f t="shared" si="67"/>
        <v>1</v>
      </c>
      <c r="AW156" s="69">
        <f t="shared" si="68"/>
        <v>0</v>
      </c>
      <c r="AX156" s="69">
        <f t="shared" si="69"/>
        <v>0</v>
      </c>
      <c r="AY156" s="69">
        <f t="shared" si="70"/>
        <v>0</v>
      </c>
      <c r="AZ156" s="69">
        <f t="shared" si="71"/>
        <v>0</v>
      </c>
      <c r="BA156" s="69">
        <f t="shared" si="72"/>
        <v>1</v>
      </c>
      <c r="BB156" s="69">
        <f t="shared" si="73"/>
        <v>0</v>
      </c>
      <c r="BC156" s="69">
        <f t="shared" si="74"/>
        <v>0</v>
      </c>
      <c r="BD156" s="69">
        <f t="shared" si="75"/>
        <v>0</v>
      </c>
      <c r="BE156" s="69">
        <f t="shared" si="76"/>
        <v>0</v>
      </c>
      <c r="BF156" s="69"/>
      <c r="BG156" s="69"/>
      <c r="BH156" s="69"/>
      <c r="BI156" s="69"/>
      <c r="BJ156" s="69"/>
      <c r="BK156" s="69"/>
      <c r="BL156" s="69"/>
      <c r="BM156" s="69"/>
      <c r="BN156" s="69"/>
      <c r="BO156" s="32"/>
      <c r="BP156" s="32"/>
      <c r="BQ156" s="32"/>
      <c r="BR156" s="32"/>
      <c r="BS156" s="32"/>
      <c r="BT156" s="32"/>
      <c r="BU156" s="32"/>
      <c r="BV156" s="32"/>
      <c r="BW156" s="32"/>
      <c r="BX156" s="32" t="s">
        <v>2326</v>
      </c>
      <c r="BY156" s="32" t="s">
        <v>2327</v>
      </c>
      <c r="BZ156" s="32" t="s">
        <v>2328</v>
      </c>
      <c r="CA156" s="32" t="s">
        <v>2329</v>
      </c>
      <c r="CB156" s="32" t="s">
        <v>2330</v>
      </c>
      <c r="CC156" s="32" t="s">
        <v>18</v>
      </c>
    </row>
    <row r="157" spans="1:81">
      <c r="A157" s="32" t="s">
        <v>16</v>
      </c>
      <c r="B157" s="33" t="s">
        <v>2331</v>
      </c>
      <c r="C157" s="32" t="s">
        <v>2332</v>
      </c>
      <c r="D157" s="32" t="s">
        <v>2333</v>
      </c>
      <c r="E157" s="33" t="s">
        <v>2334</v>
      </c>
      <c r="F157" s="33" t="s">
        <v>2335</v>
      </c>
      <c r="G157" s="32" t="s">
        <v>2336</v>
      </c>
      <c r="H157" s="32" t="s">
        <v>2337</v>
      </c>
      <c r="I157" s="33" t="s">
        <v>2338</v>
      </c>
      <c r="J157" s="32" t="s">
        <v>2339</v>
      </c>
      <c r="K157" s="32" t="s">
        <v>2340</v>
      </c>
      <c r="L157" s="33" t="s">
        <v>2341</v>
      </c>
      <c r="M157" s="33" t="s">
        <v>2342</v>
      </c>
      <c r="N157" s="32" t="s">
        <v>2343</v>
      </c>
      <c r="O157" s="32" t="s">
        <v>2344</v>
      </c>
      <c r="P157" s="60">
        <f t="shared" si="52"/>
        <v>0.81221218375600002</v>
      </c>
      <c r="Q157" s="61">
        <f t="shared" si="53"/>
        <v>0.31937726288338064</v>
      </c>
      <c r="R157" s="32" t="s">
        <v>2345</v>
      </c>
      <c r="S157" s="59">
        <f t="shared" si="54"/>
        <v>1.2457240661421243</v>
      </c>
      <c r="T157" s="33" t="s">
        <v>2346</v>
      </c>
      <c r="U157" s="32" t="s">
        <v>2347</v>
      </c>
      <c r="V157" s="32" t="s">
        <v>2348</v>
      </c>
      <c r="W157" s="59">
        <f t="shared" si="55"/>
        <v>4.1069937001564778</v>
      </c>
      <c r="X157" s="65"/>
      <c r="Y157" s="65"/>
      <c r="Z157" s="65"/>
      <c r="AA157" s="68">
        <f t="shared" si="56"/>
        <v>0.10000000006753623</v>
      </c>
      <c r="AB157" s="65"/>
      <c r="AC157" s="32" t="s">
        <v>2349</v>
      </c>
      <c r="AD157" s="32" t="s">
        <v>2350</v>
      </c>
      <c r="AE157" s="32" t="s">
        <v>2351</v>
      </c>
      <c r="AF157" s="32" t="s">
        <v>2352</v>
      </c>
      <c r="AG157" s="66">
        <f t="shared" si="57"/>
        <v>4.3728144091135769E-2</v>
      </c>
      <c r="AH157" s="32" t="s">
        <v>2353</v>
      </c>
      <c r="AI157" s="32" t="s">
        <v>2354</v>
      </c>
      <c r="AJ157" s="32">
        <v>1</v>
      </c>
      <c r="AK157" s="32">
        <v>4</v>
      </c>
      <c r="AL157">
        <f t="shared" si="58"/>
        <v>2.1363000000000056</v>
      </c>
      <c r="AM157" s="69">
        <f t="shared" si="59"/>
        <v>2.2758852632105198</v>
      </c>
      <c r="AN157" s="69">
        <f t="shared" si="60"/>
        <v>1.0653397290691915</v>
      </c>
      <c r="AO157" s="32"/>
      <c r="AP157" s="69">
        <f t="shared" si="61"/>
        <v>1.0653397290691915</v>
      </c>
      <c r="AQ157" s="69">
        <f t="shared" si="62"/>
        <v>0</v>
      </c>
      <c r="AR157" s="69">
        <f t="shared" si="63"/>
        <v>1</v>
      </c>
      <c r="AS157" s="69">
        <f t="shared" si="64"/>
        <v>0</v>
      </c>
      <c r="AT157" s="69">
        <f t="shared" si="65"/>
        <v>0</v>
      </c>
      <c r="AU157" s="69">
        <f t="shared" si="66"/>
        <v>0</v>
      </c>
      <c r="AV157" s="69">
        <f t="shared" si="67"/>
        <v>0</v>
      </c>
      <c r="AW157" s="69">
        <f t="shared" si="68"/>
        <v>0</v>
      </c>
      <c r="AX157" s="69">
        <f t="shared" si="69"/>
        <v>0</v>
      </c>
      <c r="AY157" s="69">
        <f t="shared" si="70"/>
        <v>0</v>
      </c>
      <c r="AZ157" s="69">
        <f t="shared" si="71"/>
        <v>0</v>
      </c>
      <c r="BA157" s="69">
        <f t="shared" si="72"/>
        <v>0</v>
      </c>
      <c r="BB157" s="69">
        <f t="shared" si="73"/>
        <v>0</v>
      </c>
      <c r="BC157" s="69">
        <f t="shared" si="74"/>
        <v>1.0653397290691915</v>
      </c>
      <c r="BD157" s="69">
        <f t="shared" si="75"/>
        <v>0</v>
      </c>
      <c r="BE157" s="69">
        <f t="shared" si="76"/>
        <v>1</v>
      </c>
      <c r="BF157" s="69"/>
      <c r="BG157" s="69"/>
      <c r="BH157" s="69"/>
      <c r="BI157" s="69"/>
      <c r="BJ157" s="69"/>
      <c r="BK157" s="69"/>
      <c r="BL157" s="69"/>
      <c r="BM157" s="69"/>
      <c r="BN157" s="69"/>
      <c r="BO157" s="32"/>
      <c r="BP157" s="32"/>
      <c r="BQ157" s="32"/>
      <c r="BR157" s="32"/>
      <c r="BS157" s="32"/>
      <c r="BT157" s="32"/>
      <c r="BU157" s="32"/>
      <c r="BV157" s="32"/>
      <c r="BW157" s="32"/>
      <c r="BX157" s="32" t="s">
        <v>2355</v>
      </c>
      <c r="BY157" s="32" t="s">
        <v>2356</v>
      </c>
      <c r="BZ157" s="32" t="s">
        <v>2357</v>
      </c>
      <c r="CA157" s="32" t="s">
        <v>2358</v>
      </c>
      <c r="CB157" s="32" t="s">
        <v>2359</v>
      </c>
      <c r="CC157" s="32" t="s">
        <v>18</v>
      </c>
    </row>
    <row r="158" spans="1:81">
      <c r="A158" s="32" t="s">
        <v>22</v>
      </c>
      <c r="B158" s="33" t="s">
        <v>2360</v>
      </c>
      <c r="C158" s="32" t="s">
        <v>2361</v>
      </c>
      <c r="D158" s="32" t="s">
        <v>2362</v>
      </c>
      <c r="E158" s="33" t="s">
        <v>2363</v>
      </c>
      <c r="F158" s="33" t="s">
        <v>2364</v>
      </c>
      <c r="G158" s="32" t="s">
        <v>2365</v>
      </c>
      <c r="H158" s="32" t="s">
        <v>2366</v>
      </c>
      <c r="I158" s="33" t="s">
        <v>2367</v>
      </c>
      <c r="J158" s="32" t="s">
        <v>2368</v>
      </c>
      <c r="K158" s="32" t="s">
        <v>2369</v>
      </c>
      <c r="L158" s="33" t="s">
        <v>2370</v>
      </c>
      <c r="M158" s="33" t="s">
        <v>2371</v>
      </c>
      <c r="N158" s="33" t="s">
        <v>2372</v>
      </c>
      <c r="O158" s="32" t="s">
        <v>2373</v>
      </c>
      <c r="P158" s="60">
        <f t="shared" si="52"/>
        <v>0.82747105501600005</v>
      </c>
      <c r="Q158" s="61">
        <f t="shared" si="53"/>
        <v>0.36941669377858433</v>
      </c>
      <c r="R158" s="32" t="s">
        <v>2374</v>
      </c>
      <c r="S158" s="59">
        <f t="shared" si="54"/>
        <v>1.1924150923353349</v>
      </c>
      <c r="T158" s="32" t="s">
        <v>2375</v>
      </c>
      <c r="U158" s="32" t="s">
        <v>2376</v>
      </c>
      <c r="V158" s="32" t="s">
        <v>2377</v>
      </c>
      <c r="W158" s="59">
        <f t="shared" si="55"/>
        <v>2.8584213809349377</v>
      </c>
      <c r="X158" s="65"/>
      <c r="Y158" s="65"/>
      <c r="Z158" s="65"/>
      <c r="AA158" s="68">
        <f t="shared" si="56"/>
        <v>0.10001148904510825</v>
      </c>
      <c r="AB158" s="65"/>
      <c r="AC158" s="32" t="s">
        <v>2378</v>
      </c>
      <c r="AD158" s="32" t="s">
        <v>2379</v>
      </c>
      <c r="AE158" s="32" t="s">
        <v>2380</v>
      </c>
      <c r="AF158" s="32" t="s">
        <v>2381</v>
      </c>
      <c r="AG158" s="66">
        <f t="shared" si="57"/>
        <v>3.5258058087495631E-2</v>
      </c>
      <c r="AH158" s="32" t="s">
        <v>2382</v>
      </c>
      <c r="AI158" s="32" t="s">
        <v>2383</v>
      </c>
      <c r="AJ158" s="32">
        <v>2</v>
      </c>
      <c r="AK158" s="32">
        <v>2</v>
      </c>
      <c r="AL158">
        <f t="shared" si="58"/>
        <v>10.633300000000077</v>
      </c>
      <c r="AM158" s="69">
        <f t="shared" si="59"/>
        <v>2.5235621069364349</v>
      </c>
      <c r="AN158" s="69">
        <f t="shared" si="60"/>
        <v>0.23732633396371933</v>
      </c>
      <c r="AO158" s="32"/>
      <c r="AP158" s="69">
        <f t="shared" si="61"/>
        <v>0</v>
      </c>
      <c r="AQ158" s="69">
        <f t="shared" si="62"/>
        <v>0</v>
      </c>
      <c r="AR158" s="69">
        <f t="shared" si="63"/>
        <v>0</v>
      </c>
      <c r="AS158" s="69">
        <f t="shared" si="64"/>
        <v>0</v>
      </c>
      <c r="AT158" s="69">
        <f t="shared" si="65"/>
        <v>0.23732633396371933</v>
      </c>
      <c r="AU158" s="69">
        <f t="shared" si="66"/>
        <v>0.23732633396371933</v>
      </c>
      <c r="AV158" s="69">
        <f t="shared" si="67"/>
        <v>1</v>
      </c>
      <c r="AW158" s="69">
        <f t="shared" si="68"/>
        <v>1</v>
      </c>
      <c r="AX158" s="69">
        <f t="shared" si="69"/>
        <v>0</v>
      </c>
      <c r="AY158" s="69">
        <f t="shared" si="70"/>
        <v>0</v>
      </c>
      <c r="AZ158" s="69">
        <f t="shared" si="71"/>
        <v>0</v>
      </c>
      <c r="BA158" s="69">
        <f t="shared" si="72"/>
        <v>0</v>
      </c>
      <c r="BB158" s="69">
        <f t="shared" si="73"/>
        <v>0</v>
      </c>
      <c r="BC158" s="69">
        <f t="shared" si="74"/>
        <v>0</v>
      </c>
      <c r="BD158" s="69">
        <f t="shared" si="75"/>
        <v>0</v>
      </c>
      <c r="BE158" s="69">
        <f t="shared" si="76"/>
        <v>0</v>
      </c>
      <c r="BF158" s="69"/>
      <c r="BG158" s="69"/>
      <c r="BH158" s="69"/>
      <c r="BI158" s="69"/>
      <c r="BJ158" s="69"/>
      <c r="BK158" s="69"/>
      <c r="BL158" s="69"/>
      <c r="BM158" s="69"/>
      <c r="BN158" s="69"/>
      <c r="BO158" s="32"/>
      <c r="BP158" s="32"/>
      <c r="BQ158" s="32"/>
      <c r="BR158" s="32"/>
      <c r="BS158" s="32"/>
      <c r="BT158" s="32"/>
      <c r="BU158" s="32"/>
      <c r="BV158" s="32"/>
      <c r="BW158" s="32"/>
      <c r="BX158" s="32" t="s">
        <v>2384</v>
      </c>
      <c r="BY158" s="32" t="s">
        <v>2385</v>
      </c>
      <c r="BZ158" s="32" t="s">
        <v>2386</v>
      </c>
      <c r="CA158" s="32" t="s">
        <v>2387</v>
      </c>
      <c r="CB158" s="32" t="s">
        <v>2388</v>
      </c>
      <c r="CC158" s="32" t="s">
        <v>18</v>
      </c>
    </row>
    <row r="159" spans="1:81">
      <c r="A159" s="32" t="s">
        <v>16</v>
      </c>
      <c r="B159" s="33" t="s">
        <v>2389</v>
      </c>
      <c r="C159" s="32" t="s">
        <v>2390</v>
      </c>
      <c r="D159" s="32" t="s">
        <v>2391</v>
      </c>
      <c r="E159" s="32" t="s">
        <v>2392</v>
      </c>
      <c r="F159" s="32" t="s">
        <v>2393</v>
      </c>
      <c r="G159" s="33" t="s">
        <v>2394</v>
      </c>
      <c r="H159" s="32" t="s">
        <v>2395</v>
      </c>
      <c r="I159" s="33" t="s">
        <v>2396</v>
      </c>
      <c r="J159" s="32" t="s">
        <v>2397</v>
      </c>
      <c r="K159" s="32" t="s">
        <v>2398</v>
      </c>
      <c r="L159" s="33" t="s">
        <v>2399</v>
      </c>
      <c r="M159" s="32" t="s">
        <v>2400</v>
      </c>
      <c r="N159" s="32" t="s">
        <v>2401</v>
      </c>
      <c r="O159" s="32" t="s">
        <v>2402</v>
      </c>
      <c r="P159" s="60">
        <f t="shared" si="52"/>
        <v>0.89801567295400009</v>
      </c>
      <c r="Q159" s="61">
        <f t="shared" si="53"/>
        <v>0.61286429774205131</v>
      </c>
      <c r="R159" s="32" t="s">
        <v>2403</v>
      </c>
      <c r="S159" s="59">
        <f t="shared" si="54"/>
        <v>0.91111597919424092</v>
      </c>
      <c r="T159" s="32" t="s">
        <v>2404</v>
      </c>
      <c r="U159" s="32" t="s">
        <v>2405</v>
      </c>
      <c r="V159" s="32" t="s">
        <v>2406</v>
      </c>
      <c r="W159" s="59">
        <f t="shared" si="55"/>
        <v>2.43432778521094</v>
      </c>
      <c r="X159" s="65"/>
      <c r="Y159" s="65"/>
      <c r="Z159" s="65"/>
      <c r="AA159" s="68">
        <f t="shared" si="56"/>
        <v>0.10025650362729015</v>
      </c>
      <c r="AB159" s="65"/>
      <c r="AC159" s="32" t="s">
        <v>2407</v>
      </c>
      <c r="AD159" s="32" t="s">
        <v>2408</v>
      </c>
      <c r="AE159" s="32" t="s">
        <v>2409</v>
      </c>
      <c r="AF159" s="32" t="s">
        <v>2410</v>
      </c>
      <c r="AG159" s="66">
        <f t="shared" si="57"/>
        <v>4.086934867038057E-2</v>
      </c>
      <c r="AH159" s="32" t="s">
        <v>2411</v>
      </c>
      <c r="AI159" s="32" t="s">
        <v>2412</v>
      </c>
      <c r="AJ159" s="32">
        <v>1</v>
      </c>
      <c r="AK159" s="32">
        <v>2</v>
      </c>
      <c r="AL159">
        <f t="shared" si="58"/>
        <v>4.09050000000002</v>
      </c>
      <c r="AM159" s="69">
        <f t="shared" si="59"/>
        <v>1.9258460335387053</v>
      </c>
      <c r="AN159" s="69">
        <f t="shared" si="60"/>
        <v>0.47080944469837327</v>
      </c>
      <c r="AO159" s="32"/>
      <c r="AP159" s="69">
        <f t="shared" si="61"/>
        <v>0.47080944469837327</v>
      </c>
      <c r="AQ159" s="69">
        <f t="shared" si="62"/>
        <v>0</v>
      </c>
      <c r="AR159" s="69">
        <f t="shared" si="63"/>
        <v>1</v>
      </c>
      <c r="AS159" s="69">
        <f t="shared" si="64"/>
        <v>0</v>
      </c>
      <c r="AT159" s="69">
        <f t="shared" si="65"/>
        <v>0</v>
      </c>
      <c r="AU159" s="69">
        <f t="shared" si="66"/>
        <v>0.47080944469837327</v>
      </c>
      <c r="AV159" s="69">
        <f t="shared" si="67"/>
        <v>0</v>
      </c>
      <c r="AW159" s="69">
        <f t="shared" si="68"/>
        <v>1</v>
      </c>
      <c r="AX159" s="69">
        <f t="shared" si="69"/>
        <v>0</v>
      </c>
      <c r="AY159" s="69">
        <f t="shared" si="70"/>
        <v>0</v>
      </c>
      <c r="AZ159" s="69">
        <f t="shared" si="71"/>
        <v>0</v>
      </c>
      <c r="BA159" s="69">
        <f t="shared" si="72"/>
        <v>0</v>
      </c>
      <c r="BB159" s="69">
        <f t="shared" si="73"/>
        <v>0</v>
      </c>
      <c r="BC159" s="69">
        <f t="shared" si="74"/>
        <v>0</v>
      </c>
      <c r="BD159" s="69">
        <f t="shared" si="75"/>
        <v>0</v>
      </c>
      <c r="BE159" s="69">
        <f t="shared" si="76"/>
        <v>0</v>
      </c>
      <c r="BF159" s="69"/>
      <c r="BG159" s="69"/>
      <c r="BH159" s="69"/>
      <c r="BI159" s="69"/>
      <c r="BJ159" s="69"/>
      <c r="BK159" s="69"/>
      <c r="BL159" s="69"/>
      <c r="BM159" s="69"/>
      <c r="BN159" s="69"/>
      <c r="BO159" s="32"/>
      <c r="BP159" s="32"/>
      <c r="BQ159" s="32"/>
      <c r="BR159" s="32"/>
      <c r="BS159" s="32"/>
      <c r="BT159" s="32"/>
      <c r="BU159" s="32"/>
      <c r="BV159" s="32"/>
      <c r="BW159" s="32"/>
      <c r="BX159" s="32" t="s">
        <v>2413</v>
      </c>
      <c r="BY159" s="32" t="s">
        <v>2414</v>
      </c>
      <c r="BZ159" s="32" t="s">
        <v>1728</v>
      </c>
      <c r="CA159" s="32" t="s">
        <v>2415</v>
      </c>
      <c r="CB159" s="32" t="s">
        <v>2416</v>
      </c>
      <c r="CC159" s="32" t="s">
        <v>18</v>
      </c>
    </row>
    <row r="160" spans="1:81">
      <c r="A160" s="32" t="s">
        <v>20</v>
      </c>
      <c r="B160" s="33" t="s">
        <v>2417</v>
      </c>
      <c r="C160" s="32" t="s">
        <v>2418</v>
      </c>
      <c r="D160" s="32" t="s">
        <v>2419</v>
      </c>
      <c r="E160" s="33" t="s">
        <v>2420</v>
      </c>
      <c r="F160" s="32" t="s">
        <v>2421</v>
      </c>
      <c r="G160" s="32" t="s">
        <v>2422</v>
      </c>
      <c r="H160" s="32" t="s">
        <v>2423</v>
      </c>
      <c r="I160" s="33" t="s">
        <v>2424</v>
      </c>
      <c r="J160" s="32" t="s">
        <v>2425</v>
      </c>
      <c r="K160" s="32" t="s">
        <v>2426</v>
      </c>
      <c r="L160" s="33" t="s">
        <v>2427</v>
      </c>
      <c r="M160" s="32" t="s">
        <v>2428</v>
      </c>
      <c r="N160" s="32" t="s">
        <v>2429</v>
      </c>
      <c r="O160" s="32" t="s">
        <v>2430</v>
      </c>
      <c r="P160" s="60">
        <f t="shared" si="52"/>
        <v>0.69333005855600005</v>
      </c>
      <c r="Q160" s="61">
        <f t="shared" si="53"/>
        <v>-3.8586859805467055E-2</v>
      </c>
      <c r="R160" s="32" t="s">
        <v>2431</v>
      </c>
      <c r="S160" s="59">
        <f t="shared" si="54"/>
        <v>1.6093927686454517</v>
      </c>
      <c r="T160" s="32" t="s">
        <v>2432</v>
      </c>
      <c r="U160" s="32" t="s">
        <v>2433</v>
      </c>
      <c r="V160" s="32" t="s">
        <v>2434</v>
      </c>
      <c r="W160" s="59">
        <f t="shared" si="55"/>
        <v>2.0036846018418166</v>
      </c>
      <c r="X160" s="65"/>
      <c r="Y160" s="65"/>
      <c r="Z160" s="65"/>
      <c r="AA160" s="68">
        <f t="shared" si="56"/>
        <v>0.10360336942202131</v>
      </c>
      <c r="AB160" s="65"/>
      <c r="AC160" s="32" t="s">
        <v>2435</v>
      </c>
      <c r="AD160" s="32" t="s">
        <v>2436</v>
      </c>
      <c r="AE160" s="32" t="s">
        <v>2437</v>
      </c>
      <c r="AF160" s="32" t="s">
        <v>2438</v>
      </c>
      <c r="AG160" s="66">
        <f t="shared" si="57"/>
        <v>3.9069990120469404E-2</v>
      </c>
      <c r="AH160" s="32" t="s">
        <v>2439</v>
      </c>
      <c r="AI160" s="32" t="s">
        <v>2440</v>
      </c>
      <c r="AJ160" s="32">
        <v>2</v>
      </c>
      <c r="AK160" s="32">
        <v>1</v>
      </c>
      <c r="AL160">
        <f t="shared" si="58"/>
        <v>2.3686999999999898</v>
      </c>
      <c r="AM160" s="69">
        <f t="shared" si="59"/>
        <v>2.8589893295932098</v>
      </c>
      <c r="AN160" s="69">
        <f t="shared" si="60"/>
        <v>1.2069866718424547</v>
      </c>
      <c r="AO160" s="32"/>
      <c r="AP160" s="69">
        <f t="shared" si="61"/>
        <v>0</v>
      </c>
      <c r="AQ160" s="69">
        <f t="shared" si="62"/>
        <v>1.2069866718424547</v>
      </c>
      <c r="AR160" s="69">
        <f t="shared" si="63"/>
        <v>0</v>
      </c>
      <c r="AS160" s="69">
        <f t="shared" si="64"/>
        <v>1</v>
      </c>
      <c r="AT160" s="69">
        <f t="shared" si="65"/>
        <v>1.2069866718424547</v>
      </c>
      <c r="AU160" s="69">
        <f t="shared" si="66"/>
        <v>0</v>
      </c>
      <c r="AV160" s="69">
        <f t="shared" si="67"/>
        <v>1</v>
      </c>
      <c r="AW160" s="69">
        <f t="shared" si="68"/>
        <v>0</v>
      </c>
      <c r="AX160" s="69">
        <f t="shared" si="69"/>
        <v>0</v>
      </c>
      <c r="AY160" s="69">
        <f t="shared" si="70"/>
        <v>0</v>
      </c>
      <c r="AZ160" s="69">
        <f t="shared" si="71"/>
        <v>0</v>
      </c>
      <c r="BA160" s="69">
        <f t="shared" si="72"/>
        <v>0</v>
      </c>
      <c r="BB160" s="69">
        <f t="shared" si="73"/>
        <v>0</v>
      </c>
      <c r="BC160" s="69">
        <f t="shared" si="74"/>
        <v>0</v>
      </c>
      <c r="BD160" s="69">
        <f t="shared" si="75"/>
        <v>0</v>
      </c>
      <c r="BE160" s="69">
        <f t="shared" si="76"/>
        <v>0</v>
      </c>
      <c r="BF160" s="69"/>
      <c r="BG160" s="69"/>
      <c r="BH160" s="69"/>
      <c r="BI160" s="69"/>
      <c r="BJ160" s="69"/>
      <c r="BK160" s="69"/>
      <c r="BL160" s="69"/>
      <c r="BM160" s="69"/>
      <c r="BN160" s="69"/>
      <c r="BO160" s="32"/>
      <c r="BP160" s="32"/>
      <c r="BQ160" s="32"/>
      <c r="BR160" s="32"/>
      <c r="BS160" s="32"/>
      <c r="BT160" s="32"/>
      <c r="BU160" s="32"/>
      <c r="BV160" s="32"/>
      <c r="BW160" s="32"/>
      <c r="BX160" s="32" t="s">
        <v>2441</v>
      </c>
      <c r="BY160" s="32" t="s">
        <v>2442</v>
      </c>
      <c r="BZ160" s="32" t="s">
        <v>2443</v>
      </c>
      <c r="CA160" s="32" t="s">
        <v>2444</v>
      </c>
      <c r="CB160" s="32" t="s">
        <v>2445</v>
      </c>
      <c r="CC160" s="32" t="s">
        <v>18</v>
      </c>
    </row>
    <row r="161" spans="1:81">
      <c r="A161" s="32" t="s">
        <v>22</v>
      </c>
      <c r="B161" s="33" t="s">
        <v>2446</v>
      </c>
      <c r="C161" s="32" t="s">
        <v>2447</v>
      </c>
      <c r="D161" s="32" t="s">
        <v>2448</v>
      </c>
      <c r="E161" s="32" t="s">
        <v>2449</v>
      </c>
      <c r="F161" s="33" t="s">
        <v>2450</v>
      </c>
      <c r="G161" s="33" t="s">
        <v>2451</v>
      </c>
      <c r="H161" s="33" t="s">
        <v>2452</v>
      </c>
      <c r="I161" s="33" t="s">
        <v>2453</v>
      </c>
      <c r="J161" s="32" t="s">
        <v>2454</v>
      </c>
      <c r="K161" s="32" t="s">
        <v>2455</v>
      </c>
      <c r="L161" s="33" t="s">
        <v>2456</v>
      </c>
      <c r="M161" s="33" t="s">
        <v>2457</v>
      </c>
      <c r="N161" s="33" t="s">
        <v>2458</v>
      </c>
      <c r="O161" s="32" t="s">
        <v>2459</v>
      </c>
      <c r="P161" s="60">
        <f t="shared" si="52"/>
        <v>0.91101586194799999</v>
      </c>
      <c r="Q161" s="61">
        <f t="shared" si="53"/>
        <v>0.65989980144171478</v>
      </c>
      <c r="R161" s="32" t="s">
        <v>2460</v>
      </c>
      <c r="S161" s="59">
        <f t="shared" si="54"/>
        <v>0.85011093112782632</v>
      </c>
      <c r="T161" s="33" t="s">
        <v>2461</v>
      </c>
      <c r="U161" s="32" t="s">
        <v>2462</v>
      </c>
      <c r="V161" s="32" t="s">
        <v>2463</v>
      </c>
      <c r="W161" s="59">
        <f t="shared" si="55"/>
        <v>2.2107958661172225</v>
      </c>
      <c r="X161" s="65"/>
      <c r="Y161" s="65"/>
      <c r="Z161" s="65"/>
      <c r="AA161" s="68">
        <f t="shared" si="56"/>
        <v>0.10107821622818422</v>
      </c>
      <c r="AB161" s="65"/>
      <c r="AC161" s="32" t="s">
        <v>2464</v>
      </c>
      <c r="AD161" s="32" t="s">
        <v>2465</v>
      </c>
      <c r="AE161" s="32" t="s">
        <v>2466</v>
      </c>
      <c r="AF161" s="32" t="s">
        <v>2467</v>
      </c>
      <c r="AG161" s="66">
        <f t="shared" si="57"/>
        <v>2.3753246343459974E-2</v>
      </c>
      <c r="AH161" s="32" t="s">
        <v>2468</v>
      </c>
      <c r="AI161" s="32" t="s">
        <v>2469</v>
      </c>
      <c r="AJ161" s="32">
        <v>1</v>
      </c>
      <c r="AK161" s="32">
        <v>3</v>
      </c>
      <c r="AL161">
        <f t="shared" si="58"/>
        <v>5.9486000000000558</v>
      </c>
      <c r="AM161" s="69">
        <f t="shared" si="59"/>
        <v>2.6205332678994395</v>
      </c>
      <c r="AN161" s="69">
        <f t="shared" si="60"/>
        <v>0.44052941329042378</v>
      </c>
      <c r="AO161" s="32"/>
      <c r="AP161" s="69">
        <f t="shared" si="61"/>
        <v>0.44052941329042378</v>
      </c>
      <c r="AQ161" s="69">
        <f t="shared" si="62"/>
        <v>0</v>
      </c>
      <c r="AR161" s="69">
        <f t="shared" si="63"/>
        <v>1</v>
      </c>
      <c r="AS161" s="69">
        <f t="shared" si="64"/>
        <v>0</v>
      </c>
      <c r="AT161" s="69">
        <f t="shared" si="65"/>
        <v>0</v>
      </c>
      <c r="AU161" s="69">
        <f t="shared" si="66"/>
        <v>0</v>
      </c>
      <c r="AV161" s="69">
        <f t="shared" si="67"/>
        <v>0</v>
      </c>
      <c r="AW161" s="69">
        <f t="shared" si="68"/>
        <v>0</v>
      </c>
      <c r="AX161" s="69">
        <f t="shared" si="69"/>
        <v>0</v>
      </c>
      <c r="AY161" s="69">
        <f t="shared" si="70"/>
        <v>0</v>
      </c>
      <c r="AZ161" s="69">
        <f t="shared" si="71"/>
        <v>0</v>
      </c>
      <c r="BA161" s="69">
        <f t="shared" si="72"/>
        <v>1</v>
      </c>
      <c r="BB161" s="69">
        <f t="shared" si="73"/>
        <v>0</v>
      </c>
      <c r="BC161" s="69">
        <f t="shared" si="74"/>
        <v>0</v>
      </c>
      <c r="BD161" s="69">
        <f t="shared" si="75"/>
        <v>0</v>
      </c>
      <c r="BE161" s="69">
        <f t="shared" si="76"/>
        <v>0</v>
      </c>
      <c r="BF161" s="69"/>
      <c r="BG161" s="69"/>
      <c r="BH161" s="69"/>
      <c r="BI161" s="69"/>
      <c r="BJ161" s="69"/>
      <c r="BK161" s="69"/>
      <c r="BL161" s="69"/>
      <c r="BM161" s="69"/>
      <c r="BN161" s="69"/>
      <c r="BO161" s="32"/>
      <c r="BP161" s="32"/>
      <c r="BQ161" s="32"/>
      <c r="BR161" s="32"/>
      <c r="BS161" s="32"/>
      <c r="BT161" s="32"/>
      <c r="BU161" s="32"/>
      <c r="BV161" s="32"/>
      <c r="BW161" s="32"/>
      <c r="BX161" s="32" t="s">
        <v>2470</v>
      </c>
      <c r="BY161" s="32" t="s">
        <v>2471</v>
      </c>
      <c r="BZ161" s="32" t="s">
        <v>2472</v>
      </c>
      <c r="CA161" s="32" t="s">
        <v>2473</v>
      </c>
      <c r="CB161" s="32" t="s">
        <v>2474</v>
      </c>
      <c r="CC161" s="32" t="s">
        <v>18</v>
      </c>
    </row>
    <row r="162" spans="1:81">
      <c r="A162" s="32" t="s">
        <v>22</v>
      </c>
      <c r="B162" s="33" t="s">
        <v>2475</v>
      </c>
      <c r="C162" s="32" t="s">
        <v>2476</v>
      </c>
      <c r="D162" s="32" t="s">
        <v>2477</v>
      </c>
      <c r="E162" s="33" t="s">
        <v>2478</v>
      </c>
      <c r="F162" s="33" t="s">
        <v>2479</v>
      </c>
      <c r="G162" s="33" t="s">
        <v>2480</v>
      </c>
      <c r="H162" s="32" t="s">
        <v>2481</v>
      </c>
      <c r="I162" s="33" t="s">
        <v>2482</v>
      </c>
      <c r="J162" s="32" t="s">
        <v>2483</v>
      </c>
      <c r="K162" s="32" t="s">
        <v>2484</v>
      </c>
      <c r="L162" s="33" t="s">
        <v>2485</v>
      </c>
      <c r="M162" s="32" t="s">
        <v>2486</v>
      </c>
      <c r="N162" s="33" t="s">
        <v>2487</v>
      </c>
      <c r="O162" s="32" t="s">
        <v>2488</v>
      </c>
      <c r="P162" s="60">
        <f t="shared" si="52"/>
        <v>0.82001702946400001</v>
      </c>
      <c r="Q162" s="61">
        <f t="shared" si="53"/>
        <v>0.34485585722192535</v>
      </c>
      <c r="R162" s="32" t="s">
        <v>2489</v>
      </c>
      <c r="S162" s="59">
        <f t="shared" si="54"/>
        <v>1.2187111090303291</v>
      </c>
      <c r="T162" s="35">
        <v>1989144</v>
      </c>
      <c r="U162" s="32" t="s">
        <v>2490</v>
      </c>
      <c r="V162" s="32" t="s">
        <v>2491</v>
      </c>
      <c r="W162" s="59">
        <f t="shared" si="55"/>
        <v>1989144.0947466518</v>
      </c>
      <c r="X162" s="65"/>
      <c r="Y162" s="65"/>
      <c r="Z162" s="65"/>
      <c r="AA162" s="68">
        <f t="shared" si="56"/>
        <v>0.1</v>
      </c>
      <c r="AB162" s="65"/>
      <c r="AC162" s="32" t="s">
        <v>2492</v>
      </c>
      <c r="AD162" s="32" t="s">
        <v>2493</v>
      </c>
      <c r="AE162" s="32" t="s">
        <v>2494</v>
      </c>
      <c r="AF162" s="32" t="s">
        <v>2495</v>
      </c>
      <c r="AG162" s="66">
        <f t="shared" si="57"/>
        <v>3.7540006131387839E-2</v>
      </c>
      <c r="AH162" s="32" t="s">
        <v>2496</v>
      </c>
      <c r="AI162" s="32" t="s">
        <v>2497</v>
      </c>
      <c r="AJ162" s="32">
        <v>2</v>
      </c>
      <c r="AK162" s="32">
        <v>2</v>
      </c>
      <c r="AL162">
        <f t="shared" si="58"/>
        <v>5.1532000000000835</v>
      </c>
      <c r="AM162" s="69">
        <f t="shared" si="59"/>
        <v>2.4643901363979897</v>
      </c>
      <c r="AN162" s="69">
        <f t="shared" si="60"/>
        <v>0.47822520693897963</v>
      </c>
      <c r="AO162" s="32"/>
      <c r="AP162" s="69">
        <f t="shared" si="61"/>
        <v>0</v>
      </c>
      <c r="AQ162" s="69">
        <f t="shared" si="62"/>
        <v>0</v>
      </c>
      <c r="AR162" s="69">
        <f t="shared" si="63"/>
        <v>0</v>
      </c>
      <c r="AS162" s="69">
        <f t="shared" si="64"/>
        <v>0</v>
      </c>
      <c r="AT162" s="69">
        <f t="shared" si="65"/>
        <v>0.47822520693897963</v>
      </c>
      <c r="AU162" s="69">
        <f t="shared" si="66"/>
        <v>0.47822520693897963</v>
      </c>
      <c r="AV162" s="69">
        <f t="shared" si="67"/>
        <v>1</v>
      </c>
      <c r="AW162" s="69">
        <f t="shared" si="68"/>
        <v>1</v>
      </c>
      <c r="AX162" s="69">
        <f t="shared" si="69"/>
        <v>0</v>
      </c>
      <c r="AY162" s="69">
        <f t="shared" si="70"/>
        <v>0</v>
      </c>
      <c r="AZ162" s="69">
        <f t="shared" si="71"/>
        <v>0</v>
      </c>
      <c r="BA162" s="69">
        <f t="shared" si="72"/>
        <v>0</v>
      </c>
      <c r="BB162" s="69">
        <f t="shared" si="73"/>
        <v>0</v>
      </c>
      <c r="BC162" s="69">
        <f t="shared" si="74"/>
        <v>0</v>
      </c>
      <c r="BD162" s="69">
        <f t="shared" si="75"/>
        <v>0</v>
      </c>
      <c r="BE162" s="69">
        <f t="shared" si="76"/>
        <v>0</v>
      </c>
      <c r="BF162" s="69"/>
      <c r="BG162" s="69"/>
      <c r="BH162" s="69"/>
      <c r="BI162" s="69"/>
      <c r="BJ162" s="69"/>
      <c r="BK162" s="69"/>
      <c r="BL162" s="69"/>
      <c r="BM162" s="69"/>
      <c r="BN162" s="69"/>
      <c r="BO162" s="32"/>
      <c r="BP162" s="32"/>
      <c r="BQ162" s="32"/>
      <c r="BR162" s="32"/>
      <c r="BS162" s="32"/>
      <c r="BT162" s="32"/>
      <c r="BU162" s="32"/>
      <c r="BV162" s="32"/>
      <c r="BW162" s="32"/>
      <c r="BX162" s="32" t="s">
        <v>2498</v>
      </c>
      <c r="BY162" s="32" t="s">
        <v>2499</v>
      </c>
      <c r="BZ162" s="32" t="s">
        <v>2500</v>
      </c>
      <c r="CA162" s="32" t="s">
        <v>2501</v>
      </c>
      <c r="CB162" s="32" t="s">
        <v>2502</v>
      </c>
      <c r="CC162" s="32" t="s">
        <v>18</v>
      </c>
    </row>
    <row r="163" spans="1:81">
      <c r="A163" s="32" t="s">
        <v>20</v>
      </c>
      <c r="B163" s="33" t="s">
        <v>2503</v>
      </c>
      <c r="C163" s="32" t="s">
        <v>2504</v>
      </c>
      <c r="D163" s="32" t="s">
        <v>2505</v>
      </c>
      <c r="E163" s="33" t="s">
        <v>2506</v>
      </c>
      <c r="F163" s="32" t="s">
        <v>2507</v>
      </c>
      <c r="G163" s="33" t="s">
        <v>2508</v>
      </c>
      <c r="H163" s="32" t="s">
        <v>2509</v>
      </c>
      <c r="I163" s="32" t="s">
        <v>2510</v>
      </c>
      <c r="J163" s="32" t="s">
        <v>2511</v>
      </c>
      <c r="K163" s="32" t="s">
        <v>2512</v>
      </c>
      <c r="L163" s="33" t="s">
        <v>2513</v>
      </c>
      <c r="M163" s="33" t="s">
        <v>2514</v>
      </c>
      <c r="N163" s="33" t="s">
        <v>2515</v>
      </c>
      <c r="O163" s="32" t="s">
        <v>2516</v>
      </c>
      <c r="P163" s="60">
        <f t="shared" si="52"/>
        <v>0.18327109669999997</v>
      </c>
      <c r="Q163" s="61">
        <f t="shared" si="53"/>
        <v>-0.93282341022875848</v>
      </c>
      <c r="R163" s="32" t="s">
        <v>2517</v>
      </c>
      <c r="S163" s="59">
        <f t="shared" si="54"/>
        <v>2.7729668901331648</v>
      </c>
      <c r="T163" s="33" t="s">
        <v>2518</v>
      </c>
      <c r="U163" s="32" t="s">
        <v>2519</v>
      </c>
      <c r="V163" s="32" t="s">
        <v>2520</v>
      </c>
      <c r="W163" s="59">
        <f t="shared" si="55"/>
        <v>5.9519501649724855</v>
      </c>
      <c r="X163" s="65"/>
      <c r="Y163" s="65"/>
      <c r="Z163" s="65"/>
      <c r="AA163" s="68">
        <f t="shared" si="56"/>
        <v>0.1</v>
      </c>
      <c r="AB163" s="65"/>
      <c r="AC163" s="32" t="s">
        <v>2521</v>
      </c>
      <c r="AD163" s="32" t="s">
        <v>2522</v>
      </c>
      <c r="AE163" s="32" t="s">
        <v>2523</v>
      </c>
      <c r="AF163" s="32" t="s">
        <v>2524</v>
      </c>
      <c r="AG163" s="66">
        <f t="shared" si="57"/>
        <v>2.5028250188924361E-2</v>
      </c>
      <c r="AH163" s="32" t="s">
        <v>2525</v>
      </c>
      <c r="AI163" s="32" t="s">
        <v>2526</v>
      </c>
      <c r="AJ163" s="32">
        <v>1</v>
      </c>
      <c r="AK163" s="32">
        <v>4</v>
      </c>
      <c r="AL163">
        <f t="shared" si="58"/>
        <v>12.486700000000042</v>
      </c>
      <c r="AM163" s="69">
        <f t="shared" si="59"/>
        <v>4.235335800839362</v>
      </c>
      <c r="AN163" s="69">
        <f t="shared" si="60"/>
        <v>0.33918775984362143</v>
      </c>
      <c r="AO163" s="32"/>
      <c r="AP163" s="69">
        <f t="shared" si="61"/>
        <v>0.33918775984362143</v>
      </c>
      <c r="AQ163" s="69">
        <f t="shared" si="62"/>
        <v>0</v>
      </c>
      <c r="AR163" s="69">
        <f t="shared" si="63"/>
        <v>1</v>
      </c>
      <c r="AS163" s="69">
        <f t="shared" si="64"/>
        <v>0</v>
      </c>
      <c r="AT163" s="69">
        <f t="shared" si="65"/>
        <v>0</v>
      </c>
      <c r="AU163" s="69">
        <f t="shared" si="66"/>
        <v>0</v>
      </c>
      <c r="AV163" s="69">
        <f t="shared" si="67"/>
        <v>0</v>
      </c>
      <c r="AW163" s="69">
        <f t="shared" si="68"/>
        <v>0</v>
      </c>
      <c r="AX163" s="69">
        <f t="shared" si="69"/>
        <v>0</v>
      </c>
      <c r="AY163" s="69">
        <f t="shared" si="70"/>
        <v>0</v>
      </c>
      <c r="AZ163" s="69">
        <f t="shared" si="71"/>
        <v>0</v>
      </c>
      <c r="BA163" s="69">
        <f t="shared" si="72"/>
        <v>0</v>
      </c>
      <c r="BB163" s="69">
        <f t="shared" si="73"/>
        <v>0</v>
      </c>
      <c r="BC163" s="69">
        <f t="shared" si="74"/>
        <v>0.33918775984362143</v>
      </c>
      <c r="BD163" s="69">
        <f t="shared" si="75"/>
        <v>0</v>
      </c>
      <c r="BE163" s="69">
        <f t="shared" si="76"/>
        <v>1</v>
      </c>
      <c r="BF163" s="69"/>
      <c r="BG163" s="69"/>
      <c r="BH163" s="69"/>
      <c r="BI163" s="69"/>
      <c r="BJ163" s="69"/>
      <c r="BK163" s="69"/>
      <c r="BL163" s="69"/>
      <c r="BM163" s="69"/>
      <c r="BN163" s="69"/>
      <c r="BO163" s="32"/>
      <c r="BP163" s="32"/>
      <c r="BQ163" s="32"/>
      <c r="BR163" s="32"/>
      <c r="BS163" s="32"/>
      <c r="BT163" s="32"/>
      <c r="BU163" s="32"/>
      <c r="BV163" s="32"/>
      <c r="BW163" s="32"/>
      <c r="BX163" s="32" t="s">
        <v>2527</v>
      </c>
      <c r="BY163" s="32" t="s">
        <v>2528</v>
      </c>
      <c r="BZ163" s="32" t="s">
        <v>36</v>
      </c>
      <c r="CA163" s="32" t="s">
        <v>2529</v>
      </c>
      <c r="CB163" s="32" t="s">
        <v>455</v>
      </c>
      <c r="CC163" s="32" t="s">
        <v>18</v>
      </c>
    </row>
    <row r="164" spans="1:81">
      <c r="A164" s="32" t="s">
        <v>20</v>
      </c>
      <c r="B164" s="33" t="s">
        <v>2530</v>
      </c>
      <c r="C164" s="32" t="s">
        <v>2531</v>
      </c>
      <c r="D164" s="32" t="s">
        <v>2532</v>
      </c>
      <c r="E164" s="33" t="s">
        <v>2533</v>
      </c>
      <c r="F164" s="33" t="s">
        <v>2534</v>
      </c>
      <c r="G164" s="32" t="s">
        <v>2535</v>
      </c>
      <c r="H164" s="32" t="s">
        <v>2536</v>
      </c>
      <c r="I164" s="32" t="s">
        <v>2537</v>
      </c>
      <c r="J164" s="32" t="s">
        <v>2538</v>
      </c>
      <c r="K164" s="32" t="s">
        <v>2539</v>
      </c>
      <c r="L164" s="32" t="s">
        <v>2540</v>
      </c>
      <c r="M164" s="33" t="s">
        <v>2541</v>
      </c>
      <c r="N164" s="33" t="s">
        <v>2542</v>
      </c>
      <c r="O164" s="33" t="s">
        <v>2543</v>
      </c>
      <c r="P164" s="60">
        <f t="shared" si="52"/>
        <v>0.94346935646399988</v>
      </c>
      <c r="Q164" s="61">
        <f t="shared" si="53"/>
        <v>0.78026885317318806</v>
      </c>
      <c r="R164" s="32" t="s">
        <v>2544</v>
      </c>
      <c r="S164" s="59">
        <f t="shared" si="54"/>
        <v>0.67570076521656675</v>
      </c>
      <c r="T164" s="32" t="s">
        <v>2545</v>
      </c>
      <c r="U164" s="32" t="s">
        <v>2546</v>
      </c>
      <c r="V164" s="33" t="s">
        <v>2547</v>
      </c>
      <c r="W164" s="59">
        <f t="shared" si="55"/>
        <v>3.8841296740450106</v>
      </c>
      <c r="X164" s="62"/>
      <c r="Y164" s="62"/>
      <c r="Z164" s="62"/>
      <c r="AA164" s="68">
        <f t="shared" si="56"/>
        <v>0.10000000079631348</v>
      </c>
      <c r="AB164" s="62"/>
      <c r="AC164" s="32" t="s">
        <v>2548</v>
      </c>
      <c r="AD164" s="32" t="s">
        <v>2549</v>
      </c>
      <c r="AE164" s="32" t="s">
        <v>2550</v>
      </c>
      <c r="AF164" s="32" t="s">
        <v>2551</v>
      </c>
      <c r="AG164" s="66">
        <f t="shared" si="57"/>
        <v>4.2841662478378471E-2</v>
      </c>
      <c r="AH164" s="32" t="s">
        <v>2552</v>
      </c>
      <c r="AI164" s="32" t="s">
        <v>2553</v>
      </c>
      <c r="AJ164" s="32">
        <v>4</v>
      </c>
      <c r="AK164" s="32">
        <v>2</v>
      </c>
      <c r="AL164">
        <f t="shared" si="58"/>
        <v>7.6345000000000027</v>
      </c>
      <c r="AM164" s="69">
        <f t="shared" si="59"/>
        <v>1.422904781579464</v>
      </c>
      <c r="AN164" s="69">
        <f t="shared" si="60"/>
        <v>0.18637825418553455</v>
      </c>
      <c r="AO164" s="32"/>
      <c r="AP164" s="69">
        <f t="shared" si="61"/>
        <v>0</v>
      </c>
      <c r="AQ164" s="69">
        <f t="shared" si="62"/>
        <v>0</v>
      </c>
      <c r="AR164" s="69">
        <f t="shared" si="63"/>
        <v>0</v>
      </c>
      <c r="AS164" s="69">
        <f t="shared" si="64"/>
        <v>0</v>
      </c>
      <c r="AT164" s="69">
        <f t="shared" si="65"/>
        <v>0</v>
      </c>
      <c r="AU164" s="69">
        <f t="shared" si="66"/>
        <v>0.18637825418553455</v>
      </c>
      <c r="AV164" s="69">
        <f t="shared" si="67"/>
        <v>0</v>
      </c>
      <c r="AW164" s="69">
        <f t="shared" si="68"/>
        <v>1</v>
      </c>
      <c r="AX164" s="69">
        <f t="shared" si="69"/>
        <v>0</v>
      </c>
      <c r="AY164" s="69">
        <f t="shared" si="70"/>
        <v>0</v>
      </c>
      <c r="AZ164" s="69">
        <f t="shared" si="71"/>
        <v>0</v>
      </c>
      <c r="BA164" s="69">
        <f t="shared" si="72"/>
        <v>0</v>
      </c>
      <c r="BB164" s="69">
        <f t="shared" si="73"/>
        <v>0.18637825418553455</v>
      </c>
      <c r="BC164" s="69">
        <f t="shared" si="74"/>
        <v>0</v>
      </c>
      <c r="BD164" s="69">
        <f t="shared" si="75"/>
        <v>1</v>
      </c>
      <c r="BE164" s="69">
        <f t="shared" si="76"/>
        <v>0</v>
      </c>
      <c r="BF164" s="69"/>
      <c r="BG164" s="69"/>
      <c r="BH164" s="69"/>
      <c r="BI164" s="69"/>
      <c r="BJ164" s="69"/>
      <c r="BK164" s="69"/>
      <c r="BL164" s="69"/>
      <c r="BM164" s="69"/>
      <c r="BN164" s="69"/>
      <c r="BO164" s="32"/>
      <c r="BP164" s="32"/>
      <c r="BQ164" s="32"/>
      <c r="BR164" s="32"/>
      <c r="BS164" s="32"/>
      <c r="BT164" s="32"/>
      <c r="BU164" s="32"/>
      <c r="BV164" s="32"/>
      <c r="BW164" s="32"/>
      <c r="BX164" s="32" t="s">
        <v>2554</v>
      </c>
      <c r="BY164" s="32" t="s">
        <v>2555</v>
      </c>
      <c r="BZ164" s="32" t="s">
        <v>2556</v>
      </c>
      <c r="CA164" s="32" t="s">
        <v>2557</v>
      </c>
      <c r="CB164" s="32" t="s">
        <v>2558</v>
      </c>
      <c r="CC164" s="32" t="s">
        <v>18</v>
      </c>
    </row>
    <row r="165" spans="1:81">
      <c r="A165" s="32" t="s">
        <v>16</v>
      </c>
      <c r="B165" s="33" t="s">
        <v>2559</v>
      </c>
      <c r="C165" s="32" t="s">
        <v>2560</v>
      </c>
      <c r="D165" s="32" t="s">
        <v>2561</v>
      </c>
      <c r="E165" s="33" t="s">
        <v>2562</v>
      </c>
      <c r="F165" s="33" t="s">
        <v>2563</v>
      </c>
      <c r="G165" s="33" t="s">
        <v>2564</v>
      </c>
      <c r="H165" s="32" t="s">
        <v>2565</v>
      </c>
      <c r="I165" s="32" t="s">
        <v>2566</v>
      </c>
      <c r="J165" s="32" t="s">
        <v>2567</v>
      </c>
      <c r="K165" s="32" t="s">
        <v>2568</v>
      </c>
      <c r="L165" s="32" t="s">
        <v>2569</v>
      </c>
      <c r="M165" s="33" t="s">
        <v>2570</v>
      </c>
      <c r="N165" s="33" t="s">
        <v>2571</v>
      </c>
      <c r="O165" s="33" t="s">
        <v>2572</v>
      </c>
      <c r="P165" s="60">
        <f t="shared" si="52"/>
        <v>-0.64129030381999996</v>
      </c>
      <c r="Q165" s="61">
        <f t="shared" si="53"/>
        <v>-0.17749349245290424</v>
      </c>
      <c r="R165" s="32" t="s">
        <v>2573</v>
      </c>
      <c r="S165" s="59">
        <f t="shared" si="54"/>
        <v>1.7492352419785067</v>
      </c>
      <c r="T165" s="32" t="s">
        <v>2574</v>
      </c>
      <c r="U165" s="32" t="s">
        <v>2575</v>
      </c>
      <c r="V165" s="33" t="s">
        <v>2576</v>
      </c>
      <c r="W165" s="59">
        <f t="shared" si="55"/>
        <v>3.2720591166175463</v>
      </c>
      <c r="X165" s="62"/>
      <c r="Y165" s="62"/>
      <c r="Z165" s="62"/>
      <c r="AA165" s="68">
        <f t="shared" si="56"/>
        <v>0.1000003433318362</v>
      </c>
      <c r="AB165" s="62"/>
      <c r="AC165" s="32" t="s">
        <v>2577</v>
      </c>
      <c r="AD165" s="32" t="s">
        <v>2578</v>
      </c>
      <c r="AE165" s="32" t="s">
        <v>2579</v>
      </c>
      <c r="AF165" s="32" t="s">
        <v>2580</v>
      </c>
      <c r="AG165" s="66">
        <f t="shared" si="57"/>
        <v>4.2021525931931612E-2</v>
      </c>
      <c r="AH165" s="32" t="s">
        <v>2581</v>
      </c>
      <c r="AI165" s="32" t="s">
        <v>2582</v>
      </c>
      <c r="AJ165" s="32">
        <v>3</v>
      </c>
      <c r="AK165" s="32">
        <v>1</v>
      </c>
      <c r="AL165">
        <f t="shared" si="58"/>
        <v>10.384199999999964</v>
      </c>
      <c r="AM165" s="69">
        <f t="shared" si="59"/>
        <v>2.8230635626935277</v>
      </c>
      <c r="AN165" s="69">
        <f t="shared" si="60"/>
        <v>0.27186143975400484</v>
      </c>
      <c r="AO165" s="32"/>
      <c r="AP165" s="69">
        <f t="shared" si="61"/>
        <v>0</v>
      </c>
      <c r="AQ165" s="69">
        <f t="shared" si="62"/>
        <v>0.27186143975400484</v>
      </c>
      <c r="AR165" s="69">
        <f t="shared" si="63"/>
        <v>0</v>
      </c>
      <c r="AS165" s="69">
        <f t="shared" si="64"/>
        <v>1</v>
      </c>
      <c r="AT165" s="69">
        <f t="shared" si="65"/>
        <v>0</v>
      </c>
      <c r="AU165" s="69">
        <f t="shared" si="66"/>
        <v>0</v>
      </c>
      <c r="AV165" s="69">
        <f t="shared" si="67"/>
        <v>0</v>
      </c>
      <c r="AW165" s="69">
        <f t="shared" si="68"/>
        <v>0</v>
      </c>
      <c r="AX165" s="69">
        <f t="shared" si="69"/>
        <v>0.27186143975400484</v>
      </c>
      <c r="AY165" s="69">
        <f t="shared" si="70"/>
        <v>0.27186143975400484</v>
      </c>
      <c r="AZ165" s="69">
        <f t="shared" si="71"/>
        <v>1</v>
      </c>
      <c r="BA165" s="69">
        <f t="shared" si="72"/>
        <v>0</v>
      </c>
      <c r="BB165" s="69">
        <f t="shared" si="73"/>
        <v>0</v>
      </c>
      <c r="BC165" s="69">
        <f t="shared" si="74"/>
        <v>0</v>
      </c>
      <c r="BD165" s="69">
        <f t="shared" si="75"/>
        <v>0</v>
      </c>
      <c r="BE165" s="69">
        <f t="shared" si="76"/>
        <v>0</v>
      </c>
      <c r="BF165" s="69"/>
      <c r="BG165" s="69"/>
      <c r="BH165" s="69"/>
      <c r="BI165" s="69"/>
      <c r="BJ165" s="69"/>
      <c r="BK165" s="69"/>
      <c r="BL165" s="69"/>
      <c r="BM165" s="69"/>
      <c r="BN165" s="69"/>
      <c r="BO165" s="32"/>
      <c r="BP165" s="32"/>
      <c r="BQ165" s="32"/>
      <c r="BR165" s="32"/>
      <c r="BS165" s="32"/>
      <c r="BT165" s="32"/>
      <c r="BU165" s="32"/>
      <c r="BV165" s="32"/>
      <c r="BW165" s="32"/>
      <c r="BX165" s="32" t="s">
        <v>2583</v>
      </c>
      <c r="BY165" s="32" t="s">
        <v>2584</v>
      </c>
      <c r="BZ165" s="32" t="s">
        <v>2585</v>
      </c>
      <c r="CA165" s="32" t="s">
        <v>2586</v>
      </c>
      <c r="CB165" s="32" t="s">
        <v>2587</v>
      </c>
      <c r="CC165" s="32" t="s">
        <v>18</v>
      </c>
    </row>
    <row r="166" spans="1:81">
      <c r="A166" s="32" t="s">
        <v>16</v>
      </c>
      <c r="B166" s="32" t="s">
        <v>2588</v>
      </c>
      <c r="C166" s="32" t="s">
        <v>2589</v>
      </c>
      <c r="D166" s="32" t="s">
        <v>2590</v>
      </c>
      <c r="E166" s="32" t="s">
        <v>2591</v>
      </c>
      <c r="F166" s="33" t="s">
        <v>2592</v>
      </c>
      <c r="G166" s="33" t="s">
        <v>2593</v>
      </c>
      <c r="H166" s="33" t="s">
        <v>2594</v>
      </c>
      <c r="I166" s="32" t="s">
        <v>2595</v>
      </c>
      <c r="J166" s="32" t="s">
        <v>2596</v>
      </c>
      <c r="K166" s="32" t="s">
        <v>2597</v>
      </c>
      <c r="L166" s="33" t="s">
        <v>2598</v>
      </c>
      <c r="M166" s="32" t="s">
        <v>2599</v>
      </c>
      <c r="N166" s="32" t="s">
        <v>2600</v>
      </c>
      <c r="O166" s="32" t="s">
        <v>2601</v>
      </c>
      <c r="P166" s="60">
        <f t="shared" si="52"/>
        <v>0.80395537190999999</v>
      </c>
      <c r="Q166" s="61">
        <f t="shared" si="53"/>
        <v>0.29268848004589287</v>
      </c>
      <c r="R166" s="32" t="s">
        <v>2602</v>
      </c>
      <c r="S166" s="59">
        <f t="shared" si="54"/>
        <v>1.2737590878306975</v>
      </c>
      <c r="T166" s="32" t="s">
        <v>2603</v>
      </c>
      <c r="U166" s="32" t="s">
        <v>2604</v>
      </c>
      <c r="V166" s="32" t="s">
        <v>2605</v>
      </c>
      <c r="W166" s="59">
        <f t="shared" si="55"/>
        <v>1.1871615361440917</v>
      </c>
      <c r="X166" s="65"/>
      <c r="Y166" s="65"/>
      <c r="Z166" s="65"/>
      <c r="AA166" s="68">
        <f t="shared" si="56"/>
        <v>0.23134120272732295</v>
      </c>
      <c r="AB166" s="65"/>
      <c r="AC166" s="32" t="s">
        <v>2606</v>
      </c>
      <c r="AD166" s="32" t="s">
        <v>2607</v>
      </c>
      <c r="AE166" s="32" t="s">
        <v>2608</v>
      </c>
      <c r="AF166" s="32" t="s">
        <v>2609</v>
      </c>
      <c r="AG166" s="66">
        <f t="shared" si="57"/>
        <v>3.9817454966710068E-2</v>
      </c>
      <c r="AH166" s="32" t="s">
        <v>2610</v>
      </c>
      <c r="AI166" s="32" t="s">
        <v>2611</v>
      </c>
      <c r="AJ166" s="32">
        <v>2</v>
      </c>
      <c r="AK166" s="32">
        <v>2</v>
      </c>
      <c r="AL166">
        <f t="shared" si="58"/>
        <v>5.1891000000000531</v>
      </c>
      <c r="AM166" s="69">
        <f t="shared" si="59"/>
        <v>3.6531765085067769</v>
      </c>
      <c r="AN166" s="69">
        <f t="shared" si="60"/>
        <v>0.70400965649279057</v>
      </c>
      <c r="AO166" s="32"/>
      <c r="AP166" s="69">
        <f t="shared" si="61"/>
        <v>0</v>
      </c>
      <c r="AQ166" s="69">
        <f t="shared" si="62"/>
        <v>0</v>
      </c>
      <c r="AR166" s="69">
        <f t="shared" si="63"/>
        <v>0</v>
      </c>
      <c r="AS166" s="69">
        <f t="shared" si="64"/>
        <v>0</v>
      </c>
      <c r="AT166" s="69">
        <f t="shared" si="65"/>
        <v>0.70400965649279057</v>
      </c>
      <c r="AU166" s="69">
        <f t="shared" si="66"/>
        <v>0.70400965649279057</v>
      </c>
      <c r="AV166" s="69">
        <f t="shared" si="67"/>
        <v>1</v>
      </c>
      <c r="AW166" s="69">
        <f t="shared" si="68"/>
        <v>1</v>
      </c>
      <c r="AX166" s="69">
        <f t="shared" si="69"/>
        <v>0</v>
      </c>
      <c r="AY166" s="69">
        <f t="shared" si="70"/>
        <v>0</v>
      </c>
      <c r="AZ166" s="69">
        <f t="shared" si="71"/>
        <v>0</v>
      </c>
      <c r="BA166" s="69">
        <f t="shared" si="72"/>
        <v>0</v>
      </c>
      <c r="BB166" s="69">
        <f t="shared" si="73"/>
        <v>0</v>
      </c>
      <c r="BC166" s="69">
        <f t="shared" si="74"/>
        <v>0</v>
      </c>
      <c r="BD166" s="69">
        <f t="shared" si="75"/>
        <v>0</v>
      </c>
      <c r="BE166" s="69">
        <f t="shared" si="76"/>
        <v>0</v>
      </c>
      <c r="BF166" s="69"/>
      <c r="BG166" s="69"/>
      <c r="BH166" s="69"/>
      <c r="BI166" s="69"/>
      <c r="BJ166" s="69"/>
      <c r="BK166" s="69"/>
      <c r="BL166" s="69"/>
      <c r="BM166" s="69"/>
      <c r="BN166" s="69"/>
      <c r="BO166" s="32"/>
      <c r="BP166" s="32"/>
      <c r="BQ166" s="32"/>
      <c r="BR166" s="32"/>
      <c r="BS166" s="32"/>
      <c r="BT166" s="32"/>
      <c r="BU166" s="32"/>
      <c r="BV166" s="32"/>
      <c r="BW166" s="32"/>
      <c r="BX166" s="32" t="s">
        <v>2612</v>
      </c>
      <c r="BY166" s="32" t="s">
        <v>2613</v>
      </c>
      <c r="BZ166" s="32" t="s">
        <v>2614</v>
      </c>
      <c r="CA166" s="32" t="s">
        <v>2615</v>
      </c>
      <c r="CB166" s="32" t="s">
        <v>2616</v>
      </c>
      <c r="CC166" s="32" t="s">
        <v>18</v>
      </c>
    </row>
    <row r="167" spans="1:81">
      <c r="A167" s="32" t="s">
        <v>22</v>
      </c>
      <c r="B167" s="32" t="s">
        <v>2617</v>
      </c>
      <c r="C167" s="32" t="s">
        <v>2618</v>
      </c>
      <c r="D167" s="32" t="s">
        <v>2619</v>
      </c>
      <c r="E167" s="32" t="s">
        <v>2620</v>
      </c>
      <c r="F167" s="32" t="s">
        <v>2621</v>
      </c>
      <c r="G167" s="32" t="s">
        <v>2622</v>
      </c>
      <c r="H167" s="32" t="s">
        <v>2623</v>
      </c>
      <c r="I167" s="32" t="s">
        <v>2624</v>
      </c>
      <c r="J167" s="32" t="s">
        <v>2625</v>
      </c>
      <c r="K167" s="33" t="s">
        <v>2626</v>
      </c>
      <c r="L167" s="33" t="s">
        <v>2627</v>
      </c>
      <c r="M167" s="33" t="s">
        <v>2628</v>
      </c>
      <c r="N167" s="33" t="s">
        <v>2629</v>
      </c>
      <c r="O167" s="32" t="s">
        <v>2630</v>
      </c>
      <c r="P167" s="60">
        <f t="shared" si="52"/>
        <v>0.87966957079800001</v>
      </c>
      <c r="Q167" s="61">
        <f t="shared" si="53"/>
        <v>0.54763710757587503</v>
      </c>
      <c r="R167" s="32" t="s">
        <v>2631</v>
      </c>
      <c r="S167" s="59">
        <f t="shared" si="54"/>
        <v>0.9912587152174106</v>
      </c>
      <c r="T167" s="32" t="s">
        <v>2632</v>
      </c>
      <c r="U167" s="32" t="s">
        <v>2633</v>
      </c>
      <c r="V167" s="32" t="s">
        <v>2634</v>
      </c>
      <c r="W167" s="59">
        <f t="shared" si="55"/>
        <v>1.5853115971562184</v>
      </c>
      <c r="X167" s="65"/>
      <c r="Y167" s="65"/>
      <c r="Z167" s="65"/>
      <c r="AA167" s="68">
        <f t="shared" si="56"/>
        <v>0.12866620465916478</v>
      </c>
      <c r="AB167" s="65"/>
      <c r="AC167" s="32" t="s">
        <v>2635</v>
      </c>
      <c r="AD167" s="32" t="s">
        <v>2636</v>
      </c>
      <c r="AE167" s="32" t="s">
        <v>2637</v>
      </c>
      <c r="AF167" s="32" t="s">
        <v>2638</v>
      </c>
      <c r="AG167" s="66">
        <f t="shared" si="57"/>
        <v>3.8250813303633488E-2</v>
      </c>
      <c r="AH167" s="32" t="s">
        <v>2639</v>
      </c>
      <c r="AI167" s="32" t="s">
        <v>2640</v>
      </c>
      <c r="AJ167" s="32">
        <v>2</v>
      </c>
      <c r="AK167" s="32">
        <v>2</v>
      </c>
      <c r="AL167">
        <f t="shared" si="58"/>
        <v>14.400399999999991</v>
      </c>
      <c r="AM167" s="69">
        <f t="shared" si="59"/>
        <v>2.5029391346718781</v>
      </c>
      <c r="AN167" s="69">
        <f t="shared" si="60"/>
        <v>0.17381038961916889</v>
      </c>
      <c r="AO167" s="32"/>
      <c r="AP167" s="69">
        <f t="shared" si="61"/>
        <v>0</v>
      </c>
      <c r="AQ167" s="69">
        <f t="shared" si="62"/>
        <v>0</v>
      </c>
      <c r="AR167" s="69">
        <f t="shared" si="63"/>
        <v>0</v>
      </c>
      <c r="AS167" s="69">
        <f t="shared" si="64"/>
        <v>0</v>
      </c>
      <c r="AT167" s="69">
        <f t="shared" si="65"/>
        <v>0.17381038961916889</v>
      </c>
      <c r="AU167" s="69">
        <f t="shared" si="66"/>
        <v>0.17381038961916889</v>
      </c>
      <c r="AV167" s="69">
        <f t="shared" si="67"/>
        <v>1</v>
      </c>
      <c r="AW167" s="69">
        <f t="shared" si="68"/>
        <v>1</v>
      </c>
      <c r="AX167" s="69">
        <f t="shared" si="69"/>
        <v>0</v>
      </c>
      <c r="AY167" s="69">
        <f t="shared" si="70"/>
        <v>0</v>
      </c>
      <c r="AZ167" s="69">
        <f t="shared" si="71"/>
        <v>0</v>
      </c>
      <c r="BA167" s="69">
        <f t="shared" si="72"/>
        <v>0</v>
      </c>
      <c r="BB167" s="69">
        <f t="shared" si="73"/>
        <v>0</v>
      </c>
      <c r="BC167" s="69">
        <f t="shared" si="74"/>
        <v>0</v>
      </c>
      <c r="BD167" s="69">
        <f t="shared" si="75"/>
        <v>0</v>
      </c>
      <c r="BE167" s="69">
        <f t="shared" si="76"/>
        <v>0</v>
      </c>
      <c r="BF167" s="69"/>
      <c r="BG167" s="69"/>
      <c r="BH167" s="69"/>
      <c r="BI167" s="69"/>
      <c r="BJ167" s="69"/>
      <c r="BK167" s="69"/>
      <c r="BL167" s="69"/>
      <c r="BM167" s="69"/>
      <c r="BN167" s="69"/>
      <c r="BO167" s="32"/>
      <c r="BP167" s="32"/>
      <c r="BQ167" s="32"/>
      <c r="BR167" s="32"/>
      <c r="BS167" s="32"/>
      <c r="BT167" s="32"/>
      <c r="BU167" s="32"/>
      <c r="BV167" s="32"/>
      <c r="BW167" s="32"/>
      <c r="BX167" s="32" t="s">
        <v>2641</v>
      </c>
      <c r="BY167" s="32" t="s">
        <v>2642</v>
      </c>
      <c r="BZ167" s="32" t="s">
        <v>2643</v>
      </c>
      <c r="CA167" s="32" t="s">
        <v>2644</v>
      </c>
      <c r="CB167" s="32" t="s">
        <v>2645</v>
      </c>
      <c r="CC167" s="32" t="s">
        <v>18</v>
      </c>
    </row>
    <row r="168" spans="1:81">
      <c r="A168" s="32" t="s">
        <v>22</v>
      </c>
      <c r="B168" s="33" t="s">
        <v>2646</v>
      </c>
      <c r="C168" s="32" t="s">
        <v>2647</v>
      </c>
      <c r="D168" s="32" t="s">
        <v>2648</v>
      </c>
      <c r="E168" s="33" t="s">
        <v>2649</v>
      </c>
      <c r="F168" s="33" t="s">
        <v>2650</v>
      </c>
      <c r="G168" s="33" t="s">
        <v>2651</v>
      </c>
      <c r="H168" s="32" t="s">
        <v>2652</v>
      </c>
      <c r="I168" s="32" t="s">
        <v>2653</v>
      </c>
      <c r="J168" s="32" t="s">
        <v>2654</v>
      </c>
      <c r="K168" s="32" t="s">
        <v>2655</v>
      </c>
      <c r="L168" s="33" t="s">
        <v>2656</v>
      </c>
      <c r="M168" s="32" t="s">
        <v>2657</v>
      </c>
      <c r="N168" s="33" t="s">
        <v>2658</v>
      </c>
      <c r="O168" s="32" t="s">
        <v>2659</v>
      </c>
      <c r="P168" s="60">
        <f t="shared" si="52"/>
        <v>0.74900708158700013</v>
      </c>
      <c r="Q168" s="61">
        <f t="shared" si="53"/>
        <v>0.12202321653495019</v>
      </c>
      <c r="R168" s="32" t="s">
        <v>2660</v>
      </c>
      <c r="S168" s="59">
        <f t="shared" si="54"/>
        <v>1.4484682489889984</v>
      </c>
      <c r="T168" s="33" t="s">
        <v>2661</v>
      </c>
      <c r="U168" s="32" t="s">
        <v>2662</v>
      </c>
      <c r="V168" s="32" t="s">
        <v>2663</v>
      </c>
      <c r="W168" s="59">
        <f t="shared" si="55"/>
        <v>5.0811108040499366</v>
      </c>
      <c r="X168" s="65"/>
      <c r="Y168" s="65"/>
      <c r="Z168" s="65"/>
      <c r="AA168" s="68">
        <f t="shared" si="56"/>
        <v>0.10000000000000028</v>
      </c>
      <c r="AB168" s="65"/>
      <c r="AC168" s="32" t="s">
        <v>2664</v>
      </c>
      <c r="AD168" s="32" t="s">
        <v>2665</v>
      </c>
      <c r="AE168" s="32" t="s">
        <v>2666</v>
      </c>
      <c r="AF168" s="32" t="s">
        <v>2667</v>
      </c>
      <c r="AG168" s="66">
        <f t="shared" si="57"/>
        <v>4.2294110609024251E-2</v>
      </c>
      <c r="AH168" s="32" t="s">
        <v>2668</v>
      </c>
      <c r="AI168" s="32" t="s">
        <v>2669</v>
      </c>
      <c r="AJ168" s="32">
        <v>1</v>
      </c>
      <c r="AK168" s="32">
        <v>2</v>
      </c>
      <c r="AL168">
        <f t="shared" si="58"/>
        <v>15.66719999999998</v>
      </c>
      <c r="AM168" s="69">
        <f t="shared" si="59"/>
        <v>2.5415341175182116</v>
      </c>
      <c r="AN168" s="69">
        <f t="shared" si="60"/>
        <v>0.16222005958424063</v>
      </c>
      <c r="AO168" s="32"/>
      <c r="AP168" s="69">
        <f t="shared" si="61"/>
        <v>0.16222005958424063</v>
      </c>
      <c r="AQ168" s="69">
        <f t="shared" si="62"/>
        <v>0</v>
      </c>
      <c r="AR168" s="69">
        <f t="shared" si="63"/>
        <v>1</v>
      </c>
      <c r="AS168" s="69">
        <f t="shared" si="64"/>
        <v>0</v>
      </c>
      <c r="AT168" s="69">
        <f t="shared" si="65"/>
        <v>0</v>
      </c>
      <c r="AU168" s="69">
        <f t="shared" si="66"/>
        <v>0.16222005958424063</v>
      </c>
      <c r="AV168" s="69">
        <f t="shared" si="67"/>
        <v>0</v>
      </c>
      <c r="AW168" s="69">
        <f t="shared" si="68"/>
        <v>1</v>
      </c>
      <c r="AX168" s="69">
        <f t="shared" si="69"/>
        <v>0</v>
      </c>
      <c r="AY168" s="69">
        <f t="shared" si="70"/>
        <v>0</v>
      </c>
      <c r="AZ168" s="69">
        <f t="shared" si="71"/>
        <v>0</v>
      </c>
      <c r="BA168" s="69">
        <f t="shared" si="72"/>
        <v>0</v>
      </c>
      <c r="BB168" s="69">
        <f t="shared" si="73"/>
        <v>0</v>
      </c>
      <c r="BC168" s="69">
        <f t="shared" si="74"/>
        <v>0</v>
      </c>
      <c r="BD168" s="69">
        <f t="shared" si="75"/>
        <v>0</v>
      </c>
      <c r="BE168" s="69">
        <f t="shared" si="76"/>
        <v>0</v>
      </c>
      <c r="BF168" s="69"/>
      <c r="BG168" s="69"/>
      <c r="BH168" s="69"/>
      <c r="BI168" s="69"/>
      <c r="BJ168" s="69"/>
      <c r="BK168" s="69"/>
      <c r="BL168" s="69"/>
      <c r="BM168" s="69"/>
      <c r="BN168" s="69"/>
      <c r="BO168" s="32"/>
      <c r="BP168" s="32"/>
      <c r="BQ168" s="32"/>
      <c r="BR168" s="32"/>
      <c r="BS168" s="32"/>
      <c r="BT168" s="32"/>
      <c r="BU168" s="32"/>
      <c r="BV168" s="32"/>
      <c r="BW168" s="32"/>
      <c r="BX168" s="32" t="s">
        <v>2670</v>
      </c>
      <c r="BY168" s="32" t="s">
        <v>2671</v>
      </c>
      <c r="BZ168" s="32" t="s">
        <v>2672</v>
      </c>
      <c r="CA168" s="32" t="s">
        <v>2673</v>
      </c>
      <c r="CB168" s="32" t="s">
        <v>2674</v>
      </c>
      <c r="CC168" s="32" t="s">
        <v>18</v>
      </c>
    </row>
    <row r="169" spans="1:81">
      <c r="A169" s="32" t="s">
        <v>16</v>
      </c>
      <c r="B169" s="33" t="s">
        <v>2675</v>
      </c>
      <c r="C169" s="32" t="s">
        <v>2676</v>
      </c>
      <c r="D169" s="32" t="s">
        <v>2677</v>
      </c>
      <c r="E169" s="33" t="s">
        <v>2678</v>
      </c>
      <c r="F169" s="32" t="s">
        <v>2679</v>
      </c>
      <c r="G169" s="33" t="s">
        <v>2680</v>
      </c>
      <c r="H169" s="32" t="s">
        <v>2681</v>
      </c>
      <c r="I169" s="33" t="s">
        <v>2682</v>
      </c>
      <c r="J169" s="32" t="s">
        <v>2683</v>
      </c>
      <c r="K169" s="32" t="s">
        <v>2684</v>
      </c>
      <c r="L169" s="33" t="s">
        <v>2685</v>
      </c>
      <c r="M169" s="32" t="s">
        <v>2686</v>
      </c>
      <c r="N169" s="32" t="s">
        <v>2687</v>
      </c>
      <c r="O169" s="32" t="s">
        <v>2688</v>
      </c>
      <c r="P169" s="60">
        <f t="shared" si="52"/>
        <v>-0.36884615561799994</v>
      </c>
      <c r="Q169" s="61">
        <f t="shared" si="53"/>
        <v>-0.72790502697164428</v>
      </c>
      <c r="R169" s="32" t="s">
        <v>2689</v>
      </c>
      <c r="S169" s="59">
        <f t="shared" si="54"/>
        <v>2.3860579706977245</v>
      </c>
      <c r="T169" s="32" t="s">
        <v>2690</v>
      </c>
      <c r="U169" s="32" t="s">
        <v>2691</v>
      </c>
      <c r="V169" s="32" t="s">
        <v>2692</v>
      </c>
      <c r="W169" s="59">
        <f t="shared" si="55"/>
        <v>2.8508543802462096</v>
      </c>
      <c r="X169" s="65"/>
      <c r="Y169" s="65"/>
      <c r="Z169" s="65"/>
      <c r="AA169" s="68">
        <f t="shared" si="56"/>
        <v>0.10001219695945177</v>
      </c>
      <c r="AB169" s="65"/>
      <c r="AC169" s="32" t="s">
        <v>2693</v>
      </c>
      <c r="AD169" s="32" t="s">
        <v>2694</v>
      </c>
      <c r="AE169" s="32" t="s">
        <v>2695</v>
      </c>
      <c r="AF169" s="32" t="s">
        <v>2696</v>
      </c>
      <c r="AG169" s="66">
        <f t="shared" si="57"/>
        <v>3.3799152961675807E-2</v>
      </c>
      <c r="AH169" s="32" t="s">
        <v>2697</v>
      </c>
      <c r="AI169" s="32" t="s">
        <v>2698</v>
      </c>
      <c r="AJ169" s="32">
        <v>2</v>
      </c>
      <c r="AK169" s="32">
        <v>1</v>
      </c>
      <c r="AL169">
        <f t="shared" si="58"/>
        <v>4.2169000000000096</v>
      </c>
      <c r="AM169" s="69">
        <f t="shared" si="59"/>
        <v>3.5852807983662749</v>
      </c>
      <c r="AN169" s="69">
        <f t="shared" si="60"/>
        <v>0.85021717336580582</v>
      </c>
      <c r="AO169" s="32"/>
      <c r="AP169" s="69">
        <f t="shared" si="61"/>
        <v>0</v>
      </c>
      <c r="AQ169" s="69">
        <f t="shared" si="62"/>
        <v>0.85021717336580582</v>
      </c>
      <c r="AR169" s="69">
        <f t="shared" si="63"/>
        <v>0</v>
      </c>
      <c r="AS169" s="69">
        <f t="shared" si="64"/>
        <v>1</v>
      </c>
      <c r="AT169" s="69">
        <f t="shared" si="65"/>
        <v>0.85021717336580582</v>
      </c>
      <c r="AU169" s="69">
        <f t="shared" si="66"/>
        <v>0</v>
      </c>
      <c r="AV169" s="69">
        <f t="shared" si="67"/>
        <v>1</v>
      </c>
      <c r="AW169" s="69">
        <f t="shared" si="68"/>
        <v>0</v>
      </c>
      <c r="AX169" s="69">
        <f t="shared" si="69"/>
        <v>0</v>
      </c>
      <c r="AY169" s="69">
        <f t="shared" si="70"/>
        <v>0</v>
      </c>
      <c r="AZ169" s="69">
        <f t="shared" si="71"/>
        <v>0</v>
      </c>
      <c r="BA169" s="69">
        <f t="shared" si="72"/>
        <v>0</v>
      </c>
      <c r="BB169" s="69">
        <f t="shared" si="73"/>
        <v>0</v>
      </c>
      <c r="BC169" s="69">
        <f t="shared" si="74"/>
        <v>0</v>
      </c>
      <c r="BD169" s="69">
        <f t="shared" si="75"/>
        <v>0</v>
      </c>
      <c r="BE169" s="69">
        <f t="shared" si="76"/>
        <v>0</v>
      </c>
      <c r="BF169" s="69"/>
      <c r="BG169" s="69"/>
      <c r="BH169" s="69"/>
      <c r="BI169" s="69"/>
      <c r="BJ169" s="69"/>
      <c r="BK169" s="69"/>
      <c r="BL169" s="69"/>
      <c r="BM169" s="69"/>
      <c r="BN169" s="69"/>
      <c r="BO169" s="32"/>
      <c r="BP169" s="32"/>
      <c r="BQ169" s="32"/>
      <c r="BR169" s="32"/>
      <c r="BS169" s="32"/>
      <c r="BT169" s="32"/>
      <c r="BU169" s="32"/>
      <c r="BV169" s="32"/>
      <c r="BW169" s="32"/>
      <c r="BX169" s="32" t="s">
        <v>2699</v>
      </c>
      <c r="BY169" s="32" t="s">
        <v>2700</v>
      </c>
      <c r="BZ169" s="32" t="s">
        <v>2472</v>
      </c>
      <c r="CA169" s="32" t="s">
        <v>712</v>
      </c>
      <c r="CB169" s="32" t="s">
        <v>2701</v>
      </c>
      <c r="CC169" s="32" t="s">
        <v>18</v>
      </c>
    </row>
    <row r="170" spans="1:81">
      <c r="A170" s="32" t="s">
        <v>22</v>
      </c>
      <c r="B170" s="33" t="s">
        <v>2702</v>
      </c>
      <c r="C170" s="32" t="s">
        <v>2703</v>
      </c>
      <c r="D170" s="32" t="s">
        <v>2704</v>
      </c>
      <c r="E170" s="33" t="s">
        <v>2705</v>
      </c>
      <c r="F170" s="32" t="s">
        <v>2706</v>
      </c>
      <c r="G170" s="32" t="s">
        <v>2707</v>
      </c>
      <c r="H170" s="32" t="s">
        <v>2708</v>
      </c>
      <c r="I170" s="32" t="s">
        <v>2709</v>
      </c>
      <c r="J170" s="32" t="s">
        <v>2710</v>
      </c>
      <c r="K170" s="32" t="s">
        <v>2711</v>
      </c>
      <c r="L170" s="32" t="s">
        <v>2712</v>
      </c>
      <c r="M170" s="33" t="s">
        <v>2713</v>
      </c>
      <c r="N170" s="33" t="s">
        <v>2714</v>
      </c>
      <c r="O170" s="32" t="s">
        <v>2715</v>
      </c>
      <c r="P170" s="60">
        <f t="shared" si="52"/>
        <v>0.95701016608400002</v>
      </c>
      <c r="Q170" s="61">
        <f t="shared" si="53"/>
        <v>0.83173691597625066</v>
      </c>
      <c r="R170" s="32" t="s">
        <v>2716</v>
      </c>
      <c r="S170" s="59">
        <f t="shared" si="54"/>
        <v>0.58856731527875594</v>
      </c>
      <c r="T170" s="33" t="s">
        <v>2717</v>
      </c>
      <c r="U170" s="32" t="s">
        <v>2718</v>
      </c>
      <c r="V170" s="33" t="s">
        <v>2719</v>
      </c>
      <c r="W170" s="59">
        <f t="shared" si="55"/>
        <v>5.9318631438324667</v>
      </c>
      <c r="X170" s="62"/>
      <c r="Y170" s="62"/>
      <c r="Z170" s="62"/>
      <c r="AA170" s="68">
        <f t="shared" si="56"/>
        <v>0.1</v>
      </c>
      <c r="AB170" s="62"/>
      <c r="AC170" s="32" t="s">
        <v>2720</v>
      </c>
      <c r="AD170" s="32" t="s">
        <v>2721</v>
      </c>
      <c r="AE170" s="32" t="s">
        <v>2722</v>
      </c>
      <c r="AF170" s="32" t="s">
        <v>2723</v>
      </c>
      <c r="AG170" s="66">
        <f t="shared" si="57"/>
        <v>3.9701492055743894E-2</v>
      </c>
      <c r="AH170" s="32" t="s">
        <v>2724</v>
      </c>
      <c r="AI170" s="32" t="s">
        <v>2725</v>
      </c>
      <c r="AJ170" s="32">
        <v>4</v>
      </c>
      <c r="AK170" s="32">
        <v>4</v>
      </c>
      <c r="AL170">
        <f t="shared" si="58"/>
        <v>9.3559999999999945</v>
      </c>
      <c r="AM170" s="69">
        <f t="shared" si="59"/>
        <v>1.3335489465977106</v>
      </c>
      <c r="AN170" s="69">
        <f t="shared" si="60"/>
        <v>0.14253409005961001</v>
      </c>
      <c r="AO170" s="32"/>
      <c r="AP170" s="69">
        <f t="shared" si="61"/>
        <v>0</v>
      </c>
      <c r="AQ170" s="69">
        <f t="shared" si="62"/>
        <v>0</v>
      </c>
      <c r="AR170" s="69">
        <f t="shared" si="63"/>
        <v>0</v>
      </c>
      <c r="AS170" s="69">
        <f t="shared" si="64"/>
        <v>0</v>
      </c>
      <c r="AT170" s="69">
        <f t="shared" si="65"/>
        <v>0</v>
      </c>
      <c r="AU170" s="69">
        <f t="shared" si="66"/>
        <v>0</v>
      </c>
      <c r="AV170" s="69">
        <f t="shared" si="67"/>
        <v>0</v>
      </c>
      <c r="AW170" s="69">
        <f t="shared" si="68"/>
        <v>0</v>
      </c>
      <c r="AX170" s="69">
        <f t="shared" si="69"/>
        <v>0</v>
      </c>
      <c r="AY170" s="69">
        <f t="shared" si="70"/>
        <v>0</v>
      </c>
      <c r="AZ170" s="69">
        <f t="shared" si="71"/>
        <v>0</v>
      </c>
      <c r="BA170" s="69">
        <f t="shared" si="72"/>
        <v>0</v>
      </c>
      <c r="BB170" s="69">
        <f t="shared" si="73"/>
        <v>0.14253409005961001</v>
      </c>
      <c r="BC170" s="69">
        <f t="shared" si="74"/>
        <v>0.14253409005961001</v>
      </c>
      <c r="BD170" s="69">
        <f t="shared" si="75"/>
        <v>1</v>
      </c>
      <c r="BE170" s="69">
        <f t="shared" si="76"/>
        <v>1</v>
      </c>
      <c r="BF170" s="69"/>
      <c r="BG170" s="69"/>
      <c r="BH170" s="69"/>
      <c r="BI170" s="69"/>
      <c r="BJ170" s="69"/>
      <c r="BK170" s="69"/>
      <c r="BL170" s="69"/>
      <c r="BM170" s="69"/>
      <c r="BN170" s="69"/>
      <c r="BO170" s="32"/>
      <c r="BP170" s="32"/>
      <c r="BQ170" s="32"/>
      <c r="BR170" s="32"/>
      <c r="BS170" s="32"/>
      <c r="BT170" s="32"/>
      <c r="BU170" s="32"/>
      <c r="BV170" s="32"/>
      <c r="BW170" s="32"/>
      <c r="BX170" s="32" t="s">
        <v>2726</v>
      </c>
      <c r="BY170" s="32" t="s">
        <v>2727</v>
      </c>
      <c r="BZ170" s="32" t="s">
        <v>2212</v>
      </c>
      <c r="CA170" s="32" t="s">
        <v>2728</v>
      </c>
      <c r="CB170" s="32" t="s">
        <v>2729</v>
      </c>
      <c r="CC170" s="32" t="s">
        <v>18</v>
      </c>
    </row>
    <row r="171" spans="1:81">
      <c r="A171" s="32" t="s">
        <v>20</v>
      </c>
      <c r="B171" s="32" t="s">
        <v>2730</v>
      </c>
      <c r="C171" s="32" t="s">
        <v>2731</v>
      </c>
      <c r="D171" s="33" t="s">
        <v>2732</v>
      </c>
      <c r="E171" s="33" t="s">
        <v>2733</v>
      </c>
      <c r="F171" s="33" t="s">
        <v>2734</v>
      </c>
      <c r="G171" s="33" t="s">
        <v>2735</v>
      </c>
      <c r="H171" s="32" t="s">
        <v>2736</v>
      </c>
      <c r="I171" s="32" t="s">
        <v>2737</v>
      </c>
      <c r="J171" s="32" t="s">
        <v>2738</v>
      </c>
      <c r="K171" s="32" t="s">
        <v>2739</v>
      </c>
      <c r="L171" s="32" t="s">
        <v>2740</v>
      </c>
      <c r="M171" s="33" t="s">
        <v>2741</v>
      </c>
      <c r="N171" s="33" t="s">
        <v>2742</v>
      </c>
      <c r="O171" s="32" t="s">
        <v>2743</v>
      </c>
      <c r="P171" s="60">
        <f t="shared" si="52"/>
        <v>0.86686753211000001</v>
      </c>
      <c r="Q171" s="61">
        <f t="shared" si="53"/>
        <v>0.50291863645296386</v>
      </c>
      <c r="R171" s="32" t="s">
        <v>2744</v>
      </c>
      <c r="S171" s="59">
        <f t="shared" si="54"/>
        <v>1.0438241085614943</v>
      </c>
      <c r="T171" s="32" t="s">
        <v>2745</v>
      </c>
      <c r="U171" s="32" t="s">
        <v>2746</v>
      </c>
      <c r="V171" s="33" t="s">
        <v>2747</v>
      </c>
      <c r="W171" s="59">
        <f t="shared" si="55"/>
        <v>1.1615092178626909</v>
      </c>
      <c r="X171" s="62"/>
      <c r="Y171" s="62"/>
      <c r="Z171" s="62"/>
      <c r="AA171" s="68">
        <f t="shared" si="56"/>
        <v>0.24270291212905745</v>
      </c>
      <c r="AB171" s="62"/>
      <c r="AC171" s="32" t="s">
        <v>2748</v>
      </c>
      <c r="AD171" s="32" t="s">
        <v>2749</v>
      </c>
      <c r="AE171" s="32" t="s">
        <v>2750</v>
      </c>
      <c r="AF171" s="32" t="s">
        <v>2751</v>
      </c>
      <c r="AG171" s="66">
        <f t="shared" si="57"/>
        <v>3.8844079823254336E-2</v>
      </c>
      <c r="AH171" s="32" t="s">
        <v>2752</v>
      </c>
      <c r="AI171" s="32" t="s">
        <v>2753</v>
      </c>
      <c r="AJ171" s="32">
        <v>4</v>
      </c>
      <c r="AK171" s="32">
        <v>3</v>
      </c>
      <c r="AL171">
        <f t="shared" si="58"/>
        <v>12.517900000000054</v>
      </c>
      <c r="AM171" s="69">
        <f t="shared" si="59"/>
        <v>3.4708381527858205</v>
      </c>
      <c r="AN171" s="69">
        <f t="shared" si="60"/>
        <v>0.277270001580601</v>
      </c>
      <c r="AO171" s="32"/>
      <c r="AP171" s="69">
        <f t="shared" si="61"/>
        <v>0</v>
      </c>
      <c r="AQ171" s="69">
        <f t="shared" si="62"/>
        <v>0</v>
      </c>
      <c r="AR171" s="69">
        <f t="shared" si="63"/>
        <v>0</v>
      </c>
      <c r="AS171" s="69">
        <f t="shared" si="64"/>
        <v>0</v>
      </c>
      <c r="AT171" s="69">
        <f t="shared" si="65"/>
        <v>0</v>
      </c>
      <c r="AU171" s="69">
        <f t="shared" si="66"/>
        <v>0</v>
      </c>
      <c r="AV171" s="69">
        <f t="shared" si="67"/>
        <v>0</v>
      </c>
      <c r="AW171" s="69">
        <f t="shared" si="68"/>
        <v>0</v>
      </c>
      <c r="AX171" s="69">
        <f t="shared" si="69"/>
        <v>0</v>
      </c>
      <c r="AY171" s="69">
        <f t="shared" si="70"/>
        <v>0</v>
      </c>
      <c r="AZ171" s="69">
        <f t="shared" si="71"/>
        <v>0</v>
      </c>
      <c r="BA171" s="69">
        <f t="shared" si="72"/>
        <v>1</v>
      </c>
      <c r="BB171" s="69">
        <f t="shared" si="73"/>
        <v>0.277270001580601</v>
      </c>
      <c r="BC171" s="69">
        <f t="shared" si="74"/>
        <v>0</v>
      </c>
      <c r="BD171" s="69">
        <f t="shared" si="75"/>
        <v>1</v>
      </c>
      <c r="BE171" s="69">
        <f t="shared" si="76"/>
        <v>0</v>
      </c>
      <c r="BF171" s="69"/>
      <c r="BG171" s="69"/>
      <c r="BH171" s="69"/>
      <c r="BI171" s="69"/>
      <c r="BJ171" s="69"/>
      <c r="BK171" s="69"/>
      <c r="BL171" s="69"/>
      <c r="BM171" s="69"/>
      <c r="BN171" s="69"/>
      <c r="BO171" s="32"/>
      <c r="BP171" s="32"/>
      <c r="BQ171" s="32"/>
      <c r="BR171" s="32"/>
      <c r="BS171" s="32"/>
      <c r="BT171" s="32"/>
      <c r="BU171" s="32"/>
      <c r="BV171" s="32"/>
      <c r="BW171" s="32"/>
      <c r="BX171" s="32" t="s">
        <v>2754</v>
      </c>
      <c r="BY171" s="32" t="s">
        <v>2755</v>
      </c>
      <c r="BZ171" s="32" t="s">
        <v>1926</v>
      </c>
      <c r="CA171" s="32" t="s">
        <v>195</v>
      </c>
      <c r="CB171" s="32" t="s">
        <v>2756</v>
      </c>
      <c r="CC171" s="32" t="s">
        <v>18</v>
      </c>
    </row>
    <row r="172" spans="1:81">
      <c r="A172" s="32" t="s">
        <v>22</v>
      </c>
      <c r="B172" s="32" t="s">
        <v>2757</v>
      </c>
      <c r="C172" s="32" t="s">
        <v>2758</v>
      </c>
      <c r="D172" s="32" t="s">
        <v>2759</v>
      </c>
      <c r="E172" s="33" t="s">
        <v>2760</v>
      </c>
      <c r="F172" s="33" t="s">
        <v>2761</v>
      </c>
      <c r="G172" s="33" t="s">
        <v>2762</v>
      </c>
      <c r="H172" s="32" t="s">
        <v>2763</v>
      </c>
      <c r="I172" s="33" t="s">
        <v>2764</v>
      </c>
      <c r="J172" s="32" t="s">
        <v>2765</v>
      </c>
      <c r="K172" s="32" t="s">
        <v>2766</v>
      </c>
      <c r="L172" s="32" t="s">
        <v>2767</v>
      </c>
      <c r="M172" s="33" t="s">
        <v>2768</v>
      </c>
      <c r="N172" s="33" t="s">
        <v>2769</v>
      </c>
      <c r="O172" s="33" t="s">
        <v>2770</v>
      </c>
      <c r="P172" s="60">
        <f t="shared" si="52"/>
        <v>0.96540777930700006</v>
      </c>
      <c r="Q172" s="61">
        <f t="shared" si="53"/>
        <v>0.86402436069294675</v>
      </c>
      <c r="R172" s="32" t="s">
        <v>2771</v>
      </c>
      <c r="S172" s="59">
        <f t="shared" si="54"/>
        <v>0.52758709676181348</v>
      </c>
      <c r="T172" s="32" t="s">
        <v>2772</v>
      </c>
      <c r="U172" s="32" t="s">
        <v>2773</v>
      </c>
      <c r="V172" s="33" t="s">
        <v>2774</v>
      </c>
      <c r="W172" s="59">
        <f t="shared" si="55"/>
        <v>2.778722853885216</v>
      </c>
      <c r="X172" s="62"/>
      <c r="Y172" s="62"/>
      <c r="Z172" s="62"/>
      <c r="AA172" s="68">
        <f t="shared" si="56"/>
        <v>0.10002139525462962</v>
      </c>
      <c r="AB172" s="62"/>
      <c r="AC172" s="32" t="s">
        <v>2775</v>
      </c>
      <c r="AD172" s="32" t="s">
        <v>2776</v>
      </c>
      <c r="AE172" s="32" t="s">
        <v>2777</v>
      </c>
      <c r="AF172" s="32" t="s">
        <v>2778</v>
      </c>
      <c r="AG172" s="66">
        <f t="shared" si="57"/>
        <v>3.3412504446496225E-2</v>
      </c>
      <c r="AH172" s="32" t="s">
        <v>2779</v>
      </c>
      <c r="AI172" s="32" t="s">
        <v>2780</v>
      </c>
      <c r="AJ172" s="32">
        <v>3</v>
      </c>
      <c r="AK172" s="32">
        <v>2</v>
      </c>
      <c r="AL172">
        <f t="shared" si="58"/>
        <v>19.648199999999974</v>
      </c>
      <c r="AM172" s="69">
        <f t="shared" si="59"/>
        <v>1.4248645380819243</v>
      </c>
      <c r="AN172" s="69">
        <f t="shared" si="60"/>
        <v>7.251883317972771E-2</v>
      </c>
      <c r="AO172" s="32"/>
      <c r="AP172" s="69">
        <f t="shared" si="61"/>
        <v>0</v>
      </c>
      <c r="AQ172" s="69">
        <f t="shared" si="62"/>
        <v>0</v>
      </c>
      <c r="AR172" s="69">
        <f t="shared" si="63"/>
        <v>0</v>
      </c>
      <c r="AS172" s="69">
        <f t="shared" si="64"/>
        <v>0</v>
      </c>
      <c r="AT172" s="69">
        <f t="shared" si="65"/>
        <v>0</v>
      </c>
      <c r="AU172" s="69">
        <f t="shared" si="66"/>
        <v>7.251883317972771E-2</v>
      </c>
      <c r="AV172" s="69">
        <f t="shared" si="67"/>
        <v>0</v>
      </c>
      <c r="AW172" s="69">
        <f t="shared" si="68"/>
        <v>1</v>
      </c>
      <c r="AX172" s="69">
        <f t="shared" si="69"/>
        <v>7.251883317972771E-2</v>
      </c>
      <c r="AY172" s="69">
        <f t="shared" si="70"/>
        <v>7.251883317972771E-2</v>
      </c>
      <c r="AZ172" s="69">
        <f t="shared" si="71"/>
        <v>1</v>
      </c>
      <c r="BA172" s="69">
        <f t="shared" si="72"/>
        <v>0</v>
      </c>
      <c r="BB172" s="69">
        <f t="shared" si="73"/>
        <v>0</v>
      </c>
      <c r="BC172" s="69">
        <f t="shared" si="74"/>
        <v>0</v>
      </c>
      <c r="BD172" s="69">
        <f t="shared" si="75"/>
        <v>0</v>
      </c>
      <c r="BE172" s="69">
        <f t="shared" si="76"/>
        <v>0</v>
      </c>
      <c r="BF172" s="69"/>
      <c r="BG172" s="69"/>
      <c r="BH172" s="69"/>
      <c r="BI172" s="69"/>
      <c r="BJ172" s="69"/>
      <c r="BK172" s="69"/>
      <c r="BL172" s="69"/>
      <c r="BM172" s="69"/>
      <c r="BN172" s="69"/>
      <c r="BO172" s="32"/>
      <c r="BP172" s="32"/>
      <c r="BQ172" s="32"/>
      <c r="BR172" s="32"/>
      <c r="BS172" s="32"/>
      <c r="BT172" s="32"/>
      <c r="BU172" s="32"/>
      <c r="BV172" s="32"/>
      <c r="BW172" s="32"/>
      <c r="BX172" s="32" t="s">
        <v>2781</v>
      </c>
      <c r="BY172" s="32" t="s">
        <v>2782</v>
      </c>
      <c r="BZ172" s="32" t="s">
        <v>2783</v>
      </c>
      <c r="CA172" s="32" t="s">
        <v>2784</v>
      </c>
      <c r="CB172" s="32" t="s">
        <v>2785</v>
      </c>
      <c r="CC172" s="32" t="s">
        <v>18</v>
      </c>
    </row>
    <row r="173" spans="1:81">
      <c r="A173" s="32" t="s">
        <v>22</v>
      </c>
      <c r="B173" s="33" t="s">
        <v>2786</v>
      </c>
      <c r="C173" s="32" t="s">
        <v>2787</v>
      </c>
      <c r="D173" s="32" t="s">
        <v>2788</v>
      </c>
      <c r="E173" s="32" t="s">
        <v>2789</v>
      </c>
      <c r="F173" s="33" t="s">
        <v>2790</v>
      </c>
      <c r="G173" s="33" t="s">
        <v>2791</v>
      </c>
      <c r="H173" s="33" t="s">
        <v>2792</v>
      </c>
      <c r="I173" s="33" t="s">
        <v>2793</v>
      </c>
      <c r="J173" s="32" t="s">
        <v>2794</v>
      </c>
      <c r="K173" s="32" t="s">
        <v>2795</v>
      </c>
      <c r="L173" s="32" t="s">
        <v>2796</v>
      </c>
      <c r="M173" s="33" t="s">
        <v>2797</v>
      </c>
      <c r="N173" s="33" t="s">
        <v>2798</v>
      </c>
      <c r="O173" s="33" t="s">
        <v>2799</v>
      </c>
      <c r="P173" s="60">
        <f t="shared" si="52"/>
        <v>0.82004669509600003</v>
      </c>
      <c r="Q173" s="61">
        <f t="shared" si="53"/>
        <v>0.34495316427574418</v>
      </c>
      <c r="R173" s="32" t="s">
        <v>2800</v>
      </c>
      <c r="S173" s="59">
        <f t="shared" si="54"/>
        <v>1.2186074406545711</v>
      </c>
      <c r="T173" s="32" t="s">
        <v>2801</v>
      </c>
      <c r="U173" s="32" t="s">
        <v>2802</v>
      </c>
      <c r="V173" s="32" t="s">
        <v>2803</v>
      </c>
      <c r="W173" s="59">
        <f t="shared" si="55"/>
        <v>1.7772901807653696</v>
      </c>
      <c r="X173" s="65"/>
      <c r="Y173" s="65"/>
      <c r="Z173" s="65"/>
      <c r="AA173" s="68">
        <f t="shared" si="56"/>
        <v>0.11175710621985036</v>
      </c>
      <c r="AB173" s="65"/>
      <c r="AC173" s="32" t="s">
        <v>2804</v>
      </c>
      <c r="AD173" s="32" t="s">
        <v>2805</v>
      </c>
      <c r="AE173" s="32" t="s">
        <v>2806</v>
      </c>
      <c r="AF173" s="32" t="s">
        <v>2807</v>
      </c>
      <c r="AG173" s="66">
        <f t="shared" si="57"/>
        <v>4.4455579976532968E-2</v>
      </c>
      <c r="AH173" s="32" t="s">
        <v>2808</v>
      </c>
      <c r="AI173" s="32" t="s">
        <v>2809</v>
      </c>
      <c r="AJ173" s="32">
        <v>3</v>
      </c>
      <c r="AK173" s="32">
        <v>2</v>
      </c>
      <c r="AL173">
        <f t="shared" si="58"/>
        <v>3.2066999999999553</v>
      </c>
      <c r="AM173" s="69">
        <f t="shared" si="59"/>
        <v>2.3806983509495674</v>
      </c>
      <c r="AN173" s="69">
        <f t="shared" si="60"/>
        <v>0.74241380576592775</v>
      </c>
      <c r="AO173" s="32"/>
      <c r="AP173" s="69">
        <f t="shared" si="61"/>
        <v>0</v>
      </c>
      <c r="AQ173" s="69">
        <f t="shared" si="62"/>
        <v>0</v>
      </c>
      <c r="AR173" s="69">
        <f t="shared" si="63"/>
        <v>0</v>
      </c>
      <c r="AS173" s="69">
        <f t="shared" si="64"/>
        <v>0</v>
      </c>
      <c r="AT173" s="69">
        <f t="shared" si="65"/>
        <v>0</v>
      </c>
      <c r="AU173" s="69">
        <f t="shared" si="66"/>
        <v>0.74241380576592775</v>
      </c>
      <c r="AV173" s="69">
        <f t="shared" si="67"/>
        <v>0</v>
      </c>
      <c r="AW173" s="69">
        <f t="shared" si="68"/>
        <v>1</v>
      </c>
      <c r="AX173" s="69">
        <f t="shared" si="69"/>
        <v>0.74241380576592775</v>
      </c>
      <c r="AY173" s="69">
        <f t="shared" si="70"/>
        <v>0.74241380576592775</v>
      </c>
      <c r="AZ173" s="69">
        <f t="shared" si="71"/>
        <v>1</v>
      </c>
      <c r="BA173" s="69">
        <f t="shared" si="72"/>
        <v>0</v>
      </c>
      <c r="BB173" s="69">
        <f t="shared" si="73"/>
        <v>0</v>
      </c>
      <c r="BC173" s="69">
        <f t="shared" si="74"/>
        <v>0</v>
      </c>
      <c r="BD173" s="69">
        <f t="shared" si="75"/>
        <v>0</v>
      </c>
      <c r="BE173" s="69">
        <f t="shared" si="76"/>
        <v>0</v>
      </c>
      <c r="BF173" s="69"/>
      <c r="BG173" s="69"/>
      <c r="BH173" s="69"/>
      <c r="BI173" s="69"/>
      <c r="BJ173" s="69"/>
      <c r="BK173" s="69"/>
      <c r="BL173" s="69"/>
      <c r="BM173" s="69"/>
      <c r="BN173" s="69"/>
      <c r="BO173" s="32"/>
      <c r="BP173" s="32"/>
      <c r="BQ173" s="32"/>
      <c r="BR173" s="32"/>
      <c r="BS173" s="32"/>
      <c r="BT173" s="32"/>
      <c r="BU173" s="32"/>
      <c r="BV173" s="32"/>
      <c r="BW173" s="32"/>
      <c r="BX173" s="32" t="s">
        <v>2810</v>
      </c>
      <c r="BY173" s="32" t="s">
        <v>2811</v>
      </c>
      <c r="BZ173" s="32" t="s">
        <v>2812</v>
      </c>
      <c r="CA173" s="32" t="s">
        <v>2813</v>
      </c>
      <c r="CB173" s="32" t="s">
        <v>2814</v>
      </c>
      <c r="CC173" s="32" t="s">
        <v>18</v>
      </c>
    </row>
    <row r="174" spans="1:81">
      <c r="A174" s="32" t="s">
        <v>20</v>
      </c>
      <c r="B174" s="33" t="s">
        <v>2815</v>
      </c>
      <c r="C174" s="32" t="s">
        <v>2816</v>
      </c>
      <c r="D174" s="32" t="s">
        <v>2817</v>
      </c>
      <c r="E174" s="32" t="s">
        <v>2818</v>
      </c>
      <c r="F174" s="33" t="s">
        <v>2819</v>
      </c>
      <c r="G174" s="32" t="s">
        <v>2820</v>
      </c>
      <c r="H174" s="33" t="s">
        <v>2821</v>
      </c>
      <c r="I174" s="33" t="s">
        <v>2822</v>
      </c>
      <c r="J174" s="32" t="s">
        <v>2823</v>
      </c>
      <c r="K174" s="32" t="s">
        <v>2824</v>
      </c>
      <c r="L174" s="32" t="s">
        <v>2825</v>
      </c>
      <c r="M174" s="33" t="s">
        <v>2826</v>
      </c>
      <c r="N174" s="33" t="s">
        <v>2827</v>
      </c>
      <c r="O174" s="32" t="s">
        <v>2828</v>
      </c>
      <c r="P174" s="60">
        <f t="shared" si="52"/>
        <v>8.9515190393999994E-2</v>
      </c>
      <c r="Q174" s="61">
        <f t="shared" si="53"/>
        <v>-0.98397406137745191</v>
      </c>
      <c r="R174" s="32" t="s">
        <v>2829</v>
      </c>
      <c r="S174" s="59">
        <f t="shared" si="54"/>
        <v>2.9623223123749716</v>
      </c>
      <c r="T174" s="33" t="s">
        <v>2830</v>
      </c>
      <c r="U174" s="32" t="s">
        <v>2831</v>
      </c>
      <c r="V174" s="33" t="s">
        <v>2832</v>
      </c>
      <c r="W174" s="59">
        <f t="shared" si="55"/>
        <v>2.2182027239053244</v>
      </c>
      <c r="X174" s="62"/>
      <c r="Y174" s="62"/>
      <c r="Z174" s="62"/>
      <c r="AA174" s="68">
        <f t="shared" si="56"/>
        <v>0.10103040438600094</v>
      </c>
      <c r="AB174" s="62"/>
      <c r="AC174" s="32" t="s">
        <v>2833</v>
      </c>
      <c r="AD174" s="32" t="s">
        <v>2834</v>
      </c>
      <c r="AE174" s="32" t="s">
        <v>2835</v>
      </c>
      <c r="AF174" s="32" t="s">
        <v>2836</v>
      </c>
      <c r="AG174" s="66">
        <f t="shared" si="57"/>
        <v>3.8232161041637194E-2</v>
      </c>
      <c r="AH174" s="32" t="s">
        <v>2837</v>
      </c>
      <c r="AI174" s="32" t="s">
        <v>2838</v>
      </c>
      <c r="AJ174" s="32">
        <v>4</v>
      </c>
      <c r="AK174" s="32">
        <v>4</v>
      </c>
      <c r="AL174">
        <f t="shared" si="58"/>
        <v>3.4035000000000082</v>
      </c>
      <c r="AM174" s="69">
        <f t="shared" si="59"/>
        <v>3.7341942388987892</v>
      </c>
      <c r="AN174" s="69">
        <f t="shared" si="60"/>
        <v>1.0971629907150815</v>
      </c>
      <c r="AO174" s="32"/>
      <c r="AP174" s="69">
        <f t="shared" si="61"/>
        <v>0</v>
      </c>
      <c r="AQ174" s="69">
        <f t="shared" si="62"/>
        <v>0</v>
      </c>
      <c r="AR174" s="69">
        <f t="shared" si="63"/>
        <v>0</v>
      </c>
      <c r="AS174" s="69">
        <f t="shared" si="64"/>
        <v>0</v>
      </c>
      <c r="AT174" s="69">
        <f t="shared" si="65"/>
        <v>0</v>
      </c>
      <c r="AU174" s="69">
        <f t="shared" si="66"/>
        <v>0</v>
      </c>
      <c r="AV174" s="69">
        <f t="shared" si="67"/>
        <v>0</v>
      </c>
      <c r="AW174" s="69">
        <f t="shared" si="68"/>
        <v>0</v>
      </c>
      <c r="AX174" s="69">
        <f t="shared" si="69"/>
        <v>0</v>
      </c>
      <c r="AY174" s="69">
        <f t="shared" si="70"/>
        <v>0</v>
      </c>
      <c r="AZ174" s="69">
        <f t="shared" si="71"/>
        <v>0</v>
      </c>
      <c r="BA174" s="69">
        <f t="shared" si="72"/>
        <v>0</v>
      </c>
      <c r="BB174" s="69">
        <f t="shared" si="73"/>
        <v>1.0971629907150815</v>
      </c>
      <c r="BC174" s="69">
        <f t="shared" si="74"/>
        <v>1.0971629907150815</v>
      </c>
      <c r="BD174" s="69">
        <f t="shared" si="75"/>
        <v>1</v>
      </c>
      <c r="BE174" s="69">
        <f t="shared" si="76"/>
        <v>1</v>
      </c>
      <c r="BF174" s="69"/>
      <c r="BG174" s="69"/>
      <c r="BH174" s="69"/>
      <c r="BI174" s="69"/>
      <c r="BJ174" s="69"/>
      <c r="BK174" s="69"/>
      <c r="BL174" s="69"/>
      <c r="BM174" s="69"/>
      <c r="BN174" s="69"/>
      <c r="BO174" s="32"/>
      <c r="BP174" s="32"/>
      <c r="BQ174" s="32"/>
      <c r="BR174" s="32"/>
      <c r="BS174" s="32"/>
      <c r="BT174" s="32"/>
      <c r="BU174" s="32"/>
      <c r="BV174" s="32"/>
      <c r="BW174" s="32"/>
      <c r="BX174" s="32" t="s">
        <v>2839</v>
      </c>
      <c r="BY174" s="32" t="s">
        <v>2840</v>
      </c>
      <c r="BZ174" s="32" t="s">
        <v>2841</v>
      </c>
      <c r="CA174" s="32" t="s">
        <v>2842</v>
      </c>
      <c r="CB174" s="32" t="s">
        <v>2843</v>
      </c>
      <c r="CC174" s="32" t="s">
        <v>18</v>
      </c>
    </row>
    <row r="175" spans="1:81">
      <c r="A175" s="32" t="s">
        <v>20</v>
      </c>
      <c r="B175" s="33" t="s">
        <v>2844</v>
      </c>
      <c r="C175" s="32" t="s">
        <v>2845</v>
      </c>
      <c r="D175" s="32" t="s">
        <v>2846</v>
      </c>
      <c r="E175" s="33" t="s">
        <v>2847</v>
      </c>
      <c r="F175" s="33" t="s">
        <v>2848</v>
      </c>
      <c r="G175" s="33" t="s">
        <v>2849</v>
      </c>
      <c r="H175" s="32" t="s">
        <v>2850</v>
      </c>
      <c r="I175" s="33" t="s">
        <v>2851</v>
      </c>
      <c r="J175" s="32" t="s">
        <v>2852</v>
      </c>
      <c r="K175" s="32" t="s">
        <v>2853</v>
      </c>
      <c r="L175" s="33" t="s">
        <v>2854</v>
      </c>
      <c r="M175" s="32" t="s">
        <v>2855</v>
      </c>
      <c r="N175" s="33" t="s">
        <v>2856</v>
      </c>
      <c r="O175" s="32" t="s">
        <v>2857</v>
      </c>
      <c r="P175" s="60">
        <f t="shared" si="52"/>
        <v>0.84616251009199994</v>
      </c>
      <c r="Q175" s="61">
        <f t="shared" si="53"/>
        <v>0.43198198697038781</v>
      </c>
      <c r="R175" s="32" t="s">
        <v>2858</v>
      </c>
      <c r="S175" s="59">
        <f t="shared" si="54"/>
        <v>1.124107091765965</v>
      </c>
      <c r="T175" s="32" t="s">
        <v>2859</v>
      </c>
      <c r="U175" s="32" t="s">
        <v>2860</v>
      </c>
      <c r="V175" s="32" t="s">
        <v>2861</v>
      </c>
      <c r="W175" s="59">
        <f t="shared" si="55"/>
        <v>4.9398959208522806</v>
      </c>
      <c r="X175" s="65"/>
      <c r="Y175" s="65"/>
      <c r="Z175" s="65"/>
      <c r="AA175" s="68">
        <f t="shared" si="56"/>
        <v>0.10000000000000198</v>
      </c>
      <c r="AB175" s="65"/>
      <c r="AC175" s="32" t="s">
        <v>2862</v>
      </c>
      <c r="AD175" s="32" t="s">
        <v>2863</v>
      </c>
      <c r="AE175" s="32" t="s">
        <v>2864</v>
      </c>
      <c r="AF175" s="32" t="s">
        <v>2865</v>
      </c>
      <c r="AG175" s="66">
        <f t="shared" si="57"/>
        <v>3.5674090384660948E-2</v>
      </c>
      <c r="AH175" s="32" t="s">
        <v>2866</v>
      </c>
      <c r="AI175" s="32" t="s">
        <v>2867</v>
      </c>
      <c r="AJ175" s="32">
        <v>2</v>
      </c>
      <c r="AK175" s="32">
        <v>2</v>
      </c>
      <c r="AL175">
        <f t="shared" si="58"/>
        <v>6.3040999999999485</v>
      </c>
      <c r="AM175" s="69">
        <f t="shared" si="59"/>
        <v>2.4213656820155594</v>
      </c>
      <c r="AN175" s="69">
        <f t="shared" si="60"/>
        <v>0.38409379324813681</v>
      </c>
      <c r="AO175" s="32"/>
      <c r="AP175" s="69">
        <f t="shared" si="61"/>
        <v>0</v>
      </c>
      <c r="AQ175" s="69">
        <f t="shared" si="62"/>
        <v>0</v>
      </c>
      <c r="AR175" s="69">
        <f t="shared" si="63"/>
        <v>0</v>
      </c>
      <c r="AS175" s="69">
        <f t="shared" si="64"/>
        <v>0</v>
      </c>
      <c r="AT175" s="69">
        <f t="shared" si="65"/>
        <v>0.38409379324813681</v>
      </c>
      <c r="AU175" s="69">
        <f t="shared" si="66"/>
        <v>0.38409379324813681</v>
      </c>
      <c r="AV175" s="69">
        <f t="shared" si="67"/>
        <v>1</v>
      </c>
      <c r="AW175" s="69">
        <f t="shared" si="68"/>
        <v>1</v>
      </c>
      <c r="AX175" s="69">
        <f t="shared" si="69"/>
        <v>0</v>
      </c>
      <c r="AY175" s="69">
        <f t="shared" si="70"/>
        <v>0</v>
      </c>
      <c r="AZ175" s="69">
        <f t="shared" si="71"/>
        <v>0</v>
      </c>
      <c r="BA175" s="69">
        <f t="shared" si="72"/>
        <v>0</v>
      </c>
      <c r="BB175" s="69">
        <f t="shared" si="73"/>
        <v>0</v>
      </c>
      <c r="BC175" s="69">
        <f t="shared" si="74"/>
        <v>0</v>
      </c>
      <c r="BD175" s="69">
        <f t="shared" si="75"/>
        <v>0</v>
      </c>
      <c r="BE175" s="69">
        <f t="shared" si="76"/>
        <v>0</v>
      </c>
      <c r="BF175" s="69"/>
      <c r="BG175" s="69"/>
      <c r="BH175" s="69"/>
      <c r="BI175" s="69"/>
      <c r="BJ175" s="69"/>
      <c r="BK175" s="69"/>
      <c r="BL175" s="69"/>
      <c r="BM175" s="69"/>
      <c r="BN175" s="69"/>
      <c r="BO175" s="32"/>
      <c r="BP175" s="32"/>
      <c r="BQ175" s="32"/>
      <c r="BR175" s="32"/>
      <c r="BS175" s="32"/>
      <c r="BT175" s="32"/>
      <c r="BU175" s="32"/>
      <c r="BV175" s="32"/>
      <c r="BW175" s="32"/>
      <c r="BX175" s="32" t="s">
        <v>2868</v>
      </c>
      <c r="BY175" s="32" t="s">
        <v>2869</v>
      </c>
      <c r="BZ175" s="32" t="s">
        <v>2870</v>
      </c>
      <c r="CA175" s="32" t="s">
        <v>2871</v>
      </c>
      <c r="CB175" s="32" t="s">
        <v>2872</v>
      </c>
      <c r="CC175" s="32" t="s">
        <v>18</v>
      </c>
    </row>
    <row r="176" spans="1:81">
      <c r="A176" s="32" t="s">
        <v>16</v>
      </c>
      <c r="B176" s="33" t="s">
        <v>2873</v>
      </c>
      <c r="C176" s="32" t="s">
        <v>2874</v>
      </c>
      <c r="D176" s="32" t="s">
        <v>2875</v>
      </c>
      <c r="E176" s="32" t="s">
        <v>2876</v>
      </c>
      <c r="F176" s="33" t="s">
        <v>2877</v>
      </c>
      <c r="G176" s="32" t="s">
        <v>2878</v>
      </c>
      <c r="H176" s="32" t="s">
        <v>2879</v>
      </c>
      <c r="I176" s="33" t="s">
        <v>2880</v>
      </c>
      <c r="J176" s="32" t="s">
        <v>2881</v>
      </c>
      <c r="K176" s="32" t="s">
        <v>2882</v>
      </c>
      <c r="L176" s="33" t="s">
        <v>2883</v>
      </c>
      <c r="M176" s="32" t="s">
        <v>2884</v>
      </c>
      <c r="N176" s="33" t="s">
        <v>2885</v>
      </c>
      <c r="O176" s="32" t="s">
        <v>2886</v>
      </c>
      <c r="P176" s="60">
        <f t="shared" si="52"/>
        <v>-0.69713391473000008</v>
      </c>
      <c r="Q176" s="61">
        <f t="shared" si="53"/>
        <v>-2.8008609866449929E-2</v>
      </c>
      <c r="R176" s="32" t="s">
        <v>2887</v>
      </c>
      <c r="S176" s="59">
        <f t="shared" si="54"/>
        <v>1.5988085999974861</v>
      </c>
      <c r="T176" s="32" t="s">
        <v>2888</v>
      </c>
      <c r="U176" s="32" t="s">
        <v>2889</v>
      </c>
      <c r="V176" s="32" t="s">
        <v>2890</v>
      </c>
      <c r="W176" s="59">
        <f t="shared" si="55"/>
        <v>2.4445204432702132</v>
      </c>
      <c r="X176" s="65"/>
      <c r="Y176" s="65"/>
      <c r="Z176" s="65"/>
      <c r="AA176" s="68">
        <f t="shared" si="56"/>
        <v>0.10023945336245775</v>
      </c>
      <c r="AB176" s="65"/>
      <c r="AC176" s="32" t="s">
        <v>2891</v>
      </c>
      <c r="AD176" s="32" t="s">
        <v>2892</v>
      </c>
      <c r="AE176" s="32" t="s">
        <v>2893</v>
      </c>
      <c r="AF176" s="32" t="s">
        <v>2894</v>
      </c>
      <c r="AG176" s="66">
        <f t="shared" si="57"/>
        <v>2.8282507177158505E-2</v>
      </c>
      <c r="AH176" s="32" t="s">
        <v>2895</v>
      </c>
      <c r="AI176" s="32" t="s">
        <v>2896</v>
      </c>
      <c r="AJ176" s="32">
        <v>1</v>
      </c>
      <c r="AK176" s="32">
        <v>1</v>
      </c>
      <c r="AL176">
        <f t="shared" si="58"/>
        <v>2.174799999999891</v>
      </c>
      <c r="AM176" s="69">
        <f t="shared" si="59"/>
        <v>3.2680005144156126</v>
      </c>
      <c r="AN176" s="69">
        <f t="shared" si="60"/>
        <v>1.5026671484346958</v>
      </c>
      <c r="AO176" s="32"/>
      <c r="AP176" s="69">
        <f t="shared" si="61"/>
        <v>1.5026671484346958</v>
      </c>
      <c r="AQ176" s="69">
        <f t="shared" si="62"/>
        <v>1.5026671484346958</v>
      </c>
      <c r="AR176" s="69">
        <f t="shared" si="63"/>
        <v>1</v>
      </c>
      <c r="AS176" s="69">
        <f t="shared" si="64"/>
        <v>1</v>
      </c>
      <c r="AT176" s="69">
        <f t="shared" si="65"/>
        <v>0</v>
      </c>
      <c r="AU176" s="69">
        <f t="shared" si="66"/>
        <v>0</v>
      </c>
      <c r="AV176" s="69">
        <f t="shared" si="67"/>
        <v>0</v>
      </c>
      <c r="AW176" s="69">
        <f t="shared" si="68"/>
        <v>0</v>
      </c>
      <c r="AX176" s="69">
        <f t="shared" si="69"/>
        <v>0</v>
      </c>
      <c r="AY176" s="69">
        <f t="shared" si="70"/>
        <v>0</v>
      </c>
      <c r="AZ176" s="69">
        <f t="shared" si="71"/>
        <v>0</v>
      </c>
      <c r="BA176" s="69">
        <f t="shared" si="72"/>
        <v>0</v>
      </c>
      <c r="BB176" s="69">
        <f t="shared" si="73"/>
        <v>0</v>
      </c>
      <c r="BC176" s="69">
        <f t="shared" si="74"/>
        <v>0</v>
      </c>
      <c r="BD176" s="69">
        <f t="shared" si="75"/>
        <v>0</v>
      </c>
      <c r="BE176" s="69">
        <f t="shared" si="76"/>
        <v>0</v>
      </c>
      <c r="BF176" s="69"/>
      <c r="BG176" s="69"/>
      <c r="BH176" s="69"/>
      <c r="BI176" s="69"/>
      <c r="BJ176" s="69"/>
      <c r="BK176" s="69"/>
      <c r="BL176" s="69"/>
      <c r="BM176" s="69"/>
      <c r="BN176" s="69"/>
      <c r="BO176" s="32"/>
      <c r="BP176" s="32"/>
      <c r="BQ176" s="32"/>
      <c r="BR176" s="32"/>
      <c r="BS176" s="32"/>
      <c r="BT176" s="32"/>
      <c r="BU176" s="32"/>
      <c r="BV176" s="32"/>
      <c r="BW176" s="32"/>
      <c r="BX176" s="32" t="s">
        <v>2897</v>
      </c>
      <c r="BY176" s="32" t="s">
        <v>2898</v>
      </c>
      <c r="BZ176" s="32" t="s">
        <v>2899</v>
      </c>
      <c r="CA176" s="32" t="s">
        <v>2900</v>
      </c>
      <c r="CB176" s="32" t="s">
        <v>2901</v>
      </c>
      <c r="CC176" s="32" t="s">
        <v>18</v>
      </c>
    </row>
    <row r="177" spans="1:81">
      <c r="A177" s="32" t="s">
        <v>22</v>
      </c>
      <c r="B177" s="33" t="s">
        <v>2902</v>
      </c>
      <c r="C177" s="32" t="s">
        <v>2903</v>
      </c>
      <c r="D177" s="32" t="s">
        <v>2904</v>
      </c>
      <c r="E177" s="33" t="s">
        <v>2905</v>
      </c>
      <c r="F177" s="32" t="s">
        <v>2906</v>
      </c>
      <c r="G177" s="33" t="s">
        <v>2907</v>
      </c>
      <c r="H177" s="32" t="s">
        <v>2908</v>
      </c>
      <c r="I177" s="33" t="s">
        <v>2909</v>
      </c>
      <c r="J177" s="32" t="s">
        <v>2910</v>
      </c>
      <c r="K177" s="32" t="s">
        <v>2911</v>
      </c>
      <c r="L177" s="32" t="s">
        <v>2912</v>
      </c>
      <c r="M177" s="33" t="s">
        <v>2913</v>
      </c>
      <c r="N177" s="33" t="s">
        <v>2914</v>
      </c>
      <c r="O177" s="33" t="s">
        <v>2915</v>
      </c>
      <c r="P177" s="60">
        <f t="shared" si="52"/>
        <v>-0.66269380852000004</v>
      </c>
      <c r="Q177" s="61">
        <f t="shared" si="53"/>
        <v>-0.12167383229851503</v>
      </c>
      <c r="R177" s="32" t="s">
        <v>2916</v>
      </c>
      <c r="S177" s="59">
        <f t="shared" si="54"/>
        <v>1.6927723974543236</v>
      </c>
      <c r="T177" s="32" t="s">
        <v>2917</v>
      </c>
      <c r="U177" s="32" t="s">
        <v>2918</v>
      </c>
      <c r="V177" s="32" t="s">
        <v>2919</v>
      </c>
      <c r="W177" s="59">
        <f t="shared" si="55"/>
        <v>1.0701418315816833</v>
      </c>
      <c r="X177" s="65"/>
      <c r="Y177" s="65"/>
      <c r="Z177" s="65"/>
      <c r="AA177" s="68">
        <f t="shared" si="56"/>
        <v>0.28893849987447806</v>
      </c>
      <c r="AB177" s="65"/>
      <c r="AC177" s="32" t="s">
        <v>2920</v>
      </c>
      <c r="AD177" s="32" t="s">
        <v>2921</v>
      </c>
      <c r="AE177" s="32" t="s">
        <v>2922</v>
      </c>
      <c r="AF177" s="32" t="s">
        <v>2923</v>
      </c>
      <c r="AG177" s="66">
        <f t="shared" si="57"/>
        <v>3.4745148928878443E-2</v>
      </c>
      <c r="AH177" s="32" t="s">
        <v>2924</v>
      </c>
      <c r="AI177" s="32" t="s">
        <v>2925</v>
      </c>
      <c r="AJ177" s="32">
        <v>3</v>
      </c>
      <c r="AK177" s="32">
        <v>2</v>
      </c>
      <c r="AL177">
        <f t="shared" si="58"/>
        <v>4.4990000000000236</v>
      </c>
      <c r="AM177" s="69">
        <f t="shared" si="59"/>
        <v>4.5808017344333374</v>
      </c>
      <c r="AN177" s="69">
        <f t="shared" si="60"/>
        <v>1.0181822036971133</v>
      </c>
      <c r="AO177" s="32"/>
      <c r="AP177" s="69">
        <f t="shared" si="61"/>
        <v>0</v>
      </c>
      <c r="AQ177" s="69">
        <f t="shared" si="62"/>
        <v>0</v>
      </c>
      <c r="AR177" s="69">
        <f t="shared" si="63"/>
        <v>0</v>
      </c>
      <c r="AS177" s="69">
        <f t="shared" si="64"/>
        <v>0</v>
      </c>
      <c r="AT177" s="69">
        <f t="shared" si="65"/>
        <v>0</v>
      </c>
      <c r="AU177" s="69">
        <f t="shared" si="66"/>
        <v>1.0181822036971133</v>
      </c>
      <c r="AV177" s="69">
        <f t="shared" si="67"/>
        <v>0</v>
      </c>
      <c r="AW177" s="69">
        <f t="shared" si="68"/>
        <v>1</v>
      </c>
      <c r="AX177" s="69">
        <f t="shared" si="69"/>
        <v>1.0181822036971133</v>
      </c>
      <c r="AY177" s="69">
        <f t="shared" si="70"/>
        <v>1.0181822036971133</v>
      </c>
      <c r="AZ177" s="69">
        <f t="shared" si="71"/>
        <v>1</v>
      </c>
      <c r="BA177" s="69">
        <f t="shared" si="72"/>
        <v>0</v>
      </c>
      <c r="BB177" s="69">
        <f t="shared" si="73"/>
        <v>0</v>
      </c>
      <c r="BC177" s="69">
        <f t="shared" si="74"/>
        <v>0</v>
      </c>
      <c r="BD177" s="69">
        <f t="shared" si="75"/>
        <v>0</v>
      </c>
      <c r="BE177" s="69">
        <f t="shared" si="76"/>
        <v>0</v>
      </c>
      <c r="BF177" s="69"/>
      <c r="BG177" s="69"/>
      <c r="BH177" s="69"/>
      <c r="BI177" s="69"/>
      <c r="BJ177" s="69"/>
      <c r="BK177" s="69"/>
      <c r="BL177" s="69"/>
      <c r="BM177" s="69"/>
      <c r="BN177" s="69"/>
      <c r="BO177" s="32"/>
      <c r="BP177" s="32"/>
      <c r="BQ177" s="32"/>
      <c r="BR177" s="32"/>
      <c r="BS177" s="32"/>
      <c r="BT177" s="32"/>
      <c r="BU177" s="32"/>
      <c r="BV177" s="32"/>
      <c r="BW177" s="32"/>
      <c r="BX177" s="32" t="s">
        <v>2926</v>
      </c>
      <c r="BY177" s="32" t="s">
        <v>2927</v>
      </c>
      <c r="BZ177" s="32" t="s">
        <v>2928</v>
      </c>
      <c r="CA177" s="32" t="s">
        <v>2929</v>
      </c>
      <c r="CB177" s="32" t="s">
        <v>2930</v>
      </c>
      <c r="CC177" s="32" t="s">
        <v>18</v>
      </c>
    </row>
    <row r="178" spans="1:81">
      <c r="A178" s="32" t="s">
        <v>20</v>
      </c>
      <c r="B178" s="32">
        <v>0</v>
      </c>
      <c r="C178" s="34">
        <v>45078</v>
      </c>
      <c r="D178" s="32">
        <v>0</v>
      </c>
      <c r="E178" s="32">
        <v>0</v>
      </c>
      <c r="F178" s="32">
        <v>0</v>
      </c>
      <c r="G178" s="32">
        <v>0</v>
      </c>
      <c r="H178" s="32">
        <v>1</v>
      </c>
      <c r="I178" s="33" t="s">
        <v>2931</v>
      </c>
      <c r="J178" s="32" t="s">
        <v>2932</v>
      </c>
      <c r="K178" s="33" t="s">
        <v>2933</v>
      </c>
      <c r="L178" s="33" t="s">
        <v>2934</v>
      </c>
      <c r="M178" s="33" t="s">
        <v>2935</v>
      </c>
      <c r="N178" s="33" t="s">
        <v>2936</v>
      </c>
      <c r="O178" s="32" t="s">
        <v>2937</v>
      </c>
      <c r="P178" s="60">
        <f t="shared" si="52"/>
        <v>-0.27621105633999998</v>
      </c>
      <c r="Q178" s="61">
        <f t="shared" si="53"/>
        <v>-0.84741490471108272</v>
      </c>
      <c r="R178" s="32" t="s">
        <v>2938</v>
      </c>
      <c r="S178" s="59">
        <f t="shared" si="54"/>
        <v>2.5818935500652422</v>
      </c>
      <c r="T178" s="33" t="s">
        <v>2939</v>
      </c>
      <c r="U178" s="32" t="s">
        <v>2940</v>
      </c>
      <c r="V178" s="32" t="s">
        <v>2941</v>
      </c>
      <c r="W178" s="59">
        <f t="shared" si="55"/>
        <v>45075.830819488823</v>
      </c>
      <c r="X178" s="65"/>
      <c r="Y178" s="65"/>
      <c r="Z178" s="65"/>
      <c r="AA178" s="68">
        <f t="shared" si="56"/>
        <v>0.1</v>
      </c>
      <c r="AB178" s="65"/>
      <c r="AC178" s="32" t="s">
        <v>2942</v>
      </c>
      <c r="AD178" s="32" t="s">
        <v>2943</v>
      </c>
      <c r="AE178" s="32" t="s">
        <v>2944</v>
      </c>
      <c r="AF178" s="32" t="s">
        <v>2945</v>
      </c>
      <c r="AG178" s="66">
        <f t="shared" si="57"/>
        <v>3.6411513263432525E-2</v>
      </c>
      <c r="AH178" s="32" t="s">
        <v>2946</v>
      </c>
      <c r="AI178" s="32" t="s">
        <v>2947</v>
      </c>
      <c r="AJ178" s="32">
        <v>2</v>
      </c>
      <c r="AK178" s="32">
        <v>3</v>
      </c>
      <c r="AL178">
        <f t="shared" si="58"/>
        <v>8.4904999999999973</v>
      </c>
      <c r="AM178" s="69">
        <f t="shared" si="59"/>
        <v>3.5914976611919225</v>
      </c>
      <c r="AN178" s="69">
        <f t="shared" si="60"/>
        <v>0.42300190344407557</v>
      </c>
      <c r="AO178" s="32"/>
      <c r="AP178" s="69">
        <f t="shared" si="61"/>
        <v>0</v>
      </c>
      <c r="AQ178" s="69">
        <f t="shared" si="62"/>
        <v>0</v>
      </c>
      <c r="AR178" s="69">
        <f t="shared" si="63"/>
        <v>0</v>
      </c>
      <c r="AS178" s="69">
        <f t="shared" si="64"/>
        <v>0</v>
      </c>
      <c r="AT178" s="69">
        <f t="shared" si="65"/>
        <v>0.42300190344407557</v>
      </c>
      <c r="AU178" s="69">
        <f t="shared" si="66"/>
        <v>0</v>
      </c>
      <c r="AV178" s="69">
        <f t="shared" si="67"/>
        <v>1</v>
      </c>
      <c r="AW178" s="69">
        <f t="shared" si="68"/>
        <v>0</v>
      </c>
      <c r="AX178" s="69">
        <f t="shared" si="69"/>
        <v>0</v>
      </c>
      <c r="AY178" s="69">
        <f t="shared" si="70"/>
        <v>0</v>
      </c>
      <c r="AZ178" s="69">
        <f t="shared" si="71"/>
        <v>0</v>
      </c>
      <c r="BA178" s="69">
        <f t="shared" si="72"/>
        <v>1</v>
      </c>
      <c r="BB178" s="69">
        <f t="shared" si="73"/>
        <v>0</v>
      </c>
      <c r="BC178" s="69">
        <f t="shared" si="74"/>
        <v>0</v>
      </c>
      <c r="BD178" s="69">
        <f t="shared" si="75"/>
        <v>0</v>
      </c>
      <c r="BE178" s="69">
        <f t="shared" si="76"/>
        <v>0</v>
      </c>
      <c r="BF178" s="69"/>
      <c r="BG178" s="69"/>
      <c r="BH178" s="69"/>
      <c r="BI178" s="69"/>
      <c r="BJ178" s="69"/>
      <c r="BK178" s="69"/>
      <c r="BL178" s="69"/>
      <c r="BM178" s="69"/>
      <c r="BN178" s="69"/>
      <c r="BO178" s="32"/>
      <c r="BP178" s="32"/>
      <c r="BQ178" s="32"/>
      <c r="BR178" s="32"/>
      <c r="BS178" s="32"/>
      <c r="BT178" s="32"/>
      <c r="BU178" s="32"/>
      <c r="BV178" s="32"/>
      <c r="BW178" s="32"/>
      <c r="BX178" s="32" t="s">
        <v>2948</v>
      </c>
      <c r="BY178" s="32" t="s">
        <v>2949</v>
      </c>
      <c r="BZ178" s="32" t="s">
        <v>2950</v>
      </c>
      <c r="CA178" s="32" t="s">
        <v>2951</v>
      </c>
      <c r="CB178" s="32" t="s">
        <v>2952</v>
      </c>
      <c r="CC178" s="32" t="s">
        <v>18</v>
      </c>
    </row>
    <row r="179" spans="1:81">
      <c r="A179" s="32" t="s">
        <v>20</v>
      </c>
      <c r="B179" s="33" t="s">
        <v>2953</v>
      </c>
      <c r="C179" s="32" t="s">
        <v>2954</v>
      </c>
      <c r="D179" s="33" t="s">
        <v>2955</v>
      </c>
      <c r="E179" s="33" t="s">
        <v>2956</v>
      </c>
      <c r="F179" s="33" t="s">
        <v>2957</v>
      </c>
      <c r="G179" s="32" t="s">
        <v>2958</v>
      </c>
      <c r="H179" s="32" t="s">
        <v>2959</v>
      </c>
      <c r="I179" s="33" t="s">
        <v>2960</v>
      </c>
      <c r="J179" s="32" t="s">
        <v>2961</v>
      </c>
      <c r="K179" s="33" t="s">
        <v>2962</v>
      </c>
      <c r="L179" s="32" t="s">
        <v>2963</v>
      </c>
      <c r="M179" s="33" t="s">
        <v>2964</v>
      </c>
      <c r="N179" s="33" t="s">
        <v>2965</v>
      </c>
      <c r="O179" s="33" t="s">
        <v>2966</v>
      </c>
      <c r="P179" s="60">
        <f t="shared" si="52"/>
        <v>-0.38300034834000002</v>
      </c>
      <c r="Q179" s="61">
        <f t="shared" si="53"/>
        <v>-0.70662146634287737</v>
      </c>
      <c r="R179" s="32" t="s">
        <v>2967</v>
      </c>
      <c r="S179" s="59">
        <f t="shared" si="54"/>
        <v>2.3555083866735864</v>
      </c>
      <c r="T179" s="32" t="s">
        <v>2968</v>
      </c>
      <c r="U179" s="32" t="s">
        <v>2969</v>
      </c>
      <c r="V179" s="33" t="s">
        <v>2970</v>
      </c>
      <c r="W179" s="59">
        <f t="shared" si="55"/>
        <v>4.3852168453800546</v>
      </c>
      <c r="X179" s="62"/>
      <c r="Y179" s="62"/>
      <c r="Z179" s="62"/>
      <c r="AA179" s="68">
        <f t="shared" si="56"/>
        <v>0.10000000000255697</v>
      </c>
      <c r="AB179" s="62"/>
      <c r="AC179" s="32" t="s">
        <v>2864</v>
      </c>
      <c r="AD179" s="32" t="s">
        <v>2971</v>
      </c>
      <c r="AE179" s="32" t="s">
        <v>2972</v>
      </c>
      <c r="AF179" s="32" t="s">
        <v>2973</v>
      </c>
      <c r="AG179" s="66">
        <f t="shared" si="57"/>
        <v>3.7115718360650897E-2</v>
      </c>
      <c r="AH179" s="32" t="s">
        <v>2974</v>
      </c>
      <c r="AI179" s="32" t="s">
        <v>2975</v>
      </c>
      <c r="AJ179" s="32">
        <v>3</v>
      </c>
      <c r="AK179" s="32">
        <v>2</v>
      </c>
      <c r="AL179">
        <f t="shared" si="58"/>
        <v>8.6907999999999959</v>
      </c>
      <c r="AM179" s="69">
        <f t="shared" si="59"/>
        <v>3.4314710180206913</v>
      </c>
      <c r="AN179" s="69">
        <f t="shared" si="60"/>
        <v>0.39483948750640829</v>
      </c>
      <c r="AO179" s="32"/>
      <c r="AP179" s="69">
        <f t="shared" si="61"/>
        <v>0</v>
      </c>
      <c r="AQ179" s="69">
        <f t="shared" si="62"/>
        <v>0</v>
      </c>
      <c r="AR179" s="69">
        <f t="shared" si="63"/>
        <v>0</v>
      </c>
      <c r="AS179" s="69">
        <f t="shared" si="64"/>
        <v>0</v>
      </c>
      <c r="AT179" s="69">
        <f t="shared" si="65"/>
        <v>0</v>
      </c>
      <c r="AU179" s="69">
        <f t="shared" si="66"/>
        <v>0.39483948750640829</v>
      </c>
      <c r="AV179" s="69">
        <f t="shared" si="67"/>
        <v>0</v>
      </c>
      <c r="AW179" s="69">
        <f t="shared" si="68"/>
        <v>1</v>
      </c>
      <c r="AX179" s="69">
        <f t="shared" si="69"/>
        <v>0.39483948750640829</v>
      </c>
      <c r="AY179" s="69">
        <f t="shared" si="70"/>
        <v>0.39483948750640829</v>
      </c>
      <c r="AZ179" s="69">
        <f t="shared" si="71"/>
        <v>1</v>
      </c>
      <c r="BA179" s="69">
        <f t="shared" si="72"/>
        <v>0</v>
      </c>
      <c r="BB179" s="69">
        <f t="shared" si="73"/>
        <v>0</v>
      </c>
      <c r="BC179" s="69">
        <f t="shared" si="74"/>
        <v>0</v>
      </c>
      <c r="BD179" s="69">
        <f t="shared" si="75"/>
        <v>0</v>
      </c>
      <c r="BE179" s="69">
        <f t="shared" si="76"/>
        <v>0</v>
      </c>
      <c r="BF179" s="69"/>
      <c r="BG179" s="69"/>
      <c r="BH179" s="69"/>
      <c r="BI179" s="69"/>
      <c r="BJ179" s="69"/>
      <c r="BK179" s="69"/>
      <c r="BL179" s="69"/>
      <c r="BM179" s="69"/>
      <c r="BN179" s="69"/>
      <c r="BO179" s="32"/>
      <c r="BP179" s="32"/>
      <c r="BQ179" s="32"/>
      <c r="BR179" s="32"/>
      <c r="BS179" s="32"/>
      <c r="BT179" s="32"/>
      <c r="BU179" s="32"/>
      <c r="BV179" s="32"/>
      <c r="BW179" s="32"/>
      <c r="BX179" s="32" t="s">
        <v>2976</v>
      </c>
      <c r="BY179" s="32" t="s">
        <v>2977</v>
      </c>
      <c r="BZ179" s="32" t="s">
        <v>2978</v>
      </c>
      <c r="CA179" s="32" t="s">
        <v>2979</v>
      </c>
      <c r="CB179" s="32" t="s">
        <v>2980</v>
      </c>
      <c r="CC179" s="32" t="s">
        <v>18</v>
      </c>
    </row>
    <row r="180" spans="1:81">
      <c r="A180" s="32" t="s">
        <v>16</v>
      </c>
      <c r="B180" s="33" t="s">
        <v>2981</v>
      </c>
      <c r="C180" s="32" t="s">
        <v>2982</v>
      </c>
      <c r="D180" s="33" t="s">
        <v>2983</v>
      </c>
      <c r="E180" s="33" t="s">
        <v>2984</v>
      </c>
      <c r="F180" s="33" t="s">
        <v>2985</v>
      </c>
      <c r="G180" s="32" t="s">
        <v>2986</v>
      </c>
      <c r="H180" s="33" t="s">
        <v>2987</v>
      </c>
      <c r="I180" s="33" t="s">
        <v>2988</v>
      </c>
      <c r="J180" s="32" t="s">
        <v>2989</v>
      </c>
      <c r="K180" s="33" t="s">
        <v>2990</v>
      </c>
      <c r="L180" s="33" t="s">
        <v>2991</v>
      </c>
      <c r="M180" s="33" t="s">
        <v>2992</v>
      </c>
      <c r="N180" s="33" t="s">
        <v>2993</v>
      </c>
      <c r="O180" s="32" t="s">
        <v>2994</v>
      </c>
      <c r="P180" s="60">
        <f t="shared" si="52"/>
        <v>0.73989276464600007</v>
      </c>
      <c r="Q180" s="61">
        <f t="shared" si="53"/>
        <v>9.488260635100243E-2</v>
      </c>
      <c r="R180" s="32" t="s">
        <v>2995</v>
      </c>
      <c r="S180" s="59">
        <f t="shared" si="54"/>
        <v>1.4757707738264045</v>
      </c>
      <c r="T180" s="33" t="s">
        <v>2996</v>
      </c>
      <c r="U180" s="32" t="s">
        <v>2997</v>
      </c>
      <c r="V180" s="32" t="s">
        <v>2998</v>
      </c>
      <c r="W180" s="59">
        <f t="shared" si="55"/>
        <v>4.090123414736162</v>
      </c>
      <c r="X180" s="65"/>
      <c r="Y180" s="65"/>
      <c r="Z180" s="65"/>
      <c r="AA180" s="68">
        <f t="shared" si="56"/>
        <v>0.10000000008179875</v>
      </c>
      <c r="AB180" s="65"/>
      <c r="AC180" s="32" t="s">
        <v>2999</v>
      </c>
      <c r="AD180" s="32" t="s">
        <v>3000</v>
      </c>
      <c r="AE180" s="32" t="s">
        <v>3001</v>
      </c>
      <c r="AF180" s="32" t="s">
        <v>3002</v>
      </c>
      <c r="AG180" s="66">
        <f t="shared" si="57"/>
        <v>3.5414709651417894E-2</v>
      </c>
      <c r="AH180" s="32" t="s">
        <v>3003</v>
      </c>
      <c r="AI180" s="32" t="s">
        <v>3004</v>
      </c>
      <c r="AJ180" s="32">
        <v>1</v>
      </c>
      <c r="AK180" s="32">
        <v>3</v>
      </c>
      <c r="AL180">
        <f t="shared" si="58"/>
        <v>5.2648000000000081</v>
      </c>
      <c r="AM180" s="69">
        <f t="shared" si="59"/>
        <v>2.8245827782348911</v>
      </c>
      <c r="AN180" s="69">
        <f t="shared" si="60"/>
        <v>0.53650333882291579</v>
      </c>
      <c r="AO180" s="32"/>
      <c r="AP180" s="69">
        <f t="shared" si="61"/>
        <v>0.53650333882291579</v>
      </c>
      <c r="AQ180" s="69">
        <f t="shared" si="62"/>
        <v>0</v>
      </c>
      <c r="AR180" s="69">
        <f t="shared" si="63"/>
        <v>1</v>
      </c>
      <c r="AS180" s="69">
        <f t="shared" si="64"/>
        <v>0</v>
      </c>
      <c r="AT180" s="69">
        <f t="shared" si="65"/>
        <v>0</v>
      </c>
      <c r="AU180" s="69">
        <f t="shared" si="66"/>
        <v>0</v>
      </c>
      <c r="AV180" s="69">
        <f t="shared" si="67"/>
        <v>0</v>
      </c>
      <c r="AW180" s="69">
        <f t="shared" si="68"/>
        <v>0</v>
      </c>
      <c r="AX180" s="69">
        <f t="shared" si="69"/>
        <v>0</v>
      </c>
      <c r="AY180" s="69">
        <f t="shared" si="70"/>
        <v>0</v>
      </c>
      <c r="AZ180" s="69">
        <f t="shared" si="71"/>
        <v>0</v>
      </c>
      <c r="BA180" s="69">
        <f t="shared" si="72"/>
        <v>1</v>
      </c>
      <c r="BB180" s="69">
        <f t="shared" si="73"/>
        <v>0</v>
      </c>
      <c r="BC180" s="69">
        <f t="shared" si="74"/>
        <v>0</v>
      </c>
      <c r="BD180" s="69">
        <f t="shared" si="75"/>
        <v>0</v>
      </c>
      <c r="BE180" s="69">
        <f t="shared" si="76"/>
        <v>0</v>
      </c>
      <c r="BF180" s="69"/>
      <c r="BG180" s="69"/>
      <c r="BH180" s="69"/>
      <c r="BI180" s="69"/>
      <c r="BJ180" s="69"/>
      <c r="BK180" s="69"/>
      <c r="BL180" s="69"/>
      <c r="BM180" s="69"/>
      <c r="BN180" s="69"/>
      <c r="BO180" s="32"/>
      <c r="BP180" s="32"/>
      <c r="BQ180" s="32"/>
      <c r="BR180" s="32"/>
      <c r="BS180" s="32"/>
      <c r="BT180" s="32"/>
      <c r="BU180" s="32"/>
      <c r="BV180" s="32"/>
      <c r="BW180" s="32"/>
      <c r="BX180" s="32" t="s">
        <v>3005</v>
      </c>
      <c r="BY180" s="32" t="s">
        <v>3006</v>
      </c>
      <c r="BZ180" s="32" t="s">
        <v>3007</v>
      </c>
      <c r="CA180" s="32" t="s">
        <v>741</v>
      </c>
      <c r="CB180" s="32" t="s">
        <v>2272</v>
      </c>
      <c r="CC180" s="32" t="s">
        <v>18</v>
      </c>
    </row>
    <row r="181" spans="1:81">
      <c r="A181" s="32" t="s">
        <v>20</v>
      </c>
      <c r="B181" s="33" t="s">
        <v>3008</v>
      </c>
      <c r="C181" s="32" t="s">
        <v>3009</v>
      </c>
      <c r="D181" s="33" t="s">
        <v>3010</v>
      </c>
      <c r="E181" s="32" t="s">
        <v>3011</v>
      </c>
      <c r="F181" s="32" t="s">
        <v>3012</v>
      </c>
      <c r="G181" s="33" t="s">
        <v>3013</v>
      </c>
      <c r="H181" s="32" t="s">
        <v>3014</v>
      </c>
      <c r="I181" s="32" t="s">
        <v>3015</v>
      </c>
      <c r="J181" s="32" t="s">
        <v>3016</v>
      </c>
      <c r="K181" s="33" t="s">
        <v>3017</v>
      </c>
      <c r="L181" s="33" t="s">
        <v>3018</v>
      </c>
      <c r="M181" s="33" t="s">
        <v>3019</v>
      </c>
      <c r="N181" s="33" t="s">
        <v>3020</v>
      </c>
      <c r="O181" s="32" t="s">
        <v>3021</v>
      </c>
      <c r="P181" s="60">
        <f t="shared" si="52"/>
        <v>0.76376126436699998</v>
      </c>
      <c r="Q181" s="61">
        <f t="shared" si="53"/>
        <v>0.16666253789495689</v>
      </c>
      <c r="R181" s="32" t="s">
        <v>3022</v>
      </c>
      <c r="S181" s="59">
        <f t="shared" si="54"/>
        <v>1.4033524349124982</v>
      </c>
      <c r="T181" s="33" t="s">
        <v>3023</v>
      </c>
      <c r="U181" s="32" t="s">
        <v>3024</v>
      </c>
      <c r="V181" s="33" t="s">
        <v>3025</v>
      </c>
      <c r="W181" s="59">
        <f t="shared" si="55"/>
        <v>1.3396588665496152</v>
      </c>
      <c r="X181" s="62"/>
      <c r="Y181" s="62"/>
      <c r="Z181" s="62"/>
      <c r="AA181" s="68">
        <f t="shared" si="56"/>
        <v>0.17723473914349974</v>
      </c>
      <c r="AB181" s="62"/>
      <c r="AC181" s="32" t="s">
        <v>3026</v>
      </c>
      <c r="AD181" s="32" t="s">
        <v>3027</v>
      </c>
      <c r="AE181" s="32" t="s">
        <v>3028</v>
      </c>
      <c r="AF181" s="32" t="s">
        <v>3029</v>
      </c>
      <c r="AG181" s="66">
        <f t="shared" si="57"/>
        <v>3.6861329353451135E-2</v>
      </c>
      <c r="AH181" s="32" t="s">
        <v>3030</v>
      </c>
      <c r="AI181" s="32" t="s">
        <v>3031</v>
      </c>
      <c r="AJ181" s="32">
        <v>2</v>
      </c>
      <c r="AK181" s="32">
        <v>4</v>
      </c>
      <c r="AL181">
        <f t="shared" si="58"/>
        <v>5.8271999999999764</v>
      </c>
      <c r="AM181" s="69">
        <f t="shared" si="59"/>
        <v>3.519893519383622</v>
      </c>
      <c r="AN181" s="69">
        <f t="shared" si="60"/>
        <v>0.60404542823030549</v>
      </c>
      <c r="AO181" s="32"/>
      <c r="AP181" s="69">
        <f t="shared" si="61"/>
        <v>0</v>
      </c>
      <c r="AQ181" s="69">
        <f t="shared" si="62"/>
        <v>0</v>
      </c>
      <c r="AR181" s="69">
        <f t="shared" si="63"/>
        <v>0</v>
      </c>
      <c r="AS181" s="69">
        <f t="shared" si="64"/>
        <v>0</v>
      </c>
      <c r="AT181" s="69">
        <f t="shared" si="65"/>
        <v>0.60404542823030549</v>
      </c>
      <c r="AU181" s="69">
        <f t="shared" si="66"/>
        <v>0</v>
      </c>
      <c r="AV181" s="69">
        <f t="shared" si="67"/>
        <v>1</v>
      </c>
      <c r="AW181" s="69">
        <f t="shared" si="68"/>
        <v>0</v>
      </c>
      <c r="AX181" s="69">
        <f t="shared" si="69"/>
        <v>0</v>
      </c>
      <c r="AY181" s="69">
        <f t="shared" si="70"/>
        <v>0</v>
      </c>
      <c r="AZ181" s="69">
        <f t="shared" si="71"/>
        <v>0</v>
      </c>
      <c r="BA181" s="69">
        <f t="shared" si="72"/>
        <v>0</v>
      </c>
      <c r="BB181" s="69">
        <f t="shared" si="73"/>
        <v>0</v>
      </c>
      <c r="BC181" s="69">
        <f t="shared" si="74"/>
        <v>0.60404542823030549</v>
      </c>
      <c r="BD181" s="69">
        <f t="shared" si="75"/>
        <v>0</v>
      </c>
      <c r="BE181" s="69">
        <f t="shared" si="76"/>
        <v>1</v>
      </c>
      <c r="BF181" s="69"/>
      <c r="BG181" s="69"/>
      <c r="BH181" s="69"/>
      <c r="BI181" s="69"/>
      <c r="BJ181" s="69"/>
      <c r="BK181" s="69"/>
      <c r="BL181" s="69"/>
      <c r="BM181" s="69"/>
      <c r="BN181" s="69"/>
      <c r="BO181" s="32"/>
      <c r="BP181" s="32"/>
      <c r="BQ181" s="32"/>
      <c r="BR181" s="32"/>
      <c r="BS181" s="32"/>
      <c r="BT181" s="32"/>
      <c r="BU181" s="32"/>
      <c r="BV181" s="32"/>
      <c r="BW181" s="32"/>
      <c r="BX181" s="32" t="s">
        <v>3032</v>
      </c>
      <c r="BY181" s="32" t="s">
        <v>3033</v>
      </c>
      <c r="BZ181" s="32" t="s">
        <v>3034</v>
      </c>
      <c r="CA181" s="32" t="s">
        <v>3035</v>
      </c>
      <c r="CB181" s="32" t="s">
        <v>254</v>
      </c>
      <c r="CC181" s="32" t="s">
        <v>18</v>
      </c>
    </row>
    <row r="182" spans="1:81">
      <c r="A182" s="32" t="s">
        <v>22</v>
      </c>
      <c r="B182" s="33" t="s">
        <v>3036</v>
      </c>
      <c r="C182" s="32" t="s">
        <v>3037</v>
      </c>
      <c r="D182" s="33" t="s">
        <v>3038</v>
      </c>
      <c r="E182" s="32" t="s">
        <v>3039</v>
      </c>
      <c r="F182" s="33" t="s">
        <v>3040</v>
      </c>
      <c r="G182" s="32" t="s">
        <v>3041</v>
      </c>
      <c r="H182" s="32" t="s">
        <v>3042</v>
      </c>
      <c r="I182" s="32" t="s">
        <v>3043</v>
      </c>
      <c r="J182" s="32" t="s">
        <v>3044</v>
      </c>
      <c r="K182" s="33" t="s">
        <v>3045</v>
      </c>
      <c r="L182" s="33" t="s">
        <v>3046</v>
      </c>
      <c r="M182" s="33" t="s">
        <v>3047</v>
      </c>
      <c r="N182" s="33" t="s">
        <v>3048</v>
      </c>
      <c r="O182" s="32" t="s">
        <v>3049</v>
      </c>
      <c r="P182" s="60">
        <f t="shared" si="52"/>
        <v>-0.14779215346200003</v>
      </c>
      <c r="Q182" s="61">
        <f t="shared" si="53"/>
        <v>-0.95631495875012928</v>
      </c>
      <c r="R182" s="32" t="s">
        <v>3050</v>
      </c>
      <c r="S182" s="59">
        <f t="shared" si="54"/>
        <v>2.844921579372202</v>
      </c>
      <c r="T182" s="33" t="s">
        <v>3051</v>
      </c>
      <c r="U182" s="32" t="s">
        <v>3052</v>
      </c>
      <c r="V182" s="33" t="s">
        <v>3053</v>
      </c>
      <c r="W182" s="59">
        <f t="shared" si="55"/>
        <v>2.8777011217400599</v>
      </c>
      <c r="X182" s="62"/>
      <c r="Y182" s="62"/>
      <c r="Z182" s="62"/>
      <c r="AA182" s="68">
        <f t="shared" si="56"/>
        <v>0.10000985846997586</v>
      </c>
      <c r="AB182" s="62"/>
      <c r="AC182" s="32" t="s">
        <v>3054</v>
      </c>
      <c r="AD182" s="32" t="s">
        <v>3055</v>
      </c>
      <c r="AE182" s="32" t="s">
        <v>3056</v>
      </c>
      <c r="AF182" s="32" t="s">
        <v>3057</v>
      </c>
      <c r="AG182" s="66">
        <f t="shared" si="57"/>
        <v>4.1574762281445583E-2</v>
      </c>
      <c r="AH182" s="32" t="s">
        <v>3058</v>
      </c>
      <c r="AI182" s="32" t="s">
        <v>3059</v>
      </c>
      <c r="AJ182" s="32">
        <v>4</v>
      </c>
      <c r="AK182" s="32">
        <v>3</v>
      </c>
      <c r="AL182">
        <f t="shared" si="58"/>
        <v>5.9338999999999942</v>
      </c>
      <c r="AM182" s="69">
        <f t="shared" si="59"/>
        <v>3.54028593249196</v>
      </c>
      <c r="AN182" s="69">
        <f t="shared" si="60"/>
        <v>0.59662042375030977</v>
      </c>
      <c r="AO182" s="32"/>
      <c r="AP182" s="69">
        <f t="shared" si="61"/>
        <v>0</v>
      </c>
      <c r="AQ182" s="69">
        <f t="shared" si="62"/>
        <v>0</v>
      </c>
      <c r="AR182" s="69">
        <f t="shared" si="63"/>
        <v>0</v>
      </c>
      <c r="AS182" s="69">
        <f t="shared" si="64"/>
        <v>0</v>
      </c>
      <c r="AT182" s="69">
        <f t="shared" si="65"/>
        <v>0</v>
      </c>
      <c r="AU182" s="69">
        <f t="shared" si="66"/>
        <v>0</v>
      </c>
      <c r="AV182" s="69">
        <f t="shared" si="67"/>
        <v>0</v>
      </c>
      <c r="AW182" s="69">
        <f t="shared" si="68"/>
        <v>0</v>
      </c>
      <c r="AX182" s="69">
        <f t="shared" si="69"/>
        <v>0</v>
      </c>
      <c r="AY182" s="69">
        <f t="shared" si="70"/>
        <v>0</v>
      </c>
      <c r="AZ182" s="69">
        <f t="shared" si="71"/>
        <v>0</v>
      </c>
      <c r="BA182" s="69">
        <f t="shared" si="72"/>
        <v>1</v>
      </c>
      <c r="BB182" s="69">
        <f t="shared" si="73"/>
        <v>0.59662042375030977</v>
      </c>
      <c r="BC182" s="69">
        <f t="shared" si="74"/>
        <v>0</v>
      </c>
      <c r="BD182" s="69">
        <f t="shared" si="75"/>
        <v>1</v>
      </c>
      <c r="BE182" s="69">
        <f t="shared" si="76"/>
        <v>0</v>
      </c>
      <c r="BF182" s="69"/>
      <c r="BG182" s="69"/>
      <c r="BH182" s="69"/>
      <c r="BI182" s="69"/>
      <c r="BJ182" s="69"/>
      <c r="BK182" s="69"/>
      <c r="BL182" s="69"/>
      <c r="BM182" s="69"/>
      <c r="BN182" s="69"/>
      <c r="BO182" s="32"/>
      <c r="BP182" s="32"/>
      <c r="BQ182" s="32"/>
      <c r="BR182" s="32"/>
      <c r="BS182" s="32"/>
      <c r="BT182" s="32"/>
      <c r="BU182" s="32"/>
      <c r="BV182" s="32"/>
      <c r="BW182" s="32"/>
      <c r="BX182" s="32" t="s">
        <v>3060</v>
      </c>
      <c r="BY182" s="32" t="s">
        <v>3061</v>
      </c>
      <c r="BZ182" s="32" t="s">
        <v>3062</v>
      </c>
      <c r="CA182" s="32" t="s">
        <v>3063</v>
      </c>
      <c r="CB182" s="32" t="s">
        <v>3064</v>
      </c>
      <c r="CC182" s="32" t="s">
        <v>18</v>
      </c>
    </row>
    <row r="183" spans="1:81">
      <c r="A183" s="32" t="s">
        <v>20</v>
      </c>
      <c r="B183" s="33" t="s">
        <v>3065</v>
      </c>
      <c r="C183" s="32" t="s">
        <v>3066</v>
      </c>
      <c r="D183" s="33" t="s">
        <v>3067</v>
      </c>
      <c r="E183" s="32" t="s">
        <v>3068</v>
      </c>
      <c r="F183" s="33" t="s">
        <v>3069</v>
      </c>
      <c r="G183" s="32" t="s">
        <v>3070</v>
      </c>
      <c r="H183" s="32" t="s">
        <v>3071</v>
      </c>
      <c r="I183" s="33" t="s">
        <v>3072</v>
      </c>
      <c r="J183" s="32" t="s">
        <v>3073</v>
      </c>
      <c r="K183" s="33" t="s">
        <v>3074</v>
      </c>
      <c r="L183" s="33" t="s">
        <v>3075</v>
      </c>
      <c r="M183" s="32" t="s">
        <v>3076</v>
      </c>
      <c r="N183" s="32" t="s">
        <v>3077</v>
      </c>
      <c r="O183" s="32" t="s">
        <v>3078</v>
      </c>
      <c r="P183" s="60">
        <f t="shared" si="52"/>
        <v>0.87610911599999997</v>
      </c>
      <c r="Q183" s="61">
        <f t="shared" si="53"/>
        <v>0.53513436627660282</v>
      </c>
      <c r="R183" s="32" t="s">
        <v>3079</v>
      </c>
      <c r="S183" s="59">
        <f t="shared" si="54"/>
        <v>1.0061295304605173</v>
      </c>
      <c r="T183" s="32" t="s">
        <v>3080</v>
      </c>
      <c r="U183" s="32" t="s">
        <v>3081</v>
      </c>
      <c r="V183" s="32" t="s">
        <v>3082</v>
      </c>
      <c r="W183" s="59">
        <f t="shared" si="55"/>
        <v>5.762571761025888</v>
      </c>
      <c r="X183" s="65"/>
      <c r="Y183" s="65"/>
      <c r="Z183" s="65"/>
      <c r="AA183" s="68">
        <f t="shared" si="56"/>
        <v>0.1</v>
      </c>
      <c r="AB183" s="65"/>
      <c r="AC183" s="32" t="s">
        <v>3083</v>
      </c>
      <c r="AD183" s="32" t="s">
        <v>3084</v>
      </c>
      <c r="AE183" s="32" t="s">
        <v>3085</v>
      </c>
      <c r="AF183" s="32" t="s">
        <v>3086</v>
      </c>
      <c r="AG183" s="66">
        <f t="shared" si="57"/>
        <v>2.6286761024614236E-2</v>
      </c>
      <c r="AH183" s="32" t="s">
        <v>3087</v>
      </c>
      <c r="AI183" s="32" t="s">
        <v>3088</v>
      </c>
      <c r="AJ183" s="32">
        <v>2</v>
      </c>
      <c r="AK183" s="32">
        <v>2</v>
      </c>
      <c r="AL183">
        <f t="shared" si="58"/>
        <v>10.392700000000019</v>
      </c>
      <c r="AM183" s="69">
        <f t="shared" si="59"/>
        <v>2.7019425044619254</v>
      </c>
      <c r="AN183" s="69">
        <f t="shared" si="60"/>
        <v>0.25998465311823882</v>
      </c>
      <c r="AO183" s="32"/>
      <c r="AP183" s="69">
        <f t="shared" si="61"/>
        <v>0</v>
      </c>
      <c r="AQ183" s="69">
        <f t="shared" si="62"/>
        <v>0</v>
      </c>
      <c r="AR183" s="69">
        <f t="shared" si="63"/>
        <v>0</v>
      </c>
      <c r="AS183" s="69">
        <f t="shared" si="64"/>
        <v>0</v>
      </c>
      <c r="AT183" s="69">
        <f t="shared" si="65"/>
        <v>0.25998465311823882</v>
      </c>
      <c r="AU183" s="69">
        <f t="shared" si="66"/>
        <v>0.25998465311823882</v>
      </c>
      <c r="AV183" s="69">
        <f t="shared" si="67"/>
        <v>1</v>
      </c>
      <c r="AW183" s="69">
        <f t="shared" si="68"/>
        <v>1</v>
      </c>
      <c r="AX183" s="69">
        <f t="shared" si="69"/>
        <v>0</v>
      </c>
      <c r="AY183" s="69">
        <f t="shared" si="70"/>
        <v>0</v>
      </c>
      <c r="AZ183" s="69">
        <f t="shared" si="71"/>
        <v>0</v>
      </c>
      <c r="BA183" s="69">
        <f t="shared" si="72"/>
        <v>0</v>
      </c>
      <c r="BB183" s="69">
        <f t="shared" si="73"/>
        <v>0</v>
      </c>
      <c r="BC183" s="69">
        <f t="shared" si="74"/>
        <v>0</v>
      </c>
      <c r="BD183" s="69">
        <f t="shared" si="75"/>
        <v>0</v>
      </c>
      <c r="BE183" s="69">
        <f t="shared" si="76"/>
        <v>0</v>
      </c>
      <c r="BF183" s="69"/>
      <c r="BG183" s="69"/>
      <c r="BH183" s="69"/>
      <c r="BI183" s="69"/>
      <c r="BJ183" s="69"/>
      <c r="BK183" s="69"/>
      <c r="BL183" s="69"/>
      <c r="BM183" s="69"/>
      <c r="BN183" s="69"/>
      <c r="BO183" s="32"/>
      <c r="BP183" s="32"/>
      <c r="BQ183" s="32"/>
      <c r="BR183" s="32"/>
      <c r="BS183" s="32"/>
      <c r="BT183" s="32"/>
      <c r="BU183" s="32"/>
      <c r="BV183" s="32"/>
      <c r="BW183" s="32"/>
      <c r="BX183" s="32" t="s">
        <v>3089</v>
      </c>
      <c r="BY183" s="32" t="s">
        <v>3090</v>
      </c>
      <c r="BZ183" s="32" t="s">
        <v>3091</v>
      </c>
      <c r="CA183" s="32" t="s">
        <v>3092</v>
      </c>
      <c r="CB183" s="32" t="s">
        <v>3093</v>
      </c>
      <c r="CC183" s="32" t="s">
        <v>18</v>
      </c>
    </row>
    <row r="184" spans="1:81">
      <c r="A184" s="32" t="s">
        <v>22</v>
      </c>
      <c r="B184" s="33" t="s">
        <v>3094</v>
      </c>
      <c r="C184" s="32" t="s">
        <v>3095</v>
      </c>
      <c r="D184" s="33" t="s">
        <v>3096</v>
      </c>
      <c r="E184" s="32" t="s">
        <v>3097</v>
      </c>
      <c r="F184" s="32" t="s">
        <v>3098</v>
      </c>
      <c r="G184" s="33" t="s">
        <v>3099</v>
      </c>
      <c r="H184" s="32" t="s">
        <v>3100</v>
      </c>
      <c r="I184" s="32" t="s">
        <v>3101</v>
      </c>
      <c r="J184" s="32" t="s">
        <v>3102</v>
      </c>
      <c r="K184" s="33" t="s">
        <v>3103</v>
      </c>
      <c r="L184" s="33" t="s">
        <v>3104</v>
      </c>
      <c r="M184" s="33" t="s">
        <v>3105</v>
      </c>
      <c r="N184" s="33" t="s">
        <v>3106</v>
      </c>
      <c r="O184" s="32" t="s">
        <v>3107</v>
      </c>
      <c r="P184" s="60">
        <f t="shared" si="52"/>
        <v>0.986680807715</v>
      </c>
      <c r="Q184" s="61">
        <f t="shared" si="53"/>
        <v>0.94707803262624957</v>
      </c>
      <c r="R184" s="32" t="s">
        <v>3108</v>
      </c>
      <c r="S184" s="59">
        <f t="shared" si="54"/>
        <v>0.32678879497969571</v>
      </c>
      <c r="T184" s="33" t="s">
        <v>3109</v>
      </c>
      <c r="U184" s="32" t="s">
        <v>3110</v>
      </c>
      <c r="V184" s="32" t="s">
        <v>3111</v>
      </c>
      <c r="W184" s="59">
        <f t="shared" si="55"/>
        <v>1.6263975983153689</v>
      </c>
      <c r="X184" s="65"/>
      <c r="Y184" s="65"/>
      <c r="Z184" s="65"/>
      <c r="AA184" s="68">
        <f t="shared" si="56"/>
        <v>0.12389304821306193</v>
      </c>
      <c r="AB184" s="65"/>
      <c r="AC184" s="32" t="s">
        <v>3112</v>
      </c>
      <c r="AD184" s="32" t="s">
        <v>3113</v>
      </c>
      <c r="AE184" s="32" t="s">
        <v>3114</v>
      </c>
      <c r="AF184" s="32" t="s">
        <v>3115</v>
      </c>
      <c r="AG184" s="66">
        <f t="shared" si="57"/>
        <v>3.4393661532582949E-2</v>
      </c>
      <c r="AH184" s="32" t="s">
        <v>3116</v>
      </c>
      <c r="AI184" s="32" t="s">
        <v>3117</v>
      </c>
      <c r="AJ184" s="32">
        <v>1</v>
      </c>
      <c r="AK184" s="32">
        <v>3</v>
      </c>
      <c r="AL184">
        <f t="shared" si="58"/>
        <v>5.065400000000011</v>
      </c>
      <c r="AM184" s="69">
        <f t="shared" si="59"/>
        <v>1.0008457889368165</v>
      </c>
      <c r="AN184" s="69">
        <f t="shared" si="60"/>
        <v>0.19758474926695116</v>
      </c>
      <c r="AO184" s="32"/>
      <c r="AP184" s="69">
        <f t="shared" si="61"/>
        <v>0.19758474926695116</v>
      </c>
      <c r="AQ184" s="69">
        <f t="shared" si="62"/>
        <v>0</v>
      </c>
      <c r="AR184" s="69">
        <f t="shared" si="63"/>
        <v>1</v>
      </c>
      <c r="AS184" s="69">
        <f t="shared" si="64"/>
        <v>0</v>
      </c>
      <c r="AT184" s="69">
        <f t="shared" si="65"/>
        <v>0</v>
      </c>
      <c r="AU184" s="69">
        <f t="shared" si="66"/>
        <v>0</v>
      </c>
      <c r="AV184" s="69">
        <f t="shared" si="67"/>
        <v>0</v>
      </c>
      <c r="AW184" s="69">
        <f t="shared" si="68"/>
        <v>0</v>
      </c>
      <c r="AX184" s="69">
        <f t="shared" si="69"/>
        <v>0</v>
      </c>
      <c r="AY184" s="69">
        <f t="shared" si="70"/>
        <v>0</v>
      </c>
      <c r="AZ184" s="69">
        <f t="shared" si="71"/>
        <v>0</v>
      </c>
      <c r="BA184" s="69">
        <f t="shared" si="72"/>
        <v>1</v>
      </c>
      <c r="BB184" s="69">
        <f t="shared" si="73"/>
        <v>0</v>
      </c>
      <c r="BC184" s="69">
        <f t="shared" si="74"/>
        <v>0</v>
      </c>
      <c r="BD184" s="69">
        <f t="shared" si="75"/>
        <v>0</v>
      </c>
      <c r="BE184" s="69">
        <f t="shared" si="76"/>
        <v>0</v>
      </c>
      <c r="BF184" s="69"/>
      <c r="BG184" s="69"/>
      <c r="BH184" s="69"/>
      <c r="BI184" s="69"/>
      <c r="BJ184" s="69"/>
      <c r="BK184" s="69"/>
      <c r="BL184" s="69"/>
      <c r="BM184" s="69"/>
      <c r="BN184" s="69"/>
      <c r="BO184" s="32"/>
      <c r="BP184" s="32"/>
      <c r="BQ184" s="32"/>
      <c r="BR184" s="32"/>
      <c r="BS184" s="32"/>
      <c r="BT184" s="32"/>
      <c r="BU184" s="32"/>
      <c r="BV184" s="32"/>
      <c r="BW184" s="32"/>
      <c r="BX184" s="32" t="s">
        <v>3118</v>
      </c>
      <c r="BY184" s="32" t="s">
        <v>3119</v>
      </c>
      <c r="BZ184" s="32" t="s">
        <v>3120</v>
      </c>
      <c r="CA184" s="32" t="s">
        <v>2608</v>
      </c>
      <c r="CB184" s="32" t="s">
        <v>1284</v>
      </c>
      <c r="CC184" s="32" t="s">
        <v>18</v>
      </c>
    </row>
    <row r="185" spans="1:81">
      <c r="A185" s="32" t="s">
        <v>16</v>
      </c>
      <c r="B185" s="33" t="s">
        <v>3121</v>
      </c>
      <c r="C185" s="32" t="s">
        <v>3122</v>
      </c>
      <c r="D185" s="33" t="s">
        <v>3123</v>
      </c>
      <c r="E185" s="32" t="s">
        <v>3124</v>
      </c>
      <c r="F185" s="33" t="s">
        <v>3125</v>
      </c>
      <c r="G185" s="32" t="s">
        <v>3126</v>
      </c>
      <c r="H185" s="32" t="s">
        <v>3127</v>
      </c>
      <c r="I185" s="33" t="s">
        <v>3128</v>
      </c>
      <c r="J185" s="32" t="s">
        <v>3129</v>
      </c>
      <c r="K185" s="33" t="s">
        <v>3130</v>
      </c>
      <c r="L185" s="33" t="s">
        <v>3131</v>
      </c>
      <c r="M185" s="33" t="s">
        <v>3132</v>
      </c>
      <c r="N185" s="33" t="s">
        <v>3133</v>
      </c>
      <c r="O185" s="32" t="s">
        <v>3134</v>
      </c>
      <c r="P185" s="60">
        <f t="shared" si="52"/>
        <v>0.87653678655800005</v>
      </c>
      <c r="Q185" s="61">
        <f t="shared" si="53"/>
        <v>0.53663347637884984</v>
      </c>
      <c r="R185" s="32" t="s">
        <v>3135</v>
      </c>
      <c r="S185" s="59">
        <f t="shared" si="54"/>
        <v>1.0043539467473606</v>
      </c>
      <c r="T185" s="33" t="s">
        <v>3136</v>
      </c>
      <c r="U185" s="32" t="s">
        <v>3137</v>
      </c>
      <c r="V185" s="32" t="s">
        <v>3138</v>
      </c>
      <c r="W185" s="59">
        <f t="shared" si="55"/>
        <v>4.9631868305379161</v>
      </c>
      <c r="X185" s="65"/>
      <c r="Y185" s="65"/>
      <c r="Z185" s="65"/>
      <c r="AA185" s="68">
        <f t="shared" si="56"/>
        <v>0.10000000000000143</v>
      </c>
      <c r="AB185" s="65"/>
      <c r="AC185" s="32" t="s">
        <v>3139</v>
      </c>
      <c r="AD185" s="32" t="s">
        <v>3140</v>
      </c>
      <c r="AE185" s="32" t="s">
        <v>3141</v>
      </c>
      <c r="AF185" s="32" t="s">
        <v>3142</v>
      </c>
      <c r="AG185" s="66">
        <f t="shared" si="57"/>
        <v>3.6030285254450033E-2</v>
      </c>
      <c r="AH185" s="32" t="s">
        <v>3143</v>
      </c>
      <c r="AI185" s="32" t="s">
        <v>3144</v>
      </c>
      <c r="AJ185" s="32">
        <v>2</v>
      </c>
      <c r="AK185" s="32">
        <v>4</v>
      </c>
      <c r="AL185">
        <f t="shared" si="58"/>
        <v>3.4304000000000201</v>
      </c>
      <c r="AM185" s="69">
        <f t="shared" si="59"/>
        <v>2.2445205499815559</v>
      </c>
      <c r="AN185" s="69">
        <f t="shared" si="60"/>
        <v>0.65430286554965678</v>
      </c>
      <c r="AO185" s="32"/>
      <c r="AP185" s="69">
        <f t="shared" si="61"/>
        <v>0</v>
      </c>
      <c r="AQ185" s="69">
        <f t="shared" si="62"/>
        <v>0</v>
      </c>
      <c r="AR185" s="69">
        <f t="shared" si="63"/>
        <v>0</v>
      </c>
      <c r="AS185" s="69">
        <f t="shared" si="64"/>
        <v>0</v>
      </c>
      <c r="AT185" s="69">
        <f t="shared" si="65"/>
        <v>0.65430286554965678</v>
      </c>
      <c r="AU185" s="69">
        <f t="shared" si="66"/>
        <v>0</v>
      </c>
      <c r="AV185" s="69">
        <f t="shared" si="67"/>
        <v>1</v>
      </c>
      <c r="AW185" s="69">
        <f t="shared" si="68"/>
        <v>0</v>
      </c>
      <c r="AX185" s="69">
        <f t="shared" si="69"/>
        <v>0</v>
      </c>
      <c r="AY185" s="69">
        <f t="shared" si="70"/>
        <v>0</v>
      </c>
      <c r="AZ185" s="69">
        <f t="shared" si="71"/>
        <v>0</v>
      </c>
      <c r="BA185" s="69">
        <f t="shared" si="72"/>
        <v>0</v>
      </c>
      <c r="BB185" s="69">
        <f t="shared" si="73"/>
        <v>0</v>
      </c>
      <c r="BC185" s="69">
        <f t="shared" si="74"/>
        <v>0.65430286554965678</v>
      </c>
      <c r="BD185" s="69">
        <f t="shared" si="75"/>
        <v>0</v>
      </c>
      <c r="BE185" s="69">
        <f t="shared" si="76"/>
        <v>1</v>
      </c>
      <c r="BF185" s="69"/>
      <c r="BG185" s="69"/>
      <c r="BH185" s="69"/>
      <c r="BI185" s="69"/>
      <c r="BJ185" s="69"/>
      <c r="BK185" s="69"/>
      <c r="BL185" s="69"/>
      <c r="BM185" s="69"/>
      <c r="BN185" s="69"/>
      <c r="BO185" s="32"/>
      <c r="BP185" s="32"/>
      <c r="BQ185" s="32"/>
      <c r="BR185" s="32"/>
      <c r="BS185" s="32"/>
      <c r="BT185" s="32"/>
      <c r="BU185" s="32"/>
      <c r="BV185" s="32"/>
      <c r="BW185" s="32"/>
      <c r="BX185" s="32" t="s">
        <v>3145</v>
      </c>
      <c r="BY185" s="32" t="s">
        <v>3146</v>
      </c>
      <c r="BZ185" s="32" t="s">
        <v>3147</v>
      </c>
      <c r="CA185" s="32" t="s">
        <v>3148</v>
      </c>
      <c r="CB185" s="32" t="s">
        <v>3149</v>
      </c>
      <c r="CC185" s="32" t="s">
        <v>18</v>
      </c>
    </row>
    <row r="186" spans="1:81">
      <c r="A186" s="32" t="s">
        <v>20</v>
      </c>
      <c r="B186" s="33" t="s">
        <v>2849</v>
      </c>
      <c r="C186" s="32" t="s">
        <v>3150</v>
      </c>
      <c r="D186" s="33" t="s">
        <v>3151</v>
      </c>
      <c r="E186" s="32" t="s">
        <v>3152</v>
      </c>
      <c r="F186" s="33" t="s">
        <v>3153</v>
      </c>
      <c r="G186" s="32" t="s">
        <v>3154</v>
      </c>
      <c r="H186" s="32" t="s">
        <v>3155</v>
      </c>
      <c r="I186" s="32" t="s">
        <v>3156</v>
      </c>
      <c r="J186" s="32" t="s">
        <v>3157</v>
      </c>
      <c r="K186" s="33" t="s">
        <v>3158</v>
      </c>
      <c r="L186" s="33" t="s">
        <v>3159</v>
      </c>
      <c r="M186" s="33" t="s">
        <v>3160</v>
      </c>
      <c r="N186" s="33" t="s">
        <v>3161</v>
      </c>
      <c r="O186" s="32" t="s">
        <v>3162</v>
      </c>
      <c r="P186" s="60">
        <f t="shared" si="52"/>
        <v>0.96549378336400005</v>
      </c>
      <c r="Q186" s="61">
        <f t="shared" si="53"/>
        <v>0.86435649142906135</v>
      </c>
      <c r="R186" s="32" t="s">
        <v>3163</v>
      </c>
      <c r="S186" s="59">
        <f t="shared" si="54"/>
        <v>0.52692701335483294</v>
      </c>
      <c r="T186" s="33" t="s">
        <v>3164</v>
      </c>
      <c r="U186" s="32" t="s">
        <v>3165</v>
      </c>
      <c r="V186" s="33" t="s">
        <v>3166</v>
      </c>
      <c r="W186" s="59">
        <f t="shared" si="55"/>
        <v>4.4422965775976726</v>
      </c>
      <c r="X186" s="62"/>
      <c r="Y186" s="62"/>
      <c r="Z186" s="62"/>
      <c r="AA186" s="68">
        <f t="shared" si="56"/>
        <v>0.100000000001272</v>
      </c>
      <c r="AB186" s="62"/>
      <c r="AC186" s="32" t="s">
        <v>3167</v>
      </c>
      <c r="AD186" s="32" t="s">
        <v>3168</v>
      </c>
      <c r="AE186" s="32" t="s">
        <v>3169</v>
      </c>
      <c r="AF186" s="32" t="s">
        <v>3170</v>
      </c>
      <c r="AG186" s="66">
        <f t="shared" si="57"/>
        <v>3.478847267227806E-2</v>
      </c>
      <c r="AH186" s="32" t="s">
        <v>3171</v>
      </c>
      <c r="AI186" s="32" t="s">
        <v>3172</v>
      </c>
      <c r="AJ186" s="32">
        <v>3</v>
      </c>
      <c r="AK186" s="32">
        <v>4</v>
      </c>
      <c r="AL186">
        <f t="shared" si="58"/>
        <v>5.8637000000000512</v>
      </c>
      <c r="AM186" s="69">
        <f t="shared" si="59"/>
        <v>1.364528547640975</v>
      </c>
      <c r="AN186" s="69">
        <f t="shared" si="60"/>
        <v>0.23270776943584479</v>
      </c>
      <c r="AO186" s="32"/>
      <c r="AP186" s="69">
        <f t="shared" si="61"/>
        <v>0</v>
      </c>
      <c r="AQ186" s="69">
        <f t="shared" si="62"/>
        <v>0</v>
      </c>
      <c r="AR186" s="69">
        <f t="shared" si="63"/>
        <v>0</v>
      </c>
      <c r="AS186" s="69">
        <f t="shared" si="64"/>
        <v>0</v>
      </c>
      <c r="AT186" s="69">
        <f t="shared" si="65"/>
        <v>0</v>
      </c>
      <c r="AU186" s="69">
        <f t="shared" si="66"/>
        <v>0</v>
      </c>
      <c r="AV186" s="69">
        <f t="shared" si="67"/>
        <v>0</v>
      </c>
      <c r="AW186" s="69">
        <f t="shared" si="68"/>
        <v>0</v>
      </c>
      <c r="AX186" s="69">
        <f t="shared" si="69"/>
        <v>0.23270776943584479</v>
      </c>
      <c r="AY186" s="69">
        <f t="shared" si="70"/>
        <v>0.23270776943584479</v>
      </c>
      <c r="AZ186" s="69">
        <f t="shared" si="71"/>
        <v>1</v>
      </c>
      <c r="BA186" s="69">
        <f t="shared" si="72"/>
        <v>0</v>
      </c>
      <c r="BB186" s="69">
        <f t="shared" si="73"/>
        <v>0</v>
      </c>
      <c r="BC186" s="69">
        <f t="shared" si="74"/>
        <v>0.23270776943584479</v>
      </c>
      <c r="BD186" s="69">
        <f t="shared" si="75"/>
        <v>0</v>
      </c>
      <c r="BE186" s="69">
        <f t="shared" si="76"/>
        <v>1</v>
      </c>
      <c r="BF186" s="69"/>
      <c r="BG186" s="69"/>
      <c r="BH186" s="69"/>
      <c r="BI186" s="69"/>
      <c r="BJ186" s="69"/>
      <c r="BK186" s="69"/>
      <c r="BL186" s="69"/>
      <c r="BM186" s="69"/>
      <c r="BN186" s="69"/>
      <c r="BO186" s="32"/>
      <c r="BP186" s="32"/>
      <c r="BQ186" s="32"/>
      <c r="BR186" s="32"/>
      <c r="BS186" s="32"/>
      <c r="BT186" s="32"/>
      <c r="BU186" s="32"/>
      <c r="BV186" s="32"/>
      <c r="BW186" s="32"/>
      <c r="BX186" s="32" t="s">
        <v>3173</v>
      </c>
      <c r="BY186" s="32" t="s">
        <v>3174</v>
      </c>
      <c r="BZ186" s="32" t="s">
        <v>3175</v>
      </c>
      <c r="CA186" s="32" t="s">
        <v>1561</v>
      </c>
      <c r="CB186" s="32" t="s">
        <v>3176</v>
      </c>
      <c r="CC186" s="32" t="s">
        <v>18</v>
      </c>
    </row>
    <row r="187" spans="1:81">
      <c r="A187" s="32" t="s">
        <v>20</v>
      </c>
      <c r="B187" s="32" t="s">
        <v>3177</v>
      </c>
      <c r="C187" s="32" t="s">
        <v>3178</v>
      </c>
      <c r="D187" s="33" t="s">
        <v>3179</v>
      </c>
      <c r="E187" s="32" t="s">
        <v>3180</v>
      </c>
      <c r="F187" s="33" t="s">
        <v>3181</v>
      </c>
      <c r="G187" s="32" t="s">
        <v>3182</v>
      </c>
      <c r="H187" s="32" t="s">
        <v>3183</v>
      </c>
      <c r="I187" s="32" t="s">
        <v>3184</v>
      </c>
      <c r="J187" s="32" t="s">
        <v>3185</v>
      </c>
      <c r="K187" s="33" t="s">
        <v>3186</v>
      </c>
      <c r="L187" s="33" t="s">
        <v>3187</v>
      </c>
      <c r="M187" s="33" t="s">
        <v>3188</v>
      </c>
      <c r="N187" s="33" t="s">
        <v>3189</v>
      </c>
      <c r="O187" s="32" t="s">
        <v>3190</v>
      </c>
      <c r="P187" s="60">
        <f t="shared" si="52"/>
        <v>0.74421173094600002</v>
      </c>
      <c r="Q187" s="61">
        <f t="shared" si="53"/>
        <v>0.10770220095528305</v>
      </c>
      <c r="R187" s="32" t="s">
        <v>3191</v>
      </c>
      <c r="S187" s="59">
        <f t="shared" si="54"/>
        <v>1.4628848113683979</v>
      </c>
      <c r="T187" s="33" t="s">
        <v>3192</v>
      </c>
      <c r="U187" s="32" t="s">
        <v>3193</v>
      </c>
      <c r="V187" s="33" t="s">
        <v>3194</v>
      </c>
      <c r="W187" s="59">
        <f t="shared" si="55"/>
        <v>1.4063863534313747</v>
      </c>
      <c r="X187" s="62"/>
      <c r="Y187" s="62"/>
      <c r="Z187" s="62"/>
      <c r="AA187" s="68">
        <f t="shared" si="56"/>
        <v>0.15999177529245159</v>
      </c>
      <c r="AB187" s="62"/>
      <c r="AC187" s="32" t="s">
        <v>3195</v>
      </c>
      <c r="AD187" s="32" t="s">
        <v>3196</v>
      </c>
      <c r="AE187" s="32" t="s">
        <v>3197</v>
      </c>
      <c r="AF187" s="32" t="s">
        <v>3198</v>
      </c>
      <c r="AG187" s="66">
        <f t="shared" si="57"/>
        <v>3.1371403342104386E-2</v>
      </c>
      <c r="AH187" s="32" t="s">
        <v>3199</v>
      </c>
      <c r="AI187" s="32" t="s">
        <v>3200</v>
      </c>
      <c r="AJ187" s="32">
        <v>3</v>
      </c>
      <c r="AK187" s="32">
        <v>3</v>
      </c>
      <c r="AL187">
        <f t="shared" si="58"/>
        <v>10.211000000000013</v>
      </c>
      <c r="AM187" s="69">
        <f t="shared" si="59"/>
        <v>3.6648266916886287</v>
      </c>
      <c r="AN187" s="69">
        <f t="shared" si="60"/>
        <v>0.35890967502581766</v>
      </c>
      <c r="AO187" s="32"/>
      <c r="AP187" s="69">
        <f t="shared" si="61"/>
        <v>0</v>
      </c>
      <c r="AQ187" s="69">
        <f t="shared" si="62"/>
        <v>0</v>
      </c>
      <c r="AR187" s="69">
        <f t="shared" si="63"/>
        <v>0</v>
      </c>
      <c r="AS187" s="69">
        <f t="shared" si="64"/>
        <v>0</v>
      </c>
      <c r="AT187" s="69">
        <f t="shared" si="65"/>
        <v>0</v>
      </c>
      <c r="AU187" s="69">
        <f t="shared" si="66"/>
        <v>0</v>
      </c>
      <c r="AV187" s="69">
        <f t="shared" si="67"/>
        <v>0</v>
      </c>
      <c r="AW187" s="69">
        <f t="shared" si="68"/>
        <v>0</v>
      </c>
      <c r="AX187" s="69">
        <f t="shared" si="69"/>
        <v>0.35890967502581766</v>
      </c>
      <c r="AY187" s="69">
        <f t="shared" si="70"/>
        <v>0.35890967502581766</v>
      </c>
      <c r="AZ187" s="69">
        <f t="shared" si="71"/>
        <v>1</v>
      </c>
      <c r="BA187" s="69">
        <f t="shared" si="72"/>
        <v>1</v>
      </c>
      <c r="BB187" s="69">
        <f t="shared" si="73"/>
        <v>0</v>
      </c>
      <c r="BC187" s="69">
        <f t="shared" si="74"/>
        <v>0</v>
      </c>
      <c r="BD187" s="69">
        <f t="shared" si="75"/>
        <v>0</v>
      </c>
      <c r="BE187" s="69">
        <f t="shared" si="76"/>
        <v>0</v>
      </c>
      <c r="BF187" s="69"/>
      <c r="BG187" s="69"/>
      <c r="BH187" s="69"/>
      <c r="BI187" s="69"/>
      <c r="BJ187" s="69"/>
      <c r="BK187" s="69"/>
      <c r="BL187" s="69"/>
      <c r="BM187" s="69"/>
      <c r="BN187" s="69"/>
      <c r="BO187" s="32"/>
      <c r="BP187" s="32"/>
      <c r="BQ187" s="32"/>
      <c r="BR187" s="32"/>
      <c r="BS187" s="32"/>
      <c r="BT187" s="32"/>
      <c r="BU187" s="32"/>
      <c r="BV187" s="32"/>
      <c r="BW187" s="32"/>
      <c r="BX187" s="32" t="s">
        <v>3201</v>
      </c>
      <c r="BY187" s="32" t="s">
        <v>3202</v>
      </c>
      <c r="BZ187" s="32" t="s">
        <v>3203</v>
      </c>
      <c r="CA187" s="32" t="s">
        <v>3204</v>
      </c>
      <c r="CB187" s="32" t="s">
        <v>3205</v>
      </c>
      <c r="CC187" s="32" t="s">
        <v>18</v>
      </c>
    </row>
    <row r="188" spans="1:81">
      <c r="A188" s="32" t="s">
        <v>20</v>
      </c>
      <c r="B188" s="32" t="s">
        <v>3206</v>
      </c>
      <c r="C188" s="32" t="s">
        <v>3207</v>
      </c>
      <c r="D188" s="33" t="s">
        <v>3208</v>
      </c>
      <c r="E188" s="32" t="s">
        <v>3209</v>
      </c>
      <c r="F188" s="33" t="s">
        <v>3210</v>
      </c>
      <c r="G188" s="32" t="s">
        <v>3211</v>
      </c>
      <c r="H188" s="32" t="s">
        <v>3212</v>
      </c>
      <c r="I188" s="32" t="s">
        <v>3213</v>
      </c>
      <c r="J188" s="32" t="s">
        <v>3214</v>
      </c>
      <c r="K188" s="33" t="s">
        <v>3215</v>
      </c>
      <c r="L188" s="33" t="s">
        <v>3216</v>
      </c>
      <c r="M188" s="33" t="s">
        <v>3217</v>
      </c>
      <c r="N188" s="33" t="s">
        <v>3218</v>
      </c>
      <c r="O188" s="32" t="s">
        <v>3219</v>
      </c>
      <c r="P188" s="60">
        <f t="shared" si="52"/>
        <v>0.18285798966700001</v>
      </c>
      <c r="Q188" s="61">
        <f t="shared" si="53"/>
        <v>-0.93312591122988664</v>
      </c>
      <c r="R188" s="32" t="s">
        <v>3220</v>
      </c>
      <c r="S188" s="59">
        <f t="shared" si="54"/>
        <v>2.7738073064887105</v>
      </c>
      <c r="T188" s="32" t="s">
        <v>3221</v>
      </c>
      <c r="U188" s="32" t="s">
        <v>3222</v>
      </c>
      <c r="V188" s="32" t="s">
        <v>3223</v>
      </c>
      <c r="W188" s="59">
        <f t="shared" si="55"/>
        <v>4.5947042466805188</v>
      </c>
      <c r="X188" s="65"/>
      <c r="Y188" s="65"/>
      <c r="Z188" s="65"/>
      <c r="AA188" s="68">
        <f t="shared" si="56"/>
        <v>0.1000000000001886</v>
      </c>
      <c r="AB188" s="65"/>
      <c r="AC188" s="32" t="s">
        <v>3224</v>
      </c>
      <c r="AD188" s="32" t="s">
        <v>3225</v>
      </c>
      <c r="AE188" s="32" t="s">
        <v>3226</v>
      </c>
      <c r="AF188" s="32" t="s">
        <v>3227</v>
      </c>
      <c r="AG188" s="66">
        <f t="shared" si="57"/>
        <v>4.968321259234091E-2</v>
      </c>
      <c r="AH188" s="32" t="s">
        <v>3228</v>
      </c>
      <c r="AI188" s="32" t="s">
        <v>3229</v>
      </c>
      <c r="AJ188" s="32">
        <v>1</v>
      </c>
      <c r="AK188" s="32">
        <v>3</v>
      </c>
      <c r="AL188">
        <f t="shared" si="58"/>
        <v>5.0703000000000316</v>
      </c>
      <c r="AM188" s="69">
        <f t="shared" si="59"/>
        <v>3.24657194643282</v>
      </c>
      <c r="AN188" s="69">
        <f t="shared" si="60"/>
        <v>0.64031160807699739</v>
      </c>
      <c r="AO188" s="32"/>
      <c r="AP188" s="69">
        <f t="shared" si="61"/>
        <v>0.64031160807699739</v>
      </c>
      <c r="AQ188" s="69">
        <f t="shared" si="62"/>
        <v>0</v>
      </c>
      <c r="AR188" s="69">
        <f t="shared" si="63"/>
        <v>1</v>
      </c>
      <c r="AS188" s="69">
        <f t="shared" si="64"/>
        <v>0</v>
      </c>
      <c r="AT188" s="69">
        <f t="shared" si="65"/>
        <v>0</v>
      </c>
      <c r="AU188" s="69">
        <f t="shared" si="66"/>
        <v>0</v>
      </c>
      <c r="AV188" s="69">
        <f t="shared" si="67"/>
        <v>0</v>
      </c>
      <c r="AW188" s="69">
        <f t="shared" si="68"/>
        <v>0</v>
      </c>
      <c r="AX188" s="69">
        <f t="shared" si="69"/>
        <v>0</v>
      </c>
      <c r="AY188" s="69">
        <f t="shared" si="70"/>
        <v>0</v>
      </c>
      <c r="AZ188" s="69">
        <f t="shared" si="71"/>
        <v>0</v>
      </c>
      <c r="BA188" s="69">
        <f t="shared" si="72"/>
        <v>1</v>
      </c>
      <c r="BB188" s="69">
        <f t="shared" si="73"/>
        <v>0</v>
      </c>
      <c r="BC188" s="69">
        <f t="shared" si="74"/>
        <v>0</v>
      </c>
      <c r="BD188" s="69">
        <f t="shared" si="75"/>
        <v>0</v>
      </c>
      <c r="BE188" s="69">
        <f t="shared" si="76"/>
        <v>0</v>
      </c>
      <c r="BF188" s="69"/>
      <c r="BG188" s="69"/>
      <c r="BH188" s="69"/>
      <c r="BI188" s="69"/>
      <c r="BJ188" s="69"/>
      <c r="BK188" s="69"/>
      <c r="BL188" s="69"/>
      <c r="BM188" s="69"/>
      <c r="BN188" s="69"/>
      <c r="BO188" s="32"/>
      <c r="BP188" s="32"/>
      <c r="BQ188" s="32"/>
      <c r="BR188" s="32"/>
      <c r="BS188" s="32"/>
      <c r="BT188" s="32"/>
      <c r="BU188" s="32"/>
      <c r="BV188" s="32"/>
      <c r="BW188" s="32"/>
      <c r="BX188" s="32" t="s">
        <v>3230</v>
      </c>
      <c r="BY188" s="32" t="s">
        <v>3231</v>
      </c>
      <c r="BZ188" s="32" t="s">
        <v>3232</v>
      </c>
      <c r="CA188" s="32" t="s">
        <v>2242</v>
      </c>
      <c r="CB188" s="32" t="s">
        <v>3233</v>
      </c>
      <c r="CC188" s="32" t="s">
        <v>18</v>
      </c>
    </row>
    <row r="189" spans="1:81">
      <c r="A189" s="32" t="s">
        <v>22</v>
      </c>
      <c r="B189" s="32" t="s">
        <v>3234</v>
      </c>
      <c r="C189" s="32" t="s">
        <v>3235</v>
      </c>
      <c r="D189" s="33" t="s">
        <v>3236</v>
      </c>
      <c r="E189" s="32" t="s">
        <v>3237</v>
      </c>
      <c r="F189" s="32" t="s">
        <v>3238</v>
      </c>
      <c r="G189" s="33" t="s">
        <v>3239</v>
      </c>
      <c r="H189" s="32" t="s">
        <v>3240</v>
      </c>
      <c r="I189" s="32" t="s">
        <v>3241</v>
      </c>
      <c r="J189" s="32" t="s">
        <v>3242</v>
      </c>
      <c r="K189" s="33" t="s">
        <v>3243</v>
      </c>
      <c r="L189" s="33" t="s">
        <v>3244</v>
      </c>
      <c r="M189" s="33" t="s">
        <v>3245</v>
      </c>
      <c r="N189" s="33" t="s">
        <v>3246</v>
      </c>
      <c r="O189" s="32" t="s">
        <v>3247</v>
      </c>
      <c r="P189" s="60">
        <f t="shared" si="52"/>
        <v>-0.12910423563500001</v>
      </c>
      <c r="Q189" s="61">
        <f t="shared" si="53"/>
        <v>-0.96666419268220483</v>
      </c>
      <c r="R189" s="32" t="s">
        <v>3248</v>
      </c>
      <c r="S189" s="59">
        <f t="shared" si="54"/>
        <v>2.8826614491995279</v>
      </c>
      <c r="T189" s="33" t="s">
        <v>3249</v>
      </c>
      <c r="U189" s="32" t="s">
        <v>3250</v>
      </c>
      <c r="V189" s="33" t="s">
        <v>3251</v>
      </c>
      <c r="W189" s="59">
        <f t="shared" si="55"/>
        <v>5.6128732419110454</v>
      </c>
      <c r="X189" s="62"/>
      <c r="Y189" s="62"/>
      <c r="Z189" s="62"/>
      <c r="AA189" s="68">
        <f t="shared" si="56"/>
        <v>0.1</v>
      </c>
      <c r="AB189" s="62"/>
      <c r="AC189" s="32" t="s">
        <v>3252</v>
      </c>
      <c r="AD189" s="32" t="s">
        <v>3253</v>
      </c>
      <c r="AE189" s="32" t="s">
        <v>3254</v>
      </c>
      <c r="AF189" s="32" t="s">
        <v>3255</v>
      </c>
      <c r="AG189" s="66">
        <f t="shared" si="57"/>
        <v>3.6269547857696226E-2</v>
      </c>
      <c r="AH189" s="32" t="s">
        <v>3256</v>
      </c>
      <c r="AI189" s="32" t="s">
        <v>3257</v>
      </c>
      <c r="AJ189" s="32">
        <v>4</v>
      </c>
      <c r="AK189" s="32">
        <v>4</v>
      </c>
      <c r="AL189">
        <f t="shared" si="58"/>
        <v>9.5477000000000203</v>
      </c>
      <c r="AM189" s="69">
        <f t="shared" si="59"/>
        <v>3.756105491860728</v>
      </c>
      <c r="AN189" s="69">
        <f t="shared" si="60"/>
        <v>0.39340422215410203</v>
      </c>
      <c r="AO189" s="32"/>
      <c r="AP189" s="69">
        <f t="shared" si="61"/>
        <v>0</v>
      </c>
      <c r="AQ189" s="69">
        <f t="shared" si="62"/>
        <v>0</v>
      </c>
      <c r="AR189" s="69">
        <f t="shared" si="63"/>
        <v>0</v>
      </c>
      <c r="AS189" s="69">
        <f t="shared" si="64"/>
        <v>0</v>
      </c>
      <c r="AT189" s="69">
        <f t="shared" si="65"/>
        <v>0</v>
      </c>
      <c r="AU189" s="69">
        <f t="shared" si="66"/>
        <v>0</v>
      </c>
      <c r="AV189" s="69">
        <f t="shared" si="67"/>
        <v>0</v>
      </c>
      <c r="AW189" s="69">
        <f t="shared" si="68"/>
        <v>0</v>
      </c>
      <c r="AX189" s="69">
        <f t="shared" si="69"/>
        <v>0</v>
      </c>
      <c r="AY189" s="69">
        <f t="shared" si="70"/>
        <v>0</v>
      </c>
      <c r="AZ189" s="69">
        <f t="shared" si="71"/>
        <v>0</v>
      </c>
      <c r="BA189" s="69">
        <f t="shared" si="72"/>
        <v>0</v>
      </c>
      <c r="BB189" s="69">
        <f t="shared" si="73"/>
        <v>0.39340422215410203</v>
      </c>
      <c r="BC189" s="69">
        <f t="shared" si="74"/>
        <v>0.39340422215410203</v>
      </c>
      <c r="BD189" s="69">
        <f t="shared" si="75"/>
        <v>1</v>
      </c>
      <c r="BE189" s="69">
        <f t="shared" si="76"/>
        <v>1</v>
      </c>
      <c r="BF189" s="69"/>
      <c r="BG189" s="69"/>
      <c r="BH189" s="69"/>
      <c r="BI189" s="69"/>
      <c r="BJ189" s="69"/>
      <c r="BK189" s="69"/>
      <c r="BL189" s="69"/>
      <c r="BM189" s="69"/>
      <c r="BN189" s="69"/>
      <c r="BO189" s="32"/>
      <c r="BP189" s="32"/>
      <c r="BQ189" s="32"/>
      <c r="BR189" s="32"/>
      <c r="BS189" s="32"/>
      <c r="BT189" s="32"/>
      <c r="BU189" s="32"/>
      <c r="BV189" s="32"/>
      <c r="BW189" s="32"/>
      <c r="BX189" s="32" t="s">
        <v>3258</v>
      </c>
      <c r="BY189" s="32" t="s">
        <v>3259</v>
      </c>
      <c r="BZ189" s="32" t="s">
        <v>2500</v>
      </c>
      <c r="CA189" s="32" t="s">
        <v>915</v>
      </c>
      <c r="CB189" s="32" t="s">
        <v>3260</v>
      </c>
      <c r="CC189" s="32" t="s">
        <v>18</v>
      </c>
    </row>
    <row r="190" spans="1:81">
      <c r="A190" s="32" t="s">
        <v>20</v>
      </c>
      <c r="B190" s="32" t="s">
        <v>3261</v>
      </c>
      <c r="C190" s="32" t="s">
        <v>3262</v>
      </c>
      <c r="D190" s="33" t="s">
        <v>3263</v>
      </c>
      <c r="E190" s="32" t="s">
        <v>3264</v>
      </c>
      <c r="F190" s="33" t="s">
        <v>3265</v>
      </c>
      <c r="G190" s="32" t="s">
        <v>3266</v>
      </c>
      <c r="H190" s="32" t="s">
        <v>3267</v>
      </c>
      <c r="I190" s="32" t="s">
        <v>3268</v>
      </c>
      <c r="J190" s="32" t="s">
        <v>3269</v>
      </c>
      <c r="K190" s="33" t="s">
        <v>3270</v>
      </c>
      <c r="L190" s="33" t="s">
        <v>3271</v>
      </c>
      <c r="M190" s="32" t="s">
        <v>3272</v>
      </c>
      <c r="N190" s="32" t="s">
        <v>3273</v>
      </c>
      <c r="O190" s="32" t="s">
        <v>3274</v>
      </c>
      <c r="P190" s="60">
        <f t="shared" si="52"/>
        <v>-0.8487862667099999</v>
      </c>
      <c r="Q190" s="61">
        <f t="shared" si="53"/>
        <v>0.44087625311099821</v>
      </c>
      <c r="R190" s="32" t="s">
        <v>3275</v>
      </c>
      <c r="S190" s="59">
        <f t="shared" si="54"/>
        <v>1.1142216344695075</v>
      </c>
      <c r="T190" s="32" t="s">
        <v>3276</v>
      </c>
      <c r="U190" s="32" t="s">
        <v>3277</v>
      </c>
      <c r="V190" s="32" t="s">
        <v>3278</v>
      </c>
      <c r="W190" s="59">
        <f t="shared" si="55"/>
        <v>1.7856461920472932</v>
      </c>
      <c r="X190" s="65"/>
      <c r="Y190" s="65"/>
      <c r="Z190" s="65"/>
      <c r="AA190" s="68">
        <f t="shared" si="56"/>
        <v>0.11128348375628469</v>
      </c>
      <c r="AB190" s="65"/>
      <c r="AC190" s="32" t="s">
        <v>3279</v>
      </c>
      <c r="AD190" s="32" t="s">
        <v>3280</v>
      </c>
      <c r="AE190" s="32" t="s">
        <v>3281</v>
      </c>
      <c r="AF190" s="32" t="s">
        <v>3282</v>
      </c>
      <c r="AG190" s="66">
        <f t="shared" si="57"/>
        <v>3.3135191453454456E-2</v>
      </c>
      <c r="AH190" s="32" t="s">
        <v>3283</v>
      </c>
      <c r="AI190" s="32" t="s">
        <v>3284</v>
      </c>
      <c r="AJ190" s="32">
        <v>2</v>
      </c>
      <c r="AK190" s="32">
        <v>2</v>
      </c>
      <c r="AL190">
        <f t="shared" si="58"/>
        <v>6.2845000000000368</v>
      </c>
      <c r="AM190" s="69">
        <f t="shared" si="59"/>
        <v>2.6693743093160234</v>
      </c>
      <c r="AN190" s="69">
        <f t="shared" si="60"/>
        <v>0.4247552405626554</v>
      </c>
      <c r="AO190" s="32"/>
      <c r="AP190" s="69">
        <f t="shared" si="61"/>
        <v>0</v>
      </c>
      <c r="AQ190" s="69">
        <f t="shared" si="62"/>
        <v>0</v>
      </c>
      <c r="AR190" s="69">
        <f t="shared" si="63"/>
        <v>0</v>
      </c>
      <c r="AS190" s="69">
        <f t="shared" si="64"/>
        <v>0</v>
      </c>
      <c r="AT190" s="69">
        <f t="shared" si="65"/>
        <v>0.4247552405626554</v>
      </c>
      <c r="AU190" s="69">
        <f t="shared" si="66"/>
        <v>0.4247552405626554</v>
      </c>
      <c r="AV190" s="69">
        <f t="shared" si="67"/>
        <v>1</v>
      </c>
      <c r="AW190" s="69">
        <f t="shared" si="68"/>
        <v>1</v>
      </c>
      <c r="AX190" s="69">
        <f t="shared" si="69"/>
        <v>0</v>
      </c>
      <c r="AY190" s="69">
        <f t="shared" si="70"/>
        <v>0</v>
      </c>
      <c r="AZ190" s="69">
        <f t="shared" si="71"/>
        <v>0</v>
      </c>
      <c r="BA190" s="69">
        <f t="shared" si="72"/>
        <v>0</v>
      </c>
      <c r="BB190" s="69">
        <f t="shared" si="73"/>
        <v>0</v>
      </c>
      <c r="BC190" s="69">
        <f t="shared" si="74"/>
        <v>0</v>
      </c>
      <c r="BD190" s="69">
        <f t="shared" si="75"/>
        <v>0</v>
      </c>
      <c r="BE190" s="69">
        <f t="shared" si="76"/>
        <v>0</v>
      </c>
      <c r="BF190" s="69"/>
      <c r="BG190" s="69"/>
      <c r="BH190" s="69"/>
      <c r="BI190" s="69"/>
      <c r="BJ190" s="69"/>
      <c r="BK190" s="69"/>
      <c r="BL190" s="69"/>
      <c r="BM190" s="69"/>
      <c r="BN190" s="69"/>
      <c r="BO190" s="32"/>
      <c r="BP190" s="32"/>
      <c r="BQ190" s="32"/>
      <c r="BR190" s="32"/>
      <c r="BS190" s="32"/>
      <c r="BT190" s="32"/>
      <c r="BU190" s="32"/>
      <c r="BV190" s="32"/>
      <c r="BW190" s="32"/>
      <c r="BX190" s="32" t="s">
        <v>3285</v>
      </c>
      <c r="BY190" s="32" t="s">
        <v>3286</v>
      </c>
      <c r="BZ190" s="32" t="s">
        <v>3287</v>
      </c>
      <c r="CA190" s="32" t="s">
        <v>3288</v>
      </c>
      <c r="CB190" s="32" t="s">
        <v>137</v>
      </c>
      <c r="CC190" s="32" t="s">
        <v>18</v>
      </c>
    </row>
    <row r="191" spans="1:81">
      <c r="A191" s="32" t="s">
        <v>22</v>
      </c>
      <c r="B191" s="32" t="s">
        <v>3289</v>
      </c>
      <c r="C191" s="32" t="s">
        <v>3290</v>
      </c>
      <c r="D191" s="33" t="s">
        <v>3291</v>
      </c>
      <c r="E191" s="32" t="s">
        <v>3292</v>
      </c>
      <c r="F191" s="32" t="s">
        <v>3293</v>
      </c>
      <c r="G191" s="33" t="s">
        <v>96</v>
      </c>
      <c r="H191" s="32" t="s">
        <v>3294</v>
      </c>
      <c r="I191" s="32" t="s">
        <v>3295</v>
      </c>
      <c r="J191" s="32" t="s">
        <v>3296</v>
      </c>
      <c r="K191" s="33" t="s">
        <v>3297</v>
      </c>
      <c r="L191" s="32" t="s">
        <v>3298</v>
      </c>
      <c r="M191" s="33" t="s">
        <v>3299</v>
      </c>
      <c r="N191" s="33" t="s">
        <v>3300</v>
      </c>
      <c r="O191" s="33" t="s">
        <v>3301</v>
      </c>
      <c r="P191" s="60">
        <f t="shared" si="52"/>
        <v>0.64019745192400013</v>
      </c>
      <c r="Q191" s="61">
        <f t="shared" si="53"/>
        <v>-0.18029444510003512</v>
      </c>
      <c r="R191" s="32" t="s">
        <v>3302</v>
      </c>
      <c r="S191" s="59">
        <f t="shared" si="54"/>
        <v>1.7520821204872623</v>
      </c>
      <c r="T191" s="32" t="s">
        <v>3303</v>
      </c>
      <c r="U191" s="32" t="s">
        <v>3304</v>
      </c>
      <c r="V191" s="33" t="s">
        <v>3305</v>
      </c>
      <c r="W191" s="59">
        <f t="shared" si="55"/>
        <v>4.9691225285715186</v>
      </c>
      <c r="X191" s="62"/>
      <c r="Y191" s="62"/>
      <c r="Z191" s="62"/>
      <c r="AA191" s="68">
        <f t="shared" si="56"/>
        <v>0.10000000000000132</v>
      </c>
      <c r="AB191" s="62"/>
      <c r="AC191" s="32" t="s">
        <v>3306</v>
      </c>
      <c r="AD191" s="32" t="s">
        <v>3307</v>
      </c>
      <c r="AE191" s="32" t="s">
        <v>3308</v>
      </c>
      <c r="AF191" s="32" t="s">
        <v>3309</v>
      </c>
      <c r="AG191" s="66">
        <f t="shared" si="57"/>
        <v>4.4548836512313651E-2</v>
      </c>
      <c r="AH191" s="32" t="s">
        <v>3310</v>
      </c>
      <c r="AI191" s="32" t="s">
        <v>3311</v>
      </c>
      <c r="AJ191" s="32">
        <v>3</v>
      </c>
      <c r="AK191" s="32">
        <v>2</v>
      </c>
      <c r="AL191">
        <f t="shared" si="58"/>
        <v>6.5370999999999526</v>
      </c>
      <c r="AM191" s="69">
        <f t="shared" si="59"/>
        <v>2.7411454840311786</v>
      </c>
      <c r="AN191" s="69">
        <f t="shared" si="60"/>
        <v>0.41932133270581734</v>
      </c>
      <c r="AO191" s="32"/>
      <c r="AP191" s="69">
        <f t="shared" si="61"/>
        <v>0</v>
      </c>
      <c r="AQ191" s="69">
        <f t="shared" si="62"/>
        <v>0</v>
      </c>
      <c r="AR191" s="69">
        <f t="shared" si="63"/>
        <v>0</v>
      </c>
      <c r="AS191" s="69">
        <f t="shared" si="64"/>
        <v>0</v>
      </c>
      <c r="AT191" s="69">
        <f t="shared" si="65"/>
        <v>0</v>
      </c>
      <c r="AU191" s="69">
        <f t="shared" si="66"/>
        <v>0.41932133270581734</v>
      </c>
      <c r="AV191" s="69">
        <f t="shared" si="67"/>
        <v>0</v>
      </c>
      <c r="AW191" s="69">
        <f t="shared" si="68"/>
        <v>1</v>
      </c>
      <c r="AX191" s="69">
        <f t="shared" si="69"/>
        <v>0.41932133270581734</v>
      </c>
      <c r="AY191" s="69">
        <f t="shared" si="70"/>
        <v>0.41932133270581734</v>
      </c>
      <c r="AZ191" s="69">
        <f t="shared" si="71"/>
        <v>1</v>
      </c>
      <c r="BA191" s="69">
        <f t="shared" si="72"/>
        <v>0</v>
      </c>
      <c r="BB191" s="69">
        <f t="shared" si="73"/>
        <v>0</v>
      </c>
      <c r="BC191" s="69">
        <f t="shared" si="74"/>
        <v>0</v>
      </c>
      <c r="BD191" s="69">
        <f t="shared" si="75"/>
        <v>0</v>
      </c>
      <c r="BE191" s="69">
        <f t="shared" si="76"/>
        <v>0</v>
      </c>
      <c r="BF191" s="69"/>
      <c r="BG191" s="69"/>
      <c r="BH191" s="69"/>
      <c r="BI191" s="69"/>
      <c r="BJ191" s="69"/>
      <c r="BK191" s="69"/>
      <c r="BL191" s="69"/>
      <c r="BM191" s="69"/>
      <c r="BN191" s="69"/>
      <c r="BO191" s="32"/>
      <c r="BP191" s="32"/>
      <c r="BQ191" s="32"/>
      <c r="BR191" s="32"/>
      <c r="BS191" s="32"/>
      <c r="BT191" s="32"/>
      <c r="BU191" s="32"/>
      <c r="BV191" s="32"/>
      <c r="BW191" s="32"/>
      <c r="BX191" s="32" t="s">
        <v>3312</v>
      </c>
      <c r="BY191" s="32" t="s">
        <v>3313</v>
      </c>
      <c r="BZ191" s="32" t="s">
        <v>3314</v>
      </c>
      <c r="CA191" s="32" t="s">
        <v>3315</v>
      </c>
      <c r="CB191" s="32" t="s">
        <v>3316</v>
      </c>
      <c r="CC191" s="32" t="s">
        <v>18</v>
      </c>
    </row>
    <row r="192" spans="1:81">
      <c r="A192" s="32" t="s">
        <v>20</v>
      </c>
      <c r="B192" s="32" t="s">
        <v>3317</v>
      </c>
      <c r="C192" s="32" t="s">
        <v>3318</v>
      </c>
      <c r="D192" s="33" t="s">
        <v>3319</v>
      </c>
      <c r="E192" s="32" t="s">
        <v>3320</v>
      </c>
      <c r="F192" s="32" t="s">
        <v>3321</v>
      </c>
      <c r="G192" s="33" t="s">
        <v>3322</v>
      </c>
      <c r="H192" s="32" t="s">
        <v>3323</v>
      </c>
      <c r="I192" s="32" t="s">
        <v>3324</v>
      </c>
      <c r="J192" s="32" t="s">
        <v>3325</v>
      </c>
      <c r="K192" s="33" t="s">
        <v>3326</v>
      </c>
      <c r="L192" s="32" t="s">
        <v>3327</v>
      </c>
      <c r="M192" s="33" t="s">
        <v>3328</v>
      </c>
      <c r="N192" s="33" t="s">
        <v>3329</v>
      </c>
      <c r="O192" s="32" t="s">
        <v>3330</v>
      </c>
      <c r="P192" s="60">
        <f t="shared" si="52"/>
        <v>-7.8498299137000016E-2</v>
      </c>
      <c r="Q192" s="61">
        <f t="shared" si="53"/>
        <v>-0.98767603406519611</v>
      </c>
      <c r="R192" s="32" t="s">
        <v>3331</v>
      </c>
      <c r="S192" s="59">
        <f t="shared" si="54"/>
        <v>2.9844343715208206</v>
      </c>
      <c r="T192" s="32" t="s">
        <v>3332</v>
      </c>
      <c r="U192" s="32" t="s">
        <v>3333</v>
      </c>
      <c r="V192" s="33" t="s">
        <v>3334</v>
      </c>
      <c r="W192" s="59">
        <f t="shared" si="55"/>
        <v>0.74282831431024499</v>
      </c>
      <c r="X192" s="62"/>
      <c r="Y192" s="62"/>
      <c r="Z192" s="62"/>
      <c r="AA192" s="68">
        <f t="shared" si="56"/>
        <v>0.52688282937708475</v>
      </c>
      <c r="AB192" s="62"/>
      <c r="AC192" s="32" t="s">
        <v>3335</v>
      </c>
      <c r="AD192" s="32" t="s">
        <v>3336</v>
      </c>
      <c r="AE192" s="32" t="s">
        <v>3337</v>
      </c>
      <c r="AF192" s="32" t="s">
        <v>3338</v>
      </c>
      <c r="AG192" s="66">
        <f t="shared" si="57"/>
        <v>4.5840807631561543E-2</v>
      </c>
      <c r="AH192" s="32" t="s">
        <v>3339</v>
      </c>
      <c r="AI192" s="32" t="s">
        <v>3340</v>
      </c>
      <c r="AJ192" s="32">
        <v>4</v>
      </c>
      <c r="AK192" s="32">
        <v>1</v>
      </c>
      <c r="AL192">
        <f t="shared" si="58"/>
        <v>4.7606999999999857</v>
      </c>
      <c r="AM192" s="69">
        <f t="shared" si="59"/>
        <v>5.8657700725572344</v>
      </c>
      <c r="AN192" s="69">
        <f t="shared" si="60"/>
        <v>1.2321234424679672</v>
      </c>
      <c r="AO192" s="32"/>
      <c r="AP192" s="69">
        <f t="shared" si="61"/>
        <v>0</v>
      </c>
      <c r="AQ192" s="69">
        <f t="shared" si="62"/>
        <v>1.2321234424679672</v>
      </c>
      <c r="AR192" s="69">
        <f t="shared" si="63"/>
        <v>0</v>
      </c>
      <c r="AS192" s="69">
        <f t="shared" si="64"/>
        <v>1</v>
      </c>
      <c r="AT192" s="69">
        <f t="shared" si="65"/>
        <v>0</v>
      </c>
      <c r="AU192" s="69">
        <f t="shared" si="66"/>
        <v>0</v>
      </c>
      <c r="AV192" s="69">
        <f t="shared" si="67"/>
        <v>0</v>
      </c>
      <c r="AW192" s="69">
        <f t="shared" si="68"/>
        <v>0</v>
      </c>
      <c r="AX192" s="69">
        <f t="shared" si="69"/>
        <v>0</v>
      </c>
      <c r="AY192" s="69">
        <f t="shared" si="70"/>
        <v>0</v>
      </c>
      <c r="AZ192" s="69">
        <f t="shared" si="71"/>
        <v>0</v>
      </c>
      <c r="BA192" s="69">
        <f t="shared" si="72"/>
        <v>0</v>
      </c>
      <c r="BB192" s="69">
        <f t="shared" si="73"/>
        <v>1.2321234424679672</v>
      </c>
      <c r="BC192" s="69">
        <f t="shared" si="74"/>
        <v>0</v>
      </c>
      <c r="BD192" s="69">
        <f t="shared" si="75"/>
        <v>1</v>
      </c>
      <c r="BE192" s="69">
        <f t="shared" si="76"/>
        <v>0</v>
      </c>
      <c r="BF192" s="69"/>
      <c r="BG192" s="69"/>
      <c r="BH192" s="69"/>
      <c r="BI192" s="69"/>
      <c r="BJ192" s="69"/>
      <c r="BK192" s="69"/>
      <c r="BL192" s="69"/>
      <c r="BM192" s="69"/>
      <c r="BN192" s="69"/>
      <c r="BO192" s="32"/>
      <c r="BP192" s="32"/>
      <c r="BQ192" s="32"/>
      <c r="BR192" s="32"/>
      <c r="BS192" s="32"/>
      <c r="BT192" s="32"/>
      <c r="BU192" s="32"/>
      <c r="BV192" s="32"/>
      <c r="BW192" s="32"/>
      <c r="BX192" s="32" t="s">
        <v>3341</v>
      </c>
      <c r="BY192" s="32" t="s">
        <v>3342</v>
      </c>
      <c r="BZ192" s="32" t="s">
        <v>3343</v>
      </c>
      <c r="CA192" s="32" t="s">
        <v>3344</v>
      </c>
      <c r="CB192" s="32" t="s">
        <v>3345</v>
      </c>
      <c r="CC192" s="32" t="s">
        <v>18</v>
      </c>
    </row>
    <row r="193" spans="1:81">
      <c r="A193" s="32" t="s">
        <v>20</v>
      </c>
      <c r="B193" s="32" t="s">
        <v>3346</v>
      </c>
      <c r="C193" s="32" t="s">
        <v>3347</v>
      </c>
      <c r="D193" s="33" t="s">
        <v>3348</v>
      </c>
      <c r="E193" s="33" t="s">
        <v>3349</v>
      </c>
      <c r="F193" s="33" t="s">
        <v>3350</v>
      </c>
      <c r="G193" s="33" t="s">
        <v>3351</v>
      </c>
      <c r="H193" s="33" t="s">
        <v>3352</v>
      </c>
      <c r="I193" s="32" t="s">
        <v>3353</v>
      </c>
      <c r="J193" s="32" t="s">
        <v>3354</v>
      </c>
      <c r="K193" s="33" t="s">
        <v>3355</v>
      </c>
      <c r="L193" s="33" t="s">
        <v>3356</v>
      </c>
      <c r="M193" s="32" t="s">
        <v>3357</v>
      </c>
      <c r="N193" s="32" t="s">
        <v>3358</v>
      </c>
      <c r="O193" s="32" t="s">
        <v>3359</v>
      </c>
      <c r="P193" s="60">
        <f t="shared" si="52"/>
        <v>0.83721992304600013</v>
      </c>
      <c r="Q193" s="61">
        <f t="shared" si="53"/>
        <v>0.40187439909030065</v>
      </c>
      <c r="R193" s="32" t="s">
        <v>3360</v>
      </c>
      <c r="S193" s="59">
        <f t="shared" si="54"/>
        <v>1.1572334286935588</v>
      </c>
      <c r="T193" s="32" t="s">
        <v>3361</v>
      </c>
      <c r="U193" s="32" t="s">
        <v>3362</v>
      </c>
      <c r="V193" s="32" t="s">
        <v>3363</v>
      </c>
      <c r="W193" s="59">
        <f t="shared" si="55"/>
        <v>1.8553867606151555</v>
      </c>
      <c r="X193" s="65"/>
      <c r="Y193" s="65"/>
      <c r="Z193" s="65"/>
      <c r="AA193" s="68">
        <f t="shared" si="56"/>
        <v>0.10794545373146883</v>
      </c>
      <c r="AB193" s="65"/>
      <c r="AC193" s="32" t="s">
        <v>3364</v>
      </c>
      <c r="AD193" s="32" t="s">
        <v>3365</v>
      </c>
      <c r="AE193" s="32" t="s">
        <v>3366</v>
      </c>
      <c r="AF193" s="32" t="s">
        <v>3367</v>
      </c>
      <c r="AG193" s="66">
        <f t="shared" si="57"/>
        <v>3.5980903135632777E-2</v>
      </c>
      <c r="AH193" s="32" t="s">
        <v>3368</v>
      </c>
      <c r="AI193" s="32" t="s">
        <v>3369</v>
      </c>
      <c r="AJ193" s="32">
        <v>2</v>
      </c>
      <c r="AK193" s="32">
        <v>2</v>
      </c>
      <c r="AL193">
        <f t="shared" si="58"/>
        <v>6.0712999999999511</v>
      </c>
      <c r="AM193" s="69">
        <f t="shared" si="59"/>
        <v>2.5612138292804092</v>
      </c>
      <c r="AN193" s="69">
        <f t="shared" si="60"/>
        <v>0.42185591706560865</v>
      </c>
      <c r="AO193" s="32"/>
      <c r="AP193" s="69">
        <f t="shared" si="61"/>
        <v>0</v>
      </c>
      <c r="AQ193" s="69">
        <f t="shared" si="62"/>
        <v>0</v>
      </c>
      <c r="AR193" s="69">
        <f t="shared" si="63"/>
        <v>0</v>
      </c>
      <c r="AS193" s="69">
        <f t="shared" si="64"/>
        <v>0</v>
      </c>
      <c r="AT193" s="69">
        <f t="shared" si="65"/>
        <v>0.42185591706560865</v>
      </c>
      <c r="AU193" s="69">
        <f t="shared" si="66"/>
        <v>0.42185591706560865</v>
      </c>
      <c r="AV193" s="69">
        <f t="shared" si="67"/>
        <v>1</v>
      </c>
      <c r="AW193" s="69">
        <f t="shared" si="68"/>
        <v>1</v>
      </c>
      <c r="AX193" s="69">
        <f t="shared" si="69"/>
        <v>0</v>
      </c>
      <c r="AY193" s="69">
        <f t="shared" si="70"/>
        <v>0</v>
      </c>
      <c r="AZ193" s="69">
        <f t="shared" si="71"/>
        <v>0</v>
      </c>
      <c r="BA193" s="69">
        <f t="shared" si="72"/>
        <v>0</v>
      </c>
      <c r="BB193" s="69">
        <f t="shared" si="73"/>
        <v>0</v>
      </c>
      <c r="BC193" s="69">
        <f t="shared" si="74"/>
        <v>0</v>
      </c>
      <c r="BD193" s="69">
        <f t="shared" si="75"/>
        <v>0</v>
      </c>
      <c r="BE193" s="69">
        <f t="shared" si="76"/>
        <v>0</v>
      </c>
      <c r="BF193" s="69"/>
      <c r="BG193" s="69"/>
      <c r="BH193" s="69"/>
      <c r="BI193" s="69"/>
      <c r="BJ193" s="69"/>
      <c r="BK193" s="69"/>
      <c r="BL193" s="69"/>
      <c r="BM193" s="69"/>
      <c r="BN193" s="69"/>
      <c r="BO193" s="32"/>
      <c r="BP193" s="32"/>
      <c r="BQ193" s="32"/>
      <c r="BR193" s="32"/>
      <c r="BS193" s="32"/>
      <c r="BT193" s="32"/>
      <c r="BU193" s="32"/>
      <c r="BV193" s="32"/>
      <c r="BW193" s="32"/>
      <c r="BX193" s="32" t="s">
        <v>3370</v>
      </c>
      <c r="BY193" s="32" t="s">
        <v>3371</v>
      </c>
      <c r="BZ193" s="32" t="s">
        <v>3372</v>
      </c>
      <c r="CA193" s="32" t="s">
        <v>3373</v>
      </c>
      <c r="CB193" s="32" t="s">
        <v>2980</v>
      </c>
      <c r="CC193" s="32" t="s">
        <v>18</v>
      </c>
    </row>
    <row r="194" spans="1:81">
      <c r="A194" s="32" t="s">
        <v>20</v>
      </c>
      <c r="B194" s="32" t="s">
        <v>3374</v>
      </c>
      <c r="C194" s="32" t="s">
        <v>3375</v>
      </c>
      <c r="D194" s="33" t="s">
        <v>3376</v>
      </c>
      <c r="E194" s="32" t="s">
        <v>3377</v>
      </c>
      <c r="F194" s="32" t="s">
        <v>3378</v>
      </c>
      <c r="G194" s="33" t="s">
        <v>3379</v>
      </c>
      <c r="H194" s="32" t="s">
        <v>3380</v>
      </c>
      <c r="I194" s="33" t="s">
        <v>3381</v>
      </c>
      <c r="J194" s="32" t="s">
        <v>3382</v>
      </c>
      <c r="K194" s="33" t="s">
        <v>3383</v>
      </c>
      <c r="L194" s="33" t="s">
        <v>3384</v>
      </c>
      <c r="M194" s="32" t="s">
        <v>3385</v>
      </c>
      <c r="N194" s="32" t="s">
        <v>3386</v>
      </c>
      <c r="O194" s="32" t="s">
        <v>3387</v>
      </c>
      <c r="P194" s="60">
        <f t="shared" si="52"/>
        <v>-0.82061808233200007</v>
      </c>
      <c r="Q194" s="61">
        <f t="shared" si="53"/>
        <v>0.34682807410049854</v>
      </c>
      <c r="R194" s="32" t="s">
        <v>3388</v>
      </c>
      <c r="S194" s="59">
        <f t="shared" si="54"/>
        <v>1.2166091879257448</v>
      </c>
      <c r="T194" s="32" t="s">
        <v>3389</v>
      </c>
      <c r="U194" s="32" t="s">
        <v>3390</v>
      </c>
      <c r="V194" s="33" t="s">
        <v>3391</v>
      </c>
      <c r="W194" s="59">
        <f t="shared" si="55"/>
        <v>0.46152229408122869</v>
      </c>
      <c r="X194" s="62"/>
      <c r="Y194" s="62"/>
      <c r="Z194" s="62"/>
      <c r="AA194" s="68">
        <f t="shared" si="56"/>
        <v>0.77806196470905031</v>
      </c>
      <c r="AB194" s="62"/>
      <c r="AC194" s="32" t="s">
        <v>3392</v>
      </c>
      <c r="AD194" s="32" t="s">
        <v>3393</v>
      </c>
      <c r="AE194" s="32" t="s">
        <v>3394</v>
      </c>
      <c r="AF194" s="32" t="s">
        <v>3395</v>
      </c>
      <c r="AG194" s="66">
        <f t="shared" si="57"/>
        <v>3.5197346851032207E-2</v>
      </c>
      <c r="AH194" s="32" t="s">
        <v>3396</v>
      </c>
      <c r="AI194" s="32" t="s">
        <v>3397</v>
      </c>
      <c r="AJ194" s="32">
        <v>3</v>
      </c>
      <c r="AK194" s="32">
        <v>2</v>
      </c>
      <c r="AL194">
        <f t="shared" si="58"/>
        <v>6.0680000000000405</v>
      </c>
      <c r="AM194" s="69">
        <f t="shared" si="59"/>
        <v>5.5147470179898379</v>
      </c>
      <c r="AN194" s="69">
        <f t="shared" si="60"/>
        <v>0.90882449208796989</v>
      </c>
      <c r="AO194" s="32"/>
      <c r="AP194" s="69">
        <f t="shared" si="61"/>
        <v>0</v>
      </c>
      <c r="AQ194" s="69">
        <f t="shared" si="62"/>
        <v>0</v>
      </c>
      <c r="AR194" s="69">
        <f t="shared" si="63"/>
        <v>0</v>
      </c>
      <c r="AS194" s="69">
        <f t="shared" si="64"/>
        <v>0</v>
      </c>
      <c r="AT194" s="69">
        <f t="shared" si="65"/>
        <v>0</v>
      </c>
      <c r="AU194" s="69">
        <f t="shared" si="66"/>
        <v>0.90882449208796989</v>
      </c>
      <c r="AV194" s="69">
        <f t="shared" si="67"/>
        <v>0</v>
      </c>
      <c r="AW194" s="69">
        <f t="shared" si="68"/>
        <v>1</v>
      </c>
      <c r="AX194" s="69">
        <f t="shared" si="69"/>
        <v>0.90882449208796989</v>
      </c>
      <c r="AY194" s="69">
        <f t="shared" si="70"/>
        <v>0.90882449208796989</v>
      </c>
      <c r="AZ194" s="69">
        <f t="shared" si="71"/>
        <v>1</v>
      </c>
      <c r="BA194" s="69">
        <f t="shared" si="72"/>
        <v>0</v>
      </c>
      <c r="BB194" s="69">
        <f t="shared" si="73"/>
        <v>0</v>
      </c>
      <c r="BC194" s="69">
        <f t="shared" si="74"/>
        <v>0</v>
      </c>
      <c r="BD194" s="69">
        <f t="shared" si="75"/>
        <v>0</v>
      </c>
      <c r="BE194" s="69">
        <f t="shared" si="76"/>
        <v>0</v>
      </c>
      <c r="BF194" s="69"/>
      <c r="BG194" s="69"/>
      <c r="BH194" s="69"/>
      <c r="BI194" s="69"/>
      <c r="BJ194" s="69"/>
      <c r="BK194" s="69"/>
      <c r="BL194" s="69"/>
      <c r="BM194" s="69"/>
      <c r="BN194" s="69"/>
      <c r="BO194" s="32"/>
      <c r="BP194" s="32"/>
      <c r="BQ194" s="32"/>
      <c r="BR194" s="32"/>
      <c r="BS194" s="32"/>
      <c r="BT194" s="32"/>
      <c r="BU194" s="32"/>
      <c r="BV194" s="32"/>
      <c r="BW194" s="32"/>
      <c r="BX194" s="32" t="s">
        <v>3398</v>
      </c>
      <c r="BY194" s="32" t="s">
        <v>3399</v>
      </c>
      <c r="BZ194" s="32" t="s">
        <v>3400</v>
      </c>
      <c r="CA194" s="32" t="s">
        <v>3148</v>
      </c>
      <c r="CB194" s="32" t="s">
        <v>3401</v>
      </c>
      <c r="CC194" s="32" t="s">
        <v>18</v>
      </c>
    </row>
    <row r="195" spans="1:81">
      <c r="A195" s="32" t="s">
        <v>20</v>
      </c>
      <c r="B195" s="33" t="s">
        <v>832</v>
      </c>
      <c r="C195" s="32" t="s">
        <v>3402</v>
      </c>
      <c r="D195" s="33" t="s">
        <v>3403</v>
      </c>
      <c r="E195" s="33" t="s">
        <v>3404</v>
      </c>
      <c r="F195" s="32" t="s">
        <v>3405</v>
      </c>
      <c r="G195" s="32" t="s">
        <v>3406</v>
      </c>
      <c r="H195" s="32" t="s">
        <v>3407</v>
      </c>
      <c r="I195" s="32" t="s">
        <v>3408</v>
      </c>
      <c r="J195" s="32" t="s">
        <v>3409</v>
      </c>
      <c r="K195" s="33" t="s">
        <v>3410</v>
      </c>
      <c r="L195" s="32" t="s">
        <v>3411</v>
      </c>
      <c r="M195" s="33" t="s">
        <v>3412</v>
      </c>
      <c r="N195" s="32" t="s">
        <v>3413</v>
      </c>
      <c r="O195" s="33" t="s">
        <v>3414</v>
      </c>
      <c r="P195" s="60">
        <f t="shared" si="52"/>
        <v>0.99047750135400014</v>
      </c>
      <c r="Q195" s="61">
        <f t="shared" si="53"/>
        <v>0.96209136137692663</v>
      </c>
      <c r="R195" s="32" t="s">
        <v>3415</v>
      </c>
      <c r="S195" s="59">
        <f t="shared" si="54"/>
        <v>0.27622672046763386</v>
      </c>
      <c r="T195" s="32" t="s">
        <v>3416</v>
      </c>
      <c r="U195" s="32" t="s">
        <v>3417</v>
      </c>
      <c r="V195" s="33" t="s">
        <v>3418</v>
      </c>
      <c r="W195" s="59">
        <f t="shared" si="55"/>
        <v>5.5099188659483005</v>
      </c>
      <c r="X195" s="62"/>
      <c r="Y195" s="62"/>
      <c r="Z195" s="62"/>
      <c r="AA195" s="68">
        <f t="shared" si="56"/>
        <v>0.1</v>
      </c>
      <c r="AB195" s="62"/>
      <c r="AC195" s="32" t="s">
        <v>3419</v>
      </c>
      <c r="AD195" s="32" t="s">
        <v>3420</v>
      </c>
      <c r="AE195" s="32" t="s">
        <v>3421</v>
      </c>
      <c r="AF195" s="32" t="s">
        <v>3422</v>
      </c>
      <c r="AG195" s="66">
        <f t="shared" si="57"/>
        <v>2.5068290727105352E-2</v>
      </c>
      <c r="AH195" s="32" t="s">
        <v>3423</v>
      </c>
      <c r="AI195" s="32" t="s">
        <v>3424</v>
      </c>
      <c r="AJ195" s="32">
        <v>4</v>
      </c>
      <c r="AK195" s="32">
        <v>1</v>
      </c>
      <c r="AL195">
        <f t="shared" si="58"/>
        <v>9.101099999999974</v>
      </c>
      <c r="AM195" s="69">
        <f t="shared" si="59"/>
        <v>0.9055240002673568</v>
      </c>
      <c r="AN195" s="69">
        <f t="shared" si="60"/>
        <v>9.9496104895821322E-2</v>
      </c>
      <c r="AO195" s="32"/>
      <c r="AP195" s="69">
        <f t="shared" si="61"/>
        <v>0</v>
      </c>
      <c r="AQ195" s="69">
        <f t="shared" si="62"/>
        <v>9.9496104895821322E-2</v>
      </c>
      <c r="AR195" s="69">
        <f t="shared" si="63"/>
        <v>0</v>
      </c>
      <c r="AS195" s="69">
        <f t="shared" si="64"/>
        <v>1</v>
      </c>
      <c r="AT195" s="69">
        <f t="shared" si="65"/>
        <v>0</v>
      </c>
      <c r="AU195" s="69">
        <f t="shared" si="66"/>
        <v>0</v>
      </c>
      <c r="AV195" s="69">
        <f t="shared" si="67"/>
        <v>0</v>
      </c>
      <c r="AW195" s="69">
        <f t="shared" si="68"/>
        <v>0</v>
      </c>
      <c r="AX195" s="69">
        <f t="shared" si="69"/>
        <v>0</v>
      </c>
      <c r="AY195" s="69">
        <f t="shared" si="70"/>
        <v>0</v>
      </c>
      <c r="AZ195" s="69">
        <f t="shared" si="71"/>
        <v>0</v>
      </c>
      <c r="BA195" s="69">
        <f t="shared" si="72"/>
        <v>0</v>
      </c>
      <c r="BB195" s="69">
        <f t="shared" si="73"/>
        <v>9.9496104895821322E-2</v>
      </c>
      <c r="BC195" s="69">
        <f t="shared" si="74"/>
        <v>0</v>
      </c>
      <c r="BD195" s="69">
        <f t="shared" si="75"/>
        <v>1</v>
      </c>
      <c r="BE195" s="69">
        <f t="shared" si="76"/>
        <v>0</v>
      </c>
      <c r="BF195" s="69"/>
      <c r="BG195" s="69"/>
      <c r="BH195" s="69"/>
      <c r="BI195" s="69"/>
      <c r="BJ195" s="69"/>
      <c r="BK195" s="69"/>
      <c r="BL195" s="69"/>
      <c r="BM195" s="69"/>
      <c r="BN195" s="69"/>
      <c r="BO195" s="32"/>
      <c r="BP195" s="32"/>
      <c r="BQ195" s="32"/>
      <c r="BR195" s="32"/>
      <c r="BS195" s="32"/>
      <c r="BT195" s="32"/>
      <c r="BU195" s="32"/>
      <c r="BV195" s="32"/>
      <c r="BW195" s="32"/>
      <c r="BX195" s="32" t="s">
        <v>3425</v>
      </c>
      <c r="BY195" s="32" t="s">
        <v>3426</v>
      </c>
      <c r="BZ195" s="32" t="s">
        <v>3427</v>
      </c>
      <c r="CA195" s="32" t="s">
        <v>3428</v>
      </c>
      <c r="CB195" s="32" t="s">
        <v>3429</v>
      </c>
      <c r="CC195" s="32" t="s">
        <v>18</v>
      </c>
    </row>
    <row r="196" spans="1:81">
      <c r="A196" s="32" t="s">
        <v>20</v>
      </c>
      <c r="B196" s="32" t="s">
        <v>3430</v>
      </c>
      <c r="C196" s="32" t="s">
        <v>3431</v>
      </c>
      <c r="D196" s="33" t="s">
        <v>3432</v>
      </c>
      <c r="E196" s="33" t="s">
        <v>3433</v>
      </c>
      <c r="F196" s="33" t="s">
        <v>3434</v>
      </c>
      <c r="G196" s="32" t="s">
        <v>3435</v>
      </c>
      <c r="H196" s="33" t="s">
        <v>3436</v>
      </c>
      <c r="I196" s="32" t="s">
        <v>3437</v>
      </c>
      <c r="J196" s="32" t="s">
        <v>3438</v>
      </c>
      <c r="K196" s="33" t="s">
        <v>3439</v>
      </c>
      <c r="L196" s="32" t="s">
        <v>3440</v>
      </c>
      <c r="M196" s="33" t="s">
        <v>3441</v>
      </c>
      <c r="N196" s="33" t="s">
        <v>3442</v>
      </c>
      <c r="O196" s="33" t="s">
        <v>3443</v>
      </c>
      <c r="P196" s="60">
        <f t="shared" si="52"/>
        <v>0.40794468882000001</v>
      </c>
      <c r="Q196" s="61">
        <f t="shared" si="53"/>
        <v>-0.66716226172710669</v>
      </c>
      <c r="R196" s="32" t="s">
        <v>3444</v>
      </c>
      <c r="S196" s="59">
        <f t="shared" si="54"/>
        <v>2.3011890914510977</v>
      </c>
      <c r="T196" s="32" t="s">
        <v>3445</v>
      </c>
      <c r="U196" s="32" t="s">
        <v>3446</v>
      </c>
      <c r="V196" s="33" t="s">
        <v>3447</v>
      </c>
      <c r="W196" s="59">
        <f t="shared" si="55"/>
        <v>1.4466647039891449</v>
      </c>
      <c r="X196" s="62"/>
      <c r="Y196" s="62"/>
      <c r="Z196" s="62"/>
      <c r="AA196" s="68">
        <f t="shared" si="56"/>
        <v>0.15119902541959049</v>
      </c>
      <c r="AB196" s="62"/>
      <c r="AC196" s="32" t="s">
        <v>3448</v>
      </c>
      <c r="AD196" s="32" t="s">
        <v>3449</v>
      </c>
      <c r="AE196" s="32" t="s">
        <v>3450</v>
      </c>
      <c r="AF196" s="32" t="s">
        <v>3451</v>
      </c>
      <c r="AG196" s="66">
        <f t="shared" si="57"/>
        <v>3.3352810614609797E-2</v>
      </c>
      <c r="AH196" s="32" t="s">
        <v>3452</v>
      </c>
      <c r="AI196" s="32" t="s">
        <v>3453</v>
      </c>
      <c r="AJ196" s="32">
        <v>4</v>
      </c>
      <c r="AK196" s="32">
        <v>2</v>
      </c>
      <c r="AL196">
        <f t="shared" si="58"/>
        <v>3.0427999999999997</v>
      </c>
      <c r="AM196" s="69">
        <f t="shared" si="59"/>
        <v>4.1484828768072086</v>
      </c>
      <c r="AN196" s="69">
        <f t="shared" si="60"/>
        <v>1.3633767834912609</v>
      </c>
      <c r="AO196" s="32"/>
      <c r="AP196" s="69">
        <f t="shared" si="61"/>
        <v>0</v>
      </c>
      <c r="AQ196" s="69">
        <f t="shared" si="62"/>
        <v>0</v>
      </c>
      <c r="AR196" s="69">
        <f t="shared" si="63"/>
        <v>0</v>
      </c>
      <c r="AS196" s="69">
        <f t="shared" si="64"/>
        <v>0</v>
      </c>
      <c r="AT196" s="69">
        <f t="shared" si="65"/>
        <v>0</v>
      </c>
      <c r="AU196" s="69">
        <f t="shared" si="66"/>
        <v>1.3633767834912609</v>
      </c>
      <c r="AV196" s="69">
        <f t="shared" si="67"/>
        <v>0</v>
      </c>
      <c r="AW196" s="69">
        <f t="shared" si="68"/>
        <v>1</v>
      </c>
      <c r="AX196" s="69">
        <f t="shared" si="69"/>
        <v>0</v>
      </c>
      <c r="AY196" s="69">
        <f t="shared" si="70"/>
        <v>0</v>
      </c>
      <c r="AZ196" s="69">
        <f t="shared" si="71"/>
        <v>0</v>
      </c>
      <c r="BA196" s="69">
        <f t="shared" si="72"/>
        <v>0</v>
      </c>
      <c r="BB196" s="69">
        <f t="shared" si="73"/>
        <v>1.3633767834912609</v>
      </c>
      <c r="BC196" s="69">
        <f t="shared" si="74"/>
        <v>0</v>
      </c>
      <c r="BD196" s="69">
        <f t="shared" si="75"/>
        <v>1</v>
      </c>
      <c r="BE196" s="69">
        <f t="shared" si="76"/>
        <v>0</v>
      </c>
      <c r="BF196" s="69"/>
      <c r="BG196" s="69"/>
      <c r="BH196" s="69"/>
      <c r="BI196" s="69"/>
      <c r="BJ196" s="69"/>
      <c r="BK196" s="69"/>
      <c r="BL196" s="69"/>
      <c r="BM196" s="69"/>
      <c r="BN196" s="69"/>
      <c r="BO196" s="32"/>
      <c r="BP196" s="32"/>
      <c r="BQ196" s="32"/>
      <c r="BR196" s="32"/>
      <c r="BS196" s="32"/>
      <c r="BT196" s="32"/>
      <c r="BU196" s="32"/>
      <c r="BV196" s="32"/>
      <c r="BW196" s="32"/>
      <c r="BX196" s="32" t="s">
        <v>3454</v>
      </c>
      <c r="BY196" s="32" t="s">
        <v>3455</v>
      </c>
      <c r="BZ196" s="32" t="s">
        <v>41</v>
      </c>
      <c r="CA196" s="32" t="s">
        <v>2616</v>
      </c>
      <c r="CB196" s="32" t="s">
        <v>3456</v>
      </c>
      <c r="CC196" s="32" t="s">
        <v>18</v>
      </c>
    </row>
    <row r="197" spans="1:81">
      <c r="A197" s="32" t="s">
        <v>22</v>
      </c>
      <c r="B197" s="32" t="s">
        <v>3457</v>
      </c>
      <c r="C197" s="32" t="s">
        <v>3458</v>
      </c>
      <c r="D197" s="33" t="s">
        <v>3459</v>
      </c>
      <c r="E197" s="32" t="s">
        <v>3460</v>
      </c>
      <c r="F197" s="32" t="s">
        <v>3461</v>
      </c>
      <c r="G197" s="33" t="s">
        <v>3462</v>
      </c>
      <c r="H197" s="32" t="s">
        <v>3463</v>
      </c>
      <c r="I197" s="32" t="s">
        <v>3464</v>
      </c>
      <c r="J197" s="32" t="s">
        <v>3465</v>
      </c>
      <c r="K197" s="33" t="s">
        <v>3466</v>
      </c>
      <c r="L197" s="33" t="s">
        <v>3467</v>
      </c>
      <c r="M197" s="33" t="s">
        <v>3468</v>
      </c>
      <c r="N197" s="33" t="s">
        <v>3469</v>
      </c>
      <c r="O197" s="32" t="s">
        <v>3470</v>
      </c>
      <c r="P197" s="60">
        <f t="shared" si="52"/>
        <v>0.37259725672999999</v>
      </c>
      <c r="Q197" s="61">
        <f t="shared" si="53"/>
        <v>-0.72234256855455703</v>
      </c>
      <c r="R197" s="32" t="s">
        <v>3471</v>
      </c>
      <c r="S197" s="59">
        <f t="shared" si="54"/>
        <v>2.3779801691024072</v>
      </c>
      <c r="T197" s="33" t="s">
        <v>3472</v>
      </c>
      <c r="U197" s="32" t="s">
        <v>3473</v>
      </c>
      <c r="V197" s="32" t="s">
        <v>3474</v>
      </c>
      <c r="W197" s="59">
        <f t="shared" si="55"/>
        <v>2.4901460754054172</v>
      </c>
      <c r="X197" s="65"/>
      <c r="Y197" s="65"/>
      <c r="Z197" s="65"/>
      <c r="AA197" s="68">
        <f t="shared" si="56"/>
        <v>0.10017537411519821</v>
      </c>
      <c r="AB197" s="65"/>
      <c r="AC197" s="32" t="s">
        <v>3475</v>
      </c>
      <c r="AD197" s="32" t="s">
        <v>3476</v>
      </c>
      <c r="AE197" s="32" t="s">
        <v>3477</v>
      </c>
      <c r="AF197" s="32" t="s">
        <v>3478</v>
      </c>
      <c r="AG197" s="66">
        <f t="shared" si="57"/>
        <v>2.5919694536539535E-2</v>
      </c>
      <c r="AH197" s="32" t="s">
        <v>3479</v>
      </c>
      <c r="AI197" s="32" t="s">
        <v>3480</v>
      </c>
      <c r="AJ197" s="32">
        <v>2</v>
      </c>
      <c r="AK197" s="32">
        <v>4</v>
      </c>
      <c r="AL197">
        <f t="shared" si="58"/>
        <v>6.0374999999999659</v>
      </c>
      <c r="AM197" s="69">
        <f t="shared" si="59"/>
        <v>3.9656787066931671</v>
      </c>
      <c r="AN197" s="69">
        <f t="shared" si="60"/>
        <v>0.65684119365518667</v>
      </c>
      <c r="AO197" s="32"/>
      <c r="AP197" s="69">
        <f t="shared" si="61"/>
        <v>0</v>
      </c>
      <c r="AQ197" s="69">
        <f t="shared" si="62"/>
        <v>0</v>
      </c>
      <c r="AR197" s="69">
        <f t="shared" si="63"/>
        <v>0</v>
      </c>
      <c r="AS197" s="69">
        <f t="shared" si="64"/>
        <v>0</v>
      </c>
      <c r="AT197" s="69">
        <f t="shared" si="65"/>
        <v>0.65684119365518667</v>
      </c>
      <c r="AU197" s="69">
        <f t="shared" si="66"/>
        <v>0</v>
      </c>
      <c r="AV197" s="69">
        <f t="shared" si="67"/>
        <v>1</v>
      </c>
      <c r="AW197" s="69">
        <f t="shared" si="68"/>
        <v>0</v>
      </c>
      <c r="AX197" s="69">
        <f t="shared" si="69"/>
        <v>0</v>
      </c>
      <c r="AY197" s="69">
        <f t="shared" si="70"/>
        <v>0</v>
      </c>
      <c r="AZ197" s="69">
        <f t="shared" si="71"/>
        <v>0</v>
      </c>
      <c r="BA197" s="69">
        <f t="shared" si="72"/>
        <v>0</v>
      </c>
      <c r="BB197" s="69">
        <f t="shared" si="73"/>
        <v>0</v>
      </c>
      <c r="BC197" s="69">
        <f t="shared" si="74"/>
        <v>0.65684119365518667</v>
      </c>
      <c r="BD197" s="69">
        <f t="shared" si="75"/>
        <v>0</v>
      </c>
      <c r="BE197" s="69">
        <f t="shared" si="76"/>
        <v>1</v>
      </c>
      <c r="BF197" s="69"/>
      <c r="BG197" s="69"/>
      <c r="BH197" s="69"/>
      <c r="BI197" s="69"/>
      <c r="BJ197" s="69"/>
      <c r="BK197" s="69"/>
      <c r="BL197" s="69"/>
      <c r="BM197" s="69"/>
      <c r="BN197" s="69"/>
      <c r="BO197" s="32"/>
      <c r="BP197" s="32"/>
      <c r="BQ197" s="32"/>
      <c r="BR197" s="32"/>
      <c r="BS197" s="32"/>
      <c r="BT197" s="32"/>
      <c r="BU197" s="32"/>
      <c r="BV197" s="32"/>
      <c r="BW197" s="32"/>
      <c r="BX197" s="32" t="s">
        <v>3481</v>
      </c>
      <c r="BY197" s="32" t="s">
        <v>3482</v>
      </c>
      <c r="BZ197" s="32" t="s">
        <v>885</v>
      </c>
      <c r="CA197" s="32" t="s">
        <v>3483</v>
      </c>
      <c r="CB197" s="32" t="s">
        <v>196</v>
      </c>
      <c r="CC197" s="32" t="s">
        <v>18</v>
      </c>
    </row>
    <row r="198" spans="1:81">
      <c r="A198" s="32" t="s">
        <v>22</v>
      </c>
      <c r="B198" s="32">
        <v>0</v>
      </c>
      <c r="C198" s="34">
        <v>45078</v>
      </c>
      <c r="D198" s="32">
        <v>0</v>
      </c>
      <c r="E198" s="32">
        <v>0</v>
      </c>
      <c r="F198" s="32">
        <v>0</v>
      </c>
      <c r="G198" s="32">
        <v>0</v>
      </c>
      <c r="H198" s="32">
        <v>1</v>
      </c>
      <c r="I198" s="33" t="s">
        <v>3484</v>
      </c>
      <c r="J198" s="32" t="s">
        <v>3485</v>
      </c>
      <c r="K198" s="33" t="s">
        <v>3486</v>
      </c>
      <c r="L198" s="33" t="s">
        <v>3487</v>
      </c>
      <c r="M198" s="32" t="s">
        <v>3488</v>
      </c>
      <c r="N198" s="32" t="s">
        <v>3489</v>
      </c>
      <c r="O198" s="32" t="s">
        <v>3490</v>
      </c>
      <c r="P198" s="60">
        <f t="shared" si="52"/>
        <v>-0.26394469280999999</v>
      </c>
      <c r="Q198" s="61">
        <f t="shared" si="53"/>
        <v>-0.86066639827486946</v>
      </c>
      <c r="R198" s="32" t="s">
        <v>3491</v>
      </c>
      <c r="S198" s="59">
        <f t="shared" si="54"/>
        <v>2.6073733502602243</v>
      </c>
      <c r="T198" s="32" t="s">
        <v>3492</v>
      </c>
      <c r="U198" s="32" t="s">
        <v>3493</v>
      </c>
      <c r="V198" s="32" t="s">
        <v>3494</v>
      </c>
      <c r="W198" s="59">
        <f t="shared" si="55"/>
        <v>45074.841773054577</v>
      </c>
      <c r="X198" s="65"/>
      <c r="Y198" s="65"/>
      <c r="Z198" s="65"/>
      <c r="AA198" s="68">
        <f t="shared" si="56"/>
        <v>0.1</v>
      </c>
      <c r="AB198" s="65"/>
      <c r="AC198" s="32" t="s">
        <v>3495</v>
      </c>
      <c r="AD198" s="32" t="s">
        <v>3496</v>
      </c>
      <c r="AE198" s="32" t="s">
        <v>3497</v>
      </c>
      <c r="AF198" s="32" t="s">
        <v>3498</v>
      </c>
      <c r="AG198" s="66">
        <f t="shared" si="57"/>
        <v>3.7616581455426158E-2</v>
      </c>
      <c r="AH198" s="32" t="s">
        <v>3499</v>
      </c>
      <c r="AI198" s="32" t="s">
        <v>3500</v>
      </c>
      <c r="AJ198" s="32">
        <v>2</v>
      </c>
      <c r="AK198" s="32">
        <v>1</v>
      </c>
      <c r="AL198">
        <f t="shared" si="58"/>
        <v>3.6641000000000048</v>
      </c>
      <c r="AM198" s="69">
        <f t="shared" si="59"/>
        <v>3.5586912740543903</v>
      </c>
      <c r="AN198" s="69">
        <f t="shared" si="60"/>
        <v>0.97123202807084563</v>
      </c>
      <c r="AO198" s="32"/>
      <c r="AP198" s="69">
        <f t="shared" si="61"/>
        <v>0</v>
      </c>
      <c r="AQ198" s="69">
        <f t="shared" si="62"/>
        <v>0.97123202807084563</v>
      </c>
      <c r="AR198" s="69">
        <f t="shared" si="63"/>
        <v>0</v>
      </c>
      <c r="AS198" s="69">
        <f t="shared" si="64"/>
        <v>1</v>
      </c>
      <c r="AT198" s="69">
        <f t="shared" si="65"/>
        <v>0.97123202807084563</v>
      </c>
      <c r="AU198" s="69">
        <f t="shared" si="66"/>
        <v>0</v>
      </c>
      <c r="AV198" s="69">
        <f t="shared" si="67"/>
        <v>1</v>
      </c>
      <c r="AW198" s="69">
        <f t="shared" si="68"/>
        <v>0</v>
      </c>
      <c r="AX198" s="69">
        <f t="shared" si="69"/>
        <v>0</v>
      </c>
      <c r="AY198" s="69">
        <f t="shared" si="70"/>
        <v>0</v>
      </c>
      <c r="AZ198" s="69">
        <f t="shared" si="71"/>
        <v>0</v>
      </c>
      <c r="BA198" s="69">
        <f t="shared" si="72"/>
        <v>0</v>
      </c>
      <c r="BB198" s="69">
        <f t="shared" si="73"/>
        <v>0</v>
      </c>
      <c r="BC198" s="69">
        <f t="shared" si="74"/>
        <v>0</v>
      </c>
      <c r="BD198" s="69">
        <f t="shared" si="75"/>
        <v>0</v>
      </c>
      <c r="BE198" s="69">
        <f t="shared" si="76"/>
        <v>0</v>
      </c>
      <c r="BF198" s="69"/>
      <c r="BG198" s="69"/>
      <c r="BH198" s="69"/>
      <c r="BI198" s="69"/>
      <c r="BJ198" s="69"/>
      <c r="BK198" s="69"/>
      <c r="BL198" s="69"/>
      <c r="BM198" s="69"/>
      <c r="BN198" s="69"/>
      <c r="BO198" s="32"/>
      <c r="BP198" s="32"/>
      <c r="BQ198" s="32"/>
      <c r="BR198" s="32"/>
      <c r="BS198" s="32"/>
      <c r="BT198" s="32"/>
      <c r="BU198" s="32"/>
      <c r="BV198" s="32"/>
      <c r="BW198" s="32"/>
      <c r="BX198" s="32" t="s">
        <v>3501</v>
      </c>
      <c r="BY198" s="32" t="s">
        <v>3502</v>
      </c>
      <c r="BZ198" s="32" t="s">
        <v>28</v>
      </c>
      <c r="CA198" s="32" t="s">
        <v>3503</v>
      </c>
      <c r="CB198" s="32" t="s">
        <v>2156</v>
      </c>
      <c r="CC198" s="32" t="s">
        <v>18</v>
      </c>
    </row>
    <row r="199" spans="1:81">
      <c r="A199" s="32" t="s">
        <v>20</v>
      </c>
      <c r="B199" s="33" t="s">
        <v>3504</v>
      </c>
      <c r="C199" s="32" t="s">
        <v>3505</v>
      </c>
      <c r="D199" s="33" t="s">
        <v>3506</v>
      </c>
      <c r="E199" s="33" t="s">
        <v>3507</v>
      </c>
      <c r="F199" s="32" t="s">
        <v>3508</v>
      </c>
      <c r="G199" s="32" t="s">
        <v>3509</v>
      </c>
      <c r="H199" s="32" t="s">
        <v>3510</v>
      </c>
      <c r="I199" s="32" t="s">
        <v>3511</v>
      </c>
      <c r="J199" s="32" t="s">
        <v>3512</v>
      </c>
      <c r="K199" s="32" t="s">
        <v>3513</v>
      </c>
      <c r="L199" s="33" t="s">
        <v>3514</v>
      </c>
      <c r="M199" s="33" t="s">
        <v>3515</v>
      </c>
      <c r="N199" s="33" t="s">
        <v>3516</v>
      </c>
      <c r="O199" s="32" t="s">
        <v>3517</v>
      </c>
      <c r="P199" s="60">
        <f t="shared" si="52"/>
        <v>0.10682349141999997</v>
      </c>
      <c r="Q199" s="61">
        <f t="shared" si="53"/>
        <v>-0.97717748336168242</v>
      </c>
      <c r="R199" s="32" t="s">
        <v>3518</v>
      </c>
      <c r="S199" s="59">
        <f t="shared" si="54"/>
        <v>2.9275372397822399</v>
      </c>
      <c r="T199" s="33" t="s">
        <v>3519</v>
      </c>
      <c r="U199" s="32" t="s">
        <v>3520</v>
      </c>
      <c r="V199" s="33" t="s">
        <v>3521</v>
      </c>
      <c r="W199" s="59">
        <f t="shared" si="55"/>
        <v>0.87081888916410166</v>
      </c>
      <c r="X199" s="62"/>
      <c r="Y199" s="62"/>
      <c r="Z199" s="62"/>
      <c r="AA199" s="68">
        <f t="shared" si="56"/>
        <v>0.42157004024282596</v>
      </c>
      <c r="AB199" s="62"/>
      <c r="AC199" s="32" t="s">
        <v>3522</v>
      </c>
      <c r="AD199" s="32" t="s">
        <v>3523</v>
      </c>
      <c r="AE199" s="32" t="s">
        <v>3524</v>
      </c>
      <c r="AF199" s="32" t="s">
        <v>3525</v>
      </c>
      <c r="AG199" s="66">
        <f t="shared" si="57"/>
        <v>3.6397435348894044E-2</v>
      </c>
      <c r="AH199" s="32" t="s">
        <v>3526</v>
      </c>
      <c r="AI199" s="32" t="s">
        <v>3527</v>
      </c>
      <c r="AJ199" s="32">
        <v>4</v>
      </c>
      <c r="AK199" s="32">
        <v>3</v>
      </c>
      <c r="AL199">
        <f t="shared" si="58"/>
        <v>3.7284599999999983</v>
      </c>
      <c r="AM199" s="69">
        <f t="shared" si="59"/>
        <v>5.8490859081615927</v>
      </c>
      <c r="AN199" s="69">
        <f t="shared" si="60"/>
        <v>1.5687672412099354</v>
      </c>
      <c r="AO199" s="32"/>
      <c r="AP199" s="69">
        <f t="shared" si="61"/>
        <v>0</v>
      </c>
      <c r="AQ199" s="69">
        <f t="shared" si="62"/>
        <v>0</v>
      </c>
      <c r="AR199" s="69">
        <f t="shared" si="63"/>
        <v>0</v>
      </c>
      <c r="AS199" s="69">
        <f t="shared" si="64"/>
        <v>0</v>
      </c>
      <c r="AT199" s="69">
        <f t="shared" si="65"/>
        <v>0</v>
      </c>
      <c r="AU199" s="69">
        <f t="shared" si="66"/>
        <v>0</v>
      </c>
      <c r="AV199" s="69">
        <f t="shared" si="67"/>
        <v>0</v>
      </c>
      <c r="AW199" s="69">
        <f t="shared" si="68"/>
        <v>0</v>
      </c>
      <c r="AX199" s="69">
        <f t="shared" si="69"/>
        <v>0</v>
      </c>
      <c r="AY199" s="69">
        <f t="shared" si="70"/>
        <v>0</v>
      </c>
      <c r="AZ199" s="69">
        <f t="shared" si="71"/>
        <v>0</v>
      </c>
      <c r="BA199" s="69">
        <f t="shared" si="72"/>
        <v>1</v>
      </c>
      <c r="BB199" s="69">
        <f t="shared" si="73"/>
        <v>1.5687672412099354</v>
      </c>
      <c r="BC199" s="69">
        <f t="shared" si="74"/>
        <v>0</v>
      </c>
      <c r="BD199" s="69">
        <f t="shared" si="75"/>
        <v>1</v>
      </c>
      <c r="BE199" s="69">
        <f t="shared" si="76"/>
        <v>0</v>
      </c>
      <c r="BF199" s="69"/>
      <c r="BG199" s="69"/>
      <c r="BH199" s="69"/>
      <c r="BI199" s="69"/>
      <c r="BJ199" s="69"/>
      <c r="BK199" s="69"/>
      <c r="BL199" s="69"/>
      <c r="BM199" s="69"/>
      <c r="BN199" s="69"/>
      <c r="BO199" s="32"/>
      <c r="BP199" s="32"/>
      <c r="BQ199" s="32"/>
      <c r="BR199" s="32"/>
      <c r="BS199" s="32"/>
      <c r="BT199" s="32"/>
      <c r="BU199" s="32"/>
      <c r="BV199" s="32"/>
      <c r="BW199" s="32"/>
      <c r="BX199" s="32" t="s">
        <v>3528</v>
      </c>
      <c r="BY199" s="32" t="s">
        <v>3529</v>
      </c>
      <c r="BZ199" s="32" t="s">
        <v>3530</v>
      </c>
      <c r="CA199" s="32" t="s">
        <v>3148</v>
      </c>
      <c r="CB199" s="32" t="s">
        <v>3531</v>
      </c>
      <c r="CC199" s="32" t="s">
        <v>18</v>
      </c>
    </row>
    <row r="200" spans="1:81">
      <c r="A200" s="32" t="s">
        <v>22</v>
      </c>
      <c r="B200" s="32" t="s">
        <v>3532</v>
      </c>
      <c r="C200" s="32" t="s">
        <v>3533</v>
      </c>
      <c r="D200" s="33" t="s">
        <v>3534</v>
      </c>
      <c r="E200" s="33" t="s">
        <v>3535</v>
      </c>
      <c r="F200" s="33" t="s">
        <v>3536</v>
      </c>
      <c r="G200" s="33" t="s">
        <v>3537</v>
      </c>
      <c r="H200" s="32" t="s">
        <v>3538</v>
      </c>
      <c r="I200" s="33" t="s">
        <v>3539</v>
      </c>
      <c r="J200" s="32" t="s">
        <v>3540</v>
      </c>
      <c r="K200" s="33" t="s">
        <v>3541</v>
      </c>
      <c r="L200" s="33" t="s">
        <v>3542</v>
      </c>
      <c r="M200" s="32" t="s">
        <v>3543</v>
      </c>
      <c r="N200" s="32" t="s">
        <v>3544</v>
      </c>
      <c r="O200" s="32" t="s">
        <v>3545</v>
      </c>
      <c r="P200" s="60">
        <f t="shared" si="52"/>
        <v>-7.7762779471000007E-2</v>
      </c>
      <c r="Q200" s="61">
        <f t="shared" si="53"/>
        <v>-0.98790590025788927</v>
      </c>
      <c r="R200" s="32" t="s">
        <v>3546</v>
      </c>
      <c r="S200" s="59">
        <f t="shared" si="54"/>
        <v>2.9859099214404443</v>
      </c>
      <c r="T200" s="32" t="s">
        <v>3547</v>
      </c>
      <c r="U200" s="32" t="s">
        <v>3548</v>
      </c>
      <c r="V200" s="33" t="s">
        <v>3549</v>
      </c>
      <c r="W200" s="59">
        <f t="shared" si="55"/>
        <v>0.49433218493741637</v>
      </c>
      <c r="X200" s="62"/>
      <c r="Y200" s="62"/>
      <c r="Z200" s="62"/>
      <c r="AA200" s="68">
        <f t="shared" si="56"/>
        <v>0.74975310372933268</v>
      </c>
      <c r="AB200" s="62"/>
      <c r="AC200" s="32" t="s">
        <v>3550</v>
      </c>
      <c r="AD200" s="32" t="s">
        <v>3551</v>
      </c>
      <c r="AE200" s="32" t="s">
        <v>1134</v>
      </c>
      <c r="AF200" s="32" t="s">
        <v>3552</v>
      </c>
      <c r="AG200" s="66">
        <f t="shared" si="57"/>
        <v>4.8791016388575373E-2</v>
      </c>
      <c r="AH200" s="32" t="s">
        <v>3553</v>
      </c>
      <c r="AI200" s="32" t="s">
        <v>3554</v>
      </c>
      <c r="AJ200" s="32">
        <v>3</v>
      </c>
      <c r="AK200" s="32">
        <v>2</v>
      </c>
      <c r="AL200">
        <f t="shared" si="58"/>
        <v>6.3688000000000073</v>
      </c>
      <c r="AM200" s="69">
        <f t="shared" si="59"/>
        <v>6.2854335366852814</v>
      </c>
      <c r="AN200" s="69">
        <f t="shared" si="60"/>
        <v>0.98691017722102659</v>
      </c>
      <c r="AO200" s="32"/>
      <c r="AP200" s="69">
        <f t="shared" si="61"/>
        <v>0</v>
      </c>
      <c r="AQ200" s="69">
        <f t="shared" si="62"/>
        <v>0</v>
      </c>
      <c r="AR200" s="69">
        <f t="shared" si="63"/>
        <v>0</v>
      </c>
      <c r="AS200" s="69">
        <f t="shared" si="64"/>
        <v>0</v>
      </c>
      <c r="AT200" s="69">
        <f t="shared" si="65"/>
        <v>0</v>
      </c>
      <c r="AU200" s="69">
        <f t="shared" si="66"/>
        <v>0.98691017722102659</v>
      </c>
      <c r="AV200" s="69">
        <f t="shared" si="67"/>
        <v>0</v>
      </c>
      <c r="AW200" s="69">
        <f t="shared" si="68"/>
        <v>1</v>
      </c>
      <c r="AX200" s="69">
        <f t="shared" si="69"/>
        <v>0.98691017722102659</v>
      </c>
      <c r="AY200" s="69">
        <f t="shared" si="70"/>
        <v>0.98691017722102659</v>
      </c>
      <c r="AZ200" s="69">
        <f t="shared" si="71"/>
        <v>1</v>
      </c>
      <c r="BA200" s="69">
        <f t="shared" si="72"/>
        <v>0</v>
      </c>
      <c r="BB200" s="69">
        <f t="shared" si="73"/>
        <v>0</v>
      </c>
      <c r="BC200" s="69">
        <f t="shared" si="74"/>
        <v>0</v>
      </c>
      <c r="BD200" s="69">
        <f t="shared" si="75"/>
        <v>0</v>
      </c>
      <c r="BE200" s="69">
        <f t="shared" si="76"/>
        <v>0</v>
      </c>
      <c r="BF200" s="69"/>
      <c r="BG200" s="69"/>
      <c r="BH200" s="69"/>
      <c r="BI200" s="69"/>
      <c r="BJ200" s="69"/>
      <c r="BK200" s="69"/>
      <c r="BL200" s="69"/>
      <c r="BM200" s="69"/>
      <c r="BN200" s="69"/>
      <c r="BO200" s="32"/>
      <c r="BP200" s="32"/>
      <c r="BQ200" s="32"/>
      <c r="BR200" s="32"/>
      <c r="BS200" s="32"/>
      <c r="BT200" s="32"/>
      <c r="BU200" s="32"/>
      <c r="BV200" s="32"/>
      <c r="BW200" s="32"/>
      <c r="BX200" s="32" t="s">
        <v>3555</v>
      </c>
      <c r="BY200" s="32" t="s">
        <v>3556</v>
      </c>
      <c r="BZ200" s="32" t="s">
        <v>3557</v>
      </c>
      <c r="CA200" s="32" t="s">
        <v>3558</v>
      </c>
      <c r="CB200" s="32" t="s">
        <v>196</v>
      </c>
      <c r="CC200" s="32" t="s">
        <v>18</v>
      </c>
    </row>
    <row r="201" spans="1:81">
      <c r="A201" s="32" t="s">
        <v>20</v>
      </c>
      <c r="B201" s="32" t="s">
        <v>3559</v>
      </c>
      <c r="C201" s="32" t="s">
        <v>3560</v>
      </c>
      <c r="D201" s="33" t="s">
        <v>3561</v>
      </c>
      <c r="E201" s="32" t="s">
        <v>3562</v>
      </c>
      <c r="F201" s="33" t="s">
        <v>3563</v>
      </c>
      <c r="G201" s="32" t="s">
        <v>3564</v>
      </c>
      <c r="H201" s="32" t="s">
        <v>3565</v>
      </c>
      <c r="I201" s="32" t="s">
        <v>3566</v>
      </c>
      <c r="J201" s="32" t="s">
        <v>3567</v>
      </c>
      <c r="K201" s="32" t="s">
        <v>3568</v>
      </c>
      <c r="L201" s="33" t="s">
        <v>3569</v>
      </c>
      <c r="M201" s="33" t="s">
        <v>3570</v>
      </c>
      <c r="N201" s="33" t="s">
        <v>3571</v>
      </c>
      <c r="O201" s="32" t="s">
        <v>3572</v>
      </c>
      <c r="P201" s="60">
        <f t="shared" ref="P201:P264" si="77">L201*L202+M201*M202+N201*N202+O201*O202</f>
        <v>-0.431378086685</v>
      </c>
      <c r="Q201" s="61">
        <f t="shared" ref="Q201:Q264" si="78">2*P201*P201-1</f>
        <v>-0.62782589265597721</v>
      </c>
      <c r="R201" s="32" t="s">
        <v>3573</v>
      </c>
      <c r="S201" s="59">
        <f t="shared" ref="S201:S264" si="79">ACOS(Q201)</f>
        <v>2.2495531688152939</v>
      </c>
      <c r="T201" s="33" t="s">
        <v>3574</v>
      </c>
      <c r="U201" s="32" t="s">
        <v>3575</v>
      </c>
      <c r="V201" s="33" t="s">
        <v>3576</v>
      </c>
      <c r="W201" s="59">
        <f t="shared" ref="W201:W264" si="80">SQRT((B201-T201)^2 + (C201-U201)^2 + (D201-V201)^2)</f>
        <v>1.5619202665353951</v>
      </c>
      <c r="X201" s="62"/>
      <c r="Y201" s="62"/>
      <c r="Z201" s="62"/>
      <c r="AA201" s="68">
        <f t="shared" ref="AA201:AA264" si="81" xml:space="preserve"> (X$3 - (X$3 - 1) * EXP(-1 / 2 * ((W201 - Y$3) / Z$3)^2))</f>
        <v>0.13173170288381503</v>
      </c>
      <c r="AB201" s="62"/>
      <c r="AC201" s="32" t="s">
        <v>3577</v>
      </c>
      <c r="AD201" s="32" t="s">
        <v>3578</v>
      </c>
      <c r="AE201" s="32" t="s">
        <v>3579</v>
      </c>
      <c r="AF201" s="32" t="s">
        <v>3580</v>
      </c>
      <c r="AG201" s="66">
        <f t="shared" ref="AG201:AG264" si="82">AC201*AD201*AE201*AF201</f>
        <v>3.5279780328909216E-2</v>
      </c>
      <c r="AH201" s="32" t="s">
        <v>3581</v>
      </c>
      <c r="AI201" s="32" t="s">
        <v>3582</v>
      </c>
      <c r="AJ201" s="32">
        <v>4</v>
      </c>
      <c r="AK201" s="32">
        <v>3</v>
      </c>
      <c r="AL201">
        <f t="shared" ref="AL201:AL264" si="83">AI201-AH201</f>
        <v>3.6306000000000012</v>
      </c>
      <c r="AM201" s="69">
        <f t="shared" ref="AM201:AM264" si="84">LOG($AB$3*AA201*S201/AG201,2)</f>
        <v>3.8358623191564822</v>
      </c>
      <c r="AN201" s="69">
        <f t="shared" ref="AN201:AN264" si="85">AM201/AL201</f>
        <v>1.0565367485144277</v>
      </c>
      <c r="AO201" s="32"/>
      <c r="AP201" s="69">
        <f t="shared" ref="AP201:AP264" si="86">IF(AJ201=1,AN201,0)</f>
        <v>0</v>
      </c>
      <c r="AQ201" s="69">
        <f t="shared" ref="AQ201:AQ264" si="87">IF(AK201=1,AN201,0)</f>
        <v>0</v>
      </c>
      <c r="AR201" s="69">
        <f t="shared" ref="AR201:AR264" si="88">IF(AJ201=1,1,0)</f>
        <v>0</v>
      </c>
      <c r="AS201" s="69">
        <f t="shared" ref="AS201:AS264" si="89">IF(AK201=1,1,0)</f>
        <v>0</v>
      </c>
      <c r="AT201" s="69">
        <f t="shared" ref="AT201:AT264" si="90">IF(AJ201=2,AN201,0)</f>
        <v>0</v>
      </c>
      <c r="AU201" s="69">
        <f t="shared" ref="AU201:AU264" si="91">IF(AK201=2,AN201,0)</f>
        <v>0</v>
      </c>
      <c r="AV201" s="69">
        <f t="shared" ref="AV201:AV264" si="92">IF(AJ201=2,1,0)</f>
        <v>0</v>
      </c>
      <c r="AW201" s="69">
        <f t="shared" ref="AW201:AW264" si="93">IF(AK201=2,1,0)</f>
        <v>0</v>
      </c>
      <c r="AX201" s="69">
        <f t="shared" ref="AX201:AX264" si="94">IF(AJ201=3,AN201,0)</f>
        <v>0</v>
      </c>
      <c r="AY201" s="69">
        <f t="shared" ref="AY201:AY264" si="95">IF(AJ201=3,AN201,0)</f>
        <v>0</v>
      </c>
      <c r="AZ201" s="69">
        <f t="shared" ref="AZ201:AZ264" si="96">IF(AJ201=3,1,0)</f>
        <v>0</v>
      </c>
      <c r="BA201" s="69">
        <f t="shared" ref="BA201:BA264" si="97">IF(AK201=3,1,0)</f>
        <v>1</v>
      </c>
      <c r="BB201" s="69">
        <f t="shared" ref="BB201:BB264" si="98">IF(AJ201=4,AN201,0)</f>
        <v>1.0565367485144277</v>
      </c>
      <c r="BC201" s="69">
        <f t="shared" ref="BC201:BC264" si="99">IF(AK201=4,AN201,0)</f>
        <v>0</v>
      </c>
      <c r="BD201" s="69">
        <f t="shared" ref="BD201:BD264" si="100">IF(AJ201=4,1,0)</f>
        <v>1</v>
      </c>
      <c r="BE201" s="69">
        <f t="shared" ref="BE201:BE264" si="101">IF(AK201=4,1,0)</f>
        <v>0</v>
      </c>
      <c r="BF201" s="69"/>
      <c r="BG201" s="69"/>
      <c r="BH201" s="69"/>
      <c r="BI201" s="69"/>
      <c r="BJ201" s="69"/>
      <c r="BK201" s="69"/>
      <c r="BL201" s="69"/>
      <c r="BM201" s="69"/>
      <c r="BN201" s="69"/>
      <c r="BO201" s="32"/>
      <c r="BP201" s="32"/>
      <c r="BQ201" s="32"/>
      <c r="BR201" s="32"/>
      <c r="BS201" s="32"/>
      <c r="BT201" s="32"/>
      <c r="BU201" s="32"/>
      <c r="BV201" s="32"/>
      <c r="BW201" s="32"/>
      <c r="BX201" s="32" t="s">
        <v>3583</v>
      </c>
      <c r="BY201" s="32" t="s">
        <v>3584</v>
      </c>
      <c r="BZ201" s="32" t="s">
        <v>67</v>
      </c>
      <c r="CA201" s="32" t="s">
        <v>3585</v>
      </c>
      <c r="CB201" s="32" t="s">
        <v>3586</v>
      </c>
      <c r="CC201" s="32" t="s">
        <v>18</v>
      </c>
    </row>
    <row r="202" spans="1:81">
      <c r="A202" s="32" t="s">
        <v>16</v>
      </c>
      <c r="B202" s="32" t="s">
        <v>3587</v>
      </c>
      <c r="C202" s="32" t="s">
        <v>3588</v>
      </c>
      <c r="D202" s="32" t="s">
        <v>3589</v>
      </c>
      <c r="E202" s="33" t="s">
        <v>3590</v>
      </c>
      <c r="F202" s="33" t="s">
        <v>3591</v>
      </c>
      <c r="G202" s="33" t="s">
        <v>3592</v>
      </c>
      <c r="H202" s="32" t="s">
        <v>3593</v>
      </c>
      <c r="I202" s="33" t="s">
        <v>3594</v>
      </c>
      <c r="J202" s="32" t="s">
        <v>3595</v>
      </c>
      <c r="K202" s="33" t="s">
        <v>3596</v>
      </c>
      <c r="L202" s="33" t="s">
        <v>3597</v>
      </c>
      <c r="M202" s="32" t="s">
        <v>3598</v>
      </c>
      <c r="N202" s="32" t="s">
        <v>3599</v>
      </c>
      <c r="O202" s="32" t="s">
        <v>3600</v>
      </c>
      <c r="P202" s="60">
        <f t="shared" si="77"/>
        <v>0.91643779633099998</v>
      </c>
      <c r="Q202" s="61">
        <f t="shared" si="78"/>
        <v>0.67971646908803884</v>
      </c>
      <c r="R202" s="32" t="s">
        <v>3601</v>
      </c>
      <c r="S202" s="59">
        <f t="shared" si="79"/>
        <v>0.82342031981224706</v>
      </c>
      <c r="T202" s="32" t="s">
        <v>3602</v>
      </c>
      <c r="U202" s="32" t="s">
        <v>3603</v>
      </c>
      <c r="V202" s="33" t="s">
        <v>3604</v>
      </c>
      <c r="W202" s="59">
        <f t="shared" si="80"/>
        <v>3.4815024476455569</v>
      </c>
      <c r="X202" s="62"/>
      <c r="Y202" s="62"/>
      <c r="Z202" s="62"/>
      <c r="AA202" s="68">
        <f t="shared" si="81"/>
        <v>0.10000004842169892</v>
      </c>
      <c r="AB202" s="62"/>
      <c r="AC202" s="32" t="s">
        <v>3605</v>
      </c>
      <c r="AD202" s="32" t="s">
        <v>3606</v>
      </c>
      <c r="AE202" s="32" t="s">
        <v>3607</v>
      </c>
      <c r="AF202" s="32" t="s">
        <v>3608</v>
      </c>
      <c r="AG202" s="66">
        <f t="shared" si="82"/>
        <v>4.8517586686828484E-2</v>
      </c>
      <c r="AH202" s="32" t="s">
        <v>3609</v>
      </c>
      <c r="AI202" s="32" t="s">
        <v>3610</v>
      </c>
      <c r="AJ202" s="32">
        <v>3</v>
      </c>
      <c r="AK202" s="32">
        <v>2</v>
      </c>
      <c r="AL202">
        <f t="shared" si="83"/>
        <v>6.9693999999999932</v>
      </c>
      <c r="AM202" s="69">
        <f t="shared" si="84"/>
        <v>1.5286567047433075</v>
      </c>
      <c r="AN202" s="69">
        <f t="shared" si="85"/>
        <v>0.21933835118422088</v>
      </c>
      <c r="AO202" s="32"/>
      <c r="AP202" s="69">
        <f t="shared" si="86"/>
        <v>0</v>
      </c>
      <c r="AQ202" s="69">
        <f t="shared" si="87"/>
        <v>0</v>
      </c>
      <c r="AR202" s="69">
        <f t="shared" si="88"/>
        <v>0</v>
      </c>
      <c r="AS202" s="69">
        <f t="shared" si="89"/>
        <v>0</v>
      </c>
      <c r="AT202" s="69">
        <f t="shared" si="90"/>
        <v>0</v>
      </c>
      <c r="AU202" s="69">
        <f t="shared" si="91"/>
        <v>0.21933835118422088</v>
      </c>
      <c r="AV202" s="69">
        <f t="shared" si="92"/>
        <v>0</v>
      </c>
      <c r="AW202" s="69">
        <f t="shared" si="93"/>
        <v>1</v>
      </c>
      <c r="AX202" s="69">
        <f t="shared" si="94"/>
        <v>0.21933835118422088</v>
      </c>
      <c r="AY202" s="69">
        <f t="shared" si="95"/>
        <v>0.21933835118422088</v>
      </c>
      <c r="AZ202" s="69">
        <f t="shared" si="96"/>
        <v>1</v>
      </c>
      <c r="BA202" s="69">
        <f t="shared" si="97"/>
        <v>0</v>
      </c>
      <c r="BB202" s="69">
        <f t="shared" si="98"/>
        <v>0</v>
      </c>
      <c r="BC202" s="69">
        <f t="shared" si="99"/>
        <v>0</v>
      </c>
      <c r="BD202" s="69">
        <f t="shared" si="100"/>
        <v>0</v>
      </c>
      <c r="BE202" s="69">
        <f t="shared" si="101"/>
        <v>0</v>
      </c>
      <c r="BF202" s="69"/>
      <c r="BG202" s="69"/>
      <c r="BH202" s="69"/>
      <c r="BI202" s="69"/>
      <c r="BJ202" s="69"/>
      <c r="BK202" s="69"/>
      <c r="BL202" s="69"/>
      <c r="BM202" s="69"/>
      <c r="BN202" s="69"/>
      <c r="BO202" s="32"/>
      <c r="BP202" s="32"/>
      <c r="BQ202" s="32"/>
      <c r="BR202" s="32"/>
      <c r="BS202" s="32"/>
      <c r="BT202" s="32"/>
      <c r="BU202" s="32"/>
      <c r="BV202" s="32"/>
      <c r="BW202" s="32"/>
      <c r="BX202" s="32" t="s">
        <v>3611</v>
      </c>
      <c r="BY202" s="32" t="s">
        <v>3612</v>
      </c>
      <c r="BZ202" s="32" t="s">
        <v>3613</v>
      </c>
      <c r="CA202" s="32" t="s">
        <v>3614</v>
      </c>
      <c r="CB202" s="32" t="s">
        <v>3615</v>
      </c>
      <c r="CC202" s="32" t="s">
        <v>18</v>
      </c>
    </row>
    <row r="203" spans="1:81">
      <c r="A203" s="32" t="s">
        <v>20</v>
      </c>
      <c r="B203" s="32" t="s">
        <v>3616</v>
      </c>
      <c r="C203" s="32" t="s">
        <v>3617</v>
      </c>
      <c r="D203" s="32" t="s">
        <v>3618</v>
      </c>
      <c r="E203" s="33" t="s">
        <v>3619</v>
      </c>
      <c r="F203" s="32" t="s">
        <v>3620</v>
      </c>
      <c r="G203" s="32" t="s">
        <v>3621</v>
      </c>
      <c r="H203" s="32" t="s">
        <v>3622</v>
      </c>
      <c r="I203" s="32" t="s">
        <v>3623</v>
      </c>
      <c r="J203" s="32" t="s">
        <v>3624</v>
      </c>
      <c r="K203" s="33" t="s">
        <v>3625</v>
      </c>
      <c r="L203" s="33" t="s">
        <v>3626</v>
      </c>
      <c r="M203" s="32" t="s">
        <v>3627</v>
      </c>
      <c r="N203" s="32" t="s">
        <v>3628</v>
      </c>
      <c r="O203" s="32" t="s">
        <v>3629</v>
      </c>
      <c r="P203" s="60">
        <f t="shared" si="77"/>
        <v>0.89642600104399994</v>
      </c>
      <c r="Q203" s="61">
        <f t="shared" si="78"/>
        <v>0.60715915069547477</v>
      </c>
      <c r="R203" s="32" t="s">
        <v>3630</v>
      </c>
      <c r="S203" s="59">
        <f t="shared" si="79"/>
        <v>0.91831592377576365</v>
      </c>
      <c r="T203" s="32" t="s">
        <v>3631</v>
      </c>
      <c r="U203" s="32" t="s">
        <v>3632</v>
      </c>
      <c r="V203" s="32" t="s">
        <v>3633</v>
      </c>
      <c r="W203" s="59">
        <f t="shared" si="80"/>
        <v>3.4534753861867906</v>
      </c>
      <c r="X203" s="65"/>
      <c r="Y203" s="65"/>
      <c r="Z203" s="65"/>
      <c r="AA203" s="68">
        <f t="shared" si="81"/>
        <v>0.10000006337844027</v>
      </c>
      <c r="AB203" s="65"/>
      <c r="AC203" s="32" t="s">
        <v>3634</v>
      </c>
      <c r="AD203" s="32" t="s">
        <v>3635</v>
      </c>
      <c r="AE203" s="32" t="s">
        <v>3636</v>
      </c>
      <c r="AF203" s="32" t="s">
        <v>3637</v>
      </c>
      <c r="AG203" s="66">
        <f t="shared" si="82"/>
        <v>3.5210752094602157E-2</v>
      </c>
      <c r="AH203" s="32" t="s">
        <v>3638</v>
      </c>
      <c r="AI203" s="32" t="s">
        <v>3639</v>
      </c>
      <c r="AJ203" s="32">
        <v>2</v>
      </c>
      <c r="AK203" s="32">
        <v>1</v>
      </c>
      <c r="AL203">
        <f t="shared" si="83"/>
        <v>2.5020000000000095</v>
      </c>
      <c r="AM203" s="69">
        <f t="shared" si="84"/>
        <v>2.1485101799275013</v>
      </c>
      <c r="AN203" s="69">
        <f t="shared" si="85"/>
        <v>0.85871709829236331</v>
      </c>
      <c r="AO203" s="32"/>
      <c r="AP203" s="69">
        <f t="shared" si="86"/>
        <v>0</v>
      </c>
      <c r="AQ203" s="69">
        <f t="shared" si="87"/>
        <v>0.85871709829236331</v>
      </c>
      <c r="AR203" s="69">
        <f t="shared" si="88"/>
        <v>0</v>
      </c>
      <c r="AS203" s="69">
        <f t="shared" si="89"/>
        <v>1</v>
      </c>
      <c r="AT203" s="69">
        <f t="shared" si="90"/>
        <v>0.85871709829236331</v>
      </c>
      <c r="AU203" s="69">
        <f t="shared" si="91"/>
        <v>0</v>
      </c>
      <c r="AV203" s="69">
        <f t="shared" si="92"/>
        <v>1</v>
      </c>
      <c r="AW203" s="69">
        <f t="shared" si="93"/>
        <v>0</v>
      </c>
      <c r="AX203" s="69">
        <f t="shared" si="94"/>
        <v>0</v>
      </c>
      <c r="AY203" s="69">
        <f t="shared" si="95"/>
        <v>0</v>
      </c>
      <c r="AZ203" s="69">
        <f t="shared" si="96"/>
        <v>0</v>
      </c>
      <c r="BA203" s="69">
        <f t="shared" si="97"/>
        <v>0</v>
      </c>
      <c r="BB203" s="69">
        <f t="shared" si="98"/>
        <v>0</v>
      </c>
      <c r="BC203" s="69">
        <f t="shared" si="99"/>
        <v>0</v>
      </c>
      <c r="BD203" s="69">
        <f t="shared" si="100"/>
        <v>0</v>
      </c>
      <c r="BE203" s="69">
        <f t="shared" si="101"/>
        <v>0</v>
      </c>
      <c r="BF203" s="69"/>
      <c r="BG203" s="69"/>
      <c r="BH203" s="69"/>
      <c r="BI203" s="69"/>
      <c r="BJ203" s="69"/>
      <c r="BK203" s="69"/>
      <c r="BL203" s="69"/>
      <c r="BM203" s="69"/>
      <c r="BN203" s="69"/>
      <c r="BO203" s="32"/>
      <c r="BP203" s="32"/>
      <c r="BQ203" s="32"/>
      <c r="BR203" s="32"/>
      <c r="BS203" s="32"/>
      <c r="BT203" s="32"/>
      <c r="BU203" s="32"/>
      <c r="BV203" s="32"/>
      <c r="BW203" s="32"/>
      <c r="BX203" s="32" t="s">
        <v>3640</v>
      </c>
      <c r="BY203" s="32" t="s">
        <v>3641</v>
      </c>
      <c r="BZ203" s="32" t="s">
        <v>3642</v>
      </c>
      <c r="CA203" s="32" t="s">
        <v>3643</v>
      </c>
      <c r="CB203" s="32" t="s">
        <v>3644</v>
      </c>
      <c r="CC203" s="32" t="s">
        <v>18</v>
      </c>
    </row>
    <row r="204" spans="1:81">
      <c r="A204" s="32" t="s">
        <v>20</v>
      </c>
      <c r="B204" s="32" t="s">
        <v>3645</v>
      </c>
      <c r="C204" s="32" t="s">
        <v>3646</v>
      </c>
      <c r="D204" s="33" t="s">
        <v>3647</v>
      </c>
      <c r="E204" s="33" t="s">
        <v>3648</v>
      </c>
      <c r="F204" s="32" t="s">
        <v>3649</v>
      </c>
      <c r="G204" s="32" t="s">
        <v>3650</v>
      </c>
      <c r="H204" s="32" t="s">
        <v>3651</v>
      </c>
      <c r="I204" s="32" t="s">
        <v>3652</v>
      </c>
      <c r="J204" s="32" t="s">
        <v>3653</v>
      </c>
      <c r="K204" s="33" t="s">
        <v>3654</v>
      </c>
      <c r="L204" s="33" t="s">
        <v>3655</v>
      </c>
      <c r="M204" s="32" t="s">
        <v>3656</v>
      </c>
      <c r="N204" s="32" t="s">
        <v>3657</v>
      </c>
      <c r="O204" s="32" t="s">
        <v>3658</v>
      </c>
      <c r="P204" s="60">
        <f t="shared" si="77"/>
        <v>0.10111588557399999</v>
      </c>
      <c r="Q204" s="61">
        <f t="shared" si="78"/>
        <v>-0.97955115536917148</v>
      </c>
      <c r="R204" s="32" t="s">
        <v>3659</v>
      </c>
      <c r="S204" s="59">
        <f t="shared" si="79"/>
        <v>2.939014669971872</v>
      </c>
      <c r="T204" s="32" t="s">
        <v>3660</v>
      </c>
      <c r="U204" s="32" t="s">
        <v>3661</v>
      </c>
      <c r="V204" s="32" t="s">
        <v>3662</v>
      </c>
      <c r="W204" s="59">
        <f t="shared" si="80"/>
        <v>0.94089430063849355</v>
      </c>
      <c r="X204" s="65"/>
      <c r="Y204" s="65"/>
      <c r="Z204" s="65"/>
      <c r="AA204" s="68">
        <f t="shared" si="81"/>
        <v>0.3701111054112951</v>
      </c>
      <c r="AB204" s="65"/>
      <c r="AC204" s="32" t="s">
        <v>3663</v>
      </c>
      <c r="AD204" s="32" t="s">
        <v>3664</v>
      </c>
      <c r="AE204" s="32" t="s">
        <v>3665</v>
      </c>
      <c r="AF204" s="32" t="s">
        <v>3666</v>
      </c>
      <c r="AG204" s="66">
        <f t="shared" si="82"/>
        <v>3.9593418029549049E-2</v>
      </c>
      <c r="AH204" s="32" t="s">
        <v>3667</v>
      </c>
      <c r="AI204" s="32" t="s">
        <v>3668</v>
      </c>
      <c r="AJ204" s="32">
        <v>1</v>
      </c>
      <c r="AK204" s="32">
        <v>2</v>
      </c>
      <c r="AL204">
        <f t="shared" si="83"/>
        <v>2.4333000000000027</v>
      </c>
      <c r="AM204" s="69">
        <f t="shared" si="84"/>
        <v>5.5454932086023385</v>
      </c>
      <c r="AN204" s="69">
        <f t="shared" si="85"/>
        <v>2.279001030946588</v>
      </c>
      <c r="AO204" s="32"/>
      <c r="AP204" s="69">
        <f t="shared" si="86"/>
        <v>2.279001030946588</v>
      </c>
      <c r="AQ204" s="69">
        <f t="shared" si="87"/>
        <v>0</v>
      </c>
      <c r="AR204" s="69">
        <f t="shared" si="88"/>
        <v>1</v>
      </c>
      <c r="AS204" s="69">
        <f t="shared" si="89"/>
        <v>0</v>
      </c>
      <c r="AT204" s="69">
        <f t="shared" si="90"/>
        <v>0</v>
      </c>
      <c r="AU204" s="69">
        <f t="shared" si="91"/>
        <v>2.279001030946588</v>
      </c>
      <c r="AV204" s="69">
        <f t="shared" si="92"/>
        <v>0</v>
      </c>
      <c r="AW204" s="69">
        <f t="shared" si="93"/>
        <v>1</v>
      </c>
      <c r="AX204" s="69">
        <f t="shared" si="94"/>
        <v>0</v>
      </c>
      <c r="AY204" s="69">
        <f t="shared" si="95"/>
        <v>0</v>
      </c>
      <c r="AZ204" s="69">
        <f t="shared" si="96"/>
        <v>0</v>
      </c>
      <c r="BA204" s="69">
        <f t="shared" si="97"/>
        <v>0</v>
      </c>
      <c r="BB204" s="69">
        <f t="shared" si="98"/>
        <v>0</v>
      </c>
      <c r="BC204" s="69">
        <f t="shared" si="99"/>
        <v>0</v>
      </c>
      <c r="BD204" s="69">
        <f t="shared" si="100"/>
        <v>0</v>
      </c>
      <c r="BE204" s="69">
        <f t="shared" si="101"/>
        <v>0</v>
      </c>
      <c r="BF204" s="69"/>
      <c r="BG204" s="69"/>
      <c r="BH204" s="69"/>
      <c r="BI204" s="69"/>
      <c r="BJ204" s="69"/>
      <c r="BK204" s="69"/>
      <c r="BL204" s="69"/>
      <c r="BM204" s="69"/>
      <c r="BN204" s="69"/>
      <c r="BO204" s="32"/>
      <c r="BP204" s="32"/>
      <c r="BQ204" s="32"/>
      <c r="BR204" s="32"/>
      <c r="BS204" s="32"/>
      <c r="BT204" s="32"/>
      <c r="BU204" s="32"/>
      <c r="BV204" s="32"/>
      <c r="BW204" s="32"/>
      <c r="BX204" s="32" t="s">
        <v>3669</v>
      </c>
      <c r="BY204" s="32" t="s">
        <v>3670</v>
      </c>
      <c r="BZ204" s="32" t="s">
        <v>3671</v>
      </c>
      <c r="CA204" s="32" t="s">
        <v>426</v>
      </c>
      <c r="CB204" s="32" t="s">
        <v>3672</v>
      </c>
      <c r="CC204" s="32" t="s">
        <v>18</v>
      </c>
    </row>
    <row r="205" spans="1:81">
      <c r="A205" s="32" t="s">
        <v>16</v>
      </c>
      <c r="B205" s="32" t="s">
        <v>3673</v>
      </c>
      <c r="C205" s="32" t="s">
        <v>3674</v>
      </c>
      <c r="D205" s="33" t="s">
        <v>3675</v>
      </c>
      <c r="E205" s="33" t="s">
        <v>3676</v>
      </c>
      <c r="F205" s="32" t="s">
        <v>3677</v>
      </c>
      <c r="G205" s="32" t="s">
        <v>3678</v>
      </c>
      <c r="H205" s="32" t="s">
        <v>3679</v>
      </c>
      <c r="I205" s="32" t="s">
        <v>3680</v>
      </c>
      <c r="J205" s="32" t="s">
        <v>3681</v>
      </c>
      <c r="K205" s="33" t="s">
        <v>3682</v>
      </c>
      <c r="L205" s="33" t="s">
        <v>3683</v>
      </c>
      <c r="M205" s="33" t="s">
        <v>3684</v>
      </c>
      <c r="N205" s="33" t="s">
        <v>3685</v>
      </c>
      <c r="O205" s="32" t="s">
        <v>3686</v>
      </c>
      <c r="P205" s="60">
        <f t="shared" si="77"/>
        <v>0.720892186765</v>
      </c>
      <c r="Q205" s="61">
        <f t="shared" si="78"/>
        <v>3.9371089877647369E-2</v>
      </c>
      <c r="R205" s="32" t="s">
        <v>3687</v>
      </c>
      <c r="S205" s="59">
        <f t="shared" si="79"/>
        <v>1.5314150584080914</v>
      </c>
      <c r="T205" s="33" t="s">
        <v>3688</v>
      </c>
      <c r="U205" s="32" t="s">
        <v>3689</v>
      </c>
      <c r="V205" s="33" t="s">
        <v>3690</v>
      </c>
      <c r="W205" s="59">
        <f t="shared" si="80"/>
        <v>3.5393738793330383</v>
      </c>
      <c r="X205" s="62"/>
      <c r="Y205" s="62"/>
      <c r="Z205" s="62"/>
      <c r="AA205" s="68">
        <f t="shared" si="81"/>
        <v>0.1000000275840769</v>
      </c>
      <c r="AB205" s="62"/>
      <c r="AC205" s="32" t="s">
        <v>3691</v>
      </c>
      <c r="AD205" s="32" t="s">
        <v>3692</v>
      </c>
      <c r="AE205" s="32" t="s">
        <v>3693</v>
      </c>
      <c r="AF205" s="32" t="s">
        <v>3694</v>
      </c>
      <c r="AG205" s="66">
        <f t="shared" si="82"/>
        <v>4.6837577843781598E-2</v>
      </c>
      <c r="AH205" s="32" t="s">
        <v>3695</v>
      </c>
      <c r="AI205" s="32" t="s">
        <v>3696</v>
      </c>
      <c r="AJ205" s="32">
        <v>4</v>
      </c>
      <c r="AK205" s="32">
        <v>3</v>
      </c>
      <c r="AL205">
        <f t="shared" si="83"/>
        <v>3.7647999999999797</v>
      </c>
      <c r="AM205" s="69">
        <f t="shared" si="84"/>
        <v>2.4746621174130441</v>
      </c>
      <c r="AN205" s="69">
        <f t="shared" si="85"/>
        <v>0.65731569204554219</v>
      </c>
      <c r="AO205" s="32"/>
      <c r="AP205" s="69">
        <f t="shared" si="86"/>
        <v>0</v>
      </c>
      <c r="AQ205" s="69">
        <f t="shared" si="87"/>
        <v>0</v>
      </c>
      <c r="AR205" s="69">
        <f t="shared" si="88"/>
        <v>0</v>
      </c>
      <c r="AS205" s="69">
        <f t="shared" si="89"/>
        <v>0</v>
      </c>
      <c r="AT205" s="69">
        <f t="shared" si="90"/>
        <v>0</v>
      </c>
      <c r="AU205" s="69">
        <f t="shared" si="91"/>
        <v>0</v>
      </c>
      <c r="AV205" s="69">
        <f t="shared" si="92"/>
        <v>0</v>
      </c>
      <c r="AW205" s="69">
        <f t="shared" si="93"/>
        <v>0</v>
      </c>
      <c r="AX205" s="69">
        <f t="shared" si="94"/>
        <v>0</v>
      </c>
      <c r="AY205" s="69">
        <f t="shared" si="95"/>
        <v>0</v>
      </c>
      <c r="AZ205" s="69">
        <f t="shared" si="96"/>
        <v>0</v>
      </c>
      <c r="BA205" s="69">
        <f t="shared" si="97"/>
        <v>1</v>
      </c>
      <c r="BB205" s="69">
        <f t="shared" si="98"/>
        <v>0.65731569204554219</v>
      </c>
      <c r="BC205" s="69">
        <f t="shared" si="99"/>
        <v>0</v>
      </c>
      <c r="BD205" s="69">
        <f t="shared" si="100"/>
        <v>1</v>
      </c>
      <c r="BE205" s="69">
        <f t="shared" si="101"/>
        <v>0</v>
      </c>
      <c r="BF205" s="69"/>
      <c r="BG205" s="69"/>
      <c r="BH205" s="69"/>
      <c r="BI205" s="69"/>
      <c r="BJ205" s="69"/>
      <c r="BK205" s="69"/>
      <c r="BL205" s="69"/>
      <c r="BM205" s="69"/>
      <c r="BN205" s="69"/>
      <c r="BO205" s="32"/>
      <c r="BP205" s="32"/>
      <c r="BQ205" s="32"/>
      <c r="BR205" s="32"/>
      <c r="BS205" s="32"/>
      <c r="BT205" s="32"/>
      <c r="BU205" s="32"/>
      <c r="BV205" s="32"/>
      <c r="BW205" s="32"/>
      <c r="BX205" s="32" t="s">
        <v>3697</v>
      </c>
      <c r="BY205" s="32" t="s">
        <v>3698</v>
      </c>
      <c r="BZ205" s="32" t="s">
        <v>3699</v>
      </c>
      <c r="CA205" s="32" t="s">
        <v>3700</v>
      </c>
      <c r="CB205" s="32" t="s">
        <v>1730</v>
      </c>
      <c r="CC205" s="32" t="s">
        <v>18</v>
      </c>
    </row>
    <row r="206" spans="1:81">
      <c r="A206" s="32" t="s">
        <v>20</v>
      </c>
      <c r="B206" s="32" t="s">
        <v>3701</v>
      </c>
      <c r="C206" s="32" t="s">
        <v>3702</v>
      </c>
      <c r="D206" s="33" t="s">
        <v>3703</v>
      </c>
      <c r="E206" s="33" t="s">
        <v>3704</v>
      </c>
      <c r="F206" s="33" t="s">
        <v>3705</v>
      </c>
      <c r="G206" s="33" t="s">
        <v>3706</v>
      </c>
      <c r="H206" s="32" t="s">
        <v>3707</v>
      </c>
      <c r="I206" s="32" t="s">
        <v>3708</v>
      </c>
      <c r="J206" s="32" t="s">
        <v>3709</v>
      </c>
      <c r="K206" s="32" t="s">
        <v>3710</v>
      </c>
      <c r="L206" s="33" t="s">
        <v>3711</v>
      </c>
      <c r="M206" s="33" t="s">
        <v>3712</v>
      </c>
      <c r="N206" s="33" t="s">
        <v>3713</v>
      </c>
      <c r="O206" s="32" t="s">
        <v>3714</v>
      </c>
      <c r="P206" s="60">
        <f t="shared" si="77"/>
        <v>0.74666433477000005</v>
      </c>
      <c r="Q206" s="61">
        <f t="shared" si="78"/>
        <v>0.11501525763505338</v>
      </c>
      <c r="R206" s="32" t="s">
        <v>3715</v>
      </c>
      <c r="S206" s="59">
        <f t="shared" si="79"/>
        <v>1.4555259675756258</v>
      </c>
      <c r="T206" s="33" t="s">
        <v>3716</v>
      </c>
      <c r="U206" s="32" t="s">
        <v>3717</v>
      </c>
      <c r="V206" s="32" t="s">
        <v>3718</v>
      </c>
      <c r="W206" s="59">
        <f t="shared" si="80"/>
        <v>3.4722712282785455</v>
      </c>
      <c r="X206" s="65"/>
      <c r="Y206" s="65"/>
      <c r="Z206" s="65"/>
      <c r="AA206" s="68">
        <f t="shared" si="81"/>
        <v>0.10000005292346997</v>
      </c>
      <c r="AB206" s="65"/>
      <c r="AC206" s="32" t="s">
        <v>3719</v>
      </c>
      <c r="AD206" s="32" t="s">
        <v>3720</v>
      </c>
      <c r="AE206" s="32" t="s">
        <v>3721</v>
      </c>
      <c r="AF206" s="32" t="s">
        <v>3722</v>
      </c>
      <c r="AG206" s="66">
        <f t="shared" si="82"/>
        <v>4.6657863406214882E-2</v>
      </c>
      <c r="AH206" s="32" t="s">
        <v>3723</v>
      </c>
      <c r="AI206" s="32" t="s">
        <v>3724</v>
      </c>
      <c r="AJ206" s="32">
        <v>2</v>
      </c>
      <c r="AK206" s="32">
        <v>4</v>
      </c>
      <c r="AL206">
        <f t="shared" si="83"/>
        <v>2.5430000000000064</v>
      </c>
      <c r="AM206" s="69">
        <f t="shared" si="84"/>
        <v>2.4068839393255335</v>
      </c>
      <c r="AN206" s="69">
        <f t="shared" si="85"/>
        <v>0.94647421916064778</v>
      </c>
      <c r="AO206" s="32"/>
      <c r="AP206" s="69">
        <f t="shared" si="86"/>
        <v>0</v>
      </c>
      <c r="AQ206" s="69">
        <f t="shared" si="87"/>
        <v>0</v>
      </c>
      <c r="AR206" s="69">
        <f t="shared" si="88"/>
        <v>0</v>
      </c>
      <c r="AS206" s="69">
        <f t="shared" si="89"/>
        <v>0</v>
      </c>
      <c r="AT206" s="69">
        <f t="shared" si="90"/>
        <v>0.94647421916064778</v>
      </c>
      <c r="AU206" s="69">
        <f t="shared" si="91"/>
        <v>0</v>
      </c>
      <c r="AV206" s="69">
        <f t="shared" si="92"/>
        <v>1</v>
      </c>
      <c r="AW206" s="69">
        <f t="shared" si="93"/>
        <v>0</v>
      </c>
      <c r="AX206" s="69">
        <f t="shared" si="94"/>
        <v>0</v>
      </c>
      <c r="AY206" s="69">
        <f t="shared" si="95"/>
        <v>0</v>
      </c>
      <c r="AZ206" s="69">
        <f t="shared" si="96"/>
        <v>0</v>
      </c>
      <c r="BA206" s="69">
        <f t="shared" si="97"/>
        <v>0</v>
      </c>
      <c r="BB206" s="69">
        <f t="shared" si="98"/>
        <v>0</v>
      </c>
      <c r="BC206" s="69">
        <f t="shared" si="99"/>
        <v>0.94647421916064778</v>
      </c>
      <c r="BD206" s="69">
        <f t="shared" si="100"/>
        <v>0</v>
      </c>
      <c r="BE206" s="69">
        <f t="shared" si="101"/>
        <v>1</v>
      </c>
      <c r="BF206" s="69"/>
      <c r="BG206" s="69"/>
      <c r="BH206" s="69"/>
      <c r="BI206" s="69"/>
      <c r="BJ206" s="69"/>
      <c r="BK206" s="69"/>
      <c r="BL206" s="69"/>
      <c r="BM206" s="69"/>
      <c r="BN206" s="69"/>
      <c r="BO206" s="32"/>
      <c r="BP206" s="32"/>
      <c r="BQ206" s="32"/>
      <c r="BR206" s="32"/>
      <c r="BS206" s="32"/>
      <c r="BT206" s="32"/>
      <c r="BU206" s="32"/>
      <c r="BV206" s="32"/>
      <c r="BW206" s="32"/>
      <c r="BX206" s="32" t="s">
        <v>3725</v>
      </c>
      <c r="BY206" s="32" t="s">
        <v>3726</v>
      </c>
      <c r="BZ206" s="32" t="s">
        <v>3727</v>
      </c>
      <c r="CA206" s="32" t="s">
        <v>3728</v>
      </c>
      <c r="CB206" s="32" t="s">
        <v>3729</v>
      </c>
      <c r="CC206" s="32" t="s">
        <v>18</v>
      </c>
    </row>
    <row r="207" spans="1:81">
      <c r="A207" s="32" t="s">
        <v>22</v>
      </c>
      <c r="B207" s="32" t="s">
        <v>3730</v>
      </c>
      <c r="C207" s="32" t="s">
        <v>3731</v>
      </c>
      <c r="D207" s="32" t="s">
        <v>3732</v>
      </c>
      <c r="E207" s="33" t="s">
        <v>3733</v>
      </c>
      <c r="F207" s="33" t="s">
        <v>3734</v>
      </c>
      <c r="G207" s="33" t="s">
        <v>3735</v>
      </c>
      <c r="H207" s="32" t="s">
        <v>3736</v>
      </c>
      <c r="I207" s="32" t="s">
        <v>3737</v>
      </c>
      <c r="J207" s="32" t="s">
        <v>3738</v>
      </c>
      <c r="K207" s="33" t="s">
        <v>3739</v>
      </c>
      <c r="L207" s="33" t="s">
        <v>3740</v>
      </c>
      <c r="M207" s="33" t="s">
        <v>3741</v>
      </c>
      <c r="N207" s="33" t="s">
        <v>3742</v>
      </c>
      <c r="O207" s="32" t="s">
        <v>3743</v>
      </c>
      <c r="P207" s="60">
        <f t="shared" si="77"/>
        <v>0.96860573655999993</v>
      </c>
      <c r="Q207" s="61">
        <f t="shared" si="78"/>
        <v>0.87639414579387998</v>
      </c>
      <c r="R207" s="32" t="s">
        <v>3744</v>
      </c>
      <c r="S207" s="59">
        <f t="shared" si="79"/>
        <v>0.50247323758749918</v>
      </c>
      <c r="T207" s="32" t="s">
        <v>3745</v>
      </c>
      <c r="U207" s="32" t="s">
        <v>3746</v>
      </c>
      <c r="V207" s="33" t="s">
        <v>3747</v>
      </c>
      <c r="W207" s="59">
        <f t="shared" si="80"/>
        <v>0.89054700415699573</v>
      </c>
      <c r="X207" s="62"/>
      <c r="Y207" s="62"/>
      <c r="Z207" s="62"/>
      <c r="AA207" s="68">
        <f t="shared" si="81"/>
        <v>0.4065870324690346</v>
      </c>
      <c r="AB207" s="62"/>
      <c r="AC207" s="32" t="s">
        <v>3338</v>
      </c>
      <c r="AD207" s="32" t="s">
        <v>3748</v>
      </c>
      <c r="AE207" s="32" t="s">
        <v>3749</v>
      </c>
      <c r="AF207" s="32" t="s">
        <v>3750</v>
      </c>
      <c r="AG207" s="66">
        <f t="shared" si="82"/>
        <v>2.7106110841096116E-2</v>
      </c>
      <c r="AH207" s="32" t="s">
        <v>3751</v>
      </c>
      <c r="AI207" s="32" t="s">
        <v>3752</v>
      </c>
      <c r="AJ207" s="32">
        <v>4</v>
      </c>
      <c r="AK207" s="32">
        <v>2</v>
      </c>
      <c r="AL207">
        <f t="shared" si="83"/>
        <v>4.2044999999999959</v>
      </c>
      <c r="AM207" s="69">
        <f t="shared" si="84"/>
        <v>3.6795275764246633</v>
      </c>
      <c r="AN207" s="69">
        <f t="shared" si="85"/>
        <v>0.87514034401823448</v>
      </c>
      <c r="AO207" s="32"/>
      <c r="AP207" s="69">
        <f t="shared" si="86"/>
        <v>0</v>
      </c>
      <c r="AQ207" s="69">
        <f t="shared" si="87"/>
        <v>0</v>
      </c>
      <c r="AR207" s="69">
        <f t="shared" si="88"/>
        <v>0</v>
      </c>
      <c r="AS207" s="69">
        <f t="shared" si="89"/>
        <v>0</v>
      </c>
      <c r="AT207" s="69">
        <f t="shared" si="90"/>
        <v>0</v>
      </c>
      <c r="AU207" s="69">
        <f t="shared" si="91"/>
        <v>0.87514034401823448</v>
      </c>
      <c r="AV207" s="69">
        <f t="shared" si="92"/>
        <v>0</v>
      </c>
      <c r="AW207" s="69">
        <f t="shared" si="93"/>
        <v>1</v>
      </c>
      <c r="AX207" s="69">
        <f t="shared" si="94"/>
        <v>0</v>
      </c>
      <c r="AY207" s="69">
        <f t="shared" si="95"/>
        <v>0</v>
      </c>
      <c r="AZ207" s="69">
        <f t="shared" si="96"/>
        <v>0</v>
      </c>
      <c r="BA207" s="69">
        <f t="shared" si="97"/>
        <v>0</v>
      </c>
      <c r="BB207" s="69">
        <f t="shared" si="98"/>
        <v>0.87514034401823448</v>
      </c>
      <c r="BC207" s="69">
        <f t="shared" si="99"/>
        <v>0</v>
      </c>
      <c r="BD207" s="69">
        <f t="shared" si="100"/>
        <v>1</v>
      </c>
      <c r="BE207" s="69">
        <f t="shared" si="101"/>
        <v>0</v>
      </c>
      <c r="BF207" s="69"/>
      <c r="BG207" s="69"/>
      <c r="BH207" s="69"/>
      <c r="BI207" s="69"/>
      <c r="BJ207" s="69"/>
      <c r="BK207" s="69"/>
      <c r="BL207" s="69"/>
      <c r="BM207" s="69"/>
      <c r="BN207" s="69"/>
      <c r="BO207" s="32"/>
      <c r="BP207" s="32"/>
      <c r="BQ207" s="32"/>
      <c r="BR207" s="32"/>
      <c r="BS207" s="32"/>
      <c r="BT207" s="32"/>
      <c r="BU207" s="32"/>
      <c r="BV207" s="32"/>
      <c r="BW207" s="32"/>
      <c r="BX207" s="32" t="s">
        <v>3753</v>
      </c>
      <c r="BY207" s="32" t="s">
        <v>3754</v>
      </c>
      <c r="BZ207" s="32" t="s">
        <v>3755</v>
      </c>
      <c r="CA207" s="32" t="s">
        <v>3756</v>
      </c>
      <c r="CB207" s="32" t="s">
        <v>1532</v>
      </c>
      <c r="CC207" s="32" t="s">
        <v>18</v>
      </c>
    </row>
    <row r="208" spans="1:81">
      <c r="A208" s="32" t="s">
        <v>16</v>
      </c>
      <c r="B208" s="32" t="s">
        <v>3757</v>
      </c>
      <c r="C208" s="32" t="s">
        <v>3758</v>
      </c>
      <c r="D208" s="33" t="s">
        <v>3759</v>
      </c>
      <c r="E208" s="33" t="s">
        <v>3760</v>
      </c>
      <c r="F208" s="33" t="s">
        <v>3761</v>
      </c>
      <c r="G208" s="33" t="s">
        <v>3762</v>
      </c>
      <c r="H208" s="32" t="s">
        <v>3763</v>
      </c>
      <c r="I208" s="32" t="s">
        <v>3764</v>
      </c>
      <c r="J208" s="32" t="s">
        <v>3765</v>
      </c>
      <c r="K208" s="33" t="s">
        <v>3766</v>
      </c>
      <c r="L208" s="33" t="s">
        <v>3767</v>
      </c>
      <c r="M208" s="33" t="s">
        <v>3768</v>
      </c>
      <c r="N208" s="33" t="s">
        <v>3769</v>
      </c>
      <c r="O208" s="33" t="s">
        <v>3770</v>
      </c>
      <c r="P208" s="60">
        <f t="shared" si="77"/>
        <v>-2.4189227629999997E-2</v>
      </c>
      <c r="Q208" s="61">
        <f t="shared" si="78"/>
        <v>-0.99882976253332811</v>
      </c>
      <c r="R208" s="32" t="s">
        <v>3771</v>
      </c>
      <c r="S208" s="59">
        <f t="shared" si="79"/>
        <v>3.0932094792303912</v>
      </c>
      <c r="T208" s="32" t="s">
        <v>3772</v>
      </c>
      <c r="U208" s="32" t="s">
        <v>3773</v>
      </c>
      <c r="V208" s="33" t="s">
        <v>3774</v>
      </c>
      <c r="W208" s="59">
        <f t="shared" si="80"/>
        <v>3.0388208444181108</v>
      </c>
      <c r="X208" s="62"/>
      <c r="Y208" s="62"/>
      <c r="Z208" s="62"/>
      <c r="AA208" s="68">
        <f t="shared" si="81"/>
        <v>0.10000263484055748</v>
      </c>
      <c r="AB208" s="62"/>
      <c r="AC208" s="32" t="s">
        <v>3775</v>
      </c>
      <c r="AD208" s="32" t="s">
        <v>3776</v>
      </c>
      <c r="AE208" s="32" t="s">
        <v>3777</v>
      </c>
      <c r="AF208" s="32" t="s">
        <v>3778</v>
      </c>
      <c r="AG208" s="66">
        <f t="shared" si="82"/>
        <v>3.7979520552371623E-2</v>
      </c>
      <c r="AH208" s="32" t="s">
        <v>3779</v>
      </c>
      <c r="AI208" s="32" t="s">
        <v>3780</v>
      </c>
      <c r="AJ208" s="32">
        <v>4</v>
      </c>
      <c r="AK208" s="32">
        <v>2</v>
      </c>
      <c r="AL208">
        <f t="shared" si="83"/>
        <v>1.8327000000000169</v>
      </c>
      <c r="AM208" s="69">
        <f t="shared" si="84"/>
        <v>3.7913836995697068</v>
      </c>
      <c r="AN208" s="69">
        <f t="shared" si="85"/>
        <v>2.0687421288643377</v>
      </c>
      <c r="AO208" s="32"/>
      <c r="AP208" s="69">
        <f t="shared" si="86"/>
        <v>0</v>
      </c>
      <c r="AQ208" s="69">
        <f t="shared" si="87"/>
        <v>0</v>
      </c>
      <c r="AR208" s="69">
        <f t="shared" si="88"/>
        <v>0</v>
      </c>
      <c r="AS208" s="69">
        <f t="shared" si="89"/>
        <v>0</v>
      </c>
      <c r="AT208" s="69">
        <f t="shared" si="90"/>
        <v>0</v>
      </c>
      <c r="AU208" s="69">
        <f t="shared" si="91"/>
        <v>2.0687421288643377</v>
      </c>
      <c r="AV208" s="69">
        <f t="shared" si="92"/>
        <v>0</v>
      </c>
      <c r="AW208" s="69">
        <f t="shared" si="93"/>
        <v>1</v>
      </c>
      <c r="AX208" s="69">
        <f t="shared" si="94"/>
        <v>0</v>
      </c>
      <c r="AY208" s="69">
        <f t="shared" si="95"/>
        <v>0</v>
      </c>
      <c r="AZ208" s="69">
        <f t="shared" si="96"/>
        <v>0</v>
      </c>
      <c r="BA208" s="69">
        <f t="shared" si="97"/>
        <v>0</v>
      </c>
      <c r="BB208" s="69">
        <f t="shared" si="98"/>
        <v>2.0687421288643377</v>
      </c>
      <c r="BC208" s="69">
        <f t="shared" si="99"/>
        <v>0</v>
      </c>
      <c r="BD208" s="69">
        <f t="shared" si="100"/>
        <v>1</v>
      </c>
      <c r="BE208" s="69">
        <f t="shared" si="101"/>
        <v>0</v>
      </c>
      <c r="BF208" s="69"/>
      <c r="BG208" s="69"/>
      <c r="BH208" s="69"/>
      <c r="BI208" s="69"/>
      <c r="BJ208" s="69"/>
      <c r="BK208" s="69"/>
      <c r="BL208" s="69"/>
      <c r="BM208" s="69"/>
      <c r="BN208" s="69"/>
      <c r="BO208" s="32"/>
      <c r="BP208" s="32"/>
      <c r="BQ208" s="32"/>
      <c r="BR208" s="32"/>
      <c r="BS208" s="32"/>
      <c r="BT208" s="32"/>
      <c r="BU208" s="32"/>
      <c r="BV208" s="32"/>
      <c r="BW208" s="32"/>
      <c r="BX208" s="32" t="s">
        <v>3781</v>
      </c>
      <c r="BY208" s="32" t="s">
        <v>3782</v>
      </c>
      <c r="BZ208" s="32" t="s">
        <v>3783</v>
      </c>
      <c r="CA208" s="32" t="s">
        <v>2040</v>
      </c>
      <c r="CB208" s="32" t="s">
        <v>3784</v>
      </c>
      <c r="CC208" s="32" t="s">
        <v>18</v>
      </c>
    </row>
    <row r="209" spans="1:81">
      <c r="A209" s="32" t="s">
        <v>20</v>
      </c>
      <c r="B209" s="32" t="s">
        <v>3785</v>
      </c>
      <c r="C209" s="35">
        <v>1646150</v>
      </c>
      <c r="D209" s="33" t="s">
        <v>3786</v>
      </c>
      <c r="E209" s="33" t="s">
        <v>3787</v>
      </c>
      <c r="F209" s="33" t="s">
        <v>3788</v>
      </c>
      <c r="G209" s="33" t="s">
        <v>3789</v>
      </c>
      <c r="H209" s="33" t="s">
        <v>3790</v>
      </c>
      <c r="I209" s="32" t="s">
        <v>3791</v>
      </c>
      <c r="J209" s="32" t="s">
        <v>3792</v>
      </c>
      <c r="K209" s="32" t="s">
        <v>3793</v>
      </c>
      <c r="L209" s="33" t="s">
        <v>3794</v>
      </c>
      <c r="M209" s="33" t="s">
        <v>3795</v>
      </c>
      <c r="N209" s="33" t="s">
        <v>3796</v>
      </c>
      <c r="O209" s="32" t="s">
        <v>3797</v>
      </c>
      <c r="P209" s="60">
        <f t="shared" si="77"/>
        <v>-0.54020252993999995</v>
      </c>
      <c r="Q209" s="61">
        <f t="shared" si="78"/>
        <v>-0.41636245329284693</v>
      </c>
      <c r="R209" s="32" t="s">
        <v>3798</v>
      </c>
      <c r="S209" s="59">
        <f t="shared" si="79"/>
        <v>2.000237137423023</v>
      </c>
      <c r="T209" s="33" t="s">
        <v>3799</v>
      </c>
      <c r="U209" s="32" t="s">
        <v>3800</v>
      </c>
      <c r="V209" s="32" t="s">
        <v>3801</v>
      </c>
      <c r="W209" s="59">
        <f t="shared" si="80"/>
        <v>1646147.6564162178</v>
      </c>
      <c r="X209" s="65"/>
      <c r="Y209" s="65"/>
      <c r="Z209" s="65"/>
      <c r="AA209" s="68">
        <f t="shared" si="81"/>
        <v>0.1</v>
      </c>
      <c r="AB209" s="65"/>
      <c r="AC209" s="32" t="s">
        <v>3802</v>
      </c>
      <c r="AD209" s="32" t="s">
        <v>3803</v>
      </c>
      <c r="AE209" s="32" t="s">
        <v>3804</v>
      </c>
      <c r="AF209" s="32" t="s">
        <v>3805</v>
      </c>
      <c r="AG209" s="66">
        <f t="shared" si="82"/>
        <v>4.2941292123147415E-2</v>
      </c>
      <c r="AH209" s="32" t="s">
        <v>3806</v>
      </c>
      <c r="AI209" s="32" t="s">
        <v>3807</v>
      </c>
      <c r="AJ209" s="32">
        <v>1</v>
      </c>
      <c r="AK209" s="32">
        <v>3</v>
      </c>
      <c r="AL209">
        <f t="shared" si="83"/>
        <v>4.3687999999999931</v>
      </c>
      <c r="AM209" s="69">
        <f t="shared" si="84"/>
        <v>2.9852682863977726</v>
      </c>
      <c r="AN209" s="69">
        <f t="shared" si="85"/>
        <v>0.68331539241846218</v>
      </c>
      <c r="AO209" s="32"/>
      <c r="AP209" s="69">
        <f t="shared" si="86"/>
        <v>0.68331539241846218</v>
      </c>
      <c r="AQ209" s="69">
        <f t="shared" si="87"/>
        <v>0</v>
      </c>
      <c r="AR209" s="69">
        <f t="shared" si="88"/>
        <v>1</v>
      </c>
      <c r="AS209" s="69">
        <f t="shared" si="89"/>
        <v>0</v>
      </c>
      <c r="AT209" s="69">
        <f t="shared" si="90"/>
        <v>0</v>
      </c>
      <c r="AU209" s="69">
        <f t="shared" si="91"/>
        <v>0</v>
      </c>
      <c r="AV209" s="69">
        <f t="shared" si="92"/>
        <v>0</v>
      </c>
      <c r="AW209" s="69">
        <f t="shared" si="93"/>
        <v>0</v>
      </c>
      <c r="AX209" s="69">
        <f t="shared" si="94"/>
        <v>0</v>
      </c>
      <c r="AY209" s="69">
        <f t="shared" si="95"/>
        <v>0</v>
      </c>
      <c r="AZ209" s="69">
        <f t="shared" si="96"/>
        <v>0</v>
      </c>
      <c r="BA209" s="69">
        <f t="shared" si="97"/>
        <v>1</v>
      </c>
      <c r="BB209" s="69">
        <f t="shared" si="98"/>
        <v>0</v>
      </c>
      <c r="BC209" s="69">
        <f t="shared" si="99"/>
        <v>0</v>
      </c>
      <c r="BD209" s="69">
        <f t="shared" si="100"/>
        <v>0</v>
      </c>
      <c r="BE209" s="69">
        <f t="shared" si="101"/>
        <v>0</v>
      </c>
      <c r="BF209" s="69"/>
      <c r="BG209" s="69"/>
      <c r="BH209" s="69"/>
      <c r="BI209" s="69"/>
      <c r="BJ209" s="69"/>
      <c r="BK209" s="69"/>
      <c r="BL209" s="69"/>
      <c r="BM209" s="69"/>
      <c r="BN209" s="69"/>
      <c r="BO209" s="32"/>
      <c r="BP209" s="32"/>
      <c r="BQ209" s="32"/>
      <c r="BR209" s="32"/>
      <c r="BS209" s="32"/>
      <c r="BT209" s="32"/>
      <c r="BU209" s="32"/>
      <c r="BV209" s="32"/>
      <c r="BW209" s="32"/>
      <c r="BX209" s="32" t="s">
        <v>3808</v>
      </c>
      <c r="BY209" s="32" t="s">
        <v>3809</v>
      </c>
      <c r="BZ209" s="32" t="s">
        <v>3810</v>
      </c>
      <c r="CA209" s="32" t="s">
        <v>3811</v>
      </c>
      <c r="CB209" s="32" t="s">
        <v>3812</v>
      </c>
      <c r="CC209" s="32" t="s">
        <v>18</v>
      </c>
    </row>
    <row r="210" spans="1:81">
      <c r="A210" s="32" t="s">
        <v>20</v>
      </c>
      <c r="B210" s="32" t="s">
        <v>3813</v>
      </c>
      <c r="C210" s="32" t="s">
        <v>3814</v>
      </c>
      <c r="D210" s="32" t="s">
        <v>3815</v>
      </c>
      <c r="E210" s="33" t="s">
        <v>2856</v>
      </c>
      <c r="F210" s="32" t="s">
        <v>3816</v>
      </c>
      <c r="G210" s="33" t="s">
        <v>3817</v>
      </c>
      <c r="H210" s="32" t="s">
        <v>3818</v>
      </c>
      <c r="I210" s="32" t="s">
        <v>3819</v>
      </c>
      <c r="J210" s="32" t="s">
        <v>3820</v>
      </c>
      <c r="K210" s="32" t="s">
        <v>3821</v>
      </c>
      <c r="L210" s="32" t="s">
        <v>3822</v>
      </c>
      <c r="M210" s="33" t="s">
        <v>3823</v>
      </c>
      <c r="N210" s="33" t="s">
        <v>3824</v>
      </c>
      <c r="O210" s="33" t="s">
        <v>3825</v>
      </c>
      <c r="P210" s="60">
        <f t="shared" si="77"/>
        <v>-0.9381294161799999</v>
      </c>
      <c r="Q210" s="61">
        <f t="shared" si="78"/>
        <v>0.7601736030044548</v>
      </c>
      <c r="R210" s="32" t="s">
        <v>3826</v>
      </c>
      <c r="S210" s="59">
        <f t="shared" si="79"/>
        <v>0.70721605688800127</v>
      </c>
      <c r="T210" s="32" t="s">
        <v>3827</v>
      </c>
      <c r="U210" s="32" t="s">
        <v>3828</v>
      </c>
      <c r="V210" s="33" t="s">
        <v>3829</v>
      </c>
      <c r="W210" s="59">
        <f t="shared" si="80"/>
        <v>2.9021085868109759</v>
      </c>
      <c r="X210" s="62"/>
      <c r="Y210" s="62"/>
      <c r="Z210" s="62"/>
      <c r="AA210" s="68">
        <f t="shared" si="81"/>
        <v>0.10000810983653451</v>
      </c>
      <c r="AB210" s="62"/>
      <c r="AC210" s="32" t="s">
        <v>3830</v>
      </c>
      <c r="AD210" s="32" t="s">
        <v>3831</v>
      </c>
      <c r="AE210" s="32" t="s">
        <v>3832</v>
      </c>
      <c r="AF210" s="32" t="s">
        <v>3833</v>
      </c>
      <c r="AG210" s="66">
        <f t="shared" si="82"/>
        <v>4.5921136253049215E-2</v>
      </c>
      <c r="AH210" s="32" t="s">
        <v>3834</v>
      </c>
      <c r="AI210" s="32" t="s">
        <v>3835</v>
      </c>
      <c r="AJ210" s="32">
        <v>3</v>
      </c>
      <c r="AK210" s="32">
        <v>1</v>
      </c>
      <c r="AL210">
        <f t="shared" si="83"/>
        <v>2.804600000000022</v>
      </c>
      <c r="AM210" s="69">
        <f t="shared" si="84"/>
        <v>1.3886444325100897</v>
      </c>
      <c r="AN210" s="69">
        <f t="shared" si="85"/>
        <v>0.49513101066465054</v>
      </c>
      <c r="AO210" s="32"/>
      <c r="AP210" s="69">
        <f t="shared" si="86"/>
        <v>0</v>
      </c>
      <c r="AQ210" s="69">
        <f t="shared" si="87"/>
        <v>0.49513101066465054</v>
      </c>
      <c r="AR210" s="69">
        <f t="shared" si="88"/>
        <v>0</v>
      </c>
      <c r="AS210" s="69">
        <f t="shared" si="89"/>
        <v>1</v>
      </c>
      <c r="AT210" s="69">
        <f t="shared" si="90"/>
        <v>0</v>
      </c>
      <c r="AU210" s="69">
        <f t="shared" si="91"/>
        <v>0</v>
      </c>
      <c r="AV210" s="69">
        <f t="shared" si="92"/>
        <v>0</v>
      </c>
      <c r="AW210" s="69">
        <f t="shared" si="93"/>
        <v>0</v>
      </c>
      <c r="AX210" s="69">
        <f t="shared" si="94"/>
        <v>0.49513101066465054</v>
      </c>
      <c r="AY210" s="69">
        <f t="shared" si="95"/>
        <v>0.49513101066465054</v>
      </c>
      <c r="AZ210" s="69">
        <f t="shared" si="96"/>
        <v>1</v>
      </c>
      <c r="BA210" s="69">
        <f t="shared" si="97"/>
        <v>0</v>
      </c>
      <c r="BB210" s="69">
        <f t="shared" si="98"/>
        <v>0</v>
      </c>
      <c r="BC210" s="69">
        <f t="shared" si="99"/>
        <v>0</v>
      </c>
      <c r="BD210" s="69">
        <f t="shared" si="100"/>
        <v>0</v>
      </c>
      <c r="BE210" s="69">
        <f t="shared" si="101"/>
        <v>0</v>
      </c>
      <c r="BF210" s="69"/>
      <c r="BG210" s="69"/>
      <c r="BH210" s="69"/>
      <c r="BI210" s="69"/>
      <c r="BJ210" s="69"/>
      <c r="BK210" s="69"/>
      <c r="BL210" s="69"/>
      <c r="BM210" s="69"/>
      <c r="BN210" s="69"/>
      <c r="BO210" s="32"/>
      <c r="BP210" s="32"/>
      <c r="BQ210" s="32"/>
      <c r="BR210" s="32"/>
      <c r="BS210" s="32"/>
      <c r="BT210" s="32"/>
      <c r="BU210" s="32"/>
      <c r="BV210" s="32"/>
      <c r="BW210" s="32"/>
      <c r="BX210" s="32" t="s">
        <v>3836</v>
      </c>
      <c r="BY210" s="32" t="s">
        <v>3837</v>
      </c>
      <c r="BZ210" s="32" t="s">
        <v>3838</v>
      </c>
      <c r="CA210" s="32" t="s">
        <v>3839</v>
      </c>
      <c r="CB210" s="32" t="s">
        <v>3401</v>
      </c>
      <c r="CC210" s="32" t="s">
        <v>18</v>
      </c>
    </row>
    <row r="211" spans="1:81">
      <c r="A211" s="32" t="s">
        <v>16</v>
      </c>
      <c r="B211" s="32" t="s">
        <v>3840</v>
      </c>
      <c r="C211" s="32" t="s">
        <v>3841</v>
      </c>
      <c r="D211" s="32" t="s">
        <v>3842</v>
      </c>
      <c r="E211" s="32" t="s">
        <v>3843</v>
      </c>
      <c r="F211" s="33" t="s">
        <v>3844</v>
      </c>
      <c r="G211" s="33" t="s">
        <v>3845</v>
      </c>
      <c r="H211" s="33" t="s">
        <v>3846</v>
      </c>
      <c r="I211" s="32" t="s">
        <v>3847</v>
      </c>
      <c r="J211" s="32" t="s">
        <v>3848</v>
      </c>
      <c r="K211" s="32" t="s">
        <v>3849</v>
      </c>
      <c r="L211" s="33" t="s">
        <v>3850</v>
      </c>
      <c r="M211" s="32" t="s">
        <v>3851</v>
      </c>
      <c r="N211" s="32" t="s">
        <v>3852</v>
      </c>
      <c r="O211" s="32" t="s">
        <v>3853</v>
      </c>
      <c r="P211" s="60">
        <f t="shared" si="77"/>
        <v>0.22148214712300002</v>
      </c>
      <c r="Q211" s="61">
        <f t="shared" si="78"/>
        <v>-0.90189131701157155</v>
      </c>
      <c r="R211" s="32" t="s">
        <v>3854</v>
      </c>
      <c r="S211" s="59">
        <f t="shared" si="79"/>
        <v>2.6949244467643529</v>
      </c>
      <c r="T211" s="32" t="s">
        <v>3855</v>
      </c>
      <c r="U211" s="32" t="s">
        <v>3856</v>
      </c>
      <c r="V211" s="32" t="s">
        <v>3857</v>
      </c>
      <c r="W211" s="59">
        <f t="shared" si="80"/>
        <v>5.62046961315031</v>
      </c>
      <c r="X211" s="65"/>
      <c r="Y211" s="65"/>
      <c r="Z211" s="65"/>
      <c r="AA211" s="68">
        <f t="shared" si="81"/>
        <v>0.1</v>
      </c>
      <c r="AB211" s="65"/>
      <c r="AC211" s="32" t="s">
        <v>3858</v>
      </c>
      <c r="AD211" s="32" t="s">
        <v>3859</v>
      </c>
      <c r="AE211" s="32" t="s">
        <v>3860</v>
      </c>
      <c r="AF211" s="32" t="s">
        <v>3861</v>
      </c>
      <c r="AG211" s="66">
        <f t="shared" si="82"/>
        <v>2.9169283193182852E-2</v>
      </c>
      <c r="AH211" s="32" t="s">
        <v>3862</v>
      </c>
      <c r="AI211" s="32" t="s">
        <v>3863</v>
      </c>
      <c r="AJ211" s="32">
        <v>2</v>
      </c>
      <c r="AK211" s="32">
        <v>1</v>
      </c>
      <c r="AL211">
        <f t="shared" si="83"/>
        <v>3.1758000000000095</v>
      </c>
      <c r="AM211" s="69">
        <f t="shared" si="84"/>
        <v>3.9732577344472384</v>
      </c>
      <c r="AN211" s="69">
        <f t="shared" si="85"/>
        <v>1.2511045199468565</v>
      </c>
      <c r="AO211" s="32"/>
      <c r="AP211" s="69">
        <f t="shared" si="86"/>
        <v>0</v>
      </c>
      <c r="AQ211" s="69">
        <f t="shared" si="87"/>
        <v>1.2511045199468565</v>
      </c>
      <c r="AR211" s="69">
        <f t="shared" si="88"/>
        <v>0</v>
      </c>
      <c r="AS211" s="69">
        <f t="shared" si="89"/>
        <v>1</v>
      </c>
      <c r="AT211" s="69">
        <f t="shared" si="90"/>
        <v>1.2511045199468565</v>
      </c>
      <c r="AU211" s="69">
        <f t="shared" si="91"/>
        <v>0</v>
      </c>
      <c r="AV211" s="69">
        <f t="shared" si="92"/>
        <v>1</v>
      </c>
      <c r="AW211" s="69">
        <f t="shared" si="93"/>
        <v>0</v>
      </c>
      <c r="AX211" s="69">
        <f t="shared" si="94"/>
        <v>0</v>
      </c>
      <c r="AY211" s="69">
        <f t="shared" si="95"/>
        <v>0</v>
      </c>
      <c r="AZ211" s="69">
        <f t="shared" si="96"/>
        <v>0</v>
      </c>
      <c r="BA211" s="69">
        <f t="shared" si="97"/>
        <v>0</v>
      </c>
      <c r="BB211" s="69">
        <f t="shared" si="98"/>
        <v>0</v>
      </c>
      <c r="BC211" s="69">
        <f t="shared" si="99"/>
        <v>0</v>
      </c>
      <c r="BD211" s="69">
        <f t="shared" si="100"/>
        <v>0</v>
      </c>
      <c r="BE211" s="69">
        <f t="shared" si="101"/>
        <v>0</v>
      </c>
      <c r="BF211" s="69"/>
      <c r="BG211" s="69"/>
      <c r="BH211" s="69"/>
      <c r="BI211" s="69"/>
      <c r="BJ211" s="69"/>
      <c r="BK211" s="69"/>
      <c r="BL211" s="69"/>
      <c r="BM211" s="69"/>
      <c r="BN211" s="69"/>
      <c r="BO211" s="32"/>
      <c r="BP211" s="32"/>
      <c r="BQ211" s="32"/>
      <c r="BR211" s="32"/>
      <c r="BS211" s="32"/>
      <c r="BT211" s="32"/>
      <c r="BU211" s="32"/>
      <c r="BV211" s="32"/>
      <c r="BW211" s="32"/>
      <c r="BX211" s="32" t="s">
        <v>3864</v>
      </c>
      <c r="BY211" s="32" t="s">
        <v>3865</v>
      </c>
      <c r="BZ211" s="32" t="s">
        <v>3866</v>
      </c>
      <c r="CA211" s="32" t="s">
        <v>3867</v>
      </c>
      <c r="CB211" s="32" t="s">
        <v>3868</v>
      </c>
      <c r="CC211" s="32" t="s">
        <v>18</v>
      </c>
    </row>
    <row r="212" spans="1:81">
      <c r="A212" s="32" t="s">
        <v>22</v>
      </c>
      <c r="B212" s="32" t="s">
        <v>3869</v>
      </c>
      <c r="C212" s="32" t="s">
        <v>3870</v>
      </c>
      <c r="D212" s="32" t="s">
        <v>3871</v>
      </c>
      <c r="E212" s="33" t="s">
        <v>3872</v>
      </c>
      <c r="F212" s="32" t="s">
        <v>3873</v>
      </c>
      <c r="G212" s="32" t="s">
        <v>3874</v>
      </c>
      <c r="H212" s="32" t="s">
        <v>3875</v>
      </c>
      <c r="I212" s="32" t="s">
        <v>3876</v>
      </c>
      <c r="J212" s="32" t="s">
        <v>3877</v>
      </c>
      <c r="K212" s="33" t="s">
        <v>3878</v>
      </c>
      <c r="L212" s="33" t="s">
        <v>3879</v>
      </c>
      <c r="M212" s="33" t="s">
        <v>3880</v>
      </c>
      <c r="N212" s="33" t="s">
        <v>3881</v>
      </c>
      <c r="O212" s="32" t="s">
        <v>3882</v>
      </c>
      <c r="P212" s="60">
        <f t="shared" si="77"/>
        <v>0.94470159273600007</v>
      </c>
      <c r="Q212" s="61">
        <f t="shared" si="78"/>
        <v>0.78492219863587076</v>
      </c>
      <c r="R212" s="32" t="s">
        <v>3883</v>
      </c>
      <c r="S212" s="59">
        <f t="shared" si="79"/>
        <v>0.66822577797622973</v>
      </c>
      <c r="T212" s="33" t="s">
        <v>3884</v>
      </c>
      <c r="U212" s="32" t="s">
        <v>3885</v>
      </c>
      <c r="V212" s="32" t="s">
        <v>3886</v>
      </c>
      <c r="W212" s="59">
        <f t="shared" si="80"/>
        <v>0.39485711791102363</v>
      </c>
      <c r="X212" s="65"/>
      <c r="Y212" s="65"/>
      <c r="Z212" s="65"/>
      <c r="AA212" s="68">
        <f t="shared" si="81"/>
        <v>0.83265834184390686</v>
      </c>
      <c r="AB212" s="65"/>
      <c r="AC212" s="32" t="s">
        <v>3887</v>
      </c>
      <c r="AD212" s="32" t="s">
        <v>3888</v>
      </c>
      <c r="AE212" s="32" t="s">
        <v>3889</v>
      </c>
      <c r="AF212" s="32" t="s">
        <v>3890</v>
      </c>
      <c r="AG212" s="66">
        <f t="shared" si="82"/>
        <v>4.2343540261942404E-2</v>
      </c>
      <c r="AH212" s="32" t="s">
        <v>3891</v>
      </c>
      <c r="AI212" s="32" t="s">
        <v>3892</v>
      </c>
      <c r="AJ212" s="32">
        <v>3</v>
      </c>
      <c r="AK212" s="32">
        <v>4</v>
      </c>
      <c r="AL212">
        <f t="shared" si="83"/>
        <v>3.1739000000000033</v>
      </c>
      <c r="AM212" s="69">
        <f t="shared" si="84"/>
        <v>4.4814531365289447</v>
      </c>
      <c r="AN212" s="69">
        <f t="shared" si="85"/>
        <v>1.4119704894700338</v>
      </c>
      <c r="AO212" s="32"/>
      <c r="AP212" s="69">
        <f t="shared" si="86"/>
        <v>0</v>
      </c>
      <c r="AQ212" s="69">
        <f t="shared" si="87"/>
        <v>0</v>
      </c>
      <c r="AR212" s="69">
        <f t="shared" si="88"/>
        <v>0</v>
      </c>
      <c r="AS212" s="69">
        <f t="shared" si="89"/>
        <v>0</v>
      </c>
      <c r="AT212" s="69">
        <f t="shared" si="90"/>
        <v>0</v>
      </c>
      <c r="AU212" s="69">
        <f t="shared" si="91"/>
        <v>0</v>
      </c>
      <c r="AV212" s="69">
        <f t="shared" si="92"/>
        <v>0</v>
      </c>
      <c r="AW212" s="69">
        <f t="shared" si="93"/>
        <v>0</v>
      </c>
      <c r="AX212" s="69">
        <f t="shared" si="94"/>
        <v>1.4119704894700338</v>
      </c>
      <c r="AY212" s="69">
        <f t="shared" si="95"/>
        <v>1.4119704894700338</v>
      </c>
      <c r="AZ212" s="69">
        <f t="shared" si="96"/>
        <v>1</v>
      </c>
      <c r="BA212" s="69">
        <f t="shared" si="97"/>
        <v>0</v>
      </c>
      <c r="BB212" s="69">
        <f t="shared" si="98"/>
        <v>0</v>
      </c>
      <c r="BC212" s="69">
        <f t="shared" si="99"/>
        <v>1.4119704894700338</v>
      </c>
      <c r="BD212" s="69">
        <f t="shared" si="100"/>
        <v>0</v>
      </c>
      <c r="BE212" s="69">
        <f t="shared" si="101"/>
        <v>1</v>
      </c>
      <c r="BF212" s="69"/>
      <c r="BG212" s="69"/>
      <c r="BH212" s="69"/>
      <c r="BI212" s="69"/>
      <c r="BJ212" s="69"/>
      <c r="BK212" s="69"/>
      <c r="BL212" s="69"/>
      <c r="BM212" s="69"/>
      <c r="BN212" s="69"/>
      <c r="BO212" s="32"/>
      <c r="BP212" s="32"/>
      <c r="BQ212" s="32"/>
      <c r="BR212" s="32"/>
      <c r="BS212" s="32"/>
      <c r="BT212" s="32"/>
      <c r="BU212" s="32"/>
      <c r="BV212" s="32"/>
      <c r="BW212" s="32"/>
      <c r="BX212" s="32" t="s">
        <v>3893</v>
      </c>
      <c r="BY212" s="32" t="s">
        <v>3894</v>
      </c>
      <c r="BZ212" s="32" t="s">
        <v>3895</v>
      </c>
      <c r="CA212" s="32" t="s">
        <v>3896</v>
      </c>
      <c r="CB212" s="32" t="s">
        <v>3897</v>
      </c>
      <c r="CC212" s="32" t="s">
        <v>18</v>
      </c>
    </row>
    <row r="213" spans="1:81">
      <c r="A213" s="32" t="s">
        <v>16</v>
      </c>
      <c r="B213" s="32" t="s">
        <v>3898</v>
      </c>
      <c r="C213" s="32" t="s">
        <v>3899</v>
      </c>
      <c r="D213" s="32" t="s">
        <v>3900</v>
      </c>
      <c r="E213" s="33" t="s">
        <v>3901</v>
      </c>
      <c r="F213" s="32" t="s">
        <v>3902</v>
      </c>
      <c r="G213" s="33" t="s">
        <v>3903</v>
      </c>
      <c r="H213" s="32" t="s">
        <v>3904</v>
      </c>
      <c r="I213" s="32" t="s">
        <v>3905</v>
      </c>
      <c r="J213" s="32" t="s">
        <v>3906</v>
      </c>
      <c r="K213" s="33" t="s">
        <v>3907</v>
      </c>
      <c r="L213" s="33" t="s">
        <v>3908</v>
      </c>
      <c r="M213" s="33" t="s">
        <v>3909</v>
      </c>
      <c r="N213" s="33" t="s">
        <v>3910</v>
      </c>
      <c r="O213" s="32" t="s">
        <v>3911</v>
      </c>
      <c r="P213" s="60">
        <f t="shared" si="77"/>
        <v>0.87503558984800001</v>
      </c>
      <c r="Q213" s="61">
        <f t="shared" si="78"/>
        <v>0.53137456700127461</v>
      </c>
      <c r="R213" s="32" t="s">
        <v>3912</v>
      </c>
      <c r="S213" s="59">
        <f t="shared" si="79"/>
        <v>1.0105739826513218</v>
      </c>
      <c r="T213" s="33" t="s">
        <v>3913</v>
      </c>
      <c r="U213" s="32" t="s">
        <v>3914</v>
      </c>
      <c r="V213" s="32" t="s">
        <v>3915</v>
      </c>
      <c r="W213" s="59">
        <f t="shared" si="80"/>
        <v>1.7439125163519529</v>
      </c>
      <c r="X213" s="65"/>
      <c r="Y213" s="65"/>
      <c r="Z213" s="65"/>
      <c r="AA213" s="68">
        <f t="shared" si="81"/>
        <v>0.11382897643241024</v>
      </c>
      <c r="AB213" s="65"/>
      <c r="AC213" s="32" t="s">
        <v>3916</v>
      </c>
      <c r="AD213" s="32" t="s">
        <v>3917</v>
      </c>
      <c r="AE213" s="32" t="s">
        <v>3918</v>
      </c>
      <c r="AF213" s="32" t="s">
        <v>3919</v>
      </c>
      <c r="AG213" s="66">
        <f t="shared" si="82"/>
        <v>3.2634683610643873E-2</v>
      </c>
      <c r="AH213" s="32" t="s">
        <v>3920</v>
      </c>
      <c r="AI213" s="32" t="s">
        <v>3921</v>
      </c>
      <c r="AJ213" s="32">
        <v>2</v>
      </c>
      <c r="AK213" s="32">
        <v>3</v>
      </c>
      <c r="AL213">
        <f t="shared" si="83"/>
        <v>2.7675999999999874</v>
      </c>
      <c r="AM213" s="69">
        <f t="shared" si="84"/>
        <v>2.5830995902966745</v>
      </c>
      <c r="AN213" s="69">
        <f t="shared" si="85"/>
        <v>0.93333559412367617</v>
      </c>
      <c r="AO213" s="32"/>
      <c r="AP213" s="69">
        <f t="shared" si="86"/>
        <v>0</v>
      </c>
      <c r="AQ213" s="69">
        <f t="shared" si="87"/>
        <v>0</v>
      </c>
      <c r="AR213" s="69">
        <f t="shared" si="88"/>
        <v>0</v>
      </c>
      <c r="AS213" s="69">
        <f t="shared" si="89"/>
        <v>0</v>
      </c>
      <c r="AT213" s="69">
        <f t="shared" si="90"/>
        <v>0.93333559412367617</v>
      </c>
      <c r="AU213" s="69">
        <f t="shared" si="91"/>
        <v>0</v>
      </c>
      <c r="AV213" s="69">
        <f t="shared" si="92"/>
        <v>1</v>
      </c>
      <c r="AW213" s="69">
        <f t="shared" si="93"/>
        <v>0</v>
      </c>
      <c r="AX213" s="69">
        <f t="shared" si="94"/>
        <v>0</v>
      </c>
      <c r="AY213" s="69">
        <f t="shared" si="95"/>
        <v>0</v>
      </c>
      <c r="AZ213" s="69">
        <f t="shared" si="96"/>
        <v>0</v>
      </c>
      <c r="BA213" s="69">
        <f t="shared" si="97"/>
        <v>1</v>
      </c>
      <c r="BB213" s="69">
        <f t="shared" si="98"/>
        <v>0</v>
      </c>
      <c r="BC213" s="69">
        <f t="shared" si="99"/>
        <v>0</v>
      </c>
      <c r="BD213" s="69">
        <f t="shared" si="100"/>
        <v>0</v>
      </c>
      <c r="BE213" s="69">
        <f t="shared" si="101"/>
        <v>0</v>
      </c>
      <c r="BF213" s="69"/>
      <c r="BG213" s="69"/>
      <c r="BH213" s="69"/>
      <c r="BI213" s="69"/>
      <c r="BJ213" s="69"/>
      <c r="BK213" s="69"/>
      <c r="BL213" s="69"/>
      <c r="BM213" s="69"/>
      <c r="BN213" s="69"/>
      <c r="BO213" s="32"/>
      <c r="BP213" s="32"/>
      <c r="BQ213" s="32"/>
      <c r="BR213" s="32"/>
      <c r="BS213" s="32"/>
      <c r="BT213" s="32"/>
      <c r="BU213" s="32"/>
      <c r="BV213" s="32"/>
      <c r="BW213" s="32"/>
      <c r="BX213" s="32" t="s">
        <v>3922</v>
      </c>
      <c r="BY213" s="32" t="s">
        <v>3923</v>
      </c>
      <c r="BZ213" s="32" t="s">
        <v>914</v>
      </c>
      <c r="CA213" s="32" t="s">
        <v>3924</v>
      </c>
      <c r="CB213" s="32" t="s">
        <v>3925</v>
      </c>
      <c r="CC213" s="32" t="s">
        <v>18</v>
      </c>
    </row>
    <row r="214" spans="1:81">
      <c r="A214" s="32" t="s">
        <v>16</v>
      </c>
      <c r="B214" s="32" t="s">
        <v>3926</v>
      </c>
      <c r="C214" s="32" t="s">
        <v>3927</v>
      </c>
      <c r="D214" s="32" t="s">
        <v>3928</v>
      </c>
      <c r="E214" s="33" t="s">
        <v>3929</v>
      </c>
      <c r="F214" s="33" t="s">
        <v>3930</v>
      </c>
      <c r="G214" s="33" t="s">
        <v>3931</v>
      </c>
      <c r="H214" s="32" t="s">
        <v>3932</v>
      </c>
      <c r="I214" s="32" t="s">
        <v>3933</v>
      </c>
      <c r="J214" s="32" t="s">
        <v>3934</v>
      </c>
      <c r="K214" s="33" t="s">
        <v>3935</v>
      </c>
      <c r="L214" s="33" t="s">
        <v>3936</v>
      </c>
      <c r="M214" s="33" t="s">
        <v>3937</v>
      </c>
      <c r="N214" s="33" t="s">
        <v>3938</v>
      </c>
      <c r="O214" s="32" t="s">
        <v>3939</v>
      </c>
      <c r="P214" s="60">
        <f t="shared" si="77"/>
        <v>0.41059203924200005</v>
      </c>
      <c r="Q214" s="61">
        <f t="shared" si="78"/>
        <v>-0.66282835462219181</v>
      </c>
      <c r="R214" s="32" t="s">
        <v>3940</v>
      </c>
      <c r="S214" s="59">
        <f t="shared" si="79"/>
        <v>2.2953861297384464</v>
      </c>
      <c r="T214" s="33" t="s">
        <v>3941</v>
      </c>
      <c r="U214" s="32" t="s">
        <v>3942</v>
      </c>
      <c r="V214" s="33" t="s">
        <v>3943</v>
      </c>
      <c r="W214" s="59">
        <f t="shared" si="80"/>
        <v>1.7286324396840409</v>
      </c>
      <c r="X214" s="62"/>
      <c r="Y214" s="62"/>
      <c r="Z214" s="62"/>
      <c r="AA214" s="68">
        <f t="shared" si="81"/>
        <v>0.11488028490693841</v>
      </c>
      <c r="AB214" s="62"/>
      <c r="AC214" s="32" t="s">
        <v>3944</v>
      </c>
      <c r="AD214" s="32" t="s">
        <v>3945</v>
      </c>
      <c r="AE214" s="32" t="s">
        <v>3946</v>
      </c>
      <c r="AF214" s="32" t="s">
        <v>3947</v>
      </c>
      <c r="AG214" s="66">
        <f t="shared" si="82"/>
        <v>3.1669173907524571E-2</v>
      </c>
      <c r="AH214" s="32" t="s">
        <v>3948</v>
      </c>
      <c r="AI214" s="32" t="s">
        <v>3949</v>
      </c>
      <c r="AJ214" s="32">
        <v>3</v>
      </c>
      <c r="AK214" s="32">
        <v>3</v>
      </c>
      <c r="AL214">
        <f t="shared" si="83"/>
        <v>4.1699000000000126</v>
      </c>
      <c r="AM214" s="69">
        <f t="shared" si="84"/>
        <v>3.8232517025386179</v>
      </c>
      <c r="AN214" s="69">
        <f t="shared" si="85"/>
        <v>0.91686891832864248</v>
      </c>
      <c r="AO214" s="32"/>
      <c r="AP214" s="69">
        <f t="shared" si="86"/>
        <v>0</v>
      </c>
      <c r="AQ214" s="69">
        <f t="shared" si="87"/>
        <v>0</v>
      </c>
      <c r="AR214" s="69">
        <f t="shared" si="88"/>
        <v>0</v>
      </c>
      <c r="AS214" s="69">
        <f t="shared" si="89"/>
        <v>0</v>
      </c>
      <c r="AT214" s="69">
        <f t="shared" si="90"/>
        <v>0</v>
      </c>
      <c r="AU214" s="69">
        <f t="shared" si="91"/>
        <v>0</v>
      </c>
      <c r="AV214" s="69">
        <f t="shared" si="92"/>
        <v>0</v>
      </c>
      <c r="AW214" s="69">
        <f t="shared" si="93"/>
        <v>0</v>
      </c>
      <c r="AX214" s="69">
        <f t="shared" si="94"/>
        <v>0.91686891832864248</v>
      </c>
      <c r="AY214" s="69">
        <f t="shared" si="95"/>
        <v>0.91686891832864248</v>
      </c>
      <c r="AZ214" s="69">
        <f t="shared" si="96"/>
        <v>1</v>
      </c>
      <c r="BA214" s="69">
        <f t="shared" si="97"/>
        <v>1</v>
      </c>
      <c r="BB214" s="69">
        <f t="shared" si="98"/>
        <v>0</v>
      </c>
      <c r="BC214" s="69">
        <f t="shared" si="99"/>
        <v>0</v>
      </c>
      <c r="BD214" s="69">
        <f t="shared" si="100"/>
        <v>0</v>
      </c>
      <c r="BE214" s="69">
        <f t="shared" si="101"/>
        <v>0</v>
      </c>
      <c r="BF214" s="69"/>
      <c r="BG214" s="69"/>
      <c r="BH214" s="69"/>
      <c r="BI214" s="69"/>
      <c r="BJ214" s="69"/>
      <c r="BK214" s="69"/>
      <c r="BL214" s="69"/>
      <c r="BM214" s="69"/>
      <c r="BN214" s="69"/>
      <c r="BO214" s="32"/>
      <c r="BP214" s="32"/>
      <c r="BQ214" s="32"/>
      <c r="BR214" s="32"/>
      <c r="BS214" s="32"/>
      <c r="BT214" s="32"/>
      <c r="BU214" s="32"/>
      <c r="BV214" s="32"/>
      <c r="BW214" s="32"/>
      <c r="BX214" s="32" t="s">
        <v>3950</v>
      </c>
      <c r="BY214" s="32" t="s">
        <v>3951</v>
      </c>
      <c r="BZ214" s="32" t="s">
        <v>3952</v>
      </c>
      <c r="CA214" s="32" t="s">
        <v>3953</v>
      </c>
      <c r="CB214" s="32" t="s">
        <v>2785</v>
      </c>
      <c r="CC214" s="32" t="s">
        <v>18</v>
      </c>
    </row>
    <row r="215" spans="1:81">
      <c r="A215" s="32" t="s">
        <v>20</v>
      </c>
      <c r="B215" s="32" t="s">
        <v>3954</v>
      </c>
      <c r="C215" s="32" t="s">
        <v>3955</v>
      </c>
      <c r="D215" s="33" t="s">
        <v>3956</v>
      </c>
      <c r="E215" s="33" t="s">
        <v>3957</v>
      </c>
      <c r="F215" s="33" t="s">
        <v>3958</v>
      </c>
      <c r="G215" s="32" t="s">
        <v>3959</v>
      </c>
      <c r="H215" s="32" t="s">
        <v>3960</v>
      </c>
      <c r="I215" s="32" t="s">
        <v>3961</v>
      </c>
      <c r="J215" s="32" t="s">
        <v>3962</v>
      </c>
      <c r="K215" s="33" t="s">
        <v>3963</v>
      </c>
      <c r="L215" s="33" t="s">
        <v>3964</v>
      </c>
      <c r="M215" s="32" t="s">
        <v>3965</v>
      </c>
      <c r="N215" s="32" t="s">
        <v>3966</v>
      </c>
      <c r="O215" s="32" t="s">
        <v>3967</v>
      </c>
      <c r="P215" s="60">
        <f t="shared" si="77"/>
        <v>0.99890366096399996</v>
      </c>
      <c r="Q215" s="61">
        <f t="shared" si="78"/>
        <v>0.99561704777456361</v>
      </c>
      <c r="R215" s="32" t="s">
        <v>3968</v>
      </c>
      <c r="S215" s="59">
        <f t="shared" si="79"/>
        <v>9.3660639380031219E-2</v>
      </c>
      <c r="T215" s="32" t="s">
        <v>3969</v>
      </c>
      <c r="U215" s="32" t="s">
        <v>3970</v>
      </c>
      <c r="V215" s="32" t="s">
        <v>3971</v>
      </c>
      <c r="W215" s="59">
        <f t="shared" si="80"/>
        <v>3.6936691143345528</v>
      </c>
      <c r="X215" s="65"/>
      <c r="Y215" s="65"/>
      <c r="Z215" s="65"/>
      <c r="AA215" s="68">
        <f t="shared" si="81"/>
        <v>0.1000000058796147</v>
      </c>
      <c r="AB215" s="65"/>
      <c r="AC215" s="32" t="s">
        <v>3972</v>
      </c>
      <c r="AD215" s="32" t="s">
        <v>3973</v>
      </c>
      <c r="AE215" s="32" t="s">
        <v>3974</v>
      </c>
      <c r="AF215" s="32" t="s">
        <v>3975</v>
      </c>
      <c r="AG215" s="66">
        <f t="shared" si="82"/>
        <v>3.489402527898746E-2</v>
      </c>
      <c r="AH215" s="32" t="s">
        <v>3976</v>
      </c>
      <c r="AI215" s="32" t="s">
        <v>3977</v>
      </c>
      <c r="AJ215" s="32">
        <v>1</v>
      </c>
      <c r="AK215" s="32">
        <v>2</v>
      </c>
      <c r="AL215">
        <f t="shared" si="83"/>
        <v>2.4316000000000031</v>
      </c>
      <c r="AM215" s="69">
        <f t="shared" si="84"/>
        <v>-1.1319304094563156</v>
      </c>
      <c r="AN215" s="69">
        <f t="shared" si="85"/>
        <v>-0.46550847567704978</v>
      </c>
      <c r="AO215" s="32"/>
      <c r="AP215" s="69">
        <f t="shared" si="86"/>
        <v>-0.46550847567704978</v>
      </c>
      <c r="AQ215" s="69">
        <f t="shared" si="87"/>
        <v>0</v>
      </c>
      <c r="AR215" s="69">
        <f t="shared" si="88"/>
        <v>1</v>
      </c>
      <c r="AS215" s="69">
        <f t="shared" si="89"/>
        <v>0</v>
      </c>
      <c r="AT215" s="69">
        <f t="shared" si="90"/>
        <v>0</v>
      </c>
      <c r="AU215" s="69">
        <f t="shared" si="91"/>
        <v>-0.46550847567704978</v>
      </c>
      <c r="AV215" s="69">
        <f t="shared" si="92"/>
        <v>0</v>
      </c>
      <c r="AW215" s="69">
        <f t="shared" si="93"/>
        <v>1</v>
      </c>
      <c r="AX215" s="69">
        <f t="shared" si="94"/>
        <v>0</v>
      </c>
      <c r="AY215" s="69">
        <f t="shared" si="95"/>
        <v>0</v>
      </c>
      <c r="AZ215" s="69">
        <f t="shared" si="96"/>
        <v>0</v>
      </c>
      <c r="BA215" s="69">
        <f t="shared" si="97"/>
        <v>0</v>
      </c>
      <c r="BB215" s="69">
        <f t="shared" si="98"/>
        <v>0</v>
      </c>
      <c r="BC215" s="69">
        <f t="shared" si="99"/>
        <v>0</v>
      </c>
      <c r="BD215" s="69">
        <f t="shared" si="100"/>
        <v>0</v>
      </c>
      <c r="BE215" s="69">
        <f t="shared" si="101"/>
        <v>0</v>
      </c>
      <c r="BF215" s="69"/>
      <c r="BG215" s="69"/>
      <c r="BH215" s="69"/>
      <c r="BI215" s="69"/>
      <c r="BJ215" s="69"/>
      <c r="BK215" s="69"/>
      <c r="BL215" s="69"/>
      <c r="BM215" s="69"/>
      <c r="BN215" s="69"/>
      <c r="BO215" s="32"/>
      <c r="BP215" s="32"/>
      <c r="BQ215" s="32"/>
      <c r="BR215" s="32"/>
      <c r="BS215" s="32"/>
      <c r="BT215" s="32"/>
      <c r="BU215" s="32"/>
      <c r="BV215" s="32"/>
      <c r="BW215" s="32"/>
      <c r="BX215" s="32" t="s">
        <v>3978</v>
      </c>
      <c r="BY215" s="32" t="s">
        <v>3979</v>
      </c>
      <c r="BZ215" s="32" t="s">
        <v>3980</v>
      </c>
      <c r="CA215" s="32" t="s">
        <v>3981</v>
      </c>
      <c r="CB215" s="32" t="s">
        <v>3982</v>
      </c>
      <c r="CC215" s="32" t="s">
        <v>18</v>
      </c>
    </row>
    <row r="216" spans="1:81">
      <c r="A216" s="32" t="s">
        <v>22</v>
      </c>
      <c r="B216" s="32" t="s">
        <v>3983</v>
      </c>
      <c r="C216" s="32" t="s">
        <v>3984</v>
      </c>
      <c r="D216" s="33" t="s">
        <v>3985</v>
      </c>
      <c r="E216" s="33" t="s">
        <v>3986</v>
      </c>
      <c r="F216" s="32" t="s">
        <v>3987</v>
      </c>
      <c r="G216" s="32" t="s">
        <v>3988</v>
      </c>
      <c r="H216" s="32" t="s">
        <v>3989</v>
      </c>
      <c r="I216" s="32" t="s">
        <v>3990</v>
      </c>
      <c r="J216" s="32" t="s">
        <v>3991</v>
      </c>
      <c r="K216" s="33" t="s">
        <v>3992</v>
      </c>
      <c r="L216" s="33" t="s">
        <v>3993</v>
      </c>
      <c r="M216" s="32" t="s">
        <v>3994</v>
      </c>
      <c r="N216" s="32" t="s">
        <v>3995</v>
      </c>
      <c r="O216" s="32" t="s">
        <v>3996</v>
      </c>
      <c r="P216" s="60">
        <f t="shared" si="77"/>
        <v>0.65261280918400011</v>
      </c>
      <c r="Q216" s="61">
        <f t="shared" si="78"/>
        <v>-0.14819304257793575</v>
      </c>
      <c r="R216" s="32" t="s">
        <v>3997</v>
      </c>
      <c r="S216" s="59">
        <f t="shared" si="79"/>
        <v>1.7195372165762579</v>
      </c>
      <c r="T216" s="32" t="s">
        <v>3998</v>
      </c>
      <c r="U216" s="32" t="s">
        <v>3999</v>
      </c>
      <c r="V216" s="32" t="s">
        <v>4000</v>
      </c>
      <c r="W216" s="59">
        <f t="shared" si="80"/>
        <v>1.5113188814254257</v>
      </c>
      <c r="X216" s="65"/>
      <c r="Y216" s="65"/>
      <c r="Z216" s="65"/>
      <c r="AA216" s="68">
        <f t="shared" si="81"/>
        <v>0.13932643771709854</v>
      </c>
      <c r="AB216" s="65"/>
      <c r="AC216" s="32" t="s">
        <v>4001</v>
      </c>
      <c r="AD216" s="32" t="s">
        <v>4002</v>
      </c>
      <c r="AE216" s="32" t="s">
        <v>4003</v>
      </c>
      <c r="AF216" s="32" t="s">
        <v>4004</v>
      </c>
      <c r="AG216" s="66">
        <f t="shared" si="82"/>
        <v>4.0480339550836186E-2</v>
      </c>
      <c r="AH216" s="32" t="s">
        <v>4005</v>
      </c>
      <c r="AI216" s="32" t="s">
        <v>4006</v>
      </c>
      <c r="AJ216" s="32">
        <v>1</v>
      </c>
      <c r="AK216" s="32">
        <v>2</v>
      </c>
      <c r="AL216">
        <f t="shared" si="83"/>
        <v>2.2432999999999765</v>
      </c>
      <c r="AM216" s="69">
        <f t="shared" si="84"/>
        <v>3.3307308315024544</v>
      </c>
      <c r="AN216" s="69">
        <f t="shared" si="85"/>
        <v>1.4847460578177192</v>
      </c>
      <c r="AO216" s="32"/>
      <c r="AP216" s="69">
        <f t="shared" si="86"/>
        <v>1.4847460578177192</v>
      </c>
      <c r="AQ216" s="69">
        <f t="shared" si="87"/>
        <v>0</v>
      </c>
      <c r="AR216" s="69">
        <f t="shared" si="88"/>
        <v>1</v>
      </c>
      <c r="AS216" s="69">
        <f t="shared" si="89"/>
        <v>0</v>
      </c>
      <c r="AT216" s="69">
        <f t="shared" si="90"/>
        <v>0</v>
      </c>
      <c r="AU216" s="69">
        <f t="shared" si="91"/>
        <v>1.4847460578177192</v>
      </c>
      <c r="AV216" s="69">
        <f t="shared" si="92"/>
        <v>0</v>
      </c>
      <c r="AW216" s="69">
        <f t="shared" si="93"/>
        <v>1</v>
      </c>
      <c r="AX216" s="69">
        <f t="shared" si="94"/>
        <v>0</v>
      </c>
      <c r="AY216" s="69">
        <f t="shared" si="95"/>
        <v>0</v>
      </c>
      <c r="AZ216" s="69">
        <f t="shared" si="96"/>
        <v>0</v>
      </c>
      <c r="BA216" s="69">
        <f t="shared" si="97"/>
        <v>0</v>
      </c>
      <c r="BB216" s="69">
        <f t="shared" si="98"/>
        <v>0</v>
      </c>
      <c r="BC216" s="69">
        <f t="shared" si="99"/>
        <v>0</v>
      </c>
      <c r="BD216" s="69">
        <f t="shared" si="100"/>
        <v>0</v>
      </c>
      <c r="BE216" s="69">
        <f t="shared" si="101"/>
        <v>0</v>
      </c>
      <c r="BF216" s="69"/>
      <c r="BG216" s="69"/>
      <c r="BH216" s="69"/>
      <c r="BI216" s="69"/>
      <c r="BJ216" s="69"/>
      <c r="BK216" s="69"/>
      <c r="BL216" s="69"/>
      <c r="BM216" s="69"/>
      <c r="BN216" s="69"/>
      <c r="BO216" s="32"/>
      <c r="BP216" s="32"/>
      <c r="BQ216" s="32"/>
      <c r="BR216" s="32"/>
      <c r="BS216" s="32"/>
      <c r="BT216" s="32"/>
      <c r="BU216" s="32"/>
      <c r="BV216" s="32"/>
      <c r="BW216" s="32"/>
      <c r="BX216" s="32" t="s">
        <v>4007</v>
      </c>
      <c r="BY216" s="32" t="s">
        <v>4008</v>
      </c>
      <c r="BZ216" s="32" t="s">
        <v>4009</v>
      </c>
      <c r="CA216" s="32" t="s">
        <v>4010</v>
      </c>
      <c r="CB216" s="32" t="s">
        <v>4011</v>
      </c>
      <c r="CC216" s="32" t="s">
        <v>18</v>
      </c>
    </row>
    <row r="217" spans="1:81">
      <c r="A217" s="32" t="s">
        <v>20</v>
      </c>
      <c r="B217" s="32" t="s">
        <v>4012</v>
      </c>
      <c r="C217" s="32" t="s">
        <v>4013</v>
      </c>
      <c r="D217" s="33" t="s">
        <v>4014</v>
      </c>
      <c r="E217" s="33" t="s">
        <v>4015</v>
      </c>
      <c r="F217" s="32" t="s">
        <v>4016</v>
      </c>
      <c r="G217" s="32" t="s">
        <v>4017</v>
      </c>
      <c r="H217" s="32" t="s">
        <v>4018</v>
      </c>
      <c r="I217" s="32" t="s">
        <v>4019</v>
      </c>
      <c r="J217" s="32" t="s">
        <v>4020</v>
      </c>
      <c r="K217" s="33" t="s">
        <v>4021</v>
      </c>
      <c r="L217" s="33" t="s">
        <v>4022</v>
      </c>
      <c r="M217" s="33" t="s">
        <v>4023</v>
      </c>
      <c r="N217" s="33" t="s">
        <v>4024</v>
      </c>
      <c r="O217" s="32" t="s">
        <v>4025</v>
      </c>
      <c r="P217" s="60">
        <f t="shared" si="77"/>
        <v>0.81718562613199996</v>
      </c>
      <c r="Q217" s="61">
        <f t="shared" si="78"/>
        <v>0.33558469511349776</v>
      </c>
      <c r="R217" s="32" t="s">
        <v>4026</v>
      </c>
      <c r="S217" s="59">
        <f t="shared" si="79"/>
        <v>1.2285704764250298</v>
      </c>
      <c r="T217" s="33" t="s">
        <v>4027</v>
      </c>
      <c r="U217" s="32" t="s">
        <v>4028</v>
      </c>
      <c r="V217" s="32" t="s">
        <v>4029</v>
      </c>
      <c r="W217" s="59">
        <f t="shared" si="80"/>
        <v>2.9909391672516512</v>
      </c>
      <c r="X217" s="65"/>
      <c r="Y217" s="65"/>
      <c r="Z217" s="65"/>
      <c r="AA217" s="68">
        <f t="shared" si="81"/>
        <v>0.10000392939594524</v>
      </c>
      <c r="AB217" s="65"/>
      <c r="AC217" s="32" t="s">
        <v>4030</v>
      </c>
      <c r="AD217" s="32" t="s">
        <v>4031</v>
      </c>
      <c r="AE217" s="32" t="s">
        <v>4032</v>
      </c>
      <c r="AF217" s="32" t="s">
        <v>4033</v>
      </c>
      <c r="AG217" s="66">
        <f t="shared" si="82"/>
        <v>3.3334331584265978E-2</v>
      </c>
      <c r="AH217" s="32" t="s">
        <v>4034</v>
      </c>
      <c r="AI217" s="32" t="s">
        <v>4035</v>
      </c>
      <c r="AJ217" s="32">
        <v>2</v>
      </c>
      <c r="AK217" s="32">
        <v>3</v>
      </c>
      <c r="AL217">
        <f t="shared" si="83"/>
        <v>3.3311999999999955</v>
      </c>
      <c r="AM217" s="69">
        <f t="shared" si="84"/>
        <v>2.6474913503315407</v>
      </c>
      <c r="AN217" s="69">
        <f t="shared" si="85"/>
        <v>0.79475604897080465</v>
      </c>
      <c r="AO217" s="32"/>
      <c r="AP217" s="69">
        <f t="shared" si="86"/>
        <v>0</v>
      </c>
      <c r="AQ217" s="69">
        <f t="shared" si="87"/>
        <v>0</v>
      </c>
      <c r="AR217" s="69">
        <f t="shared" si="88"/>
        <v>0</v>
      </c>
      <c r="AS217" s="69">
        <f t="shared" si="89"/>
        <v>0</v>
      </c>
      <c r="AT217" s="69">
        <f t="shared" si="90"/>
        <v>0.79475604897080465</v>
      </c>
      <c r="AU217" s="69">
        <f t="shared" si="91"/>
        <v>0</v>
      </c>
      <c r="AV217" s="69">
        <f t="shared" si="92"/>
        <v>1</v>
      </c>
      <c r="AW217" s="69">
        <f t="shared" si="93"/>
        <v>0</v>
      </c>
      <c r="AX217" s="69">
        <f t="shared" si="94"/>
        <v>0</v>
      </c>
      <c r="AY217" s="69">
        <f t="shared" si="95"/>
        <v>0</v>
      </c>
      <c r="AZ217" s="69">
        <f t="shared" si="96"/>
        <v>0</v>
      </c>
      <c r="BA217" s="69">
        <f t="shared" si="97"/>
        <v>1</v>
      </c>
      <c r="BB217" s="69">
        <f t="shared" si="98"/>
        <v>0</v>
      </c>
      <c r="BC217" s="69">
        <f t="shared" si="99"/>
        <v>0</v>
      </c>
      <c r="BD217" s="69">
        <f t="shared" si="100"/>
        <v>0</v>
      </c>
      <c r="BE217" s="69">
        <f t="shared" si="101"/>
        <v>0</v>
      </c>
      <c r="BF217" s="69"/>
      <c r="BG217" s="69"/>
      <c r="BH217" s="69"/>
      <c r="BI217" s="69"/>
      <c r="BJ217" s="69"/>
      <c r="BK217" s="69"/>
      <c r="BL217" s="69"/>
      <c r="BM217" s="69"/>
      <c r="BN217" s="69"/>
      <c r="BO217" s="32"/>
      <c r="BP217" s="32"/>
      <c r="BQ217" s="32"/>
      <c r="BR217" s="32"/>
      <c r="BS217" s="32"/>
      <c r="BT217" s="32"/>
      <c r="BU217" s="32"/>
      <c r="BV217" s="32"/>
      <c r="BW217" s="32"/>
      <c r="BX217" s="32" t="s">
        <v>4036</v>
      </c>
      <c r="BY217" s="32" t="s">
        <v>4037</v>
      </c>
      <c r="BZ217" s="32" t="s">
        <v>4038</v>
      </c>
      <c r="CA217" s="32" t="s">
        <v>4039</v>
      </c>
      <c r="CB217" s="32" t="s">
        <v>4040</v>
      </c>
      <c r="CC217" s="32" t="s">
        <v>18</v>
      </c>
    </row>
    <row r="218" spans="1:81">
      <c r="A218" s="32" t="s">
        <v>16</v>
      </c>
      <c r="B218" s="32" t="s">
        <v>4041</v>
      </c>
      <c r="C218" s="32" t="s">
        <v>4042</v>
      </c>
      <c r="D218" s="33" t="s">
        <v>4043</v>
      </c>
      <c r="E218" s="32" t="s">
        <v>4044</v>
      </c>
      <c r="F218" s="33" t="s">
        <v>4045</v>
      </c>
      <c r="G218" s="32" t="s">
        <v>4046</v>
      </c>
      <c r="H218" s="32" t="s">
        <v>4047</v>
      </c>
      <c r="I218" s="32" t="s">
        <v>4048</v>
      </c>
      <c r="J218" s="32" t="s">
        <v>4049</v>
      </c>
      <c r="K218" s="33" t="s">
        <v>4050</v>
      </c>
      <c r="L218" s="33" t="s">
        <v>4051</v>
      </c>
      <c r="M218" s="33" t="s">
        <v>4052</v>
      </c>
      <c r="N218" s="33" t="s">
        <v>4053</v>
      </c>
      <c r="O218" s="32" t="s">
        <v>4054</v>
      </c>
      <c r="P218" s="60">
        <f t="shared" si="77"/>
        <v>0.422163300154</v>
      </c>
      <c r="Q218" s="61">
        <f t="shared" si="78"/>
        <v>-0.64355629600616737</v>
      </c>
      <c r="R218" s="32" t="s">
        <v>4055</v>
      </c>
      <c r="S218" s="59">
        <f t="shared" si="79"/>
        <v>2.2699318992909006</v>
      </c>
      <c r="T218" s="33" t="s">
        <v>4056</v>
      </c>
      <c r="U218" s="32" t="s">
        <v>4057</v>
      </c>
      <c r="V218" s="33" t="s">
        <v>4058</v>
      </c>
      <c r="W218" s="59">
        <f t="shared" si="80"/>
        <v>2.9221002102939591</v>
      </c>
      <c r="X218" s="62"/>
      <c r="Y218" s="62"/>
      <c r="Z218" s="62"/>
      <c r="AA218" s="68">
        <f t="shared" si="81"/>
        <v>0.1000069027315923</v>
      </c>
      <c r="AB218" s="62"/>
      <c r="AC218" s="32" t="s">
        <v>4059</v>
      </c>
      <c r="AD218" s="32" t="s">
        <v>4060</v>
      </c>
      <c r="AE218" s="32" t="s">
        <v>4061</v>
      </c>
      <c r="AF218" s="32" t="s">
        <v>4062</v>
      </c>
      <c r="AG218" s="66">
        <f t="shared" si="82"/>
        <v>4.0573695256019983E-2</v>
      </c>
      <c r="AH218" s="32" t="s">
        <v>4063</v>
      </c>
      <c r="AI218" s="32" t="s">
        <v>4064</v>
      </c>
      <c r="AJ218" s="32">
        <v>4</v>
      </c>
      <c r="AK218" s="32">
        <v>4</v>
      </c>
      <c r="AL218">
        <f t="shared" si="83"/>
        <v>3.6379999999999768</v>
      </c>
      <c r="AM218" s="69">
        <f t="shared" si="84"/>
        <v>3.2496667365270113</v>
      </c>
      <c r="AN218" s="69">
        <f t="shared" si="85"/>
        <v>0.89325638717070699</v>
      </c>
      <c r="AO218" s="32"/>
      <c r="AP218" s="69">
        <f t="shared" si="86"/>
        <v>0</v>
      </c>
      <c r="AQ218" s="69">
        <f t="shared" si="87"/>
        <v>0</v>
      </c>
      <c r="AR218" s="69">
        <f t="shared" si="88"/>
        <v>0</v>
      </c>
      <c r="AS218" s="69">
        <f t="shared" si="89"/>
        <v>0</v>
      </c>
      <c r="AT218" s="69">
        <f t="shared" si="90"/>
        <v>0</v>
      </c>
      <c r="AU218" s="69">
        <f t="shared" si="91"/>
        <v>0</v>
      </c>
      <c r="AV218" s="69">
        <f t="shared" si="92"/>
        <v>0</v>
      </c>
      <c r="AW218" s="69">
        <f t="shared" si="93"/>
        <v>0</v>
      </c>
      <c r="AX218" s="69">
        <f t="shared" si="94"/>
        <v>0</v>
      </c>
      <c r="AY218" s="69">
        <f t="shared" si="95"/>
        <v>0</v>
      </c>
      <c r="AZ218" s="69">
        <f t="shared" si="96"/>
        <v>0</v>
      </c>
      <c r="BA218" s="69">
        <f t="shared" si="97"/>
        <v>0</v>
      </c>
      <c r="BB218" s="69">
        <f t="shared" si="98"/>
        <v>0.89325638717070699</v>
      </c>
      <c r="BC218" s="69">
        <f t="shared" si="99"/>
        <v>0.89325638717070699</v>
      </c>
      <c r="BD218" s="69">
        <f t="shared" si="100"/>
        <v>1</v>
      </c>
      <c r="BE218" s="69">
        <f t="shared" si="101"/>
        <v>1</v>
      </c>
      <c r="BF218" s="69"/>
      <c r="BG218" s="69"/>
      <c r="BH218" s="69"/>
      <c r="BI218" s="69"/>
      <c r="BJ218" s="69"/>
      <c r="BK218" s="69"/>
      <c r="BL218" s="69"/>
      <c r="BM218" s="69"/>
      <c r="BN218" s="69"/>
      <c r="BO218" s="32"/>
      <c r="BP218" s="32"/>
      <c r="BQ218" s="32"/>
      <c r="BR218" s="32"/>
      <c r="BS218" s="32"/>
      <c r="BT218" s="32"/>
      <c r="BU218" s="32"/>
      <c r="BV218" s="32"/>
      <c r="BW218" s="32"/>
      <c r="BX218" s="32" t="s">
        <v>4065</v>
      </c>
      <c r="BY218" s="32" t="s">
        <v>4066</v>
      </c>
      <c r="BZ218" s="32" t="s">
        <v>71</v>
      </c>
      <c r="CA218" s="32" t="s">
        <v>4067</v>
      </c>
      <c r="CB218" s="32" t="s">
        <v>4068</v>
      </c>
      <c r="CC218" s="32" t="s">
        <v>18</v>
      </c>
    </row>
    <row r="219" spans="1:81">
      <c r="A219" s="32" t="s">
        <v>20</v>
      </c>
      <c r="B219" s="32" t="s">
        <v>4069</v>
      </c>
      <c r="C219" s="32" t="s">
        <v>4070</v>
      </c>
      <c r="D219" s="33" t="s">
        <v>4071</v>
      </c>
      <c r="E219" s="33" t="s">
        <v>4072</v>
      </c>
      <c r="F219" s="33" t="s">
        <v>4073</v>
      </c>
      <c r="G219" s="33" t="s">
        <v>4074</v>
      </c>
      <c r="H219" s="32" t="s">
        <v>4075</v>
      </c>
      <c r="I219" s="32" t="s">
        <v>4076</v>
      </c>
      <c r="J219" s="32" t="s">
        <v>4077</v>
      </c>
      <c r="K219" s="33" t="s">
        <v>4078</v>
      </c>
      <c r="L219" s="33" t="s">
        <v>4079</v>
      </c>
      <c r="M219" s="33" t="s">
        <v>4080</v>
      </c>
      <c r="N219" s="32" t="s">
        <v>4081</v>
      </c>
      <c r="O219" s="32" t="s">
        <v>4082</v>
      </c>
      <c r="P219" s="60">
        <f t="shared" si="77"/>
        <v>0.46111017928300002</v>
      </c>
      <c r="Q219" s="61">
        <f t="shared" si="78"/>
        <v>-0.57475480512319921</v>
      </c>
      <c r="R219" s="32" t="s">
        <v>4083</v>
      </c>
      <c r="S219" s="59">
        <f t="shared" si="79"/>
        <v>2.1831008133604097</v>
      </c>
      <c r="T219" s="32" t="s">
        <v>4084</v>
      </c>
      <c r="U219" s="32" t="s">
        <v>4085</v>
      </c>
      <c r="V219" s="32" t="s">
        <v>4086</v>
      </c>
      <c r="W219" s="59">
        <f t="shared" si="80"/>
        <v>2.8009958493114548</v>
      </c>
      <c r="X219" s="65"/>
      <c r="Y219" s="65"/>
      <c r="Z219" s="65"/>
      <c r="AA219" s="68">
        <f t="shared" si="81"/>
        <v>0.10001801456924056</v>
      </c>
      <c r="AB219" s="65"/>
      <c r="AC219" s="32" t="s">
        <v>4087</v>
      </c>
      <c r="AD219" s="32" t="s">
        <v>4088</v>
      </c>
      <c r="AE219" s="32" t="s">
        <v>4089</v>
      </c>
      <c r="AF219" s="32" t="s">
        <v>4090</v>
      </c>
      <c r="AG219" s="66">
        <f t="shared" si="82"/>
        <v>4.8526059871306197E-2</v>
      </c>
      <c r="AH219" s="32" t="s">
        <v>4091</v>
      </c>
      <c r="AI219" s="32" t="s">
        <v>4092</v>
      </c>
      <c r="AJ219" s="32">
        <v>1</v>
      </c>
      <c r="AK219" s="32">
        <v>3</v>
      </c>
      <c r="AL219">
        <f t="shared" si="83"/>
        <v>2.605400000000003</v>
      </c>
      <c r="AM219" s="69">
        <f t="shared" si="84"/>
        <v>2.9353417435968869</v>
      </c>
      <c r="AN219" s="69">
        <f t="shared" si="85"/>
        <v>1.1266376539482934</v>
      </c>
      <c r="AO219" s="32"/>
      <c r="AP219" s="69">
        <f t="shared" si="86"/>
        <v>1.1266376539482934</v>
      </c>
      <c r="AQ219" s="69">
        <f t="shared" si="87"/>
        <v>0</v>
      </c>
      <c r="AR219" s="69">
        <f t="shared" si="88"/>
        <v>1</v>
      </c>
      <c r="AS219" s="69">
        <f t="shared" si="89"/>
        <v>0</v>
      </c>
      <c r="AT219" s="69">
        <f t="shared" si="90"/>
        <v>0</v>
      </c>
      <c r="AU219" s="69">
        <f t="shared" si="91"/>
        <v>0</v>
      </c>
      <c r="AV219" s="69">
        <f t="shared" si="92"/>
        <v>0</v>
      </c>
      <c r="AW219" s="69">
        <f t="shared" si="93"/>
        <v>0</v>
      </c>
      <c r="AX219" s="69">
        <f t="shared" si="94"/>
        <v>0</v>
      </c>
      <c r="AY219" s="69">
        <f t="shared" si="95"/>
        <v>0</v>
      </c>
      <c r="AZ219" s="69">
        <f t="shared" si="96"/>
        <v>0</v>
      </c>
      <c r="BA219" s="69">
        <f t="shared" si="97"/>
        <v>1</v>
      </c>
      <c r="BB219" s="69">
        <f t="shared" si="98"/>
        <v>0</v>
      </c>
      <c r="BC219" s="69">
        <f t="shared" si="99"/>
        <v>0</v>
      </c>
      <c r="BD219" s="69">
        <f t="shared" si="100"/>
        <v>0</v>
      </c>
      <c r="BE219" s="69">
        <f t="shared" si="101"/>
        <v>0</v>
      </c>
      <c r="BF219" s="69"/>
      <c r="BG219" s="69"/>
      <c r="BH219" s="69"/>
      <c r="BI219" s="69"/>
      <c r="BJ219" s="69"/>
      <c r="BK219" s="69"/>
      <c r="BL219" s="69"/>
      <c r="BM219" s="69"/>
      <c r="BN219" s="69"/>
      <c r="BO219" s="32"/>
      <c r="BP219" s="32"/>
      <c r="BQ219" s="32"/>
      <c r="BR219" s="32"/>
      <c r="BS219" s="32"/>
      <c r="BT219" s="32"/>
      <c r="BU219" s="32"/>
      <c r="BV219" s="32"/>
      <c r="BW219" s="32"/>
      <c r="BX219" s="32" t="s">
        <v>4093</v>
      </c>
      <c r="BY219" s="32" t="s">
        <v>4094</v>
      </c>
      <c r="BZ219" s="32" t="s">
        <v>2472</v>
      </c>
      <c r="CA219" s="32" t="s">
        <v>4095</v>
      </c>
      <c r="CB219" s="32" t="s">
        <v>4096</v>
      </c>
      <c r="CC219" s="32" t="s">
        <v>18</v>
      </c>
    </row>
    <row r="220" spans="1:81">
      <c r="A220" s="32" t="s">
        <v>16</v>
      </c>
      <c r="B220" s="32" t="s">
        <v>4097</v>
      </c>
      <c r="C220" s="32" t="s">
        <v>4098</v>
      </c>
      <c r="D220" s="33" t="s">
        <v>4099</v>
      </c>
      <c r="E220" s="33" t="s">
        <v>4100</v>
      </c>
      <c r="F220" s="33" t="s">
        <v>4101</v>
      </c>
      <c r="G220" s="32" t="s">
        <v>4102</v>
      </c>
      <c r="H220" s="32" t="s">
        <v>4103</v>
      </c>
      <c r="I220" s="32" t="s">
        <v>4104</v>
      </c>
      <c r="J220" s="32" t="s">
        <v>4105</v>
      </c>
      <c r="K220" s="33" t="s">
        <v>4106</v>
      </c>
      <c r="L220" s="33" t="s">
        <v>3884</v>
      </c>
      <c r="M220" s="33" t="s">
        <v>4107</v>
      </c>
      <c r="N220" s="33" t="s">
        <v>4108</v>
      </c>
      <c r="O220" s="32" t="s">
        <v>4109</v>
      </c>
      <c r="P220" s="60">
        <f t="shared" si="77"/>
        <v>0.73780244526999994</v>
      </c>
      <c r="Q220" s="61">
        <f t="shared" si="78"/>
        <v>8.870489649278257E-2</v>
      </c>
      <c r="R220" s="32" t="s">
        <v>4110</v>
      </c>
      <c r="S220" s="59">
        <f t="shared" si="79"/>
        <v>1.4819746865084922</v>
      </c>
      <c r="T220" s="32" t="s">
        <v>4111</v>
      </c>
      <c r="U220" s="32" t="s">
        <v>4112</v>
      </c>
      <c r="V220" s="33" t="s">
        <v>4113</v>
      </c>
      <c r="W220" s="59">
        <f t="shared" si="80"/>
        <v>0.45858624809843557</v>
      </c>
      <c r="X220" s="62"/>
      <c r="Y220" s="62"/>
      <c r="Z220" s="62"/>
      <c r="AA220" s="68">
        <f t="shared" si="81"/>
        <v>0.78055536442840034</v>
      </c>
      <c r="AB220" s="62"/>
      <c r="AC220" s="32" t="s">
        <v>4114</v>
      </c>
      <c r="AD220" s="32" t="s">
        <v>4115</v>
      </c>
      <c r="AE220" s="32" t="s">
        <v>4116</v>
      </c>
      <c r="AF220" s="32" t="s">
        <v>4117</v>
      </c>
      <c r="AG220" s="66">
        <f t="shared" si="82"/>
        <v>2.8066895136949654E-2</v>
      </c>
      <c r="AH220" s="32" t="s">
        <v>4118</v>
      </c>
      <c r="AI220" s="32" t="s">
        <v>4119</v>
      </c>
      <c r="AJ220" s="32">
        <v>3</v>
      </c>
      <c r="AK220" s="32">
        <v>3</v>
      </c>
      <c r="AL220">
        <f t="shared" si="83"/>
        <v>4.0382999999999925</v>
      </c>
      <c r="AM220" s="69">
        <f t="shared" si="84"/>
        <v>6.1306151356133523</v>
      </c>
      <c r="AN220" s="69">
        <f t="shared" si="85"/>
        <v>1.518117805911736</v>
      </c>
      <c r="AO220" s="32"/>
      <c r="AP220" s="69">
        <f t="shared" si="86"/>
        <v>0</v>
      </c>
      <c r="AQ220" s="69">
        <f t="shared" si="87"/>
        <v>0</v>
      </c>
      <c r="AR220" s="69">
        <f t="shared" si="88"/>
        <v>0</v>
      </c>
      <c r="AS220" s="69">
        <f t="shared" si="89"/>
        <v>0</v>
      </c>
      <c r="AT220" s="69">
        <f t="shared" si="90"/>
        <v>0</v>
      </c>
      <c r="AU220" s="69">
        <f t="shared" si="91"/>
        <v>0</v>
      </c>
      <c r="AV220" s="69">
        <f t="shared" si="92"/>
        <v>0</v>
      </c>
      <c r="AW220" s="69">
        <f t="shared" si="93"/>
        <v>0</v>
      </c>
      <c r="AX220" s="69">
        <f t="shared" si="94"/>
        <v>1.518117805911736</v>
      </c>
      <c r="AY220" s="69">
        <f t="shared" si="95"/>
        <v>1.518117805911736</v>
      </c>
      <c r="AZ220" s="69">
        <f t="shared" si="96"/>
        <v>1</v>
      </c>
      <c r="BA220" s="69">
        <f t="shared" si="97"/>
        <v>1</v>
      </c>
      <c r="BB220" s="69">
        <f t="shared" si="98"/>
        <v>0</v>
      </c>
      <c r="BC220" s="69">
        <f t="shared" si="99"/>
        <v>0</v>
      </c>
      <c r="BD220" s="69">
        <f t="shared" si="100"/>
        <v>0</v>
      </c>
      <c r="BE220" s="69">
        <f t="shared" si="101"/>
        <v>0</v>
      </c>
      <c r="BF220" s="69"/>
      <c r="BG220" s="69"/>
      <c r="BH220" s="69"/>
      <c r="BI220" s="69"/>
      <c r="BJ220" s="69"/>
      <c r="BK220" s="69"/>
      <c r="BL220" s="69"/>
      <c r="BM220" s="69"/>
      <c r="BN220" s="69"/>
      <c r="BO220" s="32"/>
      <c r="BP220" s="32"/>
      <c r="BQ220" s="32"/>
      <c r="BR220" s="32"/>
      <c r="BS220" s="32"/>
      <c r="BT220" s="32"/>
      <c r="BU220" s="32"/>
      <c r="BV220" s="32"/>
      <c r="BW220" s="32"/>
      <c r="BX220" s="32" t="s">
        <v>4120</v>
      </c>
      <c r="BY220" s="32" t="s">
        <v>4121</v>
      </c>
      <c r="BZ220" s="32" t="s">
        <v>32</v>
      </c>
      <c r="CA220" s="32" t="s">
        <v>513</v>
      </c>
      <c r="CB220" s="32" t="s">
        <v>4122</v>
      </c>
      <c r="CC220" s="32" t="s">
        <v>18</v>
      </c>
    </row>
    <row r="221" spans="1:81">
      <c r="A221" s="32" t="s">
        <v>20</v>
      </c>
      <c r="B221" s="32" t="s">
        <v>4123</v>
      </c>
      <c r="C221" s="32" t="s">
        <v>4124</v>
      </c>
      <c r="D221" s="33" t="s">
        <v>4125</v>
      </c>
      <c r="E221" s="32" t="s">
        <v>4126</v>
      </c>
      <c r="F221" s="33" t="s">
        <v>4127</v>
      </c>
      <c r="G221" s="32" t="s">
        <v>4128</v>
      </c>
      <c r="H221" s="32" t="s">
        <v>4129</v>
      </c>
      <c r="I221" s="32" t="s">
        <v>4130</v>
      </c>
      <c r="J221" s="32" t="s">
        <v>4131</v>
      </c>
      <c r="K221" s="32" t="s">
        <v>4132</v>
      </c>
      <c r="L221" s="33" t="s">
        <v>4133</v>
      </c>
      <c r="M221" s="33" t="s">
        <v>4134</v>
      </c>
      <c r="N221" s="33" t="s">
        <v>4135</v>
      </c>
      <c r="O221" s="33" t="s">
        <v>4136</v>
      </c>
      <c r="P221" s="60">
        <f t="shared" si="77"/>
        <v>0.98389844224</v>
      </c>
      <c r="Q221" s="61">
        <f t="shared" si="78"/>
        <v>0.93611228928459722</v>
      </c>
      <c r="R221" s="32" t="s">
        <v>4137</v>
      </c>
      <c r="S221" s="59">
        <f t="shared" si="79"/>
        <v>0.3593878605162506</v>
      </c>
      <c r="T221" s="32" t="s">
        <v>4138</v>
      </c>
      <c r="U221" s="32" t="s">
        <v>4139</v>
      </c>
      <c r="V221" s="33" t="s">
        <v>4140</v>
      </c>
      <c r="W221" s="59">
        <f t="shared" si="80"/>
        <v>3.1410187253056931</v>
      </c>
      <c r="X221" s="62"/>
      <c r="Y221" s="62"/>
      <c r="Z221" s="62"/>
      <c r="AA221" s="68">
        <f t="shared" si="81"/>
        <v>0.10000109909355016</v>
      </c>
      <c r="AB221" s="62"/>
      <c r="AC221" s="32" t="s">
        <v>4141</v>
      </c>
      <c r="AD221" s="32" t="s">
        <v>4142</v>
      </c>
      <c r="AE221" s="32" t="s">
        <v>4143</v>
      </c>
      <c r="AF221" s="32" t="s">
        <v>4144</v>
      </c>
      <c r="AG221" s="66">
        <f t="shared" si="82"/>
        <v>4.9649747166772555E-2</v>
      </c>
      <c r="AH221" s="32" t="s">
        <v>4145</v>
      </c>
      <c r="AI221" s="32" t="s">
        <v>4146</v>
      </c>
      <c r="AJ221" s="32">
        <v>4</v>
      </c>
      <c r="AK221" s="32">
        <v>1</v>
      </c>
      <c r="AL221">
        <f t="shared" si="83"/>
        <v>4.3324999999999818</v>
      </c>
      <c r="AM221" s="69">
        <f t="shared" si="84"/>
        <v>0.29930590975470511</v>
      </c>
      <c r="AN221" s="69">
        <f t="shared" si="85"/>
        <v>6.908387992030153E-2</v>
      </c>
      <c r="AO221" s="32"/>
      <c r="AP221" s="69">
        <f t="shared" si="86"/>
        <v>0</v>
      </c>
      <c r="AQ221" s="69">
        <f t="shared" si="87"/>
        <v>6.908387992030153E-2</v>
      </c>
      <c r="AR221" s="69">
        <f t="shared" si="88"/>
        <v>0</v>
      </c>
      <c r="AS221" s="69">
        <f t="shared" si="89"/>
        <v>1</v>
      </c>
      <c r="AT221" s="69">
        <f t="shared" si="90"/>
        <v>0</v>
      </c>
      <c r="AU221" s="69">
        <f t="shared" si="91"/>
        <v>0</v>
      </c>
      <c r="AV221" s="69">
        <f t="shared" si="92"/>
        <v>0</v>
      </c>
      <c r="AW221" s="69">
        <f t="shared" si="93"/>
        <v>0</v>
      </c>
      <c r="AX221" s="69">
        <f t="shared" si="94"/>
        <v>0</v>
      </c>
      <c r="AY221" s="69">
        <f t="shared" si="95"/>
        <v>0</v>
      </c>
      <c r="AZ221" s="69">
        <f t="shared" si="96"/>
        <v>0</v>
      </c>
      <c r="BA221" s="69">
        <f t="shared" si="97"/>
        <v>0</v>
      </c>
      <c r="BB221" s="69">
        <f t="shared" si="98"/>
        <v>6.908387992030153E-2</v>
      </c>
      <c r="BC221" s="69">
        <f t="shared" si="99"/>
        <v>0</v>
      </c>
      <c r="BD221" s="69">
        <f t="shared" si="100"/>
        <v>1</v>
      </c>
      <c r="BE221" s="69">
        <f t="shared" si="101"/>
        <v>0</v>
      </c>
      <c r="BF221" s="69"/>
      <c r="BG221" s="69"/>
      <c r="BH221" s="69"/>
      <c r="BI221" s="69"/>
      <c r="BJ221" s="69"/>
      <c r="BK221" s="69"/>
      <c r="BL221" s="69"/>
      <c r="BM221" s="69"/>
      <c r="BN221" s="69"/>
      <c r="BO221" s="32"/>
      <c r="BP221" s="32"/>
      <c r="BQ221" s="32"/>
      <c r="BR221" s="32"/>
      <c r="BS221" s="32"/>
      <c r="BT221" s="32"/>
      <c r="BU221" s="32"/>
      <c r="BV221" s="32"/>
      <c r="BW221" s="32"/>
      <c r="BX221" s="32" t="s">
        <v>4147</v>
      </c>
      <c r="BY221" s="32" t="s">
        <v>4148</v>
      </c>
      <c r="BZ221" s="32" t="s">
        <v>4149</v>
      </c>
      <c r="CA221" s="32" t="s">
        <v>4150</v>
      </c>
      <c r="CB221" s="32" t="s">
        <v>4151</v>
      </c>
      <c r="CC221" s="32" t="s">
        <v>18</v>
      </c>
    </row>
    <row r="222" spans="1:81">
      <c r="A222" s="32" t="s">
        <v>20</v>
      </c>
      <c r="B222" s="32" t="s">
        <v>4152</v>
      </c>
      <c r="C222" s="32" t="s">
        <v>4153</v>
      </c>
      <c r="D222" s="32" t="s">
        <v>4154</v>
      </c>
      <c r="E222" s="33" t="s">
        <v>4155</v>
      </c>
      <c r="F222" s="33" t="s">
        <v>4156</v>
      </c>
      <c r="G222" s="33" t="s">
        <v>4157</v>
      </c>
      <c r="H222" s="33" t="s">
        <v>4158</v>
      </c>
      <c r="I222" s="32" t="s">
        <v>4159</v>
      </c>
      <c r="J222" s="32" t="s">
        <v>4160</v>
      </c>
      <c r="K222" s="32" t="s">
        <v>4161</v>
      </c>
      <c r="L222" s="32" t="s">
        <v>4162</v>
      </c>
      <c r="M222" s="33" t="s">
        <v>4163</v>
      </c>
      <c r="N222" s="33" t="s">
        <v>4164</v>
      </c>
      <c r="O222" s="33" t="s">
        <v>4165</v>
      </c>
      <c r="P222" s="60">
        <f t="shared" si="77"/>
        <v>0.42264594084999996</v>
      </c>
      <c r="Q222" s="61">
        <f t="shared" si="78"/>
        <v>-0.64274081736603672</v>
      </c>
      <c r="R222" s="32" t="s">
        <v>4166</v>
      </c>
      <c r="S222" s="59">
        <f t="shared" si="79"/>
        <v>2.2688669461216393</v>
      </c>
      <c r="T222" s="32" t="s">
        <v>4167</v>
      </c>
      <c r="U222" s="32" t="s">
        <v>4168</v>
      </c>
      <c r="V222" s="33" t="s">
        <v>4169</v>
      </c>
      <c r="W222" s="59">
        <f t="shared" si="80"/>
        <v>0.39720992713047837</v>
      </c>
      <c r="X222" s="62"/>
      <c r="Y222" s="62"/>
      <c r="Z222" s="62"/>
      <c r="AA222" s="68">
        <f t="shared" si="81"/>
        <v>0.83081220880855489</v>
      </c>
      <c r="AB222" s="62"/>
      <c r="AC222" s="32" t="s">
        <v>387</v>
      </c>
      <c r="AD222" s="32" t="s">
        <v>4170</v>
      </c>
      <c r="AE222" s="32" t="s">
        <v>4171</v>
      </c>
      <c r="AF222" s="32" t="s">
        <v>4172</v>
      </c>
      <c r="AG222" s="66">
        <f t="shared" si="82"/>
        <v>2.6497030516281113E-2</v>
      </c>
      <c r="AH222" s="32" t="s">
        <v>4173</v>
      </c>
      <c r="AI222" s="32" t="s">
        <v>4174</v>
      </c>
      <c r="AJ222" s="32">
        <v>4</v>
      </c>
      <c r="AK222" s="32">
        <v>1</v>
      </c>
      <c r="AL222">
        <f t="shared" si="83"/>
        <v>2.8046999999999969</v>
      </c>
      <c r="AM222" s="69">
        <f t="shared" si="84"/>
        <v>6.9181265771067411</v>
      </c>
      <c r="AN222" s="69">
        <f t="shared" si="85"/>
        <v>2.4666190954849889</v>
      </c>
      <c r="AO222" s="32"/>
      <c r="AP222" s="69">
        <f t="shared" si="86"/>
        <v>0</v>
      </c>
      <c r="AQ222" s="69">
        <f t="shared" si="87"/>
        <v>2.4666190954849889</v>
      </c>
      <c r="AR222" s="69">
        <f t="shared" si="88"/>
        <v>0</v>
      </c>
      <c r="AS222" s="69">
        <f t="shared" si="89"/>
        <v>1</v>
      </c>
      <c r="AT222" s="69">
        <f t="shared" si="90"/>
        <v>0</v>
      </c>
      <c r="AU222" s="69">
        <f t="shared" si="91"/>
        <v>0</v>
      </c>
      <c r="AV222" s="69">
        <f t="shared" si="92"/>
        <v>0</v>
      </c>
      <c r="AW222" s="69">
        <f t="shared" si="93"/>
        <v>0</v>
      </c>
      <c r="AX222" s="69">
        <f t="shared" si="94"/>
        <v>0</v>
      </c>
      <c r="AY222" s="69">
        <f t="shared" si="95"/>
        <v>0</v>
      </c>
      <c r="AZ222" s="69">
        <f t="shared" si="96"/>
        <v>0</v>
      </c>
      <c r="BA222" s="69">
        <f t="shared" si="97"/>
        <v>0</v>
      </c>
      <c r="BB222" s="69">
        <f t="shared" si="98"/>
        <v>2.4666190954849889</v>
      </c>
      <c r="BC222" s="69">
        <f t="shared" si="99"/>
        <v>0</v>
      </c>
      <c r="BD222" s="69">
        <f t="shared" si="100"/>
        <v>1</v>
      </c>
      <c r="BE222" s="69">
        <f t="shared" si="101"/>
        <v>0</v>
      </c>
      <c r="BF222" s="69"/>
      <c r="BG222" s="69"/>
      <c r="BH222" s="69"/>
      <c r="BI222" s="69"/>
      <c r="BJ222" s="69"/>
      <c r="BK222" s="69"/>
      <c r="BL222" s="69"/>
      <c r="BM222" s="69"/>
      <c r="BN222" s="69"/>
      <c r="BO222" s="32"/>
      <c r="BP222" s="32"/>
      <c r="BQ222" s="32"/>
      <c r="BR222" s="32"/>
      <c r="BS222" s="32"/>
      <c r="BT222" s="32"/>
      <c r="BU222" s="32"/>
      <c r="BV222" s="32"/>
      <c r="BW222" s="32"/>
      <c r="BX222" s="32" t="s">
        <v>4175</v>
      </c>
      <c r="BY222" s="32" t="s">
        <v>4176</v>
      </c>
      <c r="BZ222" s="32" t="s">
        <v>4177</v>
      </c>
      <c r="CA222" s="32" t="s">
        <v>4178</v>
      </c>
      <c r="CB222" s="32" t="s">
        <v>4179</v>
      </c>
      <c r="CC222" s="32" t="s">
        <v>18</v>
      </c>
    </row>
    <row r="223" spans="1:81">
      <c r="A223" s="32" t="s">
        <v>16</v>
      </c>
      <c r="B223" s="32" t="s">
        <v>4180</v>
      </c>
      <c r="C223" s="32" t="s">
        <v>4181</v>
      </c>
      <c r="D223" s="32" t="s">
        <v>4182</v>
      </c>
      <c r="E223" s="33" t="s">
        <v>4183</v>
      </c>
      <c r="F223" s="33" t="s">
        <v>4184</v>
      </c>
      <c r="G223" s="33" t="s">
        <v>4185</v>
      </c>
      <c r="H223" s="33" t="s">
        <v>4186</v>
      </c>
      <c r="I223" s="32" t="s">
        <v>4187</v>
      </c>
      <c r="J223" s="32" t="s">
        <v>4188</v>
      </c>
      <c r="K223" s="32" t="s">
        <v>4189</v>
      </c>
      <c r="L223" s="33" t="s">
        <v>4190</v>
      </c>
      <c r="M223" s="33" t="s">
        <v>4191</v>
      </c>
      <c r="N223" s="33" t="s">
        <v>4192</v>
      </c>
      <c r="O223" s="32" t="s">
        <v>4193</v>
      </c>
      <c r="P223" s="60">
        <f t="shared" si="77"/>
        <v>0.26460498564999996</v>
      </c>
      <c r="Q223" s="61">
        <f t="shared" si="78"/>
        <v>-0.85996840313832656</v>
      </c>
      <c r="R223" s="32" t="s">
        <v>4194</v>
      </c>
      <c r="S223" s="59">
        <f t="shared" si="79"/>
        <v>2.6060040835734197</v>
      </c>
      <c r="T223" s="33" t="s">
        <v>4195</v>
      </c>
      <c r="U223" s="32" t="s">
        <v>4196</v>
      </c>
      <c r="V223" s="32" t="s">
        <v>4197</v>
      </c>
      <c r="W223" s="59">
        <f t="shared" si="80"/>
        <v>3.0900728272832021</v>
      </c>
      <c r="X223" s="65"/>
      <c r="Y223" s="65"/>
      <c r="Z223" s="65"/>
      <c r="AA223" s="68">
        <f t="shared" si="81"/>
        <v>0.10000170569286654</v>
      </c>
      <c r="AB223" s="65"/>
      <c r="AC223" s="32" t="s">
        <v>4198</v>
      </c>
      <c r="AD223" s="32" t="s">
        <v>4199</v>
      </c>
      <c r="AE223" s="32" t="s">
        <v>4200</v>
      </c>
      <c r="AF223" s="32" t="s">
        <v>4201</v>
      </c>
      <c r="AG223" s="66">
        <f t="shared" si="82"/>
        <v>3.2232360281750951E-2</v>
      </c>
      <c r="AH223" s="32" t="s">
        <v>4202</v>
      </c>
      <c r="AI223" s="32" t="s">
        <v>4203</v>
      </c>
      <c r="AJ223" s="32">
        <v>2</v>
      </c>
      <c r="AK223" s="32">
        <v>3</v>
      </c>
      <c r="AL223">
        <f t="shared" si="83"/>
        <v>5.0474000000000103</v>
      </c>
      <c r="AM223" s="69">
        <f t="shared" si="84"/>
        <v>3.7808169569619796</v>
      </c>
      <c r="AN223" s="69">
        <f t="shared" si="85"/>
        <v>0.74906228096881</v>
      </c>
      <c r="AO223" s="32"/>
      <c r="AP223" s="69">
        <f t="shared" si="86"/>
        <v>0</v>
      </c>
      <c r="AQ223" s="69">
        <f t="shared" si="87"/>
        <v>0</v>
      </c>
      <c r="AR223" s="69">
        <f t="shared" si="88"/>
        <v>0</v>
      </c>
      <c r="AS223" s="69">
        <f t="shared" si="89"/>
        <v>0</v>
      </c>
      <c r="AT223" s="69">
        <f t="shared" si="90"/>
        <v>0.74906228096881</v>
      </c>
      <c r="AU223" s="69">
        <f t="shared" si="91"/>
        <v>0</v>
      </c>
      <c r="AV223" s="69">
        <f t="shared" si="92"/>
        <v>1</v>
      </c>
      <c r="AW223" s="69">
        <f t="shared" si="93"/>
        <v>0</v>
      </c>
      <c r="AX223" s="69">
        <f t="shared" si="94"/>
        <v>0</v>
      </c>
      <c r="AY223" s="69">
        <f t="shared" si="95"/>
        <v>0</v>
      </c>
      <c r="AZ223" s="69">
        <f t="shared" si="96"/>
        <v>0</v>
      </c>
      <c r="BA223" s="69">
        <f t="shared" si="97"/>
        <v>1</v>
      </c>
      <c r="BB223" s="69">
        <f t="shared" si="98"/>
        <v>0</v>
      </c>
      <c r="BC223" s="69">
        <f t="shared" si="99"/>
        <v>0</v>
      </c>
      <c r="BD223" s="69">
        <f t="shared" si="100"/>
        <v>0</v>
      </c>
      <c r="BE223" s="69">
        <f t="shared" si="101"/>
        <v>0</v>
      </c>
      <c r="BF223" s="69"/>
      <c r="BG223" s="69"/>
      <c r="BH223" s="69"/>
      <c r="BI223" s="69"/>
      <c r="BJ223" s="69"/>
      <c r="BK223" s="69"/>
      <c r="BL223" s="69"/>
      <c r="BM223" s="69"/>
      <c r="BN223" s="69"/>
      <c r="BO223" s="32"/>
      <c r="BP223" s="32"/>
      <c r="BQ223" s="32"/>
      <c r="BR223" s="32"/>
      <c r="BS223" s="32"/>
      <c r="BT223" s="32"/>
      <c r="BU223" s="32"/>
      <c r="BV223" s="32"/>
      <c r="BW223" s="32"/>
      <c r="BX223" s="32" t="s">
        <v>4204</v>
      </c>
      <c r="BY223" s="32" t="s">
        <v>4205</v>
      </c>
      <c r="BZ223" s="32" t="s">
        <v>4206</v>
      </c>
      <c r="CA223" s="32" t="s">
        <v>4207</v>
      </c>
      <c r="CB223" s="32" t="s">
        <v>3233</v>
      </c>
      <c r="CC223" s="32" t="s">
        <v>18</v>
      </c>
    </row>
    <row r="224" spans="1:81">
      <c r="A224" s="32" t="s">
        <v>16</v>
      </c>
      <c r="B224" s="32" t="s">
        <v>4208</v>
      </c>
      <c r="C224" s="32" t="s">
        <v>4209</v>
      </c>
      <c r="D224" s="32" t="s">
        <v>4210</v>
      </c>
      <c r="E224" s="32" t="s">
        <v>4211</v>
      </c>
      <c r="F224" s="33" t="s">
        <v>4212</v>
      </c>
      <c r="G224" s="32" t="s">
        <v>4213</v>
      </c>
      <c r="H224" s="32" t="s">
        <v>4214</v>
      </c>
      <c r="I224" s="32" t="s">
        <v>4215</v>
      </c>
      <c r="J224" s="32" t="s">
        <v>4216</v>
      </c>
      <c r="K224" s="32" t="s">
        <v>4217</v>
      </c>
      <c r="L224" s="32" t="s">
        <v>4218</v>
      </c>
      <c r="M224" s="33" t="s">
        <v>4219</v>
      </c>
      <c r="N224" s="33" t="s">
        <v>4220</v>
      </c>
      <c r="O224" s="33" t="s">
        <v>4221</v>
      </c>
      <c r="P224" s="60">
        <f t="shared" si="77"/>
        <v>-0.30272124567000003</v>
      </c>
      <c r="Q224" s="61">
        <f t="shared" si="78"/>
        <v>-0.81671969484000695</v>
      </c>
      <c r="R224" s="32" t="s">
        <v>4222</v>
      </c>
      <c r="S224" s="59">
        <f t="shared" si="79"/>
        <v>2.5264994952176734</v>
      </c>
      <c r="T224" s="32" t="s">
        <v>4223</v>
      </c>
      <c r="U224" s="32" t="s">
        <v>4224</v>
      </c>
      <c r="V224" s="32" t="s">
        <v>4225</v>
      </c>
      <c r="W224" s="59">
        <f t="shared" si="80"/>
        <v>0.64198076142280158</v>
      </c>
      <c r="X224" s="65"/>
      <c r="Y224" s="65"/>
      <c r="Z224" s="65"/>
      <c r="AA224" s="68">
        <f t="shared" si="81"/>
        <v>0.61680880075380728</v>
      </c>
      <c r="AB224" s="65"/>
      <c r="AC224" s="32" t="s">
        <v>4226</v>
      </c>
      <c r="AD224" s="32" t="s">
        <v>4227</v>
      </c>
      <c r="AE224" s="32" t="s">
        <v>4228</v>
      </c>
      <c r="AF224" s="32" t="s">
        <v>4229</v>
      </c>
      <c r="AG224" s="66">
        <f t="shared" si="82"/>
        <v>4.3724074136182664E-2</v>
      </c>
      <c r="AH224" s="32" t="s">
        <v>4230</v>
      </c>
      <c r="AI224" s="32" t="s">
        <v>4231</v>
      </c>
      <c r="AJ224" s="32">
        <v>3</v>
      </c>
      <c r="AK224" s="32">
        <v>2</v>
      </c>
      <c r="AL224">
        <f t="shared" si="83"/>
        <v>4.3662000000000205</v>
      </c>
      <c r="AM224" s="69">
        <f t="shared" si="84"/>
        <v>5.9209982478429115</v>
      </c>
      <c r="AN224" s="69">
        <f t="shared" si="85"/>
        <v>1.3560987237970967</v>
      </c>
      <c r="AO224" s="32"/>
      <c r="AP224" s="69">
        <f t="shared" si="86"/>
        <v>0</v>
      </c>
      <c r="AQ224" s="69">
        <f t="shared" si="87"/>
        <v>0</v>
      </c>
      <c r="AR224" s="69">
        <f t="shared" si="88"/>
        <v>0</v>
      </c>
      <c r="AS224" s="69">
        <f t="shared" si="89"/>
        <v>0</v>
      </c>
      <c r="AT224" s="69">
        <f t="shared" si="90"/>
        <v>0</v>
      </c>
      <c r="AU224" s="69">
        <f t="shared" si="91"/>
        <v>1.3560987237970967</v>
      </c>
      <c r="AV224" s="69">
        <f t="shared" si="92"/>
        <v>0</v>
      </c>
      <c r="AW224" s="69">
        <f t="shared" si="93"/>
        <v>1</v>
      </c>
      <c r="AX224" s="69">
        <f t="shared" si="94"/>
        <v>1.3560987237970967</v>
      </c>
      <c r="AY224" s="69">
        <f t="shared" si="95"/>
        <v>1.3560987237970967</v>
      </c>
      <c r="AZ224" s="69">
        <f t="shared" si="96"/>
        <v>1</v>
      </c>
      <c r="BA224" s="69">
        <f t="shared" si="97"/>
        <v>0</v>
      </c>
      <c r="BB224" s="69">
        <f t="shared" si="98"/>
        <v>0</v>
      </c>
      <c r="BC224" s="69">
        <f t="shared" si="99"/>
        <v>0</v>
      </c>
      <c r="BD224" s="69">
        <f t="shared" si="100"/>
        <v>0</v>
      </c>
      <c r="BE224" s="69">
        <f t="shared" si="101"/>
        <v>0</v>
      </c>
      <c r="BF224" s="69"/>
      <c r="BG224" s="69"/>
      <c r="BH224" s="69"/>
      <c r="BI224" s="69"/>
      <c r="BJ224" s="69"/>
      <c r="BK224" s="69"/>
      <c r="BL224" s="69"/>
      <c r="BM224" s="69"/>
      <c r="BN224" s="69"/>
      <c r="BO224" s="32"/>
      <c r="BP224" s="32"/>
      <c r="BQ224" s="32"/>
      <c r="BR224" s="32"/>
      <c r="BS224" s="32"/>
      <c r="BT224" s="32"/>
      <c r="BU224" s="32"/>
      <c r="BV224" s="32"/>
      <c r="BW224" s="32"/>
      <c r="BX224" s="32" t="s">
        <v>4232</v>
      </c>
      <c r="BY224" s="32" t="s">
        <v>4233</v>
      </c>
      <c r="BZ224" s="32" t="s">
        <v>3120</v>
      </c>
      <c r="CA224" s="32" t="s">
        <v>4234</v>
      </c>
      <c r="CB224" s="32" t="s">
        <v>225</v>
      </c>
      <c r="CC224" s="32" t="s">
        <v>18</v>
      </c>
    </row>
    <row r="225" spans="1:81">
      <c r="A225" s="32" t="s">
        <v>20</v>
      </c>
      <c r="B225" s="32" t="s">
        <v>4235</v>
      </c>
      <c r="C225" s="32" t="s">
        <v>4236</v>
      </c>
      <c r="D225" s="32" t="s">
        <v>4237</v>
      </c>
      <c r="E225" s="32" t="s">
        <v>4238</v>
      </c>
      <c r="F225" s="33" t="s">
        <v>4239</v>
      </c>
      <c r="G225" s="33" t="s">
        <v>4240</v>
      </c>
      <c r="H225" s="33" t="s">
        <v>4241</v>
      </c>
      <c r="I225" s="32" t="s">
        <v>4242</v>
      </c>
      <c r="J225" s="32" t="s">
        <v>4243</v>
      </c>
      <c r="K225" s="33" t="s">
        <v>4244</v>
      </c>
      <c r="L225" s="33" t="s">
        <v>4245</v>
      </c>
      <c r="M225" s="33" t="s">
        <v>4246</v>
      </c>
      <c r="N225" s="33" t="s">
        <v>4247</v>
      </c>
      <c r="O225" s="32" t="s">
        <v>4248</v>
      </c>
      <c r="P225" s="60">
        <f t="shared" si="77"/>
        <v>0.99136797768499996</v>
      </c>
      <c r="Q225" s="61">
        <f t="shared" si="78"/>
        <v>0.96562093435849317</v>
      </c>
      <c r="R225" s="32" t="s">
        <v>4249</v>
      </c>
      <c r="S225" s="59">
        <f t="shared" si="79"/>
        <v>0.26297482184496213</v>
      </c>
      <c r="T225" s="32" t="s">
        <v>4250</v>
      </c>
      <c r="U225" s="32" t="s">
        <v>4251</v>
      </c>
      <c r="V225" s="32" t="s">
        <v>4252</v>
      </c>
      <c r="W225" s="59">
        <f t="shared" si="80"/>
        <v>0.62314497841994987</v>
      </c>
      <c r="X225" s="65"/>
      <c r="Y225" s="65"/>
      <c r="Z225" s="65"/>
      <c r="AA225" s="68">
        <f t="shared" si="81"/>
        <v>0.63392024784994605</v>
      </c>
      <c r="AB225" s="65"/>
      <c r="AC225" s="32" t="s">
        <v>4253</v>
      </c>
      <c r="AD225" s="32" t="s">
        <v>4254</v>
      </c>
      <c r="AE225" s="32" t="s">
        <v>4255</v>
      </c>
      <c r="AF225" s="32" t="s">
        <v>4256</v>
      </c>
      <c r="AG225" s="66">
        <f t="shared" si="82"/>
        <v>4.4673120488555207E-2</v>
      </c>
      <c r="AH225" s="32" t="s">
        <v>4257</v>
      </c>
      <c r="AI225" s="32" t="s">
        <v>4258</v>
      </c>
      <c r="AJ225" s="32">
        <v>2</v>
      </c>
      <c r="AK225" s="32">
        <v>3</v>
      </c>
      <c r="AL225">
        <f t="shared" si="83"/>
        <v>3.0383000000000209</v>
      </c>
      <c r="AM225" s="69">
        <f t="shared" si="84"/>
        <v>2.6653537403810685</v>
      </c>
      <c r="AN225" s="69">
        <f t="shared" si="85"/>
        <v>0.87725166717606895</v>
      </c>
      <c r="AO225" s="32"/>
      <c r="AP225" s="69">
        <f t="shared" si="86"/>
        <v>0</v>
      </c>
      <c r="AQ225" s="69">
        <f t="shared" si="87"/>
        <v>0</v>
      </c>
      <c r="AR225" s="69">
        <f t="shared" si="88"/>
        <v>0</v>
      </c>
      <c r="AS225" s="69">
        <f t="shared" si="89"/>
        <v>0</v>
      </c>
      <c r="AT225" s="69">
        <f t="shared" si="90"/>
        <v>0.87725166717606895</v>
      </c>
      <c r="AU225" s="69">
        <f t="shared" si="91"/>
        <v>0</v>
      </c>
      <c r="AV225" s="69">
        <f t="shared" si="92"/>
        <v>1</v>
      </c>
      <c r="AW225" s="69">
        <f t="shared" si="93"/>
        <v>0</v>
      </c>
      <c r="AX225" s="69">
        <f t="shared" si="94"/>
        <v>0</v>
      </c>
      <c r="AY225" s="69">
        <f t="shared" si="95"/>
        <v>0</v>
      </c>
      <c r="AZ225" s="69">
        <f t="shared" si="96"/>
        <v>0</v>
      </c>
      <c r="BA225" s="69">
        <f t="shared" si="97"/>
        <v>1</v>
      </c>
      <c r="BB225" s="69">
        <f t="shared" si="98"/>
        <v>0</v>
      </c>
      <c r="BC225" s="69">
        <f t="shared" si="99"/>
        <v>0</v>
      </c>
      <c r="BD225" s="69">
        <f t="shared" si="100"/>
        <v>0</v>
      </c>
      <c r="BE225" s="69">
        <f t="shared" si="101"/>
        <v>0</v>
      </c>
      <c r="BF225" s="69"/>
      <c r="BG225" s="69"/>
      <c r="BH225" s="69"/>
      <c r="BI225" s="69"/>
      <c r="BJ225" s="69"/>
      <c r="BK225" s="69"/>
      <c r="BL225" s="69"/>
      <c r="BM225" s="69"/>
      <c r="BN225" s="69"/>
      <c r="BO225" s="32"/>
      <c r="BP225" s="32"/>
      <c r="BQ225" s="32"/>
      <c r="BR225" s="32"/>
      <c r="BS225" s="32"/>
      <c r="BT225" s="32"/>
      <c r="BU225" s="32"/>
      <c r="BV225" s="32"/>
      <c r="BW225" s="32"/>
      <c r="BX225" s="32" t="s">
        <v>4259</v>
      </c>
      <c r="BY225" s="32" t="s">
        <v>4260</v>
      </c>
      <c r="BZ225" s="32" t="s">
        <v>4261</v>
      </c>
      <c r="CA225" s="32" t="s">
        <v>4262</v>
      </c>
      <c r="CB225" s="32" t="s">
        <v>4263</v>
      </c>
      <c r="CC225" s="32" t="s">
        <v>18</v>
      </c>
    </row>
    <row r="226" spans="1:81">
      <c r="A226" s="32" t="s">
        <v>22</v>
      </c>
      <c r="B226" s="32" t="s">
        <v>4264</v>
      </c>
      <c r="C226" s="32" t="s">
        <v>4265</v>
      </c>
      <c r="D226" s="32" t="s">
        <v>4266</v>
      </c>
      <c r="E226" s="32" t="s">
        <v>4267</v>
      </c>
      <c r="F226" s="33" t="s">
        <v>4268</v>
      </c>
      <c r="G226" s="32" t="s">
        <v>4269</v>
      </c>
      <c r="H226" s="32" t="s">
        <v>4270</v>
      </c>
      <c r="I226" s="32" t="s">
        <v>4271</v>
      </c>
      <c r="J226" s="32" t="s">
        <v>4272</v>
      </c>
      <c r="K226" s="33" t="s">
        <v>4273</v>
      </c>
      <c r="L226" s="33" t="s">
        <v>4274</v>
      </c>
      <c r="M226" s="33" t="s">
        <v>4275</v>
      </c>
      <c r="N226" s="32" t="s">
        <v>4276</v>
      </c>
      <c r="O226" s="32" t="s">
        <v>4277</v>
      </c>
      <c r="P226" s="60">
        <f t="shared" si="77"/>
        <v>0.96797512166499988</v>
      </c>
      <c r="Q226" s="61">
        <f t="shared" si="78"/>
        <v>0.87395167232474269</v>
      </c>
      <c r="R226" s="32" t="s">
        <v>4278</v>
      </c>
      <c r="S226" s="59">
        <f t="shared" si="79"/>
        <v>0.50752170734378454</v>
      </c>
      <c r="T226" s="33" t="s">
        <v>4279</v>
      </c>
      <c r="U226" s="32" t="s">
        <v>4280</v>
      </c>
      <c r="V226" s="32" t="s">
        <v>4281</v>
      </c>
      <c r="W226" s="59">
        <f t="shared" si="80"/>
        <v>5.3853921653905577</v>
      </c>
      <c r="X226" s="65"/>
      <c r="Y226" s="65"/>
      <c r="Z226" s="65"/>
      <c r="AA226" s="68">
        <f t="shared" si="81"/>
        <v>0.1</v>
      </c>
      <c r="AB226" s="65"/>
      <c r="AC226" s="32" t="s">
        <v>4282</v>
      </c>
      <c r="AD226" s="32" t="s">
        <v>4283</v>
      </c>
      <c r="AE226" s="32" t="s">
        <v>4284</v>
      </c>
      <c r="AF226" s="32" t="s">
        <v>4285</v>
      </c>
      <c r="AG226" s="66">
        <f t="shared" si="82"/>
        <v>3.1961025390010188E-2</v>
      </c>
      <c r="AH226" s="32" t="s">
        <v>4286</v>
      </c>
      <c r="AI226" s="32" t="s">
        <v>4287</v>
      </c>
      <c r="AJ226" s="32">
        <v>2</v>
      </c>
      <c r="AK226" s="32">
        <v>3</v>
      </c>
      <c r="AL226">
        <f t="shared" si="83"/>
        <v>3.8742000000000019</v>
      </c>
      <c r="AM226" s="69">
        <f t="shared" si="84"/>
        <v>1.4326905815769793</v>
      </c>
      <c r="AN226" s="69">
        <f t="shared" si="85"/>
        <v>0.36980294811237896</v>
      </c>
      <c r="AO226" s="32"/>
      <c r="AP226" s="69">
        <f t="shared" si="86"/>
        <v>0</v>
      </c>
      <c r="AQ226" s="69">
        <f t="shared" si="87"/>
        <v>0</v>
      </c>
      <c r="AR226" s="69">
        <f t="shared" si="88"/>
        <v>0</v>
      </c>
      <c r="AS226" s="69">
        <f t="shared" si="89"/>
        <v>0</v>
      </c>
      <c r="AT226" s="69">
        <f t="shared" si="90"/>
        <v>0.36980294811237896</v>
      </c>
      <c r="AU226" s="69">
        <f t="shared" si="91"/>
        <v>0</v>
      </c>
      <c r="AV226" s="69">
        <f t="shared" si="92"/>
        <v>1</v>
      </c>
      <c r="AW226" s="69">
        <f t="shared" si="93"/>
        <v>0</v>
      </c>
      <c r="AX226" s="69">
        <f t="shared" si="94"/>
        <v>0</v>
      </c>
      <c r="AY226" s="69">
        <f t="shared" si="95"/>
        <v>0</v>
      </c>
      <c r="AZ226" s="69">
        <f t="shared" si="96"/>
        <v>0</v>
      </c>
      <c r="BA226" s="69">
        <f t="shared" si="97"/>
        <v>1</v>
      </c>
      <c r="BB226" s="69">
        <f t="shared" si="98"/>
        <v>0</v>
      </c>
      <c r="BC226" s="69">
        <f t="shared" si="99"/>
        <v>0</v>
      </c>
      <c r="BD226" s="69">
        <f t="shared" si="100"/>
        <v>0</v>
      </c>
      <c r="BE226" s="69">
        <f t="shared" si="101"/>
        <v>0</v>
      </c>
      <c r="BF226" s="69"/>
      <c r="BG226" s="69"/>
      <c r="BH226" s="69"/>
      <c r="BI226" s="69"/>
      <c r="BJ226" s="69"/>
      <c r="BK226" s="69"/>
      <c r="BL226" s="69"/>
      <c r="BM226" s="69"/>
      <c r="BN226" s="69"/>
      <c r="BO226" s="32"/>
      <c r="BP226" s="32"/>
      <c r="BQ226" s="32"/>
      <c r="BR226" s="32"/>
      <c r="BS226" s="32"/>
      <c r="BT226" s="32"/>
      <c r="BU226" s="32"/>
      <c r="BV226" s="32"/>
      <c r="BW226" s="32"/>
      <c r="BX226" s="32" t="s">
        <v>4288</v>
      </c>
      <c r="BY226" s="32" t="s">
        <v>4289</v>
      </c>
      <c r="BZ226" s="32" t="s">
        <v>4290</v>
      </c>
      <c r="CA226" s="32" t="s">
        <v>4291</v>
      </c>
      <c r="CB226" s="32" t="s">
        <v>4292</v>
      </c>
      <c r="CC226" s="32" t="s">
        <v>18</v>
      </c>
    </row>
    <row r="227" spans="1:81">
      <c r="A227" s="32" t="s">
        <v>16</v>
      </c>
      <c r="B227" s="32" t="s">
        <v>4293</v>
      </c>
      <c r="C227" s="32" t="s">
        <v>4294</v>
      </c>
      <c r="D227" s="32" t="s">
        <v>4295</v>
      </c>
      <c r="E227" s="33" t="s">
        <v>4296</v>
      </c>
      <c r="F227" s="33" t="s">
        <v>4297</v>
      </c>
      <c r="G227" s="32" t="s">
        <v>4298</v>
      </c>
      <c r="H227" s="32" t="s">
        <v>4299</v>
      </c>
      <c r="I227" s="32" t="s">
        <v>4300</v>
      </c>
      <c r="J227" s="32" t="s">
        <v>4301</v>
      </c>
      <c r="K227" s="33" t="s">
        <v>4302</v>
      </c>
      <c r="L227" s="33" t="s">
        <v>4303</v>
      </c>
      <c r="M227" s="32" t="s">
        <v>4304</v>
      </c>
      <c r="N227" s="33" t="s">
        <v>3534</v>
      </c>
      <c r="O227" s="32" t="s">
        <v>4305</v>
      </c>
      <c r="P227" s="60">
        <f t="shared" si="77"/>
        <v>0.86614080877400002</v>
      </c>
      <c r="Q227" s="61">
        <f t="shared" si="78"/>
        <v>0.50039980124735761</v>
      </c>
      <c r="R227" s="32" t="s">
        <v>4306</v>
      </c>
      <c r="S227" s="59">
        <f t="shared" si="79"/>
        <v>1.046735838925374</v>
      </c>
      <c r="T227" s="32" t="s">
        <v>4307</v>
      </c>
      <c r="U227" s="32" t="s">
        <v>4308</v>
      </c>
      <c r="V227" s="32" t="s">
        <v>4309</v>
      </c>
      <c r="W227" s="59">
        <f t="shared" si="80"/>
        <v>2.3557482541818855</v>
      </c>
      <c r="X227" s="65"/>
      <c r="Y227" s="65"/>
      <c r="Z227" s="65"/>
      <c r="AA227" s="68">
        <f t="shared" si="81"/>
        <v>0.10043170414231271</v>
      </c>
      <c r="AB227" s="65"/>
      <c r="AC227" s="32" t="s">
        <v>4310</v>
      </c>
      <c r="AD227" s="32" t="s">
        <v>4311</v>
      </c>
      <c r="AE227" s="32" t="s">
        <v>4312</v>
      </c>
      <c r="AF227" s="32" t="s">
        <v>4313</v>
      </c>
      <c r="AG227" s="66">
        <f t="shared" si="82"/>
        <v>3.8890077408421521E-2</v>
      </c>
      <c r="AH227" s="32" t="s">
        <v>4314</v>
      </c>
      <c r="AI227" s="32" t="s">
        <v>4315</v>
      </c>
      <c r="AJ227" s="32">
        <v>2</v>
      </c>
      <c r="AK227" s="32">
        <v>2</v>
      </c>
      <c r="AL227">
        <f t="shared" si="83"/>
        <v>4.0012000000000114</v>
      </c>
      <c r="AM227" s="69">
        <f t="shared" si="84"/>
        <v>2.200172904335771</v>
      </c>
      <c r="AN227" s="69">
        <f t="shared" si="85"/>
        <v>0.5498782626051596</v>
      </c>
      <c r="AO227" s="32"/>
      <c r="AP227" s="69">
        <f t="shared" si="86"/>
        <v>0</v>
      </c>
      <c r="AQ227" s="69">
        <f t="shared" si="87"/>
        <v>0</v>
      </c>
      <c r="AR227" s="69">
        <f t="shared" si="88"/>
        <v>0</v>
      </c>
      <c r="AS227" s="69">
        <f t="shared" si="89"/>
        <v>0</v>
      </c>
      <c r="AT227" s="69">
        <f t="shared" si="90"/>
        <v>0.5498782626051596</v>
      </c>
      <c r="AU227" s="69">
        <f t="shared" si="91"/>
        <v>0.5498782626051596</v>
      </c>
      <c r="AV227" s="69">
        <f t="shared" si="92"/>
        <v>1</v>
      </c>
      <c r="AW227" s="69">
        <f t="shared" si="93"/>
        <v>1</v>
      </c>
      <c r="AX227" s="69">
        <f t="shared" si="94"/>
        <v>0</v>
      </c>
      <c r="AY227" s="69">
        <f t="shared" si="95"/>
        <v>0</v>
      </c>
      <c r="AZ227" s="69">
        <f t="shared" si="96"/>
        <v>0</v>
      </c>
      <c r="BA227" s="69">
        <f t="shared" si="97"/>
        <v>0</v>
      </c>
      <c r="BB227" s="69">
        <f t="shared" si="98"/>
        <v>0</v>
      </c>
      <c r="BC227" s="69">
        <f t="shared" si="99"/>
        <v>0</v>
      </c>
      <c r="BD227" s="69">
        <f t="shared" si="100"/>
        <v>0</v>
      </c>
      <c r="BE227" s="69">
        <f t="shared" si="101"/>
        <v>0</v>
      </c>
      <c r="BF227" s="69"/>
      <c r="BG227" s="69"/>
      <c r="BH227" s="69"/>
      <c r="BI227" s="69"/>
      <c r="BJ227" s="69"/>
      <c r="BK227" s="69"/>
      <c r="BL227" s="69"/>
      <c r="BM227" s="69"/>
      <c r="BN227" s="69"/>
      <c r="BO227" s="32"/>
      <c r="BP227" s="32"/>
      <c r="BQ227" s="32"/>
      <c r="BR227" s="32"/>
      <c r="BS227" s="32"/>
      <c r="BT227" s="32"/>
      <c r="BU227" s="32"/>
      <c r="BV227" s="32"/>
      <c r="BW227" s="32"/>
      <c r="BX227" s="32" t="s">
        <v>4316</v>
      </c>
      <c r="BY227" s="32" t="s">
        <v>4317</v>
      </c>
      <c r="BZ227" s="32" t="s">
        <v>4318</v>
      </c>
      <c r="CA227" s="32" t="s">
        <v>4319</v>
      </c>
      <c r="CB227" s="32" t="s">
        <v>4320</v>
      </c>
      <c r="CC227" s="32" t="s">
        <v>18</v>
      </c>
    </row>
    <row r="228" spans="1:81">
      <c r="A228" s="32" t="s">
        <v>22</v>
      </c>
      <c r="B228" s="32" t="s">
        <v>4321</v>
      </c>
      <c r="C228" s="32" t="s">
        <v>4322</v>
      </c>
      <c r="D228" s="32" t="s">
        <v>4323</v>
      </c>
      <c r="E228" s="33" t="s">
        <v>4324</v>
      </c>
      <c r="F228" s="33" t="s">
        <v>4325</v>
      </c>
      <c r="G228" s="33" t="s">
        <v>4326</v>
      </c>
      <c r="H228" s="32" t="s">
        <v>4327</v>
      </c>
      <c r="I228" s="32" t="s">
        <v>4328</v>
      </c>
      <c r="J228" s="32" t="s">
        <v>4329</v>
      </c>
      <c r="K228" s="32" t="s">
        <v>4330</v>
      </c>
      <c r="L228" s="33" t="s">
        <v>4331</v>
      </c>
      <c r="M228" s="33" t="s">
        <v>2873</v>
      </c>
      <c r="N228" s="33" t="s">
        <v>4332</v>
      </c>
      <c r="O228" s="32" t="s">
        <v>4333</v>
      </c>
      <c r="P228" s="60">
        <f t="shared" si="77"/>
        <v>0.17116582098999999</v>
      </c>
      <c r="Q228" s="61">
        <f t="shared" si="78"/>
        <v>-0.94140452344963854</v>
      </c>
      <c r="R228" s="32" t="s">
        <v>4334</v>
      </c>
      <c r="S228" s="59">
        <f t="shared" si="79"/>
        <v>2.7975669907561413</v>
      </c>
      <c r="T228" s="33" t="s">
        <v>4335</v>
      </c>
      <c r="U228" s="32" t="s">
        <v>4336</v>
      </c>
      <c r="V228" s="32" t="s">
        <v>4337</v>
      </c>
      <c r="W228" s="59">
        <f t="shared" si="80"/>
        <v>4.8786754883068415</v>
      </c>
      <c r="X228" s="65"/>
      <c r="Y228" s="65"/>
      <c r="Z228" s="65"/>
      <c r="AA228" s="68">
        <f t="shared" si="81"/>
        <v>0.10000000000000454</v>
      </c>
      <c r="AB228" s="65"/>
      <c r="AC228" s="32" t="s">
        <v>4338</v>
      </c>
      <c r="AD228" s="32" t="s">
        <v>4339</v>
      </c>
      <c r="AE228" s="32" t="s">
        <v>4340</v>
      </c>
      <c r="AF228" s="32" t="s">
        <v>4341</v>
      </c>
      <c r="AG228" s="66">
        <f t="shared" si="82"/>
        <v>2.8756839077579283E-2</v>
      </c>
      <c r="AH228" s="32" t="s">
        <v>4342</v>
      </c>
      <c r="AI228" s="32" t="s">
        <v>4343</v>
      </c>
      <c r="AJ228" s="32">
        <v>1</v>
      </c>
      <c r="AK228" s="32">
        <v>3</v>
      </c>
      <c r="AL228">
        <f t="shared" si="83"/>
        <v>4.0381999999999891</v>
      </c>
      <c r="AM228" s="69">
        <f t="shared" si="84"/>
        <v>4.0477304148284432</v>
      </c>
      <c r="AN228" s="69">
        <f t="shared" si="85"/>
        <v>1.0023600650855466</v>
      </c>
      <c r="AO228" s="32"/>
      <c r="AP228" s="69">
        <f t="shared" si="86"/>
        <v>1.0023600650855466</v>
      </c>
      <c r="AQ228" s="69">
        <f t="shared" si="87"/>
        <v>0</v>
      </c>
      <c r="AR228" s="69">
        <f t="shared" si="88"/>
        <v>1</v>
      </c>
      <c r="AS228" s="69">
        <f t="shared" si="89"/>
        <v>0</v>
      </c>
      <c r="AT228" s="69">
        <f t="shared" si="90"/>
        <v>0</v>
      </c>
      <c r="AU228" s="69">
        <f t="shared" si="91"/>
        <v>0</v>
      </c>
      <c r="AV228" s="69">
        <f t="shared" si="92"/>
        <v>0</v>
      </c>
      <c r="AW228" s="69">
        <f t="shared" si="93"/>
        <v>0</v>
      </c>
      <c r="AX228" s="69">
        <f t="shared" si="94"/>
        <v>0</v>
      </c>
      <c r="AY228" s="69">
        <f t="shared" si="95"/>
        <v>0</v>
      </c>
      <c r="AZ228" s="69">
        <f t="shared" si="96"/>
        <v>0</v>
      </c>
      <c r="BA228" s="69">
        <f t="shared" si="97"/>
        <v>1</v>
      </c>
      <c r="BB228" s="69">
        <f t="shared" si="98"/>
        <v>0</v>
      </c>
      <c r="BC228" s="69">
        <f t="shared" si="99"/>
        <v>0</v>
      </c>
      <c r="BD228" s="69">
        <f t="shared" si="100"/>
        <v>0</v>
      </c>
      <c r="BE228" s="69">
        <f t="shared" si="101"/>
        <v>0</v>
      </c>
      <c r="BF228" s="69"/>
      <c r="BG228" s="69"/>
      <c r="BH228" s="69"/>
      <c r="BI228" s="69"/>
      <c r="BJ228" s="69"/>
      <c r="BK228" s="69"/>
      <c r="BL228" s="69"/>
      <c r="BM228" s="69"/>
      <c r="BN228" s="69"/>
      <c r="BO228" s="32"/>
      <c r="BP228" s="32"/>
      <c r="BQ228" s="32"/>
      <c r="BR228" s="32"/>
      <c r="BS228" s="32"/>
      <c r="BT228" s="32"/>
      <c r="BU228" s="32"/>
      <c r="BV228" s="32"/>
      <c r="BW228" s="32"/>
      <c r="BX228" s="32" t="s">
        <v>4344</v>
      </c>
      <c r="BY228" s="32" t="s">
        <v>4345</v>
      </c>
      <c r="BZ228" s="32" t="s">
        <v>4346</v>
      </c>
      <c r="CA228" s="32" t="s">
        <v>4347</v>
      </c>
      <c r="CB228" s="32" t="s">
        <v>4348</v>
      </c>
      <c r="CC228" s="32" t="s">
        <v>18</v>
      </c>
    </row>
    <row r="229" spans="1:81">
      <c r="A229" s="32" t="s">
        <v>22</v>
      </c>
      <c r="B229" s="32" t="s">
        <v>4349</v>
      </c>
      <c r="C229" s="32" t="s">
        <v>4350</v>
      </c>
      <c r="D229" s="32" t="s">
        <v>4351</v>
      </c>
      <c r="E229" s="33" t="s">
        <v>4352</v>
      </c>
      <c r="F229" s="33" t="s">
        <v>4353</v>
      </c>
      <c r="G229" s="32" t="s">
        <v>4354</v>
      </c>
      <c r="H229" s="32" t="s">
        <v>4355</v>
      </c>
      <c r="I229" s="32" t="s">
        <v>4356</v>
      </c>
      <c r="J229" s="32" t="s">
        <v>4357</v>
      </c>
      <c r="K229" s="32" t="s">
        <v>4358</v>
      </c>
      <c r="L229" s="33" t="s">
        <v>4359</v>
      </c>
      <c r="M229" s="33" t="s">
        <v>4360</v>
      </c>
      <c r="N229" s="33" t="s">
        <v>4361</v>
      </c>
      <c r="O229" s="32" t="s">
        <v>4362</v>
      </c>
      <c r="P229" s="60">
        <f t="shared" si="77"/>
        <v>0.98874265274500006</v>
      </c>
      <c r="Q229" s="61">
        <f t="shared" si="78"/>
        <v>0.9552240667144396</v>
      </c>
      <c r="R229" s="32" t="s">
        <v>4363</v>
      </c>
      <c r="S229" s="59">
        <f t="shared" si="79"/>
        <v>0.30038018845282388</v>
      </c>
      <c r="T229" s="32" t="s">
        <v>4364</v>
      </c>
      <c r="U229" s="32" t="s">
        <v>4365</v>
      </c>
      <c r="V229" s="33" t="s">
        <v>4366</v>
      </c>
      <c r="W229" s="59">
        <f t="shared" si="80"/>
        <v>1.6377508214285836</v>
      </c>
      <c r="X229" s="62"/>
      <c r="Y229" s="62"/>
      <c r="Z229" s="62"/>
      <c r="AA229" s="68">
        <f t="shared" si="81"/>
        <v>0.12270153694610736</v>
      </c>
      <c r="AB229" s="62"/>
      <c r="AC229" s="32" t="s">
        <v>4367</v>
      </c>
      <c r="AD229" s="32" t="s">
        <v>4368</v>
      </c>
      <c r="AE229" s="32" t="s">
        <v>4369</v>
      </c>
      <c r="AF229" s="32" t="s">
        <v>4370</v>
      </c>
      <c r="AG229" s="66">
        <f t="shared" si="82"/>
        <v>5.3208183853524216E-2</v>
      </c>
      <c r="AH229" s="32" t="s">
        <v>4371</v>
      </c>
      <c r="AI229" s="32" t="s">
        <v>4372</v>
      </c>
      <c r="AJ229" s="32">
        <v>4</v>
      </c>
      <c r="AK229" s="32">
        <v>2</v>
      </c>
      <c r="AL229">
        <f t="shared" si="83"/>
        <v>3.9381000000000199</v>
      </c>
      <c r="AM229" s="69">
        <f t="shared" si="84"/>
        <v>0.23582956861098198</v>
      </c>
      <c r="AN229" s="69">
        <f t="shared" si="85"/>
        <v>5.9884098578243512E-2</v>
      </c>
      <c r="AO229" s="32"/>
      <c r="AP229" s="69">
        <f t="shared" si="86"/>
        <v>0</v>
      </c>
      <c r="AQ229" s="69">
        <f t="shared" si="87"/>
        <v>0</v>
      </c>
      <c r="AR229" s="69">
        <f t="shared" si="88"/>
        <v>0</v>
      </c>
      <c r="AS229" s="69">
        <f t="shared" si="89"/>
        <v>0</v>
      </c>
      <c r="AT229" s="69">
        <f t="shared" si="90"/>
        <v>0</v>
      </c>
      <c r="AU229" s="69">
        <f t="shared" si="91"/>
        <v>5.9884098578243512E-2</v>
      </c>
      <c r="AV229" s="69">
        <f t="shared" si="92"/>
        <v>0</v>
      </c>
      <c r="AW229" s="69">
        <f t="shared" si="93"/>
        <v>1</v>
      </c>
      <c r="AX229" s="69">
        <f t="shared" si="94"/>
        <v>0</v>
      </c>
      <c r="AY229" s="69">
        <f t="shared" si="95"/>
        <v>0</v>
      </c>
      <c r="AZ229" s="69">
        <f t="shared" si="96"/>
        <v>0</v>
      </c>
      <c r="BA229" s="69">
        <f t="shared" si="97"/>
        <v>0</v>
      </c>
      <c r="BB229" s="69">
        <f t="shared" si="98"/>
        <v>5.9884098578243512E-2</v>
      </c>
      <c r="BC229" s="69">
        <f t="shared" si="99"/>
        <v>0</v>
      </c>
      <c r="BD229" s="69">
        <f t="shared" si="100"/>
        <v>1</v>
      </c>
      <c r="BE229" s="69">
        <f t="shared" si="101"/>
        <v>0</v>
      </c>
      <c r="BF229" s="69"/>
      <c r="BG229" s="69"/>
      <c r="BH229" s="69"/>
      <c r="BI229" s="69"/>
      <c r="BJ229" s="69"/>
      <c r="BK229" s="69"/>
      <c r="BL229" s="69"/>
      <c r="BM229" s="69"/>
      <c r="BN229" s="69"/>
      <c r="BO229" s="32"/>
      <c r="BP229" s="32"/>
      <c r="BQ229" s="32"/>
      <c r="BR229" s="32"/>
      <c r="BS229" s="32"/>
      <c r="BT229" s="32"/>
      <c r="BU229" s="32"/>
      <c r="BV229" s="32"/>
      <c r="BW229" s="32"/>
      <c r="BX229" s="32" t="s">
        <v>4373</v>
      </c>
      <c r="BY229" s="32" t="s">
        <v>4374</v>
      </c>
      <c r="BZ229" s="32" t="s">
        <v>4375</v>
      </c>
      <c r="CA229" s="32" t="s">
        <v>4376</v>
      </c>
      <c r="CB229" s="32" t="s">
        <v>4377</v>
      </c>
      <c r="CC229" s="32" t="s">
        <v>18</v>
      </c>
    </row>
    <row r="230" spans="1:81">
      <c r="A230" s="32" t="s">
        <v>22</v>
      </c>
      <c r="B230" s="32" t="s">
        <v>4378</v>
      </c>
      <c r="C230" s="32" t="s">
        <v>4379</v>
      </c>
      <c r="D230" s="32" t="s">
        <v>4380</v>
      </c>
      <c r="E230" s="32" t="s">
        <v>4381</v>
      </c>
      <c r="F230" s="33" t="s">
        <v>4382</v>
      </c>
      <c r="G230" s="32" t="s">
        <v>4383</v>
      </c>
      <c r="H230" s="32" t="s">
        <v>4384</v>
      </c>
      <c r="I230" s="32" t="s">
        <v>4385</v>
      </c>
      <c r="J230" s="32" t="s">
        <v>4386</v>
      </c>
      <c r="K230" s="32" t="s">
        <v>4387</v>
      </c>
      <c r="L230" s="33" t="s">
        <v>4388</v>
      </c>
      <c r="M230" s="33" t="s">
        <v>4389</v>
      </c>
      <c r="N230" s="32" t="s">
        <v>4390</v>
      </c>
      <c r="O230" s="32" t="s">
        <v>4391</v>
      </c>
      <c r="P230" s="60">
        <f t="shared" si="77"/>
        <v>-7.0307584179000002E-2</v>
      </c>
      <c r="Q230" s="61">
        <f t="shared" si="78"/>
        <v>-0.99011368721382564</v>
      </c>
      <c r="R230" s="32" t="s">
        <v>4392</v>
      </c>
      <c r="S230" s="59">
        <f t="shared" si="79"/>
        <v>3.000861379650225</v>
      </c>
      <c r="T230" s="32" t="s">
        <v>4393</v>
      </c>
      <c r="U230" s="32" t="s">
        <v>4394</v>
      </c>
      <c r="V230" s="33" t="s">
        <v>4395</v>
      </c>
      <c r="W230" s="59">
        <f t="shared" si="80"/>
        <v>5.7386637421981774</v>
      </c>
      <c r="X230" s="62"/>
      <c r="Y230" s="62"/>
      <c r="Z230" s="62"/>
      <c r="AA230" s="68">
        <f t="shared" si="81"/>
        <v>0.1</v>
      </c>
      <c r="AB230" s="62"/>
      <c r="AC230" s="32" t="s">
        <v>4396</v>
      </c>
      <c r="AD230" s="32" t="s">
        <v>4397</v>
      </c>
      <c r="AE230" s="32" t="s">
        <v>4398</v>
      </c>
      <c r="AF230" s="32" t="s">
        <v>4399</v>
      </c>
      <c r="AG230" s="66">
        <f t="shared" si="82"/>
        <v>3.0501423103381029E-2</v>
      </c>
      <c r="AH230" s="32" t="s">
        <v>4400</v>
      </c>
      <c r="AI230" s="32" t="s">
        <v>4401</v>
      </c>
      <c r="AJ230" s="32">
        <v>4</v>
      </c>
      <c r="AK230" s="32">
        <v>1</v>
      </c>
      <c r="AL230">
        <f t="shared" si="83"/>
        <v>4.8058999999999799</v>
      </c>
      <c r="AM230" s="69">
        <f t="shared" si="84"/>
        <v>4.0639629625670572</v>
      </c>
      <c r="AN230" s="69">
        <f t="shared" si="85"/>
        <v>0.84561954317964882</v>
      </c>
      <c r="AO230" s="32"/>
      <c r="AP230" s="69">
        <f t="shared" si="86"/>
        <v>0</v>
      </c>
      <c r="AQ230" s="69">
        <f t="shared" si="87"/>
        <v>0.84561954317964882</v>
      </c>
      <c r="AR230" s="69">
        <f t="shared" si="88"/>
        <v>0</v>
      </c>
      <c r="AS230" s="69">
        <f t="shared" si="89"/>
        <v>1</v>
      </c>
      <c r="AT230" s="69">
        <f t="shared" si="90"/>
        <v>0</v>
      </c>
      <c r="AU230" s="69">
        <f t="shared" si="91"/>
        <v>0</v>
      </c>
      <c r="AV230" s="69">
        <f t="shared" si="92"/>
        <v>0</v>
      </c>
      <c r="AW230" s="69">
        <f t="shared" si="93"/>
        <v>0</v>
      </c>
      <c r="AX230" s="69">
        <f t="shared" si="94"/>
        <v>0</v>
      </c>
      <c r="AY230" s="69">
        <f t="shared" si="95"/>
        <v>0</v>
      </c>
      <c r="AZ230" s="69">
        <f t="shared" si="96"/>
        <v>0</v>
      </c>
      <c r="BA230" s="69">
        <f t="shared" si="97"/>
        <v>0</v>
      </c>
      <c r="BB230" s="69">
        <f t="shared" si="98"/>
        <v>0.84561954317964882</v>
      </c>
      <c r="BC230" s="69">
        <f t="shared" si="99"/>
        <v>0</v>
      </c>
      <c r="BD230" s="69">
        <f t="shared" si="100"/>
        <v>1</v>
      </c>
      <c r="BE230" s="69">
        <f t="shared" si="101"/>
        <v>0</v>
      </c>
      <c r="BF230" s="69"/>
      <c r="BG230" s="69"/>
      <c r="BH230" s="69"/>
      <c r="BI230" s="69"/>
      <c r="BJ230" s="69"/>
      <c r="BK230" s="69"/>
      <c r="BL230" s="69"/>
      <c r="BM230" s="69"/>
      <c r="BN230" s="69"/>
      <c r="BO230" s="32"/>
      <c r="BP230" s="32"/>
      <c r="BQ230" s="32"/>
      <c r="BR230" s="32"/>
      <c r="BS230" s="32"/>
      <c r="BT230" s="32"/>
      <c r="BU230" s="32"/>
      <c r="BV230" s="32"/>
      <c r="BW230" s="32"/>
      <c r="BX230" s="32" t="s">
        <v>4402</v>
      </c>
      <c r="BY230" s="32" t="s">
        <v>4403</v>
      </c>
      <c r="BZ230" s="32" t="s">
        <v>856</v>
      </c>
      <c r="CA230" s="32" t="s">
        <v>3035</v>
      </c>
      <c r="CB230" s="32" t="s">
        <v>4377</v>
      </c>
      <c r="CC230" s="32" t="s">
        <v>18</v>
      </c>
    </row>
    <row r="231" spans="1:81">
      <c r="A231" s="32" t="s">
        <v>20</v>
      </c>
      <c r="B231" s="32" t="s">
        <v>4404</v>
      </c>
      <c r="C231" s="32" t="s">
        <v>4405</v>
      </c>
      <c r="D231" s="32" t="s">
        <v>4406</v>
      </c>
      <c r="E231" s="33" t="s">
        <v>4407</v>
      </c>
      <c r="F231" s="33" t="s">
        <v>4408</v>
      </c>
      <c r="G231" s="32" t="s">
        <v>4409</v>
      </c>
      <c r="H231" s="32" t="s">
        <v>4410</v>
      </c>
      <c r="I231" s="32" t="s">
        <v>4411</v>
      </c>
      <c r="J231" s="32" t="s">
        <v>4412</v>
      </c>
      <c r="K231" s="32" t="s">
        <v>4413</v>
      </c>
      <c r="L231" s="33" t="s">
        <v>4414</v>
      </c>
      <c r="M231" s="32" t="s">
        <v>4415</v>
      </c>
      <c r="N231" s="32" t="s">
        <v>4416</v>
      </c>
      <c r="O231" s="32" t="s">
        <v>4417</v>
      </c>
      <c r="P231" s="60">
        <f t="shared" si="77"/>
        <v>-0.58991243765000001</v>
      </c>
      <c r="Q231" s="61">
        <f t="shared" si="78"/>
        <v>-0.30400663181166965</v>
      </c>
      <c r="R231" s="32" t="s">
        <v>4418</v>
      </c>
      <c r="S231" s="59">
        <f t="shared" si="79"/>
        <v>1.8796918621228591</v>
      </c>
      <c r="T231" s="32" t="s">
        <v>4419</v>
      </c>
      <c r="U231" s="32" t="s">
        <v>4420</v>
      </c>
      <c r="V231" s="32" t="s">
        <v>4421</v>
      </c>
      <c r="W231" s="59">
        <f t="shared" si="80"/>
        <v>2.1906370744555104</v>
      </c>
      <c r="X231" s="65"/>
      <c r="Y231" s="65"/>
      <c r="Z231" s="65"/>
      <c r="AA231" s="68">
        <f t="shared" si="81"/>
        <v>0.10121893899522269</v>
      </c>
      <c r="AB231" s="65"/>
      <c r="AC231" s="32" t="s">
        <v>4422</v>
      </c>
      <c r="AD231" s="32" t="s">
        <v>4423</v>
      </c>
      <c r="AE231" s="32" t="s">
        <v>4424</v>
      </c>
      <c r="AF231" s="32" t="s">
        <v>4425</v>
      </c>
      <c r="AG231" s="66">
        <f t="shared" si="82"/>
        <v>2.453709688967998E-2</v>
      </c>
      <c r="AH231" s="32" t="s">
        <v>4426</v>
      </c>
      <c r="AI231" s="32" t="s">
        <v>4427</v>
      </c>
      <c r="AJ231" s="32">
        <v>1</v>
      </c>
      <c r="AK231" s="32">
        <v>2</v>
      </c>
      <c r="AL231">
        <f t="shared" si="83"/>
        <v>3.4654999999999632</v>
      </c>
      <c r="AM231" s="69">
        <f t="shared" si="84"/>
        <v>3.7204737119410676</v>
      </c>
      <c r="AN231" s="69">
        <f t="shared" si="85"/>
        <v>1.0735748699873344</v>
      </c>
      <c r="AO231" s="32"/>
      <c r="AP231" s="69">
        <f t="shared" si="86"/>
        <v>1.0735748699873344</v>
      </c>
      <c r="AQ231" s="69">
        <f t="shared" si="87"/>
        <v>0</v>
      </c>
      <c r="AR231" s="69">
        <f t="shared" si="88"/>
        <v>1</v>
      </c>
      <c r="AS231" s="69">
        <f t="shared" si="89"/>
        <v>0</v>
      </c>
      <c r="AT231" s="69">
        <f t="shared" si="90"/>
        <v>0</v>
      </c>
      <c r="AU231" s="69">
        <f t="shared" si="91"/>
        <v>1.0735748699873344</v>
      </c>
      <c r="AV231" s="69">
        <f t="shared" si="92"/>
        <v>0</v>
      </c>
      <c r="AW231" s="69">
        <f t="shared" si="93"/>
        <v>1</v>
      </c>
      <c r="AX231" s="69">
        <f t="shared" si="94"/>
        <v>0</v>
      </c>
      <c r="AY231" s="69">
        <f t="shared" si="95"/>
        <v>0</v>
      </c>
      <c r="AZ231" s="69">
        <f t="shared" si="96"/>
        <v>0</v>
      </c>
      <c r="BA231" s="69">
        <f t="shared" si="97"/>
        <v>0</v>
      </c>
      <c r="BB231" s="69">
        <f t="shared" si="98"/>
        <v>0</v>
      </c>
      <c r="BC231" s="69">
        <f t="shared" si="99"/>
        <v>0</v>
      </c>
      <c r="BD231" s="69">
        <f t="shared" si="100"/>
        <v>0</v>
      </c>
      <c r="BE231" s="69">
        <f t="shared" si="101"/>
        <v>0</v>
      </c>
      <c r="BF231" s="69"/>
      <c r="BG231" s="69"/>
      <c r="BH231" s="69"/>
      <c r="BI231" s="69"/>
      <c r="BJ231" s="69"/>
      <c r="BK231" s="69"/>
      <c r="BL231" s="69"/>
      <c r="BM231" s="69"/>
      <c r="BN231" s="69"/>
      <c r="BO231" s="32"/>
      <c r="BP231" s="32"/>
      <c r="BQ231" s="32"/>
      <c r="BR231" s="32"/>
      <c r="BS231" s="32"/>
      <c r="BT231" s="32"/>
      <c r="BU231" s="32"/>
      <c r="BV231" s="32"/>
      <c r="BW231" s="32"/>
      <c r="BX231" s="32" t="s">
        <v>4428</v>
      </c>
      <c r="BY231" s="32" t="s">
        <v>4429</v>
      </c>
      <c r="BZ231" s="32" t="s">
        <v>4430</v>
      </c>
      <c r="CA231" s="32" t="s">
        <v>454</v>
      </c>
      <c r="CB231" s="32" t="s">
        <v>1370</v>
      </c>
      <c r="CC231" s="32" t="s">
        <v>18</v>
      </c>
    </row>
    <row r="232" spans="1:81">
      <c r="A232" s="32" t="s">
        <v>16</v>
      </c>
      <c r="B232" s="32" t="s">
        <v>4431</v>
      </c>
      <c r="C232" s="32" t="s">
        <v>4432</v>
      </c>
      <c r="D232" s="32" t="s">
        <v>4433</v>
      </c>
      <c r="E232" s="33" t="s">
        <v>4434</v>
      </c>
      <c r="F232" s="32" t="s">
        <v>4435</v>
      </c>
      <c r="G232" s="32" t="s">
        <v>4436</v>
      </c>
      <c r="H232" s="32" t="s">
        <v>4437</v>
      </c>
      <c r="I232" s="32" t="s">
        <v>4438</v>
      </c>
      <c r="J232" s="32" t="s">
        <v>4439</v>
      </c>
      <c r="K232" s="32" t="s">
        <v>4440</v>
      </c>
      <c r="L232" s="32" t="s">
        <v>4441</v>
      </c>
      <c r="M232" s="33" t="s">
        <v>4442</v>
      </c>
      <c r="N232" s="33" t="s">
        <v>4443</v>
      </c>
      <c r="O232" s="33" t="s">
        <v>4444</v>
      </c>
      <c r="P232" s="60">
        <f t="shared" si="77"/>
        <v>0.56808868379999988</v>
      </c>
      <c r="Q232" s="61">
        <f t="shared" si="78"/>
        <v>-0.35455049467676747</v>
      </c>
      <c r="R232" s="32" t="s">
        <v>4445</v>
      </c>
      <c r="S232" s="59">
        <f t="shared" si="79"/>
        <v>1.9332296148234815</v>
      </c>
      <c r="T232" s="32" t="s">
        <v>4446</v>
      </c>
      <c r="U232" s="32" t="s">
        <v>4447</v>
      </c>
      <c r="V232" s="33" t="s">
        <v>4448</v>
      </c>
      <c r="W232" s="59">
        <f t="shared" si="80"/>
        <v>5.9386125570760209</v>
      </c>
      <c r="X232" s="62"/>
      <c r="Y232" s="62"/>
      <c r="Z232" s="62"/>
      <c r="AA232" s="68">
        <f t="shared" si="81"/>
        <v>0.1</v>
      </c>
      <c r="AB232" s="62"/>
      <c r="AC232" s="32" t="s">
        <v>4449</v>
      </c>
      <c r="AD232" s="32" t="s">
        <v>4450</v>
      </c>
      <c r="AE232" s="32" t="s">
        <v>4451</v>
      </c>
      <c r="AF232" s="32" t="s">
        <v>4452</v>
      </c>
      <c r="AG232" s="66">
        <f t="shared" si="82"/>
        <v>2.7832260827005656E-2</v>
      </c>
      <c r="AH232" s="32" t="s">
        <v>4453</v>
      </c>
      <c r="AI232" s="32" t="s">
        <v>4454</v>
      </c>
      <c r="AJ232" s="32">
        <v>3</v>
      </c>
      <c r="AK232" s="32">
        <v>2</v>
      </c>
      <c r="AL232">
        <f t="shared" si="83"/>
        <v>4.1351999999999975</v>
      </c>
      <c r="AM232" s="69">
        <f t="shared" si="84"/>
        <v>3.5617177375102047</v>
      </c>
      <c r="AN232" s="69">
        <f t="shared" si="85"/>
        <v>0.86131692240041757</v>
      </c>
      <c r="AO232" s="32"/>
      <c r="AP232" s="69">
        <f t="shared" si="86"/>
        <v>0</v>
      </c>
      <c r="AQ232" s="69">
        <f t="shared" si="87"/>
        <v>0</v>
      </c>
      <c r="AR232" s="69">
        <f t="shared" si="88"/>
        <v>0</v>
      </c>
      <c r="AS232" s="69">
        <f t="shared" si="89"/>
        <v>0</v>
      </c>
      <c r="AT232" s="69">
        <f t="shared" si="90"/>
        <v>0</v>
      </c>
      <c r="AU232" s="69">
        <f t="shared" si="91"/>
        <v>0.86131692240041757</v>
      </c>
      <c r="AV232" s="69">
        <f t="shared" si="92"/>
        <v>0</v>
      </c>
      <c r="AW232" s="69">
        <f t="shared" si="93"/>
        <v>1</v>
      </c>
      <c r="AX232" s="69">
        <f t="shared" si="94"/>
        <v>0.86131692240041757</v>
      </c>
      <c r="AY232" s="69">
        <f t="shared" si="95"/>
        <v>0.86131692240041757</v>
      </c>
      <c r="AZ232" s="69">
        <f t="shared" si="96"/>
        <v>1</v>
      </c>
      <c r="BA232" s="69">
        <f t="shared" si="97"/>
        <v>0</v>
      </c>
      <c r="BB232" s="69">
        <f t="shared" si="98"/>
        <v>0</v>
      </c>
      <c r="BC232" s="69">
        <f t="shared" si="99"/>
        <v>0</v>
      </c>
      <c r="BD232" s="69">
        <f t="shared" si="100"/>
        <v>0</v>
      </c>
      <c r="BE232" s="69">
        <f t="shared" si="101"/>
        <v>0</v>
      </c>
      <c r="BF232" s="69"/>
      <c r="BG232" s="69"/>
      <c r="BH232" s="69"/>
      <c r="BI232" s="69"/>
      <c r="BJ232" s="69"/>
      <c r="BK232" s="69"/>
      <c r="BL232" s="69"/>
      <c r="BM232" s="69"/>
      <c r="BN232" s="69"/>
      <c r="BO232" s="32"/>
      <c r="BP232" s="32"/>
      <c r="BQ232" s="32"/>
      <c r="BR232" s="32"/>
      <c r="BS232" s="32"/>
      <c r="BT232" s="32"/>
      <c r="BU232" s="32"/>
      <c r="BV232" s="32"/>
      <c r="BW232" s="32"/>
      <c r="BX232" s="35">
        <v>2404394</v>
      </c>
      <c r="BY232" s="32" t="s">
        <v>4455</v>
      </c>
      <c r="BZ232" s="32" t="s">
        <v>4456</v>
      </c>
      <c r="CA232" s="32" t="s">
        <v>4457</v>
      </c>
      <c r="CB232" s="32" t="s">
        <v>4458</v>
      </c>
      <c r="CC232" s="32" t="s">
        <v>18</v>
      </c>
    </row>
    <row r="233" spans="1:81">
      <c r="A233" s="32" t="s">
        <v>20</v>
      </c>
      <c r="B233" s="32" t="s">
        <v>4459</v>
      </c>
      <c r="C233" s="32" t="s">
        <v>4460</v>
      </c>
      <c r="D233" s="32" t="s">
        <v>4461</v>
      </c>
      <c r="E233" s="32" t="s">
        <v>4462</v>
      </c>
      <c r="F233" s="33" t="s">
        <v>4463</v>
      </c>
      <c r="G233" s="33" t="s">
        <v>4464</v>
      </c>
      <c r="H233" s="33" t="s">
        <v>4465</v>
      </c>
      <c r="I233" s="32" t="s">
        <v>4466</v>
      </c>
      <c r="J233" s="32" t="s">
        <v>4467</v>
      </c>
      <c r="K233" s="32" t="s">
        <v>4468</v>
      </c>
      <c r="L233" s="33" t="s">
        <v>2191</v>
      </c>
      <c r="M233" s="33" t="s">
        <v>4469</v>
      </c>
      <c r="N233" s="32" t="s">
        <v>4470</v>
      </c>
      <c r="O233" s="32" t="s">
        <v>4471</v>
      </c>
      <c r="P233" s="60">
        <f t="shared" si="77"/>
        <v>0.75573908644499999</v>
      </c>
      <c r="Q233" s="61">
        <f t="shared" si="78"/>
        <v>0.14228313356144628</v>
      </c>
      <c r="R233" s="32" t="s">
        <v>4472</v>
      </c>
      <c r="S233" s="59">
        <f t="shared" si="79"/>
        <v>1.428028691387456</v>
      </c>
      <c r="T233" s="33" t="s">
        <v>4473</v>
      </c>
      <c r="U233" s="32" t="s">
        <v>4474</v>
      </c>
      <c r="V233" s="33" t="s">
        <v>4475</v>
      </c>
      <c r="W233" s="59">
        <f t="shared" si="80"/>
        <v>4.159109694476812</v>
      </c>
      <c r="X233" s="62"/>
      <c r="Y233" s="62"/>
      <c r="Z233" s="62"/>
      <c r="AA233" s="68">
        <f t="shared" si="81"/>
        <v>0.10000000003718049</v>
      </c>
      <c r="AB233" s="62"/>
      <c r="AC233" s="32" t="s">
        <v>4476</v>
      </c>
      <c r="AD233" s="32" t="s">
        <v>4477</v>
      </c>
      <c r="AE233" s="32" t="s">
        <v>4478</v>
      </c>
      <c r="AF233" s="32" t="s">
        <v>4479</v>
      </c>
      <c r="AG233" s="66">
        <f t="shared" si="82"/>
        <v>5.2450012562535862E-2</v>
      </c>
      <c r="AH233" s="32" t="s">
        <v>4480</v>
      </c>
      <c r="AI233" s="32" t="s">
        <v>4481</v>
      </c>
      <c r="AJ233" s="32">
        <v>4</v>
      </c>
      <c r="AK233" s="32">
        <v>4</v>
      </c>
      <c r="AL233">
        <f t="shared" si="83"/>
        <v>2.694500000000005</v>
      </c>
      <c r="AM233" s="69">
        <f t="shared" si="84"/>
        <v>2.2105446891540006</v>
      </c>
      <c r="AN233" s="69">
        <f t="shared" si="85"/>
        <v>0.82039142295564915</v>
      </c>
      <c r="AO233" s="32"/>
      <c r="AP233" s="69">
        <f t="shared" si="86"/>
        <v>0</v>
      </c>
      <c r="AQ233" s="69">
        <f t="shared" si="87"/>
        <v>0</v>
      </c>
      <c r="AR233" s="69">
        <f t="shared" si="88"/>
        <v>0</v>
      </c>
      <c r="AS233" s="69">
        <f t="shared" si="89"/>
        <v>0</v>
      </c>
      <c r="AT233" s="69">
        <f t="shared" si="90"/>
        <v>0</v>
      </c>
      <c r="AU233" s="69">
        <f t="shared" si="91"/>
        <v>0</v>
      </c>
      <c r="AV233" s="69">
        <f t="shared" si="92"/>
        <v>0</v>
      </c>
      <c r="AW233" s="69">
        <f t="shared" si="93"/>
        <v>0</v>
      </c>
      <c r="AX233" s="69">
        <f t="shared" si="94"/>
        <v>0</v>
      </c>
      <c r="AY233" s="69">
        <f t="shared" si="95"/>
        <v>0</v>
      </c>
      <c r="AZ233" s="69">
        <f t="shared" si="96"/>
        <v>0</v>
      </c>
      <c r="BA233" s="69">
        <f t="shared" si="97"/>
        <v>0</v>
      </c>
      <c r="BB233" s="69">
        <f t="shared" si="98"/>
        <v>0.82039142295564915</v>
      </c>
      <c r="BC233" s="69">
        <f t="shared" si="99"/>
        <v>0.82039142295564915</v>
      </c>
      <c r="BD233" s="69">
        <f t="shared" si="100"/>
        <v>1</v>
      </c>
      <c r="BE233" s="69">
        <f t="shared" si="101"/>
        <v>1</v>
      </c>
      <c r="BF233" s="69"/>
      <c r="BG233" s="69"/>
      <c r="BH233" s="69"/>
      <c r="BI233" s="69"/>
      <c r="BJ233" s="69"/>
      <c r="BK233" s="69"/>
      <c r="BL233" s="69"/>
      <c r="BM233" s="69"/>
      <c r="BN233" s="69"/>
      <c r="BO233" s="32"/>
      <c r="BP233" s="32"/>
      <c r="BQ233" s="32"/>
      <c r="BR233" s="32"/>
      <c r="BS233" s="32"/>
      <c r="BT233" s="32"/>
      <c r="BU233" s="32"/>
      <c r="BV233" s="32"/>
      <c r="BW233" s="32"/>
      <c r="BX233" s="32" t="s">
        <v>4482</v>
      </c>
      <c r="BY233" s="32" t="s">
        <v>4483</v>
      </c>
      <c r="BZ233" s="32" t="s">
        <v>4484</v>
      </c>
      <c r="CA233" s="32" t="s">
        <v>4485</v>
      </c>
      <c r="CB233" s="32" t="s">
        <v>4486</v>
      </c>
      <c r="CC233" s="32" t="s">
        <v>18</v>
      </c>
    </row>
    <row r="234" spans="1:81">
      <c r="A234" s="32" t="s">
        <v>16</v>
      </c>
      <c r="B234" s="32" t="s">
        <v>4487</v>
      </c>
      <c r="C234" s="32" t="s">
        <v>4488</v>
      </c>
      <c r="D234" s="32" t="s">
        <v>4489</v>
      </c>
      <c r="E234" s="33" t="s">
        <v>4490</v>
      </c>
      <c r="F234" s="33" t="s">
        <v>4491</v>
      </c>
      <c r="G234" s="32" t="s">
        <v>4492</v>
      </c>
      <c r="H234" s="32" t="s">
        <v>4493</v>
      </c>
      <c r="I234" s="32" t="s">
        <v>4494</v>
      </c>
      <c r="J234" s="32" t="s">
        <v>4495</v>
      </c>
      <c r="K234" s="32" t="s">
        <v>4496</v>
      </c>
      <c r="L234" s="33" t="s">
        <v>4497</v>
      </c>
      <c r="M234" s="33" t="s">
        <v>4498</v>
      </c>
      <c r="N234" s="33" t="s">
        <v>2559</v>
      </c>
      <c r="O234" s="32" t="s">
        <v>4499</v>
      </c>
      <c r="P234" s="60">
        <f t="shared" si="77"/>
        <v>0.909970260217</v>
      </c>
      <c r="Q234" s="61">
        <f t="shared" si="78"/>
        <v>0.65609174895878941</v>
      </c>
      <c r="R234" s="32" t="s">
        <v>4500</v>
      </c>
      <c r="S234" s="59">
        <f t="shared" si="79"/>
        <v>0.85516797827710456</v>
      </c>
      <c r="T234" s="33" t="s">
        <v>4501</v>
      </c>
      <c r="U234" s="32" t="s">
        <v>4502</v>
      </c>
      <c r="V234" s="32" t="s">
        <v>4503</v>
      </c>
      <c r="W234" s="59">
        <f t="shared" si="80"/>
        <v>1.6115763266922856</v>
      </c>
      <c r="X234" s="65"/>
      <c r="Y234" s="65"/>
      <c r="Z234" s="65"/>
      <c r="AA234" s="68">
        <f t="shared" si="81"/>
        <v>0.12552937781559376</v>
      </c>
      <c r="AB234" s="65"/>
      <c r="AC234" s="32" t="s">
        <v>4504</v>
      </c>
      <c r="AD234" s="32" t="s">
        <v>4505</v>
      </c>
      <c r="AE234" s="32" t="s">
        <v>4506</v>
      </c>
      <c r="AF234" s="32" t="s">
        <v>4507</v>
      </c>
      <c r="AG234" s="66">
        <f t="shared" si="82"/>
        <v>3.1870075411493781E-2</v>
      </c>
      <c r="AH234" s="32" t="s">
        <v>4508</v>
      </c>
      <c r="AI234" s="32" t="s">
        <v>4509</v>
      </c>
      <c r="AJ234" s="32">
        <v>2</v>
      </c>
      <c r="AK234" s="32">
        <v>4</v>
      </c>
      <c r="AL234">
        <f t="shared" si="83"/>
        <v>2.3668999999999869</v>
      </c>
      <c r="AM234" s="69">
        <f t="shared" si="84"/>
        <v>2.5175651855655796</v>
      </c>
      <c r="AN234" s="69">
        <f t="shared" si="85"/>
        <v>1.0636550701616434</v>
      </c>
      <c r="AO234" s="32"/>
      <c r="AP234" s="69">
        <f t="shared" si="86"/>
        <v>0</v>
      </c>
      <c r="AQ234" s="69">
        <f t="shared" si="87"/>
        <v>0</v>
      </c>
      <c r="AR234" s="69">
        <f t="shared" si="88"/>
        <v>0</v>
      </c>
      <c r="AS234" s="69">
        <f t="shared" si="89"/>
        <v>0</v>
      </c>
      <c r="AT234" s="69">
        <f t="shared" si="90"/>
        <v>1.0636550701616434</v>
      </c>
      <c r="AU234" s="69">
        <f t="shared" si="91"/>
        <v>0</v>
      </c>
      <c r="AV234" s="69">
        <f t="shared" si="92"/>
        <v>1</v>
      </c>
      <c r="AW234" s="69">
        <f t="shared" si="93"/>
        <v>0</v>
      </c>
      <c r="AX234" s="69">
        <f t="shared" si="94"/>
        <v>0</v>
      </c>
      <c r="AY234" s="69">
        <f t="shared" si="95"/>
        <v>0</v>
      </c>
      <c r="AZ234" s="69">
        <f t="shared" si="96"/>
        <v>0</v>
      </c>
      <c r="BA234" s="69">
        <f t="shared" si="97"/>
        <v>0</v>
      </c>
      <c r="BB234" s="69">
        <f t="shared" si="98"/>
        <v>0</v>
      </c>
      <c r="BC234" s="69">
        <f t="shared" si="99"/>
        <v>1.0636550701616434</v>
      </c>
      <c r="BD234" s="69">
        <f t="shared" si="100"/>
        <v>0</v>
      </c>
      <c r="BE234" s="69">
        <f t="shared" si="101"/>
        <v>1</v>
      </c>
      <c r="BF234" s="69"/>
      <c r="BG234" s="69"/>
      <c r="BH234" s="69"/>
      <c r="BI234" s="69"/>
      <c r="BJ234" s="69"/>
      <c r="BK234" s="69"/>
      <c r="BL234" s="69"/>
      <c r="BM234" s="69"/>
      <c r="BN234" s="69"/>
      <c r="BO234" s="32"/>
      <c r="BP234" s="32"/>
      <c r="BQ234" s="32"/>
      <c r="BR234" s="32"/>
      <c r="BS234" s="32"/>
      <c r="BT234" s="32"/>
      <c r="BU234" s="32"/>
      <c r="BV234" s="32"/>
      <c r="BW234" s="32"/>
      <c r="BX234" s="32" t="s">
        <v>4510</v>
      </c>
      <c r="BY234" s="32" t="s">
        <v>4511</v>
      </c>
      <c r="BZ234" s="32" t="s">
        <v>4290</v>
      </c>
      <c r="CA234" s="32" t="s">
        <v>4512</v>
      </c>
      <c r="CB234" s="32" t="s">
        <v>4513</v>
      </c>
      <c r="CC234" s="32" t="s">
        <v>18</v>
      </c>
    </row>
    <row r="235" spans="1:81">
      <c r="A235" s="32" t="s">
        <v>20</v>
      </c>
      <c r="B235" s="32" t="s">
        <v>4514</v>
      </c>
      <c r="C235" s="32" t="s">
        <v>4515</v>
      </c>
      <c r="D235" s="32" t="s">
        <v>4516</v>
      </c>
      <c r="E235" s="32" t="s">
        <v>4517</v>
      </c>
      <c r="F235" s="33" t="s">
        <v>4518</v>
      </c>
      <c r="G235" s="32" t="s">
        <v>4519</v>
      </c>
      <c r="H235" s="32" t="s">
        <v>4520</v>
      </c>
      <c r="I235" s="32" t="s">
        <v>4521</v>
      </c>
      <c r="J235" s="32" t="s">
        <v>4522</v>
      </c>
      <c r="K235" s="32" t="s">
        <v>4523</v>
      </c>
      <c r="L235" s="33" t="s">
        <v>4524</v>
      </c>
      <c r="M235" s="33" t="s">
        <v>4525</v>
      </c>
      <c r="N235" s="33" t="s">
        <v>4526</v>
      </c>
      <c r="O235" s="32" t="s">
        <v>4527</v>
      </c>
      <c r="P235" s="60">
        <f t="shared" si="77"/>
        <v>0.72630690922499996</v>
      </c>
      <c r="Q235" s="61">
        <f t="shared" si="78"/>
        <v>5.504345277594469E-2</v>
      </c>
      <c r="R235" s="32" t="s">
        <v>4528</v>
      </c>
      <c r="S235" s="59">
        <f t="shared" si="79"/>
        <v>1.5157250411138687</v>
      </c>
      <c r="T235" s="33" t="s">
        <v>4529</v>
      </c>
      <c r="U235" s="32" t="s">
        <v>4530</v>
      </c>
      <c r="V235" s="32" t="s">
        <v>4531</v>
      </c>
      <c r="W235" s="59">
        <f t="shared" si="80"/>
        <v>5.8007437729234335</v>
      </c>
      <c r="X235" s="65"/>
      <c r="Y235" s="65"/>
      <c r="Z235" s="65"/>
      <c r="AA235" s="68">
        <f t="shared" si="81"/>
        <v>0.1</v>
      </c>
      <c r="AB235" s="65"/>
      <c r="AC235" s="32" t="s">
        <v>4532</v>
      </c>
      <c r="AD235" s="32" t="s">
        <v>4533</v>
      </c>
      <c r="AE235" s="32" t="s">
        <v>4534</v>
      </c>
      <c r="AF235" s="32" t="s">
        <v>4535</v>
      </c>
      <c r="AG235" s="66">
        <f t="shared" si="82"/>
        <v>3.8608707936860859E-2</v>
      </c>
      <c r="AH235" s="32" t="s">
        <v>4536</v>
      </c>
      <c r="AI235" s="32" t="s">
        <v>4537</v>
      </c>
      <c r="AJ235" s="32">
        <v>2</v>
      </c>
      <c r="AK235" s="32">
        <v>3</v>
      </c>
      <c r="AL235">
        <f t="shared" si="83"/>
        <v>4.4017999999999802</v>
      </c>
      <c r="AM235" s="69">
        <f t="shared" si="84"/>
        <v>2.738544633107928</v>
      </c>
      <c r="AN235" s="69">
        <f t="shared" si="85"/>
        <v>0.62214199489025857</v>
      </c>
      <c r="AO235" s="32"/>
      <c r="AP235" s="69">
        <f t="shared" si="86"/>
        <v>0</v>
      </c>
      <c r="AQ235" s="69">
        <f t="shared" si="87"/>
        <v>0</v>
      </c>
      <c r="AR235" s="69">
        <f t="shared" si="88"/>
        <v>0</v>
      </c>
      <c r="AS235" s="69">
        <f t="shared" si="89"/>
        <v>0</v>
      </c>
      <c r="AT235" s="69">
        <f t="shared" si="90"/>
        <v>0.62214199489025857</v>
      </c>
      <c r="AU235" s="69">
        <f t="shared" si="91"/>
        <v>0</v>
      </c>
      <c r="AV235" s="69">
        <f t="shared" si="92"/>
        <v>1</v>
      </c>
      <c r="AW235" s="69">
        <f t="shared" si="93"/>
        <v>0</v>
      </c>
      <c r="AX235" s="69">
        <f t="shared" si="94"/>
        <v>0</v>
      </c>
      <c r="AY235" s="69">
        <f t="shared" si="95"/>
        <v>0</v>
      </c>
      <c r="AZ235" s="69">
        <f t="shared" si="96"/>
        <v>0</v>
      </c>
      <c r="BA235" s="69">
        <f t="shared" si="97"/>
        <v>1</v>
      </c>
      <c r="BB235" s="69">
        <f t="shared" si="98"/>
        <v>0</v>
      </c>
      <c r="BC235" s="69">
        <f t="shared" si="99"/>
        <v>0</v>
      </c>
      <c r="BD235" s="69">
        <f t="shared" si="100"/>
        <v>0</v>
      </c>
      <c r="BE235" s="69">
        <f t="shared" si="101"/>
        <v>0</v>
      </c>
      <c r="BF235" s="69"/>
      <c r="BG235" s="69"/>
      <c r="BH235" s="69"/>
      <c r="BI235" s="69"/>
      <c r="BJ235" s="69"/>
      <c r="BK235" s="69"/>
      <c r="BL235" s="69"/>
      <c r="BM235" s="69"/>
      <c r="BN235" s="69"/>
      <c r="BO235" s="32"/>
      <c r="BP235" s="32"/>
      <c r="BQ235" s="32"/>
      <c r="BR235" s="32"/>
      <c r="BS235" s="32"/>
      <c r="BT235" s="32"/>
      <c r="BU235" s="32"/>
      <c r="BV235" s="32"/>
      <c r="BW235" s="32"/>
      <c r="BX235" s="32" t="s">
        <v>4538</v>
      </c>
      <c r="BY235" s="32" t="s">
        <v>4539</v>
      </c>
      <c r="BZ235" s="32" t="s">
        <v>4540</v>
      </c>
      <c r="CA235" s="32" t="s">
        <v>684</v>
      </c>
      <c r="CB235" s="32" t="s">
        <v>4541</v>
      </c>
      <c r="CC235" s="32" t="s">
        <v>18</v>
      </c>
    </row>
    <row r="236" spans="1:81">
      <c r="A236" s="32" t="s">
        <v>22</v>
      </c>
      <c r="B236" s="32" t="s">
        <v>4542</v>
      </c>
      <c r="C236" s="32" t="s">
        <v>4543</v>
      </c>
      <c r="D236" s="32" t="s">
        <v>4544</v>
      </c>
      <c r="E236" s="33" t="s">
        <v>4545</v>
      </c>
      <c r="F236" s="33" t="s">
        <v>4546</v>
      </c>
      <c r="G236" s="33" t="s">
        <v>4547</v>
      </c>
      <c r="H236" s="32" t="s">
        <v>4548</v>
      </c>
      <c r="I236" s="32" t="s">
        <v>4549</v>
      </c>
      <c r="J236" s="32" t="s">
        <v>4550</v>
      </c>
      <c r="K236" s="33" t="s">
        <v>4551</v>
      </c>
      <c r="L236" s="33" t="s">
        <v>4552</v>
      </c>
      <c r="M236" s="33" t="s">
        <v>4553</v>
      </c>
      <c r="N236" s="32" t="s">
        <v>4554</v>
      </c>
      <c r="O236" s="32" t="s">
        <v>4555</v>
      </c>
      <c r="P236" s="60">
        <f t="shared" si="77"/>
        <v>-4.5749914809999979E-2</v>
      </c>
      <c r="Q236" s="61">
        <f t="shared" si="78"/>
        <v>-0.99581389058975545</v>
      </c>
      <c r="R236" s="32" t="s">
        <v>4556</v>
      </c>
      <c r="S236" s="59">
        <f t="shared" si="79"/>
        <v>3.0500608748437461</v>
      </c>
      <c r="T236" s="32" t="s">
        <v>4557</v>
      </c>
      <c r="U236" s="32" t="s">
        <v>4558</v>
      </c>
      <c r="V236" s="32" t="s">
        <v>4559</v>
      </c>
      <c r="W236" s="59">
        <f t="shared" si="80"/>
        <v>0.32582164920704704</v>
      </c>
      <c r="X236" s="65"/>
      <c r="Y236" s="65"/>
      <c r="Z236" s="65"/>
      <c r="AA236" s="68">
        <f t="shared" si="81"/>
        <v>0.88357155313181857</v>
      </c>
      <c r="AB236" s="65"/>
      <c r="AC236" s="32" t="s">
        <v>4560</v>
      </c>
      <c r="AD236" s="32" t="s">
        <v>4561</v>
      </c>
      <c r="AE236" s="32" t="s">
        <v>4562</v>
      </c>
      <c r="AF236" s="32" t="s">
        <v>4563</v>
      </c>
      <c r="AG236" s="66">
        <f t="shared" si="82"/>
        <v>3.8562113597422322E-2</v>
      </c>
      <c r="AH236" s="32" t="s">
        <v>4564</v>
      </c>
      <c r="AI236" s="32" t="s">
        <v>4565</v>
      </c>
      <c r="AJ236" s="32">
        <v>1</v>
      </c>
      <c r="AK236" s="32">
        <v>4</v>
      </c>
      <c r="AL236">
        <f t="shared" si="83"/>
        <v>3.3379999999999654</v>
      </c>
      <c r="AM236" s="69">
        <f t="shared" si="84"/>
        <v>6.8924637216035221</v>
      </c>
      <c r="AN236" s="69">
        <f t="shared" si="85"/>
        <v>2.0648483288207289</v>
      </c>
      <c r="AO236" s="32"/>
      <c r="AP236" s="69">
        <f t="shared" si="86"/>
        <v>2.0648483288207289</v>
      </c>
      <c r="AQ236" s="69">
        <f t="shared" si="87"/>
        <v>0</v>
      </c>
      <c r="AR236" s="69">
        <f t="shared" si="88"/>
        <v>1</v>
      </c>
      <c r="AS236" s="69">
        <f t="shared" si="89"/>
        <v>0</v>
      </c>
      <c r="AT236" s="69">
        <f t="shared" si="90"/>
        <v>0</v>
      </c>
      <c r="AU236" s="69">
        <f t="shared" si="91"/>
        <v>0</v>
      </c>
      <c r="AV236" s="69">
        <f t="shared" si="92"/>
        <v>0</v>
      </c>
      <c r="AW236" s="69">
        <f t="shared" si="93"/>
        <v>0</v>
      </c>
      <c r="AX236" s="69">
        <f t="shared" si="94"/>
        <v>0</v>
      </c>
      <c r="AY236" s="69">
        <f t="shared" si="95"/>
        <v>0</v>
      </c>
      <c r="AZ236" s="69">
        <f t="shared" si="96"/>
        <v>0</v>
      </c>
      <c r="BA236" s="69">
        <f t="shared" si="97"/>
        <v>0</v>
      </c>
      <c r="BB236" s="69">
        <f t="shared" si="98"/>
        <v>0</v>
      </c>
      <c r="BC236" s="69">
        <f t="shared" si="99"/>
        <v>2.0648483288207289</v>
      </c>
      <c r="BD236" s="69">
        <f t="shared" si="100"/>
        <v>0</v>
      </c>
      <c r="BE236" s="69">
        <f t="shared" si="101"/>
        <v>1</v>
      </c>
      <c r="BF236" s="69"/>
      <c r="BG236" s="69"/>
      <c r="BH236" s="69"/>
      <c r="BI236" s="69"/>
      <c r="BJ236" s="69"/>
      <c r="BK236" s="69"/>
      <c r="BL236" s="69"/>
      <c r="BM236" s="69"/>
      <c r="BN236" s="69"/>
      <c r="BO236" s="32"/>
      <c r="BP236" s="32"/>
      <c r="BQ236" s="32"/>
      <c r="BR236" s="32"/>
      <c r="BS236" s="32"/>
      <c r="BT236" s="32"/>
      <c r="BU236" s="32"/>
      <c r="BV236" s="32"/>
      <c r="BW236" s="32"/>
      <c r="BX236" s="32" t="s">
        <v>4566</v>
      </c>
      <c r="BY236" s="32" t="s">
        <v>4567</v>
      </c>
      <c r="BZ236" s="32" t="s">
        <v>24</v>
      </c>
      <c r="CA236" s="32" t="s">
        <v>4568</v>
      </c>
      <c r="CB236" s="32" t="s">
        <v>4569</v>
      </c>
      <c r="CC236" s="32" t="s">
        <v>18</v>
      </c>
    </row>
    <row r="237" spans="1:81">
      <c r="A237" s="32" t="s">
        <v>16</v>
      </c>
      <c r="B237" s="32" t="s">
        <v>4570</v>
      </c>
      <c r="C237" s="32" t="s">
        <v>4571</v>
      </c>
      <c r="D237" s="32" t="s">
        <v>4572</v>
      </c>
      <c r="E237" s="32" t="s">
        <v>4573</v>
      </c>
      <c r="F237" s="33" t="s">
        <v>4574</v>
      </c>
      <c r="G237" s="32" t="s">
        <v>4575</v>
      </c>
      <c r="H237" s="32" t="s">
        <v>4576</v>
      </c>
      <c r="I237" s="32" t="s">
        <v>4577</v>
      </c>
      <c r="J237" s="32" t="s">
        <v>4578</v>
      </c>
      <c r="K237" s="32" t="s">
        <v>4579</v>
      </c>
      <c r="L237" s="33" t="s">
        <v>4580</v>
      </c>
      <c r="M237" s="33" t="s">
        <v>4581</v>
      </c>
      <c r="N237" s="33" t="s">
        <v>4582</v>
      </c>
      <c r="O237" s="33" t="s">
        <v>4583</v>
      </c>
      <c r="P237" s="60">
        <f t="shared" si="77"/>
        <v>-0.7552418716899999</v>
      </c>
      <c r="Q237" s="61">
        <f t="shared" si="78"/>
        <v>0.14078056950762852</v>
      </c>
      <c r="R237" s="32" t="s">
        <v>4584</v>
      </c>
      <c r="S237" s="59">
        <f t="shared" si="79"/>
        <v>1.4295465346565241</v>
      </c>
      <c r="T237" s="32" t="s">
        <v>4585</v>
      </c>
      <c r="U237" s="32" t="s">
        <v>4586</v>
      </c>
      <c r="V237" s="33" t="s">
        <v>4587</v>
      </c>
      <c r="W237" s="59">
        <f t="shared" si="80"/>
        <v>1.3064437113140388</v>
      </c>
      <c r="X237" s="62"/>
      <c r="Y237" s="62"/>
      <c r="Z237" s="62"/>
      <c r="AA237" s="68">
        <f t="shared" si="81"/>
        <v>0.18718193387780258</v>
      </c>
      <c r="AB237" s="62"/>
      <c r="AC237" s="32" t="s">
        <v>4588</v>
      </c>
      <c r="AD237" s="32" t="s">
        <v>4589</v>
      </c>
      <c r="AE237" s="32" t="s">
        <v>4590</v>
      </c>
      <c r="AF237" s="32" t="s">
        <v>4591</v>
      </c>
      <c r="AG237" s="66">
        <f t="shared" si="82"/>
        <v>3.3430248873003478E-2</v>
      </c>
      <c r="AH237" s="32" t="s">
        <v>4592</v>
      </c>
      <c r="AI237" s="32" t="s">
        <v>4593</v>
      </c>
      <c r="AJ237" s="32">
        <v>3</v>
      </c>
      <c r="AK237" s="32">
        <v>2</v>
      </c>
      <c r="AL237">
        <f t="shared" si="83"/>
        <v>5.4037000000000148</v>
      </c>
      <c r="AM237" s="69">
        <f t="shared" si="84"/>
        <v>3.7663075273883271</v>
      </c>
      <c r="AN237" s="69">
        <f t="shared" si="85"/>
        <v>0.69698679189968293</v>
      </c>
      <c r="AO237" s="32"/>
      <c r="AP237" s="69">
        <f t="shared" si="86"/>
        <v>0</v>
      </c>
      <c r="AQ237" s="69">
        <f t="shared" si="87"/>
        <v>0</v>
      </c>
      <c r="AR237" s="69">
        <f t="shared" si="88"/>
        <v>0</v>
      </c>
      <c r="AS237" s="69">
        <f t="shared" si="89"/>
        <v>0</v>
      </c>
      <c r="AT237" s="69">
        <f t="shared" si="90"/>
        <v>0</v>
      </c>
      <c r="AU237" s="69">
        <f t="shared" si="91"/>
        <v>0.69698679189968293</v>
      </c>
      <c r="AV237" s="69">
        <f t="shared" si="92"/>
        <v>0</v>
      </c>
      <c r="AW237" s="69">
        <f t="shared" si="93"/>
        <v>1</v>
      </c>
      <c r="AX237" s="69">
        <f t="shared" si="94"/>
        <v>0.69698679189968293</v>
      </c>
      <c r="AY237" s="69">
        <f t="shared" si="95"/>
        <v>0.69698679189968293</v>
      </c>
      <c r="AZ237" s="69">
        <f t="shared" si="96"/>
        <v>1</v>
      </c>
      <c r="BA237" s="69">
        <f t="shared" si="97"/>
        <v>0</v>
      </c>
      <c r="BB237" s="69">
        <f t="shared" si="98"/>
        <v>0</v>
      </c>
      <c r="BC237" s="69">
        <f t="shared" si="99"/>
        <v>0</v>
      </c>
      <c r="BD237" s="69">
        <f t="shared" si="100"/>
        <v>0</v>
      </c>
      <c r="BE237" s="69">
        <f t="shared" si="101"/>
        <v>0</v>
      </c>
      <c r="BF237" s="69"/>
      <c r="BG237" s="69"/>
      <c r="BH237" s="69"/>
      <c r="BI237" s="69"/>
      <c r="BJ237" s="69"/>
      <c r="BK237" s="69"/>
      <c r="BL237" s="69"/>
      <c r="BM237" s="69"/>
      <c r="BN237" s="69"/>
      <c r="BO237" s="32"/>
      <c r="BP237" s="32"/>
      <c r="BQ237" s="32"/>
      <c r="BR237" s="32"/>
      <c r="BS237" s="32"/>
      <c r="BT237" s="32"/>
      <c r="BU237" s="32"/>
      <c r="BV237" s="32"/>
      <c r="BW237" s="32"/>
      <c r="BX237" s="32" t="s">
        <v>4594</v>
      </c>
      <c r="BY237" s="32" t="s">
        <v>4595</v>
      </c>
      <c r="BZ237" s="32" t="s">
        <v>3034</v>
      </c>
      <c r="CA237" s="32" t="s">
        <v>4596</v>
      </c>
      <c r="CB237" s="32" t="s">
        <v>4597</v>
      </c>
      <c r="CC237" s="32" t="s">
        <v>18</v>
      </c>
    </row>
    <row r="238" spans="1:81">
      <c r="A238" s="32" t="s">
        <v>22</v>
      </c>
      <c r="B238" s="32" t="s">
        <v>4598</v>
      </c>
      <c r="C238" s="32" t="s">
        <v>4599</v>
      </c>
      <c r="D238" s="32" t="s">
        <v>4600</v>
      </c>
      <c r="E238" s="32" t="s">
        <v>4601</v>
      </c>
      <c r="F238" s="32" t="s">
        <v>4602</v>
      </c>
      <c r="G238" s="33" t="s">
        <v>4603</v>
      </c>
      <c r="H238" s="32" t="s">
        <v>4604</v>
      </c>
      <c r="I238" s="32" t="s">
        <v>4605</v>
      </c>
      <c r="J238" s="32" t="s">
        <v>4606</v>
      </c>
      <c r="K238" s="32" t="s">
        <v>4607</v>
      </c>
      <c r="L238" s="33" t="s">
        <v>4608</v>
      </c>
      <c r="M238" s="32" t="s">
        <v>4609</v>
      </c>
      <c r="N238" s="32" t="s">
        <v>4610</v>
      </c>
      <c r="O238" s="32" t="s">
        <v>4611</v>
      </c>
      <c r="P238" s="60">
        <f t="shared" si="77"/>
        <v>0.99649440112400001</v>
      </c>
      <c r="Q238" s="61">
        <f t="shared" si="78"/>
        <v>0.98600218294295883</v>
      </c>
      <c r="R238" s="32" t="s">
        <v>4612</v>
      </c>
      <c r="S238" s="59">
        <f t="shared" si="79"/>
        <v>0.16751475151253881</v>
      </c>
      <c r="T238" s="32" t="s">
        <v>4613</v>
      </c>
      <c r="U238" s="32" t="s">
        <v>4614</v>
      </c>
      <c r="V238" s="32" t="s">
        <v>4615</v>
      </c>
      <c r="W238" s="59">
        <f t="shared" si="80"/>
        <v>0.84879916333900796</v>
      </c>
      <c r="X238" s="65"/>
      <c r="Y238" s="65"/>
      <c r="Z238" s="65"/>
      <c r="AA238" s="68">
        <f t="shared" si="81"/>
        <v>0.43872708113650405</v>
      </c>
      <c r="AB238" s="65"/>
      <c r="AC238" s="32" t="s">
        <v>4616</v>
      </c>
      <c r="AD238" s="32" t="s">
        <v>4617</v>
      </c>
      <c r="AE238" s="32" t="s">
        <v>4618</v>
      </c>
      <c r="AF238" s="32" t="s">
        <v>4619</v>
      </c>
      <c r="AG238" s="66">
        <f t="shared" si="82"/>
        <v>4.015036047226845E-2</v>
      </c>
      <c r="AH238" s="32" t="s">
        <v>4620</v>
      </c>
      <c r="AI238" s="32" t="s">
        <v>4621</v>
      </c>
      <c r="AJ238" s="32">
        <v>2</v>
      </c>
      <c r="AK238" s="32">
        <v>2</v>
      </c>
      <c r="AL238">
        <f t="shared" si="83"/>
        <v>3.6012999999999806</v>
      </c>
      <c r="AM238" s="69">
        <f t="shared" si="84"/>
        <v>1.6377337140439352</v>
      </c>
      <c r="AN238" s="69">
        <f t="shared" si="85"/>
        <v>0.45476181213560213</v>
      </c>
      <c r="AO238" s="32"/>
      <c r="AP238" s="69">
        <f t="shared" si="86"/>
        <v>0</v>
      </c>
      <c r="AQ238" s="69">
        <f t="shared" si="87"/>
        <v>0</v>
      </c>
      <c r="AR238" s="69">
        <f t="shared" si="88"/>
        <v>0</v>
      </c>
      <c r="AS238" s="69">
        <f t="shared" si="89"/>
        <v>0</v>
      </c>
      <c r="AT238" s="69">
        <f t="shared" si="90"/>
        <v>0.45476181213560213</v>
      </c>
      <c r="AU238" s="69">
        <f t="shared" si="91"/>
        <v>0.45476181213560213</v>
      </c>
      <c r="AV238" s="69">
        <f t="shared" si="92"/>
        <v>1</v>
      </c>
      <c r="AW238" s="69">
        <f t="shared" si="93"/>
        <v>1</v>
      </c>
      <c r="AX238" s="69">
        <f t="shared" si="94"/>
        <v>0</v>
      </c>
      <c r="AY238" s="69">
        <f t="shared" si="95"/>
        <v>0</v>
      </c>
      <c r="AZ238" s="69">
        <f t="shared" si="96"/>
        <v>0</v>
      </c>
      <c r="BA238" s="69">
        <f t="shared" si="97"/>
        <v>0</v>
      </c>
      <c r="BB238" s="69">
        <f t="shared" si="98"/>
        <v>0</v>
      </c>
      <c r="BC238" s="69">
        <f t="shared" si="99"/>
        <v>0</v>
      </c>
      <c r="BD238" s="69">
        <f t="shared" si="100"/>
        <v>0</v>
      </c>
      <c r="BE238" s="69">
        <f t="shared" si="101"/>
        <v>0</v>
      </c>
      <c r="BF238" s="69"/>
      <c r="BG238" s="69"/>
      <c r="BH238" s="69"/>
      <c r="BI238" s="69"/>
      <c r="BJ238" s="69"/>
      <c r="BK238" s="69"/>
      <c r="BL238" s="69"/>
      <c r="BM238" s="69"/>
      <c r="BN238" s="69"/>
      <c r="BO238" s="32"/>
      <c r="BP238" s="32"/>
      <c r="BQ238" s="32"/>
      <c r="BR238" s="32"/>
      <c r="BS238" s="32"/>
      <c r="BT238" s="32"/>
      <c r="BU238" s="32"/>
      <c r="BV238" s="32"/>
      <c r="BW238" s="32"/>
      <c r="BX238" s="32" t="s">
        <v>4622</v>
      </c>
      <c r="BY238" s="32" t="s">
        <v>4623</v>
      </c>
      <c r="BZ238" s="32" t="s">
        <v>453</v>
      </c>
      <c r="CA238" s="32" t="s">
        <v>4624</v>
      </c>
      <c r="CB238" s="32" t="s">
        <v>4625</v>
      </c>
      <c r="CC238" s="32" t="s">
        <v>18</v>
      </c>
    </row>
    <row r="239" spans="1:81">
      <c r="A239" s="32" t="s">
        <v>20</v>
      </c>
      <c r="B239" s="32" t="s">
        <v>4626</v>
      </c>
      <c r="C239" s="32" t="s">
        <v>4627</v>
      </c>
      <c r="D239" s="32" t="s">
        <v>4628</v>
      </c>
      <c r="E239" s="33" t="s">
        <v>4629</v>
      </c>
      <c r="F239" s="32" t="s">
        <v>4630</v>
      </c>
      <c r="G239" s="32" t="s">
        <v>4631</v>
      </c>
      <c r="H239" s="32" t="s">
        <v>4632</v>
      </c>
      <c r="I239" s="32" t="s">
        <v>4633</v>
      </c>
      <c r="J239" s="32" t="s">
        <v>4634</v>
      </c>
      <c r="K239" s="32" t="s">
        <v>4635</v>
      </c>
      <c r="L239" s="33" t="s">
        <v>4636</v>
      </c>
      <c r="M239" s="32" t="s">
        <v>4637</v>
      </c>
      <c r="N239" s="32" t="s">
        <v>4638</v>
      </c>
      <c r="O239" s="32" t="s">
        <v>4639</v>
      </c>
      <c r="P239" s="60">
        <f t="shared" si="77"/>
        <v>-2.3127924717999959E-2</v>
      </c>
      <c r="Q239" s="61">
        <f t="shared" si="78"/>
        <v>-0.9989301981964771</v>
      </c>
      <c r="R239" s="32" t="s">
        <v>4640</v>
      </c>
      <c r="S239" s="59">
        <f t="shared" si="79"/>
        <v>3.0953326794449483</v>
      </c>
      <c r="T239" s="32" t="s">
        <v>4641</v>
      </c>
      <c r="U239" s="32" t="s">
        <v>4642</v>
      </c>
      <c r="V239" s="32" t="s">
        <v>4643</v>
      </c>
      <c r="W239" s="59">
        <f t="shared" si="80"/>
        <v>1.4049894378471319</v>
      </c>
      <c r="X239" s="65"/>
      <c r="Y239" s="65"/>
      <c r="Z239" s="65"/>
      <c r="AA239" s="68">
        <f t="shared" si="81"/>
        <v>0.16031755514796961</v>
      </c>
      <c r="AB239" s="65"/>
      <c r="AC239" s="32" t="s">
        <v>4644</v>
      </c>
      <c r="AD239" s="32" t="s">
        <v>4645</v>
      </c>
      <c r="AE239" s="32" t="s">
        <v>4646</v>
      </c>
      <c r="AF239" s="32" t="s">
        <v>4647</v>
      </c>
      <c r="AG239" s="66">
        <f t="shared" si="82"/>
        <v>2.9191161061916816E-2</v>
      </c>
      <c r="AH239" s="32" t="s">
        <v>4648</v>
      </c>
      <c r="AI239" s="32" t="s">
        <v>4649</v>
      </c>
      <c r="AJ239" s="32">
        <v>3</v>
      </c>
      <c r="AK239" s="32">
        <v>2</v>
      </c>
      <c r="AL239">
        <f t="shared" si="83"/>
        <v>3.5701999999999998</v>
      </c>
      <c r="AM239" s="69">
        <f t="shared" si="84"/>
        <v>4.8529581349346289</v>
      </c>
      <c r="AN239" s="69">
        <f t="shared" si="85"/>
        <v>1.3592958755628899</v>
      </c>
      <c r="AO239" s="32"/>
      <c r="AP239" s="69">
        <f t="shared" si="86"/>
        <v>0</v>
      </c>
      <c r="AQ239" s="69">
        <f t="shared" si="87"/>
        <v>0</v>
      </c>
      <c r="AR239" s="69">
        <f t="shared" si="88"/>
        <v>0</v>
      </c>
      <c r="AS239" s="69">
        <f t="shared" si="89"/>
        <v>0</v>
      </c>
      <c r="AT239" s="69">
        <f t="shared" si="90"/>
        <v>0</v>
      </c>
      <c r="AU239" s="69">
        <f t="shared" si="91"/>
        <v>1.3592958755628899</v>
      </c>
      <c r="AV239" s="69">
        <f t="shared" si="92"/>
        <v>0</v>
      </c>
      <c r="AW239" s="69">
        <f t="shared" si="93"/>
        <v>1</v>
      </c>
      <c r="AX239" s="69">
        <f t="shared" si="94"/>
        <v>1.3592958755628899</v>
      </c>
      <c r="AY239" s="69">
        <f t="shared" si="95"/>
        <v>1.3592958755628899</v>
      </c>
      <c r="AZ239" s="69">
        <f t="shared" si="96"/>
        <v>1</v>
      </c>
      <c r="BA239" s="69">
        <f t="shared" si="97"/>
        <v>0</v>
      </c>
      <c r="BB239" s="69">
        <f t="shared" si="98"/>
        <v>0</v>
      </c>
      <c r="BC239" s="69">
        <f t="shared" si="99"/>
        <v>0</v>
      </c>
      <c r="BD239" s="69">
        <f t="shared" si="100"/>
        <v>0</v>
      </c>
      <c r="BE239" s="69">
        <f t="shared" si="101"/>
        <v>0</v>
      </c>
      <c r="BF239" s="69"/>
      <c r="BG239" s="69"/>
      <c r="BH239" s="69"/>
      <c r="BI239" s="69"/>
      <c r="BJ239" s="69"/>
      <c r="BK239" s="69"/>
      <c r="BL239" s="69"/>
      <c r="BM239" s="69"/>
      <c r="BN239" s="69"/>
      <c r="BO239" s="32"/>
      <c r="BP239" s="32"/>
      <c r="BQ239" s="32"/>
      <c r="BR239" s="32"/>
      <c r="BS239" s="32"/>
      <c r="BT239" s="32"/>
      <c r="BU239" s="32"/>
      <c r="BV239" s="32"/>
      <c r="BW239" s="32"/>
      <c r="BX239" s="35">
        <v>1444901</v>
      </c>
      <c r="BY239" s="32" t="s">
        <v>4650</v>
      </c>
      <c r="BZ239" s="32" t="s">
        <v>4651</v>
      </c>
      <c r="CA239" s="32" t="s">
        <v>138</v>
      </c>
      <c r="CB239" s="32" t="s">
        <v>4652</v>
      </c>
      <c r="CC239" s="32" t="s">
        <v>18</v>
      </c>
    </row>
    <row r="240" spans="1:81">
      <c r="A240" s="32" t="s">
        <v>16</v>
      </c>
      <c r="B240" s="32" t="s">
        <v>4653</v>
      </c>
      <c r="C240" s="32" t="s">
        <v>4654</v>
      </c>
      <c r="D240" s="32" t="s">
        <v>4655</v>
      </c>
      <c r="E240" s="33" t="s">
        <v>4656</v>
      </c>
      <c r="F240" s="32" t="s">
        <v>4657</v>
      </c>
      <c r="G240" s="32" t="s">
        <v>4658</v>
      </c>
      <c r="H240" s="32" t="s">
        <v>4659</v>
      </c>
      <c r="I240" s="32" t="s">
        <v>4660</v>
      </c>
      <c r="J240" s="32" t="s">
        <v>4661</v>
      </c>
      <c r="K240" s="32" t="s">
        <v>4662</v>
      </c>
      <c r="L240" s="33" t="s">
        <v>4663</v>
      </c>
      <c r="M240" s="33" t="s">
        <v>4664</v>
      </c>
      <c r="N240" s="33" t="s">
        <v>4665</v>
      </c>
      <c r="O240" s="32" t="s">
        <v>4666</v>
      </c>
      <c r="P240" s="60">
        <f t="shared" si="77"/>
        <v>0.46028823809999997</v>
      </c>
      <c r="Q240" s="61">
        <f t="shared" si="78"/>
        <v>-0.57626947573359555</v>
      </c>
      <c r="R240" s="32" t="s">
        <v>4667</v>
      </c>
      <c r="S240" s="59">
        <f t="shared" si="79"/>
        <v>2.1849529577443345</v>
      </c>
      <c r="T240" s="33" t="s">
        <v>4668</v>
      </c>
      <c r="U240" s="32" t="s">
        <v>4669</v>
      </c>
      <c r="V240" s="33" t="s">
        <v>4670</v>
      </c>
      <c r="W240" s="59">
        <f t="shared" si="80"/>
        <v>2.1085695393137973</v>
      </c>
      <c r="X240" s="62"/>
      <c r="Y240" s="62"/>
      <c r="Z240" s="62"/>
      <c r="AA240" s="68">
        <f t="shared" si="81"/>
        <v>0.10198523297569036</v>
      </c>
      <c r="AB240" s="62"/>
      <c r="AC240" s="32" t="s">
        <v>4671</v>
      </c>
      <c r="AD240" s="32" t="s">
        <v>4672</v>
      </c>
      <c r="AE240" s="32" t="s">
        <v>4673</v>
      </c>
      <c r="AF240" s="32" t="s">
        <v>4674</v>
      </c>
      <c r="AG240" s="66">
        <f t="shared" si="82"/>
        <v>4.9071619805976574E-2</v>
      </c>
      <c r="AH240" s="32" t="s">
        <v>4675</v>
      </c>
      <c r="AI240" s="32" t="s">
        <v>4676</v>
      </c>
      <c r="AJ240" s="32">
        <v>3</v>
      </c>
      <c r="AK240" s="32">
        <v>3</v>
      </c>
      <c r="AL240">
        <f t="shared" si="83"/>
        <v>3.630800000000022</v>
      </c>
      <c r="AM240" s="69">
        <f t="shared" si="84"/>
        <v>2.9485364370684137</v>
      </c>
      <c r="AN240" s="69">
        <f t="shared" si="85"/>
        <v>0.81209001792122837</v>
      </c>
      <c r="AO240" s="32"/>
      <c r="AP240" s="69">
        <f t="shared" si="86"/>
        <v>0</v>
      </c>
      <c r="AQ240" s="69">
        <f t="shared" si="87"/>
        <v>0</v>
      </c>
      <c r="AR240" s="69">
        <f t="shared" si="88"/>
        <v>0</v>
      </c>
      <c r="AS240" s="69">
        <f t="shared" si="89"/>
        <v>0</v>
      </c>
      <c r="AT240" s="69">
        <f t="shared" si="90"/>
        <v>0</v>
      </c>
      <c r="AU240" s="69">
        <f t="shared" si="91"/>
        <v>0</v>
      </c>
      <c r="AV240" s="69">
        <f t="shared" si="92"/>
        <v>0</v>
      </c>
      <c r="AW240" s="69">
        <f t="shared" si="93"/>
        <v>0</v>
      </c>
      <c r="AX240" s="69">
        <f t="shared" si="94"/>
        <v>0.81209001792122837</v>
      </c>
      <c r="AY240" s="69">
        <f t="shared" si="95"/>
        <v>0.81209001792122837</v>
      </c>
      <c r="AZ240" s="69">
        <f t="shared" si="96"/>
        <v>1</v>
      </c>
      <c r="BA240" s="69">
        <f t="shared" si="97"/>
        <v>1</v>
      </c>
      <c r="BB240" s="69">
        <f t="shared" si="98"/>
        <v>0</v>
      </c>
      <c r="BC240" s="69">
        <f t="shared" si="99"/>
        <v>0</v>
      </c>
      <c r="BD240" s="69">
        <f t="shared" si="100"/>
        <v>0</v>
      </c>
      <c r="BE240" s="69">
        <f t="shared" si="101"/>
        <v>0</v>
      </c>
      <c r="BF240" s="69"/>
      <c r="BG240" s="69"/>
      <c r="BH240" s="69"/>
      <c r="BI240" s="69"/>
      <c r="BJ240" s="69"/>
      <c r="BK240" s="69"/>
      <c r="BL240" s="69"/>
      <c r="BM240" s="69"/>
      <c r="BN240" s="69"/>
      <c r="BO240" s="32"/>
      <c r="BP240" s="32"/>
      <c r="BQ240" s="32"/>
      <c r="BR240" s="32"/>
      <c r="BS240" s="32"/>
      <c r="BT240" s="32"/>
      <c r="BU240" s="32"/>
      <c r="BV240" s="32"/>
      <c r="BW240" s="32"/>
      <c r="BX240" s="32" t="s">
        <v>4677</v>
      </c>
      <c r="BY240" s="32" t="s">
        <v>4678</v>
      </c>
      <c r="BZ240" s="32" t="s">
        <v>4679</v>
      </c>
      <c r="CA240" s="32" t="s">
        <v>1425</v>
      </c>
      <c r="CB240" s="32" t="s">
        <v>3811</v>
      </c>
      <c r="CC240" s="32" t="s">
        <v>18</v>
      </c>
    </row>
    <row r="241" spans="1:81">
      <c r="A241" s="32" t="s">
        <v>16</v>
      </c>
      <c r="B241" s="32" t="s">
        <v>4680</v>
      </c>
      <c r="C241" s="32" t="s">
        <v>4681</v>
      </c>
      <c r="D241" s="32" t="s">
        <v>4682</v>
      </c>
      <c r="E241" s="33" t="s">
        <v>4683</v>
      </c>
      <c r="F241" s="33" t="s">
        <v>4684</v>
      </c>
      <c r="G241" s="33" t="s">
        <v>4685</v>
      </c>
      <c r="H241" s="32" t="s">
        <v>4686</v>
      </c>
      <c r="I241" s="32" t="s">
        <v>4687</v>
      </c>
      <c r="J241" s="32" t="s">
        <v>4688</v>
      </c>
      <c r="K241" s="32" t="s">
        <v>4689</v>
      </c>
      <c r="L241" s="32" t="s">
        <v>4690</v>
      </c>
      <c r="M241" s="33" t="s">
        <v>4691</v>
      </c>
      <c r="N241" s="33" t="s">
        <v>4692</v>
      </c>
      <c r="O241" s="33" t="s">
        <v>4693</v>
      </c>
      <c r="P241" s="60">
        <f t="shared" si="77"/>
        <v>0.95208716148000005</v>
      </c>
      <c r="Q241" s="61">
        <f t="shared" si="78"/>
        <v>0.81293992611008736</v>
      </c>
      <c r="R241" s="32" t="s">
        <v>4694</v>
      </c>
      <c r="S241" s="59">
        <f t="shared" si="79"/>
        <v>0.621613450733141</v>
      </c>
      <c r="T241" s="32" t="s">
        <v>4695</v>
      </c>
      <c r="U241" s="32" t="s">
        <v>4696</v>
      </c>
      <c r="V241" s="33" t="s">
        <v>4697</v>
      </c>
      <c r="W241" s="59">
        <f t="shared" si="80"/>
        <v>2.8267871268737235</v>
      </c>
      <c r="X241" s="62"/>
      <c r="Y241" s="62"/>
      <c r="Z241" s="62"/>
      <c r="AA241" s="68">
        <f t="shared" si="81"/>
        <v>0.10001473614341247</v>
      </c>
      <c r="AB241" s="62"/>
      <c r="AC241" s="32" t="s">
        <v>4698</v>
      </c>
      <c r="AD241" s="32" t="s">
        <v>4699</v>
      </c>
      <c r="AE241" s="32" t="s">
        <v>4700</v>
      </c>
      <c r="AF241" s="32" t="s">
        <v>4701</v>
      </c>
      <c r="AG241" s="66">
        <f t="shared" si="82"/>
        <v>2.6713914632173267E-2</v>
      </c>
      <c r="AH241" s="32" t="s">
        <v>4702</v>
      </c>
      <c r="AI241" s="32" t="s">
        <v>4703</v>
      </c>
      <c r="AJ241" s="32">
        <v>3</v>
      </c>
      <c r="AK241" s="32">
        <v>2</v>
      </c>
      <c r="AL241">
        <f t="shared" si="83"/>
        <v>3.5658000000000243</v>
      </c>
      <c r="AM241" s="69">
        <f t="shared" si="84"/>
        <v>1.9841736473831693</v>
      </c>
      <c r="AN241" s="69">
        <f t="shared" si="85"/>
        <v>0.55644557950057649</v>
      </c>
      <c r="AO241" s="32"/>
      <c r="AP241" s="69">
        <f t="shared" si="86"/>
        <v>0</v>
      </c>
      <c r="AQ241" s="69">
        <f t="shared" si="87"/>
        <v>0</v>
      </c>
      <c r="AR241" s="69">
        <f t="shared" si="88"/>
        <v>0</v>
      </c>
      <c r="AS241" s="69">
        <f t="shared" si="89"/>
        <v>0</v>
      </c>
      <c r="AT241" s="69">
        <f t="shared" si="90"/>
        <v>0</v>
      </c>
      <c r="AU241" s="69">
        <f t="shared" si="91"/>
        <v>0.55644557950057649</v>
      </c>
      <c r="AV241" s="69">
        <f t="shared" si="92"/>
        <v>0</v>
      </c>
      <c r="AW241" s="69">
        <f t="shared" si="93"/>
        <v>1</v>
      </c>
      <c r="AX241" s="69">
        <f t="shared" si="94"/>
        <v>0.55644557950057649</v>
      </c>
      <c r="AY241" s="69">
        <f t="shared" si="95"/>
        <v>0.55644557950057649</v>
      </c>
      <c r="AZ241" s="69">
        <f t="shared" si="96"/>
        <v>1</v>
      </c>
      <c r="BA241" s="69">
        <f t="shared" si="97"/>
        <v>0</v>
      </c>
      <c r="BB241" s="69">
        <f t="shared" si="98"/>
        <v>0</v>
      </c>
      <c r="BC241" s="69">
        <f t="shared" si="99"/>
        <v>0</v>
      </c>
      <c r="BD241" s="69">
        <f t="shared" si="100"/>
        <v>0</v>
      </c>
      <c r="BE241" s="69">
        <f t="shared" si="101"/>
        <v>0</v>
      </c>
      <c r="BF241" s="69"/>
      <c r="BG241" s="69"/>
      <c r="BH241" s="69"/>
      <c r="BI241" s="69"/>
      <c r="BJ241" s="69"/>
      <c r="BK241" s="69"/>
      <c r="BL241" s="69"/>
      <c r="BM241" s="69"/>
      <c r="BN241" s="69"/>
      <c r="BO241" s="32"/>
      <c r="BP241" s="32"/>
      <c r="BQ241" s="32"/>
      <c r="BR241" s="32"/>
      <c r="BS241" s="32"/>
      <c r="BT241" s="32"/>
      <c r="BU241" s="32"/>
      <c r="BV241" s="32"/>
      <c r="BW241" s="32"/>
      <c r="BX241" s="32" t="s">
        <v>4704</v>
      </c>
      <c r="BY241" s="32" t="s">
        <v>4705</v>
      </c>
      <c r="BZ241" s="32" t="s">
        <v>4706</v>
      </c>
      <c r="CA241" s="32" t="s">
        <v>4707</v>
      </c>
      <c r="CB241" s="32" t="s">
        <v>4708</v>
      </c>
      <c r="CC241" s="32" t="s">
        <v>18</v>
      </c>
    </row>
    <row r="242" spans="1:81">
      <c r="A242" s="32" t="s">
        <v>20</v>
      </c>
      <c r="B242" s="32" t="s">
        <v>4709</v>
      </c>
      <c r="C242" s="32" t="s">
        <v>4710</v>
      </c>
      <c r="D242" s="33" t="s">
        <v>4711</v>
      </c>
      <c r="E242" s="33" t="s">
        <v>4712</v>
      </c>
      <c r="F242" s="32" t="s">
        <v>4713</v>
      </c>
      <c r="G242" s="32" t="s">
        <v>4714</v>
      </c>
      <c r="H242" s="32" t="s">
        <v>4715</v>
      </c>
      <c r="I242" s="32" t="s">
        <v>4716</v>
      </c>
      <c r="J242" s="32" t="s">
        <v>4717</v>
      </c>
      <c r="K242" s="33" t="s">
        <v>4718</v>
      </c>
      <c r="L242" s="33" t="s">
        <v>4719</v>
      </c>
      <c r="M242" s="33" t="s">
        <v>4720</v>
      </c>
      <c r="N242" s="33" t="s">
        <v>4721</v>
      </c>
      <c r="O242" s="33" t="s">
        <v>4722</v>
      </c>
      <c r="P242" s="60">
        <f t="shared" si="77"/>
        <v>0.96712599972000002</v>
      </c>
      <c r="Q242" s="61">
        <f t="shared" si="78"/>
        <v>0.87066539866881887</v>
      </c>
      <c r="R242" s="32" t="s">
        <v>4723</v>
      </c>
      <c r="S242" s="59">
        <f t="shared" si="79"/>
        <v>0.51424284368856132</v>
      </c>
      <c r="T242" s="32" t="s">
        <v>4724</v>
      </c>
      <c r="U242" s="32" t="s">
        <v>4725</v>
      </c>
      <c r="V242" s="33" t="s">
        <v>4726</v>
      </c>
      <c r="W242" s="59">
        <f t="shared" si="80"/>
        <v>1.0317343009268423</v>
      </c>
      <c r="X242" s="62"/>
      <c r="Y242" s="62"/>
      <c r="Z242" s="62"/>
      <c r="AA242" s="68">
        <f t="shared" si="81"/>
        <v>0.31113056492101721</v>
      </c>
      <c r="AB242" s="62"/>
      <c r="AC242" s="32" t="s">
        <v>4727</v>
      </c>
      <c r="AD242" s="32" t="s">
        <v>4728</v>
      </c>
      <c r="AE242" s="32" t="s">
        <v>4729</v>
      </c>
      <c r="AF242" s="32" t="s">
        <v>4730</v>
      </c>
      <c r="AG242" s="66">
        <f t="shared" si="82"/>
        <v>3.4743580643883706E-2</v>
      </c>
      <c r="AH242" s="32" t="s">
        <v>4731</v>
      </c>
      <c r="AI242" s="32" t="s">
        <v>4732</v>
      </c>
      <c r="AJ242" s="32">
        <v>4</v>
      </c>
      <c r="AK242" s="32">
        <v>1</v>
      </c>
      <c r="AL242">
        <f t="shared" si="83"/>
        <v>1.9711999999999534</v>
      </c>
      <c r="AM242" s="69">
        <f t="shared" si="84"/>
        <v>2.9687582434356541</v>
      </c>
      <c r="AN242" s="69">
        <f t="shared" si="85"/>
        <v>1.5060664790156879</v>
      </c>
      <c r="AO242" s="32"/>
      <c r="AP242" s="69">
        <f t="shared" si="86"/>
        <v>0</v>
      </c>
      <c r="AQ242" s="69">
        <f t="shared" si="87"/>
        <v>1.5060664790156879</v>
      </c>
      <c r="AR242" s="69">
        <f t="shared" si="88"/>
        <v>0</v>
      </c>
      <c r="AS242" s="69">
        <f t="shared" si="89"/>
        <v>1</v>
      </c>
      <c r="AT242" s="69">
        <f t="shared" si="90"/>
        <v>0</v>
      </c>
      <c r="AU242" s="69">
        <f t="shared" si="91"/>
        <v>0</v>
      </c>
      <c r="AV242" s="69">
        <f t="shared" si="92"/>
        <v>0</v>
      </c>
      <c r="AW242" s="69">
        <f t="shared" si="93"/>
        <v>0</v>
      </c>
      <c r="AX242" s="69">
        <f t="shared" si="94"/>
        <v>0</v>
      </c>
      <c r="AY242" s="69">
        <f t="shared" si="95"/>
        <v>0</v>
      </c>
      <c r="AZ242" s="69">
        <f t="shared" si="96"/>
        <v>0</v>
      </c>
      <c r="BA242" s="69">
        <f t="shared" si="97"/>
        <v>0</v>
      </c>
      <c r="BB242" s="69">
        <f t="shared" si="98"/>
        <v>1.5060664790156879</v>
      </c>
      <c r="BC242" s="69">
        <f t="shared" si="99"/>
        <v>0</v>
      </c>
      <c r="BD242" s="69">
        <f t="shared" si="100"/>
        <v>1</v>
      </c>
      <c r="BE242" s="69">
        <f t="shared" si="101"/>
        <v>0</v>
      </c>
      <c r="BF242" s="69"/>
      <c r="BG242" s="69"/>
      <c r="BH242" s="69"/>
      <c r="BI242" s="69"/>
      <c r="BJ242" s="69"/>
      <c r="BK242" s="69"/>
      <c r="BL242" s="69"/>
      <c r="BM242" s="69"/>
      <c r="BN242" s="69"/>
      <c r="BO242" s="32"/>
      <c r="BP242" s="32"/>
      <c r="BQ242" s="32"/>
      <c r="BR242" s="32"/>
      <c r="BS242" s="32"/>
      <c r="BT242" s="32"/>
      <c r="BU242" s="32"/>
      <c r="BV242" s="32"/>
      <c r="BW242" s="32"/>
      <c r="BX242" s="32" t="s">
        <v>4733</v>
      </c>
      <c r="BY242" s="32" t="s">
        <v>4734</v>
      </c>
      <c r="BZ242" s="32" t="s">
        <v>4735</v>
      </c>
      <c r="CA242" s="32" t="s">
        <v>4736</v>
      </c>
      <c r="CB242" s="32" t="s">
        <v>4737</v>
      </c>
      <c r="CC242" s="32" t="s">
        <v>18</v>
      </c>
    </row>
    <row r="243" spans="1:81">
      <c r="A243" s="32" t="s">
        <v>16</v>
      </c>
      <c r="B243" s="32" t="s">
        <v>4738</v>
      </c>
      <c r="C243" s="32" t="s">
        <v>4739</v>
      </c>
      <c r="D243" s="33" t="s">
        <v>4740</v>
      </c>
      <c r="E243" s="33" t="s">
        <v>4741</v>
      </c>
      <c r="F243" s="33" t="s">
        <v>4742</v>
      </c>
      <c r="G243" s="33" t="s">
        <v>4743</v>
      </c>
      <c r="H243" s="33" t="s">
        <v>4744</v>
      </c>
      <c r="I243" s="32" t="s">
        <v>4745</v>
      </c>
      <c r="J243" s="32" t="s">
        <v>4746</v>
      </c>
      <c r="K243" s="33" t="s">
        <v>4747</v>
      </c>
      <c r="L243" s="32" t="s">
        <v>4748</v>
      </c>
      <c r="M243" s="33" t="s">
        <v>4749</v>
      </c>
      <c r="N243" s="33" t="s">
        <v>4750</v>
      </c>
      <c r="O243" s="33" t="s">
        <v>4751</v>
      </c>
      <c r="P243" s="60">
        <f t="shared" si="77"/>
        <v>-0.27813647930000002</v>
      </c>
      <c r="Q243" s="61">
        <f t="shared" si="78"/>
        <v>-0.84528019776520136</v>
      </c>
      <c r="R243" s="32" t="s">
        <v>4752</v>
      </c>
      <c r="S243" s="59">
        <f t="shared" si="79"/>
        <v>2.5778856739835363</v>
      </c>
      <c r="T243" s="32" t="s">
        <v>4753</v>
      </c>
      <c r="U243" s="32" t="s">
        <v>4754</v>
      </c>
      <c r="V243" s="33" t="s">
        <v>4755</v>
      </c>
      <c r="W243" s="59">
        <f t="shared" si="80"/>
        <v>5.9694413970093541</v>
      </c>
      <c r="X243" s="62"/>
      <c r="Y243" s="62"/>
      <c r="Z243" s="62"/>
      <c r="AA243" s="68">
        <f t="shared" si="81"/>
        <v>0.1</v>
      </c>
      <c r="AB243" s="62"/>
      <c r="AC243" s="32" t="s">
        <v>4756</v>
      </c>
      <c r="AD243" s="32" t="s">
        <v>4757</v>
      </c>
      <c r="AE243" s="32" t="s">
        <v>4758</v>
      </c>
      <c r="AF243" s="32" t="s">
        <v>4759</v>
      </c>
      <c r="AG243" s="66">
        <f t="shared" si="82"/>
        <v>2.7977468205591521E-2</v>
      </c>
      <c r="AH243" s="32" t="s">
        <v>4760</v>
      </c>
      <c r="AI243" s="32" t="s">
        <v>4761</v>
      </c>
      <c r="AJ243" s="32">
        <v>3</v>
      </c>
      <c r="AK243" s="32">
        <v>2</v>
      </c>
      <c r="AL243">
        <f t="shared" si="83"/>
        <v>2.8416000000000281</v>
      </c>
      <c r="AM243" s="69">
        <f t="shared" si="84"/>
        <v>3.969385711549493</v>
      </c>
      <c r="AN243" s="69">
        <f t="shared" si="85"/>
        <v>1.3968840482648697</v>
      </c>
      <c r="AO243" s="32"/>
      <c r="AP243" s="69">
        <f t="shared" si="86"/>
        <v>0</v>
      </c>
      <c r="AQ243" s="69">
        <f t="shared" si="87"/>
        <v>0</v>
      </c>
      <c r="AR243" s="69">
        <f t="shared" si="88"/>
        <v>0</v>
      </c>
      <c r="AS243" s="69">
        <f t="shared" si="89"/>
        <v>0</v>
      </c>
      <c r="AT243" s="69">
        <f t="shared" si="90"/>
        <v>0</v>
      </c>
      <c r="AU243" s="69">
        <f t="shared" si="91"/>
        <v>1.3968840482648697</v>
      </c>
      <c r="AV243" s="69">
        <f t="shared" si="92"/>
        <v>0</v>
      </c>
      <c r="AW243" s="69">
        <f t="shared" si="93"/>
        <v>1</v>
      </c>
      <c r="AX243" s="69">
        <f t="shared" si="94"/>
        <v>1.3968840482648697</v>
      </c>
      <c r="AY243" s="69">
        <f t="shared" si="95"/>
        <v>1.3968840482648697</v>
      </c>
      <c r="AZ243" s="69">
        <f t="shared" si="96"/>
        <v>1</v>
      </c>
      <c r="BA243" s="69">
        <f t="shared" si="97"/>
        <v>0</v>
      </c>
      <c r="BB243" s="69">
        <f t="shared" si="98"/>
        <v>0</v>
      </c>
      <c r="BC243" s="69">
        <f t="shared" si="99"/>
        <v>0</v>
      </c>
      <c r="BD243" s="69">
        <f t="shared" si="100"/>
        <v>0</v>
      </c>
      <c r="BE243" s="69">
        <f t="shared" si="101"/>
        <v>0</v>
      </c>
      <c r="BF243" s="69"/>
      <c r="BG243" s="69"/>
      <c r="BH243" s="69"/>
      <c r="BI243" s="69"/>
      <c r="BJ243" s="69"/>
      <c r="BK243" s="69"/>
      <c r="BL243" s="69"/>
      <c r="BM243" s="69"/>
      <c r="BN243" s="69"/>
      <c r="BO243" s="32"/>
      <c r="BP243" s="32"/>
      <c r="BQ243" s="32"/>
      <c r="BR243" s="32"/>
      <c r="BS243" s="32"/>
      <c r="BT243" s="32"/>
      <c r="BU243" s="32"/>
      <c r="BV243" s="32"/>
      <c r="BW243" s="32"/>
      <c r="BX243" s="32" t="s">
        <v>4762</v>
      </c>
      <c r="BY243" s="32" t="s">
        <v>4763</v>
      </c>
      <c r="BZ243" s="32" t="s">
        <v>4764</v>
      </c>
      <c r="CA243" s="32" t="s">
        <v>4765</v>
      </c>
      <c r="CB243" s="32" t="s">
        <v>1199</v>
      </c>
      <c r="CC243" s="32" t="s">
        <v>18</v>
      </c>
    </row>
    <row r="244" spans="1:81">
      <c r="A244" s="32" t="s">
        <v>16</v>
      </c>
      <c r="B244" s="32" t="s">
        <v>4766</v>
      </c>
      <c r="C244" s="32" t="s">
        <v>4767</v>
      </c>
      <c r="D244" s="33" t="s">
        <v>4768</v>
      </c>
      <c r="E244" s="33" t="s">
        <v>4769</v>
      </c>
      <c r="F244" s="33" t="s">
        <v>4770</v>
      </c>
      <c r="G244" s="32" t="s">
        <v>4771</v>
      </c>
      <c r="H244" s="33" t="s">
        <v>4772</v>
      </c>
      <c r="I244" s="32" t="s">
        <v>4773</v>
      </c>
      <c r="J244" s="32" t="s">
        <v>4774</v>
      </c>
      <c r="K244" s="33" t="s">
        <v>4775</v>
      </c>
      <c r="L244" s="33" t="s">
        <v>4776</v>
      </c>
      <c r="M244" s="32" t="s">
        <v>4777</v>
      </c>
      <c r="N244" s="33" t="s">
        <v>1623</v>
      </c>
      <c r="O244" s="32" t="s">
        <v>4778</v>
      </c>
      <c r="P244" s="60">
        <f t="shared" si="77"/>
        <v>0.9578393858319999</v>
      </c>
      <c r="Q244" s="61">
        <f t="shared" si="78"/>
        <v>0.83491257810204544</v>
      </c>
      <c r="R244" s="32" t="s">
        <v>4779</v>
      </c>
      <c r="S244" s="59">
        <f t="shared" si="79"/>
        <v>0.58282239909756928</v>
      </c>
      <c r="T244" s="32" t="s">
        <v>4780</v>
      </c>
      <c r="U244" s="32" t="s">
        <v>4781</v>
      </c>
      <c r="V244" s="32" t="s">
        <v>4782</v>
      </c>
      <c r="W244" s="59">
        <f t="shared" si="80"/>
        <v>3.1008385749009899</v>
      </c>
      <c r="X244" s="65"/>
      <c r="Y244" s="65"/>
      <c r="Z244" s="65"/>
      <c r="AA244" s="68">
        <f t="shared" si="81"/>
        <v>0.10000155535108414</v>
      </c>
      <c r="AB244" s="65"/>
      <c r="AC244" s="32" t="s">
        <v>4783</v>
      </c>
      <c r="AD244" s="32" t="s">
        <v>4784</v>
      </c>
      <c r="AE244" s="32" t="s">
        <v>4785</v>
      </c>
      <c r="AF244" s="32" t="s">
        <v>4786</v>
      </c>
      <c r="AG244" s="66">
        <f t="shared" si="82"/>
        <v>3.2691508219091815E-2</v>
      </c>
      <c r="AH244" s="32" t="s">
        <v>4787</v>
      </c>
      <c r="AI244" s="32" t="s">
        <v>4788</v>
      </c>
      <c r="AJ244" s="32">
        <v>1</v>
      </c>
      <c r="AK244" s="32">
        <v>1</v>
      </c>
      <c r="AL244">
        <f t="shared" si="83"/>
        <v>3.5406000000000404</v>
      </c>
      <c r="AM244" s="69">
        <f t="shared" si="84"/>
        <v>1.5996975722356697</v>
      </c>
      <c r="AN244" s="69">
        <f t="shared" si="85"/>
        <v>0.45181539067831761</v>
      </c>
      <c r="AO244" s="32"/>
      <c r="AP244" s="69">
        <f t="shared" si="86"/>
        <v>0.45181539067831761</v>
      </c>
      <c r="AQ244" s="69">
        <f t="shared" si="87"/>
        <v>0.45181539067831761</v>
      </c>
      <c r="AR244" s="69">
        <f t="shared" si="88"/>
        <v>1</v>
      </c>
      <c r="AS244" s="69">
        <f t="shared" si="89"/>
        <v>1</v>
      </c>
      <c r="AT244" s="69">
        <f t="shared" si="90"/>
        <v>0</v>
      </c>
      <c r="AU244" s="69">
        <f t="shared" si="91"/>
        <v>0</v>
      </c>
      <c r="AV244" s="69">
        <f t="shared" si="92"/>
        <v>0</v>
      </c>
      <c r="AW244" s="69">
        <f t="shared" si="93"/>
        <v>0</v>
      </c>
      <c r="AX244" s="69">
        <f t="shared" si="94"/>
        <v>0</v>
      </c>
      <c r="AY244" s="69">
        <f t="shared" si="95"/>
        <v>0</v>
      </c>
      <c r="AZ244" s="69">
        <f t="shared" si="96"/>
        <v>0</v>
      </c>
      <c r="BA244" s="69">
        <f t="shared" si="97"/>
        <v>0</v>
      </c>
      <c r="BB244" s="69">
        <f t="shared" si="98"/>
        <v>0</v>
      </c>
      <c r="BC244" s="69">
        <f t="shared" si="99"/>
        <v>0</v>
      </c>
      <c r="BD244" s="69">
        <f t="shared" si="100"/>
        <v>0</v>
      </c>
      <c r="BE244" s="69">
        <f t="shared" si="101"/>
        <v>0</v>
      </c>
      <c r="BF244" s="69"/>
      <c r="BG244" s="69"/>
      <c r="BH244" s="69"/>
      <c r="BI244" s="69"/>
      <c r="BJ244" s="69"/>
      <c r="BK244" s="69"/>
      <c r="BL244" s="69"/>
      <c r="BM244" s="69"/>
      <c r="BN244" s="69"/>
      <c r="BO244" s="32"/>
      <c r="BP244" s="32"/>
      <c r="BQ244" s="32"/>
      <c r="BR244" s="32"/>
      <c r="BS244" s="32"/>
      <c r="BT244" s="32"/>
      <c r="BU244" s="32"/>
      <c r="BV244" s="32"/>
      <c r="BW244" s="32"/>
      <c r="BX244" s="32" t="s">
        <v>4789</v>
      </c>
      <c r="BY244" s="32" t="s">
        <v>4790</v>
      </c>
      <c r="BZ244" s="32" t="s">
        <v>4791</v>
      </c>
      <c r="CA244" s="32" t="s">
        <v>3925</v>
      </c>
      <c r="CB244" s="32" t="s">
        <v>4792</v>
      </c>
      <c r="CC244" s="32" t="s">
        <v>18</v>
      </c>
    </row>
    <row r="245" spans="1:81">
      <c r="A245" s="32" t="s">
        <v>16</v>
      </c>
      <c r="B245" s="32" t="s">
        <v>4793</v>
      </c>
      <c r="C245" s="32" t="s">
        <v>4794</v>
      </c>
      <c r="D245" s="33" t="s">
        <v>4795</v>
      </c>
      <c r="E245" s="33" t="s">
        <v>4796</v>
      </c>
      <c r="F245" s="32" t="s">
        <v>4797</v>
      </c>
      <c r="G245" s="33" t="s">
        <v>4798</v>
      </c>
      <c r="H245" s="32" t="s">
        <v>4799</v>
      </c>
      <c r="I245" s="32" t="s">
        <v>4800</v>
      </c>
      <c r="J245" s="32" t="s">
        <v>4801</v>
      </c>
      <c r="K245" s="33" t="s">
        <v>4802</v>
      </c>
      <c r="L245" s="33" t="s">
        <v>4803</v>
      </c>
      <c r="M245" s="32" t="s">
        <v>4804</v>
      </c>
      <c r="N245" s="32" t="s">
        <v>4805</v>
      </c>
      <c r="O245" s="32" t="s">
        <v>4806</v>
      </c>
      <c r="P245" s="60">
        <f t="shared" si="77"/>
        <v>-0.16798618126000001</v>
      </c>
      <c r="Q245" s="61">
        <f t="shared" si="78"/>
        <v>-0.94356128581136489</v>
      </c>
      <c r="R245" s="32" t="s">
        <v>4807</v>
      </c>
      <c r="S245" s="59">
        <f t="shared" si="79"/>
        <v>2.8040197274766556</v>
      </c>
      <c r="T245" s="32" t="s">
        <v>4808</v>
      </c>
      <c r="U245" s="32" t="s">
        <v>4809</v>
      </c>
      <c r="V245" s="32" t="s">
        <v>4810</v>
      </c>
      <c r="W245" s="59">
        <f t="shared" si="80"/>
        <v>5.8395487295068449</v>
      </c>
      <c r="X245" s="65"/>
      <c r="Y245" s="65"/>
      <c r="Z245" s="65"/>
      <c r="AA245" s="68">
        <f t="shared" si="81"/>
        <v>0.1</v>
      </c>
      <c r="AB245" s="65"/>
      <c r="AC245" s="32" t="s">
        <v>4811</v>
      </c>
      <c r="AD245" s="32" t="s">
        <v>4812</v>
      </c>
      <c r="AE245" s="32" t="s">
        <v>4813</v>
      </c>
      <c r="AF245" s="32" t="s">
        <v>4814</v>
      </c>
      <c r="AG245" s="66">
        <f t="shared" si="82"/>
        <v>3.2923527296194556E-2</v>
      </c>
      <c r="AH245" s="32" t="s">
        <v>4815</v>
      </c>
      <c r="AI245" s="32" t="s">
        <v>4816</v>
      </c>
      <c r="AJ245" s="32">
        <v>1</v>
      </c>
      <c r="AK245" s="32">
        <v>1</v>
      </c>
      <c r="AL245">
        <f t="shared" si="83"/>
        <v>2.8348000000000297</v>
      </c>
      <c r="AM245" s="69">
        <f t="shared" si="84"/>
        <v>3.8558404319433079</v>
      </c>
      <c r="AN245" s="69">
        <f t="shared" si="85"/>
        <v>1.3601807647605713</v>
      </c>
      <c r="AO245" s="32"/>
      <c r="AP245" s="69">
        <f t="shared" si="86"/>
        <v>1.3601807647605713</v>
      </c>
      <c r="AQ245" s="69">
        <f t="shared" si="87"/>
        <v>1.3601807647605713</v>
      </c>
      <c r="AR245" s="69">
        <f t="shared" si="88"/>
        <v>1</v>
      </c>
      <c r="AS245" s="69">
        <f t="shared" si="89"/>
        <v>1</v>
      </c>
      <c r="AT245" s="69">
        <f t="shared" si="90"/>
        <v>0</v>
      </c>
      <c r="AU245" s="69">
        <f t="shared" si="91"/>
        <v>0</v>
      </c>
      <c r="AV245" s="69">
        <f t="shared" si="92"/>
        <v>0</v>
      </c>
      <c r="AW245" s="69">
        <f t="shared" si="93"/>
        <v>0</v>
      </c>
      <c r="AX245" s="69">
        <f t="shared" si="94"/>
        <v>0</v>
      </c>
      <c r="AY245" s="69">
        <f t="shared" si="95"/>
        <v>0</v>
      </c>
      <c r="AZ245" s="69">
        <f t="shared" si="96"/>
        <v>0</v>
      </c>
      <c r="BA245" s="69">
        <f t="shared" si="97"/>
        <v>0</v>
      </c>
      <c r="BB245" s="69">
        <f t="shared" si="98"/>
        <v>0</v>
      </c>
      <c r="BC245" s="69">
        <f t="shared" si="99"/>
        <v>0</v>
      </c>
      <c r="BD245" s="69">
        <f t="shared" si="100"/>
        <v>0</v>
      </c>
      <c r="BE245" s="69">
        <f t="shared" si="101"/>
        <v>0</v>
      </c>
      <c r="BF245" s="69"/>
      <c r="BG245" s="69"/>
      <c r="BH245" s="69"/>
      <c r="BI245" s="69"/>
      <c r="BJ245" s="69"/>
      <c r="BK245" s="69"/>
      <c r="BL245" s="69"/>
      <c r="BM245" s="69"/>
      <c r="BN245" s="69"/>
      <c r="BO245" s="32"/>
      <c r="BP245" s="32"/>
      <c r="BQ245" s="32"/>
      <c r="BR245" s="32"/>
      <c r="BS245" s="32"/>
      <c r="BT245" s="32"/>
      <c r="BU245" s="32"/>
      <c r="BV245" s="32"/>
      <c r="BW245" s="32"/>
      <c r="BX245" s="32" t="s">
        <v>4817</v>
      </c>
      <c r="BY245" s="32" t="s">
        <v>4818</v>
      </c>
      <c r="BZ245" s="32" t="s">
        <v>4819</v>
      </c>
      <c r="CA245" s="32" t="s">
        <v>4820</v>
      </c>
      <c r="CB245" s="32" t="s">
        <v>1341</v>
      </c>
      <c r="CC245" s="32" t="s">
        <v>18</v>
      </c>
    </row>
    <row r="246" spans="1:81">
      <c r="A246" s="32" t="s">
        <v>22</v>
      </c>
      <c r="B246" s="32" t="s">
        <v>4821</v>
      </c>
      <c r="C246" s="32" t="s">
        <v>4822</v>
      </c>
      <c r="D246" s="33" t="s">
        <v>4823</v>
      </c>
      <c r="E246" s="33" t="s">
        <v>4824</v>
      </c>
      <c r="F246" s="32" t="s">
        <v>4825</v>
      </c>
      <c r="G246" s="32" t="s">
        <v>4826</v>
      </c>
      <c r="H246" s="32" t="s">
        <v>4827</v>
      </c>
      <c r="I246" s="32" t="s">
        <v>4828</v>
      </c>
      <c r="J246" s="32" t="s">
        <v>4829</v>
      </c>
      <c r="K246" s="32" t="s">
        <v>4830</v>
      </c>
      <c r="L246" s="33" t="s">
        <v>4831</v>
      </c>
      <c r="M246" s="33" t="s">
        <v>4832</v>
      </c>
      <c r="N246" s="33" t="s">
        <v>4833</v>
      </c>
      <c r="O246" s="32" t="s">
        <v>4834</v>
      </c>
      <c r="P246" s="60">
        <f t="shared" si="77"/>
        <v>0.42273740145799998</v>
      </c>
      <c r="Q246" s="61">
        <f t="shared" si="78"/>
        <v>-0.64258617881707547</v>
      </c>
      <c r="R246" s="32" t="s">
        <v>4835</v>
      </c>
      <c r="S246" s="59">
        <f t="shared" si="79"/>
        <v>2.2686651072665658</v>
      </c>
      <c r="T246" s="33" t="s">
        <v>4836</v>
      </c>
      <c r="U246" s="32" t="s">
        <v>4837</v>
      </c>
      <c r="V246" s="33" t="s">
        <v>4838</v>
      </c>
      <c r="W246" s="59">
        <f t="shared" si="80"/>
        <v>4.7869211331415311</v>
      </c>
      <c r="X246" s="62"/>
      <c r="Y246" s="62"/>
      <c r="Z246" s="62"/>
      <c r="AA246" s="68">
        <f t="shared" si="81"/>
        <v>0.10000000000001549</v>
      </c>
      <c r="AB246" s="62"/>
      <c r="AC246" s="32" t="s">
        <v>4839</v>
      </c>
      <c r="AD246" s="32" t="s">
        <v>4840</v>
      </c>
      <c r="AE246" s="32" t="s">
        <v>4841</v>
      </c>
      <c r="AF246" s="32" t="s">
        <v>4842</v>
      </c>
      <c r="AG246" s="66">
        <f t="shared" si="82"/>
        <v>3.9310662182151387E-2</v>
      </c>
      <c r="AH246" s="32" t="s">
        <v>4843</v>
      </c>
      <c r="AI246" s="32" t="s">
        <v>4844</v>
      </c>
      <c r="AJ246" s="32">
        <v>3</v>
      </c>
      <c r="AK246" s="32">
        <v>3</v>
      </c>
      <c r="AL246">
        <f t="shared" si="83"/>
        <v>10.501800000000003</v>
      </c>
      <c r="AM246" s="69">
        <f t="shared" si="84"/>
        <v>3.2943858342289807</v>
      </c>
      <c r="AN246" s="69">
        <f t="shared" si="85"/>
        <v>0.31369725515901842</v>
      </c>
      <c r="AO246" s="32"/>
      <c r="AP246" s="69">
        <f t="shared" si="86"/>
        <v>0</v>
      </c>
      <c r="AQ246" s="69">
        <f t="shared" si="87"/>
        <v>0</v>
      </c>
      <c r="AR246" s="69">
        <f t="shared" si="88"/>
        <v>0</v>
      </c>
      <c r="AS246" s="69">
        <f t="shared" si="89"/>
        <v>0</v>
      </c>
      <c r="AT246" s="69">
        <f t="shared" si="90"/>
        <v>0</v>
      </c>
      <c r="AU246" s="69">
        <f t="shared" si="91"/>
        <v>0</v>
      </c>
      <c r="AV246" s="69">
        <f t="shared" si="92"/>
        <v>0</v>
      </c>
      <c r="AW246" s="69">
        <f t="shared" si="93"/>
        <v>0</v>
      </c>
      <c r="AX246" s="69">
        <f t="shared" si="94"/>
        <v>0.31369725515901842</v>
      </c>
      <c r="AY246" s="69">
        <f t="shared" si="95"/>
        <v>0.31369725515901842</v>
      </c>
      <c r="AZ246" s="69">
        <f t="shared" si="96"/>
        <v>1</v>
      </c>
      <c r="BA246" s="69">
        <f t="shared" si="97"/>
        <v>1</v>
      </c>
      <c r="BB246" s="69">
        <f t="shared" si="98"/>
        <v>0</v>
      </c>
      <c r="BC246" s="69">
        <f t="shared" si="99"/>
        <v>0</v>
      </c>
      <c r="BD246" s="69">
        <f t="shared" si="100"/>
        <v>0</v>
      </c>
      <c r="BE246" s="69">
        <f t="shared" si="101"/>
        <v>0</v>
      </c>
      <c r="BF246" s="69"/>
      <c r="BG246" s="69"/>
      <c r="BH246" s="69"/>
      <c r="BI246" s="69"/>
      <c r="BJ246" s="69"/>
      <c r="BK246" s="69"/>
      <c r="BL246" s="69"/>
      <c r="BM246" s="69"/>
      <c r="BN246" s="69"/>
      <c r="BO246" s="32"/>
      <c r="BP246" s="32"/>
      <c r="BQ246" s="32"/>
      <c r="BR246" s="32"/>
      <c r="BS246" s="32"/>
      <c r="BT246" s="32"/>
      <c r="BU246" s="32"/>
      <c r="BV246" s="32"/>
      <c r="BW246" s="32"/>
      <c r="BX246" s="32" t="s">
        <v>4845</v>
      </c>
      <c r="BY246" s="32" t="s">
        <v>4846</v>
      </c>
      <c r="BZ246" s="32" t="s">
        <v>4847</v>
      </c>
      <c r="CA246" s="32" t="s">
        <v>4848</v>
      </c>
      <c r="CB246" s="32" t="s">
        <v>4849</v>
      </c>
      <c r="CC246" s="32" t="s">
        <v>18</v>
      </c>
    </row>
    <row r="247" spans="1:81">
      <c r="A247" s="32" t="s">
        <v>22</v>
      </c>
      <c r="B247" s="32" t="s">
        <v>4850</v>
      </c>
      <c r="C247" s="32" t="s">
        <v>4851</v>
      </c>
      <c r="D247" s="33" t="s">
        <v>4852</v>
      </c>
      <c r="E247" s="33" t="s">
        <v>4853</v>
      </c>
      <c r="F247" s="33" t="s">
        <v>4854</v>
      </c>
      <c r="G247" s="33" t="s">
        <v>4855</v>
      </c>
      <c r="H247" s="32" t="s">
        <v>4856</v>
      </c>
      <c r="I247" s="32" t="s">
        <v>4857</v>
      </c>
      <c r="J247" s="32" t="s">
        <v>4858</v>
      </c>
      <c r="K247" s="33" t="s">
        <v>4859</v>
      </c>
      <c r="L247" s="33" t="s">
        <v>4860</v>
      </c>
      <c r="M247" s="33" t="s">
        <v>4861</v>
      </c>
      <c r="N247" s="33" t="s">
        <v>4862</v>
      </c>
      <c r="O247" s="32" t="s">
        <v>4863</v>
      </c>
      <c r="P247" s="60">
        <f t="shared" si="77"/>
        <v>0.22154756550999999</v>
      </c>
      <c r="Q247" s="61">
        <f t="shared" si="78"/>
        <v>-0.90183335243318452</v>
      </c>
      <c r="R247" s="32" t="s">
        <v>4864</v>
      </c>
      <c r="S247" s="59">
        <f t="shared" si="79"/>
        <v>2.6947902768056116</v>
      </c>
      <c r="T247" s="33" t="s">
        <v>4865</v>
      </c>
      <c r="U247" s="32" t="s">
        <v>4866</v>
      </c>
      <c r="V247" s="32" t="s">
        <v>4867</v>
      </c>
      <c r="W247" s="59">
        <f t="shared" si="80"/>
        <v>0.92388952744037534</v>
      </c>
      <c r="X247" s="65"/>
      <c r="Y247" s="65"/>
      <c r="Z247" s="65"/>
      <c r="AA247" s="68">
        <f t="shared" si="81"/>
        <v>0.38213988716084701</v>
      </c>
      <c r="AB247" s="65"/>
      <c r="AC247" s="32" t="s">
        <v>4868</v>
      </c>
      <c r="AD247" s="32" t="s">
        <v>4869</v>
      </c>
      <c r="AE247" s="32" t="s">
        <v>4870</v>
      </c>
      <c r="AF247" s="32" t="s">
        <v>4871</v>
      </c>
      <c r="AG247" s="66">
        <f t="shared" si="82"/>
        <v>3.8340019409816947E-2</v>
      </c>
      <c r="AH247" s="32" t="s">
        <v>4872</v>
      </c>
      <c r="AI247" s="32" t="s">
        <v>4873</v>
      </c>
      <c r="AJ247" s="32">
        <v>1</v>
      </c>
      <c r="AK247" s="32">
        <v>4</v>
      </c>
      <c r="AL247">
        <f t="shared" si="83"/>
        <v>4.1350999999999658</v>
      </c>
      <c r="AM247" s="69">
        <f t="shared" si="84"/>
        <v>5.512885624662986</v>
      </c>
      <c r="AN247" s="69">
        <f t="shared" si="85"/>
        <v>1.3331928187137025</v>
      </c>
      <c r="AO247" s="32"/>
      <c r="AP247" s="69">
        <f t="shared" si="86"/>
        <v>1.3331928187137025</v>
      </c>
      <c r="AQ247" s="69">
        <f t="shared" si="87"/>
        <v>0</v>
      </c>
      <c r="AR247" s="69">
        <f t="shared" si="88"/>
        <v>1</v>
      </c>
      <c r="AS247" s="69">
        <f t="shared" si="89"/>
        <v>0</v>
      </c>
      <c r="AT247" s="69">
        <f t="shared" si="90"/>
        <v>0</v>
      </c>
      <c r="AU247" s="69">
        <f t="shared" si="91"/>
        <v>0</v>
      </c>
      <c r="AV247" s="69">
        <f t="shared" si="92"/>
        <v>0</v>
      </c>
      <c r="AW247" s="69">
        <f t="shared" si="93"/>
        <v>0</v>
      </c>
      <c r="AX247" s="69">
        <f t="shared" si="94"/>
        <v>0</v>
      </c>
      <c r="AY247" s="69">
        <f t="shared" si="95"/>
        <v>0</v>
      </c>
      <c r="AZ247" s="69">
        <f t="shared" si="96"/>
        <v>0</v>
      </c>
      <c r="BA247" s="69">
        <f t="shared" si="97"/>
        <v>0</v>
      </c>
      <c r="BB247" s="69">
        <f t="shared" si="98"/>
        <v>0</v>
      </c>
      <c r="BC247" s="69">
        <f t="shared" si="99"/>
        <v>1.3331928187137025</v>
      </c>
      <c r="BD247" s="69">
        <f t="shared" si="100"/>
        <v>0</v>
      </c>
      <c r="BE247" s="69">
        <f t="shared" si="101"/>
        <v>1</v>
      </c>
      <c r="BF247" s="69"/>
      <c r="BG247" s="69"/>
      <c r="BH247" s="69"/>
      <c r="BI247" s="69"/>
      <c r="BJ247" s="69"/>
      <c r="BK247" s="69"/>
      <c r="BL247" s="69"/>
      <c r="BM247" s="69"/>
      <c r="BN247" s="69"/>
      <c r="BO247" s="32"/>
      <c r="BP247" s="32"/>
      <c r="BQ247" s="32"/>
      <c r="BR247" s="32"/>
      <c r="BS247" s="32"/>
      <c r="BT247" s="32"/>
      <c r="BU247" s="32"/>
      <c r="BV247" s="32"/>
      <c r="BW247" s="32"/>
      <c r="BX247" s="32" t="s">
        <v>4874</v>
      </c>
      <c r="BY247" s="32" t="s">
        <v>4875</v>
      </c>
      <c r="BZ247" s="32" t="s">
        <v>4876</v>
      </c>
      <c r="CA247" s="32" t="s">
        <v>4877</v>
      </c>
      <c r="CB247" s="32" t="s">
        <v>2900</v>
      </c>
      <c r="CC247" s="32" t="s">
        <v>18</v>
      </c>
    </row>
    <row r="248" spans="1:81">
      <c r="A248" s="32" t="s">
        <v>22</v>
      </c>
      <c r="B248" s="32">
        <v>0</v>
      </c>
      <c r="C248" s="34">
        <v>45078</v>
      </c>
      <c r="D248" s="32">
        <v>0</v>
      </c>
      <c r="E248" s="32">
        <v>0</v>
      </c>
      <c r="F248" s="32">
        <v>0</v>
      </c>
      <c r="G248" s="32">
        <v>0</v>
      </c>
      <c r="H248" s="32">
        <v>1</v>
      </c>
      <c r="I248" s="33" t="s">
        <v>4878</v>
      </c>
      <c r="J248" s="32" t="s">
        <v>4879</v>
      </c>
      <c r="K248" s="33" t="s">
        <v>4880</v>
      </c>
      <c r="L248" s="32" t="s">
        <v>4881</v>
      </c>
      <c r="M248" s="33" t="s">
        <v>4882</v>
      </c>
      <c r="N248" s="33" t="s">
        <v>4883</v>
      </c>
      <c r="O248" s="33" t="s">
        <v>4884</v>
      </c>
      <c r="P248" s="60">
        <f t="shared" si="77"/>
        <v>0.93248133146000012</v>
      </c>
      <c r="Q248" s="61">
        <f t="shared" si="78"/>
        <v>0.73904286704282929</v>
      </c>
      <c r="R248" s="32" t="s">
        <v>4885</v>
      </c>
      <c r="S248" s="59">
        <f t="shared" si="79"/>
        <v>0.73914787662789161</v>
      </c>
      <c r="T248" s="33" t="s">
        <v>4886</v>
      </c>
      <c r="U248" s="32" t="s">
        <v>4887</v>
      </c>
      <c r="V248" s="33" t="s">
        <v>4888</v>
      </c>
      <c r="W248" s="59">
        <f t="shared" si="80"/>
        <v>45074.056223317035</v>
      </c>
      <c r="X248" s="62"/>
      <c r="Y248" s="62"/>
      <c r="Z248" s="62"/>
      <c r="AA248" s="68">
        <f t="shared" si="81"/>
        <v>0.1</v>
      </c>
      <c r="AB248" s="62"/>
      <c r="AC248" s="32" t="s">
        <v>4889</v>
      </c>
      <c r="AD248" s="32" t="s">
        <v>4890</v>
      </c>
      <c r="AE248" s="32" t="s">
        <v>4891</v>
      </c>
      <c r="AF248" s="32" t="s">
        <v>4892</v>
      </c>
      <c r="AG248" s="66">
        <f t="shared" si="82"/>
        <v>4.2105302223139324E-2</v>
      </c>
      <c r="AH248" s="32" t="s">
        <v>4893</v>
      </c>
      <c r="AI248" s="32" t="s">
        <v>4894</v>
      </c>
      <c r="AJ248" s="32">
        <v>4</v>
      </c>
      <c r="AK248" s="32">
        <v>3</v>
      </c>
      <c r="AL248">
        <f t="shared" si="83"/>
        <v>13.638200000000012</v>
      </c>
      <c r="AM248" s="69">
        <f t="shared" si="84"/>
        <v>1.5773958504825931</v>
      </c>
      <c r="AN248" s="69">
        <f t="shared" si="85"/>
        <v>0.11566012013921131</v>
      </c>
      <c r="AO248" s="32"/>
      <c r="AP248" s="69">
        <f t="shared" si="86"/>
        <v>0</v>
      </c>
      <c r="AQ248" s="69">
        <f t="shared" si="87"/>
        <v>0</v>
      </c>
      <c r="AR248" s="69">
        <f t="shared" si="88"/>
        <v>0</v>
      </c>
      <c r="AS248" s="69">
        <f t="shared" si="89"/>
        <v>0</v>
      </c>
      <c r="AT248" s="69">
        <f t="shared" si="90"/>
        <v>0</v>
      </c>
      <c r="AU248" s="69">
        <f t="shared" si="91"/>
        <v>0</v>
      </c>
      <c r="AV248" s="69">
        <f t="shared" si="92"/>
        <v>0</v>
      </c>
      <c r="AW248" s="69">
        <f t="shared" si="93"/>
        <v>0</v>
      </c>
      <c r="AX248" s="69">
        <f t="shared" si="94"/>
        <v>0</v>
      </c>
      <c r="AY248" s="69">
        <f t="shared" si="95"/>
        <v>0</v>
      </c>
      <c r="AZ248" s="69">
        <f t="shared" si="96"/>
        <v>0</v>
      </c>
      <c r="BA248" s="69">
        <f t="shared" si="97"/>
        <v>1</v>
      </c>
      <c r="BB248" s="69">
        <f t="shared" si="98"/>
        <v>0.11566012013921131</v>
      </c>
      <c r="BC248" s="69">
        <f t="shared" si="99"/>
        <v>0</v>
      </c>
      <c r="BD248" s="69">
        <f t="shared" si="100"/>
        <v>1</v>
      </c>
      <c r="BE248" s="69">
        <f t="shared" si="101"/>
        <v>0</v>
      </c>
      <c r="BF248" s="69"/>
      <c r="BG248" s="69"/>
      <c r="BH248" s="69"/>
      <c r="BI248" s="69"/>
      <c r="BJ248" s="69"/>
      <c r="BK248" s="69"/>
      <c r="BL248" s="69"/>
      <c r="BM248" s="69"/>
      <c r="BN248" s="69"/>
      <c r="BO248" s="32"/>
      <c r="BP248" s="32"/>
      <c r="BQ248" s="32"/>
      <c r="BR248" s="32"/>
      <c r="BS248" s="32"/>
      <c r="BT248" s="32"/>
      <c r="BU248" s="32"/>
      <c r="BV248" s="32"/>
      <c r="BW248" s="32"/>
      <c r="BX248" s="32" t="s">
        <v>4895</v>
      </c>
      <c r="BY248" s="32" t="s">
        <v>4896</v>
      </c>
      <c r="BZ248" s="32" t="s">
        <v>4897</v>
      </c>
      <c r="CA248" s="32" t="s">
        <v>4898</v>
      </c>
      <c r="CB248" s="32" t="s">
        <v>4899</v>
      </c>
      <c r="CC248" s="32" t="s">
        <v>18</v>
      </c>
    </row>
    <row r="249" spans="1:81">
      <c r="A249" s="32" t="s">
        <v>22</v>
      </c>
      <c r="B249" s="33" t="s">
        <v>4900</v>
      </c>
      <c r="C249" s="32" t="s">
        <v>4901</v>
      </c>
      <c r="D249" s="33" t="s">
        <v>4902</v>
      </c>
      <c r="E249" s="32" t="s">
        <v>4903</v>
      </c>
      <c r="F249" s="33" t="s">
        <v>4904</v>
      </c>
      <c r="G249" s="33" t="s">
        <v>4905</v>
      </c>
      <c r="H249" s="33" t="s">
        <v>4906</v>
      </c>
      <c r="I249" s="33" t="s">
        <v>4907</v>
      </c>
      <c r="J249" s="32" t="s">
        <v>4908</v>
      </c>
      <c r="K249" s="33" t="s">
        <v>4909</v>
      </c>
      <c r="L249" s="33" t="s">
        <v>4910</v>
      </c>
      <c r="M249" s="33" t="s">
        <v>4911</v>
      </c>
      <c r="N249" s="33" t="s">
        <v>4912</v>
      </c>
      <c r="O249" s="32" t="s">
        <v>4913</v>
      </c>
      <c r="P249" s="60">
        <f t="shared" si="77"/>
        <v>-0.14204999290000003</v>
      </c>
      <c r="Q249" s="61">
        <f t="shared" si="78"/>
        <v>-0.95964359903421992</v>
      </c>
      <c r="R249" s="32" t="s">
        <v>4914</v>
      </c>
      <c r="S249" s="59">
        <f t="shared" si="79"/>
        <v>2.8565284488350278</v>
      </c>
      <c r="T249" s="33" t="s">
        <v>4915</v>
      </c>
      <c r="U249" s="32" t="s">
        <v>4916</v>
      </c>
      <c r="V249" s="33" t="s">
        <v>4917</v>
      </c>
      <c r="W249" s="59">
        <f t="shared" si="80"/>
        <v>1.3875676877024776</v>
      </c>
      <c r="X249" s="62"/>
      <c r="Y249" s="62"/>
      <c r="Z249" s="62"/>
      <c r="AA249" s="68">
        <f t="shared" si="81"/>
        <v>0.16450291459279812</v>
      </c>
      <c r="AB249" s="62"/>
      <c r="AC249" s="32" t="s">
        <v>4918</v>
      </c>
      <c r="AD249" s="32" t="s">
        <v>4919</v>
      </c>
      <c r="AE249" s="32" t="s">
        <v>4920</v>
      </c>
      <c r="AF249" s="32" t="s">
        <v>4921</v>
      </c>
      <c r="AG249" s="66">
        <f t="shared" si="82"/>
        <v>3.276049285968094E-2</v>
      </c>
      <c r="AH249" s="32" t="s">
        <v>4922</v>
      </c>
      <c r="AI249" s="32" t="s">
        <v>4923</v>
      </c>
      <c r="AJ249" s="32">
        <v>4</v>
      </c>
      <c r="AK249" s="32">
        <v>3</v>
      </c>
      <c r="AL249">
        <f t="shared" si="83"/>
        <v>6.1247999999999934</v>
      </c>
      <c r="AM249" s="69">
        <f t="shared" si="84"/>
        <v>4.6078818231031624</v>
      </c>
      <c r="AN249" s="69">
        <f t="shared" si="85"/>
        <v>0.75233180236141051</v>
      </c>
      <c r="AO249" s="32"/>
      <c r="AP249" s="69">
        <f t="shared" si="86"/>
        <v>0</v>
      </c>
      <c r="AQ249" s="69">
        <f t="shared" si="87"/>
        <v>0</v>
      </c>
      <c r="AR249" s="69">
        <f t="shared" si="88"/>
        <v>0</v>
      </c>
      <c r="AS249" s="69">
        <f t="shared" si="89"/>
        <v>0</v>
      </c>
      <c r="AT249" s="69">
        <f t="shared" si="90"/>
        <v>0</v>
      </c>
      <c r="AU249" s="69">
        <f t="shared" si="91"/>
        <v>0</v>
      </c>
      <c r="AV249" s="69">
        <f t="shared" si="92"/>
        <v>0</v>
      </c>
      <c r="AW249" s="69">
        <f t="shared" si="93"/>
        <v>0</v>
      </c>
      <c r="AX249" s="69">
        <f t="shared" si="94"/>
        <v>0</v>
      </c>
      <c r="AY249" s="69">
        <f t="shared" si="95"/>
        <v>0</v>
      </c>
      <c r="AZ249" s="69">
        <f t="shared" si="96"/>
        <v>0</v>
      </c>
      <c r="BA249" s="69">
        <f t="shared" si="97"/>
        <v>1</v>
      </c>
      <c r="BB249" s="69">
        <f t="shared" si="98"/>
        <v>0.75233180236141051</v>
      </c>
      <c r="BC249" s="69">
        <f t="shared" si="99"/>
        <v>0</v>
      </c>
      <c r="BD249" s="69">
        <f t="shared" si="100"/>
        <v>1</v>
      </c>
      <c r="BE249" s="69">
        <f t="shared" si="101"/>
        <v>0</v>
      </c>
      <c r="BF249" s="69"/>
      <c r="BG249" s="69"/>
      <c r="BH249" s="69"/>
      <c r="BI249" s="69"/>
      <c r="BJ249" s="69"/>
      <c r="BK249" s="69"/>
      <c r="BL249" s="69"/>
      <c r="BM249" s="69"/>
      <c r="BN249" s="69"/>
      <c r="BO249" s="32"/>
      <c r="BP249" s="32"/>
      <c r="BQ249" s="32"/>
      <c r="BR249" s="32"/>
      <c r="BS249" s="32"/>
      <c r="BT249" s="32"/>
      <c r="BU249" s="32"/>
      <c r="BV249" s="32"/>
      <c r="BW249" s="32"/>
      <c r="BX249" s="32" t="s">
        <v>4924</v>
      </c>
      <c r="BY249" s="32" t="s">
        <v>4925</v>
      </c>
      <c r="BZ249" s="32" t="s">
        <v>23</v>
      </c>
      <c r="CA249" s="32" t="s">
        <v>4926</v>
      </c>
      <c r="CB249" s="32" t="s">
        <v>4927</v>
      </c>
      <c r="CC249" s="32" t="s">
        <v>18</v>
      </c>
    </row>
    <row r="250" spans="1:81">
      <c r="A250" s="32" t="s">
        <v>16</v>
      </c>
      <c r="B250" s="33" t="s">
        <v>4928</v>
      </c>
      <c r="C250" s="32" t="s">
        <v>4929</v>
      </c>
      <c r="D250" s="33" t="s">
        <v>4930</v>
      </c>
      <c r="E250" s="33" t="s">
        <v>4931</v>
      </c>
      <c r="F250" s="33" t="s">
        <v>4932</v>
      </c>
      <c r="G250" s="33" t="s">
        <v>4933</v>
      </c>
      <c r="H250" s="32" t="s">
        <v>4934</v>
      </c>
      <c r="I250" s="33" t="s">
        <v>4935</v>
      </c>
      <c r="J250" s="32" t="s">
        <v>4936</v>
      </c>
      <c r="K250" s="33" t="s">
        <v>4937</v>
      </c>
      <c r="L250" s="33" t="s">
        <v>4938</v>
      </c>
      <c r="M250" s="32" t="s">
        <v>4939</v>
      </c>
      <c r="N250" s="32" t="s">
        <v>4940</v>
      </c>
      <c r="O250" s="32" t="s">
        <v>4941</v>
      </c>
      <c r="P250" s="60">
        <f t="shared" si="77"/>
        <v>-0.44894169063600003</v>
      </c>
      <c r="Q250" s="61">
        <f t="shared" si="78"/>
        <v>-0.59690271681778007</v>
      </c>
      <c r="R250" s="32" t="s">
        <v>4942</v>
      </c>
      <c r="S250" s="59">
        <f t="shared" si="79"/>
        <v>2.2104314267323661</v>
      </c>
      <c r="T250" s="32" t="s">
        <v>4943</v>
      </c>
      <c r="U250" s="32" t="s">
        <v>4944</v>
      </c>
      <c r="V250" s="32" t="s">
        <v>4945</v>
      </c>
      <c r="W250" s="59">
        <f t="shared" si="80"/>
        <v>5.1772045077437303</v>
      </c>
      <c r="X250" s="65"/>
      <c r="Y250" s="65"/>
      <c r="Z250" s="65"/>
      <c r="AA250" s="68">
        <f t="shared" si="81"/>
        <v>0.10000000000000007</v>
      </c>
      <c r="AB250" s="65"/>
      <c r="AC250" s="32" t="s">
        <v>4946</v>
      </c>
      <c r="AD250" s="32" t="s">
        <v>4947</v>
      </c>
      <c r="AE250" s="32" t="s">
        <v>4948</v>
      </c>
      <c r="AF250" s="32" t="s">
        <v>4949</v>
      </c>
      <c r="AG250" s="66">
        <f t="shared" si="82"/>
        <v>4.5270391809749816E-2</v>
      </c>
      <c r="AH250" s="32" t="s">
        <v>4950</v>
      </c>
      <c r="AI250" s="32" t="s">
        <v>4951</v>
      </c>
      <c r="AJ250" s="32">
        <v>2</v>
      </c>
      <c r="AK250" s="32">
        <v>1</v>
      </c>
      <c r="AL250">
        <f t="shared" si="83"/>
        <v>12.800700000000006</v>
      </c>
      <c r="AM250" s="69">
        <f t="shared" si="84"/>
        <v>3.0532230271356791</v>
      </c>
      <c r="AN250" s="69">
        <f t="shared" si="85"/>
        <v>0.23852000493220507</v>
      </c>
      <c r="AO250" s="32"/>
      <c r="AP250" s="69">
        <f t="shared" si="86"/>
        <v>0</v>
      </c>
      <c r="AQ250" s="69">
        <f t="shared" si="87"/>
        <v>0.23852000493220507</v>
      </c>
      <c r="AR250" s="69">
        <f t="shared" si="88"/>
        <v>0</v>
      </c>
      <c r="AS250" s="69">
        <f t="shared" si="89"/>
        <v>1</v>
      </c>
      <c r="AT250" s="69">
        <f t="shared" si="90"/>
        <v>0.23852000493220507</v>
      </c>
      <c r="AU250" s="69">
        <f t="shared" si="91"/>
        <v>0</v>
      </c>
      <c r="AV250" s="69">
        <f t="shared" si="92"/>
        <v>1</v>
      </c>
      <c r="AW250" s="69">
        <f t="shared" si="93"/>
        <v>0</v>
      </c>
      <c r="AX250" s="69">
        <f t="shared" si="94"/>
        <v>0</v>
      </c>
      <c r="AY250" s="69">
        <f t="shared" si="95"/>
        <v>0</v>
      </c>
      <c r="AZ250" s="69">
        <f t="shared" si="96"/>
        <v>0</v>
      </c>
      <c r="BA250" s="69">
        <f t="shared" si="97"/>
        <v>0</v>
      </c>
      <c r="BB250" s="69">
        <f t="shared" si="98"/>
        <v>0</v>
      </c>
      <c r="BC250" s="69">
        <f t="shared" si="99"/>
        <v>0</v>
      </c>
      <c r="BD250" s="69">
        <f t="shared" si="100"/>
        <v>0</v>
      </c>
      <c r="BE250" s="69">
        <f t="shared" si="101"/>
        <v>0</v>
      </c>
      <c r="BF250" s="69"/>
      <c r="BG250" s="69"/>
      <c r="BH250" s="69"/>
      <c r="BI250" s="69"/>
      <c r="BJ250" s="69"/>
      <c r="BK250" s="69"/>
      <c r="BL250" s="69"/>
      <c r="BM250" s="69"/>
      <c r="BN250" s="69"/>
      <c r="BO250" s="32"/>
      <c r="BP250" s="32"/>
      <c r="BQ250" s="32"/>
      <c r="BR250" s="32"/>
      <c r="BS250" s="32"/>
      <c r="BT250" s="32"/>
      <c r="BU250" s="32"/>
      <c r="BV250" s="32"/>
      <c r="BW250" s="32"/>
      <c r="BX250" s="32" t="s">
        <v>4952</v>
      </c>
      <c r="BY250" s="32" t="s">
        <v>4953</v>
      </c>
      <c r="BZ250" s="32" t="s">
        <v>4954</v>
      </c>
      <c r="CA250" s="32" t="s">
        <v>4955</v>
      </c>
      <c r="CB250" s="32" t="s">
        <v>4956</v>
      </c>
      <c r="CC250" s="32" t="s">
        <v>18</v>
      </c>
    </row>
    <row r="251" spans="1:81">
      <c r="A251" s="32" t="s">
        <v>22</v>
      </c>
      <c r="B251" s="33" t="s">
        <v>4957</v>
      </c>
      <c r="C251" s="32" t="s">
        <v>4958</v>
      </c>
      <c r="D251" s="33" t="s">
        <v>4959</v>
      </c>
      <c r="E251" s="33" t="s">
        <v>4960</v>
      </c>
      <c r="F251" s="32" t="s">
        <v>4961</v>
      </c>
      <c r="G251" s="32" t="s">
        <v>4962</v>
      </c>
      <c r="H251" s="32" t="s">
        <v>4963</v>
      </c>
      <c r="I251" s="33" t="s">
        <v>4964</v>
      </c>
      <c r="J251" s="32" t="s">
        <v>4965</v>
      </c>
      <c r="K251" s="32" t="s">
        <v>4966</v>
      </c>
      <c r="L251" s="32" t="s">
        <v>4967</v>
      </c>
      <c r="M251" s="33" t="s">
        <v>4968</v>
      </c>
      <c r="N251" s="33" t="s">
        <v>4969</v>
      </c>
      <c r="O251" s="32" t="s">
        <v>4970</v>
      </c>
      <c r="P251" s="60">
        <f t="shared" si="77"/>
        <v>0.39234621603100006</v>
      </c>
      <c r="Q251" s="61">
        <f t="shared" si="78"/>
        <v>-0.69212889353231166</v>
      </c>
      <c r="R251" s="32" t="s">
        <v>4971</v>
      </c>
      <c r="S251" s="59">
        <f t="shared" si="79"/>
        <v>2.3352307539238559</v>
      </c>
      <c r="T251" s="33" t="s">
        <v>4972</v>
      </c>
      <c r="U251" s="32" t="s">
        <v>4973</v>
      </c>
      <c r="V251" s="33" t="s">
        <v>4974</v>
      </c>
      <c r="W251" s="59">
        <f t="shared" si="80"/>
        <v>4.892035244923731</v>
      </c>
      <c r="X251" s="62"/>
      <c r="Y251" s="62"/>
      <c r="Z251" s="62"/>
      <c r="AA251" s="68">
        <f t="shared" si="81"/>
        <v>0.10000000000000379</v>
      </c>
      <c r="AB251" s="62"/>
      <c r="AC251" s="32" t="s">
        <v>4975</v>
      </c>
      <c r="AD251" s="32" t="s">
        <v>4976</v>
      </c>
      <c r="AE251" s="32" t="s">
        <v>4977</v>
      </c>
      <c r="AF251" s="32" t="s">
        <v>4978</v>
      </c>
      <c r="AG251" s="66">
        <f t="shared" si="82"/>
        <v>3.58155473471801E-2</v>
      </c>
      <c r="AH251" s="32" t="s">
        <v>4979</v>
      </c>
      <c r="AI251" s="32" t="s">
        <v>4980</v>
      </c>
      <c r="AJ251" s="32">
        <v>4</v>
      </c>
      <c r="AK251" s="32">
        <v>3</v>
      </c>
      <c r="AL251">
        <f t="shared" si="83"/>
        <v>11.334399999999988</v>
      </c>
      <c r="AM251" s="69">
        <f t="shared" si="84"/>
        <v>3.4704419669163449</v>
      </c>
      <c r="AN251" s="69">
        <f t="shared" si="85"/>
        <v>0.30618665010202117</v>
      </c>
      <c r="AO251" s="32"/>
      <c r="AP251" s="69">
        <f t="shared" si="86"/>
        <v>0</v>
      </c>
      <c r="AQ251" s="69">
        <f t="shared" si="87"/>
        <v>0</v>
      </c>
      <c r="AR251" s="69">
        <f t="shared" si="88"/>
        <v>0</v>
      </c>
      <c r="AS251" s="69">
        <f t="shared" si="89"/>
        <v>0</v>
      </c>
      <c r="AT251" s="69">
        <f t="shared" si="90"/>
        <v>0</v>
      </c>
      <c r="AU251" s="69">
        <f t="shared" si="91"/>
        <v>0</v>
      </c>
      <c r="AV251" s="69">
        <f t="shared" si="92"/>
        <v>0</v>
      </c>
      <c r="AW251" s="69">
        <f t="shared" si="93"/>
        <v>0</v>
      </c>
      <c r="AX251" s="69">
        <f t="shared" si="94"/>
        <v>0</v>
      </c>
      <c r="AY251" s="69">
        <f t="shared" si="95"/>
        <v>0</v>
      </c>
      <c r="AZ251" s="69">
        <f t="shared" si="96"/>
        <v>0</v>
      </c>
      <c r="BA251" s="69">
        <f t="shared" si="97"/>
        <v>1</v>
      </c>
      <c r="BB251" s="69">
        <f t="shared" si="98"/>
        <v>0.30618665010202117</v>
      </c>
      <c r="BC251" s="69">
        <f t="shared" si="99"/>
        <v>0</v>
      </c>
      <c r="BD251" s="69">
        <f t="shared" si="100"/>
        <v>1</v>
      </c>
      <c r="BE251" s="69">
        <f t="shared" si="101"/>
        <v>0</v>
      </c>
      <c r="BF251" s="69"/>
      <c r="BG251" s="69"/>
      <c r="BH251" s="69"/>
      <c r="BI251" s="69"/>
      <c r="BJ251" s="69"/>
      <c r="BK251" s="69"/>
      <c r="BL251" s="69"/>
      <c r="BM251" s="69"/>
      <c r="BN251" s="69"/>
      <c r="BO251" s="32"/>
      <c r="BP251" s="32"/>
      <c r="BQ251" s="32"/>
      <c r="BR251" s="32"/>
      <c r="BS251" s="32"/>
      <c r="BT251" s="32"/>
      <c r="BU251" s="32"/>
      <c r="BV251" s="32"/>
      <c r="BW251" s="32"/>
      <c r="BX251" s="32" t="s">
        <v>4981</v>
      </c>
      <c r="BY251" s="32" t="s">
        <v>4982</v>
      </c>
      <c r="BZ251" s="32" t="s">
        <v>4983</v>
      </c>
      <c r="CA251" s="32" t="s">
        <v>3148</v>
      </c>
      <c r="CB251" s="32" t="s">
        <v>4984</v>
      </c>
      <c r="CC251" s="32" t="s">
        <v>18</v>
      </c>
    </row>
    <row r="252" spans="1:81">
      <c r="A252" s="32" t="s">
        <v>22</v>
      </c>
      <c r="B252" s="33" t="s">
        <v>4985</v>
      </c>
      <c r="C252" s="32" t="s">
        <v>4986</v>
      </c>
      <c r="D252" s="32" t="s">
        <v>4987</v>
      </c>
      <c r="E252" s="32" t="s">
        <v>4988</v>
      </c>
      <c r="F252" s="33" t="s">
        <v>4989</v>
      </c>
      <c r="G252" s="33" t="s">
        <v>4990</v>
      </c>
      <c r="H252" s="32" t="s">
        <v>4991</v>
      </c>
      <c r="I252" s="33" t="s">
        <v>4992</v>
      </c>
      <c r="J252" s="32" t="s">
        <v>4993</v>
      </c>
      <c r="K252" s="32" t="s">
        <v>4994</v>
      </c>
      <c r="L252" s="33" t="s">
        <v>4995</v>
      </c>
      <c r="M252" s="33" t="s">
        <v>4996</v>
      </c>
      <c r="N252" s="33" t="s">
        <v>4997</v>
      </c>
      <c r="O252" s="32" t="s">
        <v>4998</v>
      </c>
      <c r="P252" s="60">
        <f t="shared" si="77"/>
        <v>0.99232241185500003</v>
      </c>
      <c r="Q252" s="61">
        <f t="shared" si="78"/>
        <v>0.96940753813944869</v>
      </c>
      <c r="R252" s="32" t="s">
        <v>4999</v>
      </c>
      <c r="S252" s="59">
        <f t="shared" si="79"/>
        <v>0.24799084717127129</v>
      </c>
      <c r="T252" s="33" t="s">
        <v>5000</v>
      </c>
      <c r="U252" s="32" t="s">
        <v>5001</v>
      </c>
      <c r="V252" s="32" t="s">
        <v>5002</v>
      </c>
      <c r="W252" s="59">
        <f t="shared" si="80"/>
        <v>4.6929362132793795</v>
      </c>
      <c r="X252" s="65"/>
      <c r="Y252" s="65"/>
      <c r="Z252" s="65"/>
      <c r="AA252" s="68">
        <f t="shared" si="81"/>
        <v>0.10000000000005327</v>
      </c>
      <c r="AB252" s="65"/>
      <c r="AC252" s="32" t="s">
        <v>5003</v>
      </c>
      <c r="AD252" s="32" t="s">
        <v>5004</v>
      </c>
      <c r="AE252" s="32" t="s">
        <v>5005</v>
      </c>
      <c r="AF252" s="32" t="s">
        <v>5006</v>
      </c>
      <c r="AG252" s="66">
        <f t="shared" si="82"/>
        <v>3.2889909041446203E-2</v>
      </c>
      <c r="AH252" s="32" t="s">
        <v>5007</v>
      </c>
      <c r="AI252" s="32" t="s">
        <v>5008</v>
      </c>
      <c r="AJ252" s="32">
        <v>2</v>
      </c>
      <c r="AK252" s="32">
        <v>3</v>
      </c>
      <c r="AL252">
        <f t="shared" si="83"/>
        <v>9.5041000000000224</v>
      </c>
      <c r="AM252" s="69">
        <f t="shared" si="84"/>
        <v>0.35817660273203911</v>
      </c>
      <c r="AN252" s="69">
        <f t="shared" si="85"/>
        <v>3.7686535572230749E-2</v>
      </c>
      <c r="AO252" s="32"/>
      <c r="AP252" s="69">
        <f t="shared" si="86"/>
        <v>0</v>
      </c>
      <c r="AQ252" s="69">
        <f t="shared" si="87"/>
        <v>0</v>
      </c>
      <c r="AR252" s="69">
        <f t="shared" si="88"/>
        <v>0</v>
      </c>
      <c r="AS252" s="69">
        <f t="shared" si="89"/>
        <v>0</v>
      </c>
      <c r="AT252" s="69">
        <f t="shared" si="90"/>
        <v>3.7686535572230749E-2</v>
      </c>
      <c r="AU252" s="69">
        <f t="shared" si="91"/>
        <v>0</v>
      </c>
      <c r="AV252" s="69">
        <f t="shared" si="92"/>
        <v>1</v>
      </c>
      <c r="AW252" s="69">
        <f t="shared" si="93"/>
        <v>0</v>
      </c>
      <c r="AX252" s="69">
        <f t="shared" si="94"/>
        <v>0</v>
      </c>
      <c r="AY252" s="69">
        <f t="shared" si="95"/>
        <v>0</v>
      </c>
      <c r="AZ252" s="69">
        <f t="shared" si="96"/>
        <v>0</v>
      </c>
      <c r="BA252" s="69">
        <f t="shared" si="97"/>
        <v>1</v>
      </c>
      <c r="BB252" s="69">
        <f t="shared" si="98"/>
        <v>0</v>
      </c>
      <c r="BC252" s="69">
        <f t="shared" si="99"/>
        <v>0</v>
      </c>
      <c r="BD252" s="69">
        <f t="shared" si="100"/>
        <v>0</v>
      </c>
      <c r="BE252" s="69">
        <f t="shared" si="101"/>
        <v>0</v>
      </c>
      <c r="BF252" s="69"/>
      <c r="BG252" s="69"/>
      <c r="BH252" s="69"/>
      <c r="BI252" s="69"/>
      <c r="BJ252" s="69"/>
      <c r="BK252" s="69"/>
      <c r="BL252" s="69"/>
      <c r="BM252" s="69"/>
      <c r="BN252" s="69"/>
      <c r="BO252" s="32"/>
      <c r="BP252" s="32"/>
      <c r="BQ252" s="32"/>
      <c r="BR252" s="32"/>
      <c r="BS252" s="32"/>
      <c r="BT252" s="32"/>
      <c r="BU252" s="32"/>
      <c r="BV252" s="32"/>
      <c r="BW252" s="32"/>
      <c r="BX252" s="32" t="s">
        <v>5009</v>
      </c>
      <c r="BY252" s="32" t="s">
        <v>5010</v>
      </c>
      <c r="BZ252" s="32" t="s">
        <v>5011</v>
      </c>
      <c r="CA252" s="32" t="s">
        <v>5012</v>
      </c>
      <c r="CB252" s="32" t="s">
        <v>5013</v>
      </c>
      <c r="CC252" s="32" t="s">
        <v>18</v>
      </c>
    </row>
    <row r="253" spans="1:81">
      <c r="A253" s="32" t="s">
        <v>16</v>
      </c>
      <c r="B253" s="33" t="s">
        <v>5014</v>
      </c>
      <c r="C253" s="32" t="s">
        <v>5015</v>
      </c>
      <c r="D253" s="32" t="s">
        <v>5016</v>
      </c>
      <c r="E253" s="33" t="s">
        <v>5017</v>
      </c>
      <c r="F253" s="33" t="s">
        <v>5018</v>
      </c>
      <c r="G253" s="33" t="s">
        <v>1932</v>
      </c>
      <c r="H253" s="32" t="s">
        <v>5019</v>
      </c>
      <c r="I253" s="33" t="s">
        <v>5020</v>
      </c>
      <c r="J253" s="32" t="s">
        <v>5021</v>
      </c>
      <c r="K253" s="33" t="s">
        <v>5022</v>
      </c>
      <c r="L253" s="33" t="s">
        <v>5023</v>
      </c>
      <c r="M253" s="33" t="s">
        <v>5024</v>
      </c>
      <c r="N253" s="33" t="s">
        <v>5025</v>
      </c>
      <c r="O253" s="32" t="s">
        <v>5026</v>
      </c>
      <c r="P253" s="60">
        <f t="shared" si="77"/>
        <v>0.52428867399500001</v>
      </c>
      <c r="Q253" s="61">
        <f t="shared" si="78"/>
        <v>-0.45024277264112922</v>
      </c>
      <c r="R253" s="32" t="s">
        <v>5027</v>
      </c>
      <c r="S253" s="59">
        <f t="shared" si="79"/>
        <v>2.0378335376356298</v>
      </c>
      <c r="T253" s="33" t="s">
        <v>5028</v>
      </c>
      <c r="U253" s="32" t="s">
        <v>5029</v>
      </c>
      <c r="V253" s="32" t="s">
        <v>5030</v>
      </c>
      <c r="W253" s="59">
        <f t="shared" si="80"/>
        <v>5.1207637380537294</v>
      </c>
      <c r="X253" s="65"/>
      <c r="Y253" s="65"/>
      <c r="Z253" s="65"/>
      <c r="AA253" s="68">
        <f t="shared" si="81"/>
        <v>0.10000000000000016</v>
      </c>
      <c r="AB253" s="65"/>
      <c r="AC253" s="32" t="s">
        <v>5031</v>
      </c>
      <c r="AD253" s="32" t="s">
        <v>5032</v>
      </c>
      <c r="AE253" s="32" t="s">
        <v>5033</v>
      </c>
      <c r="AF253" s="32" t="s">
        <v>5034</v>
      </c>
      <c r="AG253" s="66">
        <f t="shared" si="82"/>
        <v>2.7203129423110966E-2</v>
      </c>
      <c r="AH253" s="32" t="s">
        <v>5035</v>
      </c>
      <c r="AI253" s="32" t="s">
        <v>5036</v>
      </c>
      <c r="AJ253" s="32">
        <v>2</v>
      </c>
      <c r="AK253" s="32">
        <v>3</v>
      </c>
      <c r="AL253">
        <f t="shared" si="83"/>
        <v>5.0723999999999592</v>
      </c>
      <c r="AM253" s="69">
        <f t="shared" si="84"/>
        <v>3.6707264223152682</v>
      </c>
      <c r="AN253" s="69">
        <f t="shared" si="85"/>
        <v>0.72366659220788931</v>
      </c>
      <c r="AO253" s="32"/>
      <c r="AP253" s="69">
        <f t="shared" si="86"/>
        <v>0</v>
      </c>
      <c r="AQ253" s="69">
        <f t="shared" si="87"/>
        <v>0</v>
      </c>
      <c r="AR253" s="69">
        <f t="shared" si="88"/>
        <v>0</v>
      </c>
      <c r="AS253" s="69">
        <f t="shared" si="89"/>
        <v>0</v>
      </c>
      <c r="AT253" s="69">
        <f t="shared" si="90"/>
        <v>0.72366659220788931</v>
      </c>
      <c r="AU253" s="69">
        <f t="shared" si="91"/>
        <v>0</v>
      </c>
      <c r="AV253" s="69">
        <f t="shared" si="92"/>
        <v>1</v>
      </c>
      <c r="AW253" s="69">
        <f t="shared" si="93"/>
        <v>0</v>
      </c>
      <c r="AX253" s="69">
        <f t="shared" si="94"/>
        <v>0</v>
      </c>
      <c r="AY253" s="69">
        <f t="shared" si="95"/>
        <v>0</v>
      </c>
      <c r="AZ253" s="69">
        <f t="shared" si="96"/>
        <v>0</v>
      </c>
      <c r="BA253" s="69">
        <f t="shared" si="97"/>
        <v>1</v>
      </c>
      <c r="BB253" s="69">
        <f t="shared" si="98"/>
        <v>0</v>
      </c>
      <c r="BC253" s="69">
        <f t="shared" si="99"/>
        <v>0</v>
      </c>
      <c r="BD253" s="69">
        <f t="shared" si="100"/>
        <v>0</v>
      </c>
      <c r="BE253" s="69">
        <f t="shared" si="101"/>
        <v>0</v>
      </c>
      <c r="BF253" s="69"/>
      <c r="BG253" s="69"/>
      <c r="BH253" s="69"/>
      <c r="BI253" s="69"/>
      <c r="BJ253" s="69"/>
      <c r="BK253" s="69"/>
      <c r="BL253" s="69"/>
      <c r="BM253" s="69"/>
      <c r="BN253" s="69"/>
      <c r="BO253" s="32"/>
      <c r="BP253" s="32"/>
      <c r="BQ253" s="32"/>
      <c r="BR253" s="32"/>
      <c r="BS253" s="32"/>
      <c r="BT253" s="32"/>
      <c r="BU253" s="32"/>
      <c r="BV253" s="32"/>
      <c r="BW253" s="32"/>
      <c r="BX253" s="32" t="s">
        <v>5037</v>
      </c>
      <c r="BY253" s="32" t="s">
        <v>5038</v>
      </c>
      <c r="BZ253" s="32" t="s">
        <v>82</v>
      </c>
      <c r="CA253" s="32" t="s">
        <v>5039</v>
      </c>
      <c r="CB253" s="32" t="s">
        <v>5040</v>
      </c>
      <c r="CC253" s="32" t="s">
        <v>18</v>
      </c>
    </row>
    <row r="254" spans="1:81">
      <c r="A254" s="32" t="s">
        <v>20</v>
      </c>
      <c r="B254" s="33" t="s">
        <v>5041</v>
      </c>
      <c r="C254" s="32" t="s">
        <v>5042</v>
      </c>
      <c r="D254" s="32" t="s">
        <v>5043</v>
      </c>
      <c r="E254" s="33" t="s">
        <v>5044</v>
      </c>
      <c r="F254" s="33" t="s">
        <v>5045</v>
      </c>
      <c r="G254" s="33" t="s">
        <v>5046</v>
      </c>
      <c r="H254" s="32" t="s">
        <v>5047</v>
      </c>
      <c r="I254" s="33" t="s">
        <v>5048</v>
      </c>
      <c r="J254" s="32" t="s">
        <v>5049</v>
      </c>
      <c r="K254" s="32" t="s">
        <v>5050</v>
      </c>
      <c r="L254" s="33" t="s">
        <v>5051</v>
      </c>
      <c r="M254" s="32" t="s">
        <v>5052</v>
      </c>
      <c r="N254" s="32" t="s">
        <v>5053</v>
      </c>
      <c r="O254" s="32" t="s">
        <v>5054</v>
      </c>
      <c r="P254" s="60">
        <f t="shared" si="77"/>
        <v>0.76709041163199998</v>
      </c>
      <c r="Q254" s="61">
        <f t="shared" si="78"/>
        <v>0.17685539923550242</v>
      </c>
      <c r="R254" s="32" t="s">
        <v>5055</v>
      </c>
      <c r="S254" s="59">
        <f t="shared" si="79"/>
        <v>1.3930057620936311</v>
      </c>
      <c r="T254" s="32" t="s">
        <v>5056</v>
      </c>
      <c r="U254" s="32" t="s">
        <v>5057</v>
      </c>
      <c r="V254" s="32" t="s">
        <v>5058</v>
      </c>
      <c r="W254" s="59">
        <f t="shared" si="80"/>
        <v>3.1296998153420401</v>
      </c>
      <c r="X254" s="65"/>
      <c r="Y254" s="65"/>
      <c r="Z254" s="65"/>
      <c r="AA254" s="68">
        <f t="shared" si="81"/>
        <v>0.10000121258145084</v>
      </c>
      <c r="AB254" s="65"/>
      <c r="AC254" s="32" t="s">
        <v>5059</v>
      </c>
      <c r="AD254" s="32" t="s">
        <v>5060</v>
      </c>
      <c r="AE254" s="32" t="s">
        <v>5061</v>
      </c>
      <c r="AF254" s="32" t="s">
        <v>5062</v>
      </c>
      <c r="AG254" s="66">
        <f t="shared" si="82"/>
        <v>4.321216002405278E-2</v>
      </c>
      <c r="AH254" s="32" t="s">
        <v>5063</v>
      </c>
      <c r="AI254" s="32" t="s">
        <v>5064</v>
      </c>
      <c r="AJ254" s="32">
        <v>2</v>
      </c>
      <c r="AK254" s="32">
        <v>2</v>
      </c>
      <c r="AL254">
        <f t="shared" si="83"/>
        <v>6.5575000000000045</v>
      </c>
      <c r="AM254" s="69">
        <f t="shared" si="84"/>
        <v>2.4542442125926551</v>
      </c>
      <c r="AN254" s="69">
        <f t="shared" si="85"/>
        <v>0.37426522494741188</v>
      </c>
      <c r="AO254" s="32"/>
      <c r="AP254" s="69">
        <f t="shared" si="86"/>
        <v>0</v>
      </c>
      <c r="AQ254" s="69">
        <f t="shared" si="87"/>
        <v>0</v>
      </c>
      <c r="AR254" s="69">
        <f t="shared" si="88"/>
        <v>0</v>
      </c>
      <c r="AS254" s="69">
        <f t="shared" si="89"/>
        <v>0</v>
      </c>
      <c r="AT254" s="69">
        <f t="shared" si="90"/>
        <v>0.37426522494741188</v>
      </c>
      <c r="AU254" s="69">
        <f t="shared" si="91"/>
        <v>0.37426522494741188</v>
      </c>
      <c r="AV254" s="69">
        <f t="shared" si="92"/>
        <v>1</v>
      </c>
      <c r="AW254" s="69">
        <f t="shared" si="93"/>
        <v>1</v>
      </c>
      <c r="AX254" s="69">
        <f t="shared" si="94"/>
        <v>0</v>
      </c>
      <c r="AY254" s="69">
        <f t="shared" si="95"/>
        <v>0</v>
      </c>
      <c r="AZ254" s="69">
        <f t="shared" si="96"/>
        <v>0</v>
      </c>
      <c r="BA254" s="69">
        <f t="shared" si="97"/>
        <v>0</v>
      </c>
      <c r="BB254" s="69">
        <f t="shared" si="98"/>
        <v>0</v>
      </c>
      <c r="BC254" s="69">
        <f t="shared" si="99"/>
        <v>0</v>
      </c>
      <c r="BD254" s="69">
        <f t="shared" si="100"/>
        <v>0</v>
      </c>
      <c r="BE254" s="69">
        <f t="shared" si="101"/>
        <v>0</v>
      </c>
      <c r="BF254" s="69"/>
      <c r="BG254" s="69"/>
      <c r="BH254" s="69"/>
      <c r="BI254" s="69"/>
      <c r="BJ254" s="69"/>
      <c r="BK254" s="69"/>
      <c r="BL254" s="69"/>
      <c r="BM254" s="69"/>
      <c r="BN254" s="69"/>
      <c r="BO254" s="32"/>
      <c r="BP254" s="32"/>
      <c r="BQ254" s="32"/>
      <c r="BR254" s="32"/>
      <c r="BS254" s="32"/>
      <c r="BT254" s="32"/>
      <c r="BU254" s="32"/>
      <c r="BV254" s="32"/>
      <c r="BW254" s="32"/>
      <c r="BX254" s="32" t="s">
        <v>5065</v>
      </c>
      <c r="BY254" s="32" t="s">
        <v>5066</v>
      </c>
      <c r="BZ254" s="32" t="s">
        <v>5067</v>
      </c>
      <c r="CA254" s="32" t="s">
        <v>5068</v>
      </c>
      <c r="CB254" s="32" t="s">
        <v>5069</v>
      </c>
      <c r="CC254" s="32" t="s">
        <v>18</v>
      </c>
    </row>
    <row r="255" spans="1:81">
      <c r="A255" s="32" t="s">
        <v>16</v>
      </c>
      <c r="B255" s="33" t="s">
        <v>5070</v>
      </c>
      <c r="C255" s="32" t="s">
        <v>5071</v>
      </c>
      <c r="D255" s="32" t="s">
        <v>5072</v>
      </c>
      <c r="E255" s="33" t="s">
        <v>5073</v>
      </c>
      <c r="F255" s="32" t="s">
        <v>5074</v>
      </c>
      <c r="G255" s="32" t="s">
        <v>5075</v>
      </c>
      <c r="H255" s="32" t="s">
        <v>5076</v>
      </c>
      <c r="I255" s="32" t="s">
        <v>5077</v>
      </c>
      <c r="J255" s="32" t="s">
        <v>5078</v>
      </c>
      <c r="K255" s="33" t="s">
        <v>5079</v>
      </c>
      <c r="L255" s="33" t="s">
        <v>5080</v>
      </c>
      <c r="M255" s="32" t="s">
        <v>5081</v>
      </c>
      <c r="N255" s="33" t="s">
        <v>5082</v>
      </c>
      <c r="O255" s="32" t="s">
        <v>5083</v>
      </c>
      <c r="P255" s="60">
        <f t="shared" si="77"/>
        <v>0.77328985864199995</v>
      </c>
      <c r="Q255" s="61">
        <f t="shared" si="78"/>
        <v>0.19595441095712851</v>
      </c>
      <c r="R255" s="32" t="s">
        <v>5084</v>
      </c>
      <c r="S255" s="59">
        <f t="shared" si="79"/>
        <v>1.3735656911767675</v>
      </c>
      <c r="T255" s="32" t="s">
        <v>5085</v>
      </c>
      <c r="U255" s="32" t="s">
        <v>5086</v>
      </c>
      <c r="V255" s="32" t="s">
        <v>5087</v>
      </c>
      <c r="W255" s="59">
        <f t="shared" si="80"/>
        <v>1.2800135103931523</v>
      </c>
      <c r="X255" s="65"/>
      <c r="Y255" s="65"/>
      <c r="Z255" s="65"/>
      <c r="AA255" s="68">
        <f t="shared" si="81"/>
        <v>0.19579478168049519</v>
      </c>
      <c r="AB255" s="65"/>
      <c r="AC255" s="32" t="s">
        <v>5088</v>
      </c>
      <c r="AD255" s="32" t="s">
        <v>5089</v>
      </c>
      <c r="AE255" s="32" t="s">
        <v>5090</v>
      </c>
      <c r="AF255" s="32" t="s">
        <v>5091</v>
      </c>
      <c r="AG255" s="66">
        <f t="shared" si="82"/>
        <v>4.200942040662288E-2</v>
      </c>
      <c r="AH255" s="32" t="s">
        <v>5092</v>
      </c>
      <c r="AI255" s="32" t="s">
        <v>5093</v>
      </c>
      <c r="AJ255" s="32">
        <v>1</v>
      </c>
      <c r="AK255" s="32">
        <v>2</v>
      </c>
      <c r="AL255">
        <f t="shared" si="83"/>
        <v>7.6659000000000219</v>
      </c>
      <c r="AM255" s="69">
        <f t="shared" si="84"/>
        <v>3.4440181839278301</v>
      </c>
      <c r="AN255" s="69">
        <f t="shared" si="85"/>
        <v>0.449264689589979</v>
      </c>
      <c r="AO255" s="32"/>
      <c r="AP255" s="69">
        <f t="shared" si="86"/>
        <v>0.449264689589979</v>
      </c>
      <c r="AQ255" s="69">
        <f t="shared" si="87"/>
        <v>0</v>
      </c>
      <c r="AR255" s="69">
        <f t="shared" si="88"/>
        <v>1</v>
      </c>
      <c r="AS255" s="69">
        <f t="shared" si="89"/>
        <v>0</v>
      </c>
      <c r="AT255" s="69">
        <f t="shared" si="90"/>
        <v>0</v>
      </c>
      <c r="AU255" s="69">
        <f t="shared" si="91"/>
        <v>0.449264689589979</v>
      </c>
      <c r="AV255" s="69">
        <f t="shared" si="92"/>
        <v>0</v>
      </c>
      <c r="AW255" s="69">
        <f t="shared" si="93"/>
        <v>1</v>
      </c>
      <c r="AX255" s="69">
        <f t="shared" si="94"/>
        <v>0</v>
      </c>
      <c r="AY255" s="69">
        <f t="shared" si="95"/>
        <v>0</v>
      </c>
      <c r="AZ255" s="69">
        <f t="shared" si="96"/>
        <v>0</v>
      </c>
      <c r="BA255" s="69">
        <f t="shared" si="97"/>
        <v>0</v>
      </c>
      <c r="BB255" s="69">
        <f t="shared" si="98"/>
        <v>0</v>
      </c>
      <c r="BC255" s="69">
        <f t="shared" si="99"/>
        <v>0</v>
      </c>
      <c r="BD255" s="69">
        <f t="shared" si="100"/>
        <v>0</v>
      </c>
      <c r="BE255" s="69">
        <f t="shared" si="101"/>
        <v>0</v>
      </c>
      <c r="BF255" s="69"/>
      <c r="BG255" s="69"/>
      <c r="BH255" s="69"/>
      <c r="BI255" s="69"/>
      <c r="BJ255" s="69"/>
      <c r="BK255" s="69"/>
      <c r="BL255" s="69"/>
      <c r="BM255" s="69"/>
      <c r="BN255" s="69"/>
      <c r="BO255" s="32"/>
      <c r="BP255" s="32"/>
      <c r="BQ255" s="32"/>
      <c r="BR255" s="32"/>
      <c r="BS255" s="32"/>
      <c r="BT255" s="32"/>
      <c r="BU255" s="32"/>
      <c r="BV255" s="32"/>
      <c r="BW255" s="32"/>
      <c r="BX255" s="32" t="s">
        <v>5094</v>
      </c>
      <c r="BY255" s="32" t="s">
        <v>5095</v>
      </c>
      <c r="BZ255" s="32" t="s">
        <v>5096</v>
      </c>
      <c r="CA255" s="32" t="s">
        <v>2243</v>
      </c>
      <c r="CB255" s="32" t="s">
        <v>5097</v>
      </c>
      <c r="CC255" s="32" t="s">
        <v>18</v>
      </c>
    </row>
    <row r="256" spans="1:81">
      <c r="A256" s="32" t="s">
        <v>16</v>
      </c>
      <c r="B256" s="32" t="s">
        <v>5098</v>
      </c>
      <c r="C256" s="32" t="s">
        <v>5099</v>
      </c>
      <c r="D256" s="33" t="s">
        <v>5100</v>
      </c>
      <c r="E256" s="33" t="s">
        <v>5101</v>
      </c>
      <c r="F256" s="32" t="s">
        <v>5102</v>
      </c>
      <c r="G256" s="32" t="s">
        <v>5103</v>
      </c>
      <c r="H256" s="32" t="s">
        <v>5104</v>
      </c>
      <c r="I256" s="32" t="s">
        <v>5105</v>
      </c>
      <c r="J256" s="32" t="s">
        <v>5106</v>
      </c>
      <c r="K256" s="33" t="s">
        <v>5107</v>
      </c>
      <c r="L256" s="33" t="s">
        <v>5108</v>
      </c>
      <c r="M256" s="33" t="s">
        <v>5109</v>
      </c>
      <c r="N256" s="33" t="s">
        <v>5110</v>
      </c>
      <c r="O256" s="32" t="s">
        <v>5111</v>
      </c>
      <c r="P256" s="60">
        <f t="shared" si="77"/>
        <v>0.80797100489399998</v>
      </c>
      <c r="Q256" s="61">
        <f t="shared" si="78"/>
        <v>0.30563428949884019</v>
      </c>
      <c r="R256" s="32" t="s">
        <v>5112</v>
      </c>
      <c r="S256" s="59">
        <f t="shared" si="79"/>
        <v>1.2601918024449659</v>
      </c>
      <c r="T256" s="33" t="s">
        <v>5113</v>
      </c>
      <c r="U256" s="32" t="s">
        <v>5114</v>
      </c>
      <c r="V256" s="32" t="s">
        <v>5115</v>
      </c>
      <c r="W256" s="59">
        <f t="shared" si="80"/>
        <v>2.0753356807769676</v>
      </c>
      <c r="X256" s="65"/>
      <c r="Y256" s="65"/>
      <c r="Z256" s="65"/>
      <c r="AA256" s="68">
        <f t="shared" si="81"/>
        <v>0.10240592484931341</v>
      </c>
      <c r="AB256" s="65"/>
      <c r="AC256" s="32" t="s">
        <v>5116</v>
      </c>
      <c r="AD256" s="32" t="s">
        <v>5117</v>
      </c>
      <c r="AE256" s="32" t="s">
        <v>5118</v>
      </c>
      <c r="AF256" s="32" t="s">
        <v>5119</v>
      </c>
      <c r="AG256" s="66">
        <f t="shared" si="82"/>
        <v>3.9808962275743098E-2</v>
      </c>
      <c r="AH256" s="32" t="s">
        <v>5120</v>
      </c>
      <c r="AI256" s="32" t="s">
        <v>5121</v>
      </c>
      <c r="AJ256" s="32">
        <v>2</v>
      </c>
      <c r="AK256" s="32">
        <v>4</v>
      </c>
      <c r="AL256">
        <f t="shared" si="83"/>
        <v>4.3339000000000283</v>
      </c>
      <c r="AM256" s="69">
        <f t="shared" si="84"/>
        <v>2.4623120940411938</v>
      </c>
      <c r="AN256" s="69">
        <f t="shared" si="85"/>
        <v>0.56815157111174175</v>
      </c>
      <c r="AO256" s="32"/>
      <c r="AP256" s="69">
        <f t="shared" si="86"/>
        <v>0</v>
      </c>
      <c r="AQ256" s="69">
        <f t="shared" si="87"/>
        <v>0</v>
      </c>
      <c r="AR256" s="69">
        <f t="shared" si="88"/>
        <v>0</v>
      </c>
      <c r="AS256" s="69">
        <f t="shared" si="89"/>
        <v>0</v>
      </c>
      <c r="AT256" s="69">
        <f t="shared" si="90"/>
        <v>0.56815157111174175</v>
      </c>
      <c r="AU256" s="69">
        <f t="shared" si="91"/>
        <v>0</v>
      </c>
      <c r="AV256" s="69">
        <f t="shared" si="92"/>
        <v>1</v>
      </c>
      <c r="AW256" s="69">
        <f t="shared" si="93"/>
        <v>0</v>
      </c>
      <c r="AX256" s="69">
        <f t="shared" si="94"/>
        <v>0</v>
      </c>
      <c r="AY256" s="69">
        <f t="shared" si="95"/>
        <v>0</v>
      </c>
      <c r="AZ256" s="69">
        <f t="shared" si="96"/>
        <v>0</v>
      </c>
      <c r="BA256" s="69">
        <f t="shared" si="97"/>
        <v>0</v>
      </c>
      <c r="BB256" s="69">
        <f t="shared" si="98"/>
        <v>0</v>
      </c>
      <c r="BC256" s="69">
        <f t="shared" si="99"/>
        <v>0.56815157111174175</v>
      </c>
      <c r="BD256" s="69">
        <f t="shared" si="100"/>
        <v>0</v>
      </c>
      <c r="BE256" s="69">
        <f t="shared" si="101"/>
        <v>1</v>
      </c>
      <c r="BF256" s="69"/>
      <c r="BG256" s="69"/>
      <c r="BH256" s="69"/>
      <c r="BI256" s="69"/>
      <c r="BJ256" s="69"/>
      <c r="BK256" s="69"/>
      <c r="BL256" s="69"/>
      <c r="BM256" s="69"/>
      <c r="BN256" s="69"/>
      <c r="BO256" s="32"/>
      <c r="BP256" s="32"/>
      <c r="BQ256" s="32"/>
      <c r="BR256" s="32"/>
      <c r="BS256" s="32"/>
      <c r="BT256" s="32"/>
      <c r="BU256" s="32"/>
      <c r="BV256" s="32"/>
      <c r="BW256" s="32"/>
      <c r="BX256" s="32" t="s">
        <v>5122</v>
      </c>
      <c r="BY256" s="32" t="s">
        <v>5123</v>
      </c>
      <c r="BZ256" s="32" t="s">
        <v>77</v>
      </c>
      <c r="CA256" s="32" t="s">
        <v>5124</v>
      </c>
      <c r="CB256" s="32" t="s">
        <v>5125</v>
      </c>
      <c r="CC256" s="32" t="s">
        <v>18</v>
      </c>
    </row>
    <row r="257" spans="1:81">
      <c r="A257" s="32" t="s">
        <v>22</v>
      </c>
      <c r="B257" s="32" t="s">
        <v>5126</v>
      </c>
      <c r="C257" s="32" t="s">
        <v>5127</v>
      </c>
      <c r="D257" s="33" t="s">
        <v>5128</v>
      </c>
      <c r="E257" s="33" t="s">
        <v>5129</v>
      </c>
      <c r="F257" s="33" t="s">
        <v>5130</v>
      </c>
      <c r="G257" s="33" t="s">
        <v>5131</v>
      </c>
      <c r="H257" s="32" t="s">
        <v>5132</v>
      </c>
      <c r="I257" s="32" t="s">
        <v>5133</v>
      </c>
      <c r="J257" s="32" t="s">
        <v>5134</v>
      </c>
      <c r="K257" s="33" t="s">
        <v>5135</v>
      </c>
      <c r="L257" s="33" t="s">
        <v>5136</v>
      </c>
      <c r="M257" s="32" t="s">
        <v>5137</v>
      </c>
      <c r="N257" s="33" t="s">
        <v>5138</v>
      </c>
      <c r="O257" s="32" t="s">
        <v>5139</v>
      </c>
      <c r="P257" s="60">
        <f t="shared" si="77"/>
        <v>0.84945906000600002</v>
      </c>
      <c r="Q257" s="61">
        <f t="shared" si="78"/>
        <v>0.44316138925255433</v>
      </c>
      <c r="R257" s="32" t="s">
        <v>5140</v>
      </c>
      <c r="S257" s="59">
        <f t="shared" si="79"/>
        <v>1.1116741177517686</v>
      </c>
      <c r="T257" s="32" t="s">
        <v>5141</v>
      </c>
      <c r="U257" s="32" t="s">
        <v>5142</v>
      </c>
      <c r="V257" s="32" t="s">
        <v>5143</v>
      </c>
      <c r="W257" s="59">
        <f t="shared" si="80"/>
        <v>2.4614922185580848</v>
      </c>
      <c r="X257" s="65"/>
      <c r="Y257" s="65"/>
      <c r="Z257" s="65"/>
      <c r="AA257" s="68">
        <f t="shared" si="81"/>
        <v>0.10021340377271568</v>
      </c>
      <c r="AB257" s="65"/>
      <c r="AC257" s="32" t="s">
        <v>5144</v>
      </c>
      <c r="AD257" s="32" t="s">
        <v>5145</v>
      </c>
      <c r="AE257" s="32" t="s">
        <v>5146</v>
      </c>
      <c r="AF257" s="32" t="s">
        <v>5147</v>
      </c>
      <c r="AG257" s="66">
        <f t="shared" si="82"/>
        <v>4.4364759996819735E-2</v>
      </c>
      <c r="AH257" s="32" t="s">
        <v>5148</v>
      </c>
      <c r="AI257" s="32" t="s">
        <v>5149</v>
      </c>
      <c r="AJ257" s="32">
        <v>1</v>
      </c>
      <c r="AK257" s="32">
        <v>2</v>
      </c>
      <c r="AL257">
        <f t="shared" si="83"/>
        <v>3.4692999999999756</v>
      </c>
      <c r="AM257" s="69">
        <f t="shared" si="84"/>
        <v>2.0938580930992647</v>
      </c>
      <c r="AN257" s="69">
        <f t="shared" si="85"/>
        <v>0.60353906929330969</v>
      </c>
      <c r="AO257" s="32"/>
      <c r="AP257" s="69">
        <f t="shared" si="86"/>
        <v>0.60353906929330969</v>
      </c>
      <c r="AQ257" s="69">
        <f t="shared" si="87"/>
        <v>0</v>
      </c>
      <c r="AR257" s="69">
        <f t="shared" si="88"/>
        <v>1</v>
      </c>
      <c r="AS257" s="69">
        <f t="shared" si="89"/>
        <v>0</v>
      </c>
      <c r="AT257" s="69">
        <f t="shared" si="90"/>
        <v>0</v>
      </c>
      <c r="AU257" s="69">
        <f t="shared" si="91"/>
        <v>0.60353906929330969</v>
      </c>
      <c r="AV257" s="69">
        <f t="shared" si="92"/>
        <v>0</v>
      </c>
      <c r="AW257" s="69">
        <f t="shared" si="93"/>
        <v>1</v>
      </c>
      <c r="AX257" s="69">
        <f t="shared" si="94"/>
        <v>0</v>
      </c>
      <c r="AY257" s="69">
        <f t="shared" si="95"/>
        <v>0</v>
      </c>
      <c r="AZ257" s="69">
        <f t="shared" si="96"/>
        <v>0</v>
      </c>
      <c r="BA257" s="69">
        <f t="shared" si="97"/>
        <v>0</v>
      </c>
      <c r="BB257" s="69">
        <f t="shared" si="98"/>
        <v>0</v>
      </c>
      <c r="BC257" s="69">
        <f t="shared" si="99"/>
        <v>0</v>
      </c>
      <c r="BD257" s="69">
        <f t="shared" si="100"/>
        <v>0</v>
      </c>
      <c r="BE257" s="69">
        <f t="shared" si="101"/>
        <v>0</v>
      </c>
      <c r="BF257" s="69"/>
      <c r="BG257" s="69"/>
      <c r="BH257" s="69"/>
      <c r="BI257" s="69"/>
      <c r="BJ257" s="69"/>
      <c r="BK257" s="69"/>
      <c r="BL257" s="69"/>
      <c r="BM257" s="69"/>
      <c r="BN257" s="69"/>
      <c r="BO257" s="32"/>
      <c r="BP257" s="32"/>
      <c r="BQ257" s="32"/>
      <c r="BR257" s="32"/>
      <c r="BS257" s="32"/>
      <c r="BT257" s="32"/>
      <c r="BU257" s="32"/>
      <c r="BV257" s="32"/>
      <c r="BW257" s="32"/>
      <c r="BX257" s="32" t="s">
        <v>5150</v>
      </c>
      <c r="BY257" s="32" t="s">
        <v>5151</v>
      </c>
      <c r="BZ257" s="32" t="s">
        <v>5152</v>
      </c>
      <c r="CA257" s="32" t="s">
        <v>5153</v>
      </c>
      <c r="CB257" s="32" t="s">
        <v>5154</v>
      </c>
      <c r="CC257" s="32" t="s">
        <v>18</v>
      </c>
    </row>
    <row r="258" spans="1:81">
      <c r="A258" s="32" t="s">
        <v>22</v>
      </c>
      <c r="B258" s="32" t="s">
        <v>5155</v>
      </c>
      <c r="C258" s="32" t="s">
        <v>5156</v>
      </c>
      <c r="D258" s="33" t="s">
        <v>5157</v>
      </c>
      <c r="E258" s="33" t="s">
        <v>5158</v>
      </c>
      <c r="F258" s="32" t="s">
        <v>5159</v>
      </c>
      <c r="G258" s="32" t="s">
        <v>5160</v>
      </c>
      <c r="H258" s="32" t="s">
        <v>5161</v>
      </c>
      <c r="I258" s="32" t="s">
        <v>5162</v>
      </c>
      <c r="J258" s="32" t="s">
        <v>5163</v>
      </c>
      <c r="K258" s="32" t="s">
        <v>5164</v>
      </c>
      <c r="L258" s="33" t="s">
        <v>5165</v>
      </c>
      <c r="M258" s="32" t="s">
        <v>5166</v>
      </c>
      <c r="N258" s="32" t="s">
        <v>5167</v>
      </c>
      <c r="O258" s="32" t="s">
        <v>5168</v>
      </c>
      <c r="P258" s="60">
        <f t="shared" si="77"/>
        <v>0.88659960878699995</v>
      </c>
      <c r="Q258" s="61">
        <f t="shared" si="78"/>
        <v>0.57211773260252263</v>
      </c>
      <c r="R258" s="32" t="s">
        <v>5169</v>
      </c>
      <c r="S258" s="59">
        <f t="shared" si="79"/>
        <v>0.96171072918442513</v>
      </c>
      <c r="T258" s="32" t="s">
        <v>5170</v>
      </c>
      <c r="U258" s="32" t="s">
        <v>5171</v>
      </c>
      <c r="V258" s="32" t="s">
        <v>5172</v>
      </c>
      <c r="W258" s="59">
        <f t="shared" si="80"/>
        <v>2.1458969613711654</v>
      </c>
      <c r="X258" s="65"/>
      <c r="Y258" s="65"/>
      <c r="Z258" s="65"/>
      <c r="AA258" s="68">
        <f t="shared" si="81"/>
        <v>0.10159393549330739</v>
      </c>
      <c r="AB258" s="65"/>
      <c r="AC258" s="32" t="s">
        <v>5173</v>
      </c>
      <c r="AD258" s="32" t="s">
        <v>5174</v>
      </c>
      <c r="AE258" s="32" t="s">
        <v>5175</v>
      </c>
      <c r="AF258" s="32" t="s">
        <v>5176</v>
      </c>
      <c r="AG258" s="66">
        <f t="shared" si="82"/>
        <v>3.3604597162004306E-2</v>
      </c>
      <c r="AH258" s="32" t="s">
        <v>5177</v>
      </c>
      <c r="AI258" s="32" t="s">
        <v>5178</v>
      </c>
      <c r="AJ258" s="32">
        <v>2</v>
      </c>
      <c r="AK258" s="32">
        <v>1</v>
      </c>
      <c r="AL258">
        <f t="shared" si="83"/>
        <v>4.1345999999999776</v>
      </c>
      <c r="AM258" s="69">
        <f t="shared" si="84"/>
        <v>2.3052934361666289</v>
      </c>
      <c r="AN258" s="69">
        <f t="shared" si="85"/>
        <v>0.55756141734790343</v>
      </c>
      <c r="AO258" s="32"/>
      <c r="AP258" s="69">
        <f t="shared" si="86"/>
        <v>0</v>
      </c>
      <c r="AQ258" s="69">
        <f t="shared" si="87"/>
        <v>0.55756141734790343</v>
      </c>
      <c r="AR258" s="69">
        <f t="shared" si="88"/>
        <v>0</v>
      </c>
      <c r="AS258" s="69">
        <f t="shared" si="89"/>
        <v>1</v>
      </c>
      <c r="AT258" s="69">
        <f t="shared" si="90"/>
        <v>0.55756141734790343</v>
      </c>
      <c r="AU258" s="69">
        <f t="shared" si="91"/>
        <v>0</v>
      </c>
      <c r="AV258" s="69">
        <f t="shared" si="92"/>
        <v>1</v>
      </c>
      <c r="AW258" s="69">
        <f t="shared" si="93"/>
        <v>0</v>
      </c>
      <c r="AX258" s="69">
        <f t="shared" si="94"/>
        <v>0</v>
      </c>
      <c r="AY258" s="69">
        <f t="shared" si="95"/>
        <v>0</v>
      </c>
      <c r="AZ258" s="69">
        <f t="shared" si="96"/>
        <v>0</v>
      </c>
      <c r="BA258" s="69">
        <f t="shared" si="97"/>
        <v>0</v>
      </c>
      <c r="BB258" s="69">
        <f t="shared" si="98"/>
        <v>0</v>
      </c>
      <c r="BC258" s="69">
        <f t="shared" si="99"/>
        <v>0</v>
      </c>
      <c r="BD258" s="69">
        <f t="shared" si="100"/>
        <v>0</v>
      </c>
      <c r="BE258" s="69">
        <f t="shared" si="101"/>
        <v>0</v>
      </c>
      <c r="BF258" s="69"/>
      <c r="BG258" s="69"/>
      <c r="BH258" s="69"/>
      <c r="BI258" s="69"/>
      <c r="BJ258" s="69"/>
      <c r="BK258" s="69"/>
      <c r="BL258" s="69"/>
      <c r="BM258" s="69"/>
      <c r="BN258" s="69"/>
      <c r="BO258" s="32"/>
      <c r="BP258" s="32"/>
      <c r="BQ258" s="32"/>
      <c r="BR258" s="32"/>
      <c r="BS258" s="32"/>
      <c r="BT258" s="32"/>
      <c r="BU258" s="32"/>
      <c r="BV258" s="32"/>
      <c r="BW258" s="32"/>
      <c r="BX258" s="32" t="s">
        <v>5179</v>
      </c>
      <c r="BY258" s="32" t="s">
        <v>5180</v>
      </c>
      <c r="BZ258" s="32" t="s">
        <v>5181</v>
      </c>
      <c r="CA258" s="32" t="s">
        <v>568</v>
      </c>
      <c r="CB258" s="32" t="s">
        <v>1561</v>
      </c>
      <c r="CC258" s="32" t="s">
        <v>18</v>
      </c>
    </row>
    <row r="259" spans="1:81">
      <c r="A259" s="32" t="s">
        <v>16</v>
      </c>
      <c r="B259" s="32" t="s">
        <v>5182</v>
      </c>
      <c r="C259" s="32" t="s">
        <v>5183</v>
      </c>
      <c r="D259" s="32" t="s">
        <v>5184</v>
      </c>
      <c r="E259" s="33" t="s">
        <v>5185</v>
      </c>
      <c r="F259" s="32" t="s">
        <v>5186</v>
      </c>
      <c r="G259" s="32" t="s">
        <v>5187</v>
      </c>
      <c r="H259" s="32" t="s">
        <v>5188</v>
      </c>
      <c r="I259" s="32" t="s">
        <v>5189</v>
      </c>
      <c r="J259" s="32" t="s">
        <v>5190</v>
      </c>
      <c r="K259" s="32" t="s">
        <v>5191</v>
      </c>
      <c r="L259" s="33" t="s">
        <v>5192</v>
      </c>
      <c r="M259" s="32" t="s">
        <v>5193</v>
      </c>
      <c r="N259" s="32" t="s">
        <v>5194</v>
      </c>
      <c r="O259" s="32" t="s">
        <v>5195</v>
      </c>
      <c r="P259" s="60">
        <f t="shared" si="77"/>
        <v>-0.50782517715999997</v>
      </c>
      <c r="Q259" s="61">
        <f t="shared" si="78"/>
        <v>-0.48422717888482925</v>
      </c>
      <c r="R259" s="32" t="s">
        <v>5196</v>
      </c>
      <c r="S259" s="59">
        <f t="shared" si="79"/>
        <v>2.0762759959889308</v>
      </c>
      <c r="T259" s="32" t="s">
        <v>5197</v>
      </c>
      <c r="U259" s="32" t="s">
        <v>5198</v>
      </c>
      <c r="V259" s="32" t="s">
        <v>5199</v>
      </c>
      <c r="W259" s="59">
        <f t="shared" si="80"/>
        <v>2.8297111650633178</v>
      </c>
      <c r="X259" s="65"/>
      <c r="Y259" s="65"/>
      <c r="Z259" s="65"/>
      <c r="AA259" s="68">
        <f t="shared" si="81"/>
        <v>0.10001440265359125</v>
      </c>
      <c r="AB259" s="65"/>
      <c r="AC259" s="32" t="s">
        <v>5200</v>
      </c>
      <c r="AD259" s="32" t="s">
        <v>5201</v>
      </c>
      <c r="AE259" s="32" t="s">
        <v>5202</v>
      </c>
      <c r="AF259" s="32" t="s">
        <v>5203</v>
      </c>
      <c r="AG259" s="66">
        <f t="shared" si="82"/>
        <v>4.1458563216303701E-2</v>
      </c>
      <c r="AH259" s="32" t="s">
        <v>5204</v>
      </c>
      <c r="AI259" s="32" t="s">
        <v>5205</v>
      </c>
      <c r="AJ259" s="32">
        <v>1</v>
      </c>
      <c r="AK259" s="32">
        <v>2</v>
      </c>
      <c r="AL259">
        <f t="shared" si="83"/>
        <v>3.2986000000000217</v>
      </c>
      <c r="AM259" s="69">
        <f t="shared" si="84"/>
        <v>3.0899987247814242</v>
      </c>
      <c r="AN259" s="69">
        <f t="shared" si="85"/>
        <v>0.93676066354859755</v>
      </c>
      <c r="AO259" s="32"/>
      <c r="AP259" s="69">
        <f t="shared" si="86"/>
        <v>0.93676066354859755</v>
      </c>
      <c r="AQ259" s="69">
        <f t="shared" si="87"/>
        <v>0</v>
      </c>
      <c r="AR259" s="69">
        <f t="shared" si="88"/>
        <v>1</v>
      </c>
      <c r="AS259" s="69">
        <f t="shared" si="89"/>
        <v>0</v>
      </c>
      <c r="AT259" s="69">
        <f t="shared" si="90"/>
        <v>0</v>
      </c>
      <c r="AU259" s="69">
        <f t="shared" si="91"/>
        <v>0.93676066354859755</v>
      </c>
      <c r="AV259" s="69">
        <f t="shared" si="92"/>
        <v>0</v>
      </c>
      <c r="AW259" s="69">
        <f t="shared" si="93"/>
        <v>1</v>
      </c>
      <c r="AX259" s="69">
        <f t="shared" si="94"/>
        <v>0</v>
      </c>
      <c r="AY259" s="69">
        <f t="shared" si="95"/>
        <v>0</v>
      </c>
      <c r="AZ259" s="69">
        <f t="shared" si="96"/>
        <v>0</v>
      </c>
      <c r="BA259" s="69">
        <f t="shared" si="97"/>
        <v>0</v>
      </c>
      <c r="BB259" s="69">
        <f t="shared" si="98"/>
        <v>0</v>
      </c>
      <c r="BC259" s="69">
        <f t="shared" si="99"/>
        <v>0</v>
      </c>
      <c r="BD259" s="69">
        <f t="shared" si="100"/>
        <v>0</v>
      </c>
      <c r="BE259" s="69">
        <f t="shared" si="101"/>
        <v>0</v>
      </c>
      <c r="BF259" s="69"/>
      <c r="BG259" s="69"/>
      <c r="BH259" s="69"/>
      <c r="BI259" s="69"/>
      <c r="BJ259" s="69"/>
      <c r="BK259" s="69"/>
      <c r="BL259" s="69"/>
      <c r="BM259" s="69"/>
      <c r="BN259" s="69"/>
      <c r="BO259" s="32"/>
      <c r="BP259" s="32"/>
      <c r="BQ259" s="32"/>
      <c r="BR259" s="32"/>
      <c r="BS259" s="32"/>
      <c r="BT259" s="32"/>
      <c r="BU259" s="32"/>
      <c r="BV259" s="32"/>
      <c r="BW259" s="32"/>
      <c r="BX259" s="32" t="s">
        <v>5206</v>
      </c>
      <c r="BY259" s="32" t="s">
        <v>5207</v>
      </c>
      <c r="BZ259" s="32" t="s">
        <v>5208</v>
      </c>
      <c r="CA259" s="32" t="s">
        <v>5209</v>
      </c>
      <c r="CB259" s="32" t="s">
        <v>253</v>
      </c>
      <c r="CC259" s="32" t="s">
        <v>18</v>
      </c>
    </row>
    <row r="260" spans="1:81">
      <c r="A260" s="32" t="s">
        <v>22</v>
      </c>
      <c r="B260" s="32" t="s">
        <v>5210</v>
      </c>
      <c r="C260" s="32" t="s">
        <v>5211</v>
      </c>
      <c r="D260" s="32" t="s">
        <v>5212</v>
      </c>
      <c r="E260" s="33" t="s">
        <v>5213</v>
      </c>
      <c r="F260" s="32" t="s">
        <v>5214</v>
      </c>
      <c r="G260" s="32" t="s">
        <v>5215</v>
      </c>
      <c r="H260" s="32" t="s">
        <v>5216</v>
      </c>
      <c r="I260" s="32" t="s">
        <v>5217</v>
      </c>
      <c r="J260" s="32" t="s">
        <v>5218</v>
      </c>
      <c r="K260" s="32" t="s">
        <v>5219</v>
      </c>
      <c r="L260" s="32" t="s">
        <v>5220</v>
      </c>
      <c r="M260" s="33" t="s">
        <v>5221</v>
      </c>
      <c r="N260" s="33" t="s">
        <v>5222</v>
      </c>
      <c r="O260" s="33" t="s">
        <v>5223</v>
      </c>
      <c r="P260" s="60">
        <f t="shared" si="77"/>
        <v>0.93964283149999994</v>
      </c>
      <c r="Q260" s="61">
        <f t="shared" si="78"/>
        <v>0.76585730157867449</v>
      </c>
      <c r="R260" s="32" t="s">
        <v>5224</v>
      </c>
      <c r="S260" s="59">
        <f t="shared" si="79"/>
        <v>0.69842279086440551</v>
      </c>
      <c r="T260" s="32" t="s">
        <v>5225</v>
      </c>
      <c r="U260" s="32" t="s">
        <v>5226</v>
      </c>
      <c r="V260" s="33" t="s">
        <v>5227</v>
      </c>
      <c r="W260" s="59">
        <f t="shared" si="80"/>
        <v>2.6449027813303458</v>
      </c>
      <c r="X260" s="62"/>
      <c r="Y260" s="62"/>
      <c r="Z260" s="62"/>
      <c r="AA260" s="68">
        <f t="shared" si="81"/>
        <v>0.10005841037687557</v>
      </c>
      <c r="AB260" s="62"/>
      <c r="AC260" s="32" t="s">
        <v>5228</v>
      </c>
      <c r="AD260" s="32" t="s">
        <v>5229</v>
      </c>
      <c r="AE260" s="32" t="s">
        <v>5230</v>
      </c>
      <c r="AF260" s="32" t="s">
        <v>5231</v>
      </c>
      <c r="AG260" s="66">
        <f t="shared" si="82"/>
        <v>3.664839167904297E-2</v>
      </c>
      <c r="AH260" s="32" t="s">
        <v>5232</v>
      </c>
      <c r="AI260" s="32" t="s">
        <v>5233</v>
      </c>
      <c r="AJ260" s="32">
        <v>3</v>
      </c>
      <c r="AK260" s="32">
        <v>1</v>
      </c>
      <c r="AL260">
        <f t="shared" si="83"/>
        <v>5.1705000000000041</v>
      </c>
      <c r="AM260" s="69">
        <f t="shared" si="84"/>
        <v>1.6967279347524775</v>
      </c>
      <c r="AN260" s="69">
        <f t="shared" si="85"/>
        <v>0.32815548491489727</v>
      </c>
      <c r="AO260" s="32"/>
      <c r="AP260" s="69">
        <f t="shared" si="86"/>
        <v>0</v>
      </c>
      <c r="AQ260" s="69">
        <f t="shared" si="87"/>
        <v>0.32815548491489727</v>
      </c>
      <c r="AR260" s="69">
        <f t="shared" si="88"/>
        <v>0</v>
      </c>
      <c r="AS260" s="69">
        <f t="shared" si="89"/>
        <v>1</v>
      </c>
      <c r="AT260" s="69">
        <f t="shared" si="90"/>
        <v>0</v>
      </c>
      <c r="AU260" s="69">
        <f t="shared" si="91"/>
        <v>0</v>
      </c>
      <c r="AV260" s="69">
        <f t="shared" si="92"/>
        <v>0</v>
      </c>
      <c r="AW260" s="69">
        <f t="shared" si="93"/>
        <v>0</v>
      </c>
      <c r="AX260" s="69">
        <f t="shared" si="94"/>
        <v>0.32815548491489727</v>
      </c>
      <c r="AY260" s="69">
        <f t="shared" si="95"/>
        <v>0.32815548491489727</v>
      </c>
      <c r="AZ260" s="69">
        <f t="shared" si="96"/>
        <v>1</v>
      </c>
      <c r="BA260" s="69">
        <f t="shared" si="97"/>
        <v>0</v>
      </c>
      <c r="BB260" s="69">
        <f t="shared" si="98"/>
        <v>0</v>
      </c>
      <c r="BC260" s="69">
        <f t="shared" si="99"/>
        <v>0</v>
      </c>
      <c r="BD260" s="69">
        <f t="shared" si="100"/>
        <v>0</v>
      </c>
      <c r="BE260" s="69">
        <f t="shared" si="101"/>
        <v>0</v>
      </c>
      <c r="BF260" s="69"/>
      <c r="BG260" s="69"/>
      <c r="BH260" s="69"/>
      <c r="BI260" s="69"/>
      <c r="BJ260" s="69"/>
      <c r="BK260" s="69"/>
      <c r="BL260" s="69"/>
      <c r="BM260" s="69"/>
      <c r="BN260" s="69"/>
      <c r="BO260" s="32"/>
      <c r="BP260" s="32"/>
      <c r="BQ260" s="32"/>
      <c r="BR260" s="32"/>
      <c r="BS260" s="32"/>
      <c r="BT260" s="32"/>
      <c r="BU260" s="32"/>
      <c r="BV260" s="32"/>
      <c r="BW260" s="32"/>
      <c r="BX260" s="32" t="s">
        <v>5234</v>
      </c>
      <c r="BY260" s="32" t="s">
        <v>5235</v>
      </c>
      <c r="BZ260" s="32" t="s">
        <v>23</v>
      </c>
      <c r="CA260" s="32" t="s">
        <v>4376</v>
      </c>
      <c r="CB260" s="32" t="s">
        <v>5236</v>
      </c>
      <c r="CC260" s="32" t="s">
        <v>18</v>
      </c>
    </row>
    <row r="261" spans="1:81">
      <c r="A261" s="32" t="s">
        <v>22</v>
      </c>
      <c r="B261" s="32" t="s">
        <v>5237</v>
      </c>
      <c r="C261" s="32" t="s">
        <v>5238</v>
      </c>
      <c r="D261" s="32" t="s">
        <v>5239</v>
      </c>
      <c r="E261" s="32" t="s">
        <v>5240</v>
      </c>
      <c r="F261" s="33" t="s">
        <v>5241</v>
      </c>
      <c r="G261" s="33" t="s">
        <v>5242</v>
      </c>
      <c r="H261" s="33" t="s">
        <v>5243</v>
      </c>
      <c r="I261" s="32" t="s">
        <v>5244</v>
      </c>
      <c r="J261" s="32" t="s">
        <v>5245</v>
      </c>
      <c r="K261" s="32" t="s">
        <v>5246</v>
      </c>
      <c r="L261" s="32" t="s">
        <v>5247</v>
      </c>
      <c r="M261" s="33" t="s">
        <v>5248</v>
      </c>
      <c r="N261" s="33" t="s">
        <v>5249</v>
      </c>
      <c r="O261" s="33" t="s">
        <v>5250</v>
      </c>
      <c r="P261" s="60">
        <f t="shared" si="77"/>
        <v>-0.70582791928999999</v>
      </c>
      <c r="Q261" s="61">
        <f t="shared" si="78"/>
        <v>-3.6138967014984757E-3</v>
      </c>
      <c r="R261" s="32" t="s">
        <v>5251</v>
      </c>
      <c r="S261" s="59">
        <f t="shared" si="79"/>
        <v>1.5744102313628399</v>
      </c>
      <c r="T261" s="32" t="s">
        <v>5252</v>
      </c>
      <c r="U261" s="32" t="s">
        <v>5253</v>
      </c>
      <c r="V261" s="33" t="s">
        <v>5254</v>
      </c>
      <c r="W261" s="59">
        <f t="shared" si="80"/>
        <v>2.3991154968492037</v>
      </c>
      <c r="X261" s="62"/>
      <c r="Y261" s="62"/>
      <c r="Z261" s="62"/>
      <c r="AA261" s="68">
        <f t="shared" si="81"/>
        <v>0.10032458545712668</v>
      </c>
      <c r="AB261" s="62"/>
      <c r="AC261" s="32" t="s">
        <v>5255</v>
      </c>
      <c r="AD261" s="32" t="s">
        <v>5256</v>
      </c>
      <c r="AE261" s="32" t="s">
        <v>5257</v>
      </c>
      <c r="AF261" s="32" t="s">
        <v>5258</v>
      </c>
      <c r="AG261" s="66">
        <f t="shared" si="82"/>
        <v>3.5397341115347036E-2</v>
      </c>
      <c r="AH261" s="32" t="s">
        <v>5259</v>
      </c>
      <c r="AI261" s="32" t="s">
        <v>5260</v>
      </c>
      <c r="AJ261" s="32">
        <v>3</v>
      </c>
      <c r="AK261" s="32">
        <v>2</v>
      </c>
      <c r="AL261">
        <f t="shared" si="83"/>
        <v>6.2035999999999945</v>
      </c>
      <c r="AM261" s="69">
        <f t="shared" si="84"/>
        <v>2.9233085415724709</v>
      </c>
      <c r="AN261" s="69">
        <f t="shared" si="85"/>
        <v>0.47122776155336799</v>
      </c>
      <c r="AO261" s="32"/>
      <c r="AP261" s="69">
        <f t="shared" si="86"/>
        <v>0</v>
      </c>
      <c r="AQ261" s="69">
        <f t="shared" si="87"/>
        <v>0</v>
      </c>
      <c r="AR261" s="69">
        <f t="shared" si="88"/>
        <v>0</v>
      </c>
      <c r="AS261" s="69">
        <f t="shared" si="89"/>
        <v>0</v>
      </c>
      <c r="AT261" s="69">
        <f t="shared" si="90"/>
        <v>0</v>
      </c>
      <c r="AU261" s="69">
        <f t="shared" si="91"/>
        <v>0.47122776155336799</v>
      </c>
      <c r="AV261" s="69">
        <f t="shared" si="92"/>
        <v>0</v>
      </c>
      <c r="AW261" s="69">
        <f t="shared" si="93"/>
        <v>1</v>
      </c>
      <c r="AX261" s="69">
        <f t="shared" si="94"/>
        <v>0.47122776155336799</v>
      </c>
      <c r="AY261" s="69">
        <f t="shared" si="95"/>
        <v>0.47122776155336799</v>
      </c>
      <c r="AZ261" s="69">
        <f t="shared" si="96"/>
        <v>1</v>
      </c>
      <c r="BA261" s="69">
        <f t="shared" si="97"/>
        <v>0</v>
      </c>
      <c r="BB261" s="69">
        <f t="shared" si="98"/>
        <v>0</v>
      </c>
      <c r="BC261" s="69">
        <f t="shared" si="99"/>
        <v>0</v>
      </c>
      <c r="BD261" s="69">
        <f t="shared" si="100"/>
        <v>0</v>
      </c>
      <c r="BE261" s="69">
        <f t="shared" si="101"/>
        <v>0</v>
      </c>
      <c r="BF261" s="69"/>
      <c r="BG261" s="69"/>
      <c r="BH261" s="69"/>
      <c r="BI261" s="69"/>
      <c r="BJ261" s="69"/>
      <c r="BK261" s="69"/>
      <c r="BL261" s="69"/>
      <c r="BM261" s="69"/>
      <c r="BN261" s="69"/>
      <c r="BO261" s="32"/>
      <c r="BP261" s="32"/>
      <c r="BQ261" s="32"/>
      <c r="BR261" s="32"/>
      <c r="BS261" s="32"/>
      <c r="BT261" s="32"/>
      <c r="BU261" s="32"/>
      <c r="BV261" s="32"/>
      <c r="BW261" s="32"/>
      <c r="BX261" s="32" t="s">
        <v>5261</v>
      </c>
      <c r="BY261" s="32" t="s">
        <v>5262</v>
      </c>
      <c r="BZ261" s="32" t="s">
        <v>5263</v>
      </c>
      <c r="CA261" s="32" t="s">
        <v>5264</v>
      </c>
      <c r="CB261" s="32" t="s">
        <v>4150</v>
      </c>
      <c r="CC261" s="32" t="s">
        <v>18</v>
      </c>
    </row>
    <row r="262" spans="1:81">
      <c r="A262" s="32" t="s">
        <v>22</v>
      </c>
      <c r="B262" s="32" t="s">
        <v>5265</v>
      </c>
      <c r="C262" s="32" t="s">
        <v>5266</v>
      </c>
      <c r="D262" s="32" t="s">
        <v>5267</v>
      </c>
      <c r="E262" s="32" t="s">
        <v>5268</v>
      </c>
      <c r="F262" s="33" t="s">
        <v>5269</v>
      </c>
      <c r="G262" s="33" t="s">
        <v>5270</v>
      </c>
      <c r="H262" s="33" t="s">
        <v>5271</v>
      </c>
      <c r="I262" s="32" t="s">
        <v>5272</v>
      </c>
      <c r="J262" s="32" t="s">
        <v>5273</v>
      </c>
      <c r="K262" s="32" t="s">
        <v>5274</v>
      </c>
      <c r="L262" s="33" t="s">
        <v>5275</v>
      </c>
      <c r="M262" s="32" t="s">
        <v>5276</v>
      </c>
      <c r="N262" s="32" t="s">
        <v>5277</v>
      </c>
      <c r="O262" s="32" t="s">
        <v>5278</v>
      </c>
      <c r="P262" s="60">
        <f t="shared" si="77"/>
        <v>-0.39280627518</v>
      </c>
      <c r="Q262" s="61">
        <f t="shared" si="78"/>
        <v>-0.69140646035842823</v>
      </c>
      <c r="R262" s="32" t="s">
        <v>5279</v>
      </c>
      <c r="S262" s="59">
        <f t="shared" si="79"/>
        <v>2.3342303202596399</v>
      </c>
      <c r="T262" s="32" t="s">
        <v>5280</v>
      </c>
      <c r="U262" s="32" t="s">
        <v>5281</v>
      </c>
      <c r="V262" s="32" t="s">
        <v>5282</v>
      </c>
      <c r="W262" s="59">
        <f t="shared" si="80"/>
        <v>4.21588984259136</v>
      </c>
      <c r="X262" s="65"/>
      <c r="Y262" s="65"/>
      <c r="Z262" s="65"/>
      <c r="AA262" s="68">
        <f t="shared" si="81"/>
        <v>0.1000000000192382</v>
      </c>
      <c r="AB262" s="65"/>
      <c r="AC262" s="32" t="s">
        <v>5283</v>
      </c>
      <c r="AD262" s="32" t="s">
        <v>5284</v>
      </c>
      <c r="AE262" s="32" t="s">
        <v>5285</v>
      </c>
      <c r="AF262" s="32" t="s">
        <v>5286</v>
      </c>
      <c r="AG262" s="66">
        <f t="shared" si="82"/>
        <v>2.8582632054303343E-2</v>
      </c>
      <c r="AH262" s="32" t="s">
        <v>5287</v>
      </c>
      <c r="AI262" s="32" t="s">
        <v>5288</v>
      </c>
      <c r="AJ262" s="32">
        <v>1</v>
      </c>
      <c r="AK262" s="32">
        <v>1</v>
      </c>
      <c r="AL262">
        <f t="shared" si="83"/>
        <v>6.0075999999999681</v>
      </c>
      <c r="AM262" s="69">
        <f t="shared" si="84"/>
        <v>3.7952709871342232</v>
      </c>
      <c r="AN262" s="69">
        <f t="shared" si="85"/>
        <v>0.63174495424699439</v>
      </c>
      <c r="AO262" s="32"/>
      <c r="AP262" s="69">
        <f t="shared" si="86"/>
        <v>0.63174495424699439</v>
      </c>
      <c r="AQ262" s="69">
        <f t="shared" si="87"/>
        <v>0.63174495424699439</v>
      </c>
      <c r="AR262" s="69">
        <f t="shared" si="88"/>
        <v>1</v>
      </c>
      <c r="AS262" s="69">
        <f t="shared" si="89"/>
        <v>1</v>
      </c>
      <c r="AT262" s="69">
        <f t="shared" si="90"/>
        <v>0</v>
      </c>
      <c r="AU262" s="69">
        <f t="shared" si="91"/>
        <v>0</v>
      </c>
      <c r="AV262" s="69">
        <f t="shared" si="92"/>
        <v>0</v>
      </c>
      <c r="AW262" s="69">
        <f t="shared" si="93"/>
        <v>0</v>
      </c>
      <c r="AX262" s="69">
        <f t="shared" si="94"/>
        <v>0</v>
      </c>
      <c r="AY262" s="69">
        <f t="shared" si="95"/>
        <v>0</v>
      </c>
      <c r="AZ262" s="69">
        <f t="shared" si="96"/>
        <v>0</v>
      </c>
      <c r="BA262" s="69">
        <f t="shared" si="97"/>
        <v>0</v>
      </c>
      <c r="BB262" s="69">
        <f t="shared" si="98"/>
        <v>0</v>
      </c>
      <c r="BC262" s="69">
        <f t="shared" si="99"/>
        <v>0</v>
      </c>
      <c r="BD262" s="69">
        <f t="shared" si="100"/>
        <v>0</v>
      </c>
      <c r="BE262" s="69">
        <f t="shared" si="101"/>
        <v>0</v>
      </c>
      <c r="BF262" s="69"/>
      <c r="BG262" s="69"/>
      <c r="BH262" s="69"/>
      <c r="BI262" s="69"/>
      <c r="BJ262" s="69"/>
      <c r="BK262" s="69"/>
      <c r="BL262" s="69"/>
      <c r="BM262" s="69"/>
      <c r="BN262" s="69"/>
      <c r="BO262" s="32"/>
      <c r="BP262" s="32"/>
      <c r="BQ262" s="32"/>
      <c r="BR262" s="32"/>
      <c r="BS262" s="32"/>
      <c r="BT262" s="32"/>
      <c r="BU262" s="32"/>
      <c r="BV262" s="32"/>
      <c r="BW262" s="32"/>
      <c r="BX262" s="32" t="s">
        <v>5289</v>
      </c>
      <c r="BY262" s="32" t="s">
        <v>5290</v>
      </c>
      <c r="BZ262" s="32" t="s">
        <v>194</v>
      </c>
      <c r="CA262" s="32" t="s">
        <v>972</v>
      </c>
      <c r="CB262" s="32" t="s">
        <v>5291</v>
      </c>
      <c r="CC262" s="32" t="s">
        <v>18</v>
      </c>
    </row>
    <row r="263" spans="1:81">
      <c r="A263" s="32" t="s">
        <v>22</v>
      </c>
      <c r="B263" s="32" t="s">
        <v>5292</v>
      </c>
      <c r="C263" s="32" t="s">
        <v>5293</v>
      </c>
      <c r="D263" s="32" t="s">
        <v>5294</v>
      </c>
      <c r="E263" s="33" t="s">
        <v>5295</v>
      </c>
      <c r="F263" s="32" t="s">
        <v>5296</v>
      </c>
      <c r="G263" s="32" t="s">
        <v>5297</v>
      </c>
      <c r="H263" s="32" t="s">
        <v>5298</v>
      </c>
      <c r="I263" s="32" t="s">
        <v>5299</v>
      </c>
      <c r="J263" s="32" t="s">
        <v>5300</v>
      </c>
      <c r="K263" s="32" t="s">
        <v>5301</v>
      </c>
      <c r="L263" s="32" t="s">
        <v>5302</v>
      </c>
      <c r="M263" s="33" t="s">
        <v>5303</v>
      </c>
      <c r="N263" s="33" t="s">
        <v>5304</v>
      </c>
      <c r="O263" s="33" t="s">
        <v>5305</v>
      </c>
      <c r="P263" s="60">
        <f t="shared" si="77"/>
        <v>0.56013398469999998</v>
      </c>
      <c r="Q263" s="61">
        <f t="shared" si="78"/>
        <v>-0.37249983836820033</v>
      </c>
      <c r="R263" s="32" t="s">
        <v>5306</v>
      </c>
      <c r="S263" s="59">
        <f t="shared" si="79"/>
        <v>1.9524975937926761</v>
      </c>
      <c r="T263" s="32" t="s">
        <v>5307</v>
      </c>
      <c r="U263" s="32" t="s">
        <v>5308</v>
      </c>
      <c r="V263" s="33" t="s">
        <v>5309</v>
      </c>
      <c r="W263" s="59">
        <f t="shared" si="80"/>
        <v>1.0401558194011127</v>
      </c>
      <c r="X263" s="62"/>
      <c r="Y263" s="62"/>
      <c r="Z263" s="62"/>
      <c r="AA263" s="68">
        <f t="shared" si="81"/>
        <v>0.30612374467797965</v>
      </c>
      <c r="AB263" s="62"/>
      <c r="AC263" s="32" t="s">
        <v>5310</v>
      </c>
      <c r="AD263" s="32" t="s">
        <v>5311</v>
      </c>
      <c r="AE263" s="32" t="s">
        <v>5312</v>
      </c>
      <c r="AF263" s="32" t="s">
        <v>5313</v>
      </c>
      <c r="AG263" s="66">
        <f t="shared" si="82"/>
        <v>4.0455208177602557E-2</v>
      </c>
      <c r="AH263" s="32" t="s">
        <v>5314</v>
      </c>
      <c r="AI263" s="32" t="s">
        <v>5315</v>
      </c>
      <c r="AJ263" s="32">
        <v>4</v>
      </c>
      <c r="AK263" s="32">
        <v>1</v>
      </c>
      <c r="AL263">
        <f t="shared" si="83"/>
        <v>6.1423000000000343</v>
      </c>
      <c r="AM263" s="69">
        <f t="shared" si="84"/>
        <v>4.650573118171069</v>
      </c>
      <c r="AN263" s="69">
        <f t="shared" si="85"/>
        <v>0.75713871321346127</v>
      </c>
      <c r="AO263" s="32"/>
      <c r="AP263" s="69">
        <f t="shared" si="86"/>
        <v>0</v>
      </c>
      <c r="AQ263" s="69">
        <f t="shared" si="87"/>
        <v>0.75713871321346127</v>
      </c>
      <c r="AR263" s="69">
        <f t="shared" si="88"/>
        <v>0</v>
      </c>
      <c r="AS263" s="69">
        <f t="shared" si="89"/>
        <v>1</v>
      </c>
      <c r="AT263" s="69">
        <f t="shared" si="90"/>
        <v>0</v>
      </c>
      <c r="AU263" s="69">
        <f t="shared" si="91"/>
        <v>0</v>
      </c>
      <c r="AV263" s="69">
        <f t="shared" si="92"/>
        <v>0</v>
      </c>
      <c r="AW263" s="69">
        <f t="shared" si="93"/>
        <v>0</v>
      </c>
      <c r="AX263" s="69">
        <f t="shared" si="94"/>
        <v>0</v>
      </c>
      <c r="AY263" s="69">
        <f t="shared" si="95"/>
        <v>0</v>
      </c>
      <c r="AZ263" s="69">
        <f t="shared" si="96"/>
        <v>0</v>
      </c>
      <c r="BA263" s="69">
        <f t="shared" si="97"/>
        <v>0</v>
      </c>
      <c r="BB263" s="69">
        <f t="shared" si="98"/>
        <v>0.75713871321346127</v>
      </c>
      <c r="BC263" s="69">
        <f t="shared" si="99"/>
        <v>0</v>
      </c>
      <c r="BD263" s="69">
        <f t="shared" si="100"/>
        <v>1</v>
      </c>
      <c r="BE263" s="69">
        <f t="shared" si="101"/>
        <v>0</v>
      </c>
      <c r="BF263" s="69"/>
      <c r="BG263" s="69"/>
      <c r="BH263" s="69"/>
      <c r="BI263" s="69"/>
      <c r="BJ263" s="69"/>
      <c r="BK263" s="69"/>
      <c r="BL263" s="69"/>
      <c r="BM263" s="69"/>
      <c r="BN263" s="69"/>
      <c r="BO263" s="32"/>
      <c r="BP263" s="32"/>
      <c r="BQ263" s="32"/>
      <c r="BR263" s="32"/>
      <c r="BS263" s="32"/>
      <c r="BT263" s="32"/>
      <c r="BU263" s="32"/>
      <c r="BV263" s="32"/>
      <c r="BW263" s="32"/>
      <c r="BX263" s="32" t="s">
        <v>5316</v>
      </c>
      <c r="BY263" s="32" t="s">
        <v>5317</v>
      </c>
      <c r="BZ263" s="32" t="s">
        <v>5318</v>
      </c>
      <c r="CA263" s="32" t="s">
        <v>5319</v>
      </c>
      <c r="CB263" s="32" t="s">
        <v>5320</v>
      </c>
      <c r="CC263" s="32" t="s">
        <v>18</v>
      </c>
    </row>
    <row r="264" spans="1:81">
      <c r="A264" s="32" t="s">
        <v>16</v>
      </c>
      <c r="B264" s="32" t="s">
        <v>5321</v>
      </c>
      <c r="C264" s="32" t="s">
        <v>5322</v>
      </c>
      <c r="D264" s="32" t="s">
        <v>5323</v>
      </c>
      <c r="E264" s="32" t="s">
        <v>5324</v>
      </c>
      <c r="F264" s="33" t="s">
        <v>5325</v>
      </c>
      <c r="G264" s="33" t="s">
        <v>5326</v>
      </c>
      <c r="H264" s="33" t="s">
        <v>5327</v>
      </c>
      <c r="I264" s="32" t="s">
        <v>5328</v>
      </c>
      <c r="J264" s="32" t="s">
        <v>5329</v>
      </c>
      <c r="K264" s="32" t="s">
        <v>5330</v>
      </c>
      <c r="L264" s="33" t="s">
        <v>5331</v>
      </c>
      <c r="M264" s="33" t="s">
        <v>5332</v>
      </c>
      <c r="N264" s="33" t="s">
        <v>5333</v>
      </c>
      <c r="O264" s="32" t="s">
        <v>5334</v>
      </c>
      <c r="P264" s="60">
        <f t="shared" si="77"/>
        <v>0.5940705655159999</v>
      </c>
      <c r="Q264" s="61">
        <f t="shared" si="78"/>
        <v>-0.29416032637500011</v>
      </c>
      <c r="R264" s="32" t="s">
        <v>5335</v>
      </c>
      <c r="S264" s="59">
        <f t="shared" si="79"/>
        <v>1.8693731827022282</v>
      </c>
      <c r="T264" s="33" t="s">
        <v>5336</v>
      </c>
      <c r="U264" s="32" t="s">
        <v>5337</v>
      </c>
      <c r="V264" s="32" t="s">
        <v>5338</v>
      </c>
      <c r="W264" s="59">
        <f t="shared" si="80"/>
        <v>4.375936953582741</v>
      </c>
      <c r="X264" s="65"/>
      <c r="Y264" s="65"/>
      <c r="Z264" s="65"/>
      <c r="AA264" s="68">
        <f t="shared" si="81"/>
        <v>0.10000000000286191</v>
      </c>
      <c r="AB264" s="65"/>
      <c r="AC264" s="32" t="s">
        <v>5339</v>
      </c>
      <c r="AD264" s="32" t="s">
        <v>5340</v>
      </c>
      <c r="AE264" s="32" t="s">
        <v>5341</v>
      </c>
      <c r="AF264" s="32" t="s">
        <v>5342</v>
      </c>
      <c r="AG264" s="66">
        <f t="shared" si="82"/>
        <v>4.3417659904140947E-2</v>
      </c>
      <c r="AH264" s="32" t="s">
        <v>5343</v>
      </c>
      <c r="AI264" s="32" t="s">
        <v>5344</v>
      </c>
      <c r="AJ264" s="32">
        <v>2</v>
      </c>
      <c r="AK264" s="32">
        <v>4</v>
      </c>
      <c r="AL264">
        <f t="shared" si="83"/>
        <v>5.0375999999999976</v>
      </c>
      <c r="AM264" s="69">
        <f t="shared" si="84"/>
        <v>2.8717354734907254</v>
      </c>
      <c r="AN264" s="69">
        <f t="shared" si="85"/>
        <v>0.57006024168070646</v>
      </c>
      <c r="AO264" s="32"/>
      <c r="AP264" s="69">
        <f t="shared" si="86"/>
        <v>0</v>
      </c>
      <c r="AQ264" s="69">
        <f t="shared" si="87"/>
        <v>0</v>
      </c>
      <c r="AR264" s="69">
        <f t="shared" si="88"/>
        <v>0</v>
      </c>
      <c r="AS264" s="69">
        <f t="shared" si="89"/>
        <v>0</v>
      </c>
      <c r="AT264" s="69">
        <f t="shared" si="90"/>
        <v>0.57006024168070646</v>
      </c>
      <c r="AU264" s="69">
        <f t="shared" si="91"/>
        <v>0</v>
      </c>
      <c r="AV264" s="69">
        <f t="shared" si="92"/>
        <v>1</v>
      </c>
      <c r="AW264" s="69">
        <f t="shared" si="93"/>
        <v>0</v>
      </c>
      <c r="AX264" s="69">
        <f t="shared" si="94"/>
        <v>0</v>
      </c>
      <c r="AY264" s="69">
        <f t="shared" si="95"/>
        <v>0</v>
      </c>
      <c r="AZ264" s="69">
        <f t="shared" si="96"/>
        <v>0</v>
      </c>
      <c r="BA264" s="69">
        <f t="shared" si="97"/>
        <v>0</v>
      </c>
      <c r="BB264" s="69">
        <f t="shared" si="98"/>
        <v>0</v>
      </c>
      <c r="BC264" s="69">
        <f t="shared" si="99"/>
        <v>0.57006024168070646</v>
      </c>
      <c r="BD264" s="69">
        <f t="shared" si="100"/>
        <v>0</v>
      </c>
      <c r="BE264" s="69">
        <f t="shared" si="101"/>
        <v>1</v>
      </c>
      <c r="BF264" s="69"/>
      <c r="BG264" s="69"/>
      <c r="BH264" s="69"/>
      <c r="BI264" s="69"/>
      <c r="BJ264" s="69"/>
      <c r="BK264" s="69"/>
      <c r="BL264" s="69"/>
      <c r="BM264" s="69"/>
      <c r="BN264" s="69"/>
      <c r="BO264" s="32"/>
      <c r="BP264" s="32"/>
      <c r="BQ264" s="32"/>
      <c r="BR264" s="32"/>
      <c r="BS264" s="32"/>
      <c r="BT264" s="32"/>
      <c r="BU264" s="32"/>
      <c r="BV264" s="32"/>
      <c r="BW264" s="32"/>
      <c r="BX264" s="32" t="s">
        <v>5345</v>
      </c>
      <c r="BY264" s="32" t="s">
        <v>5346</v>
      </c>
      <c r="BZ264" s="32" t="s">
        <v>2154</v>
      </c>
      <c r="CA264" s="32" t="s">
        <v>5347</v>
      </c>
      <c r="CB264" s="32" t="s">
        <v>5348</v>
      </c>
      <c r="CC264" s="32" t="s">
        <v>18</v>
      </c>
    </row>
    <row r="265" spans="1:81">
      <c r="A265" s="32" t="s">
        <v>20</v>
      </c>
      <c r="B265" s="32" t="s">
        <v>5349</v>
      </c>
      <c r="C265" s="32" t="s">
        <v>5350</v>
      </c>
      <c r="D265" s="32" t="s">
        <v>5351</v>
      </c>
      <c r="E265" s="33" t="s">
        <v>5352</v>
      </c>
      <c r="F265" s="33" t="s">
        <v>5353</v>
      </c>
      <c r="G265" s="33" t="s">
        <v>5354</v>
      </c>
      <c r="H265" s="32" t="s">
        <v>5355</v>
      </c>
      <c r="I265" s="33" t="s">
        <v>5356</v>
      </c>
      <c r="J265" s="32" t="s">
        <v>5357</v>
      </c>
      <c r="K265" s="32" t="s">
        <v>5358</v>
      </c>
      <c r="L265" s="33" t="s">
        <v>5359</v>
      </c>
      <c r="M265" s="32" t="s">
        <v>5360</v>
      </c>
      <c r="N265" s="32" t="s">
        <v>5361</v>
      </c>
      <c r="O265" s="32" t="s">
        <v>5362</v>
      </c>
      <c r="P265" s="60">
        <f t="shared" ref="P265:P328" si="102">L265*L266+M265*M266+N265*N266+O265*O266</f>
        <v>0.94056248841300005</v>
      </c>
      <c r="Q265" s="61">
        <f t="shared" ref="Q265:Q328" si="103">2*P265*P265-1</f>
        <v>0.76931558921930976</v>
      </c>
      <c r="R265" s="32" t="s">
        <v>5363</v>
      </c>
      <c r="S265" s="59">
        <f t="shared" ref="S265:S328" si="104">ACOS(Q265)</f>
        <v>0.69302715232115852</v>
      </c>
      <c r="T265" s="32" t="s">
        <v>5364</v>
      </c>
      <c r="U265" s="32" t="s">
        <v>5365</v>
      </c>
      <c r="V265" s="32" t="s">
        <v>5366</v>
      </c>
      <c r="W265" s="59">
        <f t="shared" ref="W265:W328" si="105">SQRT((B265-T265)^2 + (C265-U265)^2 + (D265-V265)^2)</f>
        <v>3.0308200473809062</v>
      </c>
      <c r="X265" s="65"/>
      <c r="Y265" s="65"/>
      <c r="Z265" s="65"/>
      <c r="AA265" s="68">
        <f t="shared" ref="AA265:AA328" si="106" xml:space="preserve"> (X$3 - (X$3 - 1) * EXP(-1 / 2 * ((W265 - Y$3) / Z$3)^2))</f>
        <v>0.10000281805688543</v>
      </c>
      <c r="AB265" s="65"/>
      <c r="AC265" s="32" t="s">
        <v>5367</v>
      </c>
      <c r="AD265" s="32" t="s">
        <v>5368</v>
      </c>
      <c r="AE265" s="32" t="s">
        <v>5369</v>
      </c>
      <c r="AF265" s="32" t="s">
        <v>5370</v>
      </c>
      <c r="AG265" s="66">
        <f t="shared" ref="AG265:AG328" si="107">AC265*AD265*AE265*AF265</f>
        <v>3.0691687330851293E-2</v>
      </c>
      <c r="AH265" s="32" t="s">
        <v>5371</v>
      </c>
      <c r="AI265" s="32" t="s">
        <v>5372</v>
      </c>
      <c r="AJ265" s="32">
        <v>1</v>
      </c>
      <c r="AK265" s="32">
        <v>1</v>
      </c>
      <c r="AL265">
        <f t="shared" ref="AL265:AL274" si="108">AI265-AH265</f>
        <v>5.6020000000000323</v>
      </c>
      <c r="AM265" s="69">
        <f t="shared" ref="AM265:AM328" si="109">LOG($AB$3*AA265*S265/AG265,2)</f>
        <v>1.9406393162678688</v>
      </c>
      <c r="AN265" s="69">
        <f t="shared" ref="AN265:AN328" si="110">AM265/AL265</f>
        <v>0.34641901397141334</v>
      </c>
      <c r="AO265" s="32"/>
      <c r="AP265" s="69">
        <f t="shared" ref="AP265:AP328" si="111">IF(AJ265=1,AN265,0)</f>
        <v>0.34641901397141334</v>
      </c>
      <c r="AQ265" s="69">
        <f t="shared" ref="AQ265:AQ328" si="112">IF(AK265=1,AN265,0)</f>
        <v>0.34641901397141334</v>
      </c>
      <c r="AR265" s="69">
        <f t="shared" ref="AR265:AR328" si="113">IF(AJ265=1,1,0)</f>
        <v>1</v>
      </c>
      <c r="AS265" s="69">
        <f t="shared" ref="AS265:AS328" si="114">IF(AK265=1,1,0)</f>
        <v>1</v>
      </c>
      <c r="AT265" s="69">
        <f t="shared" ref="AT265:AT328" si="115">IF(AJ265=2,AN265,0)</f>
        <v>0</v>
      </c>
      <c r="AU265" s="69">
        <f t="shared" ref="AU265:AU328" si="116">IF(AK265=2,AN265,0)</f>
        <v>0</v>
      </c>
      <c r="AV265" s="69">
        <f t="shared" ref="AV265:AV328" si="117">IF(AJ265=2,1,0)</f>
        <v>0</v>
      </c>
      <c r="AW265" s="69">
        <f t="shared" ref="AW265:AW328" si="118">IF(AK265=2,1,0)</f>
        <v>0</v>
      </c>
      <c r="AX265" s="69">
        <f t="shared" ref="AX265:AX328" si="119">IF(AJ265=3,AN265,0)</f>
        <v>0</v>
      </c>
      <c r="AY265" s="69">
        <f t="shared" ref="AY265:AY328" si="120">IF(AJ265=3,AN265,0)</f>
        <v>0</v>
      </c>
      <c r="AZ265" s="69">
        <f t="shared" ref="AZ265:AZ328" si="121">IF(AJ265=3,1,0)</f>
        <v>0</v>
      </c>
      <c r="BA265" s="69">
        <f t="shared" ref="BA265:BA328" si="122">IF(AK265=3,1,0)</f>
        <v>0</v>
      </c>
      <c r="BB265" s="69">
        <f t="shared" ref="BB265:BB328" si="123">IF(AJ265=4,AN265,0)</f>
        <v>0</v>
      </c>
      <c r="BC265" s="69">
        <f t="shared" ref="BC265:BC328" si="124">IF(AK265=4,AN265,0)</f>
        <v>0</v>
      </c>
      <c r="BD265" s="69">
        <f t="shared" ref="BD265:BD328" si="125">IF(AJ265=4,1,0)</f>
        <v>0</v>
      </c>
      <c r="BE265" s="69">
        <f t="shared" ref="BE265:BE328" si="126">IF(AK265=4,1,0)</f>
        <v>0</v>
      </c>
      <c r="BF265" s="69"/>
      <c r="BG265" s="69"/>
      <c r="BH265" s="69"/>
      <c r="BI265" s="69"/>
      <c r="BJ265" s="69"/>
      <c r="BK265" s="69"/>
      <c r="BL265" s="69"/>
      <c r="BM265" s="69"/>
      <c r="BN265" s="69"/>
      <c r="BO265" s="32"/>
      <c r="BP265" s="32"/>
      <c r="BQ265" s="32"/>
      <c r="BR265" s="32"/>
      <c r="BS265" s="32"/>
      <c r="BT265" s="32"/>
      <c r="BU265" s="32"/>
      <c r="BV265" s="32"/>
      <c r="BW265" s="32"/>
      <c r="BX265" s="32" t="s">
        <v>5373</v>
      </c>
      <c r="BY265" s="32" t="s">
        <v>5374</v>
      </c>
      <c r="BZ265" s="32" t="s">
        <v>5375</v>
      </c>
      <c r="CA265" s="32" t="s">
        <v>5376</v>
      </c>
      <c r="CB265" s="32" t="s">
        <v>5377</v>
      </c>
      <c r="CC265" s="32" t="s">
        <v>18</v>
      </c>
    </row>
    <row r="266" spans="1:81">
      <c r="A266" s="32" t="s">
        <v>22</v>
      </c>
      <c r="B266" s="33" t="s">
        <v>5378</v>
      </c>
      <c r="C266" s="32" t="s">
        <v>5379</v>
      </c>
      <c r="D266" s="32" t="s">
        <v>5380</v>
      </c>
      <c r="E266" s="33" t="s">
        <v>5381</v>
      </c>
      <c r="F266" s="32" t="s">
        <v>5382</v>
      </c>
      <c r="G266" s="32" t="s">
        <v>5383</v>
      </c>
      <c r="H266" s="32" t="s">
        <v>5384</v>
      </c>
      <c r="I266" s="33" t="s">
        <v>5385</v>
      </c>
      <c r="J266" s="32" t="s">
        <v>5386</v>
      </c>
      <c r="K266" s="32" t="s">
        <v>5387</v>
      </c>
      <c r="L266" s="33" t="s">
        <v>5388</v>
      </c>
      <c r="M266" s="32" t="s">
        <v>5389</v>
      </c>
      <c r="N266" s="32" t="s">
        <v>5390</v>
      </c>
      <c r="O266" s="32" t="s">
        <v>5391</v>
      </c>
      <c r="P266" s="60">
        <f t="shared" si="102"/>
        <v>-0.53309417942000004</v>
      </c>
      <c r="Q266" s="61">
        <f t="shared" si="103"/>
        <v>-0.43162119173703362</v>
      </c>
      <c r="R266" s="32" t="s">
        <v>5392</v>
      </c>
      <c r="S266" s="59">
        <f t="shared" si="104"/>
        <v>2.0170855531868228</v>
      </c>
      <c r="T266" s="32" t="s">
        <v>5393</v>
      </c>
      <c r="U266" s="32" t="s">
        <v>5394</v>
      </c>
      <c r="V266" s="32" t="s">
        <v>5395</v>
      </c>
      <c r="W266" s="59">
        <f t="shared" si="105"/>
        <v>0.49935335682360249</v>
      </c>
      <c r="X266" s="65"/>
      <c r="Y266" s="65"/>
      <c r="Z266" s="65"/>
      <c r="AA266" s="68">
        <f t="shared" si="106"/>
        <v>0.74535600712189731</v>
      </c>
      <c r="AB266" s="65"/>
      <c r="AC266" s="32" t="s">
        <v>5396</v>
      </c>
      <c r="AD266" s="32" t="s">
        <v>5397</v>
      </c>
      <c r="AE266" s="32" t="s">
        <v>5398</v>
      </c>
      <c r="AF266" s="32" t="s">
        <v>5399</v>
      </c>
      <c r="AG266" s="66">
        <f t="shared" si="107"/>
        <v>4.6547747760591798E-2</v>
      </c>
      <c r="AH266" s="32" t="s">
        <v>5400</v>
      </c>
      <c r="AI266" s="32" t="s">
        <v>5401</v>
      </c>
      <c r="AJ266" s="32">
        <v>2</v>
      </c>
      <c r="AK266" s="32">
        <v>2</v>
      </c>
      <c r="AL266">
        <f t="shared" si="108"/>
        <v>4.9288000000000238</v>
      </c>
      <c r="AM266" s="69">
        <f t="shared" si="109"/>
        <v>5.7789534234024957</v>
      </c>
      <c r="AN266" s="69">
        <f t="shared" si="110"/>
        <v>1.172486898109574</v>
      </c>
      <c r="AO266" s="32"/>
      <c r="AP266" s="69">
        <f t="shared" si="111"/>
        <v>0</v>
      </c>
      <c r="AQ266" s="69">
        <f t="shared" si="112"/>
        <v>0</v>
      </c>
      <c r="AR266" s="69">
        <f t="shared" si="113"/>
        <v>0</v>
      </c>
      <c r="AS266" s="69">
        <f t="shared" si="114"/>
        <v>0</v>
      </c>
      <c r="AT266" s="69">
        <f t="shared" si="115"/>
        <v>1.172486898109574</v>
      </c>
      <c r="AU266" s="69">
        <f t="shared" si="116"/>
        <v>1.172486898109574</v>
      </c>
      <c r="AV266" s="69">
        <f t="shared" si="117"/>
        <v>1</v>
      </c>
      <c r="AW266" s="69">
        <f t="shared" si="118"/>
        <v>1</v>
      </c>
      <c r="AX266" s="69">
        <f t="shared" si="119"/>
        <v>0</v>
      </c>
      <c r="AY266" s="69">
        <f t="shared" si="120"/>
        <v>0</v>
      </c>
      <c r="AZ266" s="69">
        <f t="shared" si="121"/>
        <v>0</v>
      </c>
      <c r="BA266" s="69">
        <f t="shared" si="122"/>
        <v>0</v>
      </c>
      <c r="BB266" s="69">
        <f t="shared" si="123"/>
        <v>0</v>
      </c>
      <c r="BC266" s="69">
        <f t="shared" si="124"/>
        <v>0</v>
      </c>
      <c r="BD266" s="69">
        <f t="shared" si="125"/>
        <v>0</v>
      </c>
      <c r="BE266" s="69">
        <f t="shared" si="126"/>
        <v>0</v>
      </c>
      <c r="BF266" s="69"/>
      <c r="BG266" s="69"/>
      <c r="BH266" s="69"/>
      <c r="BI266" s="69"/>
      <c r="BJ266" s="69"/>
      <c r="BK266" s="69"/>
      <c r="BL266" s="69"/>
      <c r="BM266" s="69"/>
      <c r="BN266" s="69"/>
      <c r="BO266" s="32"/>
      <c r="BP266" s="32"/>
      <c r="BQ266" s="32"/>
      <c r="BR266" s="32"/>
      <c r="BS266" s="32"/>
      <c r="BT266" s="32"/>
      <c r="BU266" s="32"/>
      <c r="BV266" s="32"/>
      <c r="BW266" s="32"/>
      <c r="BX266" s="32" t="s">
        <v>5402</v>
      </c>
      <c r="BY266" s="32" t="s">
        <v>5403</v>
      </c>
      <c r="BZ266" s="32" t="s">
        <v>5404</v>
      </c>
      <c r="CA266" s="32" t="s">
        <v>5405</v>
      </c>
      <c r="CB266" s="32" t="s">
        <v>5406</v>
      </c>
      <c r="CC266" s="32" t="s">
        <v>18</v>
      </c>
    </row>
    <row r="267" spans="1:81">
      <c r="A267" s="32" t="s">
        <v>16</v>
      </c>
      <c r="B267" s="33" t="s">
        <v>5407</v>
      </c>
      <c r="C267" s="32" t="s">
        <v>5408</v>
      </c>
      <c r="D267" s="32" t="s">
        <v>5409</v>
      </c>
      <c r="E267" s="33" t="s">
        <v>5410</v>
      </c>
      <c r="F267" s="32" t="s">
        <v>5411</v>
      </c>
      <c r="G267" s="32" t="s">
        <v>5412</v>
      </c>
      <c r="H267" s="32" t="s">
        <v>5413</v>
      </c>
      <c r="I267" s="33" t="s">
        <v>5414</v>
      </c>
      <c r="J267" s="32" t="s">
        <v>5415</v>
      </c>
      <c r="K267" s="32" t="s">
        <v>5416</v>
      </c>
      <c r="L267" s="32" t="s">
        <v>5417</v>
      </c>
      <c r="M267" s="33" t="s">
        <v>5418</v>
      </c>
      <c r="N267" s="33" t="s">
        <v>5419</v>
      </c>
      <c r="O267" s="33" t="s">
        <v>5420</v>
      </c>
      <c r="P267" s="60">
        <f t="shared" si="102"/>
        <v>-0.42178413839999995</v>
      </c>
      <c r="Q267" s="61">
        <f t="shared" si="103"/>
        <v>-0.64419628118833938</v>
      </c>
      <c r="R267" s="32" t="s">
        <v>5421</v>
      </c>
      <c r="S267" s="59">
        <f t="shared" si="104"/>
        <v>2.2707683395873293</v>
      </c>
      <c r="T267" s="32" t="s">
        <v>5422</v>
      </c>
      <c r="U267" s="32" t="s">
        <v>5423</v>
      </c>
      <c r="V267" s="33" t="s">
        <v>5424</v>
      </c>
      <c r="W267" s="59">
        <f t="shared" si="105"/>
        <v>2.173469697767604</v>
      </c>
      <c r="X267" s="62"/>
      <c r="Y267" s="62"/>
      <c r="Z267" s="62"/>
      <c r="AA267" s="68">
        <f t="shared" si="106"/>
        <v>0.10135196603621101</v>
      </c>
      <c r="AB267" s="62"/>
      <c r="AC267" s="32" t="s">
        <v>5425</v>
      </c>
      <c r="AD267" s="32" t="s">
        <v>5426</v>
      </c>
      <c r="AE267" s="32" t="s">
        <v>5427</v>
      </c>
      <c r="AF267" s="32" t="s">
        <v>5428</v>
      </c>
      <c r="AG267" s="66">
        <f t="shared" si="107"/>
        <v>2.656733469615662E-2</v>
      </c>
      <c r="AH267" s="32" t="s">
        <v>5429</v>
      </c>
      <c r="AI267" s="32" t="s">
        <v>5430</v>
      </c>
      <c r="AJ267" s="32">
        <v>4</v>
      </c>
      <c r="AK267" s="32">
        <v>2</v>
      </c>
      <c r="AL267">
        <f t="shared" si="108"/>
        <v>7.2660000000000196</v>
      </c>
      <c r="AM267" s="69">
        <f t="shared" si="109"/>
        <v>3.8803639476413818</v>
      </c>
      <c r="AN267" s="69">
        <f t="shared" si="110"/>
        <v>0.53404403353170538</v>
      </c>
      <c r="AO267" s="32"/>
      <c r="AP267" s="69">
        <f t="shared" si="111"/>
        <v>0</v>
      </c>
      <c r="AQ267" s="69">
        <f t="shared" si="112"/>
        <v>0</v>
      </c>
      <c r="AR267" s="69">
        <f t="shared" si="113"/>
        <v>0</v>
      </c>
      <c r="AS267" s="69">
        <f t="shared" si="114"/>
        <v>0</v>
      </c>
      <c r="AT267" s="69">
        <f t="shared" si="115"/>
        <v>0</v>
      </c>
      <c r="AU267" s="69">
        <f t="shared" si="116"/>
        <v>0.53404403353170538</v>
      </c>
      <c r="AV267" s="69">
        <f t="shared" si="117"/>
        <v>0</v>
      </c>
      <c r="AW267" s="69">
        <f t="shared" si="118"/>
        <v>1</v>
      </c>
      <c r="AX267" s="69">
        <f t="shared" si="119"/>
        <v>0</v>
      </c>
      <c r="AY267" s="69">
        <f t="shared" si="120"/>
        <v>0</v>
      </c>
      <c r="AZ267" s="69">
        <f t="shared" si="121"/>
        <v>0</v>
      </c>
      <c r="BA267" s="69">
        <f t="shared" si="122"/>
        <v>0</v>
      </c>
      <c r="BB267" s="69">
        <f t="shared" si="123"/>
        <v>0.53404403353170538</v>
      </c>
      <c r="BC267" s="69">
        <f t="shared" si="124"/>
        <v>0</v>
      </c>
      <c r="BD267" s="69">
        <f t="shared" si="125"/>
        <v>1</v>
      </c>
      <c r="BE267" s="69">
        <f t="shared" si="126"/>
        <v>0</v>
      </c>
      <c r="BF267" s="69"/>
      <c r="BG267" s="69"/>
      <c r="BH267" s="69"/>
      <c r="BI267" s="69"/>
      <c r="BJ267" s="69"/>
      <c r="BK267" s="69"/>
      <c r="BL267" s="69"/>
      <c r="BM267" s="69"/>
      <c r="BN267" s="69"/>
      <c r="BO267" s="32"/>
      <c r="BP267" s="32"/>
      <c r="BQ267" s="32"/>
      <c r="BR267" s="32"/>
      <c r="BS267" s="32"/>
      <c r="BT267" s="32"/>
      <c r="BU267" s="32"/>
      <c r="BV267" s="32"/>
      <c r="BW267" s="32"/>
      <c r="BX267" s="32" t="s">
        <v>5431</v>
      </c>
      <c r="BY267" s="32" t="s">
        <v>5432</v>
      </c>
      <c r="BZ267" s="32" t="s">
        <v>5433</v>
      </c>
      <c r="CA267" s="32" t="s">
        <v>5434</v>
      </c>
      <c r="CB267" s="32" t="s">
        <v>5435</v>
      </c>
      <c r="CC267" s="32" t="s">
        <v>18</v>
      </c>
    </row>
    <row r="268" spans="1:81">
      <c r="A268" s="32" t="s">
        <v>16</v>
      </c>
      <c r="B268" s="32">
        <v>0</v>
      </c>
      <c r="C268" s="34">
        <v>45078</v>
      </c>
      <c r="D268" s="32">
        <v>0</v>
      </c>
      <c r="E268" s="32">
        <v>0</v>
      </c>
      <c r="F268" s="32">
        <v>0</v>
      </c>
      <c r="G268" s="32">
        <v>0</v>
      </c>
      <c r="H268" s="32">
        <v>1</v>
      </c>
      <c r="I268" s="33" t="s">
        <v>5436</v>
      </c>
      <c r="J268" s="32" t="s">
        <v>5437</v>
      </c>
      <c r="K268" s="32" t="s">
        <v>5438</v>
      </c>
      <c r="L268" s="33" t="s">
        <v>5439</v>
      </c>
      <c r="M268" s="32" t="s">
        <v>5440</v>
      </c>
      <c r="N268" s="32" t="s">
        <v>5441</v>
      </c>
      <c r="O268" s="32" t="s">
        <v>5442</v>
      </c>
      <c r="P268" s="60">
        <f t="shared" si="102"/>
        <v>0.94802328129199998</v>
      </c>
      <c r="Q268" s="61">
        <f t="shared" si="103"/>
        <v>0.79749628374330106</v>
      </c>
      <c r="R268" s="32" t="s">
        <v>5443</v>
      </c>
      <c r="S268" s="59">
        <f t="shared" si="104"/>
        <v>0.64766243681387881</v>
      </c>
      <c r="T268" s="33" t="s">
        <v>5444</v>
      </c>
      <c r="U268" s="32" t="s">
        <v>5445</v>
      </c>
      <c r="V268" s="32" t="s">
        <v>5446</v>
      </c>
      <c r="W268" s="59">
        <f t="shared" si="105"/>
        <v>45075.385087783485</v>
      </c>
      <c r="X268" s="65"/>
      <c r="Y268" s="65"/>
      <c r="Z268" s="65"/>
      <c r="AA268" s="68">
        <f t="shared" si="106"/>
        <v>0.1</v>
      </c>
      <c r="AB268" s="65"/>
      <c r="AC268" s="32" t="s">
        <v>5447</v>
      </c>
      <c r="AD268" s="32" t="s">
        <v>5448</v>
      </c>
      <c r="AE268" s="32" t="s">
        <v>5449</v>
      </c>
      <c r="AF268" s="32" t="s">
        <v>5450</v>
      </c>
      <c r="AG268" s="66">
        <f t="shared" si="107"/>
        <v>4.6560226271195645E-2</v>
      </c>
      <c r="AH268" s="32" t="s">
        <v>5451</v>
      </c>
      <c r="AI268" s="32" t="s">
        <v>5452</v>
      </c>
      <c r="AJ268" s="32">
        <v>1</v>
      </c>
      <c r="AK268" s="32">
        <v>3</v>
      </c>
      <c r="AL268">
        <f t="shared" si="108"/>
        <v>42.773099999999999</v>
      </c>
      <c r="AM268" s="69">
        <f t="shared" si="109"/>
        <v>1.2416787499053574</v>
      </c>
      <c r="AN268" s="69">
        <f t="shared" si="110"/>
        <v>2.9029430878410905E-2</v>
      </c>
      <c r="AO268" s="32"/>
      <c r="AP268" s="69">
        <f t="shared" si="111"/>
        <v>2.9029430878410905E-2</v>
      </c>
      <c r="AQ268" s="69">
        <f t="shared" si="112"/>
        <v>0</v>
      </c>
      <c r="AR268" s="69">
        <f t="shared" si="113"/>
        <v>1</v>
      </c>
      <c r="AS268" s="69">
        <f t="shared" si="114"/>
        <v>0</v>
      </c>
      <c r="AT268" s="69">
        <f t="shared" si="115"/>
        <v>0</v>
      </c>
      <c r="AU268" s="69">
        <f t="shared" si="116"/>
        <v>0</v>
      </c>
      <c r="AV268" s="69">
        <f t="shared" si="117"/>
        <v>0</v>
      </c>
      <c r="AW268" s="69">
        <f t="shared" si="118"/>
        <v>0</v>
      </c>
      <c r="AX268" s="69">
        <f t="shared" si="119"/>
        <v>0</v>
      </c>
      <c r="AY268" s="69">
        <f t="shared" si="120"/>
        <v>0</v>
      </c>
      <c r="AZ268" s="69">
        <f t="shared" si="121"/>
        <v>0</v>
      </c>
      <c r="BA268" s="69">
        <f t="shared" si="122"/>
        <v>1</v>
      </c>
      <c r="BB268" s="69">
        <f t="shared" si="123"/>
        <v>0</v>
      </c>
      <c r="BC268" s="69">
        <f t="shared" si="124"/>
        <v>0</v>
      </c>
      <c r="BD268" s="69">
        <f t="shared" si="125"/>
        <v>0</v>
      </c>
      <c r="BE268" s="69">
        <f t="shared" si="126"/>
        <v>0</v>
      </c>
      <c r="BF268" s="69"/>
      <c r="BG268" s="69"/>
      <c r="BH268" s="69"/>
      <c r="BI268" s="69"/>
      <c r="BJ268" s="69"/>
      <c r="BK268" s="69"/>
      <c r="BL268" s="69"/>
      <c r="BM268" s="69"/>
      <c r="BN268" s="69"/>
      <c r="BO268" s="32"/>
      <c r="BP268" s="32"/>
      <c r="BQ268" s="32"/>
      <c r="BR268" s="32"/>
      <c r="BS268" s="32"/>
      <c r="BT268" s="32"/>
      <c r="BU268" s="32"/>
      <c r="BV268" s="32"/>
      <c r="BW268" s="32"/>
      <c r="BX268" s="32" t="s">
        <v>5453</v>
      </c>
      <c r="BY268" s="32" t="s">
        <v>5454</v>
      </c>
      <c r="BZ268" s="32" t="s">
        <v>5455</v>
      </c>
      <c r="CA268" s="32" t="s">
        <v>5456</v>
      </c>
      <c r="CB268" s="32" t="s">
        <v>5457</v>
      </c>
      <c r="CC268" s="32" t="s">
        <v>18</v>
      </c>
    </row>
    <row r="269" spans="1:81">
      <c r="A269" s="32" t="s">
        <v>16</v>
      </c>
      <c r="B269" s="33" t="s">
        <v>5458</v>
      </c>
      <c r="C269" s="32" t="s">
        <v>5459</v>
      </c>
      <c r="D269" s="32" t="s">
        <v>5460</v>
      </c>
      <c r="E269" s="33" t="s">
        <v>5461</v>
      </c>
      <c r="F269" s="32" t="s">
        <v>5462</v>
      </c>
      <c r="G269" s="32" t="s">
        <v>5463</v>
      </c>
      <c r="H269" s="32" t="s">
        <v>5464</v>
      </c>
      <c r="I269" s="33" t="s">
        <v>5465</v>
      </c>
      <c r="J269" s="32" t="s">
        <v>5466</v>
      </c>
      <c r="K269" s="32" t="s">
        <v>5467</v>
      </c>
      <c r="L269" s="33" t="s">
        <v>5468</v>
      </c>
      <c r="M269" s="32" t="s">
        <v>5469</v>
      </c>
      <c r="N269" s="32" t="s">
        <v>5470</v>
      </c>
      <c r="O269" s="32" t="s">
        <v>5471</v>
      </c>
      <c r="P269" s="60">
        <f t="shared" si="102"/>
        <v>-0.69250082997999995</v>
      </c>
      <c r="Q269" s="61">
        <f t="shared" si="103"/>
        <v>-4.0885200954022372E-2</v>
      </c>
      <c r="R269" s="32" t="s">
        <v>5472</v>
      </c>
      <c r="S269" s="59">
        <f t="shared" si="104"/>
        <v>1.6116929269403493</v>
      </c>
      <c r="T269" s="32" t="s">
        <v>5473</v>
      </c>
      <c r="U269" s="32" t="s">
        <v>5474</v>
      </c>
      <c r="V269" s="32" t="s">
        <v>5475</v>
      </c>
      <c r="W269" s="59">
        <f t="shared" si="105"/>
        <v>4.8099462065209204</v>
      </c>
      <c r="X269" s="65"/>
      <c r="Y269" s="65"/>
      <c r="Z269" s="65"/>
      <c r="AA269" s="68">
        <f t="shared" si="106"/>
        <v>0.10000000000001141</v>
      </c>
      <c r="AB269" s="65"/>
      <c r="AC269" s="32" t="s">
        <v>5476</v>
      </c>
      <c r="AD269" s="32" t="s">
        <v>5477</v>
      </c>
      <c r="AE269" s="32" t="s">
        <v>5478</v>
      </c>
      <c r="AF269" s="32" t="s">
        <v>5479</v>
      </c>
      <c r="AG269" s="66">
        <f t="shared" si="107"/>
        <v>4.3066241191312957E-2</v>
      </c>
      <c r="AH269" s="32" t="s">
        <v>5480</v>
      </c>
      <c r="AI269" s="32" t="s">
        <v>5481</v>
      </c>
      <c r="AJ269" s="32">
        <v>2</v>
      </c>
      <c r="AK269" s="32">
        <v>2</v>
      </c>
      <c r="AL269">
        <f t="shared" si="108"/>
        <v>11.499099999999999</v>
      </c>
      <c r="AM269" s="69">
        <f t="shared" si="109"/>
        <v>2.6694823260317495</v>
      </c>
      <c r="AN269" s="69">
        <f t="shared" si="110"/>
        <v>0.23214706594705237</v>
      </c>
      <c r="AO269" s="32"/>
      <c r="AP269" s="69">
        <f t="shared" si="111"/>
        <v>0</v>
      </c>
      <c r="AQ269" s="69">
        <f t="shared" si="112"/>
        <v>0</v>
      </c>
      <c r="AR269" s="69">
        <f t="shared" si="113"/>
        <v>0</v>
      </c>
      <c r="AS269" s="69">
        <f t="shared" si="114"/>
        <v>0</v>
      </c>
      <c r="AT269" s="69">
        <f t="shared" si="115"/>
        <v>0.23214706594705237</v>
      </c>
      <c r="AU269" s="69">
        <f t="shared" si="116"/>
        <v>0.23214706594705237</v>
      </c>
      <c r="AV269" s="69">
        <f t="shared" si="117"/>
        <v>1</v>
      </c>
      <c r="AW269" s="69">
        <f t="shared" si="118"/>
        <v>1</v>
      </c>
      <c r="AX269" s="69">
        <f t="shared" si="119"/>
        <v>0</v>
      </c>
      <c r="AY269" s="69">
        <f t="shared" si="120"/>
        <v>0</v>
      </c>
      <c r="AZ269" s="69">
        <f t="shared" si="121"/>
        <v>0</v>
      </c>
      <c r="BA269" s="69">
        <f t="shared" si="122"/>
        <v>0</v>
      </c>
      <c r="BB269" s="69">
        <f t="shared" si="123"/>
        <v>0</v>
      </c>
      <c r="BC269" s="69">
        <f t="shared" si="124"/>
        <v>0</v>
      </c>
      <c r="BD269" s="69">
        <f t="shared" si="125"/>
        <v>0</v>
      </c>
      <c r="BE269" s="69">
        <f t="shared" si="126"/>
        <v>0</v>
      </c>
      <c r="BF269" s="69"/>
      <c r="BG269" s="69"/>
      <c r="BH269" s="69"/>
      <c r="BI269" s="69"/>
      <c r="BJ269" s="69"/>
      <c r="BK269" s="69"/>
      <c r="BL269" s="69"/>
      <c r="BM269" s="69"/>
      <c r="BN269" s="69"/>
      <c r="BO269" s="32"/>
      <c r="BP269" s="32"/>
      <c r="BQ269" s="32"/>
      <c r="BR269" s="32"/>
      <c r="BS269" s="32"/>
      <c r="BT269" s="32"/>
      <c r="BU269" s="32"/>
      <c r="BV269" s="32"/>
      <c r="BW269" s="32"/>
      <c r="BX269" s="32" t="s">
        <v>5482</v>
      </c>
      <c r="BY269" s="32" t="s">
        <v>5483</v>
      </c>
      <c r="BZ269" s="32" t="s">
        <v>5484</v>
      </c>
      <c r="CA269" s="32" t="s">
        <v>5485</v>
      </c>
      <c r="CB269" s="32" t="s">
        <v>5486</v>
      </c>
      <c r="CC269" s="32" t="s">
        <v>18</v>
      </c>
    </row>
    <row r="270" spans="1:81">
      <c r="A270" s="32" t="s">
        <v>22</v>
      </c>
      <c r="B270" s="33" t="s">
        <v>5487</v>
      </c>
      <c r="C270" s="32" t="s">
        <v>5488</v>
      </c>
      <c r="D270" s="32" t="s">
        <v>5489</v>
      </c>
      <c r="E270" s="33" t="s">
        <v>5490</v>
      </c>
      <c r="F270" s="32" t="s">
        <v>5491</v>
      </c>
      <c r="G270" s="32" t="s">
        <v>5492</v>
      </c>
      <c r="H270" s="32" t="s">
        <v>5493</v>
      </c>
      <c r="I270" s="33" t="s">
        <v>5494</v>
      </c>
      <c r="J270" s="32" t="s">
        <v>5495</v>
      </c>
      <c r="K270" s="32" t="s">
        <v>5496</v>
      </c>
      <c r="L270" s="32" t="s">
        <v>5497</v>
      </c>
      <c r="M270" s="33" t="s">
        <v>5498</v>
      </c>
      <c r="N270" s="33" t="s">
        <v>5499</v>
      </c>
      <c r="O270" s="33" t="s">
        <v>5500</v>
      </c>
      <c r="P270" s="60">
        <f t="shared" si="102"/>
        <v>0.65585144960000008</v>
      </c>
      <c r="Q270" s="61">
        <f t="shared" si="103"/>
        <v>-0.13971775211515713</v>
      </c>
      <c r="R270" s="32" t="s">
        <v>5501</v>
      </c>
      <c r="S270" s="59">
        <f t="shared" si="104"/>
        <v>1.7109726919947279</v>
      </c>
      <c r="T270" s="32" t="s">
        <v>5502</v>
      </c>
      <c r="U270" s="32" t="s">
        <v>5503</v>
      </c>
      <c r="V270" s="32" t="s">
        <v>5504</v>
      </c>
      <c r="W270" s="59">
        <f t="shared" si="105"/>
        <v>3.2713415274549065</v>
      </c>
      <c r="X270" s="65"/>
      <c r="Y270" s="65"/>
      <c r="Z270" s="65"/>
      <c r="AA270" s="68">
        <f t="shared" si="106"/>
        <v>0.10000034557130009</v>
      </c>
      <c r="AB270" s="65"/>
      <c r="AC270" s="32" t="s">
        <v>5505</v>
      </c>
      <c r="AD270" s="32" t="s">
        <v>5506</v>
      </c>
      <c r="AE270" s="32" t="s">
        <v>5507</v>
      </c>
      <c r="AF270" s="32" t="s">
        <v>5508</v>
      </c>
      <c r="AG270" s="66">
        <f t="shared" si="107"/>
        <v>3.2129183009532068E-2</v>
      </c>
      <c r="AH270" s="32" t="s">
        <v>5509</v>
      </c>
      <c r="AI270" s="32" t="s">
        <v>5510</v>
      </c>
      <c r="AJ270" s="32">
        <v>2</v>
      </c>
      <c r="AK270" s="32">
        <v>1</v>
      </c>
      <c r="AL270">
        <f t="shared" si="108"/>
        <v>58.665200000000027</v>
      </c>
      <c r="AM270" s="69">
        <f t="shared" si="109"/>
        <v>3.1784002646419443</v>
      </c>
      <c r="AN270" s="69">
        <f t="shared" si="110"/>
        <v>5.4178631704007531E-2</v>
      </c>
      <c r="AO270" s="32"/>
      <c r="AP270" s="69">
        <f t="shared" si="111"/>
        <v>0</v>
      </c>
      <c r="AQ270" s="69">
        <f t="shared" si="112"/>
        <v>5.4178631704007531E-2</v>
      </c>
      <c r="AR270" s="69">
        <f t="shared" si="113"/>
        <v>0</v>
      </c>
      <c r="AS270" s="69">
        <f t="shared" si="114"/>
        <v>1</v>
      </c>
      <c r="AT270" s="69">
        <f t="shared" si="115"/>
        <v>5.4178631704007531E-2</v>
      </c>
      <c r="AU270" s="69">
        <f t="shared" si="116"/>
        <v>0</v>
      </c>
      <c r="AV270" s="69">
        <f t="shared" si="117"/>
        <v>1</v>
      </c>
      <c r="AW270" s="69">
        <f t="shared" si="118"/>
        <v>0</v>
      </c>
      <c r="AX270" s="69">
        <f t="shared" si="119"/>
        <v>0</v>
      </c>
      <c r="AY270" s="69">
        <f t="shared" si="120"/>
        <v>0</v>
      </c>
      <c r="AZ270" s="69">
        <f t="shared" si="121"/>
        <v>0</v>
      </c>
      <c r="BA270" s="69">
        <f t="shared" si="122"/>
        <v>0</v>
      </c>
      <c r="BB270" s="69">
        <f t="shared" si="123"/>
        <v>0</v>
      </c>
      <c r="BC270" s="69">
        <f t="shared" si="124"/>
        <v>0</v>
      </c>
      <c r="BD270" s="69">
        <f t="shared" si="125"/>
        <v>0</v>
      </c>
      <c r="BE270" s="69">
        <f t="shared" si="126"/>
        <v>0</v>
      </c>
      <c r="BF270" s="69"/>
      <c r="BG270" s="69"/>
      <c r="BH270" s="69"/>
      <c r="BI270" s="69"/>
      <c r="BJ270" s="69"/>
      <c r="BK270" s="69"/>
      <c r="BL270" s="69"/>
      <c r="BM270" s="69"/>
      <c r="BN270" s="69"/>
      <c r="BO270" s="32"/>
      <c r="BP270" s="32"/>
      <c r="BQ270" s="32"/>
      <c r="BR270" s="32"/>
      <c r="BS270" s="32"/>
      <c r="BT270" s="32"/>
      <c r="BU270" s="32"/>
      <c r="BV270" s="32"/>
      <c r="BW270" s="32"/>
      <c r="BX270" s="32" t="s">
        <v>5511</v>
      </c>
      <c r="BY270" s="32" t="s">
        <v>5512</v>
      </c>
      <c r="BZ270" s="32" t="s">
        <v>5513</v>
      </c>
      <c r="CA270" s="32" t="s">
        <v>5514</v>
      </c>
      <c r="CB270" s="32" t="s">
        <v>5291</v>
      </c>
      <c r="CC270" s="32" t="s">
        <v>18</v>
      </c>
    </row>
    <row r="271" spans="1:81">
      <c r="A271" s="32" t="s">
        <v>22</v>
      </c>
      <c r="B271" s="33" t="s">
        <v>5515</v>
      </c>
      <c r="C271" s="32" t="s">
        <v>5516</v>
      </c>
      <c r="D271" s="32" t="s">
        <v>5517</v>
      </c>
      <c r="E271" s="32" t="s">
        <v>5518</v>
      </c>
      <c r="F271" s="33" t="s">
        <v>5519</v>
      </c>
      <c r="G271" s="33" t="s">
        <v>5520</v>
      </c>
      <c r="H271" s="33" t="s">
        <v>5521</v>
      </c>
      <c r="I271" s="33" t="s">
        <v>5522</v>
      </c>
      <c r="J271" s="32" t="s">
        <v>5523</v>
      </c>
      <c r="K271" s="32" t="s">
        <v>5524</v>
      </c>
      <c r="L271" s="33" t="s">
        <v>5525</v>
      </c>
      <c r="M271" s="33" t="s">
        <v>5526</v>
      </c>
      <c r="N271" s="33" t="s">
        <v>5527</v>
      </c>
      <c r="O271" s="32" t="s">
        <v>5528</v>
      </c>
      <c r="P271" s="60">
        <f t="shared" si="102"/>
        <v>8.7083638008999986E-2</v>
      </c>
      <c r="Q271" s="61">
        <f t="shared" si="103"/>
        <v>-0.9848328799822349</v>
      </c>
      <c r="R271" s="32" t="s">
        <v>5529</v>
      </c>
      <c r="S271" s="59">
        <f t="shared" si="104"/>
        <v>2.9672044882662387</v>
      </c>
      <c r="T271" s="33" t="s">
        <v>5530</v>
      </c>
      <c r="U271" s="32" t="s">
        <v>5531</v>
      </c>
      <c r="V271" s="33" t="s">
        <v>5532</v>
      </c>
      <c r="W271" s="59">
        <f t="shared" si="105"/>
        <v>2.0951393090057278</v>
      </c>
      <c r="X271" s="62"/>
      <c r="Y271" s="62"/>
      <c r="Z271" s="62"/>
      <c r="AA271" s="68">
        <f t="shared" si="106"/>
        <v>0.10214636433768004</v>
      </c>
      <c r="AB271" s="62"/>
      <c r="AC271" s="32" t="s">
        <v>5533</v>
      </c>
      <c r="AD271" s="32" t="s">
        <v>5534</v>
      </c>
      <c r="AE271" s="32" t="s">
        <v>5535</v>
      </c>
      <c r="AF271" s="32" t="s">
        <v>5536</v>
      </c>
      <c r="AG271" s="66">
        <f t="shared" si="107"/>
        <v>3.68614074166487E-2</v>
      </c>
      <c r="AH271" s="32" t="s">
        <v>5537</v>
      </c>
      <c r="AI271" s="32" t="s">
        <v>5538</v>
      </c>
      <c r="AJ271" s="32">
        <v>4</v>
      </c>
      <c r="AK271" s="32">
        <v>3</v>
      </c>
      <c r="AL271">
        <f t="shared" si="108"/>
        <v>7.4029000000000451</v>
      </c>
      <c r="AM271" s="69">
        <f t="shared" si="109"/>
        <v>3.8050938960710785</v>
      </c>
      <c r="AN271" s="69">
        <f t="shared" si="110"/>
        <v>0.51400044524052135</v>
      </c>
      <c r="AO271" s="32"/>
      <c r="AP271" s="69">
        <f t="shared" si="111"/>
        <v>0</v>
      </c>
      <c r="AQ271" s="69">
        <f t="shared" si="112"/>
        <v>0</v>
      </c>
      <c r="AR271" s="69">
        <f t="shared" si="113"/>
        <v>0</v>
      </c>
      <c r="AS271" s="69">
        <f t="shared" si="114"/>
        <v>0</v>
      </c>
      <c r="AT271" s="69">
        <f t="shared" si="115"/>
        <v>0</v>
      </c>
      <c r="AU271" s="69">
        <f t="shared" si="116"/>
        <v>0</v>
      </c>
      <c r="AV271" s="69">
        <f t="shared" si="117"/>
        <v>0</v>
      </c>
      <c r="AW271" s="69">
        <f t="shared" si="118"/>
        <v>0</v>
      </c>
      <c r="AX271" s="69">
        <f t="shared" si="119"/>
        <v>0</v>
      </c>
      <c r="AY271" s="69">
        <f t="shared" si="120"/>
        <v>0</v>
      </c>
      <c r="AZ271" s="69">
        <f t="shared" si="121"/>
        <v>0</v>
      </c>
      <c r="BA271" s="69">
        <f t="shared" si="122"/>
        <v>1</v>
      </c>
      <c r="BB271" s="69">
        <f t="shared" si="123"/>
        <v>0.51400044524052135</v>
      </c>
      <c r="BC271" s="69">
        <f t="shared" si="124"/>
        <v>0</v>
      </c>
      <c r="BD271" s="69">
        <f t="shared" si="125"/>
        <v>1</v>
      </c>
      <c r="BE271" s="69">
        <f t="shared" si="126"/>
        <v>0</v>
      </c>
      <c r="BF271" s="69"/>
      <c r="BG271" s="69"/>
      <c r="BH271" s="69"/>
      <c r="BI271" s="69"/>
      <c r="BJ271" s="69"/>
      <c r="BK271" s="69"/>
      <c r="BL271" s="69"/>
      <c r="BM271" s="69"/>
      <c r="BN271" s="69"/>
      <c r="BO271" s="32"/>
      <c r="BP271" s="32"/>
      <c r="BQ271" s="32"/>
      <c r="BR271" s="32"/>
      <c r="BS271" s="32"/>
      <c r="BT271" s="32"/>
      <c r="BU271" s="32"/>
      <c r="BV271" s="32"/>
      <c r="BW271" s="32"/>
      <c r="BX271" s="32" t="s">
        <v>5539</v>
      </c>
      <c r="BY271" s="32" t="s">
        <v>5540</v>
      </c>
      <c r="BZ271" s="32" t="s">
        <v>5541</v>
      </c>
      <c r="CA271" s="32" t="s">
        <v>5542</v>
      </c>
      <c r="CB271" s="32" t="s">
        <v>5543</v>
      </c>
      <c r="CC271" s="32" t="s">
        <v>18</v>
      </c>
    </row>
    <row r="272" spans="1:81">
      <c r="A272" s="32" t="s">
        <v>16</v>
      </c>
      <c r="B272" s="33" t="s">
        <v>5544</v>
      </c>
      <c r="C272" s="32" t="s">
        <v>5545</v>
      </c>
      <c r="D272" s="32" t="s">
        <v>5546</v>
      </c>
      <c r="E272" s="33" t="s">
        <v>5547</v>
      </c>
      <c r="F272" s="33" t="s">
        <v>5548</v>
      </c>
      <c r="G272" s="33" t="s">
        <v>5549</v>
      </c>
      <c r="H272" s="32" t="s">
        <v>5550</v>
      </c>
      <c r="I272" s="33" t="s">
        <v>5551</v>
      </c>
      <c r="J272" s="32" t="s">
        <v>5552</v>
      </c>
      <c r="K272" s="32" t="s">
        <v>5553</v>
      </c>
      <c r="L272" s="33" t="s">
        <v>5554</v>
      </c>
      <c r="M272" s="32" t="s">
        <v>5555</v>
      </c>
      <c r="N272" s="32" t="s">
        <v>5556</v>
      </c>
      <c r="O272" s="32" t="s">
        <v>5557</v>
      </c>
      <c r="P272" s="60">
        <f t="shared" si="102"/>
        <v>7.8610077400000089E-4</v>
      </c>
      <c r="Q272" s="61">
        <f t="shared" si="103"/>
        <v>-0.99999876409114619</v>
      </c>
      <c r="R272" s="32" t="s">
        <v>5558</v>
      </c>
      <c r="S272" s="59">
        <f t="shared" si="104"/>
        <v>3.1400204518797681</v>
      </c>
      <c r="T272" s="32" t="s">
        <v>5559</v>
      </c>
      <c r="U272" s="32" t="s">
        <v>5560</v>
      </c>
      <c r="V272" s="32" t="s">
        <v>5561</v>
      </c>
      <c r="W272" s="59">
        <f t="shared" si="105"/>
        <v>4.7947627485581599</v>
      </c>
      <c r="X272" s="65"/>
      <c r="Y272" s="65"/>
      <c r="Z272" s="65"/>
      <c r="AA272" s="68">
        <f t="shared" si="106"/>
        <v>0.10000000000001397</v>
      </c>
      <c r="AB272" s="65"/>
      <c r="AC272" s="32" t="s">
        <v>5562</v>
      </c>
      <c r="AD272" s="32" t="s">
        <v>5563</v>
      </c>
      <c r="AE272" s="32" t="s">
        <v>5564</v>
      </c>
      <c r="AF272" s="32" t="s">
        <v>5565</v>
      </c>
      <c r="AG272" s="66">
        <f t="shared" si="107"/>
        <v>4.0179151966043741E-2</v>
      </c>
      <c r="AH272" s="32" t="s">
        <v>5566</v>
      </c>
      <c r="AI272" s="32" t="s">
        <v>5567</v>
      </c>
      <c r="AJ272" s="32">
        <v>1</v>
      </c>
      <c r="AK272" s="32">
        <v>1</v>
      </c>
      <c r="AL272">
        <f t="shared" si="108"/>
        <v>16.131700000000023</v>
      </c>
      <c r="AM272" s="69">
        <f t="shared" si="109"/>
        <v>3.7317896826842509</v>
      </c>
      <c r="AN272" s="69">
        <f t="shared" si="110"/>
        <v>0.23133269789819086</v>
      </c>
      <c r="AO272" s="32"/>
      <c r="AP272" s="69">
        <f t="shared" si="111"/>
        <v>0.23133269789819086</v>
      </c>
      <c r="AQ272" s="69">
        <f t="shared" si="112"/>
        <v>0.23133269789819086</v>
      </c>
      <c r="AR272" s="69">
        <f t="shared" si="113"/>
        <v>1</v>
      </c>
      <c r="AS272" s="69">
        <f t="shared" si="114"/>
        <v>1</v>
      </c>
      <c r="AT272" s="69">
        <f t="shared" si="115"/>
        <v>0</v>
      </c>
      <c r="AU272" s="69">
        <f t="shared" si="116"/>
        <v>0</v>
      </c>
      <c r="AV272" s="69">
        <f t="shared" si="117"/>
        <v>0</v>
      </c>
      <c r="AW272" s="69">
        <f t="shared" si="118"/>
        <v>0</v>
      </c>
      <c r="AX272" s="69">
        <f t="shared" si="119"/>
        <v>0</v>
      </c>
      <c r="AY272" s="69">
        <f t="shared" si="120"/>
        <v>0</v>
      </c>
      <c r="AZ272" s="69">
        <f t="shared" si="121"/>
        <v>0</v>
      </c>
      <c r="BA272" s="69">
        <f t="shared" si="122"/>
        <v>0</v>
      </c>
      <c r="BB272" s="69">
        <f t="shared" si="123"/>
        <v>0</v>
      </c>
      <c r="BC272" s="69">
        <f t="shared" si="124"/>
        <v>0</v>
      </c>
      <c r="BD272" s="69">
        <f t="shared" si="125"/>
        <v>0</v>
      </c>
      <c r="BE272" s="69">
        <f t="shared" si="126"/>
        <v>0</v>
      </c>
      <c r="BF272" s="69"/>
      <c r="BG272" s="69"/>
      <c r="BH272" s="69"/>
      <c r="BI272" s="69"/>
      <c r="BJ272" s="69"/>
      <c r="BK272" s="69"/>
      <c r="BL272" s="69"/>
      <c r="BM272" s="69"/>
      <c r="BN272" s="69"/>
      <c r="BO272" s="32"/>
      <c r="BP272" s="32"/>
      <c r="BQ272" s="32"/>
      <c r="BR272" s="32"/>
      <c r="BS272" s="32"/>
      <c r="BT272" s="32"/>
      <c r="BU272" s="32"/>
      <c r="BV272" s="32"/>
      <c r="BW272" s="32"/>
      <c r="BX272" s="32" t="s">
        <v>5568</v>
      </c>
      <c r="BY272" s="32" t="s">
        <v>5569</v>
      </c>
      <c r="BZ272" s="32" t="s">
        <v>5570</v>
      </c>
      <c r="CA272" s="32" t="s">
        <v>2155</v>
      </c>
      <c r="CB272" s="32" t="s">
        <v>5571</v>
      </c>
      <c r="CC272" s="32" t="s">
        <v>18</v>
      </c>
    </row>
    <row r="273" spans="1:81">
      <c r="A273" s="32" t="s">
        <v>16</v>
      </c>
      <c r="B273" s="33" t="s">
        <v>5572</v>
      </c>
      <c r="C273" s="32" t="s">
        <v>5573</v>
      </c>
      <c r="D273" s="32" t="s">
        <v>5574</v>
      </c>
      <c r="E273" s="33" t="s">
        <v>5575</v>
      </c>
      <c r="F273" s="32" t="s">
        <v>5576</v>
      </c>
      <c r="G273" s="32" t="s">
        <v>5577</v>
      </c>
      <c r="H273" s="32" t="s">
        <v>5578</v>
      </c>
      <c r="I273" s="33" t="s">
        <v>5579</v>
      </c>
      <c r="J273" s="32" t="s">
        <v>5580</v>
      </c>
      <c r="K273" s="32" t="s">
        <v>5581</v>
      </c>
      <c r="L273" s="32" t="s">
        <v>5582</v>
      </c>
      <c r="M273" s="33" t="s">
        <v>5583</v>
      </c>
      <c r="N273" s="33" t="s">
        <v>5584</v>
      </c>
      <c r="O273" s="32" t="s">
        <v>5585</v>
      </c>
      <c r="P273" s="60">
        <f t="shared" si="102"/>
        <v>-0.23912620990189998</v>
      </c>
      <c r="Q273" s="61">
        <f t="shared" si="103"/>
        <v>-0.88563731147590496</v>
      </c>
      <c r="R273" s="32" t="s">
        <v>5586</v>
      </c>
      <c r="S273" s="59">
        <f t="shared" si="104"/>
        <v>2.65866094619129</v>
      </c>
      <c r="T273" s="33" t="s">
        <v>5587</v>
      </c>
      <c r="U273" s="32" t="s">
        <v>5588</v>
      </c>
      <c r="V273" s="32" t="s">
        <v>5589</v>
      </c>
      <c r="W273" s="59">
        <f t="shared" si="105"/>
        <v>0.53987532151970052</v>
      </c>
      <c r="X273" s="65"/>
      <c r="Y273" s="65"/>
      <c r="Z273" s="65"/>
      <c r="AA273" s="68">
        <f t="shared" si="106"/>
        <v>0.70937839149986115</v>
      </c>
      <c r="AB273" s="65"/>
      <c r="AC273" s="32" t="s">
        <v>5590</v>
      </c>
      <c r="AD273" s="32" t="s">
        <v>5591</v>
      </c>
      <c r="AE273" s="32" t="s">
        <v>5592</v>
      </c>
      <c r="AF273" s="32" t="s">
        <v>5593</v>
      </c>
      <c r="AG273" s="66">
        <f t="shared" si="107"/>
        <v>3.4114184739968516E-2</v>
      </c>
      <c r="AH273" s="32" t="s">
        <v>5594</v>
      </c>
      <c r="AI273" s="32" t="s">
        <v>5595</v>
      </c>
      <c r="AJ273" s="32">
        <v>3</v>
      </c>
      <c r="AK273" s="32">
        <v>3</v>
      </c>
      <c r="AL273">
        <f t="shared" si="108"/>
        <v>39.597699999999918</v>
      </c>
      <c r="AM273" s="69">
        <f t="shared" si="109"/>
        <v>6.5543462916494368</v>
      </c>
      <c r="AN273" s="69">
        <f t="shared" si="110"/>
        <v>0.16552340897702267</v>
      </c>
      <c r="AO273" s="32"/>
      <c r="AP273" s="69">
        <f t="shared" si="111"/>
        <v>0</v>
      </c>
      <c r="AQ273" s="69">
        <f t="shared" si="112"/>
        <v>0</v>
      </c>
      <c r="AR273" s="69">
        <f t="shared" si="113"/>
        <v>0</v>
      </c>
      <c r="AS273" s="69">
        <f t="shared" si="114"/>
        <v>0</v>
      </c>
      <c r="AT273" s="69">
        <f t="shared" si="115"/>
        <v>0</v>
      </c>
      <c r="AU273" s="69">
        <f t="shared" si="116"/>
        <v>0</v>
      </c>
      <c r="AV273" s="69">
        <f t="shared" si="117"/>
        <v>0</v>
      </c>
      <c r="AW273" s="69">
        <f t="shared" si="118"/>
        <v>0</v>
      </c>
      <c r="AX273" s="69">
        <f t="shared" si="119"/>
        <v>0.16552340897702267</v>
      </c>
      <c r="AY273" s="69">
        <f t="shared" si="120"/>
        <v>0.16552340897702267</v>
      </c>
      <c r="AZ273" s="69">
        <f t="shared" si="121"/>
        <v>1</v>
      </c>
      <c r="BA273" s="69">
        <f t="shared" si="122"/>
        <v>1</v>
      </c>
      <c r="BB273" s="69">
        <f t="shared" si="123"/>
        <v>0</v>
      </c>
      <c r="BC273" s="69">
        <f t="shared" si="124"/>
        <v>0</v>
      </c>
      <c r="BD273" s="69">
        <f t="shared" si="125"/>
        <v>0</v>
      </c>
      <c r="BE273" s="69">
        <f t="shared" si="126"/>
        <v>0</v>
      </c>
      <c r="BF273" s="69"/>
      <c r="BG273" s="69"/>
      <c r="BH273" s="69"/>
      <c r="BI273" s="69"/>
      <c r="BJ273" s="69"/>
      <c r="BK273" s="69"/>
      <c r="BL273" s="69"/>
      <c r="BM273" s="69"/>
      <c r="BN273" s="69"/>
      <c r="BO273" s="32"/>
      <c r="BP273" s="32"/>
      <c r="BQ273" s="32"/>
      <c r="BR273" s="32"/>
      <c r="BS273" s="32"/>
      <c r="BT273" s="32"/>
      <c r="BU273" s="32"/>
      <c r="BV273" s="32"/>
      <c r="BW273" s="32"/>
      <c r="BX273" s="32" t="s">
        <v>5596</v>
      </c>
      <c r="BY273" s="32" t="s">
        <v>5597</v>
      </c>
      <c r="BZ273" s="32" t="s">
        <v>23</v>
      </c>
      <c r="CA273" s="32" t="s">
        <v>3924</v>
      </c>
      <c r="CB273" s="32" t="s">
        <v>5598</v>
      </c>
      <c r="CC273" s="32" t="s">
        <v>18</v>
      </c>
    </row>
    <row r="274" spans="1:81">
      <c r="A274" t="s">
        <v>16</v>
      </c>
      <c r="B274">
        <v>0</v>
      </c>
      <c r="C274">
        <v>1.6</v>
      </c>
      <c r="D274">
        <v>0</v>
      </c>
      <c r="E274">
        <v>0</v>
      </c>
      <c r="F274">
        <v>0</v>
      </c>
      <c r="G274">
        <v>0</v>
      </c>
      <c r="H274">
        <v>1</v>
      </c>
      <c r="I274">
        <v>-0.2005894</v>
      </c>
      <c r="J274">
        <v>2.0016669999999999</v>
      </c>
      <c r="K274">
        <v>-0.82030110000000001</v>
      </c>
      <c r="L274">
        <v>-1.122769E-2</v>
      </c>
      <c r="M274">
        <v>0.30842120000000001</v>
      </c>
      <c r="N274">
        <v>1.776521E-2</v>
      </c>
      <c r="O274">
        <v>0.95101769999999997</v>
      </c>
      <c r="P274" s="60">
        <f t="shared" si="102"/>
        <v>0.19269797281575396</v>
      </c>
      <c r="Q274" s="61">
        <f t="shared" si="103"/>
        <v>-0.92573498254539788</v>
      </c>
      <c r="R274">
        <v>0.45256859999999999</v>
      </c>
      <c r="S274" s="59">
        <f t="shared" si="104"/>
        <v>2.7537708299955783</v>
      </c>
      <c r="T274">
        <v>0.16637569999999999</v>
      </c>
      <c r="U274">
        <v>1.9836320000000001</v>
      </c>
      <c r="V274">
        <v>0.1731018</v>
      </c>
      <c r="W274" s="59">
        <f t="shared" si="105"/>
        <v>0.45256890982228326</v>
      </c>
      <c r="AA274" s="68">
        <f t="shared" si="106"/>
        <v>0.78564289438989121</v>
      </c>
      <c r="AC274">
        <v>0.43305129999999997</v>
      </c>
      <c r="AD274">
        <v>0.43402980000000002</v>
      </c>
      <c r="AE274">
        <v>0.47395310000000002</v>
      </c>
      <c r="AF274">
        <v>0.4292436</v>
      </c>
      <c r="AG274" s="66">
        <f t="shared" si="107"/>
        <v>3.823825738690708E-2</v>
      </c>
      <c r="AH274">
        <v>194.0642</v>
      </c>
      <c r="AI274">
        <v>201.5744</v>
      </c>
      <c r="AJ274">
        <v>2</v>
      </c>
      <c r="AK274">
        <v>2</v>
      </c>
      <c r="AL274">
        <f t="shared" si="108"/>
        <v>7.5101999999999975</v>
      </c>
      <c r="AM274" s="69">
        <f t="shared" si="109"/>
        <v>6.5877282662261063</v>
      </c>
      <c r="AN274" s="69">
        <f t="shared" si="110"/>
        <v>0.87717081651968098</v>
      </c>
      <c r="AP274" s="69">
        <f t="shared" si="111"/>
        <v>0</v>
      </c>
      <c r="AQ274" s="69">
        <f t="shared" si="112"/>
        <v>0</v>
      </c>
      <c r="AR274" s="69">
        <f t="shared" si="113"/>
        <v>0</v>
      </c>
      <c r="AS274" s="69">
        <f t="shared" si="114"/>
        <v>0</v>
      </c>
      <c r="AT274" s="69">
        <f t="shared" si="115"/>
        <v>0.87717081651968098</v>
      </c>
      <c r="AU274" s="69">
        <f t="shared" si="116"/>
        <v>0.87717081651968098</v>
      </c>
      <c r="AV274" s="69">
        <f t="shared" si="117"/>
        <v>1</v>
      </c>
      <c r="AW274" s="69">
        <f t="shared" si="118"/>
        <v>1</v>
      </c>
      <c r="AX274" s="69">
        <f t="shared" si="119"/>
        <v>0</v>
      </c>
      <c r="AY274" s="69">
        <f t="shared" si="120"/>
        <v>0</v>
      </c>
      <c r="AZ274" s="69">
        <f t="shared" si="121"/>
        <v>0</v>
      </c>
      <c r="BA274" s="69">
        <f t="shared" si="122"/>
        <v>0</v>
      </c>
      <c r="BB274" s="69">
        <f t="shared" si="123"/>
        <v>0</v>
      </c>
      <c r="BC274" s="69">
        <f t="shared" si="124"/>
        <v>0</v>
      </c>
      <c r="BD274" s="69">
        <f t="shared" si="125"/>
        <v>0</v>
      </c>
      <c r="BE274" s="69">
        <f t="shared" si="126"/>
        <v>0</v>
      </c>
      <c r="BF274" s="69"/>
      <c r="BG274" s="69"/>
      <c r="BH274" s="69"/>
      <c r="BI274" s="69"/>
      <c r="BJ274" s="69"/>
      <c r="BK274" s="69"/>
      <c r="BL274" s="69"/>
      <c r="BM274" s="69"/>
      <c r="BN274" s="69"/>
      <c r="BX274">
        <v>1.1783093214035001</v>
      </c>
      <c r="BY274">
        <v>1.1615915298461901</v>
      </c>
      <c r="BZ274" t="s">
        <v>5599</v>
      </c>
      <c r="CA274">
        <v>0.77300000000000002</v>
      </c>
      <c r="CB274">
        <v>0.17399999999999999</v>
      </c>
      <c r="CC274" t="s">
        <v>18</v>
      </c>
    </row>
    <row r="275" spans="1:81">
      <c r="A275" t="s">
        <v>16</v>
      </c>
      <c r="B275">
        <v>0.1360584</v>
      </c>
      <c r="C275">
        <v>2.011142</v>
      </c>
      <c r="D275">
        <v>-0.68334850000000003</v>
      </c>
      <c r="E275">
        <v>2.9194479999999998E-2</v>
      </c>
      <c r="F275">
        <v>0.30768220000000002</v>
      </c>
      <c r="G275">
        <v>-2.4706880000000001E-2</v>
      </c>
      <c r="H275">
        <v>0.95072020000000002</v>
      </c>
      <c r="I275">
        <v>0.53055379999999996</v>
      </c>
      <c r="J275">
        <v>2.0180400000000001</v>
      </c>
      <c r="K275">
        <v>0.62904950000000004</v>
      </c>
      <c r="L275">
        <v>-5.0257299999999998E-2</v>
      </c>
      <c r="M275">
        <v>-0.8638614</v>
      </c>
      <c r="N275">
        <v>-0.1280703</v>
      </c>
      <c r="O275">
        <v>0.4845778</v>
      </c>
      <c r="P275" s="60">
        <f t="shared" si="102"/>
        <v>0.97469850843473904</v>
      </c>
      <c r="Q275" s="61">
        <f t="shared" si="103"/>
        <v>0.90007436468981017</v>
      </c>
      <c r="R275">
        <v>1.1139779999999999</v>
      </c>
      <c r="S275" s="59">
        <f t="shared" si="104"/>
        <v>0.45085617743797068</v>
      </c>
      <c r="T275">
        <v>-0.55384029999999995</v>
      </c>
      <c r="U275">
        <v>2.3814069999999998</v>
      </c>
      <c r="V275">
        <v>0.10904750000000001</v>
      </c>
      <c r="W275" s="59">
        <f t="shared" si="105"/>
        <v>1.1139783693154413</v>
      </c>
      <c r="AA275" s="68">
        <f t="shared" si="106"/>
        <v>0.26561421816896674</v>
      </c>
      <c r="AC275">
        <v>0.40531919999999999</v>
      </c>
      <c r="AD275">
        <v>0.41284979999999999</v>
      </c>
      <c r="AE275">
        <v>0.49770609999999998</v>
      </c>
      <c r="AF275">
        <v>0.41988340000000002</v>
      </c>
      <c r="AG275" s="66">
        <f t="shared" si="107"/>
        <v>3.4969620895377959E-2</v>
      </c>
      <c r="AH275">
        <v>203.1131</v>
      </c>
      <c r="AI275">
        <v>207.80930000000001</v>
      </c>
      <c r="AJ275">
        <v>1</v>
      </c>
      <c r="AK275">
        <v>4</v>
      </c>
      <c r="AL275">
        <f t="shared" ref="AL275:AL328" si="127">AI275-AH275</f>
        <v>4.6962000000000046</v>
      </c>
      <c r="AM275" s="69">
        <f t="shared" si="109"/>
        <v>2.5414322547431762</v>
      </c>
      <c r="AN275" s="69">
        <f t="shared" si="110"/>
        <v>0.54116780689561217</v>
      </c>
      <c r="AP275" s="69">
        <f t="shared" si="111"/>
        <v>0.54116780689561217</v>
      </c>
      <c r="AQ275" s="69">
        <f t="shared" si="112"/>
        <v>0</v>
      </c>
      <c r="AR275" s="69">
        <f t="shared" si="113"/>
        <v>1</v>
      </c>
      <c r="AS275" s="69">
        <f t="shared" si="114"/>
        <v>0</v>
      </c>
      <c r="AT275" s="69">
        <f t="shared" si="115"/>
        <v>0</v>
      </c>
      <c r="AU275" s="69">
        <f t="shared" si="116"/>
        <v>0</v>
      </c>
      <c r="AV275" s="69">
        <f t="shared" si="117"/>
        <v>0</v>
      </c>
      <c r="AW275" s="69">
        <f t="shared" si="118"/>
        <v>0</v>
      </c>
      <c r="AX275" s="69">
        <f t="shared" si="119"/>
        <v>0</v>
      </c>
      <c r="AY275" s="69">
        <f t="shared" si="120"/>
        <v>0</v>
      </c>
      <c r="AZ275" s="69">
        <f t="shared" si="121"/>
        <v>0</v>
      </c>
      <c r="BA275" s="69">
        <f t="shared" si="122"/>
        <v>0</v>
      </c>
      <c r="BB275" s="69">
        <f t="shared" si="123"/>
        <v>0</v>
      </c>
      <c r="BC275" s="69">
        <f t="shared" si="124"/>
        <v>0.54116780689561217</v>
      </c>
      <c r="BD275" s="69">
        <f t="shared" si="125"/>
        <v>0</v>
      </c>
      <c r="BE275" s="69">
        <f t="shared" si="126"/>
        <v>1</v>
      </c>
      <c r="BF275" s="69"/>
      <c r="BG275" s="69"/>
      <c r="BH275" s="69"/>
      <c r="BI275" s="69"/>
      <c r="BJ275" s="69"/>
      <c r="BK275" s="69"/>
      <c r="BL275" s="69"/>
      <c r="BM275" s="69"/>
      <c r="BN275" s="69"/>
      <c r="BX275">
        <v>0.77942049503326405</v>
      </c>
      <c r="BY275">
        <v>2.6490228176116899</v>
      </c>
      <c r="BZ275" t="s">
        <v>73</v>
      </c>
      <c r="CA275">
        <v>0.106</v>
      </c>
      <c r="CB275">
        <v>0.94499999999999995</v>
      </c>
      <c r="CC275" t="s">
        <v>18</v>
      </c>
    </row>
    <row r="276" spans="1:81">
      <c r="A276" t="s">
        <v>20</v>
      </c>
      <c r="B276">
        <v>0.3175249</v>
      </c>
      <c r="C276">
        <v>2.0113799999999999</v>
      </c>
      <c r="D276">
        <v>0.33873809999999999</v>
      </c>
      <c r="E276">
        <v>2.6498139999999999E-3</v>
      </c>
      <c r="F276">
        <v>-0.95141880000000001</v>
      </c>
      <c r="G276">
        <v>-7.7969399999999996E-3</v>
      </c>
      <c r="H276">
        <v>0.3077898</v>
      </c>
      <c r="I276">
        <v>0.3553386</v>
      </c>
      <c r="J276">
        <v>2.0082</v>
      </c>
      <c r="K276">
        <v>0.336955</v>
      </c>
      <c r="L276">
        <v>-1.5412530000000001E-2</v>
      </c>
      <c r="M276">
        <v>-0.94509920000000003</v>
      </c>
      <c r="N276">
        <v>5.205533E-3</v>
      </c>
      <c r="O276">
        <v>0.32637870000000002</v>
      </c>
      <c r="P276" s="60">
        <f t="shared" si="102"/>
        <v>0.42633753447071854</v>
      </c>
      <c r="Q276" s="61">
        <f t="shared" si="103"/>
        <v>-0.63647261340285777</v>
      </c>
      <c r="R276">
        <v>4.3392090000000003</v>
      </c>
      <c r="S276" s="59">
        <f t="shared" si="104"/>
        <v>2.2607126095538082</v>
      </c>
      <c r="T276">
        <v>-2.8091629999999999</v>
      </c>
      <c r="U276">
        <v>2.3622709999999998</v>
      </c>
      <c r="V276">
        <v>-2.6494780000000002</v>
      </c>
      <c r="W276" s="59">
        <f t="shared" si="105"/>
        <v>4.3392092802936597</v>
      </c>
      <c r="AA276" s="68">
        <f t="shared" si="106"/>
        <v>0.10000000000445948</v>
      </c>
      <c r="AC276">
        <v>0.46237210000000001</v>
      </c>
      <c r="AD276">
        <v>0.43057299999999998</v>
      </c>
      <c r="AE276">
        <v>0.45711930000000001</v>
      </c>
      <c r="AF276">
        <v>0.38421919999999998</v>
      </c>
      <c r="AG276" s="66">
        <f t="shared" si="107"/>
        <v>3.4966087080050286E-2</v>
      </c>
      <c r="AH276">
        <v>209.3407</v>
      </c>
      <c r="AI276">
        <v>210.94399999999999</v>
      </c>
      <c r="AJ276">
        <v>3</v>
      </c>
      <c r="AK276">
        <v>4</v>
      </c>
      <c r="AL276">
        <f t="shared" si="127"/>
        <v>1.6032999999999902</v>
      </c>
      <c r="AM276" s="69">
        <f t="shared" si="109"/>
        <v>3.4582840855103889</v>
      </c>
      <c r="AN276" s="69">
        <f t="shared" si="110"/>
        <v>2.1569787847005615</v>
      </c>
      <c r="AP276" s="69">
        <f t="shared" si="111"/>
        <v>0</v>
      </c>
      <c r="AQ276" s="69">
        <f t="shared" si="112"/>
        <v>0</v>
      </c>
      <c r="AR276" s="69">
        <f t="shared" si="113"/>
        <v>0</v>
      </c>
      <c r="AS276" s="69">
        <f t="shared" si="114"/>
        <v>0</v>
      </c>
      <c r="AT276" s="69">
        <f t="shared" si="115"/>
        <v>0</v>
      </c>
      <c r="AU276" s="69">
        <f t="shared" si="116"/>
        <v>0</v>
      </c>
      <c r="AV276" s="69">
        <f t="shared" si="117"/>
        <v>0</v>
      </c>
      <c r="AW276" s="69">
        <f t="shared" si="118"/>
        <v>0</v>
      </c>
      <c r="AX276" s="69">
        <f t="shared" si="119"/>
        <v>2.1569787847005615</v>
      </c>
      <c r="AY276" s="69">
        <f t="shared" si="120"/>
        <v>2.1569787847005615</v>
      </c>
      <c r="AZ276" s="69">
        <f t="shared" si="121"/>
        <v>1</v>
      </c>
      <c r="BA276" s="69">
        <f t="shared" si="122"/>
        <v>0</v>
      </c>
      <c r="BB276" s="69">
        <f t="shared" si="123"/>
        <v>0</v>
      </c>
      <c r="BC276" s="69">
        <f t="shared" si="124"/>
        <v>2.1569787847005615</v>
      </c>
      <c r="BD276" s="69">
        <f t="shared" si="125"/>
        <v>0</v>
      </c>
      <c r="BE276" s="69">
        <f t="shared" si="126"/>
        <v>1</v>
      </c>
      <c r="BF276" s="69"/>
      <c r="BG276" s="69"/>
      <c r="BH276" s="69"/>
      <c r="BI276" s="69"/>
      <c r="BJ276" s="69"/>
      <c r="BK276" s="69"/>
      <c r="BL276" s="69"/>
      <c r="BM276" s="69"/>
      <c r="BN276" s="69"/>
      <c r="BX276">
        <v>2.3304281234741202</v>
      </c>
      <c r="BY276">
        <v>3.02983570098877</v>
      </c>
      <c r="BZ276" t="s">
        <v>5600</v>
      </c>
      <c r="CA276">
        <v>9.1999999999999998E-2</v>
      </c>
      <c r="CB276">
        <v>0.79500000000000004</v>
      </c>
      <c r="CC276" t="s">
        <v>18</v>
      </c>
    </row>
    <row r="277" spans="1:81">
      <c r="A277" t="s">
        <v>22</v>
      </c>
      <c r="B277">
        <v>0.40836749999999999</v>
      </c>
      <c r="C277">
        <v>2.0094940000000001</v>
      </c>
      <c r="D277">
        <v>0.35456359999999998</v>
      </c>
      <c r="E277">
        <v>-1.451595E-2</v>
      </c>
      <c r="F277">
        <v>-0.83946679999999996</v>
      </c>
      <c r="G277">
        <v>-2.0713530000000001E-2</v>
      </c>
      <c r="H277">
        <v>0.54282200000000003</v>
      </c>
      <c r="I277">
        <v>0.2282275</v>
      </c>
      <c r="J277">
        <v>2.0233729999999999</v>
      </c>
      <c r="K277">
        <v>0.25850810000000002</v>
      </c>
      <c r="L277">
        <v>-0.12839139999999999</v>
      </c>
      <c r="M277">
        <v>-0.1085631</v>
      </c>
      <c r="N277">
        <v>5.4783799999999997E-3</v>
      </c>
      <c r="O277">
        <v>0.98574839999999997</v>
      </c>
      <c r="P277" s="60">
        <f t="shared" si="102"/>
        <v>0.907961946618975</v>
      </c>
      <c r="Q277" s="61">
        <f t="shared" si="103"/>
        <v>0.64878979301623674</v>
      </c>
      <c r="R277">
        <v>3.4451209999999999</v>
      </c>
      <c r="S277" s="59">
        <f t="shared" si="104"/>
        <v>0.86480332307522922</v>
      </c>
      <c r="T277">
        <v>-0.41987350000000001</v>
      </c>
      <c r="U277">
        <v>3.2032289999999999</v>
      </c>
      <c r="V277">
        <v>3.4783219999999999</v>
      </c>
      <c r="W277" s="59">
        <f t="shared" si="105"/>
        <v>3.4451201642143858</v>
      </c>
      <c r="AA277" s="68">
        <f t="shared" si="106"/>
        <v>0.10000006864485846</v>
      </c>
      <c r="AC277">
        <v>0.42131839999999998</v>
      </c>
      <c r="AD277">
        <v>0.48490660000000002</v>
      </c>
      <c r="AE277">
        <v>0.44288620000000001</v>
      </c>
      <c r="AF277">
        <v>0.33843289999999998</v>
      </c>
      <c r="AG277" s="66">
        <f t="shared" si="107"/>
        <v>3.062197835065239E-2</v>
      </c>
      <c r="AH277">
        <v>212.47880000000001</v>
      </c>
      <c r="AI277">
        <v>216.57210000000001</v>
      </c>
      <c r="AJ277">
        <v>1</v>
      </c>
      <c r="AK277">
        <v>3</v>
      </c>
      <c r="AL277">
        <f t="shared" si="127"/>
        <v>4.0932999999999993</v>
      </c>
      <c r="AM277" s="69">
        <f t="shared" si="109"/>
        <v>2.263340311454122</v>
      </c>
      <c r="AN277" s="69">
        <f t="shared" si="110"/>
        <v>0.55293780359468458</v>
      </c>
      <c r="AP277" s="69">
        <f t="shared" si="111"/>
        <v>0.55293780359468458</v>
      </c>
      <c r="AQ277" s="69">
        <f t="shared" si="112"/>
        <v>0</v>
      </c>
      <c r="AR277" s="69">
        <f t="shared" si="113"/>
        <v>1</v>
      </c>
      <c r="AS277" s="69">
        <f t="shared" si="114"/>
        <v>0</v>
      </c>
      <c r="AT277" s="69">
        <f t="shared" si="115"/>
        <v>0</v>
      </c>
      <c r="AU277" s="69">
        <f t="shared" si="116"/>
        <v>0</v>
      </c>
      <c r="AV277" s="69">
        <f t="shared" si="117"/>
        <v>0</v>
      </c>
      <c r="AW277" s="69">
        <f t="shared" si="118"/>
        <v>0</v>
      </c>
      <c r="AX277" s="69">
        <f t="shared" si="119"/>
        <v>0</v>
      </c>
      <c r="AY277" s="69">
        <f t="shared" si="120"/>
        <v>0</v>
      </c>
      <c r="AZ277" s="69">
        <f t="shared" si="121"/>
        <v>0</v>
      </c>
      <c r="BA277" s="69">
        <f t="shared" si="122"/>
        <v>1</v>
      </c>
      <c r="BB277" s="69">
        <f t="shared" si="123"/>
        <v>0</v>
      </c>
      <c r="BC277" s="69">
        <f t="shared" si="124"/>
        <v>0</v>
      </c>
      <c r="BD277" s="69">
        <f t="shared" si="125"/>
        <v>0</v>
      </c>
      <c r="BE277" s="69">
        <f t="shared" si="126"/>
        <v>0</v>
      </c>
      <c r="BF277" s="69"/>
      <c r="BG277" s="69"/>
      <c r="BH277" s="69"/>
      <c r="BI277" s="69"/>
      <c r="BJ277" s="69"/>
      <c r="BK277" s="69"/>
      <c r="BL277" s="69"/>
      <c r="BM277" s="69"/>
      <c r="BN277" s="69"/>
      <c r="BX277">
        <v>0.43535661697387701</v>
      </c>
      <c r="BY277">
        <v>2.1773645877838099</v>
      </c>
      <c r="BZ277" t="s">
        <v>5601</v>
      </c>
      <c r="CA277">
        <v>0.63200000000000001</v>
      </c>
      <c r="CB277">
        <v>0.84899999999999998</v>
      </c>
      <c r="CC277" t="s">
        <v>18</v>
      </c>
    </row>
    <row r="278" spans="1:81">
      <c r="A278" t="s">
        <v>22</v>
      </c>
      <c r="B278">
        <v>0.2398709</v>
      </c>
      <c r="C278">
        <v>2.01396</v>
      </c>
      <c r="D278">
        <v>0.40256550000000002</v>
      </c>
      <c r="E278">
        <v>2.4322940000000001E-2</v>
      </c>
      <c r="F278">
        <v>-0.88716950000000006</v>
      </c>
      <c r="G278">
        <v>-1.2107039999999999E-2</v>
      </c>
      <c r="H278">
        <v>0.46064319999999997</v>
      </c>
      <c r="I278">
        <v>0.35891129999999999</v>
      </c>
      <c r="J278">
        <v>2.0181439999999999</v>
      </c>
      <c r="K278">
        <v>0.1092899</v>
      </c>
      <c r="L278">
        <v>-8.2354479999999994E-2</v>
      </c>
      <c r="M278">
        <v>0.31261149999999999</v>
      </c>
      <c r="N278">
        <v>5.900035E-2</v>
      </c>
      <c r="O278">
        <v>0.94446330000000001</v>
      </c>
      <c r="P278" s="60">
        <f t="shared" si="102"/>
        <v>-0.82011273807654295</v>
      </c>
      <c r="Q278" s="61">
        <f t="shared" si="103"/>
        <v>0.34516980631080862</v>
      </c>
      <c r="R278">
        <v>5.8245300000000002</v>
      </c>
      <c r="S278" s="59">
        <f t="shared" si="104"/>
        <v>1.2183766217401628</v>
      </c>
      <c r="T278">
        <v>4.2464750000000002</v>
      </c>
      <c r="U278">
        <v>3.5903930000000002</v>
      </c>
      <c r="V278">
        <v>4.3252090000000001</v>
      </c>
      <c r="W278" s="59">
        <f t="shared" si="105"/>
        <v>5.8245299763773266</v>
      </c>
      <c r="AA278" s="68">
        <f t="shared" si="106"/>
        <v>0.1</v>
      </c>
      <c r="AC278">
        <v>0.40939589999999998</v>
      </c>
      <c r="AD278">
        <v>0.49220969999999997</v>
      </c>
      <c r="AE278">
        <v>0.43751970000000001</v>
      </c>
      <c r="AF278">
        <v>0.48924770000000001</v>
      </c>
      <c r="AG278" s="66">
        <f t="shared" si="107"/>
        <v>4.3134032613259751E-2</v>
      </c>
      <c r="AH278">
        <v>218.0787</v>
      </c>
      <c r="AI278">
        <v>234.3083</v>
      </c>
      <c r="AJ278">
        <v>2</v>
      </c>
      <c r="AK278">
        <v>1</v>
      </c>
      <c r="AL278">
        <f t="shared" si="127"/>
        <v>16.229600000000005</v>
      </c>
      <c r="AM278" s="69">
        <f t="shared" si="109"/>
        <v>2.2635964056061879</v>
      </c>
      <c r="AN278" s="69">
        <f t="shared" si="110"/>
        <v>0.13947333302152778</v>
      </c>
      <c r="AP278" s="69">
        <f t="shared" si="111"/>
        <v>0</v>
      </c>
      <c r="AQ278" s="69">
        <f t="shared" si="112"/>
        <v>0.13947333302152778</v>
      </c>
      <c r="AR278" s="69">
        <f t="shared" si="113"/>
        <v>0</v>
      </c>
      <c r="AS278" s="69">
        <f t="shared" si="114"/>
        <v>1</v>
      </c>
      <c r="AT278" s="69">
        <f t="shared" si="115"/>
        <v>0.13947333302152778</v>
      </c>
      <c r="AU278" s="69">
        <f t="shared" si="116"/>
        <v>0</v>
      </c>
      <c r="AV278" s="69">
        <f t="shared" si="117"/>
        <v>1</v>
      </c>
      <c r="AW278" s="69">
        <f t="shared" si="118"/>
        <v>0</v>
      </c>
      <c r="AX278" s="69">
        <f t="shared" si="119"/>
        <v>0</v>
      </c>
      <c r="AY278" s="69">
        <f t="shared" si="120"/>
        <v>0</v>
      </c>
      <c r="AZ278" s="69">
        <f t="shared" si="121"/>
        <v>0</v>
      </c>
      <c r="BA278" s="69">
        <f t="shared" si="122"/>
        <v>0</v>
      </c>
      <c r="BB278" s="69">
        <f t="shared" si="123"/>
        <v>0</v>
      </c>
      <c r="BC278" s="69">
        <f t="shared" si="124"/>
        <v>0</v>
      </c>
      <c r="BD278" s="69">
        <f t="shared" si="125"/>
        <v>0</v>
      </c>
      <c r="BE278" s="69">
        <f t="shared" si="126"/>
        <v>0</v>
      </c>
      <c r="BF278" s="69"/>
      <c r="BG278" s="69"/>
      <c r="BH278" s="69"/>
      <c r="BI278" s="69"/>
      <c r="BJ278" s="69"/>
      <c r="BK278" s="69"/>
      <c r="BL278" s="69"/>
      <c r="BM278" s="69"/>
      <c r="BN278" s="69"/>
      <c r="BX278">
        <v>0.83190387487411499</v>
      </c>
      <c r="BY278">
        <v>0.37485462427139299</v>
      </c>
      <c r="BZ278" t="s">
        <v>5602</v>
      </c>
      <c r="CA278">
        <v>0.71199999999999997</v>
      </c>
      <c r="CB278">
        <v>0.21099999999999999</v>
      </c>
      <c r="CC278" t="s">
        <v>18</v>
      </c>
    </row>
    <row r="279" spans="1:81">
      <c r="A279" t="s">
        <v>20</v>
      </c>
      <c r="B279">
        <v>0</v>
      </c>
      <c r="C279">
        <v>1.6</v>
      </c>
      <c r="D279">
        <v>0</v>
      </c>
      <c r="E279">
        <v>0</v>
      </c>
      <c r="F279">
        <v>0</v>
      </c>
      <c r="G279">
        <v>0</v>
      </c>
      <c r="H279">
        <v>1</v>
      </c>
      <c r="I279">
        <v>-0.36495830000000001</v>
      </c>
      <c r="J279">
        <v>1.664021</v>
      </c>
      <c r="K279">
        <v>5.389058E-2</v>
      </c>
      <c r="L279">
        <v>0.15394459999999999</v>
      </c>
      <c r="M279">
        <v>-0.76343810000000001</v>
      </c>
      <c r="N279">
        <v>-0.21657889999999999</v>
      </c>
      <c r="O279">
        <v>-0.58869090000000002</v>
      </c>
      <c r="P279" s="60">
        <f t="shared" si="102"/>
        <v>0.55084249973142008</v>
      </c>
      <c r="Q279" s="61">
        <f t="shared" si="103"/>
        <v>-0.39314508097928091</v>
      </c>
      <c r="R279">
        <v>3.1869999999999998</v>
      </c>
      <c r="S279" s="59">
        <f t="shared" si="104"/>
        <v>1.974845941309652</v>
      </c>
      <c r="T279">
        <v>2.2698330000000002</v>
      </c>
      <c r="U279">
        <v>3.7541630000000001</v>
      </c>
      <c r="V279">
        <v>-0.60366379999999997</v>
      </c>
      <c r="W279" s="59">
        <f t="shared" si="105"/>
        <v>3.1870001665968641</v>
      </c>
      <c r="AA279" s="68">
        <f t="shared" si="106"/>
        <v>0.10000073464791048</v>
      </c>
      <c r="AC279">
        <v>0.47278700000000001</v>
      </c>
      <c r="AD279">
        <v>0.47746139999999998</v>
      </c>
      <c r="AE279">
        <v>0.409165</v>
      </c>
      <c r="AF279">
        <v>0.49585630000000003</v>
      </c>
      <c r="AG279" s="66">
        <f t="shared" si="107"/>
        <v>4.5799222575119335E-2</v>
      </c>
      <c r="AH279">
        <v>54.495429999999999</v>
      </c>
      <c r="AI279">
        <v>73.440299999999993</v>
      </c>
      <c r="AJ279">
        <v>3</v>
      </c>
      <c r="AK279">
        <v>1</v>
      </c>
      <c r="AL279">
        <f t="shared" si="127"/>
        <v>18.944869999999995</v>
      </c>
      <c r="AM279" s="69">
        <f t="shared" si="109"/>
        <v>2.8738904429646048</v>
      </c>
      <c r="AN279" s="69">
        <f t="shared" si="110"/>
        <v>0.15169755416451028</v>
      </c>
      <c r="AP279" s="69">
        <f t="shared" si="111"/>
        <v>0</v>
      </c>
      <c r="AQ279" s="69">
        <f t="shared" si="112"/>
        <v>0.15169755416451028</v>
      </c>
      <c r="AR279" s="69">
        <f t="shared" si="113"/>
        <v>0</v>
      </c>
      <c r="AS279" s="69">
        <f t="shared" si="114"/>
        <v>1</v>
      </c>
      <c r="AT279" s="69">
        <f t="shared" si="115"/>
        <v>0</v>
      </c>
      <c r="AU279" s="69">
        <f t="shared" si="116"/>
        <v>0</v>
      </c>
      <c r="AV279" s="69">
        <f t="shared" si="117"/>
        <v>0</v>
      </c>
      <c r="AW279" s="69">
        <f t="shared" si="118"/>
        <v>0</v>
      </c>
      <c r="AX279" s="69">
        <f t="shared" si="119"/>
        <v>0.15169755416451028</v>
      </c>
      <c r="AY279" s="69">
        <f t="shared" si="120"/>
        <v>0.15169755416451028</v>
      </c>
      <c r="AZ279" s="69">
        <f t="shared" si="121"/>
        <v>1</v>
      </c>
      <c r="BA279" s="69">
        <f t="shared" si="122"/>
        <v>0</v>
      </c>
      <c r="BB279" s="69">
        <f t="shared" si="123"/>
        <v>0</v>
      </c>
      <c r="BC279" s="69">
        <f t="shared" si="124"/>
        <v>0</v>
      </c>
      <c r="BD279" s="69">
        <f t="shared" si="125"/>
        <v>0</v>
      </c>
      <c r="BE279" s="69">
        <f t="shared" si="126"/>
        <v>0</v>
      </c>
      <c r="BF279" s="69"/>
      <c r="BG279" s="69"/>
      <c r="BH279" s="69"/>
      <c r="BI279" s="69"/>
      <c r="BJ279" s="69"/>
      <c r="BK279" s="69"/>
      <c r="BL279" s="69"/>
      <c r="BM279" s="69"/>
      <c r="BN279" s="69"/>
      <c r="BX279">
        <v>1.7613620758056601</v>
      </c>
      <c r="BY279">
        <v>0.75925815105438199</v>
      </c>
      <c r="BZ279" t="s">
        <v>5603</v>
      </c>
      <c r="CA279">
        <v>5.0000000000000001E-3</v>
      </c>
      <c r="CB279">
        <v>0.26100000000000001</v>
      </c>
      <c r="CC279" t="s">
        <v>18</v>
      </c>
    </row>
    <row r="280" spans="1:81">
      <c r="A280" t="s">
        <v>16</v>
      </c>
      <c r="B280">
        <v>-0.30179660000000003</v>
      </c>
      <c r="C280">
        <v>1.6305860000000001</v>
      </c>
      <c r="D280">
        <v>4.6594610000000002E-2</v>
      </c>
      <c r="E280">
        <v>2.521137E-2</v>
      </c>
      <c r="F280">
        <v>0.66925400000000002</v>
      </c>
      <c r="G280">
        <v>2.2968300000000001E-2</v>
      </c>
      <c r="H280">
        <v>0.74225059999999998</v>
      </c>
      <c r="I280">
        <v>-4.3072279999999998E-2</v>
      </c>
      <c r="J280">
        <v>1.66917</v>
      </c>
      <c r="K280">
        <v>3.9547930000000002E-2</v>
      </c>
      <c r="L280">
        <v>-0.12589359999999999</v>
      </c>
      <c r="M280">
        <v>-0.85722529999999997</v>
      </c>
      <c r="N280">
        <v>-0.4049951</v>
      </c>
      <c r="O280">
        <v>0.2920526</v>
      </c>
      <c r="P280" s="60">
        <f t="shared" si="102"/>
        <v>0.306010020929185</v>
      </c>
      <c r="Q280" s="61">
        <f t="shared" si="103"/>
        <v>-0.81271573418183951</v>
      </c>
      <c r="R280">
        <v>2.1052620000000002</v>
      </c>
      <c r="S280" s="59">
        <f t="shared" si="104"/>
        <v>2.5195943266413843</v>
      </c>
      <c r="T280">
        <v>-0.75884450000000003</v>
      </c>
      <c r="U280">
        <v>3.4293830000000001</v>
      </c>
      <c r="V280">
        <v>-0.9471676</v>
      </c>
      <c r="W280" s="59">
        <f t="shared" si="105"/>
        <v>2.1052616844771324</v>
      </c>
      <c r="AA280" s="68">
        <f t="shared" si="106"/>
        <v>0.10202385428323163</v>
      </c>
      <c r="AC280">
        <v>0.49143870000000001</v>
      </c>
      <c r="AD280">
        <v>0.43469829999999998</v>
      </c>
      <c r="AE280">
        <v>0.4361814</v>
      </c>
      <c r="AF280">
        <v>0.36233769999999998</v>
      </c>
      <c r="AG280" s="66">
        <f t="shared" si="107"/>
        <v>3.3762761475037845E-2</v>
      </c>
      <c r="AH280">
        <v>74.97148</v>
      </c>
      <c r="AI280">
        <v>86.972189999999998</v>
      </c>
      <c r="AJ280">
        <v>3</v>
      </c>
      <c r="AK280">
        <v>3</v>
      </c>
      <c r="AL280">
        <f t="shared" si="127"/>
        <v>12.000709999999998</v>
      </c>
      <c r="AM280" s="69">
        <f t="shared" si="109"/>
        <v>3.694127910758453</v>
      </c>
      <c r="AN280" s="69">
        <f t="shared" si="110"/>
        <v>0.30782577953791512</v>
      </c>
      <c r="AP280" s="69">
        <f t="shared" si="111"/>
        <v>0</v>
      </c>
      <c r="AQ280" s="69">
        <f t="shared" si="112"/>
        <v>0</v>
      </c>
      <c r="AR280" s="69">
        <f t="shared" si="113"/>
        <v>0</v>
      </c>
      <c r="AS280" s="69">
        <f t="shared" si="114"/>
        <v>0</v>
      </c>
      <c r="AT280" s="69">
        <f t="shared" si="115"/>
        <v>0</v>
      </c>
      <c r="AU280" s="69">
        <f t="shared" si="116"/>
        <v>0</v>
      </c>
      <c r="AV280" s="69">
        <f t="shared" si="117"/>
        <v>0</v>
      </c>
      <c r="AW280" s="69">
        <f t="shared" si="118"/>
        <v>0</v>
      </c>
      <c r="AX280" s="69">
        <f t="shared" si="119"/>
        <v>0.30782577953791512</v>
      </c>
      <c r="AY280" s="69">
        <f t="shared" si="120"/>
        <v>0.30782577953791512</v>
      </c>
      <c r="AZ280" s="69">
        <f t="shared" si="121"/>
        <v>1</v>
      </c>
      <c r="BA280" s="69">
        <f t="shared" si="122"/>
        <v>1</v>
      </c>
      <c r="BB280" s="69">
        <f t="shared" si="123"/>
        <v>0</v>
      </c>
      <c r="BC280" s="69">
        <f t="shared" si="124"/>
        <v>0</v>
      </c>
      <c r="BD280" s="69">
        <f t="shared" si="125"/>
        <v>0</v>
      </c>
      <c r="BE280" s="69">
        <f t="shared" si="126"/>
        <v>0</v>
      </c>
      <c r="BF280" s="69"/>
      <c r="BG280" s="69"/>
      <c r="BH280" s="69"/>
      <c r="BI280" s="69"/>
      <c r="BJ280" s="69"/>
      <c r="BK280" s="69"/>
      <c r="BL280" s="69"/>
      <c r="BM280" s="69"/>
      <c r="BN280" s="69"/>
      <c r="BX280">
        <v>2.0623967647552499</v>
      </c>
      <c r="BY280">
        <v>1.8196163177490201</v>
      </c>
      <c r="BZ280" t="s">
        <v>5604</v>
      </c>
      <c r="CA280">
        <v>0.56799999999999995</v>
      </c>
      <c r="CB280">
        <v>0.433</v>
      </c>
      <c r="CC280" t="s">
        <v>18</v>
      </c>
    </row>
    <row r="281" spans="1:81">
      <c r="A281" t="s">
        <v>16</v>
      </c>
      <c r="B281">
        <v>-9.4305269999999997E-2</v>
      </c>
      <c r="C281">
        <v>1.6452009999999999</v>
      </c>
      <c r="D281">
        <v>-9.7195180000000006E-2</v>
      </c>
      <c r="E281">
        <v>-3.0333220000000001E-2</v>
      </c>
      <c r="F281">
        <v>-0.88396779999999997</v>
      </c>
      <c r="G281">
        <v>-1.6791739999999999E-2</v>
      </c>
      <c r="H281">
        <v>0.46626050000000002</v>
      </c>
      <c r="I281">
        <v>0.10165009999999999</v>
      </c>
      <c r="J281">
        <v>1.6491739999999999</v>
      </c>
      <c r="K281">
        <v>-0.21308150000000001</v>
      </c>
      <c r="L281">
        <v>-9.1224310000000003E-2</v>
      </c>
      <c r="M281">
        <v>-1.318692E-2</v>
      </c>
      <c r="N281">
        <v>1.8610769999999999E-2</v>
      </c>
      <c r="O281">
        <v>0.99556920000000004</v>
      </c>
      <c r="P281" s="60">
        <f t="shared" si="102"/>
        <v>0.98557892900418864</v>
      </c>
      <c r="Q281" s="61">
        <f t="shared" si="103"/>
        <v>0.94273165059408703</v>
      </c>
      <c r="R281">
        <v>3.1431089999999999</v>
      </c>
      <c r="S281" s="59">
        <f t="shared" si="104"/>
        <v>0.34006900623798186</v>
      </c>
      <c r="T281">
        <v>0.22720029999999999</v>
      </c>
      <c r="U281">
        <v>2.4738699999999998</v>
      </c>
      <c r="V281">
        <v>2.9176139999999999</v>
      </c>
      <c r="W281" s="59">
        <f t="shared" si="105"/>
        <v>3.1431087373672417</v>
      </c>
      <c r="AA281" s="68">
        <f t="shared" si="106"/>
        <v>0.10000107928881528</v>
      </c>
      <c r="AC281">
        <v>0.48571320000000001</v>
      </c>
      <c r="AD281">
        <v>0.40387139999999999</v>
      </c>
      <c r="AE281">
        <v>0.42566559999999998</v>
      </c>
      <c r="AF281">
        <v>0.36860490000000001</v>
      </c>
      <c r="AG281" s="66">
        <f t="shared" si="107"/>
        <v>3.0778869518445957E-2</v>
      </c>
      <c r="AH281">
        <v>88.504509999999996</v>
      </c>
      <c r="AI281">
        <v>95.973510000000005</v>
      </c>
      <c r="AJ281">
        <v>1</v>
      </c>
      <c r="AK281">
        <v>2</v>
      </c>
      <c r="AL281">
        <f t="shared" si="127"/>
        <v>7.4690000000000083</v>
      </c>
      <c r="AM281" s="69">
        <f t="shared" si="109"/>
        <v>0.90943759879180597</v>
      </c>
      <c r="AN281" s="69">
        <f t="shared" si="110"/>
        <v>0.1217616279008977</v>
      </c>
      <c r="AP281" s="69">
        <f t="shared" si="111"/>
        <v>0.1217616279008977</v>
      </c>
      <c r="AQ281" s="69">
        <f t="shared" si="112"/>
        <v>0</v>
      </c>
      <c r="AR281" s="69">
        <f t="shared" si="113"/>
        <v>1</v>
      </c>
      <c r="AS281" s="69">
        <f t="shared" si="114"/>
        <v>0</v>
      </c>
      <c r="AT281" s="69">
        <f t="shared" si="115"/>
        <v>0</v>
      </c>
      <c r="AU281" s="69">
        <f t="shared" si="116"/>
        <v>0.1217616279008977</v>
      </c>
      <c r="AV281" s="69">
        <f t="shared" si="117"/>
        <v>0</v>
      </c>
      <c r="AW281" s="69">
        <f t="shared" si="118"/>
        <v>1</v>
      </c>
      <c r="AX281" s="69">
        <f t="shared" si="119"/>
        <v>0</v>
      </c>
      <c r="AY281" s="69">
        <f t="shared" si="120"/>
        <v>0</v>
      </c>
      <c r="AZ281" s="69">
        <f t="shared" si="121"/>
        <v>0</v>
      </c>
      <c r="BA281" s="69">
        <f t="shared" si="122"/>
        <v>0</v>
      </c>
      <c r="BB281" s="69">
        <f t="shared" si="123"/>
        <v>0</v>
      </c>
      <c r="BC281" s="69">
        <f t="shared" si="124"/>
        <v>0</v>
      </c>
      <c r="BD281" s="69">
        <f t="shared" si="125"/>
        <v>0</v>
      </c>
      <c r="BE281" s="69">
        <f t="shared" si="126"/>
        <v>0</v>
      </c>
      <c r="BF281" s="69"/>
      <c r="BG281" s="69"/>
      <c r="BH281" s="69"/>
      <c r="BI281" s="69"/>
      <c r="BJ281" s="69"/>
      <c r="BK281" s="69"/>
      <c r="BL281" s="69"/>
      <c r="BM281" s="69"/>
      <c r="BN281" s="69"/>
      <c r="BX281">
        <v>0.28670558333396901</v>
      </c>
      <c r="BY281">
        <v>1.2006961107253999</v>
      </c>
      <c r="BZ281" t="s">
        <v>73</v>
      </c>
      <c r="CA281">
        <v>0.46100000000000002</v>
      </c>
      <c r="CB281">
        <v>3.4000000000000002E-2</v>
      </c>
      <c r="CC281" t="s">
        <v>18</v>
      </c>
    </row>
    <row r="282" spans="1:81">
      <c r="A282" t="s">
        <v>22</v>
      </c>
      <c r="B282">
        <v>0.10346229999999999</v>
      </c>
      <c r="C282">
        <v>1.64906</v>
      </c>
      <c r="D282">
        <v>-0.20972289999999999</v>
      </c>
      <c r="E282">
        <v>-9.1981800000000002E-2</v>
      </c>
      <c r="F282">
        <v>-1.8777060000000002E-2</v>
      </c>
      <c r="G282">
        <v>2.0247439999999998E-2</v>
      </c>
      <c r="H282">
        <v>0.99537779999999998</v>
      </c>
      <c r="I282">
        <v>0.10206750000000001</v>
      </c>
      <c r="J282">
        <v>1.6704829999999999</v>
      </c>
      <c r="K282">
        <v>-0.24051610000000001</v>
      </c>
      <c r="L282">
        <v>-0.23783840000000001</v>
      </c>
      <c r="M282">
        <v>6.8100800000000003E-2</v>
      </c>
      <c r="N282">
        <v>1.3806779999999999E-2</v>
      </c>
      <c r="O282">
        <v>0.96881600000000001</v>
      </c>
      <c r="P282" s="60">
        <f t="shared" si="102"/>
        <v>0.87714703409242401</v>
      </c>
      <c r="Q282" s="61">
        <f t="shared" si="103"/>
        <v>0.53877383883427199</v>
      </c>
      <c r="R282">
        <v>4.109273</v>
      </c>
      <c r="S282" s="59">
        <f t="shared" si="104"/>
        <v>1.0018153657147675</v>
      </c>
      <c r="T282">
        <v>0.63452370000000002</v>
      </c>
      <c r="U282">
        <v>3.8632939999999998</v>
      </c>
      <c r="V282">
        <v>3.210988</v>
      </c>
      <c r="W282" s="59">
        <f t="shared" si="105"/>
        <v>4.1092726216089348</v>
      </c>
      <c r="AA282" s="68">
        <f t="shared" si="106"/>
        <v>0.10000000006580671</v>
      </c>
      <c r="AC282">
        <v>0.43213679999999999</v>
      </c>
      <c r="AD282">
        <v>0.4190777</v>
      </c>
      <c r="AE282">
        <v>0.40428530000000001</v>
      </c>
      <c r="AF282">
        <v>0.3110753</v>
      </c>
      <c r="AG282" s="66">
        <f t="shared" si="107"/>
        <v>2.2775571451341872E-2</v>
      </c>
      <c r="AH282">
        <v>97.472499999999997</v>
      </c>
      <c r="AI282">
        <v>107.9088</v>
      </c>
      <c r="AJ282">
        <v>1</v>
      </c>
      <c r="AK282">
        <v>2</v>
      </c>
      <c r="AL282">
        <f t="shared" si="127"/>
        <v>10.436300000000003</v>
      </c>
      <c r="AM282" s="69">
        <f t="shared" si="109"/>
        <v>2.9025922344719484</v>
      </c>
      <c r="AN282" s="69">
        <f t="shared" si="110"/>
        <v>0.27812464517807534</v>
      </c>
      <c r="AP282" s="69">
        <f t="shared" si="111"/>
        <v>0.27812464517807534</v>
      </c>
      <c r="AQ282" s="69">
        <f t="shared" si="112"/>
        <v>0</v>
      </c>
      <c r="AR282" s="69">
        <f t="shared" si="113"/>
        <v>1</v>
      </c>
      <c r="AS282" s="69">
        <f t="shared" si="114"/>
        <v>0</v>
      </c>
      <c r="AT282" s="69">
        <f t="shared" si="115"/>
        <v>0</v>
      </c>
      <c r="AU282" s="69">
        <f t="shared" si="116"/>
        <v>0.27812464517807534</v>
      </c>
      <c r="AV282" s="69">
        <f t="shared" si="117"/>
        <v>0</v>
      </c>
      <c r="AW282" s="69">
        <f t="shared" si="118"/>
        <v>1</v>
      </c>
      <c r="AX282" s="69">
        <f t="shared" si="119"/>
        <v>0</v>
      </c>
      <c r="AY282" s="69">
        <f t="shared" si="120"/>
        <v>0</v>
      </c>
      <c r="AZ282" s="69">
        <f t="shared" si="121"/>
        <v>0</v>
      </c>
      <c r="BA282" s="69">
        <f t="shared" si="122"/>
        <v>0</v>
      </c>
      <c r="BB282" s="69">
        <f t="shared" si="123"/>
        <v>0</v>
      </c>
      <c r="BC282" s="69">
        <f t="shared" si="124"/>
        <v>0</v>
      </c>
      <c r="BD282" s="69">
        <f t="shared" si="125"/>
        <v>0</v>
      </c>
      <c r="BE282" s="69">
        <f t="shared" si="126"/>
        <v>0</v>
      </c>
      <c r="BF282" s="69"/>
      <c r="BG282" s="69"/>
      <c r="BH282" s="69"/>
      <c r="BI282" s="69"/>
      <c r="BJ282" s="69"/>
      <c r="BK282" s="69"/>
      <c r="BL282" s="69"/>
      <c r="BM282" s="69"/>
      <c r="BN282" s="69"/>
      <c r="BX282">
        <v>0.58730494976043701</v>
      </c>
      <c r="BY282">
        <v>1.3354028463363601</v>
      </c>
      <c r="BZ282" t="s">
        <v>5605</v>
      </c>
      <c r="CA282">
        <v>0.97199999999999998</v>
      </c>
      <c r="CB282">
        <v>0.54100000000000004</v>
      </c>
      <c r="CC282" t="s">
        <v>18</v>
      </c>
    </row>
    <row r="283" spans="1:81">
      <c r="A283" t="s">
        <v>16</v>
      </c>
      <c r="B283">
        <v>0.1078358</v>
      </c>
      <c r="C283">
        <v>1.6577390000000001</v>
      </c>
      <c r="D283">
        <v>-0.2261919</v>
      </c>
      <c r="E283">
        <v>-0.165021</v>
      </c>
      <c r="F283">
        <v>4.7247150000000002E-2</v>
      </c>
      <c r="G283">
        <v>1.2101799999999999E-2</v>
      </c>
      <c r="H283">
        <v>0.9850835</v>
      </c>
      <c r="I283">
        <v>9.221435E-2</v>
      </c>
      <c r="J283">
        <v>1.66855</v>
      </c>
      <c r="K283">
        <v>2.931593E-2</v>
      </c>
      <c r="L283">
        <v>-0.32312550000000001</v>
      </c>
      <c r="M283">
        <v>0.47731230000000002</v>
      </c>
      <c r="N283">
        <v>0.2108428</v>
      </c>
      <c r="O283">
        <v>0.7894987</v>
      </c>
      <c r="P283" s="60">
        <f t="shared" si="102"/>
        <v>-0.55463503568429451</v>
      </c>
      <c r="Q283" s="61">
        <f t="shared" si="103"/>
        <v>-0.38475995438296273</v>
      </c>
      <c r="R283">
        <v>1.7013860000000001</v>
      </c>
      <c r="S283" s="59">
        <f t="shared" si="104"/>
        <v>1.9657440688540422</v>
      </c>
      <c r="T283">
        <v>1.069499</v>
      </c>
      <c r="U283">
        <v>2.8646929999999999</v>
      </c>
      <c r="V283">
        <v>0.490174</v>
      </c>
      <c r="W283" s="59">
        <f t="shared" si="105"/>
        <v>1.70138595592918</v>
      </c>
      <c r="AA283" s="68">
        <f t="shared" si="106"/>
        <v>0.11692988234759835</v>
      </c>
      <c r="AC283">
        <v>0.42767369999999999</v>
      </c>
      <c r="AD283">
        <v>0.46922390000000003</v>
      </c>
      <c r="AE283">
        <v>0.4389073</v>
      </c>
      <c r="AF283">
        <v>0.41264070000000003</v>
      </c>
      <c r="AG283" s="66">
        <f t="shared" si="107"/>
        <v>3.6344402586863812E-2</v>
      </c>
      <c r="AH283">
        <v>109.4417</v>
      </c>
      <c r="AI283">
        <v>121.37739999999999</v>
      </c>
      <c r="AJ283">
        <v>2</v>
      </c>
      <c r="AK283">
        <v>2</v>
      </c>
      <c r="AL283">
        <f t="shared" si="127"/>
        <v>11.935699999999997</v>
      </c>
      <c r="AM283" s="69">
        <f t="shared" si="109"/>
        <v>3.4264488203540169</v>
      </c>
      <c r="AN283" s="69">
        <f t="shared" si="110"/>
        <v>0.28707564871385993</v>
      </c>
      <c r="AP283" s="69">
        <f t="shared" si="111"/>
        <v>0</v>
      </c>
      <c r="AQ283" s="69">
        <f t="shared" si="112"/>
        <v>0</v>
      </c>
      <c r="AR283" s="69">
        <f t="shared" si="113"/>
        <v>0</v>
      </c>
      <c r="AS283" s="69">
        <f t="shared" si="114"/>
        <v>0</v>
      </c>
      <c r="AT283" s="69">
        <f t="shared" si="115"/>
        <v>0.28707564871385993</v>
      </c>
      <c r="AU283" s="69">
        <f t="shared" si="116"/>
        <v>0.28707564871385993</v>
      </c>
      <c r="AV283" s="69">
        <f t="shared" si="117"/>
        <v>1</v>
      </c>
      <c r="AW283" s="69">
        <f t="shared" si="118"/>
        <v>1</v>
      </c>
      <c r="AX283" s="69">
        <f t="shared" si="119"/>
        <v>0</v>
      </c>
      <c r="AY283" s="69">
        <f t="shared" si="120"/>
        <v>0</v>
      </c>
      <c r="AZ283" s="69">
        <f t="shared" si="121"/>
        <v>0</v>
      </c>
      <c r="BA283" s="69">
        <f t="shared" si="122"/>
        <v>0</v>
      </c>
      <c r="BB283" s="69">
        <f t="shared" si="123"/>
        <v>0</v>
      </c>
      <c r="BC283" s="69">
        <f t="shared" si="124"/>
        <v>0</v>
      </c>
      <c r="BD283" s="69">
        <f t="shared" si="125"/>
        <v>0</v>
      </c>
      <c r="BE283" s="69">
        <f t="shared" si="126"/>
        <v>0</v>
      </c>
      <c r="BF283" s="69"/>
      <c r="BG283" s="69"/>
      <c r="BH283" s="69"/>
      <c r="BI283" s="69"/>
      <c r="BJ283" s="69"/>
      <c r="BK283" s="69"/>
      <c r="BL283" s="69"/>
      <c r="BM283" s="69"/>
      <c r="BN283" s="69"/>
      <c r="BX283">
        <v>1.1361953020095801</v>
      </c>
      <c r="BY283">
        <v>0.89802861213684104</v>
      </c>
      <c r="BZ283" t="s">
        <v>5606</v>
      </c>
      <c r="CA283">
        <v>0.189</v>
      </c>
      <c r="CB283">
        <v>0.996</v>
      </c>
      <c r="CC283" t="s">
        <v>18</v>
      </c>
    </row>
    <row r="284" spans="1:81">
      <c r="A284" t="s">
        <v>22</v>
      </c>
      <c r="B284">
        <v>0.1216985</v>
      </c>
      <c r="C284">
        <v>1.666452</v>
      </c>
      <c r="D284">
        <v>6.2221970000000001E-2</v>
      </c>
      <c r="E284">
        <v>-0.25005119999999997</v>
      </c>
      <c r="F284">
        <v>0.45128259999999998</v>
      </c>
      <c r="G284">
        <v>0.17086270000000001</v>
      </c>
      <c r="H284">
        <v>0.83941909999999997</v>
      </c>
      <c r="I284">
        <v>-0.32834770000000002</v>
      </c>
      <c r="J284">
        <v>1.632663</v>
      </c>
      <c r="K284">
        <v>0.42169079999999998</v>
      </c>
      <c r="L284">
        <v>-8.5835730000000006E-3</v>
      </c>
      <c r="M284">
        <v>-0.99478650000000002</v>
      </c>
      <c r="N284">
        <v>-1.5819969999999999E-2</v>
      </c>
      <c r="O284">
        <v>-0.1003792</v>
      </c>
      <c r="P284" s="60">
        <f t="shared" si="102"/>
        <v>-8.6272962290715516E-2</v>
      </c>
      <c r="Q284" s="61">
        <f t="shared" si="103"/>
        <v>-0.9851139519551696</v>
      </c>
      <c r="R284">
        <v>0.48363099999999998</v>
      </c>
      <c r="S284" s="59">
        <f t="shared" si="104"/>
        <v>2.9688319649954495</v>
      </c>
      <c r="T284">
        <v>-0.1679901</v>
      </c>
      <c r="U284">
        <v>1.7234750000000001</v>
      </c>
      <c r="V284">
        <v>-0.32082880000000003</v>
      </c>
      <c r="W284" s="59">
        <f t="shared" si="105"/>
        <v>0.48363105762197794</v>
      </c>
      <c r="AA284" s="68">
        <f t="shared" si="106"/>
        <v>0.75907039411918853</v>
      </c>
      <c r="AC284">
        <v>0.43720140000000002</v>
      </c>
      <c r="AD284">
        <v>0.48666239999999999</v>
      </c>
      <c r="AE284">
        <v>0.48414620000000003</v>
      </c>
      <c r="AF284">
        <v>0.36082350000000002</v>
      </c>
      <c r="AG284" s="66">
        <f t="shared" si="107"/>
        <v>3.7168983133206546E-2</v>
      </c>
      <c r="AH284">
        <v>122.907</v>
      </c>
      <c r="AI284">
        <v>130.27699999999999</v>
      </c>
      <c r="AJ284">
        <v>4</v>
      </c>
      <c r="AK284">
        <v>4</v>
      </c>
      <c r="AL284">
        <f t="shared" si="127"/>
        <v>7.3699999999999903</v>
      </c>
      <c r="AM284" s="69">
        <f t="shared" si="109"/>
        <v>6.6874927446507</v>
      </c>
      <c r="AN284" s="69">
        <f t="shared" si="110"/>
        <v>0.90739385951841367</v>
      </c>
      <c r="AP284" s="69">
        <f t="shared" si="111"/>
        <v>0</v>
      </c>
      <c r="AQ284" s="69">
        <f t="shared" si="112"/>
        <v>0</v>
      </c>
      <c r="AR284" s="69">
        <f t="shared" si="113"/>
        <v>0</v>
      </c>
      <c r="AS284" s="69">
        <f t="shared" si="114"/>
        <v>0</v>
      </c>
      <c r="AT284" s="69">
        <f t="shared" si="115"/>
        <v>0</v>
      </c>
      <c r="AU284" s="69">
        <f t="shared" si="116"/>
        <v>0</v>
      </c>
      <c r="AV284" s="69">
        <f t="shared" si="117"/>
        <v>0</v>
      </c>
      <c r="AW284" s="69">
        <f t="shared" si="118"/>
        <v>0</v>
      </c>
      <c r="AX284" s="69">
        <f t="shared" si="119"/>
        <v>0</v>
      </c>
      <c r="AY284" s="69">
        <f t="shared" si="120"/>
        <v>0</v>
      </c>
      <c r="AZ284" s="69">
        <f t="shared" si="121"/>
        <v>0</v>
      </c>
      <c r="BA284" s="69">
        <f t="shared" si="122"/>
        <v>0</v>
      </c>
      <c r="BB284" s="69">
        <f t="shared" si="123"/>
        <v>0.90739385951841367</v>
      </c>
      <c r="BC284" s="69">
        <f t="shared" si="124"/>
        <v>0.90739385951841367</v>
      </c>
      <c r="BD284" s="69">
        <f t="shared" si="125"/>
        <v>1</v>
      </c>
      <c r="BE284" s="69">
        <f t="shared" si="126"/>
        <v>1</v>
      </c>
      <c r="BF284" s="69"/>
      <c r="BG284" s="69"/>
      <c r="BH284" s="69"/>
      <c r="BI284" s="69"/>
      <c r="BJ284" s="69"/>
      <c r="BK284" s="69"/>
      <c r="BL284" s="69"/>
      <c r="BM284" s="69"/>
      <c r="BN284" s="69"/>
      <c r="BX284">
        <v>2.48492527008057</v>
      </c>
      <c r="BY284">
        <v>2.9472382068634002</v>
      </c>
      <c r="BZ284" t="s">
        <v>5607</v>
      </c>
      <c r="CA284">
        <v>0.42799999999999999</v>
      </c>
      <c r="CB284">
        <v>0.28799999999999998</v>
      </c>
      <c r="CC284" t="s">
        <v>18</v>
      </c>
    </row>
    <row r="285" spans="1:81">
      <c r="A285" t="s">
        <v>20</v>
      </c>
      <c r="B285">
        <v>-0.1907411</v>
      </c>
      <c r="C285">
        <v>1.6282030000000001</v>
      </c>
      <c r="D285">
        <v>0.2906321</v>
      </c>
      <c r="E285">
        <v>-6.1864679999999998E-2</v>
      </c>
      <c r="F285">
        <v>-0.99724860000000004</v>
      </c>
      <c r="G285">
        <v>2.078872E-2</v>
      </c>
      <c r="H285">
        <v>-3.515621E-2</v>
      </c>
      <c r="I285">
        <v>-0.29408200000000001</v>
      </c>
      <c r="J285">
        <v>1.660169</v>
      </c>
      <c r="K285">
        <v>-8.1555950000000002E-2</v>
      </c>
      <c r="L285">
        <v>-0.12777669999999999</v>
      </c>
      <c r="M285">
        <v>-1.183234E-2</v>
      </c>
      <c r="N285">
        <v>-2.4003819999999999E-2</v>
      </c>
      <c r="O285">
        <v>0.99144180000000004</v>
      </c>
      <c r="P285" s="60">
        <f t="shared" si="102"/>
        <v>0.96294517566645788</v>
      </c>
      <c r="Q285" s="61">
        <f t="shared" si="103"/>
        <v>0.85452682267861091</v>
      </c>
      <c r="R285">
        <v>1.8059620000000001</v>
      </c>
      <c r="S285" s="59">
        <f t="shared" si="104"/>
        <v>0.54615716585724394</v>
      </c>
      <c r="T285">
        <v>-0.2120504</v>
      </c>
      <c r="U285">
        <v>2.3411620000000002</v>
      </c>
      <c r="V285">
        <v>1.9497690000000001</v>
      </c>
      <c r="W285" s="59">
        <f t="shared" si="105"/>
        <v>1.8059623126989943</v>
      </c>
      <c r="AA285" s="68">
        <f t="shared" si="106"/>
        <v>0.11020176308564195</v>
      </c>
      <c r="AC285">
        <v>0.44395760000000001</v>
      </c>
      <c r="AD285">
        <v>0.49611650000000002</v>
      </c>
      <c r="AE285">
        <v>0.41532920000000001</v>
      </c>
      <c r="AF285">
        <v>0.42752699999999999</v>
      </c>
      <c r="AG285" s="66">
        <f t="shared" si="107"/>
        <v>3.9109402321689565E-2</v>
      </c>
      <c r="AH285">
        <v>131.80709999999999</v>
      </c>
      <c r="AI285">
        <v>139.63829999999999</v>
      </c>
      <c r="AJ285">
        <v>1</v>
      </c>
      <c r="AK285">
        <v>3</v>
      </c>
      <c r="AL285">
        <f t="shared" si="127"/>
        <v>7.8311999999999955</v>
      </c>
      <c r="AM285" s="69">
        <f t="shared" si="109"/>
        <v>1.3874827335617037</v>
      </c>
      <c r="AN285" s="69">
        <f t="shared" si="110"/>
        <v>0.17717370691103593</v>
      </c>
      <c r="AP285" s="69">
        <f t="shared" si="111"/>
        <v>0.17717370691103593</v>
      </c>
      <c r="AQ285" s="69">
        <f t="shared" si="112"/>
        <v>0</v>
      </c>
      <c r="AR285" s="69">
        <f t="shared" si="113"/>
        <v>1</v>
      </c>
      <c r="AS285" s="69">
        <f t="shared" si="114"/>
        <v>0</v>
      </c>
      <c r="AT285" s="69">
        <f t="shared" si="115"/>
        <v>0</v>
      </c>
      <c r="AU285" s="69">
        <f t="shared" si="116"/>
        <v>0</v>
      </c>
      <c r="AV285" s="69">
        <f t="shared" si="117"/>
        <v>0</v>
      </c>
      <c r="AW285" s="69">
        <f t="shared" si="118"/>
        <v>0</v>
      </c>
      <c r="AX285" s="69">
        <f t="shared" si="119"/>
        <v>0</v>
      </c>
      <c r="AY285" s="69">
        <f t="shared" si="120"/>
        <v>0</v>
      </c>
      <c r="AZ285" s="69">
        <f t="shared" si="121"/>
        <v>0</v>
      </c>
      <c r="BA285" s="69">
        <f t="shared" si="122"/>
        <v>1</v>
      </c>
      <c r="BB285" s="69">
        <f t="shared" si="123"/>
        <v>0</v>
      </c>
      <c r="BC285" s="69">
        <f t="shared" si="124"/>
        <v>0</v>
      </c>
      <c r="BD285" s="69">
        <f t="shared" si="125"/>
        <v>0</v>
      </c>
      <c r="BE285" s="69">
        <f t="shared" si="126"/>
        <v>0</v>
      </c>
      <c r="BF285" s="69"/>
      <c r="BG285" s="69"/>
      <c r="BH285" s="69"/>
      <c r="BI285" s="69"/>
      <c r="BJ285" s="69"/>
      <c r="BK285" s="69"/>
      <c r="BL285" s="69"/>
      <c r="BM285" s="69"/>
      <c r="BN285" s="69"/>
      <c r="BX285">
        <v>0.406021118164063</v>
      </c>
      <c r="BY285">
        <v>1.60067594051361</v>
      </c>
      <c r="BZ285" t="s">
        <v>5608</v>
      </c>
      <c r="CA285">
        <v>0.747</v>
      </c>
      <c r="CB285">
        <v>0.437</v>
      </c>
      <c r="CC285" t="s">
        <v>18</v>
      </c>
    </row>
    <row r="286" spans="1:81">
      <c r="A286" t="s">
        <v>20</v>
      </c>
      <c r="B286">
        <v>-0.25285839999999998</v>
      </c>
      <c r="C286">
        <v>1.646614</v>
      </c>
      <c r="D286">
        <v>-3.2146540000000001E-2</v>
      </c>
      <c r="E286">
        <v>-5.3421730000000001E-2</v>
      </c>
      <c r="F286">
        <v>-9.2211559999999998E-2</v>
      </c>
      <c r="G286">
        <v>-3.269126E-2</v>
      </c>
      <c r="H286">
        <v>0.99376779999999998</v>
      </c>
      <c r="I286">
        <v>-0.1913029</v>
      </c>
      <c r="J286">
        <v>1.634922</v>
      </c>
      <c r="K286">
        <v>9.7007159999999999E-3</v>
      </c>
      <c r="L286">
        <v>-6.3833890000000004E-2</v>
      </c>
      <c r="M286">
        <v>0.25142490000000001</v>
      </c>
      <c r="N286">
        <v>-1.693544E-2</v>
      </c>
      <c r="O286">
        <v>0.96562110000000001</v>
      </c>
      <c r="P286" s="60">
        <f t="shared" si="102"/>
        <v>0.92330831768088684</v>
      </c>
      <c r="Q286" s="61">
        <f t="shared" si="103"/>
        <v>0.7049964989974189</v>
      </c>
      <c r="R286">
        <v>5.219055</v>
      </c>
      <c r="S286" s="59">
        <f t="shared" si="104"/>
        <v>0.78837811744037767</v>
      </c>
      <c r="T286">
        <v>2.3169529999999998</v>
      </c>
      <c r="U286">
        <v>2.4545970000000001</v>
      </c>
      <c r="V286">
        <v>4.437951</v>
      </c>
      <c r="W286" s="59">
        <f t="shared" si="105"/>
        <v>5.2190553912535753</v>
      </c>
      <c r="AA286" s="68">
        <f t="shared" si="106"/>
        <v>0.10000000000000005</v>
      </c>
      <c r="AC286">
        <v>0.42470140000000001</v>
      </c>
      <c r="AD286">
        <v>0.42865880000000001</v>
      </c>
      <c r="AE286">
        <v>0.45954</v>
      </c>
      <c r="AF286">
        <v>0.49167480000000002</v>
      </c>
      <c r="AG286" s="66">
        <f t="shared" si="107"/>
        <v>4.1133598643522312E-2</v>
      </c>
      <c r="AH286">
        <v>141.13810000000001</v>
      </c>
      <c r="AI286">
        <v>147.0746</v>
      </c>
      <c r="AJ286">
        <v>1</v>
      </c>
      <c r="AK286">
        <v>1</v>
      </c>
      <c r="AL286">
        <f t="shared" si="127"/>
        <v>5.9364999999999952</v>
      </c>
      <c r="AM286" s="69">
        <f t="shared" si="109"/>
        <v>1.7041051852274296</v>
      </c>
      <c r="AN286" s="69">
        <f t="shared" si="110"/>
        <v>0.28705553528635241</v>
      </c>
      <c r="AP286" s="69">
        <f t="shared" si="111"/>
        <v>0.28705553528635241</v>
      </c>
      <c r="AQ286" s="69">
        <f t="shared" si="112"/>
        <v>0.28705553528635241</v>
      </c>
      <c r="AR286" s="69">
        <f t="shared" si="113"/>
        <v>1</v>
      </c>
      <c r="AS286" s="69">
        <f t="shared" si="114"/>
        <v>1</v>
      </c>
      <c r="AT286" s="69">
        <f t="shared" si="115"/>
        <v>0</v>
      </c>
      <c r="AU286" s="69">
        <f t="shared" si="116"/>
        <v>0</v>
      </c>
      <c r="AV286" s="69">
        <f t="shared" si="117"/>
        <v>0</v>
      </c>
      <c r="AW286" s="69">
        <f t="shared" si="118"/>
        <v>0</v>
      </c>
      <c r="AX286" s="69">
        <f t="shared" si="119"/>
        <v>0</v>
      </c>
      <c r="AY286" s="69">
        <f t="shared" si="120"/>
        <v>0</v>
      </c>
      <c r="AZ286" s="69">
        <f t="shared" si="121"/>
        <v>0</v>
      </c>
      <c r="BA286" s="69">
        <f t="shared" si="122"/>
        <v>0</v>
      </c>
      <c r="BB286" s="69">
        <f t="shared" si="123"/>
        <v>0</v>
      </c>
      <c r="BC286" s="69">
        <f t="shared" si="124"/>
        <v>0</v>
      </c>
      <c r="BD286" s="69">
        <f t="shared" si="125"/>
        <v>0</v>
      </c>
      <c r="BE286" s="69">
        <f t="shared" si="126"/>
        <v>0</v>
      </c>
      <c r="BF286" s="69"/>
      <c r="BG286" s="69"/>
      <c r="BH286" s="69"/>
      <c r="BI286" s="69"/>
      <c r="BJ286" s="69"/>
      <c r="BK286" s="69"/>
      <c r="BL286" s="69"/>
      <c r="BM286" s="69"/>
      <c r="BN286" s="69"/>
      <c r="BX286">
        <v>0.54235500097274802</v>
      </c>
      <c r="BY286">
        <v>0.30462706089019798</v>
      </c>
      <c r="BZ286" t="s">
        <v>5609</v>
      </c>
      <c r="CA286">
        <v>0.56100000000000005</v>
      </c>
      <c r="CB286">
        <v>0.57499999999999996</v>
      </c>
      <c r="CC286" t="s">
        <v>18</v>
      </c>
    </row>
    <row r="287" spans="1:81">
      <c r="A287" t="s">
        <v>20</v>
      </c>
      <c r="B287">
        <v>-0.1976483</v>
      </c>
      <c r="C287">
        <v>1.633162</v>
      </c>
      <c r="D287">
        <v>1.05874E-2</v>
      </c>
      <c r="E287">
        <v>-5.8173750000000003E-2</v>
      </c>
      <c r="F287">
        <v>0.2349435</v>
      </c>
      <c r="G287">
        <v>-9.0944379999999998E-3</v>
      </c>
      <c r="H287">
        <v>0.97022399999999998</v>
      </c>
      <c r="I287">
        <v>-0.27992359999999999</v>
      </c>
      <c r="J287">
        <v>1.675915</v>
      </c>
      <c r="K287">
        <v>-4.9650420000000001E-2</v>
      </c>
      <c r="L287">
        <v>-0.30713760000000001</v>
      </c>
      <c r="M287">
        <v>-5.3048659999999997E-2</v>
      </c>
      <c r="N287">
        <v>-5.1564970000000002E-2</v>
      </c>
      <c r="O287">
        <v>0.9487852</v>
      </c>
      <c r="P287" s="60">
        <f t="shared" si="102"/>
        <v>0.66014994174563835</v>
      </c>
      <c r="Q287" s="61">
        <f t="shared" si="103"/>
        <v>-0.12840410882646058</v>
      </c>
      <c r="R287">
        <v>3.2010939999999999</v>
      </c>
      <c r="S287" s="59">
        <f t="shared" si="104"/>
        <v>1.6995559257778374</v>
      </c>
      <c r="T287">
        <v>-0.44636910000000002</v>
      </c>
      <c r="U287">
        <v>3.81548</v>
      </c>
      <c r="V287">
        <v>2.3392409999999999</v>
      </c>
      <c r="W287" s="59">
        <f t="shared" si="105"/>
        <v>3.2010937940444042</v>
      </c>
      <c r="AA287" s="68">
        <f t="shared" si="106"/>
        <v>0.10000064855006816</v>
      </c>
      <c r="AC287">
        <v>0.4934461</v>
      </c>
      <c r="AD287">
        <v>0.44826759999999999</v>
      </c>
      <c r="AE287">
        <v>0.40918139999999997</v>
      </c>
      <c r="AF287">
        <v>0.35096850000000002</v>
      </c>
      <c r="AG287" s="66">
        <f t="shared" si="107"/>
        <v>3.1765894872409398E-2</v>
      </c>
      <c r="AH287">
        <v>148.60650000000001</v>
      </c>
      <c r="AI287">
        <v>153.8373</v>
      </c>
      <c r="AJ287">
        <v>1</v>
      </c>
      <c r="AK287">
        <v>3</v>
      </c>
      <c r="AL287">
        <f t="shared" si="127"/>
        <v>5.2307999999999879</v>
      </c>
      <c r="AM287" s="69">
        <f t="shared" si="109"/>
        <v>3.1851513723015481</v>
      </c>
      <c r="AN287" s="69">
        <f t="shared" si="110"/>
        <v>0.60892241574932238</v>
      </c>
      <c r="AP287" s="69">
        <f t="shared" si="111"/>
        <v>0.60892241574932238</v>
      </c>
      <c r="AQ287" s="69">
        <f t="shared" si="112"/>
        <v>0</v>
      </c>
      <c r="AR287" s="69">
        <f t="shared" si="113"/>
        <v>1</v>
      </c>
      <c r="AS287" s="69">
        <f t="shared" si="114"/>
        <v>0</v>
      </c>
      <c r="AT287" s="69">
        <f t="shared" si="115"/>
        <v>0</v>
      </c>
      <c r="AU287" s="69">
        <f t="shared" si="116"/>
        <v>0</v>
      </c>
      <c r="AV287" s="69">
        <f t="shared" si="117"/>
        <v>0</v>
      </c>
      <c r="AW287" s="69">
        <f t="shared" si="118"/>
        <v>0</v>
      </c>
      <c r="AX287" s="69">
        <f t="shared" si="119"/>
        <v>0</v>
      </c>
      <c r="AY287" s="69">
        <f t="shared" si="120"/>
        <v>0</v>
      </c>
      <c r="AZ287" s="69">
        <f t="shared" si="121"/>
        <v>0</v>
      </c>
      <c r="BA287" s="69">
        <f t="shared" si="122"/>
        <v>1</v>
      </c>
      <c r="BB287" s="69">
        <f t="shared" si="123"/>
        <v>0</v>
      </c>
      <c r="BC287" s="69">
        <f t="shared" si="124"/>
        <v>0</v>
      </c>
      <c r="BD287" s="69">
        <f t="shared" si="125"/>
        <v>0</v>
      </c>
      <c r="BE287" s="69">
        <f t="shared" si="126"/>
        <v>0</v>
      </c>
      <c r="BF287" s="69"/>
      <c r="BG287" s="69"/>
      <c r="BH287" s="69"/>
      <c r="BI287" s="69"/>
      <c r="BJ287" s="69"/>
      <c r="BK287" s="69"/>
      <c r="BL287" s="69"/>
      <c r="BM287" s="69"/>
      <c r="BN287" s="69"/>
      <c r="BX287">
        <v>0.75619000196456898</v>
      </c>
      <c r="BY287">
        <v>1.68427753448486</v>
      </c>
      <c r="BZ287" t="s">
        <v>5605</v>
      </c>
      <c r="CA287">
        <v>0.58499999999999996</v>
      </c>
      <c r="CB287">
        <v>0.108</v>
      </c>
      <c r="CC287" t="s">
        <v>18</v>
      </c>
    </row>
    <row r="288" spans="1:81">
      <c r="A288" t="s">
        <v>16</v>
      </c>
      <c r="B288">
        <v>-0.2729183</v>
      </c>
      <c r="C288">
        <v>1.669244</v>
      </c>
      <c r="D288">
        <v>-4.7625609999999999E-2</v>
      </c>
      <c r="E288">
        <v>-0.25551430000000003</v>
      </c>
      <c r="F288">
        <v>-4.0676999999999998E-2</v>
      </c>
      <c r="G288">
        <v>-3.3360470000000003E-2</v>
      </c>
      <c r="H288">
        <v>0.96537300000000004</v>
      </c>
      <c r="I288">
        <v>-0.4916124</v>
      </c>
      <c r="J288">
        <v>1.655823</v>
      </c>
      <c r="K288">
        <v>0.25172040000000001</v>
      </c>
      <c r="L288">
        <v>-5.5767610000000002E-2</v>
      </c>
      <c r="M288">
        <v>0.68449539999999998</v>
      </c>
      <c r="N288">
        <v>9.2176880000000003E-2</v>
      </c>
      <c r="O288">
        <v>0.72101280000000001</v>
      </c>
      <c r="P288" s="60">
        <f t="shared" si="102"/>
        <v>-0.86623329582118458</v>
      </c>
      <c r="Q288" s="61">
        <f t="shared" si="103"/>
        <v>0.50072024557846384</v>
      </c>
      <c r="R288">
        <v>0.76737770000000005</v>
      </c>
      <c r="S288" s="59">
        <f t="shared" si="104"/>
        <v>1.0463656833790822</v>
      </c>
      <c r="T288">
        <v>0.33450010000000002</v>
      </c>
      <c r="U288">
        <v>1.7319</v>
      </c>
      <c r="V288">
        <v>0.41711690000000001</v>
      </c>
      <c r="W288" s="59">
        <f t="shared" si="105"/>
        <v>0.76737766946638475</v>
      </c>
      <c r="AA288" s="68">
        <f t="shared" si="106"/>
        <v>0.50573450672246989</v>
      </c>
      <c r="AC288">
        <v>0.45970830000000001</v>
      </c>
      <c r="AD288">
        <v>0.43783680000000003</v>
      </c>
      <c r="AE288">
        <v>0.45054250000000001</v>
      </c>
      <c r="AF288">
        <v>0.32972869999999999</v>
      </c>
      <c r="AG288" s="66">
        <f t="shared" si="107"/>
        <v>2.9901096934672255E-2</v>
      </c>
      <c r="AH288">
        <v>155.3417</v>
      </c>
      <c r="AI288">
        <v>158.4393</v>
      </c>
      <c r="AJ288">
        <v>2</v>
      </c>
      <c r="AK288">
        <v>1</v>
      </c>
      <c r="AL288">
        <f t="shared" si="127"/>
        <v>3.0975999999999999</v>
      </c>
      <c r="AM288" s="69">
        <f t="shared" si="109"/>
        <v>4.9110317802561427</v>
      </c>
      <c r="AN288" s="69">
        <f t="shared" si="110"/>
        <v>1.585431230712856</v>
      </c>
      <c r="AP288" s="69">
        <f t="shared" si="111"/>
        <v>0</v>
      </c>
      <c r="AQ288" s="69">
        <f t="shared" si="112"/>
        <v>1.585431230712856</v>
      </c>
      <c r="AR288" s="69">
        <f t="shared" si="113"/>
        <v>0</v>
      </c>
      <c r="AS288" s="69">
        <f t="shared" si="114"/>
        <v>1</v>
      </c>
      <c r="AT288" s="69">
        <f t="shared" si="115"/>
        <v>1.585431230712856</v>
      </c>
      <c r="AU288" s="69">
        <f t="shared" si="116"/>
        <v>0</v>
      </c>
      <c r="AV288" s="69">
        <f t="shared" si="117"/>
        <v>1</v>
      </c>
      <c r="AW288" s="69">
        <f t="shared" si="118"/>
        <v>0</v>
      </c>
      <c r="AX288" s="69">
        <f t="shared" si="119"/>
        <v>0</v>
      </c>
      <c r="AY288" s="69">
        <f t="shared" si="120"/>
        <v>0</v>
      </c>
      <c r="AZ288" s="69">
        <f t="shared" si="121"/>
        <v>0</v>
      </c>
      <c r="BA288" s="69">
        <f t="shared" si="122"/>
        <v>0</v>
      </c>
      <c r="BB288" s="69">
        <f t="shared" si="123"/>
        <v>0</v>
      </c>
      <c r="BC288" s="69">
        <f t="shared" si="124"/>
        <v>0</v>
      </c>
      <c r="BD288" s="69">
        <f t="shared" si="125"/>
        <v>0</v>
      </c>
      <c r="BE288" s="69">
        <f t="shared" si="126"/>
        <v>0</v>
      </c>
      <c r="BF288" s="69"/>
      <c r="BG288" s="69"/>
      <c r="BH288" s="69"/>
      <c r="BI288" s="69"/>
      <c r="BJ288" s="69"/>
      <c r="BK288" s="69"/>
      <c r="BL288" s="69"/>
      <c r="BM288" s="69"/>
      <c r="BN288" s="69"/>
      <c r="BX288">
        <v>0.92024618387222301</v>
      </c>
      <c r="BY288">
        <v>0.102788046002388</v>
      </c>
      <c r="BZ288" t="s">
        <v>5610</v>
      </c>
      <c r="CA288">
        <v>3.7999999999999999E-2</v>
      </c>
      <c r="CB288">
        <v>0.34799999999999998</v>
      </c>
      <c r="CC288" t="s">
        <v>18</v>
      </c>
    </row>
    <row r="289" spans="1:81">
      <c r="A289" t="s">
        <v>20</v>
      </c>
      <c r="B289">
        <v>-0.41344829999999999</v>
      </c>
      <c r="C289">
        <v>1.6560459999999999</v>
      </c>
      <c r="D289">
        <v>0.32687110000000003</v>
      </c>
      <c r="E289">
        <v>-2.5033489999999999E-2</v>
      </c>
      <c r="F289">
        <v>0.5930626</v>
      </c>
      <c r="G289">
        <v>9.2989619999999995E-2</v>
      </c>
      <c r="H289">
        <v>0.79937659999999999</v>
      </c>
      <c r="I289">
        <v>-0.3652186</v>
      </c>
      <c r="J289">
        <v>1.6519619999999999</v>
      </c>
      <c r="K289">
        <v>0.19905600000000001</v>
      </c>
      <c r="L289">
        <v>2.520118E-2</v>
      </c>
      <c r="M289">
        <v>-0.95661719999999995</v>
      </c>
      <c r="N289">
        <v>-6.3983960000000006E-2</v>
      </c>
      <c r="O289">
        <v>-0.28311560000000002</v>
      </c>
      <c r="P289" s="60">
        <f t="shared" si="102"/>
        <v>-0.50177890129091596</v>
      </c>
      <c r="Q289" s="61">
        <f t="shared" si="103"/>
        <v>-0.49643586843856247</v>
      </c>
      <c r="R289">
        <v>3.9969960000000002</v>
      </c>
      <c r="S289" s="59">
        <f t="shared" si="104"/>
        <v>2.0902844640211669</v>
      </c>
      <c r="T289">
        <v>1.7384930000000001</v>
      </c>
      <c r="U289">
        <v>2.4723109999999999</v>
      </c>
      <c r="V289">
        <v>-2.9409779999999999</v>
      </c>
      <c r="W289" s="59">
        <f t="shared" si="105"/>
        <v>3.9969960782119238</v>
      </c>
      <c r="AA289" s="68">
        <f t="shared" si="106"/>
        <v>0.10000000023222148</v>
      </c>
      <c r="AC289">
        <v>0.46995720000000002</v>
      </c>
      <c r="AD289">
        <v>0.4970405</v>
      </c>
      <c r="AE289">
        <v>0.440029</v>
      </c>
      <c r="AF289">
        <v>0.43484339999999999</v>
      </c>
      <c r="AG289" s="66">
        <f t="shared" si="107"/>
        <v>4.4695548100655326E-2</v>
      </c>
      <c r="AH289">
        <v>159.9418</v>
      </c>
      <c r="AI289">
        <v>164.3074</v>
      </c>
      <c r="AJ289">
        <v>4</v>
      </c>
      <c r="AK289">
        <v>1</v>
      </c>
      <c r="AL289">
        <f t="shared" si="127"/>
        <v>4.3656000000000006</v>
      </c>
      <c r="AM289" s="69">
        <f t="shared" si="109"/>
        <v>2.991030995760287</v>
      </c>
      <c r="AN289" s="69">
        <f t="shared" si="110"/>
        <v>0.68513629186372704</v>
      </c>
      <c r="AP289" s="69">
        <f t="shared" si="111"/>
        <v>0</v>
      </c>
      <c r="AQ289" s="69">
        <f t="shared" si="112"/>
        <v>0.68513629186372704</v>
      </c>
      <c r="AR289" s="69">
        <f t="shared" si="113"/>
        <v>0</v>
      </c>
      <c r="AS289" s="69">
        <f t="shared" si="114"/>
        <v>1</v>
      </c>
      <c r="AT289" s="69">
        <f t="shared" si="115"/>
        <v>0</v>
      </c>
      <c r="AU289" s="69">
        <f t="shared" si="116"/>
        <v>0</v>
      </c>
      <c r="AV289" s="69">
        <f t="shared" si="117"/>
        <v>0</v>
      </c>
      <c r="AW289" s="69">
        <f t="shared" si="118"/>
        <v>0</v>
      </c>
      <c r="AX289" s="69">
        <f t="shared" si="119"/>
        <v>0</v>
      </c>
      <c r="AY289" s="69">
        <f t="shared" si="120"/>
        <v>0</v>
      </c>
      <c r="AZ289" s="69">
        <f t="shared" si="121"/>
        <v>0</v>
      </c>
      <c r="BA289" s="69">
        <f t="shared" si="122"/>
        <v>0</v>
      </c>
      <c r="BB289" s="69">
        <f t="shared" si="123"/>
        <v>0.68513629186372704</v>
      </c>
      <c r="BC289" s="69">
        <f t="shared" si="124"/>
        <v>0</v>
      </c>
      <c r="BD289" s="69">
        <f t="shared" si="125"/>
        <v>1</v>
      </c>
      <c r="BE289" s="69">
        <f t="shared" si="126"/>
        <v>0</v>
      </c>
      <c r="BF289" s="69"/>
      <c r="BG289" s="69"/>
      <c r="BH289" s="69"/>
      <c r="BI289" s="69"/>
      <c r="BJ289" s="69"/>
      <c r="BK289" s="69"/>
      <c r="BL289" s="69"/>
      <c r="BM289" s="69"/>
      <c r="BN289" s="69"/>
      <c r="BX289">
        <v>2.5279855728149401</v>
      </c>
      <c r="BY289">
        <v>0.362548798322678</v>
      </c>
      <c r="BZ289" t="s">
        <v>5611</v>
      </c>
      <c r="CA289">
        <v>0.76900000000000002</v>
      </c>
      <c r="CB289">
        <v>0.42199999999999999</v>
      </c>
      <c r="CC289" t="s">
        <v>18</v>
      </c>
    </row>
    <row r="290" spans="1:81">
      <c r="A290" t="s">
        <v>22</v>
      </c>
      <c r="B290">
        <v>-0.3529119</v>
      </c>
      <c r="C290">
        <v>1.647019</v>
      </c>
      <c r="D290">
        <v>0.2125736</v>
      </c>
      <c r="E290">
        <v>3.767918E-2</v>
      </c>
      <c r="F290">
        <v>-0.95681629999999995</v>
      </c>
      <c r="G290">
        <v>-5.9093970000000003E-2</v>
      </c>
      <c r="H290">
        <v>-0.28211839999999999</v>
      </c>
      <c r="I290">
        <v>-0.31266949999999999</v>
      </c>
      <c r="J290">
        <v>1.665006</v>
      </c>
      <c r="K290">
        <v>-4.6344860000000002E-2</v>
      </c>
      <c r="L290">
        <v>-0.23483560000000001</v>
      </c>
      <c r="M290">
        <v>0.2377445</v>
      </c>
      <c r="N290">
        <v>2.65033E-2</v>
      </c>
      <c r="O290">
        <v>0.94213990000000003</v>
      </c>
      <c r="P290" s="60">
        <f t="shared" si="102"/>
        <v>0.91801723100559207</v>
      </c>
      <c r="Q290" s="61">
        <f t="shared" si="103"/>
        <v>0.68551127284634927</v>
      </c>
      <c r="R290">
        <v>4.3927160000000001</v>
      </c>
      <c r="S290" s="59">
        <f t="shared" si="104"/>
        <v>0.81549062184672338</v>
      </c>
      <c r="T290">
        <v>1.6016999999999999</v>
      </c>
      <c r="U290">
        <v>4.1139089999999996</v>
      </c>
      <c r="V290">
        <v>3.276869</v>
      </c>
      <c r="W290" s="59">
        <f t="shared" si="105"/>
        <v>4.3927167277418162</v>
      </c>
      <c r="AA290" s="68">
        <f t="shared" si="106"/>
        <v>0.10000000000233404</v>
      </c>
      <c r="AC290">
        <v>0.47609800000000002</v>
      </c>
      <c r="AD290">
        <v>0.45526109999999997</v>
      </c>
      <c r="AE290">
        <v>0.4081651</v>
      </c>
      <c r="AF290">
        <v>0.36220940000000001</v>
      </c>
      <c r="AG290" s="66">
        <f t="shared" si="107"/>
        <v>3.2044425151481773E-2</v>
      </c>
      <c r="AH290">
        <v>165.83539999999999</v>
      </c>
      <c r="AI290">
        <v>171.17250000000001</v>
      </c>
      <c r="AJ290">
        <v>2</v>
      </c>
      <c r="AK290">
        <v>2</v>
      </c>
      <c r="AL290">
        <f t="shared" si="127"/>
        <v>5.3371000000000208</v>
      </c>
      <c r="AM290" s="69">
        <f t="shared" si="109"/>
        <v>2.1131296429948137</v>
      </c>
      <c r="AN290" s="69">
        <f t="shared" si="110"/>
        <v>0.3959321809587239</v>
      </c>
      <c r="AP290" s="69">
        <f t="shared" si="111"/>
        <v>0</v>
      </c>
      <c r="AQ290" s="69">
        <f t="shared" si="112"/>
        <v>0</v>
      </c>
      <c r="AR290" s="69">
        <f t="shared" si="113"/>
        <v>0</v>
      </c>
      <c r="AS290" s="69">
        <f t="shared" si="114"/>
        <v>0</v>
      </c>
      <c r="AT290" s="69">
        <f t="shared" si="115"/>
        <v>0.3959321809587239</v>
      </c>
      <c r="AU290" s="69">
        <f t="shared" si="116"/>
        <v>0.3959321809587239</v>
      </c>
      <c r="AV290" s="69">
        <f t="shared" si="117"/>
        <v>1</v>
      </c>
      <c r="AW290" s="69">
        <f t="shared" si="118"/>
        <v>1</v>
      </c>
      <c r="AX290" s="69">
        <f t="shared" si="119"/>
        <v>0</v>
      </c>
      <c r="AY290" s="69">
        <f t="shared" si="120"/>
        <v>0</v>
      </c>
      <c r="AZ290" s="69">
        <f t="shared" si="121"/>
        <v>0</v>
      </c>
      <c r="BA290" s="69">
        <f t="shared" si="122"/>
        <v>0</v>
      </c>
      <c r="BB290" s="69">
        <f t="shared" si="123"/>
        <v>0</v>
      </c>
      <c r="BC290" s="69">
        <f t="shared" si="124"/>
        <v>0</v>
      </c>
      <c r="BD290" s="69">
        <f t="shared" si="125"/>
        <v>0</v>
      </c>
      <c r="BE290" s="69">
        <f t="shared" si="126"/>
        <v>0</v>
      </c>
      <c r="BF290" s="69"/>
      <c r="BG290" s="69"/>
      <c r="BH290" s="69"/>
      <c r="BI290" s="69"/>
      <c r="BJ290" s="69"/>
      <c r="BK290" s="69"/>
      <c r="BL290" s="69"/>
      <c r="BM290" s="69"/>
      <c r="BN290" s="69"/>
      <c r="BX290">
        <v>0.79877412319183305</v>
      </c>
      <c r="BY290">
        <v>0.90074455738067605</v>
      </c>
      <c r="BZ290" t="s">
        <v>5612</v>
      </c>
      <c r="CA290">
        <v>0.92700000000000005</v>
      </c>
      <c r="CB290">
        <v>0.47799999999999998</v>
      </c>
      <c r="CC290" t="s">
        <v>18</v>
      </c>
    </row>
    <row r="291" spans="1:81">
      <c r="A291" t="s">
        <v>22</v>
      </c>
      <c r="B291">
        <v>-0.31442789999999998</v>
      </c>
      <c r="C291">
        <v>1.662671</v>
      </c>
      <c r="D291">
        <v>-5.4146310000000003E-2</v>
      </c>
      <c r="E291">
        <v>-0.22371289999999999</v>
      </c>
      <c r="F291">
        <v>0.2615789</v>
      </c>
      <c r="G291">
        <v>3.017427E-2</v>
      </c>
      <c r="H291">
        <v>0.93841280000000005</v>
      </c>
      <c r="I291">
        <v>-0.37589070000000002</v>
      </c>
      <c r="J291">
        <v>1.644736</v>
      </c>
      <c r="K291">
        <v>-4.2092320000000003E-2</v>
      </c>
      <c r="L291">
        <v>-7.2144520000000004E-2</v>
      </c>
      <c r="M291">
        <v>-0.1299939</v>
      </c>
      <c r="N291">
        <v>1.6812000000000001E-2</v>
      </c>
      <c r="O291">
        <v>0.9887437</v>
      </c>
      <c r="P291" s="60">
        <f t="shared" si="102"/>
        <v>0.94108071939786175</v>
      </c>
      <c r="Q291" s="61">
        <f t="shared" si="103"/>
        <v>0.7712658408447941</v>
      </c>
      <c r="R291">
        <v>4.4819769999999997</v>
      </c>
      <c r="S291" s="59">
        <f t="shared" si="104"/>
        <v>0.68996885300285504</v>
      </c>
      <c r="T291">
        <v>-1.495101</v>
      </c>
      <c r="U291">
        <v>2.6927439999999998</v>
      </c>
      <c r="V291">
        <v>4.1450300000000002</v>
      </c>
      <c r="W291" s="59">
        <f t="shared" si="105"/>
        <v>4.4819773579144542</v>
      </c>
      <c r="AA291" s="68">
        <f t="shared" si="106"/>
        <v>0.10000000000077869</v>
      </c>
      <c r="AC291">
        <v>0.4871315</v>
      </c>
      <c r="AD291">
        <v>0.47070499999999998</v>
      </c>
      <c r="AE291">
        <v>0.40166220000000002</v>
      </c>
      <c r="AF291">
        <v>0.49920340000000002</v>
      </c>
      <c r="AG291" s="66">
        <f t="shared" si="107"/>
        <v>4.597624756468207E-2</v>
      </c>
      <c r="AH291">
        <v>172.67240000000001</v>
      </c>
      <c r="AI291">
        <v>177.64789999999999</v>
      </c>
      <c r="AJ291">
        <v>1</v>
      </c>
      <c r="AK291">
        <v>4</v>
      </c>
      <c r="AL291">
        <f t="shared" si="127"/>
        <v>4.9754999999999825</v>
      </c>
      <c r="AM291" s="69">
        <f t="shared" si="109"/>
        <v>1.3511772600372578</v>
      </c>
      <c r="AN291" s="69">
        <f t="shared" si="110"/>
        <v>0.27156612602497487</v>
      </c>
      <c r="AP291" s="69">
        <f t="shared" si="111"/>
        <v>0.27156612602497487</v>
      </c>
      <c r="AQ291" s="69">
        <f t="shared" si="112"/>
        <v>0</v>
      </c>
      <c r="AR291" s="69">
        <f t="shared" si="113"/>
        <v>1</v>
      </c>
      <c r="AS291" s="69">
        <f t="shared" si="114"/>
        <v>0</v>
      </c>
      <c r="AT291" s="69">
        <f t="shared" si="115"/>
        <v>0</v>
      </c>
      <c r="AU291" s="69">
        <f t="shared" si="116"/>
        <v>0</v>
      </c>
      <c r="AV291" s="69">
        <f t="shared" si="117"/>
        <v>0</v>
      </c>
      <c r="AW291" s="69">
        <f t="shared" si="118"/>
        <v>0</v>
      </c>
      <c r="AX291" s="69">
        <f t="shared" si="119"/>
        <v>0</v>
      </c>
      <c r="AY291" s="69">
        <f t="shared" si="120"/>
        <v>0</v>
      </c>
      <c r="AZ291" s="69">
        <f t="shared" si="121"/>
        <v>0</v>
      </c>
      <c r="BA291" s="69">
        <f t="shared" si="122"/>
        <v>0</v>
      </c>
      <c r="BB291" s="69">
        <f t="shared" si="123"/>
        <v>0</v>
      </c>
      <c r="BC291" s="69">
        <f t="shared" si="124"/>
        <v>0.27156612602497487</v>
      </c>
      <c r="BD291" s="69">
        <f t="shared" si="125"/>
        <v>0</v>
      </c>
      <c r="BE291" s="69">
        <f t="shared" si="126"/>
        <v>1</v>
      </c>
      <c r="BF291" s="69"/>
      <c r="BG291" s="69"/>
      <c r="BH291" s="69"/>
      <c r="BI291" s="69"/>
      <c r="BJ291" s="69"/>
      <c r="BK291" s="69"/>
      <c r="BL291" s="69"/>
      <c r="BM291" s="69"/>
      <c r="BN291" s="69"/>
      <c r="BX291">
        <v>0.35713380575180098</v>
      </c>
      <c r="BY291">
        <v>2.4242115020752002</v>
      </c>
      <c r="BZ291" t="s">
        <v>5613</v>
      </c>
      <c r="CA291">
        <v>0.40100000000000002</v>
      </c>
      <c r="CB291">
        <v>4.0000000000000001E-3</v>
      </c>
      <c r="CC291" t="s">
        <v>18</v>
      </c>
    </row>
    <row r="292" spans="1:81">
      <c r="A292" t="s">
        <v>20</v>
      </c>
      <c r="B292">
        <v>0</v>
      </c>
      <c r="C292">
        <v>1.6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0.299736</v>
      </c>
      <c r="J292">
        <v>1.645227</v>
      </c>
      <c r="K292">
        <v>-0.72816329999999996</v>
      </c>
      <c r="L292">
        <v>-0.3793415</v>
      </c>
      <c r="M292">
        <v>3.1447379999999998E-3</v>
      </c>
      <c r="N292">
        <v>-2.407283E-2</v>
      </c>
      <c r="O292">
        <v>0.92493820000000004</v>
      </c>
      <c r="P292" s="60">
        <f t="shared" si="102"/>
        <v>0.28475993887197282</v>
      </c>
      <c r="Q292" s="61">
        <f t="shared" si="103"/>
        <v>-0.83782355442726064</v>
      </c>
      <c r="R292">
        <v>2.7670750000000002</v>
      </c>
      <c r="S292" s="59">
        <f t="shared" si="104"/>
        <v>2.5640806742418736</v>
      </c>
      <c r="T292">
        <v>0.43950719999999999</v>
      </c>
      <c r="U292">
        <v>3.8755470000000001</v>
      </c>
      <c r="V292">
        <v>1.5117609999999999</v>
      </c>
      <c r="W292" s="59">
        <f t="shared" si="105"/>
        <v>2.7670746374432764</v>
      </c>
      <c r="AA292" s="68">
        <f t="shared" si="106"/>
        <v>0.10002339602032105</v>
      </c>
      <c r="AC292">
        <v>0.42932229999999999</v>
      </c>
      <c r="AD292">
        <v>0.45627250000000003</v>
      </c>
      <c r="AE292">
        <v>0.42208190000000001</v>
      </c>
      <c r="AF292">
        <v>0.36282399999999998</v>
      </c>
      <c r="AG292" s="66">
        <f t="shared" si="107"/>
        <v>2.9998564782941113E-2</v>
      </c>
      <c r="AH292">
        <v>432.02159999999998</v>
      </c>
      <c r="AI292">
        <v>456.30779999999999</v>
      </c>
      <c r="AJ292">
        <v>2</v>
      </c>
      <c r="AK292">
        <v>2</v>
      </c>
      <c r="AL292">
        <f t="shared" si="127"/>
        <v>24.286200000000008</v>
      </c>
      <c r="AM292" s="69">
        <f t="shared" si="109"/>
        <v>3.8613485097841895</v>
      </c>
      <c r="AN292" s="69">
        <f t="shared" si="110"/>
        <v>0.15899352347358534</v>
      </c>
      <c r="AP292" s="69">
        <f t="shared" si="111"/>
        <v>0</v>
      </c>
      <c r="AQ292" s="69">
        <f t="shared" si="112"/>
        <v>0</v>
      </c>
      <c r="AR292" s="69">
        <f t="shared" si="113"/>
        <v>0</v>
      </c>
      <c r="AS292" s="69">
        <f t="shared" si="114"/>
        <v>0</v>
      </c>
      <c r="AT292" s="69">
        <f t="shared" si="115"/>
        <v>0.15899352347358534</v>
      </c>
      <c r="AU292" s="69">
        <f t="shared" si="116"/>
        <v>0.15899352347358534</v>
      </c>
      <c r="AV292" s="69">
        <f t="shared" si="117"/>
        <v>1</v>
      </c>
      <c r="AW292" s="69">
        <f t="shared" si="118"/>
        <v>1</v>
      </c>
      <c r="AX292" s="69">
        <f t="shared" si="119"/>
        <v>0</v>
      </c>
      <c r="AY292" s="69">
        <f t="shared" si="120"/>
        <v>0</v>
      </c>
      <c r="AZ292" s="69">
        <f t="shared" si="121"/>
        <v>0</v>
      </c>
      <c r="BA292" s="69">
        <f t="shared" si="122"/>
        <v>0</v>
      </c>
      <c r="BB292" s="69">
        <f t="shared" si="123"/>
        <v>0</v>
      </c>
      <c r="BC292" s="69">
        <f t="shared" si="124"/>
        <v>0</v>
      </c>
      <c r="BD292" s="69">
        <f t="shared" si="125"/>
        <v>0</v>
      </c>
      <c r="BE292" s="69">
        <f t="shared" si="126"/>
        <v>0</v>
      </c>
      <c r="BF292" s="69"/>
      <c r="BG292" s="69"/>
      <c r="BH292" s="69"/>
      <c r="BI292" s="69"/>
      <c r="BJ292" s="69"/>
      <c r="BK292" s="69"/>
      <c r="BL292" s="69"/>
      <c r="BM292" s="69"/>
      <c r="BN292" s="69"/>
      <c r="BX292">
        <v>0.99280941486358598</v>
      </c>
      <c r="BY292">
        <v>1.3800021409988401</v>
      </c>
      <c r="BZ292" t="s">
        <v>3147</v>
      </c>
      <c r="CA292">
        <v>0.222</v>
      </c>
      <c r="CB292">
        <v>0.82</v>
      </c>
      <c r="CC292" t="s">
        <v>18</v>
      </c>
    </row>
    <row r="293" spans="1:81">
      <c r="A293" t="s">
        <v>16</v>
      </c>
      <c r="B293">
        <v>0.27303359999999999</v>
      </c>
      <c r="C293">
        <v>1.633489</v>
      </c>
      <c r="D293">
        <v>-0.65600630000000004</v>
      </c>
      <c r="E293">
        <v>-0.1493988</v>
      </c>
      <c r="F293">
        <v>3.522931E-2</v>
      </c>
      <c r="G293">
        <v>-1.657991E-2</v>
      </c>
      <c r="H293">
        <v>0.9880101</v>
      </c>
      <c r="I293">
        <v>0.186473</v>
      </c>
      <c r="J293">
        <v>1.6515249999999999</v>
      </c>
      <c r="K293">
        <v>-0.40229769999999998</v>
      </c>
      <c r="L293">
        <v>-3.144139E-2</v>
      </c>
      <c r="M293">
        <v>-0.93358189999999996</v>
      </c>
      <c r="N293">
        <v>-0.20416699999999999</v>
      </c>
      <c r="O293">
        <v>0.2928346</v>
      </c>
      <c r="P293" s="60">
        <f t="shared" si="102"/>
        <v>-0.34500550591658796</v>
      </c>
      <c r="Q293" s="61">
        <f t="shared" si="103"/>
        <v>-0.76194240177447836</v>
      </c>
      <c r="R293">
        <v>5.1094710000000001</v>
      </c>
      <c r="S293" s="59">
        <f t="shared" si="104"/>
        <v>2.4371033512269564</v>
      </c>
      <c r="T293">
        <v>-2.4778739999999999</v>
      </c>
      <c r="U293">
        <v>3.1419290000000002</v>
      </c>
      <c r="V293">
        <v>-4.6888480000000001</v>
      </c>
      <c r="W293" s="59">
        <f t="shared" si="105"/>
        <v>5.1094712089018222</v>
      </c>
      <c r="AA293" s="68">
        <f t="shared" si="106"/>
        <v>0.10000000000000019</v>
      </c>
      <c r="AC293">
        <v>0.4624875</v>
      </c>
      <c r="AD293">
        <v>0.46555669999999999</v>
      </c>
      <c r="AE293">
        <v>0.40312160000000002</v>
      </c>
      <c r="AF293">
        <v>0.34326459999999998</v>
      </c>
      <c r="AG293" s="66">
        <f t="shared" si="107"/>
        <v>2.979460742279999E-2</v>
      </c>
      <c r="AH293">
        <v>457.84789999999998</v>
      </c>
      <c r="AI293">
        <v>465.63929999999999</v>
      </c>
      <c r="AJ293">
        <v>4</v>
      </c>
      <c r="AK293">
        <v>4</v>
      </c>
      <c r="AL293">
        <f t="shared" si="127"/>
        <v>7.7914000000000101</v>
      </c>
      <c r="AM293" s="69">
        <f t="shared" si="109"/>
        <v>3.7975790361009265</v>
      </c>
      <c r="AN293" s="69">
        <f t="shared" si="110"/>
        <v>0.4874065041072107</v>
      </c>
      <c r="AP293" s="69">
        <f t="shared" si="111"/>
        <v>0</v>
      </c>
      <c r="AQ293" s="69">
        <f t="shared" si="112"/>
        <v>0</v>
      </c>
      <c r="AR293" s="69">
        <f t="shared" si="113"/>
        <v>0</v>
      </c>
      <c r="AS293" s="69">
        <f t="shared" si="114"/>
        <v>0</v>
      </c>
      <c r="AT293" s="69">
        <f t="shared" si="115"/>
        <v>0</v>
      </c>
      <c r="AU293" s="69">
        <f t="shared" si="116"/>
        <v>0</v>
      </c>
      <c r="AV293" s="69">
        <f t="shared" si="117"/>
        <v>0</v>
      </c>
      <c r="AW293" s="69">
        <f t="shared" si="118"/>
        <v>0</v>
      </c>
      <c r="AX293" s="69">
        <f t="shared" si="119"/>
        <v>0</v>
      </c>
      <c r="AY293" s="69">
        <f t="shared" si="120"/>
        <v>0</v>
      </c>
      <c r="AZ293" s="69">
        <f t="shared" si="121"/>
        <v>0</v>
      </c>
      <c r="BA293" s="69">
        <f t="shared" si="122"/>
        <v>0</v>
      </c>
      <c r="BB293" s="69">
        <f t="shared" si="123"/>
        <v>0.4874065041072107</v>
      </c>
      <c r="BC293" s="69">
        <f t="shared" si="124"/>
        <v>0.4874065041072107</v>
      </c>
      <c r="BD293" s="69">
        <f t="shared" si="125"/>
        <v>1</v>
      </c>
      <c r="BE293" s="69">
        <f t="shared" si="126"/>
        <v>1</v>
      </c>
      <c r="BF293" s="69"/>
      <c r="BG293" s="69"/>
      <c r="BH293" s="69"/>
      <c r="BI293" s="69"/>
      <c r="BJ293" s="69"/>
      <c r="BK293" s="69"/>
      <c r="BL293" s="69"/>
      <c r="BM293" s="69"/>
      <c r="BN293" s="69"/>
      <c r="BX293">
        <v>2.4804439544677699</v>
      </c>
      <c r="BY293">
        <v>2.6400227546691899</v>
      </c>
      <c r="BZ293" t="s">
        <v>511</v>
      </c>
      <c r="CA293">
        <v>0.41399999999999998</v>
      </c>
      <c r="CB293">
        <v>0.71099999999999997</v>
      </c>
      <c r="CC293" t="s">
        <v>18</v>
      </c>
    </row>
    <row r="294" spans="1:81">
      <c r="A294" t="s">
        <v>20</v>
      </c>
      <c r="B294">
        <v>0.18445600000000001</v>
      </c>
      <c r="C294">
        <v>1.6454610000000001</v>
      </c>
      <c r="D294">
        <v>-0.4994305</v>
      </c>
      <c r="E294">
        <v>-7.7590189999999998E-3</v>
      </c>
      <c r="F294">
        <v>-0.94806310000000005</v>
      </c>
      <c r="G294">
        <v>-0.16329050000000001</v>
      </c>
      <c r="H294">
        <v>0.27285979999999999</v>
      </c>
      <c r="I294">
        <v>-4.5348880000000001E-2</v>
      </c>
      <c r="J294">
        <v>1.659014</v>
      </c>
      <c r="K294">
        <v>-0.74126570000000003</v>
      </c>
      <c r="L294">
        <v>-0.2075728</v>
      </c>
      <c r="M294">
        <v>0.58556079999999999</v>
      </c>
      <c r="N294">
        <v>0.14793100000000001</v>
      </c>
      <c r="O294">
        <v>0.76951190000000003</v>
      </c>
      <c r="P294" s="60">
        <f t="shared" si="102"/>
        <v>-0.29649825821402997</v>
      </c>
      <c r="Q294" s="61">
        <f t="shared" si="103"/>
        <v>-0.82417756575209278</v>
      </c>
      <c r="R294">
        <v>3.5385040000000001</v>
      </c>
      <c r="S294" s="59">
        <f t="shared" si="104"/>
        <v>2.5395447748494822</v>
      </c>
      <c r="T294">
        <v>3.3120219999999998</v>
      </c>
      <c r="U294">
        <v>3.1406139999999998</v>
      </c>
      <c r="V294">
        <v>0.21039649999999999</v>
      </c>
      <c r="W294" s="59">
        <f t="shared" si="105"/>
        <v>3.5385033485492139</v>
      </c>
      <c r="AA294" s="68">
        <f t="shared" si="106"/>
        <v>0.10000002782047203</v>
      </c>
      <c r="AC294">
        <v>0.48757220000000001</v>
      </c>
      <c r="AD294">
        <v>0.4789581</v>
      </c>
      <c r="AE294">
        <v>0.43233700000000003</v>
      </c>
      <c r="AF294">
        <v>0.48370669999999999</v>
      </c>
      <c r="AG294" s="66">
        <f t="shared" si="107"/>
        <v>4.8836098989709302E-2</v>
      </c>
      <c r="AH294">
        <v>467.17250000000001</v>
      </c>
      <c r="AI294">
        <v>474.44080000000002</v>
      </c>
      <c r="AJ294">
        <v>2</v>
      </c>
      <c r="AK294">
        <v>1</v>
      </c>
      <c r="AL294">
        <f t="shared" si="127"/>
        <v>7.2683000000000106</v>
      </c>
      <c r="AM294" s="69">
        <f t="shared" si="109"/>
        <v>3.1440851900681586</v>
      </c>
      <c r="AN294" s="69">
        <f t="shared" si="110"/>
        <v>0.43257504369221883</v>
      </c>
      <c r="AP294" s="69">
        <f t="shared" si="111"/>
        <v>0</v>
      </c>
      <c r="AQ294" s="69">
        <f t="shared" si="112"/>
        <v>0.43257504369221883</v>
      </c>
      <c r="AR294" s="69">
        <f t="shared" si="113"/>
        <v>0</v>
      </c>
      <c r="AS294" s="69">
        <f t="shared" si="114"/>
        <v>1</v>
      </c>
      <c r="AT294" s="69">
        <f t="shared" si="115"/>
        <v>0.43257504369221883</v>
      </c>
      <c r="AU294" s="69">
        <f t="shared" si="116"/>
        <v>0</v>
      </c>
      <c r="AV294" s="69">
        <f t="shared" si="117"/>
        <v>1</v>
      </c>
      <c r="AW294" s="69">
        <f t="shared" si="118"/>
        <v>0</v>
      </c>
      <c r="AX294" s="69">
        <f t="shared" si="119"/>
        <v>0</v>
      </c>
      <c r="AY294" s="69">
        <f t="shared" si="120"/>
        <v>0</v>
      </c>
      <c r="AZ294" s="69">
        <f t="shared" si="121"/>
        <v>0</v>
      </c>
      <c r="BA294" s="69">
        <f t="shared" si="122"/>
        <v>0</v>
      </c>
      <c r="BB294" s="69">
        <f t="shared" si="123"/>
        <v>0</v>
      </c>
      <c r="BC294" s="69">
        <f t="shared" si="124"/>
        <v>0</v>
      </c>
      <c r="BD294" s="69">
        <f t="shared" si="125"/>
        <v>0</v>
      </c>
      <c r="BE294" s="69">
        <f t="shared" si="126"/>
        <v>0</v>
      </c>
      <c r="BF294" s="69"/>
      <c r="BG294" s="69"/>
      <c r="BH294" s="69"/>
      <c r="BI294" s="69"/>
      <c r="BJ294" s="69"/>
      <c r="BK294" s="69"/>
      <c r="BL294" s="69"/>
      <c r="BM294" s="69"/>
      <c r="BN294" s="69"/>
      <c r="BX294">
        <v>1.36882507801056</v>
      </c>
      <c r="BY294">
        <v>0.44593915343284601</v>
      </c>
      <c r="BZ294" t="s">
        <v>856</v>
      </c>
      <c r="CA294">
        <v>0.45800000000000002</v>
      </c>
      <c r="CB294">
        <v>0.53300000000000003</v>
      </c>
      <c r="CC294" t="s">
        <v>18</v>
      </c>
    </row>
    <row r="295" spans="1:81">
      <c r="A295" t="s">
        <v>20</v>
      </c>
      <c r="B295">
        <v>7.6074000000000003E-3</v>
      </c>
      <c r="C295">
        <v>1.647678</v>
      </c>
      <c r="D295">
        <v>-0.72051019999999999</v>
      </c>
      <c r="E295">
        <v>-0.1108002</v>
      </c>
      <c r="F295">
        <v>0.59454490000000004</v>
      </c>
      <c r="G295">
        <v>6.0909810000000002E-2</v>
      </c>
      <c r="H295">
        <v>0.79405890000000001</v>
      </c>
      <c r="I295">
        <v>0.1580751</v>
      </c>
      <c r="J295">
        <v>1.6540999999999999</v>
      </c>
      <c r="K295">
        <v>6.4769629999999995E-2</v>
      </c>
      <c r="L295">
        <v>-0.1159871</v>
      </c>
      <c r="M295">
        <v>-0.89368590000000003</v>
      </c>
      <c r="N295">
        <v>-0.29266409999999998</v>
      </c>
      <c r="O295">
        <v>0.31971889999999997</v>
      </c>
      <c r="P295" s="60">
        <f t="shared" si="102"/>
        <v>0.23179830810305738</v>
      </c>
      <c r="Q295" s="61">
        <f t="shared" si="103"/>
        <v>-0.8925390887211202</v>
      </c>
      <c r="R295">
        <v>3.0149680000000001</v>
      </c>
      <c r="S295" s="59">
        <f t="shared" si="104"/>
        <v>2.6737407829494106</v>
      </c>
      <c r="T295">
        <v>-1.558848</v>
      </c>
      <c r="U295">
        <v>3.8978540000000002</v>
      </c>
      <c r="V295">
        <v>-1.974685</v>
      </c>
      <c r="W295" s="59">
        <f t="shared" si="105"/>
        <v>3.0149674923819991</v>
      </c>
      <c r="AA295" s="68">
        <f t="shared" si="106"/>
        <v>0.10000321787112713</v>
      </c>
      <c r="AC295">
        <v>0.49472529999999998</v>
      </c>
      <c r="AD295">
        <v>0.4738617</v>
      </c>
      <c r="AE295">
        <v>0.47985909999999998</v>
      </c>
      <c r="AF295">
        <v>0.39275120000000002</v>
      </c>
      <c r="AG295" s="66">
        <f t="shared" si="107"/>
        <v>4.4182164109420108E-2</v>
      </c>
      <c r="AH295">
        <v>475.97219999999999</v>
      </c>
      <c r="AI295">
        <v>515.57780000000002</v>
      </c>
      <c r="AJ295">
        <v>3</v>
      </c>
      <c r="AK295">
        <v>3</v>
      </c>
      <c r="AL295">
        <f t="shared" si="127"/>
        <v>39.605600000000038</v>
      </c>
      <c r="AM295" s="69">
        <f t="shared" si="109"/>
        <v>3.3629047828247729</v>
      </c>
      <c r="AN295" s="69">
        <f t="shared" si="110"/>
        <v>8.4909830499342767E-2</v>
      </c>
      <c r="AP295" s="69">
        <f t="shared" si="111"/>
        <v>0</v>
      </c>
      <c r="AQ295" s="69">
        <f t="shared" si="112"/>
        <v>0</v>
      </c>
      <c r="AR295" s="69">
        <f t="shared" si="113"/>
        <v>0</v>
      </c>
      <c r="AS295" s="69">
        <f t="shared" si="114"/>
        <v>0</v>
      </c>
      <c r="AT295" s="69">
        <f t="shared" si="115"/>
        <v>0</v>
      </c>
      <c r="AU295" s="69">
        <f t="shared" si="116"/>
        <v>0</v>
      </c>
      <c r="AV295" s="69">
        <f t="shared" si="117"/>
        <v>0</v>
      </c>
      <c r="AW295" s="69">
        <f t="shared" si="118"/>
        <v>0</v>
      </c>
      <c r="AX295" s="69">
        <f t="shared" si="119"/>
        <v>8.4909830499342767E-2</v>
      </c>
      <c r="AY295" s="69">
        <f t="shared" si="120"/>
        <v>8.4909830499342767E-2</v>
      </c>
      <c r="AZ295" s="69">
        <f t="shared" si="121"/>
        <v>1</v>
      </c>
      <c r="BA295" s="69">
        <f t="shared" si="122"/>
        <v>1</v>
      </c>
      <c r="BB295" s="69">
        <f t="shared" si="123"/>
        <v>0</v>
      </c>
      <c r="BC295" s="69">
        <f t="shared" si="124"/>
        <v>0</v>
      </c>
      <c r="BD295" s="69">
        <f t="shared" si="125"/>
        <v>0</v>
      </c>
      <c r="BE295" s="69">
        <f t="shared" si="126"/>
        <v>0</v>
      </c>
      <c r="BF295" s="69"/>
      <c r="BG295" s="69"/>
      <c r="BH295" s="69"/>
      <c r="BI295" s="69"/>
      <c r="BJ295" s="69"/>
      <c r="BK295" s="69"/>
      <c r="BL295" s="69"/>
      <c r="BM295" s="69"/>
      <c r="BN295" s="69"/>
      <c r="BX295">
        <v>1.9998197555542001</v>
      </c>
      <c r="BY295">
        <v>2.1789321899414098</v>
      </c>
      <c r="BZ295" t="s">
        <v>3895</v>
      </c>
      <c r="CA295">
        <v>0.72</v>
      </c>
      <c r="CB295">
        <v>0.73599999999999999</v>
      </c>
      <c r="CC295" t="s">
        <v>18</v>
      </c>
    </row>
    <row r="296" spans="1:81">
      <c r="A296" t="s">
        <v>22</v>
      </c>
      <c r="B296">
        <v>0.14642269999999999</v>
      </c>
      <c r="C296">
        <v>1.6611119999999999</v>
      </c>
      <c r="D296">
        <v>4.0681420000000003E-2</v>
      </c>
      <c r="E296">
        <v>-0.1175311</v>
      </c>
      <c r="F296">
        <v>-0.88423929999999995</v>
      </c>
      <c r="G296">
        <v>-0.30305009999999999</v>
      </c>
      <c r="H296">
        <v>0.33536260000000001</v>
      </c>
      <c r="I296">
        <v>-7.1125209999999994E-2</v>
      </c>
      <c r="J296">
        <v>1.6383509999999999</v>
      </c>
      <c r="K296">
        <v>-1.3561319999999999</v>
      </c>
      <c r="L296">
        <v>-0.1134285</v>
      </c>
      <c r="M296">
        <v>0.1085836</v>
      </c>
      <c r="N296">
        <v>2.4268599999999999E-4</v>
      </c>
      <c r="O296">
        <v>0.98759479999999999</v>
      </c>
      <c r="P296" s="60">
        <f t="shared" si="102"/>
        <v>0.90830034857471154</v>
      </c>
      <c r="Q296" s="61">
        <f t="shared" si="103"/>
        <v>0.65001904644188491</v>
      </c>
      <c r="R296">
        <v>0.4820314</v>
      </c>
      <c r="S296" s="59">
        <f t="shared" si="104"/>
        <v>0.8631868265234427</v>
      </c>
      <c r="T296">
        <v>0.39524690000000001</v>
      </c>
      <c r="U296">
        <v>2.0159129999999998</v>
      </c>
      <c r="V296">
        <v>0.25176779999999999</v>
      </c>
      <c r="W296" s="59">
        <f t="shared" si="105"/>
        <v>0.48203183704828495</v>
      </c>
      <c r="AA296" s="68">
        <f t="shared" si="106"/>
        <v>0.76045619301366374</v>
      </c>
      <c r="AC296">
        <v>0.43000300000000002</v>
      </c>
      <c r="AD296">
        <v>0.48817440000000001</v>
      </c>
      <c r="AE296">
        <v>0.45496920000000002</v>
      </c>
      <c r="AF296">
        <v>0.47471150000000001</v>
      </c>
      <c r="AG296" s="66">
        <f t="shared" si="107"/>
        <v>4.5337569745136662E-2</v>
      </c>
      <c r="AH296">
        <v>517.11159999999995</v>
      </c>
      <c r="AI296">
        <v>549.77869999999996</v>
      </c>
      <c r="AJ296">
        <v>2</v>
      </c>
      <c r="AK296">
        <v>2</v>
      </c>
      <c r="AL296">
        <f t="shared" si="127"/>
        <v>32.667100000000005</v>
      </c>
      <c r="AM296" s="69">
        <f t="shared" si="109"/>
        <v>4.6213656763531219</v>
      </c>
      <c r="AN296" s="69">
        <f t="shared" si="110"/>
        <v>0.14146850122456911</v>
      </c>
      <c r="AP296" s="69">
        <f t="shared" si="111"/>
        <v>0</v>
      </c>
      <c r="AQ296" s="69">
        <f t="shared" si="112"/>
        <v>0</v>
      </c>
      <c r="AR296" s="69">
        <f t="shared" si="113"/>
        <v>0</v>
      </c>
      <c r="AS296" s="69">
        <f t="shared" si="114"/>
        <v>0</v>
      </c>
      <c r="AT296" s="69">
        <f t="shared" si="115"/>
        <v>0.14146850122456911</v>
      </c>
      <c r="AU296" s="69">
        <f t="shared" si="116"/>
        <v>0.14146850122456911</v>
      </c>
      <c r="AV296" s="69">
        <f t="shared" si="117"/>
        <v>1</v>
      </c>
      <c r="AW296" s="69">
        <f t="shared" si="118"/>
        <v>1</v>
      </c>
      <c r="AX296" s="69">
        <f t="shared" si="119"/>
        <v>0</v>
      </c>
      <c r="AY296" s="69">
        <f t="shared" si="120"/>
        <v>0</v>
      </c>
      <c r="AZ296" s="69">
        <f t="shared" si="121"/>
        <v>0</v>
      </c>
      <c r="BA296" s="69">
        <f t="shared" si="122"/>
        <v>0</v>
      </c>
      <c r="BB296" s="69">
        <f t="shared" si="123"/>
        <v>0</v>
      </c>
      <c r="BC296" s="69">
        <f t="shared" si="124"/>
        <v>0</v>
      </c>
      <c r="BD296" s="69">
        <f t="shared" si="125"/>
        <v>0</v>
      </c>
      <c r="BE296" s="69">
        <f t="shared" si="126"/>
        <v>0</v>
      </c>
      <c r="BF296" s="69"/>
      <c r="BG296" s="69"/>
      <c r="BH296" s="69"/>
      <c r="BI296" s="69"/>
      <c r="BJ296" s="69"/>
      <c r="BK296" s="69"/>
      <c r="BL296" s="69"/>
      <c r="BM296" s="69"/>
      <c r="BN296" s="69"/>
      <c r="BX296">
        <v>1.1175237894058201</v>
      </c>
      <c r="BY296">
        <v>0.95919322967529297</v>
      </c>
      <c r="BZ296" t="s">
        <v>5614</v>
      </c>
      <c r="CA296">
        <v>0.89400000000000002</v>
      </c>
      <c r="CB296">
        <v>0.86299999999999999</v>
      </c>
      <c r="CC296" t="s">
        <v>18</v>
      </c>
    </row>
    <row r="297" spans="1:81">
      <c r="A297" t="s">
        <v>22</v>
      </c>
      <c r="B297">
        <v>-9.5251619999999995E-2</v>
      </c>
      <c r="C297">
        <v>1.6448940000000001</v>
      </c>
      <c r="D297">
        <v>-1.3688309999999999</v>
      </c>
      <c r="E297">
        <v>-0.1422001</v>
      </c>
      <c r="F297">
        <v>9.7676979999999997E-2</v>
      </c>
      <c r="G297">
        <v>3.4221640000000001E-3</v>
      </c>
      <c r="H297">
        <v>0.98500080000000001</v>
      </c>
      <c r="I297">
        <v>-8.0415429999999996E-2</v>
      </c>
      <c r="J297">
        <v>1.6490959999999999</v>
      </c>
      <c r="K297">
        <v>-1.3968149999999999</v>
      </c>
      <c r="L297">
        <v>-0.1593022</v>
      </c>
      <c r="M297">
        <v>0.50205319999999998</v>
      </c>
      <c r="N297">
        <v>8.0756460000000002E-2</v>
      </c>
      <c r="O297">
        <v>0.8461938</v>
      </c>
      <c r="P297" s="60">
        <f t="shared" si="102"/>
        <v>-0.61936859392736943</v>
      </c>
      <c r="Q297" s="61">
        <f t="shared" si="103"/>
        <v>-0.23276508971286669</v>
      </c>
      <c r="R297">
        <v>3.410717</v>
      </c>
      <c r="S297" s="59">
        <f t="shared" si="104"/>
        <v>1.8057162302354677</v>
      </c>
      <c r="T297">
        <v>2.856309</v>
      </c>
      <c r="U297">
        <v>2.553607</v>
      </c>
      <c r="V297">
        <v>7.8760029999999995E-2</v>
      </c>
      <c r="W297" s="59">
        <f t="shared" si="105"/>
        <v>3.4107168161605332</v>
      </c>
      <c r="AA297" s="68">
        <f t="shared" si="106"/>
        <v>0.10000009516184957</v>
      </c>
      <c r="AC297">
        <v>0.48615520000000001</v>
      </c>
      <c r="AD297">
        <v>0.41115669999999999</v>
      </c>
      <c r="AE297">
        <v>0.48592220000000003</v>
      </c>
      <c r="AF297">
        <v>0.37566339999999998</v>
      </c>
      <c r="AG297" s="66">
        <f t="shared" si="107"/>
        <v>3.6487821341792979E-2</v>
      </c>
      <c r="AH297">
        <v>551.30709999999999</v>
      </c>
      <c r="AI297">
        <v>556.4751</v>
      </c>
      <c r="AJ297">
        <v>2</v>
      </c>
      <c r="AK297">
        <v>1</v>
      </c>
      <c r="AL297">
        <f t="shared" si="127"/>
        <v>5.1680000000000064</v>
      </c>
      <c r="AM297" s="69">
        <f t="shared" si="109"/>
        <v>3.0726203927415203</v>
      </c>
      <c r="AN297" s="69">
        <f t="shared" si="110"/>
        <v>0.59454728961716652</v>
      </c>
      <c r="AP297" s="69">
        <f t="shared" si="111"/>
        <v>0</v>
      </c>
      <c r="AQ297" s="69">
        <f t="shared" si="112"/>
        <v>0.59454728961716652</v>
      </c>
      <c r="AR297" s="69">
        <f t="shared" si="113"/>
        <v>0</v>
      </c>
      <c r="AS297" s="69">
        <f t="shared" si="114"/>
        <v>1</v>
      </c>
      <c r="AT297" s="69">
        <f t="shared" si="115"/>
        <v>0.59454728961716652</v>
      </c>
      <c r="AU297" s="69">
        <f t="shared" si="116"/>
        <v>0</v>
      </c>
      <c r="AV297" s="69">
        <f t="shared" si="117"/>
        <v>1</v>
      </c>
      <c r="AW297" s="69">
        <f t="shared" si="118"/>
        <v>0</v>
      </c>
      <c r="AX297" s="69">
        <f t="shared" si="119"/>
        <v>0</v>
      </c>
      <c r="AY297" s="69">
        <f t="shared" si="120"/>
        <v>0</v>
      </c>
      <c r="AZ297" s="69">
        <f t="shared" si="121"/>
        <v>0</v>
      </c>
      <c r="BA297" s="69">
        <f t="shared" si="122"/>
        <v>0</v>
      </c>
      <c r="BB297" s="69">
        <f t="shared" si="123"/>
        <v>0</v>
      </c>
      <c r="BC297" s="69">
        <f t="shared" si="124"/>
        <v>0</v>
      </c>
      <c r="BD297" s="69">
        <f t="shared" si="125"/>
        <v>0</v>
      </c>
      <c r="BE297" s="69">
        <f t="shared" si="126"/>
        <v>0</v>
      </c>
      <c r="BF297" s="69"/>
      <c r="BG297" s="69"/>
      <c r="BH297" s="69"/>
      <c r="BI297" s="69"/>
      <c r="BJ297" s="69"/>
      <c r="BK297" s="69"/>
      <c r="BL297" s="69"/>
      <c r="BM297" s="69"/>
      <c r="BN297" s="69"/>
      <c r="BX297">
        <v>1.1324703693389899</v>
      </c>
      <c r="BY297">
        <v>0.29866623878478998</v>
      </c>
      <c r="BZ297" t="s">
        <v>5615</v>
      </c>
      <c r="CA297">
        <v>0.23200000000000001</v>
      </c>
      <c r="CB297">
        <v>0.20799999999999999</v>
      </c>
      <c r="CC297" t="s">
        <v>18</v>
      </c>
    </row>
    <row r="298" spans="1:81">
      <c r="A298" t="s">
        <v>22</v>
      </c>
      <c r="B298">
        <v>-9.6840079999999995E-2</v>
      </c>
      <c r="C298">
        <v>1.648353</v>
      </c>
      <c r="D298">
        <v>-1.3951309999999999</v>
      </c>
      <c r="E298">
        <v>-0.15911990000000001</v>
      </c>
      <c r="F298">
        <v>0.48979349999999999</v>
      </c>
      <c r="G298">
        <v>7.0050280000000006E-2</v>
      </c>
      <c r="H298">
        <v>0.85432799999999998</v>
      </c>
      <c r="I298">
        <v>-0.64152609999999999</v>
      </c>
      <c r="J298">
        <v>1.6411800000000001</v>
      </c>
      <c r="K298">
        <v>-0.19808100000000001</v>
      </c>
      <c r="L298">
        <v>1.5751210000000002E-2</v>
      </c>
      <c r="M298">
        <v>-0.98908929999999995</v>
      </c>
      <c r="N298">
        <v>-5.1101189999999998E-2</v>
      </c>
      <c r="O298">
        <v>-0.13727020000000001</v>
      </c>
      <c r="P298" s="60">
        <f t="shared" si="102"/>
        <v>0.99294041592920401</v>
      </c>
      <c r="Q298" s="61">
        <f t="shared" si="103"/>
        <v>0.97186133917132134</v>
      </c>
      <c r="R298">
        <v>0.67173559999999999</v>
      </c>
      <c r="S298" s="59">
        <f t="shared" si="104"/>
        <v>0.23778824245607422</v>
      </c>
      <c r="T298">
        <v>-0.16169040000000001</v>
      </c>
      <c r="U298">
        <v>1.771107</v>
      </c>
      <c r="V298">
        <v>-2.0523639999999999</v>
      </c>
      <c r="W298" s="59">
        <f t="shared" si="105"/>
        <v>0.6717360529323273</v>
      </c>
      <c r="AA298" s="68">
        <f t="shared" si="106"/>
        <v>0.589903196620848</v>
      </c>
      <c r="AC298">
        <v>0.45061250000000003</v>
      </c>
      <c r="AD298">
        <v>0.45707579999999998</v>
      </c>
      <c r="AE298">
        <v>0.41345290000000001</v>
      </c>
      <c r="AF298">
        <v>0.48923030000000001</v>
      </c>
      <c r="AG298" s="66">
        <f t="shared" si="107"/>
        <v>4.1661111467903834E-2</v>
      </c>
      <c r="AH298">
        <v>557.97979999999995</v>
      </c>
      <c r="AI298">
        <v>568.30960000000005</v>
      </c>
      <c r="AJ298">
        <v>4</v>
      </c>
      <c r="AK298">
        <v>3</v>
      </c>
      <c r="AL298">
        <f t="shared" si="127"/>
        <v>10.329800000000091</v>
      </c>
      <c r="AM298" s="69">
        <f t="shared" si="109"/>
        <v>2.5169890262701382</v>
      </c>
      <c r="AN298" s="69">
        <f t="shared" si="110"/>
        <v>0.24366290017910472</v>
      </c>
      <c r="AP298" s="69">
        <f t="shared" si="111"/>
        <v>0</v>
      </c>
      <c r="AQ298" s="69">
        <f t="shared" si="112"/>
        <v>0</v>
      </c>
      <c r="AR298" s="69">
        <f t="shared" si="113"/>
        <v>0</v>
      </c>
      <c r="AS298" s="69">
        <f t="shared" si="114"/>
        <v>0</v>
      </c>
      <c r="AT298" s="69">
        <f t="shared" si="115"/>
        <v>0</v>
      </c>
      <c r="AU298" s="69">
        <f t="shared" si="116"/>
        <v>0</v>
      </c>
      <c r="AV298" s="69">
        <f t="shared" si="117"/>
        <v>0</v>
      </c>
      <c r="AW298" s="69">
        <f t="shared" si="118"/>
        <v>0</v>
      </c>
      <c r="AX298" s="69">
        <f t="shared" si="119"/>
        <v>0</v>
      </c>
      <c r="AY298" s="69">
        <f t="shared" si="120"/>
        <v>0</v>
      </c>
      <c r="AZ298" s="69">
        <f t="shared" si="121"/>
        <v>0</v>
      </c>
      <c r="BA298" s="69">
        <f t="shared" si="122"/>
        <v>1</v>
      </c>
      <c r="BB298" s="69">
        <f t="shared" si="123"/>
        <v>0.24366290017910472</v>
      </c>
      <c r="BC298" s="69">
        <f t="shared" si="124"/>
        <v>0</v>
      </c>
      <c r="BD298" s="69">
        <f t="shared" si="125"/>
        <v>1</v>
      </c>
      <c r="BE298" s="69">
        <f t="shared" si="126"/>
        <v>0</v>
      </c>
      <c r="BF298" s="69"/>
      <c r="BG298" s="69"/>
      <c r="BH298" s="69"/>
      <c r="BI298" s="69"/>
      <c r="BJ298" s="69"/>
      <c r="BK298" s="69"/>
      <c r="BL298" s="69"/>
      <c r="BM298" s="69"/>
      <c r="BN298" s="69"/>
      <c r="BX298">
        <v>2.9334168434143102</v>
      </c>
      <c r="BY298">
        <v>2.05682277679443</v>
      </c>
      <c r="BZ298" t="s">
        <v>5616</v>
      </c>
      <c r="CA298">
        <v>0.189</v>
      </c>
      <c r="CB298">
        <v>0.80700000000000005</v>
      </c>
      <c r="CC298" t="s">
        <v>18</v>
      </c>
    </row>
    <row r="299" spans="1:81">
      <c r="A299" t="s">
        <v>16</v>
      </c>
      <c r="B299">
        <v>-0.62778979999999995</v>
      </c>
      <c r="C299">
        <v>1.6389959999999999</v>
      </c>
      <c r="D299">
        <v>-0.2164037</v>
      </c>
      <c r="E299">
        <v>1.2641299999999999E-2</v>
      </c>
      <c r="F299">
        <v>-0.99062410000000001</v>
      </c>
      <c r="G299">
        <v>-4.0623880000000001E-2</v>
      </c>
      <c r="H299">
        <v>-0.12982199999999999</v>
      </c>
      <c r="I299">
        <v>-0.58784930000000002</v>
      </c>
      <c r="J299">
        <v>1.6528099999999999</v>
      </c>
      <c r="K299">
        <v>-0.2344522</v>
      </c>
      <c r="L299">
        <v>3.6647289999999998E-3</v>
      </c>
      <c r="M299">
        <v>-0.99136780000000002</v>
      </c>
      <c r="N299">
        <v>-0.12350319999999999</v>
      </c>
      <c r="O299">
        <v>-4.3856920000000001E-2</v>
      </c>
      <c r="P299" s="60">
        <f t="shared" si="102"/>
        <v>0.13769274382714164</v>
      </c>
      <c r="Q299" s="61">
        <f t="shared" si="103"/>
        <v>-0.96208141659470625</v>
      </c>
      <c r="R299">
        <v>3.751979</v>
      </c>
      <c r="S299" s="59">
        <f t="shared" si="104"/>
        <v>2.8653294712771724</v>
      </c>
      <c r="T299">
        <v>-0.38907160000000002</v>
      </c>
      <c r="U299">
        <v>2.4568850000000002</v>
      </c>
      <c r="V299">
        <v>-3.8703630000000002</v>
      </c>
      <c r="W299" s="59">
        <f t="shared" si="105"/>
        <v>3.7519791259265736</v>
      </c>
      <c r="AA299" s="68">
        <f t="shared" si="106"/>
        <v>0.10000000322236879</v>
      </c>
      <c r="AC299">
        <v>0.42733680000000002</v>
      </c>
      <c r="AD299">
        <v>0.43997409999999998</v>
      </c>
      <c r="AE299">
        <v>0.42990309999999998</v>
      </c>
      <c r="AF299">
        <v>0.48802289999999998</v>
      </c>
      <c r="AG299" s="66">
        <f t="shared" si="107"/>
        <v>3.9446473479371504E-2</v>
      </c>
      <c r="AH299">
        <v>569.83969999999999</v>
      </c>
      <c r="AI299">
        <v>575.17420000000004</v>
      </c>
      <c r="AJ299">
        <v>4</v>
      </c>
      <c r="AK299">
        <v>2</v>
      </c>
      <c r="AL299">
        <f t="shared" si="127"/>
        <v>5.3345000000000482</v>
      </c>
      <c r="AM299" s="69">
        <f t="shared" si="109"/>
        <v>3.6262675963863802</v>
      </c>
      <c r="AN299" s="69">
        <f t="shared" si="110"/>
        <v>0.67977647321892354</v>
      </c>
      <c r="AP299" s="69">
        <f t="shared" si="111"/>
        <v>0</v>
      </c>
      <c r="AQ299" s="69">
        <f t="shared" si="112"/>
        <v>0</v>
      </c>
      <c r="AR299" s="69">
        <f t="shared" si="113"/>
        <v>0</v>
      </c>
      <c r="AS299" s="69">
        <f t="shared" si="114"/>
        <v>0</v>
      </c>
      <c r="AT299" s="69">
        <f t="shared" si="115"/>
        <v>0</v>
      </c>
      <c r="AU299" s="69">
        <f t="shared" si="116"/>
        <v>0.67977647321892354</v>
      </c>
      <c r="AV299" s="69">
        <f t="shared" si="117"/>
        <v>0</v>
      </c>
      <c r="AW299" s="69">
        <f t="shared" si="118"/>
        <v>1</v>
      </c>
      <c r="AX299" s="69">
        <f t="shared" si="119"/>
        <v>0</v>
      </c>
      <c r="AY299" s="69">
        <f t="shared" si="120"/>
        <v>0</v>
      </c>
      <c r="AZ299" s="69">
        <f t="shared" si="121"/>
        <v>0</v>
      </c>
      <c r="BA299" s="69">
        <f t="shared" si="122"/>
        <v>0</v>
      </c>
      <c r="BB299" s="69">
        <f t="shared" si="123"/>
        <v>0.67977647321892354</v>
      </c>
      <c r="BC299" s="69">
        <f t="shared" si="124"/>
        <v>0</v>
      </c>
      <c r="BD299" s="69">
        <f t="shared" si="125"/>
        <v>1</v>
      </c>
      <c r="BE299" s="69">
        <f t="shared" si="126"/>
        <v>0</v>
      </c>
      <c r="BF299" s="69"/>
      <c r="BG299" s="69"/>
      <c r="BH299" s="69"/>
      <c r="BI299" s="69"/>
      <c r="BJ299" s="69"/>
      <c r="BK299" s="69"/>
      <c r="BL299" s="69"/>
      <c r="BM299" s="69"/>
      <c r="BN299" s="69"/>
      <c r="BX299">
        <v>2.9125101566314702</v>
      </c>
      <c r="BY299">
        <v>1.2868138551712001</v>
      </c>
      <c r="BZ299" t="s">
        <v>5617</v>
      </c>
      <c r="CA299">
        <v>0.73899999999999999</v>
      </c>
      <c r="CB299">
        <v>2.9000000000000001E-2</v>
      </c>
      <c r="CC299" t="s">
        <v>18</v>
      </c>
    </row>
    <row r="300" spans="1:81">
      <c r="A300" t="s">
        <v>22</v>
      </c>
      <c r="B300">
        <v>-0.60284709999999997</v>
      </c>
      <c r="C300">
        <v>1.655294</v>
      </c>
      <c r="D300">
        <v>-0.24163660000000001</v>
      </c>
      <c r="E300">
        <v>2.8241619999999997E-4</v>
      </c>
      <c r="F300">
        <v>-0.98627129999999996</v>
      </c>
      <c r="G300">
        <v>-0.14164479999999999</v>
      </c>
      <c r="H300">
        <v>-8.4885810000000006E-2</v>
      </c>
      <c r="I300">
        <v>1.126635E-2</v>
      </c>
      <c r="J300">
        <v>1.6475089999999999</v>
      </c>
      <c r="K300">
        <v>-0.92225239999999997</v>
      </c>
      <c r="L300">
        <v>-0.33630159999999998</v>
      </c>
      <c r="M300">
        <v>-0.16645740000000001</v>
      </c>
      <c r="N300">
        <v>-0.1153093</v>
      </c>
      <c r="O300">
        <v>0.91972659999999995</v>
      </c>
      <c r="P300" s="60">
        <f t="shared" si="102"/>
        <v>0.12224443684394601</v>
      </c>
      <c r="Q300" s="61">
        <f t="shared" si="103"/>
        <v>-0.97011259532141303</v>
      </c>
      <c r="R300">
        <v>1.8502289999999999</v>
      </c>
      <c r="S300" s="59">
        <f t="shared" si="104"/>
        <v>2.896490720106045</v>
      </c>
      <c r="T300">
        <v>-0.58768580000000004</v>
      </c>
      <c r="U300">
        <v>3.3069280000000001</v>
      </c>
      <c r="V300">
        <v>0.59216159999999995</v>
      </c>
      <c r="W300" s="59">
        <f t="shared" si="105"/>
        <v>1.8502281408780188</v>
      </c>
      <c r="AA300" s="68">
        <f t="shared" si="106"/>
        <v>0.10815806016172674</v>
      </c>
      <c r="AC300">
        <v>0.49486839999999999</v>
      </c>
      <c r="AD300">
        <v>0.44775569999999998</v>
      </c>
      <c r="AE300">
        <v>0.46947610000000001</v>
      </c>
      <c r="AF300">
        <v>0.32112990000000002</v>
      </c>
      <c r="AG300" s="66">
        <f t="shared" si="107"/>
        <v>3.3406046254098515E-2</v>
      </c>
      <c r="AH300">
        <v>576.71379999999999</v>
      </c>
      <c r="AI300">
        <v>590.44759999999997</v>
      </c>
      <c r="AJ300">
        <v>2</v>
      </c>
      <c r="AK300">
        <v>2</v>
      </c>
      <c r="AL300">
        <f t="shared" si="127"/>
        <v>13.733799999999974</v>
      </c>
      <c r="AM300" s="69">
        <f t="shared" si="109"/>
        <v>3.9948008222608866</v>
      </c>
      <c r="AN300" s="69">
        <f t="shared" si="110"/>
        <v>0.29087367096221689</v>
      </c>
      <c r="AP300" s="69">
        <f t="shared" si="111"/>
        <v>0</v>
      </c>
      <c r="AQ300" s="69">
        <f t="shared" si="112"/>
        <v>0</v>
      </c>
      <c r="AR300" s="69">
        <f t="shared" si="113"/>
        <v>0</v>
      </c>
      <c r="AS300" s="69">
        <f t="shared" si="114"/>
        <v>0</v>
      </c>
      <c r="AT300" s="69">
        <f t="shared" si="115"/>
        <v>0.29087367096221689</v>
      </c>
      <c r="AU300" s="69">
        <f t="shared" si="116"/>
        <v>0.29087367096221689</v>
      </c>
      <c r="AV300" s="69">
        <f t="shared" si="117"/>
        <v>1</v>
      </c>
      <c r="AW300" s="69">
        <f t="shared" si="118"/>
        <v>1</v>
      </c>
      <c r="AX300" s="69">
        <f t="shared" si="119"/>
        <v>0</v>
      </c>
      <c r="AY300" s="69">
        <f t="shared" si="120"/>
        <v>0</v>
      </c>
      <c r="AZ300" s="69">
        <f t="shared" si="121"/>
        <v>0</v>
      </c>
      <c r="BA300" s="69">
        <f t="shared" si="122"/>
        <v>0</v>
      </c>
      <c r="BB300" s="69">
        <f t="shared" si="123"/>
        <v>0</v>
      </c>
      <c r="BC300" s="69">
        <f t="shared" si="124"/>
        <v>0</v>
      </c>
      <c r="BD300" s="69">
        <f t="shared" si="125"/>
        <v>0</v>
      </c>
      <c r="BE300" s="69">
        <f t="shared" si="126"/>
        <v>0</v>
      </c>
      <c r="BF300" s="69"/>
      <c r="BG300" s="69"/>
      <c r="BH300" s="69"/>
      <c r="BI300" s="69"/>
      <c r="BJ300" s="69"/>
      <c r="BK300" s="69"/>
      <c r="BL300" s="69"/>
      <c r="BM300" s="69"/>
      <c r="BN300" s="69"/>
      <c r="BX300">
        <v>1.1033074855804399</v>
      </c>
      <c r="BY300">
        <v>1.5616170167923</v>
      </c>
      <c r="BZ300" t="s">
        <v>5618</v>
      </c>
      <c r="CA300">
        <v>0.63800000000000001</v>
      </c>
      <c r="CB300">
        <v>0.75800000000000001</v>
      </c>
      <c r="CC300" t="s">
        <v>18</v>
      </c>
    </row>
    <row r="301" spans="1:81">
      <c r="A301" t="s">
        <v>22</v>
      </c>
      <c r="B301">
        <v>1.178998E-2</v>
      </c>
      <c r="C301">
        <v>1.649052</v>
      </c>
      <c r="D301">
        <v>-0.89871809999999996</v>
      </c>
      <c r="E301">
        <v>-0.3137278</v>
      </c>
      <c r="F301">
        <v>-0.15804199999999999</v>
      </c>
      <c r="G301">
        <v>-0.101704</v>
      </c>
      <c r="H301">
        <v>0.93072770000000005</v>
      </c>
      <c r="I301">
        <v>-0.37528089999999997</v>
      </c>
      <c r="J301">
        <v>1.6341019999999999</v>
      </c>
      <c r="K301">
        <v>-0.53739119999999996</v>
      </c>
      <c r="L301">
        <v>1.582648E-2</v>
      </c>
      <c r="M301">
        <v>-0.99250289999999997</v>
      </c>
      <c r="N301">
        <v>-0.10824689999999999</v>
      </c>
      <c r="O301">
        <v>-5.4499260000000001E-2</v>
      </c>
      <c r="P301" s="60">
        <f t="shared" si="102"/>
        <v>0.99651363913227176</v>
      </c>
      <c r="Q301" s="61">
        <f t="shared" si="103"/>
        <v>0.98607886595328709</v>
      </c>
      <c r="R301">
        <v>1.5650580000000001</v>
      </c>
      <c r="S301" s="59">
        <f t="shared" si="104"/>
        <v>0.16705420769454205</v>
      </c>
      <c r="T301">
        <v>-4.2841709999999998E-2</v>
      </c>
      <c r="U301">
        <v>1.9362379999999999</v>
      </c>
      <c r="V301">
        <v>-2.4362300000000001</v>
      </c>
      <c r="W301" s="59">
        <f t="shared" si="105"/>
        <v>1.5650569519317392</v>
      </c>
      <c r="AA301" s="68">
        <f t="shared" si="106"/>
        <v>0.13130508995070905</v>
      </c>
      <c r="AC301">
        <v>0.43411369999999999</v>
      </c>
      <c r="AD301">
        <v>0.46210210000000002</v>
      </c>
      <c r="AE301">
        <v>0.40230909999999998</v>
      </c>
      <c r="AF301">
        <v>0.36997639999999998</v>
      </c>
      <c r="AG301" s="66">
        <f t="shared" si="107"/>
        <v>2.9859003680715854E-2</v>
      </c>
      <c r="AH301">
        <v>591.98289999999997</v>
      </c>
      <c r="AI301">
        <v>600.24220000000003</v>
      </c>
      <c r="AJ301">
        <v>4</v>
      </c>
      <c r="AK301">
        <v>3</v>
      </c>
      <c r="AL301">
        <f t="shared" si="127"/>
        <v>8.2593000000000529</v>
      </c>
      <c r="AM301" s="69">
        <f t="shared" si="109"/>
        <v>0.32060788270786172</v>
      </c>
      <c r="AN301" s="69">
        <f t="shared" si="110"/>
        <v>3.881780328936589E-2</v>
      </c>
      <c r="AP301" s="69">
        <f t="shared" si="111"/>
        <v>0</v>
      </c>
      <c r="AQ301" s="69">
        <f t="shared" si="112"/>
        <v>0</v>
      </c>
      <c r="AR301" s="69">
        <f t="shared" si="113"/>
        <v>0</v>
      </c>
      <c r="AS301" s="69">
        <f t="shared" si="114"/>
        <v>0</v>
      </c>
      <c r="AT301" s="69">
        <f t="shared" si="115"/>
        <v>0</v>
      </c>
      <c r="AU301" s="69">
        <f t="shared" si="116"/>
        <v>0</v>
      </c>
      <c r="AV301" s="69">
        <f t="shared" si="117"/>
        <v>0</v>
      </c>
      <c r="AW301" s="69">
        <f t="shared" si="118"/>
        <v>0</v>
      </c>
      <c r="AX301" s="69">
        <f t="shared" si="119"/>
        <v>0</v>
      </c>
      <c r="AY301" s="69">
        <f t="shared" si="120"/>
        <v>0</v>
      </c>
      <c r="AZ301" s="69">
        <f t="shared" si="121"/>
        <v>0</v>
      </c>
      <c r="BA301" s="69">
        <f t="shared" si="122"/>
        <v>1</v>
      </c>
      <c r="BB301" s="69">
        <f t="shared" si="123"/>
        <v>3.881780328936589E-2</v>
      </c>
      <c r="BC301" s="69">
        <f t="shared" si="124"/>
        <v>0</v>
      </c>
      <c r="BD301" s="69">
        <f t="shared" si="125"/>
        <v>1</v>
      </c>
      <c r="BE301" s="69">
        <f t="shared" si="126"/>
        <v>0</v>
      </c>
      <c r="BF301" s="69"/>
      <c r="BG301" s="69"/>
      <c r="BH301" s="69"/>
      <c r="BI301" s="69"/>
      <c r="BJ301" s="69"/>
      <c r="BK301" s="69"/>
      <c r="BL301" s="69"/>
      <c r="BM301" s="69"/>
      <c r="BN301" s="69"/>
      <c r="BX301">
        <v>2.9536991119384801</v>
      </c>
      <c r="BY301">
        <v>1.7587807178497299</v>
      </c>
      <c r="BZ301" t="s">
        <v>4318</v>
      </c>
      <c r="CA301">
        <v>0.52600000000000002</v>
      </c>
      <c r="CB301">
        <v>0.32500000000000001</v>
      </c>
      <c r="CC301" t="s">
        <v>18</v>
      </c>
    </row>
    <row r="302" spans="1:81">
      <c r="A302" t="s">
        <v>22</v>
      </c>
      <c r="B302">
        <v>-0.3277678</v>
      </c>
      <c r="C302">
        <v>1.6470579999999999</v>
      </c>
      <c r="D302">
        <v>-0.52443189999999995</v>
      </c>
      <c r="E302">
        <v>3.763362E-2</v>
      </c>
      <c r="F302">
        <v>-0.97748460000000004</v>
      </c>
      <c r="G302">
        <v>-0.1413334</v>
      </c>
      <c r="H302">
        <v>-0.15209429999999999</v>
      </c>
      <c r="I302">
        <v>-0.34042270000000002</v>
      </c>
      <c r="J302">
        <v>1.654285</v>
      </c>
      <c r="K302">
        <v>-0.55434819999999996</v>
      </c>
      <c r="L302">
        <v>1.286529E-2</v>
      </c>
      <c r="M302">
        <v>-0.98363389999999995</v>
      </c>
      <c r="N302">
        <v>-0.1793372</v>
      </c>
      <c r="O302">
        <v>-1.170351E-2</v>
      </c>
      <c r="P302" s="60">
        <f t="shared" si="102"/>
        <v>-0.13167723982061119</v>
      </c>
      <c r="Q302" s="61">
        <f t="shared" si="103"/>
        <v>-0.9653222090264505</v>
      </c>
      <c r="R302">
        <v>3.9330270000000001</v>
      </c>
      <c r="S302" s="59">
        <f t="shared" si="104"/>
        <v>2.8774711279008205</v>
      </c>
      <c r="T302">
        <v>-0.11722390000000001</v>
      </c>
      <c r="U302">
        <v>2.7983419999999999</v>
      </c>
      <c r="V302">
        <v>-4.2792839999999996</v>
      </c>
      <c r="W302" s="59">
        <f t="shared" si="105"/>
        <v>3.9330265541129545</v>
      </c>
      <c r="AA302" s="68">
        <f t="shared" si="106"/>
        <v>0.10000000046893767</v>
      </c>
      <c r="AC302">
        <v>0.421097</v>
      </c>
      <c r="AD302">
        <v>0.43278919999999999</v>
      </c>
      <c r="AE302">
        <v>0.44728200000000001</v>
      </c>
      <c r="AF302">
        <v>0.38867610000000002</v>
      </c>
      <c r="AG302" s="66">
        <f t="shared" si="107"/>
        <v>3.1683111053448954E-2</v>
      </c>
      <c r="AH302">
        <v>601.74519999999995</v>
      </c>
      <c r="AI302">
        <v>604.51459999999997</v>
      </c>
      <c r="AJ302">
        <v>4</v>
      </c>
      <c r="AK302">
        <v>2</v>
      </c>
      <c r="AL302">
        <f t="shared" si="127"/>
        <v>2.7694000000000187</v>
      </c>
      <c r="AM302" s="69">
        <f t="shared" si="109"/>
        <v>3.948550296025926</v>
      </c>
      <c r="AN302" s="69">
        <f t="shared" si="110"/>
        <v>1.4257782537827324</v>
      </c>
      <c r="AP302" s="69">
        <f t="shared" si="111"/>
        <v>0</v>
      </c>
      <c r="AQ302" s="69">
        <f t="shared" si="112"/>
        <v>0</v>
      </c>
      <c r="AR302" s="69">
        <f t="shared" si="113"/>
        <v>0</v>
      </c>
      <c r="AS302" s="69">
        <f t="shared" si="114"/>
        <v>0</v>
      </c>
      <c r="AT302" s="69">
        <f t="shared" si="115"/>
        <v>0</v>
      </c>
      <c r="AU302" s="69">
        <f t="shared" si="116"/>
        <v>1.4257782537827324</v>
      </c>
      <c r="AV302" s="69">
        <f t="shared" si="117"/>
        <v>0</v>
      </c>
      <c r="AW302" s="69">
        <f t="shared" si="118"/>
        <v>1</v>
      </c>
      <c r="AX302" s="69">
        <f t="shared" si="119"/>
        <v>0</v>
      </c>
      <c r="AY302" s="69">
        <f t="shared" si="120"/>
        <v>0</v>
      </c>
      <c r="AZ302" s="69">
        <f t="shared" si="121"/>
        <v>0</v>
      </c>
      <c r="BA302" s="69">
        <f t="shared" si="122"/>
        <v>0</v>
      </c>
      <c r="BB302" s="69">
        <f t="shared" si="123"/>
        <v>1.4257782537827324</v>
      </c>
      <c r="BC302" s="69">
        <f t="shared" si="124"/>
        <v>0</v>
      </c>
      <c r="BD302" s="69">
        <f t="shared" si="125"/>
        <v>1</v>
      </c>
      <c r="BE302" s="69">
        <f t="shared" si="126"/>
        <v>0</v>
      </c>
      <c r="BF302" s="69"/>
      <c r="BG302" s="69"/>
      <c r="BH302" s="69"/>
      <c r="BI302" s="69"/>
      <c r="BJ302" s="69"/>
      <c r="BK302" s="69"/>
      <c r="BL302" s="69"/>
      <c r="BM302" s="69"/>
      <c r="BN302" s="69"/>
      <c r="BX302">
        <v>2.8394391536712602</v>
      </c>
      <c r="BY302">
        <v>1.3899176120758101</v>
      </c>
      <c r="BZ302" t="s">
        <v>5619</v>
      </c>
      <c r="CA302">
        <v>0.65400000000000003</v>
      </c>
      <c r="CB302">
        <v>0.23100000000000001</v>
      </c>
      <c r="CC302" t="s">
        <v>18</v>
      </c>
    </row>
    <row r="303" spans="1:81">
      <c r="A303" t="s">
        <v>22</v>
      </c>
      <c r="B303">
        <v>-0.33406730000000001</v>
      </c>
      <c r="C303">
        <v>1.6495169999999999</v>
      </c>
      <c r="D303">
        <v>-0.52716909999999995</v>
      </c>
      <c r="E303">
        <v>1.141734E-2</v>
      </c>
      <c r="F303">
        <v>-0.98714769999999996</v>
      </c>
      <c r="G303">
        <v>-0.15793579999999999</v>
      </c>
      <c r="H303">
        <v>-2.1572500000000001E-2</v>
      </c>
      <c r="I303">
        <v>-0.1604844</v>
      </c>
      <c r="J303">
        <v>1.642712</v>
      </c>
      <c r="K303">
        <v>1.7671699999999999E-2</v>
      </c>
      <c r="L303">
        <v>-8.7106320000000001E-2</v>
      </c>
      <c r="M303">
        <v>0.1203883</v>
      </c>
      <c r="N303">
        <v>3.1508220000000002E-3</v>
      </c>
      <c r="O303">
        <v>0.98889300000000002</v>
      </c>
      <c r="P303" s="60">
        <f t="shared" si="102"/>
        <v>0.54230137623818531</v>
      </c>
      <c r="Q303" s="61">
        <f t="shared" si="103"/>
        <v>-0.4118184346603404</v>
      </c>
      <c r="R303">
        <v>5.5183790000000004</v>
      </c>
      <c r="S303" s="59">
        <f t="shared" si="104"/>
        <v>1.9952449951944891</v>
      </c>
      <c r="T303">
        <v>0.93719540000000001</v>
      </c>
      <c r="U303">
        <v>2.0140549999999999</v>
      </c>
      <c r="V303">
        <v>4.8303969999999996</v>
      </c>
      <c r="W303" s="59">
        <f t="shared" si="105"/>
        <v>5.5183794108165936</v>
      </c>
      <c r="AA303" s="68">
        <f t="shared" si="106"/>
        <v>0.1</v>
      </c>
      <c r="AC303">
        <v>0.45037549999999998</v>
      </c>
      <c r="AD303">
        <v>0.49418719999999999</v>
      </c>
      <c r="AE303">
        <v>0.44806099999999999</v>
      </c>
      <c r="AF303">
        <v>0.39699430000000002</v>
      </c>
      <c r="AG303" s="66">
        <f t="shared" si="107"/>
        <v>3.9590197187386322E-2</v>
      </c>
      <c r="AH303">
        <v>606.0394</v>
      </c>
      <c r="AI303">
        <v>626.23919999999998</v>
      </c>
      <c r="AJ303">
        <v>1</v>
      </c>
      <c r="AK303">
        <v>1</v>
      </c>
      <c r="AL303">
        <f t="shared" si="127"/>
        <v>20.199799999999982</v>
      </c>
      <c r="AM303" s="69">
        <f t="shared" si="109"/>
        <v>3.0988854933853007</v>
      </c>
      <c r="AN303" s="69">
        <f t="shared" si="110"/>
        <v>0.15341169186750875</v>
      </c>
      <c r="AP303" s="69">
        <f t="shared" si="111"/>
        <v>0.15341169186750875</v>
      </c>
      <c r="AQ303" s="69">
        <f t="shared" si="112"/>
        <v>0.15341169186750875</v>
      </c>
      <c r="AR303" s="69">
        <f t="shared" si="113"/>
        <v>1</v>
      </c>
      <c r="AS303" s="69">
        <f t="shared" si="114"/>
        <v>1</v>
      </c>
      <c r="AT303" s="69">
        <f t="shared" si="115"/>
        <v>0</v>
      </c>
      <c r="AU303" s="69">
        <f t="shared" si="116"/>
        <v>0</v>
      </c>
      <c r="AV303" s="69">
        <f t="shared" si="117"/>
        <v>0</v>
      </c>
      <c r="AW303" s="69">
        <f t="shared" si="118"/>
        <v>0</v>
      </c>
      <c r="AX303" s="69">
        <f t="shared" si="119"/>
        <v>0</v>
      </c>
      <c r="AY303" s="69">
        <f t="shared" si="120"/>
        <v>0</v>
      </c>
      <c r="AZ303" s="69">
        <f t="shared" si="121"/>
        <v>0</v>
      </c>
      <c r="BA303" s="69">
        <f t="shared" si="122"/>
        <v>0</v>
      </c>
      <c r="BB303" s="69">
        <f t="shared" si="123"/>
        <v>0</v>
      </c>
      <c r="BC303" s="69">
        <f t="shared" si="124"/>
        <v>0</v>
      </c>
      <c r="BD303" s="69">
        <f t="shared" si="125"/>
        <v>0</v>
      </c>
      <c r="BE303" s="69">
        <f t="shared" si="126"/>
        <v>0</v>
      </c>
      <c r="BF303" s="69"/>
      <c r="BG303" s="69"/>
      <c r="BH303" s="69"/>
      <c r="BI303" s="69"/>
      <c r="BJ303" s="69"/>
      <c r="BK303" s="69"/>
      <c r="BL303" s="69"/>
      <c r="BM303" s="69"/>
      <c r="BN303" s="69"/>
      <c r="BX303">
        <v>0.242008462548256</v>
      </c>
      <c r="BY303">
        <v>0.27925899624824502</v>
      </c>
      <c r="BZ303" t="s">
        <v>5620</v>
      </c>
      <c r="CA303">
        <v>0.14000000000000001</v>
      </c>
      <c r="CB303">
        <v>0.39800000000000002</v>
      </c>
      <c r="CC303" t="s">
        <v>18</v>
      </c>
    </row>
    <row r="304" spans="1:81">
      <c r="A304" t="s">
        <v>16</v>
      </c>
      <c r="B304">
        <v>-0.1712099</v>
      </c>
      <c r="C304">
        <v>1.642274</v>
      </c>
      <c r="D304">
        <v>-7.0623159999999999E-3</v>
      </c>
      <c r="E304">
        <v>-9.1473860000000004E-2</v>
      </c>
      <c r="F304">
        <v>0.13147400000000001</v>
      </c>
      <c r="G304">
        <v>2.830997E-3</v>
      </c>
      <c r="H304">
        <v>0.98708620000000002</v>
      </c>
      <c r="I304">
        <v>2.141006</v>
      </c>
      <c r="J304">
        <v>1.6472979999999999</v>
      </c>
      <c r="K304">
        <v>-1.531161</v>
      </c>
      <c r="L304">
        <v>-0.25758140000000002</v>
      </c>
      <c r="M304">
        <v>-0.69176700000000002</v>
      </c>
      <c r="N304">
        <v>-0.28634739999999997</v>
      </c>
      <c r="O304">
        <v>0.61083180000000004</v>
      </c>
      <c r="P304" s="60">
        <f t="shared" si="102"/>
        <v>0.52638444926936989</v>
      </c>
      <c r="Q304" s="61">
        <f t="shared" si="103"/>
        <v>-0.44583882313476431</v>
      </c>
      <c r="R304">
        <v>4.9171740000000002</v>
      </c>
      <c r="S304" s="59">
        <f t="shared" si="104"/>
        <v>2.0329074831316896</v>
      </c>
      <c r="T304">
        <v>-1.791777</v>
      </c>
      <c r="U304">
        <v>5.9335269999999998</v>
      </c>
      <c r="V304">
        <v>-1.7783629999999999</v>
      </c>
      <c r="W304" s="59">
        <f t="shared" si="105"/>
        <v>4.9171735935138869</v>
      </c>
      <c r="AA304" s="68">
        <f t="shared" si="106"/>
        <v>0.1000000000000027</v>
      </c>
      <c r="AC304">
        <v>0.48776659999999999</v>
      </c>
      <c r="AD304">
        <v>0.44085089999999999</v>
      </c>
      <c r="AE304">
        <v>0.47849979999999998</v>
      </c>
      <c r="AF304">
        <v>0.43512289999999998</v>
      </c>
      <c r="AG304" s="66">
        <f t="shared" si="107"/>
        <v>4.4771071781376445E-2</v>
      </c>
      <c r="AH304">
        <v>627.74350000000004</v>
      </c>
      <c r="AI304">
        <v>744.19050000000004</v>
      </c>
      <c r="AJ304">
        <v>3</v>
      </c>
      <c r="AK304">
        <v>3</v>
      </c>
      <c r="AL304">
        <f t="shared" si="127"/>
        <v>116.447</v>
      </c>
      <c r="AM304" s="69">
        <f t="shared" si="109"/>
        <v>2.9484405458618204</v>
      </c>
      <c r="AN304" s="69">
        <f t="shared" si="110"/>
        <v>2.5320021519333432E-2</v>
      </c>
      <c r="AP304" s="69">
        <f t="shared" si="111"/>
        <v>0</v>
      </c>
      <c r="AQ304" s="69">
        <f t="shared" si="112"/>
        <v>0</v>
      </c>
      <c r="AR304" s="69">
        <f t="shared" si="113"/>
        <v>0</v>
      </c>
      <c r="AS304" s="69">
        <f t="shared" si="114"/>
        <v>0</v>
      </c>
      <c r="AT304" s="69">
        <f t="shared" si="115"/>
        <v>0</v>
      </c>
      <c r="AU304" s="69">
        <f t="shared" si="116"/>
        <v>0</v>
      </c>
      <c r="AV304" s="69">
        <f t="shared" si="117"/>
        <v>0</v>
      </c>
      <c r="AW304" s="69">
        <f t="shared" si="118"/>
        <v>0</v>
      </c>
      <c r="AX304" s="69">
        <f t="shared" si="119"/>
        <v>2.5320021519333432E-2</v>
      </c>
      <c r="AY304" s="69">
        <f t="shared" si="120"/>
        <v>2.5320021519333432E-2</v>
      </c>
      <c r="AZ304" s="69">
        <f t="shared" si="121"/>
        <v>1</v>
      </c>
      <c r="BA304" s="69">
        <f t="shared" si="122"/>
        <v>1</v>
      </c>
      <c r="BB304" s="69">
        <f t="shared" si="123"/>
        <v>0</v>
      </c>
      <c r="BC304" s="69">
        <f t="shared" si="124"/>
        <v>0</v>
      </c>
      <c r="BD304" s="69">
        <f t="shared" si="125"/>
        <v>0</v>
      </c>
      <c r="BE304" s="69">
        <f t="shared" si="126"/>
        <v>0</v>
      </c>
      <c r="BF304" s="69"/>
      <c r="BG304" s="69"/>
      <c r="BH304" s="69"/>
      <c r="BI304" s="69"/>
      <c r="BJ304" s="69"/>
      <c r="BK304" s="69"/>
      <c r="BL304" s="69"/>
      <c r="BM304" s="69"/>
      <c r="BN304" s="69"/>
      <c r="BX304">
        <v>1.93930792808533</v>
      </c>
      <c r="BY304">
        <v>1.9318832159042401</v>
      </c>
      <c r="BZ304" t="s">
        <v>5613</v>
      </c>
      <c r="CA304">
        <v>0.13500000000000001</v>
      </c>
      <c r="CB304">
        <v>0.56699999999999995</v>
      </c>
      <c r="CC304" t="s">
        <v>18</v>
      </c>
    </row>
    <row r="305" spans="1:81">
      <c r="A305" t="s">
        <v>22</v>
      </c>
      <c r="B305">
        <v>2.1401560000000002</v>
      </c>
      <c r="C305">
        <v>1.6466240000000001</v>
      </c>
      <c r="D305">
        <v>-1.5204770000000001</v>
      </c>
      <c r="E305">
        <v>-0.25096410000000002</v>
      </c>
      <c r="F305">
        <v>-0.69517490000000004</v>
      </c>
      <c r="G305">
        <v>-0.27199760000000001</v>
      </c>
      <c r="H305">
        <v>0.61625180000000002</v>
      </c>
      <c r="I305">
        <v>9.6315209999999998E-2</v>
      </c>
      <c r="J305">
        <v>1.6458109999999999</v>
      </c>
      <c r="K305">
        <v>-0.63648470000000001</v>
      </c>
      <c r="L305">
        <v>4.8865449999999998E-2</v>
      </c>
      <c r="M305">
        <v>-0.95394699999999999</v>
      </c>
      <c r="N305">
        <v>-0.13714100000000001</v>
      </c>
      <c r="O305">
        <v>-0.26227800000000001</v>
      </c>
      <c r="P305" s="60">
        <f t="shared" si="102"/>
        <v>-0.65331510793265002</v>
      </c>
      <c r="Q305" s="61">
        <f t="shared" si="103"/>
        <v>-0.14635873949389966</v>
      </c>
      <c r="R305">
        <v>1.8624050000000001</v>
      </c>
      <c r="S305" s="59">
        <f t="shared" si="104"/>
        <v>1.7176826904414535</v>
      </c>
      <c r="T305">
        <v>1.560945</v>
      </c>
      <c r="U305">
        <v>2.3271320000000002</v>
      </c>
      <c r="V305">
        <v>-3.1544829999999999</v>
      </c>
      <c r="W305" s="59">
        <f t="shared" si="105"/>
        <v>1.8624049314316691</v>
      </c>
      <c r="AA305" s="68">
        <f t="shared" si="106"/>
        <v>0.10766416701655697</v>
      </c>
      <c r="AC305">
        <v>0.43271949999999998</v>
      </c>
      <c r="AD305">
        <v>0.47943659999999999</v>
      </c>
      <c r="AE305">
        <v>0.41364499999999998</v>
      </c>
      <c r="AF305">
        <v>0.45773320000000001</v>
      </c>
      <c r="AG305" s="66">
        <f t="shared" si="107"/>
        <v>3.9280575685638891E-2</v>
      </c>
      <c r="AH305">
        <v>745.69209999999998</v>
      </c>
      <c r="AI305">
        <v>760.8895</v>
      </c>
      <c r="AJ305">
        <v>4</v>
      </c>
      <c r="AK305">
        <v>3</v>
      </c>
      <c r="AL305">
        <f t="shared" si="127"/>
        <v>15.197400000000016</v>
      </c>
      <c r="AM305" s="69">
        <f t="shared" si="109"/>
        <v>3.000648487401433</v>
      </c>
      <c r="AN305" s="69">
        <f t="shared" si="110"/>
        <v>0.19744485816004251</v>
      </c>
      <c r="AP305" s="69">
        <f t="shared" si="111"/>
        <v>0</v>
      </c>
      <c r="AQ305" s="69">
        <f t="shared" si="112"/>
        <v>0</v>
      </c>
      <c r="AR305" s="69">
        <f t="shared" si="113"/>
        <v>0</v>
      </c>
      <c r="AS305" s="69">
        <f t="shared" si="114"/>
        <v>0</v>
      </c>
      <c r="AT305" s="69">
        <f t="shared" si="115"/>
        <v>0</v>
      </c>
      <c r="AU305" s="69">
        <f t="shared" si="116"/>
        <v>0</v>
      </c>
      <c r="AV305" s="69">
        <f t="shared" si="117"/>
        <v>0</v>
      </c>
      <c r="AW305" s="69">
        <f t="shared" si="118"/>
        <v>0</v>
      </c>
      <c r="AX305" s="69">
        <f t="shared" si="119"/>
        <v>0</v>
      </c>
      <c r="AY305" s="69">
        <f t="shared" si="120"/>
        <v>0</v>
      </c>
      <c r="AZ305" s="69">
        <f t="shared" si="121"/>
        <v>0</v>
      </c>
      <c r="BA305" s="69">
        <f t="shared" si="122"/>
        <v>1</v>
      </c>
      <c r="BB305" s="69">
        <f t="shared" si="123"/>
        <v>0.19744485816004251</v>
      </c>
      <c r="BC305" s="69">
        <f t="shared" si="124"/>
        <v>0</v>
      </c>
      <c r="BD305" s="69">
        <f t="shared" si="125"/>
        <v>1</v>
      </c>
      <c r="BE305" s="69">
        <f t="shared" si="126"/>
        <v>0</v>
      </c>
      <c r="BF305" s="69"/>
      <c r="BG305" s="69"/>
      <c r="BH305" s="69"/>
      <c r="BI305" s="69"/>
      <c r="BJ305" s="69"/>
      <c r="BK305" s="69"/>
      <c r="BL305" s="69"/>
      <c r="BM305" s="69"/>
      <c r="BN305" s="69"/>
      <c r="BX305">
        <v>2.64113569259644</v>
      </c>
      <c r="BY305">
        <v>2.2759549617767298</v>
      </c>
      <c r="BZ305" t="s">
        <v>740</v>
      </c>
      <c r="CA305">
        <v>9.4E-2</v>
      </c>
      <c r="CB305">
        <v>8.4000000000000005E-2</v>
      </c>
      <c r="CC305" t="s">
        <v>18</v>
      </c>
    </row>
    <row r="306" spans="1:81">
      <c r="A306" t="s">
        <v>16</v>
      </c>
      <c r="B306">
        <v>9.6723619999999996E-2</v>
      </c>
      <c r="C306">
        <v>1.6477440000000001</v>
      </c>
      <c r="D306">
        <v>-0.65259560000000005</v>
      </c>
      <c r="E306">
        <v>5.1794359999999998E-2</v>
      </c>
      <c r="F306">
        <v>-0.95577279999999998</v>
      </c>
      <c r="G306">
        <v>-0.1483111</v>
      </c>
      <c r="H306">
        <v>-0.24863540000000001</v>
      </c>
      <c r="I306">
        <v>-6.4060930000000002E-2</v>
      </c>
      <c r="J306">
        <v>1.6509819999999999</v>
      </c>
      <c r="K306">
        <v>-0.86104800000000004</v>
      </c>
      <c r="L306">
        <v>-0.19084799999999999</v>
      </c>
      <c r="M306">
        <v>0.42380319999999999</v>
      </c>
      <c r="N306">
        <v>5.8183249999999999E-2</v>
      </c>
      <c r="O306">
        <v>0.88350580000000001</v>
      </c>
      <c r="P306" s="60">
        <f t="shared" si="102"/>
        <v>0.95393276178592745</v>
      </c>
      <c r="Q306" s="61">
        <f t="shared" si="103"/>
        <v>0.81997542801705392</v>
      </c>
      <c r="R306">
        <v>0.831901</v>
      </c>
      <c r="S306" s="59">
        <f t="shared" si="104"/>
        <v>0.60942823743921382</v>
      </c>
      <c r="T306">
        <v>0.80564800000000003</v>
      </c>
      <c r="U306">
        <v>1.8791100000000001</v>
      </c>
      <c r="V306">
        <v>-0.28387410000000002</v>
      </c>
      <c r="W306" s="59">
        <f t="shared" si="105"/>
        <v>0.83190116424767335</v>
      </c>
      <c r="AA306" s="68">
        <f t="shared" si="106"/>
        <v>0.45218986688075702</v>
      </c>
      <c r="AC306">
        <v>0.45548090000000002</v>
      </c>
      <c r="AD306">
        <v>0.4242629</v>
      </c>
      <c r="AE306">
        <v>0.46630080000000002</v>
      </c>
      <c r="AF306">
        <v>0.4441524</v>
      </c>
      <c r="AG306" s="66">
        <f t="shared" si="107"/>
        <v>4.0022425055571416E-2</v>
      </c>
      <c r="AH306">
        <v>762.40539999999999</v>
      </c>
      <c r="AI306">
        <v>768.673</v>
      </c>
      <c r="AJ306">
        <v>2</v>
      </c>
      <c r="AK306">
        <v>1</v>
      </c>
      <c r="AL306">
        <f t="shared" si="127"/>
        <v>6.2676000000000158</v>
      </c>
      <c r="AM306" s="69">
        <f t="shared" si="109"/>
        <v>3.5491111710550864</v>
      </c>
      <c r="AN306" s="69">
        <f t="shared" si="110"/>
        <v>0.56626319022513838</v>
      </c>
      <c r="AP306" s="69">
        <f t="shared" si="111"/>
        <v>0</v>
      </c>
      <c r="AQ306" s="69">
        <f t="shared" si="112"/>
        <v>0.56626319022513838</v>
      </c>
      <c r="AR306" s="69">
        <f t="shared" si="113"/>
        <v>0</v>
      </c>
      <c r="AS306" s="69">
        <f t="shared" si="114"/>
        <v>1</v>
      </c>
      <c r="AT306" s="69">
        <f t="shared" si="115"/>
        <v>0.56626319022513838</v>
      </c>
      <c r="AU306" s="69">
        <f t="shared" si="116"/>
        <v>0</v>
      </c>
      <c r="AV306" s="69">
        <f t="shared" si="117"/>
        <v>1</v>
      </c>
      <c r="AW306" s="69">
        <f t="shared" si="118"/>
        <v>0</v>
      </c>
      <c r="AX306" s="69">
        <f t="shared" si="119"/>
        <v>0</v>
      </c>
      <c r="AY306" s="69">
        <f t="shared" si="120"/>
        <v>0</v>
      </c>
      <c r="AZ306" s="69">
        <f t="shared" si="121"/>
        <v>0</v>
      </c>
      <c r="BA306" s="69">
        <f t="shared" si="122"/>
        <v>0</v>
      </c>
      <c r="BB306" s="69">
        <f t="shared" si="123"/>
        <v>0</v>
      </c>
      <c r="BC306" s="69">
        <f t="shared" si="124"/>
        <v>0</v>
      </c>
      <c r="BD306" s="69">
        <f t="shared" si="125"/>
        <v>0</v>
      </c>
      <c r="BE306" s="69">
        <f t="shared" si="126"/>
        <v>0</v>
      </c>
      <c r="BF306" s="69"/>
      <c r="BG306" s="69"/>
      <c r="BH306" s="69"/>
      <c r="BI306" s="69"/>
      <c r="BJ306" s="69"/>
      <c r="BK306" s="69"/>
      <c r="BL306" s="69"/>
      <c r="BM306" s="69"/>
      <c r="BN306" s="69"/>
      <c r="BX306">
        <v>1.11160027980804</v>
      </c>
      <c r="BY306">
        <v>0.31546249985694902</v>
      </c>
      <c r="BZ306" t="s">
        <v>5621</v>
      </c>
      <c r="CA306">
        <v>0.88</v>
      </c>
      <c r="CB306">
        <v>0.249</v>
      </c>
      <c r="CC306" t="s">
        <v>18</v>
      </c>
    </row>
    <row r="307" spans="1:81">
      <c r="A307" t="s">
        <v>16</v>
      </c>
      <c r="B307">
        <v>-7.1386400000000003E-2</v>
      </c>
      <c r="C307">
        <v>1.6489910000000001</v>
      </c>
      <c r="D307">
        <v>-0.86584810000000001</v>
      </c>
      <c r="E307">
        <v>-0.18469099999999999</v>
      </c>
      <c r="F307">
        <v>0.43406670000000003</v>
      </c>
      <c r="G307">
        <v>6.1105819999999998E-2</v>
      </c>
      <c r="H307">
        <v>0.87962569999999995</v>
      </c>
      <c r="I307">
        <v>-3.5440919999999999E-4</v>
      </c>
      <c r="J307">
        <v>1.6414249999999999</v>
      </c>
      <c r="K307">
        <v>-0.77163349999999997</v>
      </c>
      <c r="L307">
        <v>-9.6965490000000001E-2</v>
      </c>
      <c r="M307">
        <v>0.16325120000000001</v>
      </c>
      <c r="N307">
        <v>-1.7989049999999999E-2</v>
      </c>
      <c r="O307">
        <v>0.98164309999999999</v>
      </c>
      <c r="P307" s="60">
        <f t="shared" si="102"/>
        <v>0.97894721002330698</v>
      </c>
      <c r="Q307" s="61">
        <f t="shared" si="103"/>
        <v>0.91667528002483345</v>
      </c>
      <c r="R307">
        <v>2.9634809999999998</v>
      </c>
      <c r="S307" s="59">
        <f t="shared" si="104"/>
        <v>0.41111630967765023</v>
      </c>
      <c r="T307">
        <v>0.66559500000000005</v>
      </c>
      <c r="U307">
        <v>1.8680699999999999</v>
      </c>
      <c r="V307">
        <v>1.996159</v>
      </c>
      <c r="W307" s="59">
        <f t="shared" si="105"/>
        <v>2.9634813703881067</v>
      </c>
      <c r="AA307" s="68">
        <f t="shared" si="106"/>
        <v>0.10000492734230883</v>
      </c>
      <c r="AC307">
        <v>0.47051929999999997</v>
      </c>
      <c r="AD307">
        <v>0.44838519999999998</v>
      </c>
      <c r="AE307">
        <v>0.41605969999999998</v>
      </c>
      <c r="AF307">
        <v>0.49759029999999999</v>
      </c>
      <c r="AG307" s="66">
        <f t="shared" si="107"/>
        <v>4.3677348776412099E-2</v>
      </c>
      <c r="AH307">
        <v>770.173</v>
      </c>
      <c r="AI307">
        <v>774.90620000000001</v>
      </c>
      <c r="AJ307">
        <v>1</v>
      </c>
      <c r="AK307">
        <v>1</v>
      </c>
      <c r="AL307">
        <f t="shared" si="127"/>
        <v>4.7332000000000107</v>
      </c>
      <c r="AM307" s="69">
        <f t="shared" si="109"/>
        <v>0.67826715127326098</v>
      </c>
      <c r="AN307" s="69">
        <f t="shared" si="110"/>
        <v>0.14329991364684769</v>
      </c>
      <c r="AP307" s="69">
        <f t="shared" si="111"/>
        <v>0.14329991364684769</v>
      </c>
      <c r="AQ307" s="69">
        <f t="shared" si="112"/>
        <v>0.14329991364684769</v>
      </c>
      <c r="AR307" s="69">
        <f t="shared" si="113"/>
        <v>1</v>
      </c>
      <c r="AS307" s="69">
        <f t="shared" si="114"/>
        <v>1</v>
      </c>
      <c r="AT307" s="69">
        <f t="shared" si="115"/>
        <v>0</v>
      </c>
      <c r="AU307" s="69">
        <f t="shared" si="116"/>
        <v>0</v>
      </c>
      <c r="AV307" s="69">
        <f t="shared" si="117"/>
        <v>0</v>
      </c>
      <c r="AW307" s="69">
        <f t="shared" si="118"/>
        <v>0</v>
      </c>
      <c r="AX307" s="69">
        <f t="shared" si="119"/>
        <v>0</v>
      </c>
      <c r="AY307" s="69">
        <f t="shared" si="120"/>
        <v>0</v>
      </c>
      <c r="AZ307" s="69">
        <f t="shared" si="121"/>
        <v>0</v>
      </c>
      <c r="BA307" s="69">
        <f t="shared" si="122"/>
        <v>0</v>
      </c>
      <c r="BB307" s="69">
        <f t="shared" si="123"/>
        <v>0</v>
      </c>
      <c r="BC307" s="69">
        <f t="shared" si="124"/>
        <v>0</v>
      </c>
      <c r="BD307" s="69">
        <f t="shared" si="125"/>
        <v>0</v>
      </c>
      <c r="BE307" s="69">
        <f t="shared" si="126"/>
        <v>0</v>
      </c>
      <c r="BF307" s="69"/>
      <c r="BG307" s="69"/>
      <c r="BH307" s="69"/>
      <c r="BI307" s="69"/>
      <c r="BJ307" s="69"/>
      <c r="BK307" s="69"/>
      <c r="BL307" s="69"/>
      <c r="BM307" s="69"/>
      <c r="BN307" s="69"/>
      <c r="BX307">
        <v>0.26244539022445701</v>
      </c>
      <c r="BY307">
        <v>0.288946092128754</v>
      </c>
      <c r="BZ307" t="s">
        <v>3175</v>
      </c>
      <c r="CA307">
        <v>0.51500000000000001</v>
      </c>
      <c r="CB307">
        <v>0.28599999999999998</v>
      </c>
      <c r="CC307" t="s">
        <v>18</v>
      </c>
    </row>
    <row r="308" spans="1:81">
      <c r="A308" t="s">
        <v>22</v>
      </c>
      <c r="B308">
        <v>7.4779390000000003E-3</v>
      </c>
      <c r="C308">
        <v>1.644746</v>
      </c>
      <c r="D308">
        <v>-0.78477750000000002</v>
      </c>
      <c r="E308">
        <v>-0.114608</v>
      </c>
      <c r="F308">
        <v>0.1455844</v>
      </c>
      <c r="G308">
        <v>-1.98821E-2</v>
      </c>
      <c r="H308">
        <v>0.98248400000000002</v>
      </c>
      <c r="I308">
        <v>-0.2159973</v>
      </c>
      <c r="J308">
        <v>1.6422749999999999</v>
      </c>
      <c r="K308">
        <v>0.1283492</v>
      </c>
      <c r="L308">
        <v>-9.85906E-2</v>
      </c>
      <c r="M308">
        <v>-4.1531360000000003E-2</v>
      </c>
      <c r="N308">
        <v>-2.1700500000000001E-2</v>
      </c>
      <c r="O308">
        <v>0.99402420000000002</v>
      </c>
      <c r="P308" s="60">
        <f t="shared" si="102"/>
        <v>-0.51723574359584601</v>
      </c>
      <c r="Q308" s="61">
        <f t="shared" si="103"/>
        <v>-0.4649343710937045</v>
      </c>
      <c r="R308">
        <v>4.2442440000000001</v>
      </c>
      <c r="S308" s="59">
        <f t="shared" si="104"/>
        <v>2.0543568085235964</v>
      </c>
      <c r="T308">
        <v>-0.6151624</v>
      </c>
      <c r="U308">
        <v>1.887521</v>
      </c>
      <c r="V308">
        <v>3.4065210000000001</v>
      </c>
      <c r="W308" s="59">
        <f t="shared" si="105"/>
        <v>4.2442436085216988</v>
      </c>
      <c r="AA308" s="68">
        <f t="shared" si="106"/>
        <v>0.100000000013798</v>
      </c>
      <c r="AC308">
        <v>0.48917310000000003</v>
      </c>
      <c r="AD308">
        <v>0.47541600000000001</v>
      </c>
      <c r="AE308">
        <v>0.4794351</v>
      </c>
      <c r="AF308">
        <v>0.36570839999999999</v>
      </c>
      <c r="AG308" s="66">
        <f t="shared" si="107"/>
        <v>4.0775671558387024E-2</v>
      </c>
      <c r="AH308">
        <v>776.40790000000004</v>
      </c>
      <c r="AI308">
        <v>784.19510000000002</v>
      </c>
      <c r="AJ308">
        <v>1</v>
      </c>
      <c r="AK308">
        <v>4</v>
      </c>
      <c r="AL308">
        <f t="shared" si="127"/>
        <v>7.7871999999999844</v>
      </c>
      <c r="AM308" s="69">
        <f t="shared" si="109"/>
        <v>3.0984409799224535</v>
      </c>
      <c r="AN308" s="69">
        <f t="shared" si="110"/>
        <v>0.39788896906750304</v>
      </c>
      <c r="AP308" s="69">
        <f t="shared" si="111"/>
        <v>0.39788896906750304</v>
      </c>
      <c r="AQ308" s="69">
        <f t="shared" si="112"/>
        <v>0</v>
      </c>
      <c r="AR308" s="69">
        <f t="shared" si="113"/>
        <v>1</v>
      </c>
      <c r="AS308" s="69">
        <f t="shared" si="114"/>
        <v>0</v>
      </c>
      <c r="AT308" s="69">
        <f t="shared" si="115"/>
        <v>0</v>
      </c>
      <c r="AU308" s="69">
        <f t="shared" si="116"/>
        <v>0</v>
      </c>
      <c r="AV308" s="69">
        <f t="shared" si="117"/>
        <v>0</v>
      </c>
      <c r="AW308" s="69">
        <f t="shared" si="118"/>
        <v>0</v>
      </c>
      <c r="AX308" s="69">
        <f t="shared" si="119"/>
        <v>0</v>
      </c>
      <c r="AY308" s="69">
        <f t="shared" si="120"/>
        <v>0</v>
      </c>
      <c r="AZ308" s="69">
        <f t="shared" si="121"/>
        <v>0</v>
      </c>
      <c r="BA308" s="69">
        <f t="shared" si="122"/>
        <v>0</v>
      </c>
      <c r="BB308" s="69">
        <f t="shared" si="123"/>
        <v>0</v>
      </c>
      <c r="BC308" s="69">
        <f t="shared" si="124"/>
        <v>0.39788896906750304</v>
      </c>
      <c r="BD308" s="69">
        <f t="shared" si="125"/>
        <v>0</v>
      </c>
      <c r="BE308" s="69">
        <f t="shared" si="126"/>
        <v>1</v>
      </c>
      <c r="BF308" s="69"/>
      <c r="BG308" s="69"/>
      <c r="BH308" s="69"/>
      <c r="BI308" s="69"/>
      <c r="BJ308" s="69"/>
      <c r="BK308" s="69"/>
      <c r="BL308" s="69"/>
      <c r="BM308" s="69"/>
      <c r="BN308" s="69"/>
      <c r="BX308">
        <v>0.15811762213707001</v>
      </c>
      <c r="BY308">
        <v>2.7698130607604998</v>
      </c>
      <c r="BZ308" t="s">
        <v>85</v>
      </c>
      <c r="CA308">
        <v>0.30199999999999999</v>
      </c>
      <c r="CB308">
        <v>0.67800000000000005</v>
      </c>
      <c r="CC308" t="s">
        <v>18</v>
      </c>
    </row>
    <row r="309" spans="1:81">
      <c r="A309" t="s">
        <v>22</v>
      </c>
      <c r="B309">
        <v>-0.16144120000000001</v>
      </c>
      <c r="C309">
        <v>1.6482760000000001</v>
      </c>
      <c r="D309">
        <v>0.13250139999999999</v>
      </c>
      <c r="E309">
        <v>-9.3342889999999998E-2</v>
      </c>
      <c r="F309">
        <v>4.5185040000000003E-2</v>
      </c>
      <c r="G309">
        <v>-1.2676369999999999E-2</v>
      </c>
      <c r="H309">
        <v>0.99452739999999995</v>
      </c>
      <c r="I309">
        <v>2.6833650000000001E-2</v>
      </c>
      <c r="J309">
        <v>1.653262</v>
      </c>
      <c r="K309">
        <v>-0.52491180000000004</v>
      </c>
      <c r="L309">
        <v>0.1927297</v>
      </c>
      <c r="M309">
        <v>-0.76973740000000002</v>
      </c>
      <c r="N309">
        <v>-0.28153230000000001</v>
      </c>
      <c r="O309">
        <v>-0.53953620000000002</v>
      </c>
      <c r="P309" s="60">
        <f t="shared" si="102"/>
        <v>0.73134721764641442</v>
      </c>
      <c r="Q309" s="61">
        <f t="shared" si="103"/>
        <v>6.9737505518303822E-2</v>
      </c>
      <c r="R309">
        <v>5.8480590000000001</v>
      </c>
      <c r="S309" s="59">
        <f t="shared" si="104"/>
        <v>1.5010021712467791</v>
      </c>
      <c r="T309">
        <v>4.1908380000000003</v>
      </c>
      <c r="U309">
        <v>4.974952</v>
      </c>
      <c r="V309">
        <v>-1.914615</v>
      </c>
      <c r="W309" s="59">
        <f t="shared" si="105"/>
        <v>5.8480589086360615</v>
      </c>
      <c r="AA309" s="68">
        <f t="shared" si="106"/>
        <v>0.1</v>
      </c>
      <c r="AC309">
        <v>0.4286141</v>
      </c>
      <c r="AD309">
        <v>0.4944867</v>
      </c>
      <c r="AE309">
        <v>0.49026209999999998</v>
      </c>
      <c r="AF309">
        <v>0.48181960000000001</v>
      </c>
      <c r="AG309" s="66">
        <f t="shared" si="107"/>
        <v>5.0064957606794976E-2</v>
      </c>
      <c r="AH309">
        <v>785.70569999999998</v>
      </c>
      <c r="AI309">
        <v>799.40530000000001</v>
      </c>
      <c r="AJ309">
        <v>3</v>
      </c>
      <c r="AK309">
        <v>1</v>
      </c>
      <c r="AL309">
        <f t="shared" si="127"/>
        <v>13.699600000000032</v>
      </c>
      <c r="AM309" s="69">
        <f t="shared" si="109"/>
        <v>2.3495877463171637</v>
      </c>
      <c r="AN309" s="69">
        <f t="shared" si="110"/>
        <v>0.17150776273155116</v>
      </c>
      <c r="AP309" s="69">
        <f t="shared" si="111"/>
        <v>0</v>
      </c>
      <c r="AQ309" s="69">
        <f t="shared" si="112"/>
        <v>0.17150776273155116</v>
      </c>
      <c r="AR309" s="69">
        <f t="shared" si="113"/>
        <v>0</v>
      </c>
      <c r="AS309" s="69">
        <f t="shared" si="114"/>
        <v>1</v>
      </c>
      <c r="AT309" s="69">
        <f t="shared" si="115"/>
        <v>0</v>
      </c>
      <c r="AU309" s="69">
        <f t="shared" si="116"/>
        <v>0</v>
      </c>
      <c r="AV309" s="69">
        <f t="shared" si="117"/>
        <v>0</v>
      </c>
      <c r="AW309" s="69">
        <f t="shared" si="118"/>
        <v>0</v>
      </c>
      <c r="AX309" s="69">
        <f t="shared" si="119"/>
        <v>0.17150776273155116</v>
      </c>
      <c r="AY309" s="69">
        <f t="shared" si="120"/>
        <v>0.17150776273155116</v>
      </c>
      <c r="AZ309" s="69">
        <f t="shared" si="121"/>
        <v>1</v>
      </c>
      <c r="BA309" s="69">
        <f t="shared" si="122"/>
        <v>0</v>
      </c>
      <c r="BB309" s="69">
        <f t="shared" si="123"/>
        <v>0</v>
      </c>
      <c r="BC309" s="69">
        <f t="shared" si="124"/>
        <v>0</v>
      </c>
      <c r="BD309" s="69">
        <f t="shared" si="125"/>
        <v>0</v>
      </c>
      <c r="BE309" s="69">
        <f t="shared" si="126"/>
        <v>0</v>
      </c>
      <c r="BF309" s="69"/>
      <c r="BG309" s="69"/>
      <c r="BH309" s="69"/>
      <c r="BI309" s="69"/>
      <c r="BJ309" s="69"/>
      <c r="BK309" s="69"/>
      <c r="BL309" s="69"/>
      <c r="BM309" s="69"/>
      <c r="BN309" s="69"/>
      <c r="BX309">
        <v>1.92842137813568</v>
      </c>
      <c r="BY309">
        <v>0.65262365341186501</v>
      </c>
      <c r="BZ309" t="s">
        <v>5622</v>
      </c>
      <c r="CA309">
        <v>0.83199999999999996</v>
      </c>
      <c r="CB309">
        <v>0.97399999999999998</v>
      </c>
      <c r="CC309" t="s">
        <v>18</v>
      </c>
    </row>
    <row r="310" spans="1:81">
      <c r="A310" t="s">
        <v>20</v>
      </c>
      <c r="B310">
        <v>4.3681560000000001E-2</v>
      </c>
      <c r="C310">
        <v>1.657214</v>
      </c>
      <c r="D310">
        <v>-0.56950659999999997</v>
      </c>
      <c r="E310">
        <v>0.17463119999999999</v>
      </c>
      <c r="F310">
        <v>-0.78897150000000005</v>
      </c>
      <c r="G310">
        <v>-0.23010130000000001</v>
      </c>
      <c r="H310">
        <v>-0.54229269999999996</v>
      </c>
      <c r="I310">
        <v>1.1568609999999999</v>
      </c>
      <c r="J310">
        <v>1.6346719999999999</v>
      </c>
      <c r="K310">
        <v>-1.233752</v>
      </c>
      <c r="L310">
        <v>6.6924519999999998E-3</v>
      </c>
      <c r="M310">
        <v>-0.98465250000000004</v>
      </c>
      <c r="N310">
        <v>-0.1280075</v>
      </c>
      <c r="O310">
        <v>0.1184438</v>
      </c>
      <c r="P310" s="60">
        <f t="shared" si="102"/>
        <v>-0.23664150604509443</v>
      </c>
      <c r="Q310" s="61">
        <f t="shared" si="103"/>
        <v>-0.88800159523341904</v>
      </c>
      <c r="R310">
        <v>3.9809760000000001</v>
      </c>
      <c r="S310" s="59">
        <f t="shared" si="104"/>
        <v>2.6637772254285519</v>
      </c>
      <c r="T310">
        <v>0.27698109999999998</v>
      </c>
      <c r="U310">
        <v>2.003978</v>
      </c>
      <c r="V310">
        <v>-4.5284829999999996</v>
      </c>
      <c r="W310" s="59">
        <f t="shared" si="105"/>
        <v>3.9809757701871495</v>
      </c>
      <c r="AA310" s="68">
        <f t="shared" si="106"/>
        <v>0.10000000027720569</v>
      </c>
      <c r="AC310">
        <v>0.40315780000000001</v>
      </c>
      <c r="AD310">
        <v>0.44373790000000002</v>
      </c>
      <c r="AE310">
        <v>0.45422679999999999</v>
      </c>
      <c r="AF310">
        <v>0.39159339999999998</v>
      </c>
      <c r="AG310" s="66">
        <f t="shared" si="107"/>
        <v>3.1820698485099219E-2</v>
      </c>
      <c r="AH310">
        <v>800.92489999999998</v>
      </c>
      <c r="AI310">
        <v>808.64340000000004</v>
      </c>
      <c r="AJ310">
        <v>4</v>
      </c>
      <c r="AK310">
        <v>2</v>
      </c>
      <c r="AL310">
        <f t="shared" si="127"/>
        <v>7.7185000000000628</v>
      </c>
      <c r="AM310" s="69">
        <f t="shared" si="109"/>
        <v>3.8309707744422425</v>
      </c>
      <c r="AN310" s="69">
        <f t="shared" si="110"/>
        <v>0.49633617599821356</v>
      </c>
      <c r="AP310" s="69">
        <f t="shared" si="111"/>
        <v>0</v>
      </c>
      <c r="AQ310" s="69">
        <f t="shared" si="112"/>
        <v>0</v>
      </c>
      <c r="AR310" s="69">
        <f t="shared" si="113"/>
        <v>0</v>
      </c>
      <c r="AS310" s="69">
        <f t="shared" si="114"/>
        <v>0</v>
      </c>
      <c r="AT310" s="69">
        <f t="shared" si="115"/>
        <v>0</v>
      </c>
      <c r="AU310" s="69">
        <f t="shared" si="116"/>
        <v>0.49633617599821356</v>
      </c>
      <c r="AV310" s="69">
        <f t="shared" si="117"/>
        <v>0</v>
      </c>
      <c r="AW310" s="69">
        <f t="shared" si="118"/>
        <v>1</v>
      </c>
      <c r="AX310" s="69">
        <f t="shared" si="119"/>
        <v>0</v>
      </c>
      <c r="AY310" s="69">
        <f t="shared" si="120"/>
        <v>0</v>
      </c>
      <c r="AZ310" s="69">
        <f t="shared" si="121"/>
        <v>0</v>
      </c>
      <c r="BA310" s="69">
        <f t="shared" si="122"/>
        <v>0</v>
      </c>
      <c r="BB310" s="69">
        <f t="shared" si="123"/>
        <v>0.49633617599821356</v>
      </c>
      <c r="BC310" s="69">
        <f t="shared" si="124"/>
        <v>0</v>
      </c>
      <c r="BD310" s="69">
        <f t="shared" si="125"/>
        <v>1</v>
      </c>
      <c r="BE310" s="69">
        <f t="shared" si="126"/>
        <v>0</v>
      </c>
      <c r="BF310" s="69"/>
      <c r="BG310" s="69"/>
      <c r="BH310" s="69"/>
      <c r="BI310" s="69"/>
      <c r="BJ310" s="69"/>
      <c r="BK310" s="69"/>
      <c r="BL310" s="69"/>
      <c r="BM310" s="69"/>
      <c r="BN310" s="69"/>
      <c r="BX310">
        <v>3.0364143848419198</v>
      </c>
      <c r="BY310">
        <v>0.97856664657592796</v>
      </c>
      <c r="BZ310" t="s">
        <v>5623</v>
      </c>
      <c r="CA310">
        <v>0.33300000000000002</v>
      </c>
      <c r="CB310">
        <v>0.16400000000000001</v>
      </c>
      <c r="CC310" t="s">
        <v>18</v>
      </c>
    </row>
    <row r="311" spans="1:81">
      <c r="A311" t="s">
        <v>22</v>
      </c>
      <c r="B311">
        <v>1.1725000000000001</v>
      </c>
      <c r="C311">
        <v>1.640995</v>
      </c>
      <c r="D311">
        <v>-1.235768</v>
      </c>
      <c r="E311">
        <v>-5.9429870000000003E-3</v>
      </c>
      <c r="F311">
        <v>-0.98093169999999996</v>
      </c>
      <c r="G311">
        <v>-0.1284593</v>
      </c>
      <c r="H311">
        <v>0.1457254</v>
      </c>
      <c r="I311">
        <v>-1.3983779999999999</v>
      </c>
      <c r="J311">
        <v>1.6535340000000001</v>
      </c>
      <c r="K311">
        <v>0.31294250000000001</v>
      </c>
      <c r="L311">
        <v>-0.1707697</v>
      </c>
      <c r="M311">
        <v>0.34706310000000001</v>
      </c>
      <c r="N311">
        <v>2.3064520000000002E-2</v>
      </c>
      <c r="O311">
        <v>0.92187470000000005</v>
      </c>
      <c r="P311" s="60">
        <f t="shared" si="102"/>
        <v>-0.45105739459617306</v>
      </c>
      <c r="Q311" s="61">
        <f t="shared" si="103"/>
        <v>-0.5930944535602245</v>
      </c>
      <c r="R311">
        <v>4.3271439999999997</v>
      </c>
      <c r="S311" s="59">
        <f t="shared" si="104"/>
        <v>2.2056931587922</v>
      </c>
      <c r="T311">
        <v>1.287523</v>
      </c>
      <c r="U311">
        <v>2.4517350000000002</v>
      </c>
      <c r="V311">
        <v>3.0131899999999998</v>
      </c>
      <c r="W311" s="59">
        <f t="shared" si="105"/>
        <v>4.3271438298134948</v>
      </c>
      <c r="AA311" s="68">
        <f t="shared" si="106"/>
        <v>0.10000000000515478</v>
      </c>
      <c r="AC311">
        <v>0.46648669999999998</v>
      </c>
      <c r="AD311">
        <v>0.437282</v>
      </c>
      <c r="AE311">
        <v>0.41439799999999999</v>
      </c>
      <c r="AF311">
        <v>0.31508029999999998</v>
      </c>
      <c r="AG311" s="66">
        <f t="shared" si="107"/>
        <v>2.6634206819747458E-2</v>
      </c>
      <c r="AH311">
        <v>810.1576</v>
      </c>
      <c r="AI311">
        <v>824.1558</v>
      </c>
      <c r="AJ311">
        <v>1</v>
      </c>
      <c r="AK311">
        <v>2</v>
      </c>
      <c r="AL311">
        <f t="shared" si="127"/>
        <v>13.998199999999997</v>
      </c>
      <c r="AM311" s="69">
        <f t="shared" si="109"/>
        <v>3.8154146308295998</v>
      </c>
      <c r="AN311" s="69">
        <f t="shared" si="110"/>
        <v>0.27256466051560918</v>
      </c>
      <c r="AP311" s="69">
        <f t="shared" si="111"/>
        <v>0.27256466051560918</v>
      </c>
      <c r="AQ311" s="69">
        <f t="shared" si="112"/>
        <v>0</v>
      </c>
      <c r="AR311" s="69">
        <f t="shared" si="113"/>
        <v>1</v>
      </c>
      <c r="AS311" s="69">
        <f t="shared" si="114"/>
        <v>0</v>
      </c>
      <c r="AT311" s="69">
        <f t="shared" si="115"/>
        <v>0</v>
      </c>
      <c r="AU311" s="69">
        <f t="shared" si="116"/>
        <v>0.27256466051560918</v>
      </c>
      <c r="AV311" s="69">
        <f t="shared" si="117"/>
        <v>0</v>
      </c>
      <c r="AW311" s="69">
        <f t="shared" si="118"/>
        <v>1</v>
      </c>
      <c r="AX311" s="69">
        <f t="shared" si="119"/>
        <v>0</v>
      </c>
      <c r="AY311" s="69">
        <f t="shared" si="120"/>
        <v>0</v>
      </c>
      <c r="AZ311" s="69">
        <f t="shared" si="121"/>
        <v>0</v>
      </c>
      <c r="BA311" s="69">
        <f t="shared" si="122"/>
        <v>0</v>
      </c>
      <c r="BB311" s="69">
        <f t="shared" si="123"/>
        <v>0</v>
      </c>
      <c r="BC311" s="69">
        <f t="shared" si="124"/>
        <v>0</v>
      </c>
      <c r="BD311" s="69">
        <f t="shared" si="125"/>
        <v>0</v>
      </c>
      <c r="BE311" s="69">
        <f t="shared" si="126"/>
        <v>0</v>
      </c>
      <c r="BF311" s="69"/>
      <c r="BG311" s="69"/>
      <c r="BH311" s="69"/>
      <c r="BI311" s="69"/>
      <c r="BJ311" s="69"/>
      <c r="BK311" s="69"/>
      <c r="BL311" s="69"/>
      <c r="BM311" s="69"/>
      <c r="BN311" s="69"/>
      <c r="BX311">
        <v>0.19038599729538</v>
      </c>
      <c r="BY311">
        <v>1.4298634529113801</v>
      </c>
      <c r="BZ311" t="s">
        <v>5624</v>
      </c>
      <c r="CA311">
        <v>0.224</v>
      </c>
      <c r="CB311">
        <v>0.79100000000000004</v>
      </c>
      <c r="CC311" t="s">
        <v>18</v>
      </c>
    </row>
    <row r="312" spans="1:81">
      <c r="A312" t="s">
        <v>20</v>
      </c>
      <c r="B312">
        <v>0</v>
      </c>
      <c r="C312">
        <v>1.6</v>
      </c>
      <c r="D312">
        <v>0</v>
      </c>
      <c r="E312">
        <v>0</v>
      </c>
      <c r="F312">
        <v>0</v>
      </c>
      <c r="G312">
        <v>0</v>
      </c>
      <c r="H312">
        <v>1</v>
      </c>
      <c r="I312">
        <v>0.58347360000000004</v>
      </c>
      <c r="J312">
        <v>1.688636</v>
      </c>
      <c r="K312">
        <v>0.3612301</v>
      </c>
      <c r="L312">
        <v>-7.0593790000000003E-2</v>
      </c>
      <c r="M312">
        <v>-0.89249290000000003</v>
      </c>
      <c r="N312">
        <v>-0.41732829999999999</v>
      </c>
      <c r="O312">
        <v>-0.1559169</v>
      </c>
      <c r="P312" s="60">
        <f t="shared" si="102"/>
        <v>-0.219018272846767</v>
      </c>
      <c r="Q312" s="61">
        <f t="shared" si="103"/>
        <v>-0.9040619923184382</v>
      </c>
      <c r="R312">
        <v>4.0895630000000001</v>
      </c>
      <c r="S312" s="59">
        <f t="shared" si="104"/>
        <v>2.699976251938478</v>
      </c>
      <c r="T312">
        <v>1.532821</v>
      </c>
      <c r="U312">
        <v>4.507517</v>
      </c>
      <c r="V312">
        <v>-2.433379</v>
      </c>
      <c r="W312" s="59">
        <f t="shared" si="105"/>
        <v>4.0895633851269499</v>
      </c>
      <c r="AA312" s="68">
        <f t="shared" si="106"/>
        <v>0.10000000008231956</v>
      </c>
      <c r="AC312">
        <v>0.48668879999999998</v>
      </c>
      <c r="AD312">
        <v>0.49882379999999998</v>
      </c>
      <c r="AE312">
        <v>0.4229173</v>
      </c>
      <c r="AF312">
        <v>0.30243189999999998</v>
      </c>
      <c r="AG312" s="66">
        <f t="shared" si="107"/>
        <v>3.1051427281023013E-2</v>
      </c>
      <c r="AH312">
        <v>48.660269999999997</v>
      </c>
      <c r="AI312">
        <v>159.6378</v>
      </c>
      <c r="AJ312">
        <v>3</v>
      </c>
      <c r="AK312">
        <v>2</v>
      </c>
      <c r="AL312">
        <f t="shared" si="127"/>
        <v>110.97753</v>
      </c>
      <c r="AM312" s="69">
        <f t="shared" si="109"/>
        <v>3.8857499767728632</v>
      </c>
      <c r="AN312" s="69">
        <f t="shared" si="110"/>
        <v>3.5013844485211221E-2</v>
      </c>
      <c r="AP312" s="69">
        <f t="shared" si="111"/>
        <v>0</v>
      </c>
      <c r="AQ312" s="69">
        <f t="shared" si="112"/>
        <v>0</v>
      </c>
      <c r="AR312" s="69">
        <f t="shared" si="113"/>
        <v>0</v>
      </c>
      <c r="AS312" s="69">
        <f t="shared" si="114"/>
        <v>0</v>
      </c>
      <c r="AT312" s="69">
        <f t="shared" si="115"/>
        <v>0</v>
      </c>
      <c r="AU312" s="69">
        <f t="shared" si="116"/>
        <v>3.5013844485211221E-2</v>
      </c>
      <c r="AV312" s="69">
        <f t="shared" si="117"/>
        <v>0</v>
      </c>
      <c r="AW312" s="69">
        <f t="shared" si="118"/>
        <v>1</v>
      </c>
      <c r="AX312" s="69">
        <f t="shared" si="119"/>
        <v>3.5013844485211221E-2</v>
      </c>
      <c r="AY312" s="69">
        <f t="shared" si="120"/>
        <v>3.5013844485211221E-2</v>
      </c>
      <c r="AZ312" s="69">
        <f t="shared" si="121"/>
        <v>1</v>
      </c>
      <c r="BA312" s="69">
        <f t="shared" si="122"/>
        <v>0</v>
      </c>
      <c r="BB312" s="69">
        <f t="shared" si="123"/>
        <v>0</v>
      </c>
      <c r="BC312" s="69">
        <f t="shared" si="124"/>
        <v>0</v>
      </c>
      <c r="BD312" s="69">
        <f t="shared" si="125"/>
        <v>0</v>
      </c>
      <c r="BE312" s="69">
        <f t="shared" si="126"/>
        <v>0</v>
      </c>
      <c r="BF312" s="69"/>
      <c r="BG312" s="69"/>
      <c r="BH312" s="69"/>
      <c r="BI312" s="69"/>
      <c r="BJ312" s="69"/>
      <c r="BK312" s="69"/>
      <c r="BL312" s="69"/>
      <c r="BM312" s="69"/>
      <c r="BN312" s="69"/>
      <c r="BX312">
        <v>2.2080891132354701</v>
      </c>
      <c r="BY312">
        <v>1.08563220500946</v>
      </c>
      <c r="BZ312" t="s">
        <v>5625</v>
      </c>
      <c r="CA312">
        <v>0.98799999999999999</v>
      </c>
      <c r="CB312">
        <v>0.42499999999999999</v>
      </c>
      <c r="CC312" t="s">
        <v>18</v>
      </c>
    </row>
    <row r="313" spans="1:81">
      <c r="A313" t="s">
        <v>22</v>
      </c>
      <c r="B313">
        <v>0.59015660000000003</v>
      </c>
      <c r="C313">
        <v>1.6513990000000001</v>
      </c>
      <c r="D313">
        <v>0.33682499999999999</v>
      </c>
      <c r="E313">
        <v>-5.4262999999999999E-2</v>
      </c>
      <c r="F313">
        <v>-0.96578520000000001</v>
      </c>
      <c r="G313">
        <v>-0.15045230000000001</v>
      </c>
      <c r="H313">
        <v>-0.20415340000000001</v>
      </c>
      <c r="I313">
        <v>0.33727950000000001</v>
      </c>
      <c r="J313">
        <v>1.625129</v>
      </c>
      <c r="K313">
        <v>3.3719760000000001E-2</v>
      </c>
      <c r="L313">
        <v>-0.1206951</v>
      </c>
      <c r="M313">
        <v>3.3500040000000002E-2</v>
      </c>
      <c r="N313">
        <v>0.105001</v>
      </c>
      <c r="O313">
        <v>0.98655219999999999</v>
      </c>
      <c r="P313" s="60">
        <f t="shared" si="102"/>
        <v>-0.65120074863762401</v>
      </c>
      <c r="Q313" s="61">
        <f t="shared" si="103"/>
        <v>-0.15187516994759609</v>
      </c>
      <c r="R313">
        <v>2.6680139999999999</v>
      </c>
      <c r="S313" s="59">
        <f t="shared" si="104"/>
        <v>1.7232615020729725</v>
      </c>
      <c r="T313">
        <v>0.85012580000000004</v>
      </c>
      <c r="U313">
        <v>2.115167</v>
      </c>
      <c r="V313">
        <v>2.9513289999999999</v>
      </c>
      <c r="W313" s="59">
        <f t="shared" si="105"/>
        <v>2.6680134761257559</v>
      </c>
      <c r="AA313" s="68">
        <f t="shared" si="106"/>
        <v>0.10004928405217027</v>
      </c>
      <c r="AC313">
        <v>0.4416175</v>
      </c>
      <c r="AD313">
        <v>0.40905029999999998</v>
      </c>
      <c r="AE313">
        <v>0.46344459999999998</v>
      </c>
      <c r="AF313">
        <v>0.4950117</v>
      </c>
      <c r="AG313" s="66">
        <f t="shared" si="107"/>
        <v>4.1441577668813512E-2</v>
      </c>
      <c r="AH313">
        <v>161.1686</v>
      </c>
      <c r="AI313">
        <v>209.67070000000001</v>
      </c>
      <c r="AJ313">
        <v>1</v>
      </c>
      <c r="AK313">
        <v>2</v>
      </c>
      <c r="AL313">
        <f t="shared" si="127"/>
        <v>48.502100000000013</v>
      </c>
      <c r="AM313" s="69">
        <f t="shared" si="109"/>
        <v>2.8222364023779334</v>
      </c>
      <c r="AN313" s="69">
        <f t="shared" si="110"/>
        <v>5.8187921809116153E-2</v>
      </c>
      <c r="AP313" s="69">
        <f t="shared" si="111"/>
        <v>5.8187921809116153E-2</v>
      </c>
      <c r="AQ313" s="69">
        <f t="shared" si="112"/>
        <v>0</v>
      </c>
      <c r="AR313" s="69">
        <f t="shared" si="113"/>
        <v>1</v>
      </c>
      <c r="AS313" s="69">
        <f t="shared" si="114"/>
        <v>0</v>
      </c>
      <c r="AT313" s="69">
        <f t="shared" si="115"/>
        <v>0</v>
      </c>
      <c r="AU313" s="69">
        <f t="shared" si="116"/>
        <v>5.8187921809116153E-2</v>
      </c>
      <c r="AV313" s="69">
        <f t="shared" si="117"/>
        <v>0</v>
      </c>
      <c r="AW313" s="69">
        <f t="shared" si="118"/>
        <v>1</v>
      </c>
      <c r="AX313" s="69">
        <f t="shared" si="119"/>
        <v>0</v>
      </c>
      <c r="AY313" s="69">
        <f t="shared" si="120"/>
        <v>0</v>
      </c>
      <c r="AZ313" s="69">
        <f t="shared" si="121"/>
        <v>0</v>
      </c>
      <c r="BA313" s="69">
        <f t="shared" si="122"/>
        <v>0</v>
      </c>
      <c r="BB313" s="69">
        <f t="shared" si="123"/>
        <v>0</v>
      </c>
      <c r="BC313" s="69">
        <f t="shared" si="124"/>
        <v>0</v>
      </c>
      <c r="BD313" s="69">
        <f t="shared" si="125"/>
        <v>0</v>
      </c>
      <c r="BE313" s="69">
        <f t="shared" si="126"/>
        <v>0</v>
      </c>
      <c r="BF313" s="69"/>
      <c r="BG313" s="69"/>
      <c r="BH313" s="69"/>
      <c r="BI313" s="69"/>
      <c r="BJ313" s="69"/>
      <c r="BK313" s="69"/>
      <c r="BL313" s="69"/>
      <c r="BM313" s="69"/>
      <c r="BN313" s="69"/>
      <c r="BX313">
        <v>0.20061542093753801</v>
      </c>
      <c r="BY313">
        <v>1.05988216400146</v>
      </c>
      <c r="BZ313" t="s">
        <v>5626</v>
      </c>
      <c r="CA313">
        <v>2.5999999999999999E-2</v>
      </c>
      <c r="CB313">
        <v>0.96499999999999997</v>
      </c>
      <c r="CC313" t="s">
        <v>18</v>
      </c>
    </row>
    <row r="314" spans="1:81">
      <c r="A314" t="s">
        <v>22</v>
      </c>
      <c r="B314">
        <v>0.32894089999999998</v>
      </c>
      <c r="C314">
        <v>1.641438</v>
      </c>
      <c r="D314">
        <v>8.4450910000000004E-2</v>
      </c>
      <c r="E314">
        <v>-0.1068745</v>
      </c>
      <c r="F314">
        <v>-6.6453399999999996E-2</v>
      </c>
      <c r="G314">
        <v>9.0153819999999996E-2</v>
      </c>
      <c r="H314">
        <v>0.98794439999999994</v>
      </c>
      <c r="I314">
        <v>-0.19257299999999999</v>
      </c>
      <c r="J314">
        <v>2.244529</v>
      </c>
      <c r="K314">
        <v>-1.088041</v>
      </c>
      <c r="L314">
        <v>0.2419152</v>
      </c>
      <c r="M314">
        <v>-0.73560559999999997</v>
      </c>
      <c r="N314">
        <v>-0.25714219999999999</v>
      </c>
      <c r="O314">
        <v>-0.57813440000000005</v>
      </c>
      <c r="P314" s="60">
        <f t="shared" si="102"/>
        <v>0.91555697138842795</v>
      </c>
      <c r="Q314" s="61">
        <f t="shared" si="103"/>
        <v>0.6764891357159013</v>
      </c>
      <c r="R314">
        <v>2.0709360000000001</v>
      </c>
      <c r="S314" s="59">
        <f t="shared" si="104"/>
        <v>0.82781145886079399</v>
      </c>
      <c r="T314">
        <v>0.66041720000000004</v>
      </c>
      <c r="U314">
        <v>3.1310389999999999</v>
      </c>
      <c r="V314">
        <v>-1.315544</v>
      </c>
      <c r="W314" s="59">
        <f t="shared" si="105"/>
        <v>2.0709353984826757</v>
      </c>
      <c r="AA314" s="68">
        <f t="shared" si="106"/>
        <v>0.1024673682609509</v>
      </c>
      <c r="AC314">
        <v>0.4205835</v>
      </c>
      <c r="AD314">
        <v>0.47241460000000002</v>
      </c>
      <c r="AE314">
        <v>0.41466199999999998</v>
      </c>
      <c r="AF314">
        <v>0.3368099</v>
      </c>
      <c r="AG314" s="66">
        <f t="shared" si="107"/>
        <v>2.7749465882288757E-2</v>
      </c>
      <c r="AH314">
        <v>211.16759999999999</v>
      </c>
      <c r="AI314">
        <v>289.68299999999999</v>
      </c>
      <c r="AJ314">
        <v>3</v>
      </c>
      <c r="AK314">
        <v>2</v>
      </c>
      <c r="AL314">
        <f t="shared" si="127"/>
        <v>78.5154</v>
      </c>
      <c r="AM314" s="69">
        <f t="shared" si="109"/>
        <v>2.3775415049006297</v>
      </c>
      <c r="AN314" s="69">
        <f t="shared" si="110"/>
        <v>3.0281212410566968E-2</v>
      </c>
      <c r="AP314" s="69">
        <f t="shared" si="111"/>
        <v>0</v>
      </c>
      <c r="AQ314" s="69">
        <f t="shared" si="112"/>
        <v>0</v>
      </c>
      <c r="AR314" s="69">
        <f t="shared" si="113"/>
        <v>0</v>
      </c>
      <c r="AS314" s="69">
        <f t="shared" si="114"/>
        <v>0</v>
      </c>
      <c r="AT314" s="69">
        <f t="shared" si="115"/>
        <v>0</v>
      </c>
      <c r="AU314" s="69">
        <f t="shared" si="116"/>
        <v>3.0281212410566968E-2</v>
      </c>
      <c r="AV314" s="69">
        <f t="shared" si="117"/>
        <v>0</v>
      </c>
      <c r="AW314" s="69">
        <f t="shared" si="118"/>
        <v>1</v>
      </c>
      <c r="AX314" s="69">
        <f t="shared" si="119"/>
        <v>3.0281212410566968E-2</v>
      </c>
      <c r="AY314" s="69">
        <f t="shared" si="120"/>
        <v>3.0281212410566968E-2</v>
      </c>
      <c r="AZ314" s="69">
        <f t="shared" si="121"/>
        <v>1</v>
      </c>
      <c r="BA314" s="69">
        <f t="shared" si="122"/>
        <v>0</v>
      </c>
      <c r="BB314" s="69">
        <f t="shared" si="123"/>
        <v>0</v>
      </c>
      <c r="BC314" s="69">
        <f t="shared" si="124"/>
        <v>0</v>
      </c>
      <c r="BD314" s="69">
        <f t="shared" si="125"/>
        <v>0</v>
      </c>
      <c r="BE314" s="69">
        <f t="shared" si="126"/>
        <v>0</v>
      </c>
      <c r="BF314" s="69"/>
      <c r="BG314" s="69"/>
      <c r="BH314" s="69"/>
      <c r="BI314" s="69"/>
      <c r="BJ314" s="69"/>
      <c r="BK314" s="69"/>
      <c r="BL314" s="69"/>
      <c r="BM314" s="69"/>
      <c r="BN314" s="69"/>
      <c r="BX314">
        <v>2.3131453990936302</v>
      </c>
      <c r="BY314">
        <v>1.3518370389938399</v>
      </c>
      <c r="BZ314" t="s">
        <v>5601</v>
      </c>
      <c r="CA314">
        <v>0.55400000000000005</v>
      </c>
      <c r="CB314">
        <v>0.98699999999999999</v>
      </c>
      <c r="CC314" t="s">
        <v>18</v>
      </c>
    </row>
    <row r="315" spans="1:81">
      <c r="A315" t="s">
        <v>16</v>
      </c>
      <c r="B315">
        <v>-0.1242969</v>
      </c>
      <c r="C315">
        <v>2.216526</v>
      </c>
      <c r="D315">
        <v>-1.000648</v>
      </c>
      <c r="E315">
        <v>-5.9825540000000003E-2</v>
      </c>
      <c r="F315">
        <v>0.49748940000000003</v>
      </c>
      <c r="G315">
        <v>0.11582820000000001</v>
      </c>
      <c r="H315">
        <v>0.85761829999999994</v>
      </c>
      <c r="I315">
        <v>0.19554560000000001</v>
      </c>
      <c r="J315">
        <v>2.2481279999999999</v>
      </c>
      <c r="K315">
        <v>-0.80017419999999995</v>
      </c>
      <c r="L315">
        <v>6.8318690000000001E-2</v>
      </c>
      <c r="M315">
        <v>-0.89587309999999998</v>
      </c>
      <c r="N315">
        <v>-0.35610409999999998</v>
      </c>
      <c r="O315">
        <v>-0.2567759</v>
      </c>
      <c r="P315" s="60">
        <f t="shared" si="102"/>
        <v>-6.2345492680491998E-2</v>
      </c>
      <c r="Q315" s="61">
        <f t="shared" si="103"/>
        <v>-0.99222607908485339</v>
      </c>
      <c r="R315">
        <v>3.2405059999999999</v>
      </c>
      <c r="S315" s="59">
        <f t="shared" si="104"/>
        <v>3.0168207484544483</v>
      </c>
      <c r="T315">
        <v>1.3795679999999999</v>
      </c>
      <c r="U315">
        <v>4.3190920000000004</v>
      </c>
      <c r="V315">
        <v>-2.9547439999999998</v>
      </c>
      <c r="W315" s="59">
        <f t="shared" si="105"/>
        <v>3.2405068429219543</v>
      </c>
      <c r="AA315" s="68">
        <f t="shared" si="106"/>
        <v>0.10000045633106612</v>
      </c>
      <c r="AC315">
        <v>0.42923509999999998</v>
      </c>
      <c r="AD315">
        <v>0.44674239999999998</v>
      </c>
      <c r="AE315">
        <v>0.40480100000000002</v>
      </c>
      <c r="AF315">
        <v>0.40073809999999999</v>
      </c>
      <c r="AG315" s="66">
        <f t="shared" si="107"/>
        <v>3.1106748142349806E-2</v>
      </c>
      <c r="AH315">
        <v>291.18110000000001</v>
      </c>
      <c r="AI315">
        <v>303.18200000000002</v>
      </c>
      <c r="AJ315">
        <v>3</v>
      </c>
      <c r="AK315">
        <v>2</v>
      </c>
      <c r="AL315">
        <f t="shared" si="127"/>
        <v>12.000900000000001</v>
      </c>
      <c r="AM315" s="69">
        <f t="shared" si="109"/>
        <v>4.0432708172374987</v>
      </c>
      <c r="AN315" s="69">
        <f t="shared" si="110"/>
        <v>0.33691396622232483</v>
      </c>
      <c r="AP315" s="69">
        <f t="shared" si="111"/>
        <v>0</v>
      </c>
      <c r="AQ315" s="69">
        <f t="shared" si="112"/>
        <v>0</v>
      </c>
      <c r="AR315" s="69">
        <f t="shared" si="113"/>
        <v>0</v>
      </c>
      <c r="AS315" s="69">
        <f t="shared" si="114"/>
        <v>0</v>
      </c>
      <c r="AT315" s="69">
        <f t="shared" si="115"/>
        <v>0</v>
      </c>
      <c r="AU315" s="69">
        <f t="shared" si="116"/>
        <v>0.33691396622232483</v>
      </c>
      <c r="AV315" s="69">
        <f t="shared" si="117"/>
        <v>0</v>
      </c>
      <c r="AW315" s="69">
        <f t="shared" si="118"/>
        <v>1</v>
      </c>
      <c r="AX315" s="69">
        <f t="shared" si="119"/>
        <v>0.33691396622232483</v>
      </c>
      <c r="AY315" s="69">
        <f t="shared" si="120"/>
        <v>0.33691396622232483</v>
      </c>
      <c r="AZ315" s="69">
        <f t="shared" si="121"/>
        <v>1</v>
      </c>
      <c r="BA315" s="69">
        <f t="shared" si="122"/>
        <v>0</v>
      </c>
      <c r="BB315" s="69">
        <f t="shared" si="123"/>
        <v>0</v>
      </c>
      <c r="BC315" s="69">
        <f t="shared" si="124"/>
        <v>0</v>
      </c>
      <c r="BD315" s="69">
        <f t="shared" si="125"/>
        <v>0</v>
      </c>
      <c r="BE315" s="69">
        <f t="shared" si="126"/>
        <v>0</v>
      </c>
      <c r="BF315" s="69"/>
      <c r="BG315" s="69"/>
      <c r="BH315" s="69"/>
      <c r="BI315" s="69"/>
      <c r="BJ315" s="69"/>
      <c r="BK315" s="69"/>
      <c r="BL315" s="69"/>
      <c r="BM315" s="69"/>
      <c r="BN315" s="69"/>
      <c r="BX315">
        <v>2.2180800437927202</v>
      </c>
      <c r="BY315">
        <v>0.94990718364715598</v>
      </c>
      <c r="BZ315" t="s">
        <v>5627</v>
      </c>
      <c r="CA315">
        <v>0.67400000000000004</v>
      </c>
      <c r="CB315">
        <v>0.95099999999999996</v>
      </c>
      <c r="CC315" t="s">
        <v>18</v>
      </c>
    </row>
    <row r="316" spans="1:81">
      <c r="A316" t="s">
        <v>16</v>
      </c>
      <c r="B316">
        <v>0.25782539999999998</v>
      </c>
      <c r="C316">
        <v>2.1847479999999999</v>
      </c>
      <c r="D316">
        <v>-0.88412579999999996</v>
      </c>
      <c r="E316">
        <v>1.5905349999999999E-2</v>
      </c>
      <c r="F316">
        <v>-0.80731640000000005</v>
      </c>
      <c r="G316">
        <v>7.1476940000000003E-2</v>
      </c>
      <c r="H316">
        <v>-0.58555820000000003</v>
      </c>
      <c r="I316">
        <v>0.58571209999999996</v>
      </c>
      <c r="J316">
        <v>2.2251050000000001</v>
      </c>
      <c r="K316">
        <v>-0.88251080000000004</v>
      </c>
      <c r="L316">
        <v>-0.1651917</v>
      </c>
      <c r="M316">
        <v>-0.20330480000000001</v>
      </c>
      <c r="N316">
        <v>-4.042801E-2</v>
      </c>
      <c r="O316">
        <v>0.9642326</v>
      </c>
      <c r="P316" s="60">
        <f t="shared" si="102"/>
        <v>-0.46478934226357604</v>
      </c>
      <c r="Q316" s="61">
        <f t="shared" si="103"/>
        <v>-0.56794173463638475</v>
      </c>
      <c r="R316">
        <v>1.3381179999999999</v>
      </c>
      <c r="S316" s="59">
        <f t="shared" si="104"/>
        <v>2.1747992970407095</v>
      </c>
      <c r="T316">
        <v>5.7594939999999997E-2</v>
      </c>
      <c r="U316">
        <v>2.5436480000000001</v>
      </c>
      <c r="V316">
        <v>0.38931759999999999</v>
      </c>
      <c r="W316" s="59">
        <f t="shared" si="105"/>
        <v>1.3381179096459965</v>
      </c>
      <c r="AA316" s="68">
        <f t="shared" si="106"/>
        <v>0.17767531931719721</v>
      </c>
      <c r="AC316">
        <v>0.47724420000000001</v>
      </c>
      <c r="AD316">
        <v>0.42769380000000001</v>
      </c>
      <c r="AE316">
        <v>0.4175681</v>
      </c>
      <c r="AF316">
        <v>0.33219070000000001</v>
      </c>
      <c r="AG316" s="66">
        <f t="shared" si="107"/>
        <v>2.8313163503674507E-2</v>
      </c>
      <c r="AH316">
        <v>304.69529999999997</v>
      </c>
      <c r="AI316">
        <v>311.97469999999998</v>
      </c>
      <c r="AJ316">
        <v>1</v>
      </c>
      <c r="AK316">
        <v>3</v>
      </c>
      <c r="AL316">
        <f t="shared" si="127"/>
        <v>7.2794000000000096</v>
      </c>
      <c r="AM316" s="69">
        <f t="shared" si="109"/>
        <v>4.5361154459503528</v>
      </c>
      <c r="AN316" s="69">
        <f t="shared" si="110"/>
        <v>0.62314413907057542</v>
      </c>
      <c r="AP316" s="69">
        <f t="shared" si="111"/>
        <v>0.62314413907057542</v>
      </c>
      <c r="AQ316" s="69">
        <f t="shared" si="112"/>
        <v>0</v>
      </c>
      <c r="AR316" s="69">
        <f t="shared" si="113"/>
        <v>1</v>
      </c>
      <c r="AS316" s="69">
        <f t="shared" si="114"/>
        <v>0</v>
      </c>
      <c r="AT316" s="69">
        <f t="shared" si="115"/>
        <v>0</v>
      </c>
      <c r="AU316" s="69">
        <f t="shared" si="116"/>
        <v>0</v>
      </c>
      <c r="AV316" s="69">
        <f t="shared" si="117"/>
        <v>0</v>
      </c>
      <c r="AW316" s="69">
        <f t="shared" si="118"/>
        <v>0</v>
      </c>
      <c r="AX316" s="69">
        <f t="shared" si="119"/>
        <v>0</v>
      </c>
      <c r="AY316" s="69">
        <f t="shared" si="120"/>
        <v>0</v>
      </c>
      <c r="AZ316" s="69">
        <f t="shared" si="121"/>
        <v>0</v>
      </c>
      <c r="BA316" s="69">
        <f t="shared" si="122"/>
        <v>1</v>
      </c>
      <c r="BB316" s="69">
        <f t="shared" si="123"/>
        <v>0</v>
      </c>
      <c r="BC316" s="69">
        <f t="shared" si="124"/>
        <v>0</v>
      </c>
      <c r="BD316" s="69">
        <f t="shared" si="125"/>
        <v>0</v>
      </c>
      <c r="BE316" s="69">
        <f t="shared" si="126"/>
        <v>0</v>
      </c>
      <c r="BF316" s="69"/>
      <c r="BG316" s="69"/>
      <c r="BH316" s="69"/>
      <c r="BI316" s="69"/>
      <c r="BJ316" s="69"/>
      <c r="BK316" s="69"/>
      <c r="BL316" s="69"/>
      <c r="BM316" s="69"/>
      <c r="BN316" s="69"/>
      <c r="BX316">
        <v>0.31217572093009899</v>
      </c>
      <c r="BY316">
        <v>2.0796852111816402</v>
      </c>
      <c r="BZ316" t="s">
        <v>5628</v>
      </c>
      <c r="CA316">
        <v>0.31</v>
      </c>
      <c r="CB316">
        <v>0.92600000000000005</v>
      </c>
      <c r="CC316" t="s">
        <v>18</v>
      </c>
    </row>
    <row r="317" spans="1:81">
      <c r="A317" t="s">
        <v>16</v>
      </c>
      <c r="B317">
        <v>0.53448870000000004</v>
      </c>
      <c r="C317">
        <v>2.1732010000000002</v>
      </c>
      <c r="D317">
        <v>-0.79535290000000003</v>
      </c>
      <c r="E317">
        <v>0.1088756</v>
      </c>
      <c r="F317">
        <v>0.12556829999999999</v>
      </c>
      <c r="G317">
        <v>2.7779100000000001E-2</v>
      </c>
      <c r="H317">
        <v>0.9857013</v>
      </c>
      <c r="I317">
        <v>-0.79749729999999996</v>
      </c>
      <c r="J317">
        <v>2.2474349999999998</v>
      </c>
      <c r="K317">
        <v>-0.7305142</v>
      </c>
      <c r="L317">
        <v>0.29561270000000001</v>
      </c>
      <c r="M317">
        <v>-0.69758940000000003</v>
      </c>
      <c r="N317">
        <v>-0.27874139999999997</v>
      </c>
      <c r="O317">
        <v>-0.59015720000000005</v>
      </c>
      <c r="P317" s="60">
        <f t="shared" si="102"/>
        <v>-0.66985806963343208</v>
      </c>
      <c r="Q317" s="61">
        <f t="shared" si="103"/>
        <v>-0.1025803330939441</v>
      </c>
      <c r="R317">
        <v>2.1235179999999998</v>
      </c>
      <c r="S317" s="59">
        <f t="shared" si="104"/>
        <v>1.6735574212512083</v>
      </c>
      <c r="T317">
        <v>0.94655840000000002</v>
      </c>
      <c r="U317">
        <v>4.2542109999999997</v>
      </c>
      <c r="V317">
        <v>-0.88981279999999996</v>
      </c>
      <c r="W317" s="59">
        <f t="shared" si="105"/>
        <v>2.1235175371223329</v>
      </c>
      <c r="AA317" s="68">
        <f t="shared" si="106"/>
        <v>0.10181900323934868</v>
      </c>
      <c r="AC317">
        <v>0.441216</v>
      </c>
      <c r="AD317">
        <v>0.46508749999999999</v>
      </c>
      <c r="AE317">
        <v>0.42848180000000002</v>
      </c>
      <c r="AF317">
        <v>0.42210999999999999</v>
      </c>
      <c r="AG317" s="66">
        <f t="shared" si="107"/>
        <v>3.7114527931123395E-2</v>
      </c>
      <c r="AH317">
        <v>313.50439999999998</v>
      </c>
      <c r="AI317">
        <v>326.83530000000002</v>
      </c>
      <c r="AJ317">
        <v>3</v>
      </c>
      <c r="AK317">
        <v>2</v>
      </c>
      <c r="AL317">
        <f t="shared" si="127"/>
        <v>13.330900000000042</v>
      </c>
      <c r="AM317" s="69">
        <f t="shared" si="109"/>
        <v>2.9644037217882255</v>
      </c>
      <c r="AN317" s="69">
        <f t="shared" si="110"/>
        <v>0.2223708618163977</v>
      </c>
      <c r="AP317" s="69">
        <f t="shared" si="111"/>
        <v>0</v>
      </c>
      <c r="AQ317" s="69">
        <f t="shared" si="112"/>
        <v>0</v>
      </c>
      <c r="AR317" s="69">
        <f t="shared" si="113"/>
        <v>0</v>
      </c>
      <c r="AS317" s="69">
        <f t="shared" si="114"/>
        <v>0</v>
      </c>
      <c r="AT317" s="69">
        <f t="shared" si="115"/>
        <v>0</v>
      </c>
      <c r="AU317" s="69">
        <f t="shared" si="116"/>
        <v>0.2223708618163977</v>
      </c>
      <c r="AV317" s="69">
        <f t="shared" si="117"/>
        <v>0</v>
      </c>
      <c r="AW317" s="69">
        <f t="shared" si="118"/>
        <v>1</v>
      </c>
      <c r="AX317" s="69">
        <f t="shared" si="119"/>
        <v>0.2223708618163977</v>
      </c>
      <c r="AY317" s="69">
        <f t="shared" si="120"/>
        <v>0.2223708618163977</v>
      </c>
      <c r="AZ317" s="69">
        <f t="shared" si="121"/>
        <v>1</v>
      </c>
      <c r="BA317" s="69">
        <f t="shared" si="122"/>
        <v>0</v>
      </c>
      <c r="BB317" s="69">
        <f t="shared" si="123"/>
        <v>0</v>
      </c>
      <c r="BC317" s="69">
        <f t="shared" si="124"/>
        <v>0</v>
      </c>
      <c r="BD317" s="69">
        <f t="shared" si="125"/>
        <v>0</v>
      </c>
      <c r="BE317" s="69">
        <f t="shared" si="126"/>
        <v>0</v>
      </c>
      <c r="BF317" s="69"/>
      <c r="BG317" s="69"/>
      <c r="BH317" s="69"/>
      <c r="BI317" s="69"/>
      <c r="BJ317" s="69"/>
      <c r="BK317" s="69"/>
      <c r="BL317" s="69"/>
      <c r="BM317" s="69"/>
      <c r="BN317" s="69"/>
      <c r="BX317">
        <v>1.6152937412262001</v>
      </c>
      <c r="BY317">
        <v>1.37531089782715</v>
      </c>
      <c r="BZ317" t="s">
        <v>5629</v>
      </c>
      <c r="CA317">
        <v>0.48899999999999999</v>
      </c>
      <c r="CB317">
        <v>0.75700000000000001</v>
      </c>
      <c r="CC317" t="s">
        <v>18</v>
      </c>
    </row>
    <row r="318" spans="1:81">
      <c r="A318" t="s">
        <v>16</v>
      </c>
      <c r="B318">
        <v>-0.36597560000000001</v>
      </c>
      <c r="C318">
        <v>2.1715930000000001</v>
      </c>
      <c r="D318">
        <v>-0.71359689999999998</v>
      </c>
      <c r="E318">
        <v>9.1766700000000007E-2</v>
      </c>
      <c r="F318">
        <v>0.38382860000000002</v>
      </c>
      <c r="G318">
        <v>3.9688359999999999E-3</v>
      </c>
      <c r="H318">
        <v>0.91882470000000005</v>
      </c>
      <c r="I318">
        <v>-0.57964550000000004</v>
      </c>
      <c r="J318">
        <v>2.2273070000000001</v>
      </c>
      <c r="K318">
        <v>-0.68028999999999995</v>
      </c>
      <c r="L318">
        <v>-0.1904959</v>
      </c>
      <c r="M318">
        <v>6.9682209999999994E-2</v>
      </c>
      <c r="N318">
        <v>-4.4344080000000001E-2</v>
      </c>
      <c r="O318">
        <v>0.97820720000000005</v>
      </c>
      <c r="P318" s="60">
        <f t="shared" si="102"/>
        <v>-0.16519099496130801</v>
      </c>
      <c r="Q318" s="61">
        <f t="shared" si="103"/>
        <v>-0.94542387036738618</v>
      </c>
      <c r="R318">
        <v>5.7856649999999998</v>
      </c>
      <c r="S318" s="59">
        <f t="shared" si="104"/>
        <v>2.8096893262923688</v>
      </c>
      <c r="T318">
        <v>-0.40109430000000001</v>
      </c>
      <c r="U318">
        <v>6.7662190000000004</v>
      </c>
      <c r="V318">
        <v>2.8023799999999999</v>
      </c>
      <c r="W318" s="59">
        <f t="shared" si="105"/>
        <v>5.7856646086944323</v>
      </c>
      <c r="AA318" s="68">
        <f t="shared" si="106"/>
        <v>0.1</v>
      </c>
      <c r="AC318">
        <v>0.4672461</v>
      </c>
      <c r="AD318">
        <v>0.47875289999999998</v>
      </c>
      <c r="AE318">
        <v>0.48535529999999999</v>
      </c>
      <c r="AF318">
        <v>0.40601009999999998</v>
      </c>
      <c r="AG318" s="66">
        <f t="shared" si="107"/>
        <v>4.4081231255830043E-2</v>
      </c>
      <c r="AH318">
        <v>328.36790000000002</v>
      </c>
      <c r="AI318">
        <v>350.49860000000001</v>
      </c>
      <c r="AJ318">
        <v>2</v>
      </c>
      <c r="AK318">
        <v>3</v>
      </c>
      <c r="AL318">
        <f t="shared" si="127"/>
        <v>22.13069999999999</v>
      </c>
      <c r="AM318" s="69">
        <f t="shared" si="109"/>
        <v>3.4377089373210299</v>
      </c>
      <c r="AN318" s="69">
        <f t="shared" si="110"/>
        <v>0.15533665619799786</v>
      </c>
      <c r="AP318" s="69">
        <f t="shared" si="111"/>
        <v>0</v>
      </c>
      <c r="AQ318" s="69">
        <f t="shared" si="112"/>
        <v>0</v>
      </c>
      <c r="AR318" s="69">
        <f t="shared" si="113"/>
        <v>0</v>
      </c>
      <c r="AS318" s="69">
        <f t="shared" si="114"/>
        <v>0</v>
      </c>
      <c r="AT318" s="69">
        <f t="shared" si="115"/>
        <v>0.15533665619799786</v>
      </c>
      <c r="AU318" s="69">
        <f t="shared" si="116"/>
        <v>0</v>
      </c>
      <c r="AV318" s="69">
        <f t="shared" si="117"/>
        <v>1</v>
      </c>
      <c r="AW318" s="69">
        <f t="shared" si="118"/>
        <v>0</v>
      </c>
      <c r="AX318" s="69">
        <f t="shared" si="119"/>
        <v>0</v>
      </c>
      <c r="AY318" s="69">
        <f t="shared" si="120"/>
        <v>0</v>
      </c>
      <c r="AZ318" s="69">
        <f t="shared" si="121"/>
        <v>0</v>
      </c>
      <c r="BA318" s="69">
        <f t="shared" si="122"/>
        <v>1</v>
      </c>
      <c r="BB318" s="69">
        <f t="shared" si="123"/>
        <v>0</v>
      </c>
      <c r="BC318" s="69">
        <f t="shared" si="124"/>
        <v>0</v>
      </c>
      <c r="BD318" s="69">
        <f t="shared" si="125"/>
        <v>0</v>
      </c>
      <c r="BE318" s="69">
        <f t="shared" si="126"/>
        <v>0</v>
      </c>
      <c r="BF318" s="69"/>
      <c r="BG318" s="69"/>
      <c r="BH318" s="69"/>
      <c r="BI318" s="69"/>
      <c r="BJ318" s="69"/>
      <c r="BK318" s="69"/>
      <c r="BL318" s="69"/>
      <c r="BM318" s="69"/>
      <c r="BN318" s="69"/>
      <c r="BX318">
        <v>0.91762888431549094</v>
      </c>
      <c r="BY318">
        <v>1.5784395933151201</v>
      </c>
      <c r="BZ318" t="s">
        <v>5630</v>
      </c>
      <c r="CA318">
        <v>0.32</v>
      </c>
      <c r="CB318">
        <v>0.71899999999999997</v>
      </c>
      <c r="CC318" t="s">
        <v>18</v>
      </c>
    </row>
    <row r="319" spans="1:81">
      <c r="A319" t="s">
        <v>22</v>
      </c>
      <c r="B319">
        <v>-0.62511669999999997</v>
      </c>
      <c r="C319">
        <v>2.2414839999999998</v>
      </c>
      <c r="D319">
        <v>-0.71471260000000003</v>
      </c>
      <c r="E319">
        <v>-0.31208799999999998</v>
      </c>
      <c r="F319">
        <v>-3.1978140000000002E-3</v>
      </c>
      <c r="G319">
        <v>-6.0868970000000001E-2</v>
      </c>
      <c r="H319">
        <v>0.94809600000000005</v>
      </c>
      <c r="I319">
        <v>-0.488535</v>
      </c>
      <c r="J319">
        <v>2.254267</v>
      </c>
      <c r="K319">
        <v>-0.75546679999999999</v>
      </c>
      <c r="L319">
        <v>6.7099210000000006E-2</v>
      </c>
      <c r="M319">
        <v>-0.88319049999999999</v>
      </c>
      <c r="N319">
        <v>-0.45015119999999997</v>
      </c>
      <c r="O319">
        <v>-0.1132968</v>
      </c>
      <c r="P319" s="60">
        <f t="shared" si="102"/>
        <v>-0.34017931923733502</v>
      </c>
      <c r="Q319" s="61">
        <f t="shared" si="103"/>
        <v>-0.76855606152644662</v>
      </c>
      <c r="R319">
        <v>5.6107560000000003</v>
      </c>
      <c r="S319" s="59">
        <f t="shared" si="104"/>
        <v>2.447377487694181</v>
      </c>
      <c r="T319">
        <v>0.3161794</v>
      </c>
      <c r="U319">
        <v>6.9301149999999998</v>
      </c>
      <c r="V319">
        <v>-3.649213</v>
      </c>
      <c r="W319" s="59">
        <f t="shared" si="105"/>
        <v>5.6107567760183983</v>
      </c>
      <c r="AA319" s="68">
        <f t="shared" si="106"/>
        <v>0.1</v>
      </c>
      <c r="AC319">
        <v>0.45597579999999999</v>
      </c>
      <c r="AD319">
        <v>0.4887399</v>
      </c>
      <c r="AE319">
        <v>0.4356853</v>
      </c>
      <c r="AF319">
        <v>0.33879350000000003</v>
      </c>
      <c r="AG319" s="66">
        <f t="shared" si="107"/>
        <v>3.2894823931549626E-2</v>
      </c>
      <c r="AH319">
        <v>352.03440000000001</v>
      </c>
      <c r="AI319">
        <v>357.90219999999999</v>
      </c>
      <c r="AJ319">
        <v>3</v>
      </c>
      <c r="AK319">
        <v>2</v>
      </c>
      <c r="AL319">
        <f t="shared" si="127"/>
        <v>5.8677999999999884</v>
      </c>
      <c r="AM319" s="69">
        <f t="shared" si="109"/>
        <v>3.6608388928078317</v>
      </c>
      <c r="AN319" s="69">
        <f t="shared" si="110"/>
        <v>0.62388610600358552</v>
      </c>
      <c r="AP319" s="69">
        <f t="shared" si="111"/>
        <v>0</v>
      </c>
      <c r="AQ319" s="69">
        <f t="shared" si="112"/>
        <v>0</v>
      </c>
      <c r="AR319" s="69">
        <f t="shared" si="113"/>
        <v>0</v>
      </c>
      <c r="AS319" s="69">
        <f t="shared" si="114"/>
        <v>0</v>
      </c>
      <c r="AT319" s="69">
        <f t="shared" si="115"/>
        <v>0</v>
      </c>
      <c r="AU319" s="69">
        <f t="shared" si="116"/>
        <v>0.62388610600358552</v>
      </c>
      <c r="AV319" s="69">
        <f t="shared" si="117"/>
        <v>0</v>
      </c>
      <c r="AW319" s="69">
        <f t="shared" si="118"/>
        <v>1</v>
      </c>
      <c r="AX319" s="69">
        <f t="shared" si="119"/>
        <v>0.62388610600358552</v>
      </c>
      <c r="AY319" s="69">
        <f t="shared" si="120"/>
        <v>0.62388610600358552</v>
      </c>
      <c r="AZ319" s="69">
        <f t="shared" si="121"/>
        <v>1</v>
      </c>
      <c r="BA319" s="69">
        <f t="shared" si="122"/>
        <v>0</v>
      </c>
      <c r="BB319" s="69">
        <f t="shared" si="123"/>
        <v>0</v>
      </c>
      <c r="BC319" s="69">
        <f t="shared" si="124"/>
        <v>0</v>
      </c>
      <c r="BD319" s="69">
        <f t="shared" si="125"/>
        <v>0</v>
      </c>
      <c r="BE319" s="69">
        <f t="shared" si="126"/>
        <v>0</v>
      </c>
      <c r="BF319" s="69"/>
      <c r="BG319" s="69"/>
      <c r="BH319" s="69"/>
      <c r="BI319" s="69"/>
      <c r="BJ319" s="69"/>
      <c r="BK319" s="69"/>
      <c r="BL319" s="69"/>
      <c r="BM319" s="69"/>
      <c r="BN319" s="69"/>
      <c r="BX319">
        <v>2.1211788654327401</v>
      </c>
      <c r="BY319">
        <v>1.37266874313354</v>
      </c>
      <c r="BZ319" t="s">
        <v>5631</v>
      </c>
      <c r="CA319">
        <v>0.28399999999999997</v>
      </c>
      <c r="CB319">
        <v>0.65200000000000002</v>
      </c>
      <c r="CC319" t="s">
        <v>18</v>
      </c>
    </row>
    <row r="320" spans="1:81">
      <c r="A320" t="s">
        <v>20</v>
      </c>
      <c r="B320">
        <v>-0.31102279999999999</v>
      </c>
      <c r="C320">
        <v>2.1879650000000002</v>
      </c>
      <c r="D320">
        <v>-0.69442879999999996</v>
      </c>
      <c r="E320">
        <v>-3.0604079999999999E-2</v>
      </c>
      <c r="F320">
        <v>0.29322959999999998</v>
      </c>
      <c r="G320">
        <v>-2.9102949999999999E-2</v>
      </c>
      <c r="H320">
        <v>0.95510879999999998</v>
      </c>
      <c r="I320">
        <v>-0.99007179999999995</v>
      </c>
      <c r="J320">
        <v>2.2317629999999999</v>
      </c>
      <c r="K320">
        <v>-0.2379935</v>
      </c>
      <c r="L320">
        <v>-0.17926049999999999</v>
      </c>
      <c r="M320">
        <v>0.23845169999999999</v>
      </c>
      <c r="N320">
        <v>2.0972749999999998E-2</v>
      </c>
      <c r="O320">
        <v>0.95423610000000003</v>
      </c>
      <c r="P320" s="60">
        <f t="shared" si="102"/>
        <v>0.51997217872400003</v>
      </c>
      <c r="Q320" s="61">
        <f t="shared" si="103"/>
        <v>-0.45925786670603308</v>
      </c>
      <c r="R320">
        <v>4.9854669999999999</v>
      </c>
      <c r="S320" s="59">
        <f t="shared" si="104"/>
        <v>2.0479558940829854</v>
      </c>
      <c r="T320">
        <v>1.0901620000000001</v>
      </c>
      <c r="U320">
        <v>3.58006</v>
      </c>
      <c r="V320">
        <v>3.8929689999999999</v>
      </c>
      <c r="W320" s="59">
        <f t="shared" si="105"/>
        <v>4.9945436136068411</v>
      </c>
      <c r="AA320" s="68">
        <f t="shared" si="106"/>
        <v>0.10000000000000094</v>
      </c>
      <c r="AC320">
        <v>0.4404826</v>
      </c>
      <c r="AD320">
        <v>0.40280860000000002</v>
      </c>
      <c r="AE320">
        <v>0.47976459999999999</v>
      </c>
      <c r="AF320">
        <v>0.48383799999999999</v>
      </c>
      <c r="AG320" s="66">
        <f t="shared" si="107"/>
        <v>4.118657382168199E-2</v>
      </c>
      <c r="AH320">
        <v>359.43520000000001</v>
      </c>
      <c r="AI320">
        <v>370.7679</v>
      </c>
      <c r="AJ320">
        <v>1</v>
      </c>
      <c r="AK320">
        <v>2</v>
      </c>
      <c r="AL320">
        <f t="shared" si="127"/>
        <v>11.332699999999988</v>
      </c>
      <c r="AM320" s="69">
        <f t="shared" si="109"/>
        <v>3.0794733681926605</v>
      </c>
      <c r="AN320" s="69">
        <f t="shared" si="110"/>
        <v>0.27173342347301732</v>
      </c>
      <c r="AP320" s="69">
        <f t="shared" si="111"/>
        <v>0.27173342347301732</v>
      </c>
      <c r="AQ320" s="69">
        <f t="shared" si="112"/>
        <v>0</v>
      </c>
      <c r="AR320" s="69">
        <f t="shared" si="113"/>
        <v>1</v>
      </c>
      <c r="AS320" s="69">
        <f t="shared" si="114"/>
        <v>0</v>
      </c>
      <c r="AT320" s="69">
        <f t="shared" si="115"/>
        <v>0</v>
      </c>
      <c r="AU320" s="69">
        <f t="shared" si="116"/>
        <v>0.27173342347301732</v>
      </c>
      <c r="AV320" s="69">
        <f t="shared" si="117"/>
        <v>0</v>
      </c>
      <c r="AW320" s="69">
        <f t="shared" si="118"/>
        <v>1</v>
      </c>
      <c r="AX320" s="69">
        <f t="shared" si="119"/>
        <v>0</v>
      </c>
      <c r="AY320" s="69">
        <f t="shared" si="120"/>
        <v>0</v>
      </c>
      <c r="AZ320" s="69">
        <f t="shared" si="121"/>
        <v>0</v>
      </c>
      <c r="BA320" s="69">
        <f t="shared" si="122"/>
        <v>0</v>
      </c>
      <c r="BB320" s="69">
        <f t="shared" si="123"/>
        <v>0</v>
      </c>
      <c r="BC320" s="69">
        <f t="shared" si="124"/>
        <v>0</v>
      </c>
      <c r="BD320" s="69">
        <f t="shared" si="125"/>
        <v>0</v>
      </c>
      <c r="BE320" s="69">
        <f t="shared" si="126"/>
        <v>0</v>
      </c>
      <c r="BF320" s="69"/>
      <c r="BG320" s="69"/>
      <c r="BH320" s="69"/>
      <c r="BI320" s="69"/>
      <c r="BJ320" s="69"/>
      <c r="BK320" s="69"/>
      <c r="BL320" s="69"/>
      <c r="BM320" s="69"/>
      <c r="BN320" s="69"/>
      <c r="BX320">
        <v>0.39640638232231101</v>
      </c>
      <c r="BY320">
        <v>0.79188376665115401</v>
      </c>
      <c r="BZ320" t="s">
        <v>5632</v>
      </c>
      <c r="CA320">
        <v>0.41699999999999998</v>
      </c>
      <c r="CB320">
        <v>0.61899999999999999</v>
      </c>
      <c r="CC320" t="s">
        <v>18</v>
      </c>
    </row>
    <row r="321" spans="1:81">
      <c r="A321" t="s">
        <v>16</v>
      </c>
      <c r="B321">
        <v>-0.61094649999999995</v>
      </c>
      <c r="C321">
        <v>2.2125140000000001</v>
      </c>
      <c r="D321">
        <v>-0.48311670000000001</v>
      </c>
      <c r="E321">
        <v>-8.3056260000000007E-2</v>
      </c>
      <c r="F321">
        <v>0.37111549999999999</v>
      </c>
      <c r="G321">
        <v>3.1753770000000001E-2</v>
      </c>
      <c r="H321">
        <v>0.92431949999999996</v>
      </c>
      <c r="I321">
        <v>-0.86568219999999996</v>
      </c>
      <c r="J321">
        <v>2.254067</v>
      </c>
      <c r="K321">
        <v>-0.21239810000000001</v>
      </c>
      <c r="L321">
        <v>-0.230876</v>
      </c>
      <c r="M321">
        <v>-0.61414310000000005</v>
      </c>
      <c r="N321">
        <v>-0.36062179999999999</v>
      </c>
      <c r="O321">
        <v>0.66293020000000003</v>
      </c>
      <c r="P321" s="60">
        <f t="shared" si="102"/>
        <v>0.23287538653724599</v>
      </c>
      <c r="Q321" s="61">
        <f t="shared" si="103"/>
        <v>-0.89153810869025651</v>
      </c>
      <c r="R321">
        <v>3.9316420000000001</v>
      </c>
      <c r="S321" s="59">
        <f t="shared" si="104"/>
        <v>2.6715260198082893</v>
      </c>
      <c r="T321">
        <v>-3.1030739999999999</v>
      </c>
      <c r="U321">
        <v>5.1725190000000003</v>
      </c>
      <c r="V321">
        <v>0.21364459999999999</v>
      </c>
      <c r="W321" s="59">
        <f t="shared" si="105"/>
        <v>3.931641563705794</v>
      </c>
      <c r="AA321" s="68">
        <f t="shared" si="106"/>
        <v>0.10000000047606759</v>
      </c>
      <c r="AC321">
        <v>0.4630512</v>
      </c>
      <c r="AD321">
        <v>0.41017239999999999</v>
      </c>
      <c r="AE321">
        <v>0.41833340000000002</v>
      </c>
      <c r="AF321">
        <v>0.34436260000000002</v>
      </c>
      <c r="AG321" s="66">
        <f t="shared" si="107"/>
        <v>2.7361126018707667E-2</v>
      </c>
      <c r="AH321">
        <v>372.29750000000001</v>
      </c>
      <c r="AI321">
        <v>381.37889999999999</v>
      </c>
      <c r="AJ321">
        <v>2</v>
      </c>
      <c r="AK321">
        <v>3</v>
      </c>
      <c r="AL321">
        <f t="shared" si="127"/>
        <v>9.0813999999999737</v>
      </c>
      <c r="AM321" s="69">
        <f t="shared" si="109"/>
        <v>4.0529993126748423</v>
      </c>
      <c r="AN321" s="69">
        <f t="shared" si="110"/>
        <v>0.44629675079556608</v>
      </c>
      <c r="AP321" s="69">
        <f t="shared" si="111"/>
        <v>0</v>
      </c>
      <c r="AQ321" s="69">
        <f t="shared" si="112"/>
        <v>0</v>
      </c>
      <c r="AR321" s="69">
        <f t="shared" si="113"/>
        <v>0</v>
      </c>
      <c r="AS321" s="69">
        <f t="shared" si="114"/>
        <v>0</v>
      </c>
      <c r="AT321" s="69">
        <f t="shared" si="115"/>
        <v>0.44629675079556608</v>
      </c>
      <c r="AU321" s="69">
        <f t="shared" si="116"/>
        <v>0</v>
      </c>
      <c r="AV321" s="69">
        <f t="shared" si="117"/>
        <v>1</v>
      </c>
      <c r="AW321" s="69">
        <f t="shared" si="118"/>
        <v>0</v>
      </c>
      <c r="AX321" s="69">
        <f t="shared" si="119"/>
        <v>0</v>
      </c>
      <c r="AY321" s="69">
        <f t="shared" si="120"/>
        <v>0</v>
      </c>
      <c r="AZ321" s="69">
        <f t="shared" si="121"/>
        <v>0</v>
      </c>
      <c r="BA321" s="69">
        <f t="shared" si="122"/>
        <v>1</v>
      </c>
      <c r="BB321" s="69">
        <f t="shared" si="123"/>
        <v>0</v>
      </c>
      <c r="BC321" s="69">
        <f t="shared" si="124"/>
        <v>0</v>
      </c>
      <c r="BD321" s="69">
        <f t="shared" si="125"/>
        <v>0</v>
      </c>
      <c r="BE321" s="69">
        <f t="shared" si="126"/>
        <v>0</v>
      </c>
      <c r="BF321" s="69"/>
      <c r="BG321" s="69"/>
      <c r="BH321" s="69"/>
      <c r="BI321" s="69"/>
      <c r="BJ321" s="69"/>
      <c r="BK321" s="69"/>
      <c r="BL321" s="69"/>
      <c r="BM321" s="69"/>
      <c r="BN321" s="69"/>
      <c r="BX321">
        <v>1.3926364183425901</v>
      </c>
      <c r="BY321">
        <v>2.2705886363983199</v>
      </c>
      <c r="BZ321" t="s">
        <v>5633</v>
      </c>
      <c r="CA321">
        <v>0.13500000000000001</v>
      </c>
      <c r="CB321">
        <v>0.61499999999999999</v>
      </c>
      <c r="CC321" t="s">
        <v>18</v>
      </c>
    </row>
    <row r="322" spans="1:81">
      <c r="A322" t="s">
        <v>20</v>
      </c>
      <c r="B322">
        <v>0</v>
      </c>
      <c r="C322">
        <v>1.6</v>
      </c>
      <c r="D322">
        <v>0</v>
      </c>
      <c r="E322">
        <v>0</v>
      </c>
      <c r="F322">
        <v>0</v>
      </c>
      <c r="G322">
        <v>0</v>
      </c>
      <c r="H322">
        <v>1</v>
      </c>
      <c r="I322">
        <v>-0.46296730000000003</v>
      </c>
      <c r="J322">
        <v>2.31365</v>
      </c>
      <c r="K322">
        <v>-0.53617760000000003</v>
      </c>
      <c r="L322">
        <v>-7.7321769999999998E-2</v>
      </c>
      <c r="M322">
        <v>0.53101520000000002</v>
      </c>
      <c r="N322">
        <v>4.8100329999999997E-2</v>
      </c>
      <c r="O322">
        <v>0.84245519999999996</v>
      </c>
      <c r="P322" s="60">
        <f t="shared" si="102"/>
        <v>-0.13412660505202506</v>
      </c>
      <c r="Q322" s="61">
        <f t="shared" si="103"/>
        <v>-0.96402010763443613</v>
      </c>
      <c r="R322">
        <v>5.3455839999999997</v>
      </c>
      <c r="S322" s="59">
        <f t="shared" si="104"/>
        <v>2.8725285514872034</v>
      </c>
      <c r="T322">
        <v>4.5627620000000002</v>
      </c>
      <c r="U322">
        <v>3.6619250000000001</v>
      </c>
      <c r="V322">
        <v>1.8721460000000001</v>
      </c>
      <c r="W322" s="59">
        <f t="shared" si="105"/>
        <v>5.3455834498757007</v>
      </c>
      <c r="AA322" s="68">
        <f t="shared" si="106"/>
        <v>0.1</v>
      </c>
      <c r="AC322">
        <v>0.40308310000000003</v>
      </c>
      <c r="AD322">
        <v>0.45412150000000001</v>
      </c>
      <c r="AE322">
        <v>0.4397103</v>
      </c>
      <c r="AF322">
        <v>0.41194900000000001</v>
      </c>
      <c r="AG322" s="66">
        <f t="shared" si="107"/>
        <v>3.3157115755474573E-2</v>
      </c>
      <c r="AH322">
        <v>666.49689999999998</v>
      </c>
      <c r="AI322">
        <v>702.84029999999996</v>
      </c>
      <c r="AJ322">
        <v>2</v>
      </c>
      <c r="AK322">
        <v>1</v>
      </c>
      <c r="AL322">
        <f t="shared" si="127"/>
        <v>36.343399999999974</v>
      </c>
      <c r="AM322" s="69">
        <f t="shared" si="109"/>
        <v>3.8804655575597637</v>
      </c>
      <c r="AN322" s="69">
        <f t="shared" si="110"/>
        <v>0.10677222157419962</v>
      </c>
      <c r="AP322" s="69">
        <f t="shared" si="111"/>
        <v>0</v>
      </c>
      <c r="AQ322" s="69">
        <f t="shared" si="112"/>
        <v>0.10677222157419962</v>
      </c>
      <c r="AR322" s="69">
        <f t="shared" si="113"/>
        <v>0</v>
      </c>
      <c r="AS322" s="69">
        <f t="shared" si="114"/>
        <v>1</v>
      </c>
      <c r="AT322" s="69">
        <f t="shared" si="115"/>
        <v>0.10677222157419962</v>
      </c>
      <c r="AU322" s="69">
        <f t="shared" si="116"/>
        <v>0</v>
      </c>
      <c r="AV322" s="69">
        <f t="shared" si="117"/>
        <v>1</v>
      </c>
      <c r="AW322" s="69">
        <f t="shared" si="118"/>
        <v>0</v>
      </c>
      <c r="AX322" s="69">
        <f t="shared" si="119"/>
        <v>0</v>
      </c>
      <c r="AY322" s="69">
        <f t="shared" si="120"/>
        <v>0</v>
      </c>
      <c r="AZ322" s="69">
        <f t="shared" si="121"/>
        <v>0</v>
      </c>
      <c r="BA322" s="69">
        <f t="shared" si="122"/>
        <v>0</v>
      </c>
      <c r="BB322" s="69">
        <f t="shared" si="123"/>
        <v>0</v>
      </c>
      <c r="BC322" s="69">
        <f t="shared" si="124"/>
        <v>0</v>
      </c>
      <c r="BD322" s="69">
        <f t="shared" si="125"/>
        <v>0</v>
      </c>
      <c r="BE322" s="69">
        <f t="shared" si="126"/>
        <v>0</v>
      </c>
      <c r="BF322" s="69"/>
      <c r="BG322" s="69"/>
      <c r="BH322" s="69"/>
      <c r="BI322" s="69"/>
      <c r="BJ322" s="69"/>
      <c r="BK322" s="69"/>
      <c r="BL322" s="69"/>
      <c r="BM322" s="69"/>
      <c r="BN322" s="69"/>
      <c r="BX322">
        <v>1.2129871845245399</v>
      </c>
      <c r="BY322">
        <v>0.42443522810936002</v>
      </c>
      <c r="BZ322" t="s">
        <v>5634</v>
      </c>
      <c r="CA322">
        <v>0.11700000000000001</v>
      </c>
      <c r="CB322">
        <v>0.318</v>
      </c>
      <c r="CC322" t="s">
        <v>18</v>
      </c>
    </row>
    <row r="323" spans="1:81">
      <c r="A323" t="s">
        <v>16</v>
      </c>
      <c r="B323">
        <v>-0.45120290000000002</v>
      </c>
      <c r="C323">
        <v>2.306454</v>
      </c>
      <c r="D323">
        <v>-0.52137549999999999</v>
      </c>
      <c r="E323">
        <v>-2.9205120000000001E-2</v>
      </c>
      <c r="F323">
        <v>0.53581449999999997</v>
      </c>
      <c r="G323">
        <v>2.8199109999999999E-2</v>
      </c>
      <c r="H323">
        <v>0.84335919999999998</v>
      </c>
      <c r="I323">
        <v>0.1073108</v>
      </c>
      <c r="J323">
        <v>2.3297940000000001</v>
      </c>
      <c r="K323">
        <v>-0.77955989999999997</v>
      </c>
      <c r="L323">
        <v>-0.1114841</v>
      </c>
      <c r="M323">
        <v>-0.87070420000000004</v>
      </c>
      <c r="N323">
        <v>-0.2711634</v>
      </c>
      <c r="O323">
        <v>0.39486189999999999</v>
      </c>
      <c r="P323" s="60">
        <f t="shared" si="102"/>
        <v>0.297449626590297</v>
      </c>
      <c r="Q323" s="61">
        <f t="shared" si="103"/>
        <v>-0.82304743928258572</v>
      </c>
      <c r="R323">
        <v>5.0927480000000003</v>
      </c>
      <c r="S323" s="59">
        <f t="shared" si="104"/>
        <v>2.5375521415047233</v>
      </c>
      <c r="T323">
        <v>-2.9421840000000001</v>
      </c>
      <c r="U323">
        <v>5.4755630000000002</v>
      </c>
      <c r="V323">
        <v>-3.6339060000000001</v>
      </c>
      <c r="W323" s="59">
        <f t="shared" si="105"/>
        <v>5.092748256871575</v>
      </c>
      <c r="AA323" s="68">
        <f t="shared" si="106"/>
        <v>0.10000000000000024</v>
      </c>
      <c r="AC323">
        <v>0.41361389999999998</v>
      </c>
      <c r="AD323">
        <v>0.4080626</v>
      </c>
      <c r="AE323">
        <v>0.42175040000000003</v>
      </c>
      <c r="AF323">
        <v>0.33628360000000002</v>
      </c>
      <c r="AG323" s="66">
        <f t="shared" si="107"/>
        <v>2.3937737976528831E-2</v>
      </c>
      <c r="AH323">
        <v>704.33989999999994</v>
      </c>
      <c r="AI323">
        <v>713.63900000000001</v>
      </c>
      <c r="AJ323">
        <v>3</v>
      </c>
      <c r="AK323">
        <v>3</v>
      </c>
      <c r="AL323">
        <f t="shared" si="127"/>
        <v>9.2991000000000668</v>
      </c>
      <c r="AM323" s="69">
        <f t="shared" si="109"/>
        <v>4.1716134786521817</v>
      </c>
      <c r="AN323" s="69">
        <f t="shared" si="110"/>
        <v>0.44860400239293607</v>
      </c>
      <c r="AP323" s="69">
        <f t="shared" si="111"/>
        <v>0</v>
      </c>
      <c r="AQ323" s="69">
        <f t="shared" si="112"/>
        <v>0</v>
      </c>
      <c r="AR323" s="69">
        <f t="shared" si="113"/>
        <v>0</v>
      </c>
      <c r="AS323" s="69">
        <f t="shared" si="114"/>
        <v>0</v>
      </c>
      <c r="AT323" s="69">
        <f t="shared" si="115"/>
        <v>0</v>
      </c>
      <c r="AU323" s="69">
        <f t="shared" si="116"/>
        <v>0</v>
      </c>
      <c r="AV323" s="69">
        <f t="shared" si="117"/>
        <v>0</v>
      </c>
      <c r="AW323" s="69">
        <f t="shared" si="118"/>
        <v>0</v>
      </c>
      <c r="AX323" s="69">
        <f t="shared" si="119"/>
        <v>0.44860400239293607</v>
      </c>
      <c r="AY323" s="69">
        <f t="shared" si="120"/>
        <v>0.44860400239293607</v>
      </c>
      <c r="AZ323" s="69">
        <f t="shared" si="121"/>
        <v>1</v>
      </c>
      <c r="BA323" s="69">
        <f t="shared" si="122"/>
        <v>1</v>
      </c>
      <c r="BB323" s="69">
        <f t="shared" si="123"/>
        <v>0</v>
      </c>
      <c r="BC323" s="69">
        <f t="shared" si="124"/>
        <v>0</v>
      </c>
      <c r="BD323" s="69">
        <f t="shared" si="125"/>
        <v>0</v>
      </c>
      <c r="BE323" s="69">
        <f t="shared" si="126"/>
        <v>0</v>
      </c>
      <c r="BF323" s="69"/>
      <c r="BG323" s="69"/>
      <c r="BH323" s="69"/>
      <c r="BI323" s="69"/>
      <c r="BJ323" s="69"/>
      <c r="BK323" s="69"/>
      <c r="BL323" s="69"/>
      <c r="BM323" s="69"/>
      <c r="BN323" s="69"/>
      <c r="BX323">
        <v>2.22833323478699</v>
      </c>
      <c r="BY323">
        <v>2.2369542121887198</v>
      </c>
      <c r="BZ323" t="s">
        <v>5635</v>
      </c>
      <c r="CA323">
        <v>0.39600000000000002</v>
      </c>
      <c r="CB323">
        <v>4.3999999999999997E-2</v>
      </c>
      <c r="CC323" t="s">
        <v>18</v>
      </c>
    </row>
    <row r="324" spans="1:81">
      <c r="A324" t="s">
        <v>22</v>
      </c>
      <c r="B324">
        <v>0.10214520000000001</v>
      </c>
      <c r="C324">
        <v>2.322076</v>
      </c>
      <c r="D324">
        <v>-0.84546690000000002</v>
      </c>
      <c r="E324">
        <v>-8.1963460000000002E-2</v>
      </c>
      <c r="F324">
        <v>-0.82198950000000004</v>
      </c>
      <c r="G324">
        <v>-0.14983250000000001</v>
      </c>
      <c r="H324">
        <v>0.54329139999999998</v>
      </c>
      <c r="I324">
        <v>-0.2156535</v>
      </c>
      <c r="J324">
        <v>2.3012519999999999</v>
      </c>
      <c r="K324">
        <v>-0.7560808</v>
      </c>
      <c r="L324">
        <v>2.4630369999999999E-2</v>
      </c>
      <c r="M324">
        <v>0.1116964</v>
      </c>
      <c r="N324">
        <v>-1.9376560000000001E-2</v>
      </c>
      <c r="O324">
        <v>0.99324809999999997</v>
      </c>
      <c r="P324" s="60">
        <f t="shared" si="102"/>
        <v>0.99321464571571372</v>
      </c>
      <c r="Q324" s="61">
        <f t="shared" si="103"/>
        <v>0.97295066492838145</v>
      </c>
      <c r="R324">
        <v>2.8550599999999999</v>
      </c>
      <c r="S324" s="59">
        <f t="shared" si="104"/>
        <v>0.23311871147133201</v>
      </c>
      <c r="T324">
        <v>0.5508499</v>
      </c>
      <c r="U324">
        <v>2.345602</v>
      </c>
      <c r="V324">
        <v>1.9740150000000001</v>
      </c>
      <c r="W324" s="59">
        <f t="shared" si="105"/>
        <v>2.8550599932235574</v>
      </c>
      <c r="AA324" s="68">
        <f t="shared" si="106"/>
        <v>0.10001179852513742</v>
      </c>
      <c r="AC324">
        <v>0.46793380000000001</v>
      </c>
      <c r="AD324">
        <v>0.43580720000000001</v>
      </c>
      <c r="AE324">
        <v>0.49151810000000001</v>
      </c>
      <c r="AF324">
        <v>0.33116780000000001</v>
      </c>
      <c r="AG324" s="66">
        <f t="shared" si="107"/>
        <v>3.3194523257886806E-2</v>
      </c>
      <c r="AH324">
        <v>715.1653</v>
      </c>
      <c r="AI324">
        <v>721.03880000000004</v>
      </c>
      <c r="AJ324">
        <v>1</v>
      </c>
      <c r="AK324">
        <v>1</v>
      </c>
      <c r="AL324">
        <f t="shared" si="127"/>
        <v>5.8735000000000355</v>
      </c>
      <c r="AM324" s="69">
        <f t="shared" si="109"/>
        <v>0.25582452939653449</v>
      </c>
      <c r="AN324" s="69">
        <f t="shared" si="110"/>
        <v>4.3555721358054474E-2</v>
      </c>
      <c r="AP324" s="69">
        <f t="shared" si="111"/>
        <v>4.3555721358054474E-2</v>
      </c>
      <c r="AQ324" s="69">
        <f t="shared" si="112"/>
        <v>4.3555721358054474E-2</v>
      </c>
      <c r="AR324" s="69">
        <f t="shared" si="113"/>
        <v>1</v>
      </c>
      <c r="AS324" s="69">
        <f t="shared" si="114"/>
        <v>1</v>
      </c>
      <c r="AT324" s="69">
        <f t="shared" si="115"/>
        <v>0</v>
      </c>
      <c r="AU324" s="69">
        <f t="shared" si="116"/>
        <v>0</v>
      </c>
      <c r="AV324" s="69">
        <f t="shared" si="117"/>
        <v>0</v>
      </c>
      <c r="AW324" s="69">
        <f t="shared" si="118"/>
        <v>0</v>
      </c>
      <c r="AX324" s="69">
        <f t="shared" si="119"/>
        <v>0</v>
      </c>
      <c r="AY324" s="69">
        <f t="shared" si="120"/>
        <v>0</v>
      </c>
      <c r="AZ324" s="69">
        <f t="shared" si="121"/>
        <v>0</v>
      </c>
      <c r="BA324" s="69">
        <f t="shared" si="122"/>
        <v>0</v>
      </c>
      <c r="BB324" s="69">
        <f t="shared" si="123"/>
        <v>0</v>
      </c>
      <c r="BC324" s="69">
        <f t="shared" si="124"/>
        <v>0</v>
      </c>
      <c r="BD324" s="69">
        <f t="shared" si="125"/>
        <v>0</v>
      </c>
      <c r="BE324" s="69">
        <f t="shared" si="126"/>
        <v>0</v>
      </c>
      <c r="BF324" s="69"/>
      <c r="BG324" s="69"/>
      <c r="BH324" s="69"/>
      <c r="BI324" s="69"/>
      <c r="BJ324" s="69"/>
      <c r="BK324" s="69"/>
      <c r="BL324" s="69"/>
      <c r="BM324" s="69"/>
      <c r="BN324" s="69"/>
      <c r="BX324">
        <v>0.15803410112857799</v>
      </c>
      <c r="BY324">
        <v>5.2384264767170001E-2</v>
      </c>
      <c r="BZ324" t="s">
        <v>5636</v>
      </c>
      <c r="CA324">
        <v>0.999</v>
      </c>
      <c r="CB324">
        <v>0.48399999999999999</v>
      </c>
      <c r="CC324" t="s">
        <v>18</v>
      </c>
    </row>
    <row r="325" spans="1:81">
      <c r="A325" t="s">
        <v>16</v>
      </c>
      <c r="B325">
        <v>-0.23142460000000001</v>
      </c>
      <c r="C325">
        <v>2.2963279999999999</v>
      </c>
      <c r="D325">
        <v>-0.74281419999999998</v>
      </c>
      <c r="E325">
        <v>3.7090720000000001E-2</v>
      </c>
      <c r="F325">
        <v>0.31171599999999999</v>
      </c>
      <c r="G325">
        <v>-4.8834519999999999E-2</v>
      </c>
      <c r="H325">
        <v>0.94819450000000005</v>
      </c>
      <c r="I325">
        <v>-0.23795189999999999</v>
      </c>
      <c r="J325">
        <v>2.3119179999999999</v>
      </c>
      <c r="K325">
        <v>-0.73044540000000002</v>
      </c>
      <c r="L325">
        <v>-5.1996979999999998E-2</v>
      </c>
      <c r="M325">
        <v>0.1946505</v>
      </c>
      <c r="N325">
        <v>5.6810280000000003E-3</v>
      </c>
      <c r="O325">
        <v>0.97947700000000004</v>
      </c>
      <c r="P325" s="60">
        <f t="shared" si="102"/>
        <v>-0.23622407318602401</v>
      </c>
      <c r="Q325" s="61">
        <f t="shared" si="103"/>
        <v>-0.88839637449480791</v>
      </c>
      <c r="R325">
        <v>2.7918919999999998</v>
      </c>
      <c r="S325" s="59">
        <f t="shared" si="104"/>
        <v>2.6646364520809054</v>
      </c>
      <c r="T325">
        <v>0.92666020000000004</v>
      </c>
      <c r="U325">
        <v>2.5091420000000002</v>
      </c>
      <c r="V325">
        <v>1.7886299999999999</v>
      </c>
      <c r="W325" s="59">
        <f t="shared" si="105"/>
        <v>2.7918918210239956</v>
      </c>
      <c r="AA325" s="68">
        <f t="shared" si="106"/>
        <v>0.10001932978402771</v>
      </c>
      <c r="AC325">
        <v>0.45076509999999997</v>
      </c>
      <c r="AD325">
        <v>0.49873810000000002</v>
      </c>
      <c r="AE325">
        <v>0.48166819999999999</v>
      </c>
      <c r="AF325">
        <v>0.37639990000000001</v>
      </c>
      <c r="AG325" s="66">
        <f t="shared" si="107"/>
        <v>4.0758698208144699E-2</v>
      </c>
      <c r="AH325">
        <v>722.5652</v>
      </c>
      <c r="AI325">
        <v>726.40700000000004</v>
      </c>
      <c r="AJ325">
        <v>1</v>
      </c>
      <c r="AK325">
        <v>1</v>
      </c>
      <c r="AL325">
        <f t="shared" si="127"/>
        <v>3.8418000000000347</v>
      </c>
      <c r="AM325" s="69">
        <f t="shared" si="109"/>
        <v>3.4745724233900175</v>
      </c>
      <c r="AN325" s="69">
        <f t="shared" si="110"/>
        <v>0.90441262517309229</v>
      </c>
      <c r="AP325" s="69">
        <f t="shared" si="111"/>
        <v>0.90441262517309229</v>
      </c>
      <c r="AQ325" s="69">
        <f t="shared" si="112"/>
        <v>0.90441262517309229</v>
      </c>
      <c r="AR325" s="69">
        <f t="shared" si="113"/>
        <v>1</v>
      </c>
      <c r="AS325" s="69">
        <f t="shared" si="114"/>
        <v>1</v>
      </c>
      <c r="AT325" s="69">
        <f t="shared" si="115"/>
        <v>0</v>
      </c>
      <c r="AU325" s="69">
        <f t="shared" si="116"/>
        <v>0</v>
      </c>
      <c r="AV325" s="69">
        <f t="shared" si="117"/>
        <v>0</v>
      </c>
      <c r="AW325" s="69">
        <f t="shared" si="118"/>
        <v>0</v>
      </c>
      <c r="AX325" s="69">
        <f t="shared" si="119"/>
        <v>0</v>
      </c>
      <c r="AY325" s="69">
        <f t="shared" si="120"/>
        <v>0</v>
      </c>
      <c r="AZ325" s="69">
        <f t="shared" si="121"/>
        <v>0</v>
      </c>
      <c r="BA325" s="69">
        <f t="shared" si="122"/>
        <v>0</v>
      </c>
      <c r="BB325" s="69">
        <f t="shared" si="123"/>
        <v>0</v>
      </c>
      <c r="BC325" s="69">
        <f t="shared" si="124"/>
        <v>0</v>
      </c>
      <c r="BD325" s="69">
        <f t="shared" si="125"/>
        <v>0</v>
      </c>
      <c r="BE325" s="69">
        <f t="shared" si="126"/>
        <v>0</v>
      </c>
      <c r="BF325" s="69"/>
      <c r="BG325" s="69"/>
      <c r="BH325" s="69"/>
      <c r="BI325" s="69"/>
      <c r="BJ325" s="69"/>
      <c r="BK325" s="69"/>
      <c r="BL325" s="69"/>
      <c r="BM325" s="69"/>
      <c r="BN325" s="69"/>
      <c r="BX325">
        <v>0.43537291884422302</v>
      </c>
      <c r="BY325">
        <v>0.18173600733280201</v>
      </c>
      <c r="BZ325" t="s">
        <v>5637</v>
      </c>
      <c r="CA325">
        <v>0.17</v>
      </c>
      <c r="CB325">
        <v>0.80700000000000005</v>
      </c>
      <c r="CC325" t="s">
        <v>18</v>
      </c>
    </row>
    <row r="326" spans="1:81">
      <c r="A326" t="s">
        <v>20</v>
      </c>
      <c r="B326">
        <v>-0.20556779999999999</v>
      </c>
      <c r="C326">
        <v>2.3012199999999998</v>
      </c>
      <c r="D326">
        <v>-0.66820429999999997</v>
      </c>
      <c r="E326">
        <v>2.7402780000000002E-2</v>
      </c>
      <c r="F326">
        <v>0.2086857</v>
      </c>
      <c r="G326">
        <v>-3.1444970000000003E-2</v>
      </c>
      <c r="H326">
        <v>0.97709290000000004</v>
      </c>
      <c r="I326">
        <v>-0.14368520000000001</v>
      </c>
      <c r="J326">
        <v>2.3244609999999999</v>
      </c>
      <c r="K326">
        <v>-0.4279018</v>
      </c>
      <c r="L326">
        <v>2.163166E-2</v>
      </c>
      <c r="M326">
        <v>-0.97903499999999999</v>
      </c>
      <c r="N326">
        <v>-0.19763240000000001</v>
      </c>
      <c r="O326">
        <v>-4.4316389999999997E-2</v>
      </c>
      <c r="P326" s="60">
        <f t="shared" si="102"/>
        <v>-4.4048415920172002E-2</v>
      </c>
      <c r="Q326" s="61">
        <f t="shared" si="103"/>
        <v>-0.99611947410984703</v>
      </c>
      <c r="R326">
        <v>4.7828039999999996</v>
      </c>
      <c r="S326" s="59">
        <f t="shared" si="104"/>
        <v>3.0534673083437842</v>
      </c>
      <c r="T326">
        <v>0.21474879999999999</v>
      </c>
      <c r="U326">
        <v>3.983006</v>
      </c>
      <c r="V326">
        <v>-5.1257989999999998</v>
      </c>
      <c r="W326" s="59">
        <f t="shared" si="105"/>
        <v>4.7828046900850598</v>
      </c>
      <c r="AA326" s="68">
        <f t="shared" si="106"/>
        <v>0.10000000000001637</v>
      </c>
      <c r="AC326">
        <v>0.49526759999999997</v>
      </c>
      <c r="AD326">
        <v>0.47553000000000001</v>
      </c>
      <c r="AE326">
        <v>0.49712689999999998</v>
      </c>
      <c r="AF326">
        <v>0.38196000000000002</v>
      </c>
      <c r="AG326" s="66">
        <f t="shared" si="107"/>
        <v>4.4720122748431949E-2</v>
      </c>
      <c r="AH326">
        <v>727.93349999999998</v>
      </c>
      <c r="AI326">
        <v>735.13400000000001</v>
      </c>
      <c r="AJ326">
        <v>4</v>
      </c>
      <c r="AK326">
        <v>2</v>
      </c>
      <c r="AL326">
        <f t="shared" si="127"/>
        <v>7.2005000000000337</v>
      </c>
      <c r="AM326" s="69">
        <f t="shared" si="109"/>
        <v>3.5369870923212057</v>
      </c>
      <c r="AN326" s="69">
        <f t="shared" si="110"/>
        <v>0.49121409517688897</v>
      </c>
      <c r="AP326" s="69">
        <f t="shared" si="111"/>
        <v>0</v>
      </c>
      <c r="AQ326" s="69">
        <f t="shared" si="112"/>
        <v>0</v>
      </c>
      <c r="AR326" s="69">
        <f t="shared" si="113"/>
        <v>0</v>
      </c>
      <c r="AS326" s="69">
        <f t="shared" si="114"/>
        <v>0</v>
      </c>
      <c r="AT326" s="69">
        <f t="shared" si="115"/>
        <v>0</v>
      </c>
      <c r="AU326" s="69">
        <f t="shared" si="116"/>
        <v>0.49121409517688897</v>
      </c>
      <c r="AV326" s="69">
        <f t="shared" si="117"/>
        <v>0</v>
      </c>
      <c r="AW326" s="69">
        <f t="shared" si="118"/>
        <v>1</v>
      </c>
      <c r="AX326" s="69">
        <f t="shared" si="119"/>
        <v>0</v>
      </c>
      <c r="AY326" s="69">
        <f t="shared" si="120"/>
        <v>0</v>
      </c>
      <c r="AZ326" s="69">
        <f t="shared" si="121"/>
        <v>0</v>
      </c>
      <c r="BA326" s="69">
        <f t="shared" si="122"/>
        <v>0</v>
      </c>
      <c r="BB326" s="69">
        <f t="shared" si="123"/>
        <v>0.49121409517688897</v>
      </c>
      <c r="BC326" s="69">
        <f t="shared" si="124"/>
        <v>0</v>
      </c>
      <c r="BD326" s="69">
        <f t="shared" si="125"/>
        <v>1</v>
      </c>
      <c r="BE326" s="69">
        <f t="shared" si="126"/>
        <v>0</v>
      </c>
      <c r="BF326" s="69"/>
      <c r="BG326" s="69"/>
      <c r="BH326" s="69"/>
      <c r="BI326" s="69"/>
      <c r="BJ326" s="69"/>
      <c r="BK326" s="69"/>
      <c r="BL326" s="69"/>
      <c r="BM326" s="69"/>
      <c r="BN326" s="69"/>
      <c r="BX326">
        <v>2.7707004547119101</v>
      </c>
      <c r="BY326">
        <v>1.3258903026580799</v>
      </c>
      <c r="BZ326" t="s">
        <v>5614</v>
      </c>
      <c r="CA326">
        <v>0.123</v>
      </c>
      <c r="CB326">
        <v>0.54900000000000004</v>
      </c>
      <c r="CC326" t="s">
        <v>18</v>
      </c>
    </row>
    <row r="327" spans="1:81">
      <c r="A327" t="s">
        <v>20</v>
      </c>
      <c r="B327">
        <v>-7.7285770000000004E-2</v>
      </c>
      <c r="C327">
        <v>2.3073570000000001</v>
      </c>
      <c r="D327">
        <v>-0.48345120000000003</v>
      </c>
      <c r="E327">
        <v>1.012242E-2</v>
      </c>
      <c r="F327">
        <v>-0.99833019999999995</v>
      </c>
      <c r="G327">
        <v>-4.6442079999999997E-2</v>
      </c>
      <c r="H327">
        <v>3.2825769999999997E-2</v>
      </c>
      <c r="I327">
        <v>-0.19681660000000001</v>
      </c>
      <c r="J327">
        <v>2.311401</v>
      </c>
      <c r="K327">
        <v>-0.83018930000000002</v>
      </c>
      <c r="L327">
        <v>-7.5837489999999994E-2</v>
      </c>
      <c r="M327">
        <v>-6.2234339999999995E-4</v>
      </c>
      <c r="N327">
        <v>-5.9239160000000004E-3</v>
      </c>
      <c r="O327">
        <v>0.99710240000000006</v>
      </c>
      <c r="P327" s="60">
        <f t="shared" si="102"/>
        <v>0.91303312041761475</v>
      </c>
      <c r="Q327" s="61">
        <f t="shared" si="103"/>
        <v>0.6672589579590531</v>
      </c>
      <c r="R327">
        <v>0.84574700000000003</v>
      </c>
      <c r="S327" s="59">
        <f t="shared" si="104"/>
        <v>0.84027374573214286</v>
      </c>
      <c r="T327">
        <v>-9.2247289999999996E-2</v>
      </c>
      <c r="U327">
        <v>2.5348099999999998</v>
      </c>
      <c r="V327">
        <v>0.33099889999999998</v>
      </c>
      <c r="W327" s="59">
        <f t="shared" si="105"/>
        <v>0.84574681771776128</v>
      </c>
      <c r="AA327" s="68">
        <f t="shared" si="106"/>
        <v>0.44114026633330217</v>
      </c>
      <c r="AC327">
        <v>0.44429059999999998</v>
      </c>
      <c r="AD327">
        <v>0.44323950000000001</v>
      </c>
      <c r="AE327">
        <v>0.4281933</v>
      </c>
      <c r="AF327">
        <v>0.30935499999999999</v>
      </c>
      <c r="AG327" s="66">
        <f t="shared" si="107"/>
        <v>2.6085705591565898E-2</v>
      </c>
      <c r="AH327">
        <v>736.63919999999996</v>
      </c>
      <c r="AI327">
        <v>742.26880000000006</v>
      </c>
      <c r="AJ327">
        <v>1</v>
      </c>
      <c r="AK327">
        <v>3</v>
      </c>
      <c r="AL327">
        <f t="shared" si="127"/>
        <v>5.6296000000000959</v>
      </c>
      <c r="AM327" s="69">
        <f t="shared" si="109"/>
        <v>4.5943721495632657</v>
      </c>
      <c r="AN327" s="69">
        <f t="shared" si="110"/>
        <v>0.81610987451385308</v>
      </c>
      <c r="AP327" s="69">
        <f t="shared" si="111"/>
        <v>0.81610987451385308</v>
      </c>
      <c r="AQ327" s="69">
        <f t="shared" si="112"/>
        <v>0</v>
      </c>
      <c r="AR327" s="69">
        <f t="shared" si="113"/>
        <v>1</v>
      </c>
      <c r="AS327" s="69">
        <f t="shared" si="114"/>
        <v>0</v>
      </c>
      <c r="AT327" s="69">
        <f t="shared" si="115"/>
        <v>0</v>
      </c>
      <c r="AU327" s="69">
        <f t="shared" si="116"/>
        <v>0</v>
      </c>
      <c r="AV327" s="69">
        <f t="shared" si="117"/>
        <v>0</v>
      </c>
      <c r="AW327" s="69">
        <f t="shared" si="118"/>
        <v>0</v>
      </c>
      <c r="AX327" s="69">
        <f t="shared" si="119"/>
        <v>0</v>
      </c>
      <c r="AY327" s="69">
        <f t="shared" si="120"/>
        <v>0</v>
      </c>
      <c r="AZ327" s="69">
        <f t="shared" si="121"/>
        <v>0</v>
      </c>
      <c r="BA327" s="69">
        <f t="shared" si="122"/>
        <v>1</v>
      </c>
      <c r="BB327" s="69">
        <f t="shared" si="123"/>
        <v>0</v>
      </c>
      <c r="BC327" s="69">
        <f t="shared" si="124"/>
        <v>0</v>
      </c>
      <c r="BD327" s="69">
        <f t="shared" si="125"/>
        <v>0</v>
      </c>
      <c r="BE327" s="69">
        <f t="shared" si="126"/>
        <v>0</v>
      </c>
      <c r="BF327" s="69"/>
      <c r="BG327" s="69"/>
      <c r="BH327" s="69"/>
      <c r="BI327" s="69"/>
      <c r="BJ327" s="69"/>
      <c r="BK327" s="69"/>
      <c r="BL327" s="69"/>
      <c r="BM327" s="69"/>
      <c r="BN327" s="69"/>
      <c r="BX327">
        <v>0.272893697023392</v>
      </c>
      <c r="BY327">
        <v>1.63648009300232</v>
      </c>
      <c r="BZ327" t="s">
        <v>5638</v>
      </c>
      <c r="CA327">
        <v>0.75600000000000001</v>
      </c>
      <c r="CB327">
        <v>0.53700000000000003</v>
      </c>
      <c r="CC327" t="s">
        <v>18</v>
      </c>
    </row>
    <row r="328" spans="1:81">
      <c r="A328" t="s">
        <v>20</v>
      </c>
      <c r="B328">
        <v>-0.1457019</v>
      </c>
      <c r="C328">
        <v>2.2924820000000001</v>
      </c>
      <c r="D328">
        <v>-0.7793717</v>
      </c>
      <c r="E328">
        <v>3.2332550000000002E-2</v>
      </c>
      <c r="F328">
        <v>-2.5579169999999998E-2</v>
      </c>
      <c r="G328">
        <v>-6.5262920000000004E-3</v>
      </c>
      <c r="H328">
        <v>0.99912849999999997</v>
      </c>
      <c r="I328">
        <v>-0.22387370000000001</v>
      </c>
      <c r="J328">
        <v>2.3363139999999998</v>
      </c>
      <c r="K328">
        <v>-0.68589270000000002</v>
      </c>
      <c r="L328">
        <v>-0.2463891</v>
      </c>
      <c r="M328">
        <v>-0.35333179999999997</v>
      </c>
      <c r="N328">
        <v>-0.1071091</v>
      </c>
      <c r="O328">
        <v>0.89608969999999999</v>
      </c>
      <c r="P328" s="60">
        <f t="shared" si="102"/>
        <v>0.90401531234021992</v>
      </c>
      <c r="Q328" s="61">
        <f t="shared" si="103"/>
        <v>0.63448736989117083</v>
      </c>
      <c r="R328">
        <v>2.428185</v>
      </c>
      <c r="S328" s="59">
        <f t="shared" si="104"/>
        <v>0.88345121434625851</v>
      </c>
      <c r="T328">
        <v>-1.4773160000000001</v>
      </c>
      <c r="U328">
        <v>3.5702180000000001</v>
      </c>
      <c r="V328">
        <v>0.79868950000000005</v>
      </c>
      <c r="W328" s="59">
        <f t="shared" si="105"/>
        <v>2.4281850316564118</v>
      </c>
      <c r="AA328" s="68">
        <f t="shared" si="106"/>
        <v>0.10026732287535048</v>
      </c>
      <c r="AC328">
        <v>0.44804949999999999</v>
      </c>
      <c r="AD328">
        <v>0.49096869999999998</v>
      </c>
      <c r="AE328">
        <v>0.46388600000000002</v>
      </c>
      <c r="AF328">
        <v>0.36869980000000002</v>
      </c>
      <c r="AG328" s="66">
        <f t="shared" si="107"/>
        <v>3.7623913814046069E-2</v>
      </c>
      <c r="AH328">
        <v>743.79880000000003</v>
      </c>
      <c r="AI328">
        <v>747.53480000000002</v>
      </c>
      <c r="AJ328">
        <v>2</v>
      </c>
      <c r="AK328">
        <v>4</v>
      </c>
      <c r="AL328">
        <f t="shared" si="127"/>
        <v>3.73599999999999</v>
      </c>
      <c r="AM328" s="69">
        <f t="shared" si="109"/>
        <v>2.0008867909834254</v>
      </c>
      <c r="AN328" s="69">
        <f t="shared" si="110"/>
        <v>0.53556926953517958</v>
      </c>
      <c r="AP328" s="69">
        <f t="shared" si="111"/>
        <v>0</v>
      </c>
      <c r="AQ328" s="69">
        <f t="shared" si="112"/>
        <v>0</v>
      </c>
      <c r="AR328" s="69">
        <f t="shared" si="113"/>
        <v>0</v>
      </c>
      <c r="AS328" s="69">
        <f t="shared" si="114"/>
        <v>0</v>
      </c>
      <c r="AT328" s="69">
        <f t="shared" si="115"/>
        <v>0.53556926953517958</v>
      </c>
      <c r="AU328" s="69">
        <f t="shared" si="116"/>
        <v>0</v>
      </c>
      <c r="AV328" s="69">
        <f t="shared" si="117"/>
        <v>1</v>
      </c>
      <c r="AW328" s="69">
        <f t="shared" si="118"/>
        <v>0</v>
      </c>
      <c r="AX328" s="69">
        <f t="shared" si="119"/>
        <v>0</v>
      </c>
      <c r="AY328" s="69">
        <f t="shared" si="120"/>
        <v>0</v>
      </c>
      <c r="AZ328" s="69">
        <f t="shared" si="121"/>
        <v>0</v>
      </c>
      <c r="BA328" s="69">
        <f t="shared" si="122"/>
        <v>0</v>
      </c>
      <c r="BB328" s="69">
        <f t="shared" si="123"/>
        <v>0</v>
      </c>
      <c r="BC328" s="69">
        <f t="shared" si="124"/>
        <v>0.53556926953517958</v>
      </c>
      <c r="BD328" s="69">
        <f t="shared" si="125"/>
        <v>0</v>
      </c>
      <c r="BE328" s="69">
        <f t="shared" si="126"/>
        <v>1</v>
      </c>
      <c r="BF328" s="69"/>
      <c r="BG328" s="69"/>
      <c r="BH328" s="69"/>
      <c r="BI328" s="69"/>
      <c r="BJ328" s="69"/>
      <c r="BK328" s="69"/>
      <c r="BL328" s="69"/>
      <c r="BM328" s="69"/>
      <c r="BN328" s="69"/>
      <c r="BX328">
        <v>0.86335223913192705</v>
      </c>
      <c r="BY328">
        <v>2.3768398761749299</v>
      </c>
      <c r="BZ328" t="s">
        <v>5639</v>
      </c>
      <c r="CA328">
        <v>0.89</v>
      </c>
      <c r="CB328">
        <v>0.52500000000000002</v>
      </c>
      <c r="CC328" t="s">
        <v>18</v>
      </c>
    </row>
    <row r="329" spans="1:81">
      <c r="A329" t="s">
        <v>22</v>
      </c>
      <c r="B329">
        <v>-0.2535347</v>
      </c>
      <c r="C329">
        <v>2.3041339999999999</v>
      </c>
      <c r="D329">
        <v>-0.69957080000000005</v>
      </c>
      <c r="E329">
        <v>-1.1262319999999999E-2</v>
      </c>
      <c r="F329">
        <v>-0.35322900000000002</v>
      </c>
      <c r="G329">
        <v>-3.3029969999999998E-3</v>
      </c>
      <c r="H329">
        <v>0.9354633</v>
      </c>
      <c r="I329">
        <v>-0.43570490000000001</v>
      </c>
      <c r="J329">
        <v>2.3184209999999998</v>
      </c>
      <c r="K329">
        <v>-0.83171580000000001</v>
      </c>
      <c r="L329">
        <v>-0.11273660000000001</v>
      </c>
      <c r="M329">
        <v>4.1638809999999998E-2</v>
      </c>
      <c r="N329">
        <v>-1.3414479999999999E-2</v>
      </c>
      <c r="O329">
        <v>0.99266149999999997</v>
      </c>
      <c r="P329" s="60">
        <f t="shared" ref="P329:P392" si="128">L329*L330+M329*M330+N329*N330+O329*O330</f>
        <v>0.81379976973038903</v>
      </c>
      <c r="Q329" s="61">
        <f t="shared" ref="Q329:Q392" si="129">2*P329*P329-1</f>
        <v>0.32454013042646834</v>
      </c>
      <c r="R329">
        <v>1.9321729999999999</v>
      </c>
      <c r="S329" s="59">
        <f t="shared" ref="S329:S392" si="130">ACOS(Q329)</f>
        <v>1.2402708251612318</v>
      </c>
      <c r="T329">
        <v>-0.13861290000000001</v>
      </c>
      <c r="U329">
        <v>2.9939830000000001</v>
      </c>
      <c r="V329">
        <v>1.101594</v>
      </c>
      <c r="W329" s="59">
        <f t="shared" ref="W329:W392" si="131">SQRT((B329-T329)^2 + (C329-U329)^2 + (D329-V329)^2)</f>
        <v>1.9321732064375803</v>
      </c>
      <c r="AA329" s="68">
        <f t="shared" ref="AA329:AA392" si="132" xml:space="preserve"> (X$3 - (X$3 - 1) * EXP(-1 / 2 * ((W329 - Y$3) / Z$3)^2))</f>
        <v>0.10531640737355763</v>
      </c>
      <c r="AC329">
        <v>0.45882289999999998</v>
      </c>
      <c r="AD329">
        <v>0.47903400000000002</v>
      </c>
      <c r="AE329">
        <v>0.4186648</v>
      </c>
      <c r="AF329">
        <v>0.47334999999999999</v>
      </c>
      <c r="AG329" s="66">
        <f t="shared" ref="AG329:AG392" si="133">AC329*AD329*AE329*AF329</f>
        <v>4.3557230118274823E-2</v>
      </c>
      <c r="AH329">
        <v>749.06449999999995</v>
      </c>
      <c r="AI329">
        <v>753.66849999999999</v>
      </c>
      <c r="AJ329">
        <v>1</v>
      </c>
      <c r="AK329">
        <v>2</v>
      </c>
      <c r="AL329">
        <f t="shared" ref="AL329:AL392" si="134">AI329-AH329</f>
        <v>4.6040000000000418</v>
      </c>
      <c r="AM329" s="69">
        <f t="shared" ref="AM329:AM392" si="135">LOG($AB$3*AA329*S329/AG329,2)</f>
        <v>2.3499360224058532</v>
      </c>
      <c r="AN329" s="69">
        <f t="shared" ref="AN329:AN392" si="136">AM329/AL329</f>
        <v>0.51041182067893831</v>
      </c>
      <c r="AP329" s="69">
        <f t="shared" ref="AP329:AP392" si="137">IF(AJ329=1,AN329,0)</f>
        <v>0.51041182067893831</v>
      </c>
      <c r="AQ329" s="69">
        <f t="shared" ref="AQ329:AQ392" si="138">IF(AK329=1,AN329,0)</f>
        <v>0</v>
      </c>
      <c r="AR329" s="69">
        <f t="shared" ref="AR329:AR392" si="139">IF(AJ329=1,1,0)</f>
        <v>1</v>
      </c>
      <c r="AS329" s="69">
        <f t="shared" ref="AS329:AS392" si="140">IF(AK329=1,1,0)</f>
        <v>0</v>
      </c>
      <c r="AT329" s="69">
        <f t="shared" ref="AT329:AT392" si="141">IF(AJ329=2,AN329,0)</f>
        <v>0</v>
      </c>
      <c r="AU329" s="69">
        <f t="shared" ref="AU329:AU392" si="142">IF(AK329=2,AN329,0)</f>
        <v>0.51041182067893831</v>
      </c>
      <c r="AV329" s="69">
        <f t="shared" ref="AV329:AV392" si="143">IF(AJ329=2,1,0)</f>
        <v>0</v>
      </c>
      <c r="AW329" s="69">
        <f t="shared" ref="AW329:AW392" si="144">IF(AK329=2,1,0)</f>
        <v>1</v>
      </c>
      <c r="AX329" s="69">
        <f t="shared" ref="AX329:AX392" si="145">IF(AJ329=3,AN329,0)</f>
        <v>0</v>
      </c>
      <c r="AY329" s="69">
        <f t="shared" ref="AY329:AY392" si="146">IF(AJ329=3,AN329,0)</f>
        <v>0</v>
      </c>
      <c r="AZ329" s="69">
        <f t="shared" ref="AZ329:AZ392" si="147">IF(AJ329=3,1,0)</f>
        <v>0</v>
      </c>
      <c r="BA329" s="69">
        <f t="shared" ref="BA329:BA392" si="148">IF(AK329=3,1,0)</f>
        <v>0</v>
      </c>
      <c r="BB329" s="69">
        <f t="shared" ref="BB329:BB392" si="149">IF(AJ329=4,AN329,0)</f>
        <v>0</v>
      </c>
      <c r="BC329" s="69">
        <f t="shared" ref="BC329:BC392" si="150">IF(AK329=4,AN329,0)</f>
        <v>0</v>
      </c>
      <c r="BD329" s="69">
        <f t="shared" ref="BD329:BD392" si="151">IF(AJ329=4,1,0)</f>
        <v>0</v>
      </c>
      <c r="BE329" s="69">
        <f t="shared" ref="BE329:BE392" si="152">IF(AK329=4,1,0)</f>
        <v>0</v>
      </c>
      <c r="BF329" s="69"/>
      <c r="BG329" s="69"/>
      <c r="BH329" s="69"/>
      <c r="BI329" s="69"/>
      <c r="BJ329" s="69"/>
      <c r="BK329" s="69"/>
      <c r="BL329" s="69"/>
      <c r="BM329" s="69"/>
      <c r="BN329" s="69"/>
      <c r="BX329">
        <v>0.37036165595054599</v>
      </c>
      <c r="BY329">
        <v>1.40572226047516</v>
      </c>
      <c r="BZ329" t="s">
        <v>5640</v>
      </c>
      <c r="CA329">
        <v>0.68300000000000005</v>
      </c>
      <c r="CB329">
        <v>0.97699999999999998</v>
      </c>
      <c r="CC329" t="s">
        <v>18</v>
      </c>
    </row>
    <row r="330" spans="1:81">
      <c r="A330" t="s">
        <v>20</v>
      </c>
      <c r="B330">
        <v>-0.27081290000000002</v>
      </c>
      <c r="C330">
        <v>2.279388</v>
      </c>
      <c r="D330">
        <v>-0.72617160000000003</v>
      </c>
      <c r="E330">
        <v>4.2103420000000003E-2</v>
      </c>
      <c r="F330">
        <v>-2.747873E-2</v>
      </c>
      <c r="G330">
        <v>2.1397809999999999E-3</v>
      </c>
      <c r="H330">
        <v>0.99873299999999998</v>
      </c>
      <c r="I330">
        <v>-0.286607</v>
      </c>
      <c r="J330">
        <v>2.324767</v>
      </c>
      <c r="K330">
        <v>-0.58990229999999999</v>
      </c>
      <c r="L330">
        <v>-0.12849179999999999</v>
      </c>
      <c r="M330">
        <v>-0.53568550000000004</v>
      </c>
      <c r="N330">
        <v>-0.11878180000000001</v>
      </c>
      <c r="O330">
        <v>0.82608820000000005</v>
      </c>
      <c r="P330" s="60">
        <f t="shared" si="128"/>
        <v>0.57510918084494211</v>
      </c>
      <c r="Q330" s="61">
        <f t="shared" si="129"/>
        <v>-0.33849886021571929</v>
      </c>
      <c r="R330">
        <v>3.3216830000000002</v>
      </c>
      <c r="S330" s="59">
        <f t="shared" si="130"/>
        <v>1.9161174491976085</v>
      </c>
      <c r="T330">
        <v>-2.8543759999999998</v>
      </c>
      <c r="U330">
        <v>3.715103</v>
      </c>
      <c r="V330">
        <v>0.78957980000000005</v>
      </c>
      <c r="W330" s="59">
        <f t="shared" si="131"/>
        <v>3.3216830311618488</v>
      </c>
      <c r="AA330" s="68">
        <f t="shared" si="132"/>
        <v>0.10000021824565694</v>
      </c>
      <c r="AC330">
        <v>0.49244080000000001</v>
      </c>
      <c r="AD330">
        <v>0.4214735</v>
      </c>
      <c r="AE330">
        <v>0.4886723</v>
      </c>
      <c r="AF330">
        <v>0.35686420000000002</v>
      </c>
      <c r="AG330" s="66">
        <f t="shared" si="133"/>
        <v>3.6194702092855989E-2</v>
      </c>
      <c r="AH330">
        <v>755.19749999999999</v>
      </c>
      <c r="AI330">
        <v>759.00130000000001</v>
      </c>
      <c r="AJ330">
        <v>2</v>
      </c>
      <c r="AK330">
        <v>4</v>
      </c>
      <c r="AL330">
        <f t="shared" si="134"/>
        <v>3.8038000000000238</v>
      </c>
      <c r="AM330" s="69">
        <f t="shared" si="135"/>
        <v>3.1698734422721491</v>
      </c>
      <c r="AN330" s="69">
        <f t="shared" si="136"/>
        <v>0.83334387777278751</v>
      </c>
      <c r="AP330" s="69">
        <f t="shared" si="137"/>
        <v>0</v>
      </c>
      <c r="AQ330" s="69">
        <f t="shared" si="138"/>
        <v>0</v>
      </c>
      <c r="AR330" s="69">
        <f t="shared" si="139"/>
        <v>0</v>
      </c>
      <c r="AS330" s="69">
        <f t="shared" si="140"/>
        <v>0</v>
      </c>
      <c r="AT330" s="69">
        <f t="shared" si="141"/>
        <v>0.83334387777278751</v>
      </c>
      <c r="AU330" s="69">
        <f t="shared" si="142"/>
        <v>0</v>
      </c>
      <c r="AV330" s="69">
        <f t="shared" si="143"/>
        <v>1</v>
      </c>
      <c r="AW330" s="69">
        <f t="shared" si="144"/>
        <v>0</v>
      </c>
      <c r="AX330" s="69">
        <f t="shared" si="145"/>
        <v>0</v>
      </c>
      <c r="AY330" s="69">
        <f t="shared" si="146"/>
        <v>0</v>
      </c>
      <c r="AZ330" s="69">
        <f t="shared" si="147"/>
        <v>0</v>
      </c>
      <c r="BA330" s="69">
        <f t="shared" si="148"/>
        <v>0</v>
      </c>
      <c r="BB330" s="69">
        <f t="shared" si="149"/>
        <v>0</v>
      </c>
      <c r="BC330" s="69">
        <f t="shared" si="150"/>
        <v>0.83334387777278751</v>
      </c>
      <c r="BD330" s="69">
        <f t="shared" si="151"/>
        <v>0</v>
      </c>
      <c r="BE330" s="69">
        <f t="shared" si="152"/>
        <v>1</v>
      </c>
      <c r="BF330" s="69"/>
      <c r="BG330" s="69"/>
      <c r="BH330" s="69"/>
      <c r="BI330" s="69"/>
      <c r="BJ330" s="69"/>
      <c r="BK330" s="69"/>
      <c r="BL330" s="69"/>
      <c r="BM330" s="69"/>
      <c r="BN330" s="69"/>
      <c r="BX330">
        <v>1.09694087505341</v>
      </c>
      <c r="BY330">
        <v>2.6343750953674299</v>
      </c>
      <c r="BZ330" t="s">
        <v>827</v>
      </c>
      <c r="CA330">
        <v>0.66200000000000003</v>
      </c>
      <c r="CB330">
        <v>0.50700000000000001</v>
      </c>
      <c r="CC330" t="s">
        <v>18</v>
      </c>
    </row>
    <row r="331" spans="1:81">
      <c r="A331" t="s">
        <v>22</v>
      </c>
      <c r="B331">
        <v>-0.35089179999999998</v>
      </c>
      <c r="C331">
        <v>2.3114819999999998</v>
      </c>
      <c r="D331">
        <v>-0.62645490000000004</v>
      </c>
      <c r="E331">
        <v>-4.3777799999999999E-2</v>
      </c>
      <c r="F331">
        <v>-0.37341530000000001</v>
      </c>
      <c r="G331">
        <v>-5.1177569999999999E-2</v>
      </c>
      <c r="H331">
        <v>0.92521640000000005</v>
      </c>
      <c r="I331">
        <v>-0.28928470000000001</v>
      </c>
      <c r="J331">
        <v>2.3032379999999999</v>
      </c>
      <c r="K331">
        <v>-0.39812500000000001</v>
      </c>
      <c r="L331">
        <v>5.5414949999999998E-2</v>
      </c>
      <c r="M331">
        <v>-0.99653389999999997</v>
      </c>
      <c r="N331">
        <v>-3.007963E-2</v>
      </c>
      <c r="O331">
        <v>5.4265239999999999E-2</v>
      </c>
      <c r="P331" s="60">
        <f t="shared" si="128"/>
        <v>0.92201566039055693</v>
      </c>
      <c r="Q331" s="61">
        <f t="shared" si="129"/>
        <v>0.70022575601086956</v>
      </c>
      <c r="R331">
        <v>5.5684079999999998</v>
      </c>
      <c r="S331" s="59">
        <f t="shared" si="130"/>
        <v>0.79508265954090751</v>
      </c>
      <c r="T331">
        <v>-0.37671290000000002</v>
      </c>
      <c r="U331">
        <v>2.421189</v>
      </c>
      <c r="V331">
        <v>-6.1937220000000002</v>
      </c>
      <c r="W331" s="59">
        <f t="shared" si="131"/>
        <v>5.5684077901853257</v>
      </c>
      <c r="AA331" s="68">
        <f t="shared" si="132"/>
        <v>0.1</v>
      </c>
      <c r="AC331">
        <v>0.43813649999999998</v>
      </c>
      <c r="AD331">
        <v>0.44206050000000002</v>
      </c>
      <c r="AE331">
        <v>0.4566366</v>
      </c>
      <c r="AF331">
        <v>0.46782279999999998</v>
      </c>
      <c r="AG331" s="66">
        <f t="shared" si="133"/>
        <v>4.1375499228239881E-2</v>
      </c>
      <c r="AH331">
        <v>760.53139999999996</v>
      </c>
      <c r="AI331">
        <v>767.33969999999999</v>
      </c>
      <c r="AJ331">
        <v>4</v>
      </c>
      <c r="AK331">
        <v>3</v>
      </c>
      <c r="AL331">
        <f t="shared" si="134"/>
        <v>6.8083000000000311</v>
      </c>
      <c r="AM331" s="69">
        <f t="shared" si="135"/>
        <v>1.7078628828335181</v>
      </c>
      <c r="AN331" s="69">
        <f t="shared" si="136"/>
        <v>0.25085012159180858</v>
      </c>
      <c r="AP331" s="69">
        <f t="shared" si="137"/>
        <v>0</v>
      </c>
      <c r="AQ331" s="69">
        <f t="shared" si="138"/>
        <v>0</v>
      </c>
      <c r="AR331" s="69">
        <f t="shared" si="139"/>
        <v>0</v>
      </c>
      <c r="AS331" s="69">
        <f t="shared" si="140"/>
        <v>0</v>
      </c>
      <c r="AT331" s="69">
        <f t="shared" si="141"/>
        <v>0</v>
      </c>
      <c r="AU331" s="69">
        <f t="shared" si="142"/>
        <v>0</v>
      </c>
      <c r="AV331" s="69">
        <f t="shared" si="143"/>
        <v>0</v>
      </c>
      <c r="AW331" s="69">
        <f t="shared" si="144"/>
        <v>0</v>
      </c>
      <c r="AX331" s="69">
        <f t="shared" si="145"/>
        <v>0</v>
      </c>
      <c r="AY331" s="69">
        <f t="shared" si="146"/>
        <v>0</v>
      </c>
      <c r="AZ331" s="69">
        <f t="shared" si="147"/>
        <v>0</v>
      </c>
      <c r="BA331" s="69">
        <f t="shared" si="148"/>
        <v>1</v>
      </c>
      <c r="BB331" s="69">
        <f t="shared" si="149"/>
        <v>0.25085012159180858</v>
      </c>
      <c r="BC331" s="69">
        <f t="shared" si="150"/>
        <v>0</v>
      </c>
      <c r="BD331" s="69">
        <f t="shared" si="151"/>
        <v>1</v>
      </c>
      <c r="BE331" s="69">
        <f t="shared" si="152"/>
        <v>0</v>
      </c>
      <c r="BF331" s="69"/>
      <c r="BG331" s="69"/>
      <c r="BH331" s="69"/>
      <c r="BI331" s="69"/>
      <c r="BJ331" s="69"/>
      <c r="BK331" s="69"/>
      <c r="BL331" s="69"/>
      <c r="BM331" s="69"/>
      <c r="BN331" s="69"/>
      <c r="BX331">
        <v>3.1213512420654301</v>
      </c>
      <c r="BY331">
        <v>1.8019540309905999</v>
      </c>
      <c r="BZ331" t="s">
        <v>5641</v>
      </c>
      <c r="CA331">
        <v>0.624</v>
      </c>
      <c r="CB331">
        <v>0.95199999999999996</v>
      </c>
      <c r="CC331" t="s">
        <v>18</v>
      </c>
    </row>
    <row r="332" spans="1:81">
      <c r="A332" t="s">
        <v>22</v>
      </c>
      <c r="B332">
        <v>0</v>
      </c>
      <c r="C332">
        <v>1.6</v>
      </c>
      <c r="D332">
        <v>0</v>
      </c>
      <c r="E332">
        <v>0</v>
      </c>
      <c r="F332">
        <v>0</v>
      </c>
      <c r="G332">
        <v>0</v>
      </c>
      <c r="H332">
        <v>1</v>
      </c>
      <c r="I332">
        <v>-0.1274342</v>
      </c>
      <c r="J332">
        <v>2.4779939999999998</v>
      </c>
      <c r="K332">
        <v>-0.97171339999999995</v>
      </c>
      <c r="L332">
        <v>8.9533979999999999E-2</v>
      </c>
      <c r="M332">
        <v>-0.90761849999999999</v>
      </c>
      <c r="N332">
        <v>0.21349019999999999</v>
      </c>
      <c r="O332">
        <v>0.3501918</v>
      </c>
      <c r="P332" s="60">
        <f t="shared" si="128"/>
        <v>0.63991622411109594</v>
      </c>
      <c r="Q332" s="61">
        <f t="shared" si="129"/>
        <v>-0.18101445223879531</v>
      </c>
      <c r="R332">
        <v>1.9566520000000001</v>
      </c>
      <c r="S332" s="59">
        <f t="shared" si="130"/>
        <v>1.7528141723653299</v>
      </c>
      <c r="T332">
        <v>-0.77877390000000002</v>
      </c>
      <c r="U332">
        <v>1.744319</v>
      </c>
      <c r="V332">
        <v>-1.7891820000000001</v>
      </c>
      <c r="W332" s="59">
        <f t="shared" si="131"/>
        <v>1.9566524960263665</v>
      </c>
      <c r="AA332" s="68">
        <f t="shared" si="132"/>
        <v>0.10466114680300942</v>
      </c>
      <c r="AC332">
        <v>0.47423219999999999</v>
      </c>
      <c r="AD332">
        <v>0.48817389999999999</v>
      </c>
      <c r="AE332">
        <v>0.44368980000000002</v>
      </c>
      <c r="AF332">
        <v>0.49266769999999999</v>
      </c>
      <c r="AG332" s="66">
        <f t="shared" si="133"/>
        <v>5.060566431097651E-2</v>
      </c>
      <c r="AH332">
        <v>1607.7339999999999</v>
      </c>
      <c r="AI332">
        <v>1617.3050000000001</v>
      </c>
      <c r="AJ332">
        <v>4</v>
      </c>
      <c r="AK332">
        <v>4</v>
      </c>
      <c r="AL332">
        <f t="shared" si="134"/>
        <v>9.5710000000001401</v>
      </c>
      <c r="AM332" s="69">
        <f t="shared" si="135"/>
        <v>2.6235629924697705</v>
      </c>
      <c r="AN332" s="69">
        <f t="shared" si="136"/>
        <v>0.27411587007310961</v>
      </c>
      <c r="AP332" s="69">
        <f t="shared" si="137"/>
        <v>0</v>
      </c>
      <c r="AQ332" s="69">
        <f t="shared" si="138"/>
        <v>0</v>
      </c>
      <c r="AR332" s="69">
        <f t="shared" si="139"/>
        <v>0</v>
      </c>
      <c r="AS332" s="69">
        <f t="shared" si="140"/>
        <v>0</v>
      </c>
      <c r="AT332" s="69">
        <f t="shared" si="141"/>
        <v>0</v>
      </c>
      <c r="AU332" s="69">
        <f t="shared" si="142"/>
        <v>0</v>
      </c>
      <c r="AV332" s="69">
        <f t="shared" si="143"/>
        <v>0</v>
      </c>
      <c r="AW332" s="69">
        <f t="shared" si="144"/>
        <v>0</v>
      </c>
      <c r="AX332" s="69">
        <f t="shared" si="145"/>
        <v>0</v>
      </c>
      <c r="AY332" s="69">
        <f t="shared" si="146"/>
        <v>0</v>
      </c>
      <c r="AZ332" s="69">
        <f t="shared" si="147"/>
        <v>0</v>
      </c>
      <c r="BA332" s="69">
        <f t="shared" si="148"/>
        <v>0</v>
      </c>
      <c r="BB332" s="69">
        <f t="shared" si="149"/>
        <v>0.27411587007310961</v>
      </c>
      <c r="BC332" s="69">
        <f t="shared" si="150"/>
        <v>0.27411587007310961</v>
      </c>
      <c r="BD332" s="69">
        <f t="shared" si="151"/>
        <v>1</v>
      </c>
      <c r="BE332" s="69">
        <f t="shared" si="152"/>
        <v>1</v>
      </c>
      <c r="BF332" s="69"/>
      <c r="BG332" s="69"/>
      <c r="BH332" s="69"/>
      <c r="BI332" s="69"/>
      <c r="BJ332" s="69"/>
      <c r="BK332" s="69"/>
      <c r="BL332" s="69"/>
      <c r="BM332" s="69"/>
      <c r="BN332" s="69"/>
      <c r="BX332">
        <v>2.72484350204468</v>
      </c>
      <c r="BY332">
        <v>2.9583556652069101</v>
      </c>
      <c r="BZ332" t="s">
        <v>5642</v>
      </c>
      <c r="CA332">
        <v>0.54100000000000004</v>
      </c>
      <c r="CB332">
        <v>0.10299999999999999</v>
      </c>
      <c r="CC332" t="s">
        <v>18</v>
      </c>
    </row>
    <row r="333" spans="1:81">
      <c r="A333" t="s">
        <v>20</v>
      </c>
      <c r="B333">
        <v>-0.12707779999999999</v>
      </c>
      <c r="C333">
        <v>2.5052050000000001</v>
      </c>
      <c r="D333">
        <v>-0.95337669999999997</v>
      </c>
      <c r="E333">
        <v>4.5823389999999999E-2</v>
      </c>
      <c r="F333">
        <v>-0.85112310000000002</v>
      </c>
      <c r="G333">
        <v>9.5199149999999996E-2</v>
      </c>
      <c r="H333">
        <v>0.51422440000000003</v>
      </c>
      <c r="I333">
        <v>-0.8868279</v>
      </c>
      <c r="J333">
        <v>2.5099809999999998</v>
      </c>
      <c r="K333">
        <v>-0.9379982</v>
      </c>
      <c r="L333">
        <v>-0.36215029999999998</v>
      </c>
      <c r="M333">
        <v>-0.58512330000000001</v>
      </c>
      <c r="N333">
        <v>-0.36597849999999998</v>
      </c>
      <c r="O333">
        <v>0.62652830000000004</v>
      </c>
      <c r="P333" s="60">
        <f t="shared" si="128"/>
        <v>0.8876042299244451</v>
      </c>
      <c r="Q333" s="61">
        <f t="shared" si="129"/>
        <v>0.5756825379595345</v>
      </c>
      <c r="R333">
        <v>1.5823240000000001</v>
      </c>
      <c r="S333" s="59">
        <f t="shared" si="130"/>
        <v>0.95735769191597386</v>
      </c>
      <c r="T333">
        <v>-1.4250069999999999</v>
      </c>
      <c r="U333">
        <v>3.4087559999999999</v>
      </c>
      <c r="V333">
        <v>-0.90117849999999999</v>
      </c>
      <c r="W333" s="59">
        <f t="shared" si="131"/>
        <v>1.5823240091387349</v>
      </c>
      <c r="AA333" s="68">
        <f t="shared" si="132"/>
        <v>0.1290430664273485</v>
      </c>
      <c r="AC333">
        <v>0.46639439999999999</v>
      </c>
      <c r="AD333">
        <v>0.4814254</v>
      </c>
      <c r="AE333">
        <v>0.4670916</v>
      </c>
      <c r="AF333">
        <v>0.44547560000000003</v>
      </c>
      <c r="AG333" s="66">
        <f t="shared" si="133"/>
        <v>4.6720588624488808E-2</v>
      </c>
      <c r="AH333">
        <v>1618.837</v>
      </c>
      <c r="AI333">
        <v>1627.7080000000001</v>
      </c>
      <c r="AJ333">
        <v>2</v>
      </c>
      <c r="AK333">
        <v>4</v>
      </c>
      <c r="AL333">
        <f t="shared" si="134"/>
        <v>8.8710000000000946</v>
      </c>
      <c r="AM333" s="69">
        <f t="shared" si="135"/>
        <v>2.1683869733714718</v>
      </c>
      <c r="AN333" s="69">
        <f t="shared" si="136"/>
        <v>0.24443546086928741</v>
      </c>
      <c r="AP333" s="69">
        <f t="shared" si="137"/>
        <v>0</v>
      </c>
      <c r="AQ333" s="69">
        <f t="shared" si="138"/>
        <v>0</v>
      </c>
      <c r="AR333" s="69">
        <f t="shared" si="139"/>
        <v>0</v>
      </c>
      <c r="AS333" s="69">
        <f t="shared" si="140"/>
        <v>0</v>
      </c>
      <c r="AT333" s="69">
        <f t="shared" si="141"/>
        <v>0.24443546086928741</v>
      </c>
      <c r="AU333" s="69">
        <f t="shared" si="142"/>
        <v>0</v>
      </c>
      <c r="AV333" s="69">
        <f t="shared" si="143"/>
        <v>1</v>
      </c>
      <c r="AW333" s="69">
        <f t="shared" si="144"/>
        <v>0</v>
      </c>
      <c r="AX333" s="69">
        <f t="shared" si="145"/>
        <v>0</v>
      </c>
      <c r="AY333" s="69">
        <f t="shared" si="146"/>
        <v>0</v>
      </c>
      <c r="AZ333" s="69">
        <f t="shared" si="147"/>
        <v>0</v>
      </c>
      <c r="BA333" s="69">
        <f t="shared" si="148"/>
        <v>0</v>
      </c>
      <c r="BB333" s="69">
        <f t="shared" si="149"/>
        <v>0</v>
      </c>
      <c r="BC333" s="69">
        <f t="shared" si="150"/>
        <v>0.24443546086928741</v>
      </c>
      <c r="BD333" s="69">
        <f t="shared" si="151"/>
        <v>0</v>
      </c>
      <c r="BE333" s="69">
        <f t="shared" si="152"/>
        <v>1</v>
      </c>
      <c r="BF333" s="69"/>
      <c r="BG333" s="69"/>
      <c r="BH333" s="69"/>
      <c r="BI333" s="69"/>
      <c r="BJ333" s="69"/>
      <c r="BK333" s="69"/>
      <c r="BL333" s="69"/>
      <c r="BM333" s="69"/>
      <c r="BN333" s="69"/>
      <c r="BX333">
        <v>1.53780210018158</v>
      </c>
      <c r="BY333">
        <v>2.5334565639495801</v>
      </c>
      <c r="BZ333" t="s">
        <v>57</v>
      </c>
      <c r="CA333">
        <v>0.86299999999999999</v>
      </c>
      <c r="CB333">
        <v>0.33</v>
      </c>
      <c r="CC333" t="s">
        <v>18</v>
      </c>
    </row>
    <row r="334" spans="1:81">
      <c r="A334" t="s">
        <v>20</v>
      </c>
      <c r="B334">
        <v>-1.071364</v>
      </c>
      <c r="C334">
        <v>2.5140859999999998</v>
      </c>
      <c r="D334">
        <v>-0.86940189999999995</v>
      </c>
      <c r="E334">
        <v>1.5550329999999999E-2</v>
      </c>
      <c r="F334">
        <v>-0.34736879999999998</v>
      </c>
      <c r="G334">
        <v>-7.5860429999999998E-3</v>
      </c>
      <c r="H334">
        <v>0.93756899999999999</v>
      </c>
      <c r="I334">
        <v>-0.4145913</v>
      </c>
      <c r="J334">
        <v>2.5413839999999999</v>
      </c>
      <c r="K334">
        <v>-0.81978629999999997</v>
      </c>
      <c r="L334">
        <v>-8.7491949999999999E-2</v>
      </c>
      <c r="M334">
        <v>-0.85604829999999998</v>
      </c>
      <c r="N334">
        <v>-0.124318</v>
      </c>
      <c r="O334">
        <v>0.49403589999999997</v>
      </c>
      <c r="P334" s="60">
        <f t="shared" si="128"/>
        <v>0.90168441176281</v>
      </c>
      <c r="Q334" s="61">
        <f t="shared" si="129"/>
        <v>0.62606955683208931</v>
      </c>
      <c r="R334">
        <v>1.8843319999999999</v>
      </c>
      <c r="S334" s="59">
        <f t="shared" si="130"/>
        <v>0.89429391181216145</v>
      </c>
      <c r="T334">
        <v>-2.3136410000000001</v>
      </c>
      <c r="U334">
        <v>3.3871609999999999</v>
      </c>
      <c r="V334">
        <v>-1.985285</v>
      </c>
      <c r="W334" s="59">
        <f t="shared" si="131"/>
        <v>1.8843320283908593</v>
      </c>
      <c r="AA334" s="68">
        <f t="shared" si="132"/>
        <v>0.10684186710134969</v>
      </c>
      <c r="AC334">
        <v>0.46657890000000002</v>
      </c>
      <c r="AD334">
        <v>0.41365859999999999</v>
      </c>
      <c r="AE334">
        <v>0.41284729999999997</v>
      </c>
      <c r="AF334">
        <v>0.35609049999999998</v>
      </c>
      <c r="AG334" s="66">
        <f t="shared" si="133"/>
        <v>2.8373766394732502E-2</v>
      </c>
      <c r="AH334">
        <v>1629.211</v>
      </c>
      <c r="AI334">
        <v>1641.84</v>
      </c>
      <c r="AJ334">
        <v>3</v>
      </c>
      <c r="AK334">
        <v>4</v>
      </c>
      <c r="AL334">
        <f t="shared" si="134"/>
        <v>12.628999999999905</v>
      </c>
      <c r="AM334" s="69">
        <f t="shared" si="135"/>
        <v>2.5172032240190658</v>
      </c>
      <c r="AN334" s="69">
        <f t="shared" si="136"/>
        <v>0.19931928292177406</v>
      </c>
      <c r="AP334" s="69">
        <f t="shared" si="137"/>
        <v>0</v>
      </c>
      <c r="AQ334" s="69">
        <f t="shared" si="138"/>
        <v>0</v>
      </c>
      <c r="AR334" s="69">
        <f t="shared" si="139"/>
        <v>0</v>
      </c>
      <c r="AS334" s="69">
        <f t="shared" si="140"/>
        <v>0</v>
      </c>
      <c r="AT334" s="69">
        <f t="shared" si="141"/>
        <v>0</v>
      </c>
      <c r="AU334" s="69">
        <f t="shared" si="142"/>
        <v>0</v>
      </c>
      <c r="AV334" s="69">
        <f t="shared" si="143"/>
        <v>0</v>
      </c>
      <c r="AW334" s="69">
        <f t="shared" si="144"/>
        <v>0</v>
      </c>
      <c r="AX334" s="69">
        <f t="shared" si="145"/>
        <v>0.19931928292177406</v>
      </c>
      <c r="AY334" s="69">
        <f t="shared" si="146"/>
        <v>0.19931928292177406</v>
      </c>
      <c r="AZ334" s="69">
        <f t="shared" si="147"/>
        <v>1</v>
      </c>
      <c r="BA334" s="69">
        <f t="shared" si="148"/>
        <v>0</v>
      </c>
      <c r="BB334" s="69">
        <f t="shared" si="149"/>
        <v>0</v>
      </c>
      <c r="BC334" s="69">
        <f t="shared" si="150"/>
        <v>0.19931928292177406</v>
      </c>
      <c r="BD334" s="69">
        <f t="shared" si="151"/>
        <v>0</v>
      </c>
      <c r="BE334" s="69">
        <f t="shared" si="152"/>
        <v>1</v>
      </c>
      <c r="BF334" s="69"/>
      <c r="BG334" s="69"/>
      <c r="BH334" s="69"/>
      <c r="BI334" s="69"/>
      <c r="BJ334" s="69"/>
      <c r="BK334" s="69"/>
      <c r="BL334" s="69"/>
      <c r="BM334" s="69"/>
      <c r="BN334" s="69"/>
      <c r="BX334">
        <v>2.2045705318450901</v>
      </c>
      <c r="BY334">
        <v>2.5289881229400599</v>
      </c>
      <c r="BZ334" t="s">
        <v>5643</v>
      </c>
      <c r="CA334">
        <v>0.39300000000000002</v>
      </c>
      <c r="CB334">
        <v>0.999</v>
      </c>
      <c r="CC334" t="s">
        <v>18</v>
      </c>
    </row>
    <row r="335" spans="1:81">
      <c r="A335" t="s">
        <v>16</v>
      </c>
      <c r="B335">
        <v>-0.42513489999999998</v>
      </c>
      <c r="C335">
        <v>2.539164</v>
      </c>
      <c r="D335">
        <v>-0.81198139999999996</v>
      </c>
      <c r="E335">
        <v>-6.9688529999999999E-2</v>
      </c>
      <c r="F335">
        <v>-0.93982589999999999</v>
      </c>
      <c r="G335">
        <v>-8.8435219999999995E-2</v>
      </c>
      <c r="H335">
        <v>0.32256800000000002</v>
      </c>
      <c r="I335">
        <v>1.7003200000000001</v>
      </c>
      <c r="J335">
        <v>2.5442710000000002</v>
      </c>
      <c r="K335">
        <v>-1.804163</v>
      </c>
      <c r="L335">
        <v>-0.22021019999999999</v>
      </c>
      <c r="M335">
        <v>-0.55385629999999997</v>
      </c>
      <c r="N335">
        <v>-0.14783289999999999</v>
      </c>
      <c r="O335">
        <v>0.78923770000000004</v>
      </c>
      <c r="P335" s="60">
        <f t="shared" si="128"/>
        <v>-1.9863008915000036E-2</v>
      </c>
      <c r="Q335" s="61">
        <f t="shared" si="129"/>
        <v>-0.99921092175368531</v>
      </c>
      <c r="R335">
        <v>1.0431319999999999</v>
      </c>
      <c r="S335" s="59">
        <f t="shared" si="130"/>
        <v>3.1018640230511938</v>
      </c>
      <c r="T335">
        <v>-0.4656633</v>
      </c>
      <c r="U335">
        <v>3.5559419999999999</v>
      </c>
      <c r="V335">
        <v>-1.0414220000000001</v>
      </c>
      <c r="W335" s="59">
        <f t="shared" si="131"/>
        <v>1.0431313634528108</v>
      </c>
      <c r="AA335" s="68">
        <f t="shared" si="132"/>
        <v>0.30437361066760149</v>
      </c>
      <c r="AC335">
        <v>0.43968210000000002</v>
      </c>
      <c r="AD335">
        <v>0.46110200000000001</v>
      </c>
      <c r="AE335">
        <v>0.4135336</v>
      </c>
      <c r="AF335">
        <v>0.49066349999999997</v>
      </c>
      <c r="AG335" s="66">
        <f t="shared" si="133"/>
        <v>4.1136784902365345E-2</v>
      </c>
      <c r="AH335">
        <v>1643.3440000000001</v>
      </c>
      <c r="AI335">
        <v>1653.1079999999999</v>
      </c>
      <c r="AJ335">
        <v>3</v>
      </c>
      <c r="AK335">
        <v>3</v>
      </c>
      <c r="AL335">
        <f t="shared" si="134"/>
        <v>9.7639999999998963</v>
      </c>
      <c r="AM335" s="69">
        <f t="shared" si="135"/>
        <v>5.2860125246701557</v>
      </c>
      <c r="AN335" s="69">
        <f t="shared" si="136"/>
        <v>0.54137776778678937</v>
      </c>
      <c r="AP335" s="69">
        <f t="shared" si="137"/>
        <v>0</v>
      </c>
      <c r="AQ335" s="69">
        <f t="shared" si="138"/>
        <v>0</v>
      </c>
      <c r="AR335" s="69">
        <f t="shared" si="139"/>
        <v>0</v>
      </c>
      <c r="AS335" s="69">
        <f t="shared" si="140"/>
        <v>0</v>
      </c>
      <c r="AT335" s="69">
        <f t="shared" si="141"/>
        <v>0</v>
      </c>
      <c r="AU335" s="69">
        <f t="shared" si="142"/>
        <v>0</v>
      </c>
      <c r="AV335" s="69">
        <f t="shared" si="143"/>
        <v>0</v>
      </c>
      <c r="AW335" s="69">
        <f t="shared" si="144"/>
        <v>0</v>
      </c>
      <c r="AX335" s="69">
        <f t="shared" si="145"/>
        <v>0.54137776778678937</v>
      </c>
      <c r="AY335" s="69">
        <f t="shared" si="146"/>
        <v>0.54137776778678937</v>
      </c>
      <c r="AZ335" s="69">
        <f t="shared" si="147"/>
        <v>1</v>
      </c>
      <c r="BA335" s="69">
        <f t="shared" si="148"/>
        <v>1</v>
      </c>
      <c r="BB335" s="69">
        <f t="shared" si="149"/>
        <v>0</v>
      </c>
      <c r="BC335" s="69">
        <f t="shared" si="150"/>
        <v>0</v>
      </c>
      <c r="BD335" s="69">
        <f t="shared" si="151"/>
        <v>0</v>
      </c>
      <c r="BE335" s="69">
        <f t="shared" si="152"/>
        <v>0</v>
      </c>
      <c r="BF335" s="69"/>
      <c r="BG335" s="69"/>
      <c r="BH335" s="69"/>
      <c r="BI335" s="69"/>
      <c r="BJ335" s="69"/>
      <c r="BK335" s="69"/>
      <c r="BL335" s="69"/>
      <c r="BM335" s="69"/>
      <c r="BN335" s="69"/>
      <c r="BX335">
        <v>1.79256343841553</v>
      </c>
      <c r="BY335">
        <v>1.61063480377197</v>
      </c>
      <c r="BZ335" t="s">
        <v>5644</v>
      </c>
      <c r="CA335">
        <v>0.77800000000000002</v>
      </c>
      <c r="CB335">
        <v>0.71699999999999997</v>
      </c>
      <c r="CC335" t="s">
        <v>18</v>
      </c>
    </row>
    <row r="336" spans="1:81">
      <c r="A336" t="s">
        <v>22</v>
      </c>
      <c r="B336">
        <v>1.568157</v>
      </c>
      <c r="C336">
        <v>2.5109059999999999</v>
      </c>
      <c r="D336">
        <v>-1.695449</v>
      </c>
      <c r="E336">
        <v>6.3438040000000001E-2</v>
      </c>
      <c r="F336">
        <v>-0.72558330000000004</v>
      </c>
      <c r="G336">
        <v>4.4842239999999998E-2</v>
      </c>
      <c r="H336">
        <v>0.68373519999999999</v>
      </c>
      <c r="I336">
        <v>-0.83803329999999998</v>
      </c>
      <c r="J336">
        <v>2.5522819999999999</v>
      </c>
      <c r="K336">
        <v>-1.0846849999999999</v>
      </c>
      <c r="L336">
        <v>0.24719650000000001</v>
      </c>
      <c r="M336">
        <v>-0.74838119999999997</v>
      </c>
      <c r="N336">
        <v>-0.29979299999999998</v>
      </c>
      <c r="O336">
        <v>-0.53753479999999998</v>
      </c>
      <c r="P336" s="60">
        <f t="shared" si="128"/>
        <v>-0.53290115639899105</v>
      </c>
      <c r="Q336" s="61">
        <f t="shared" si="129"/>
        <v>-0.43203271501723617</v>
      </c>
      <c r="R336">
        <v>3.1980189999999999</v>
      </c>
      <c r="S336" s="59">
        <f t="shared" si="130"/>
        <v>2.0175418094450221</v>
      </c>
      <c r="T336">
        <v>2.1585899999999998</v>
      </c>
      <c r="U336">
        <v>5.6292600000000004</v>
      </c>
      <c r="V336">
        <v>-2.0886239999999998</v>
      </c>
      <c r="W336" s="59">
        <f t="shared" si="131"/>
        <v>3.1980196024149077</v>
      </c>
      <c r="AA336" s="68">
        <f t="shared" si="132"/>
        <v>0.10000066645736889</v>
      </c>
      <c r="AC336">
        <v>0.41932059999999999</v>
      </c>
      <c r="AD336">
        <v>0.42330040000000002</v>
      </c>
      <c r="AE336">
        <v>0.4213016</v>
      </c>
      <c r="AF336">
        <v>0.37846800000000003</v>
      </c>
      <c r="AG336" s="66">
        <f t="shared" si="133"/>
        <v>2.830200159266576E-2</v>
      </c>
      <c r="AH336">
        <v>1654.6389999999999</v>
      </c>
      <c r="AI336">
        <v>1664.377</v>
      </c>
      <c r="AJ336">
        <v>3</v>
      </c>
      <c r="AK336">
        <v>2</v>
      </c>
      <c r="AL336">
        <f t="shared" si="134"/>
        <v>9.7380000000000564</v>
      </c>
      <c r="AM336" s="69">
        <f t="shared" si="135"/>
        <v>3.5991669390075667</v>
      </c>
      <c r="AN336" s="69">
        <f t="shared" si="136"/>
        <v>0.36960021965573486</v>
      </c>
      <c r="AP336" s="69">
        <f t="shared" si="137"/>
        <v>0</v>
      </c>
      <c r="AQ336" s="69">
        <f t="shared" si="138"/>
        <v>0</v>
      </c>
      <c r="AR336" s="69">
        <f t="shared" si="139"/>
        <v>0</v>
      </c>
      <c r="AS336" s="69">
        <f t="shared" si="140"/>
        <v>0</v>
      </c>
      <c r="AT336" s="69">
        <f t="shared" si="141"/>
        <v>0</v>
      </c>
      <c r="AU336" s="69">
        <f t="shared" si="142"/>
        <v>0.36960021965573486</v>
      </c>
      <c r="AV336" s="69">
        <f t="shared" si="143"/>
        <v>0</v>
      </c>
      <c r="AW336" s="69">
        <f t="shared" si="144"/>
        <v>1</v>
      </c>
      <c r="AX336" s="69">
        <f t="shared" si="145"/>
        <v>0.36960021965573486</v>
      </c>
      <c r="AY336" s="69">
        <f t="shared" si="146"/>
        <v>0.36960021965573486</v>
      </c>
      <c r="AZ336" s="69">
        <f t="shared" si="147"/>
        <v>1</v>
      </c>
      <c r="BA336" s="69">
        <f t="shared" si="148"/>
        <v>0</v>
      </c>
      <c r="BB336" s="69">
        <f t="shared" si="149"/>
        <v>0</v>
      </c>
      <c r="BC336" s="69">
        <f t="shared" si="150"/>
        <v>0</v>
      </c>
      <c r="BD336" s="69">
        <f t="shared" si="151"/>
        <v>0</v>
      </c>
      <c r="BE336" s="69">
        <f t="shared" si="152"/>
        <v>0</v>
      </c>
      <c r="BF336" s="69"/>
      <c r="BG336" s="69"/>
      <c r="BH336" s="69"/>
      <c r="BI336" s="69"/>
      <c r="BJ336" s="69"/>
      <c r="BK336" s="69"/>
      <c r="BL336" s="69"/>
      <c r="BM336" s="69"/>
      <c r="BN336" s="69"/>
      <c r="BX336">
        <v>1.6940515041351301</v>
      </c>
      <c r="BY336">
        <v>1.3836704492569001</v>
      </c>
      <c r="BZ336" t="s">
        <v>5645</v>
      </c>
      <c r="CA336">
        <v>0.61199999999999999</v>
      </c>
      <c r="CB336">
        <v>0.217</v>
      </c>
      <c r="CC336" t="s">
        <v>18</v>
      </c>
    </row>
    <row r="337" spans="1:81">
      <c r="A337" t="s">
        <v>20</v>
      </c>
      <c r="B337">
        <v>-0.73181149999999995</v>
      </c>
      <c r="C337">
        <v>2.509001</v>
      </c>
      <c r="D337">
        <v>-1.0941810000000001</v>
      </c>
      <c r="E337">
        <v>6.1304699999999997E-2</v>
      </c>
      <c r="F337">
        <v>0.63487059999999995</v>
      </c>
      <c r="G337">
        <v>-7.4471380000000004E-2</v>
      </c>
      <c r="H337">
        <v>0.76657359999999997</v>
      </c>
      <c r="I337">
        <v>-0.70501049999999998</v>
      </c>
      <c r="J337">
        <v>2.5369380000000001</v>
      </c>
      <c r="K337">
        <v>-1.1040620000000001</v>
      </c>
      <c r="L337">
        <v>-5.9909619999999997E-2</v>
      </c>
      <c r="M337">
        <v>-2.1944519999999999E-2</v>
      </c>
      <c r="N337">
        <v>-6.3845150000000003E-3</v>
      </c>
      <c r="O337">
        <v>0.99794210000000005</v>
      </c>
      <c r="P337" s="60">
        <f t="shared" si="128"/>
        <v>0.42055100497508102</v>
      </c>
      <c r="Q337" s="61">
        <f t="shared" si="129"/>
        <v>-0.64627370442889875</v>
      </c>
      <c r="R337">
        <v>4.7151759999999996</v>
      </c>
      <c r="S337" s="59">
        <f t="shared" si="130"/>
        <v>2.2734875389449725</v>
      </c>
      <c r="T337">
        <v>-0.93990050000000003</v>
      </c>
      <c r="U337">
        <v>2.51763</v>
      </c>
      <c r="V337">
        <v>3.616393</v>
      </c>
      <c r="W337" s="59">
        <f t="shared" si="131"/>
        <v>4.7151758080731208</v>
      </c>
      <c r="AA337" s="68">
        <f t="shared" si="132"/>
        <v>0.10000000000003986</v>
      </c>
      <c r="AC337">
        <v>0.40406130000000001</v>
      </c>
      <c r="AD337">
        <v>0.40258450000000001</v>
      </c>
      <c r="AE337">
        <v>0.47779270000000001</v>
      </c>
      <c r="AF337">
        <v>0.36689159999999998</v>
      </c>
      <c r="AG337" s="66">
        <f t="shared" si="133"/>
        <v>2.8515539031996769E-2</v>
      </c>
      <c r="AH337">
        <v>1665.904</v>
      </c>
      <c r="AI337">
        <v>1676.537</v>
      </c>
      <c r="AJ337">
        <v>1</v>
      </c>
      <c r="AK337">
        <v>4</v>
      </c>
      <c r="AL337">
        <f t="shared" si="134"/>
        <v>10.633000000000038</v>
      </c>
      <c r="AM337" s="69">
        <f t="shared" si="135"/>
        <v>3.7606216335297082</v>
      </c>
      <c r="AN337" s="69">
        <f t="shared" si="136"/>
        <v>0.35367456348440651</v>
      </c>
      <c r="AP337" s="69">
        <f t="shared" si="137"/>
        <v>0.35367456348440651</v>
      </c>
      <c r="AQ337" s="69">
        <f t="shared" si="138"/>
        <v>0</v>
      </c>
      <c r="AR337" s="69">
        <f t="shared" si="139"/>
        <v>1</v>
      </c>
      <c r="AS337" s="69">
        <f t="shared" si="140"/>
        <v>0</v>
      </c>
      <c r="AT337" s="69">
        <f t="shared" si="141"/>
        <v>0</v>
      </c>
      <c r="AU337" s="69">
        <f t="shared" si="142"/>
        <v>0</v>
      </c>
      <c r="AV337" s="69">
        <f t="shared" si="143"/>
        <v>0</v>
      </c>
      <c r="AW337" s="69">
        <f t="shared" si="144"/>
        <v>0</v>
      </c>
      <c r="AX337" s="69">
        <f t="shared" si="145"/>
        <v>0</v>
      </c>
      <c r="AY337" s="69">
        <f t="shared" si="146"/>
        <v>0</v>
      </c>
      <c r="AZ337" s="69">
        <f t="shared" si="147"/>
        <v>0</v>
      </c>
      <c r="BA337" s="69">
        <f t="shared" si="148"/>
        <v>0</v>
      </c>
      <c r="BB337" s="69">
        <f t="shared" si="149"/>
        <v>0</v>
      </c>
      <c r="BC337" s="69">
        <f t="shared" si="150"/>
        <v>0.35367456348440651</v>
      </c>
      <c r="BD337" s="69">
        <f t="shared" si="151"/>
        <v>0</v>
      </c>
      <c r="BE337" s="69">
        <f t="shared" si="152"/>
        <v>1</v>
      </c>
      <c r="BF337" s="69"/>
      <c r="BG337" s="69"/>
      <c r="BH337" s="69"/>
      <c r="BI337" s="69"/>
      <c r="BJ337" s="69"/>
      <c r="BK337" s="69"/>
      <c r="BL337" s="69"/>
      <c r="BM337" s="69"/>
      <c r="BN337" s="69"/>
      <c r="BX337">
        <v>4.4184058904647799E-2</v>
      </c>
      <c r="BY337">
        <v>3.1001491546630899</v>
      </c>
      <c r="BZ337" t="s">
        <v>5646</v>
      </c>
      <c r="CA337">
        <v>7.8E-2</v>
      </c>
      <c r="CB337">
        <v>0.36099999999999999</v>
      </c>
      <c r="CC337" t="s">
        <v>18</v>
      </c>
    </row>
    <row r="338" spans="1:81">
      <c r="A338" t="s">
        <v>22</v>
      </c>
      <c r="B338">
        <v>-0.68740950000000001</v>
      </c>
      <c r="C338">
        <v>2.526268</v>
      </c>
      <c r="D338">
        <v>-1.0693429999999999</v>
      </c>
      <c r="E338">
        <v>1.051676E-2</v>
      </c>
      <c r="F338">
        <v>0.2036269</v>
      </c>
      <c r="G338">
        <v>-2.5296229999999999E-2</v>
      </c>
      <c r="H338">
        <v>0.97866520000000001</v>
      </c>
      <c r="I338">
        <v>-0.50911830000000002</v>
      </c>
      <c r="J338">
        <v>2.5441569999999998</v>
      </c>
      <c r="K338">
        <v>-0.96531359999999999</v>
      </c>
      <c r="L338">
        <v>-0.12501409999999999</v>
      </c>
      <c r="M338">
        <v>-0.88092199999999998</v>
      </c>
      <c r="N338">
        <v>-0.23206460000000001</v>
      </c>
      <c r="O338">
        <v>0.3930573</v>
      </c>
      <c r="P338" s="60">
        <f t="shared" si="128"/>
        <v>0.87645001985110205</v>
      </c>
      <c r="Q338" s="61">
        <f t="shared" si="129"/>
        <v>0.53632927459399427</v>
      </c>
      <c r="R338">
        <v>1.0467610000000001</v>
      </c>
      <c r="S338" s="59">
        <f t="shared" si="130"/>
        <v>1.0047144129225458</v>
      </c>
      <c r="T338">
        <v>-1.339375</v>
      </c>
      <c r="U338">
        <v>3.0938059999999998</v>
      </c>
      <c r="V338">
        <v>-1.659724</v>
      </c>
      <c r="W338" s="59">
        <f t="shared" si="131"/>
        <v>1.0467607748646535</v>
      </c>
      <c r="AA338" s="68">
        <f t="shared" si="132"/>
        <v>0.30225225988102178</v>
      </c>
      <c r="AC338">
        <v>0.42843819999999999</v>
      </c>
      <c r="AD338">
        <v>0.45299650000000002</v>
      </c>
      <c r="AE338">
        <v>0.44066620000000001</v>
      </c>
      <c r="AF338">
        <v>0.40778829999999999</v>
      </c>
      <c r="AG338" s="66">
        <f t="shared" si="133"/>
        <v>3.4876069480271658E-2</v>
      </c>
      <c r="AH338">
        <v>1678.0709999999999</v>
      </c>
      <c r="AI338">
        <v>1683.471</v>
      </c>
      <c r="AJ338">
        <v>3</v>
      </c>
      <c r="AK338">
        <v>4</v>
      </c>
      <c r="AL338">
        <f t="shared" si="134"/>
        <v>5.4000000000000909</v>
      </c>
      <c r="AM338" s="69">
        <f t="shared" si="135"/>
        <v>3.8877639873281984</v>
      </c>
      <c r="AN338" s="69">
        <f t="shared" si="136"/>
        <v>0.71995629394965421</v>
      </c>
      <c r="AP338" s="69">
        <f t="shared" si="137"/>
        <v>0</v>
      </c>
      <c r="AQ338" s="69">
        <f t="shared" si="138"/>
        <v>0</v>
      </c>
      <c r="AR338" s="69">
        <f t="shared" si="139"/>
        <v>0</v>
      </c>
      <c r="AS338" s="69">
        <f t="shared" si="140"/>
        <v>0</v>
      </c>
      <c r="AT338" s="69">
        <f t="shared" si="141"/>
        <v>0</v>
      </c>
      <c r="AU338" s="69">
        <f t="shared" si="142"/>
        <v>0</v>
      </c>
      <c r="AV338" s="69">
        <f t="shared" si="143"/>
        <v>0</v>
      </c>
      <c r="AW338" s="69">
        <f t="shared" si="144"/>
        <v>0</v>
      </c>
      <c r="AX338" s="69">
        <f t="shared" si="145"/>
        <v>0.71995629394965421</v>
      </c>
      <c r="AY338" s="69">
        <f t="shared" si="146"/>
        <v>0.71995629394965421</v>
      </c>
      <c r="AZ338" s="69">
        <f t="shared" si="147"/>
        <v>1</v>
      </c>
      <c r="BA338" s="69">
        <f t="shared" si="148"/>
        <v>0</v>
      </c>
      <c r="BB338" s="69">
        <f t="shared" si="149"/>
        <v>0</v>
      </c>
      <c r="BC338" s="69">
        <f t="shared" si="150"/>
        <v>0.71995629394965421</v>
      </c>
      <c r="BD338" s="69">
        <f t="shared" si="151"/>
        <v>0</v>
      </c>
      <c r="BE338" s="69">
        <f t="shared" si="152"/>
        <v>1</v>
      </c>
      <c r="BF338" s="69"/>
      <c r="BG338" s="69"/>
      <c r="BH338" s="69"/>
      <c r="BI338" s="69"/>
      <c r="BJ338" s="69"/>
      <c r="BK338" s="69"/>
      <c r="BL338" s="69"/>
      <c r="BM338" s="69"/>
      <c r="BN338" s="69"/>
      <c r="BX338">
        <v>2.1700272560119598</v>
      </c>
      <c r="BY338">
        <v>2.4253146648407</v>
      </c>
      <c r="BZ338" t="s">
        <v>5602</v>
      </c>
      <c r="CA338">
        <v>7.8E-2</v>
      </c>
      <c r="CB338">
        <v>0.86099999999999999</v>
      </c>
      <c r="CC338" t="s">
        <v>18</v>
      </c>
    </row>
    <row r="339" spans="1:81">
      <c r="A339" t="s">
        <v>22</v>
      </c>
      <c r="B339">
        <v>0</v>
      </c>
      <c r="C339">
        <v>1.6</v>
      </c>
      <c r="D339">
        <v>0</v>
      </c>
      <c r="E339">
        <v>0</v>
      </c>
      <c r="F339">
        <v>0</v>
      </c>
      <c r="G339">
        <v>0</v>
      </c>
      <c r="H339">
        <v>1</v>
      </c>
      <c r="I339">
        <v>-0.1274342</v>
      </c>
      <c r="J339">
        <v>2.4779939999999998</v>
      </c>
      <c r="K339">
        <v>-0.97171339999999995</v>
      </c>
      <c r="L339">
        <v>8.9533979999999999E-2</v>
      </c>
      <c r="M339">
        <v>-0.90761849999999999</v>
      </c>
      <c r="N339">
        <v>0.21349019999999999</v>
      </c>
      <c r="O339">
        <v>0.3501918</v>
      </c>
      <c r="P339" s="60">
        <f t="shared" si="128"/>
        <v>0.63991622411109594</v>
      </c>
      <c r="Q339" s="61">
        <f t="shared" si="129"/>
        <v>-0.18101445223879531</v>
      </c>
      <c r="R339">
        <v>1.9566520000000001</v>
      </c>
      <c r="S339" s="59">
        <f t="shared" si="130"/>
        <v>1.7528141723653299</v>
      </c>
      <c r="T339">
        <v>-0.77877390000000002</v>
      </c>
      <c r="U339">
        <v>1.744319</v>
      </c>
      <c r="V339">
        <v>-1.7891820000000001</v>
      </c>
      <c r="W339" s="59">
        <f t="shared" si="131"/>
        <v>1.9566524960263665</v>
      </c>
      <c r="AA339" s="68">
        <f t="shared" si="132"/>
        <v>0.10466114680300942</v>
      </c>
      <c r="AC339">
        <v>0.47423219999999999</v>
      </c>
      <c r="AD339">
        <v>0.48817389999999999</v>
      </c>
      <c r="AE339">
        <v>0.44368980000000002</v>
      </c>
      <c r="AF339">
        <v>0.49266769999999999</v>
      </c>
      <c r="AG339" s="66">
        <f t="shared" si="133"/>
        <v>5.060566431097651E-2</v>
      </c>
      <c r="AH339">
        <v>1607.7339999999999</v>
      </c>
      <c r="AI339">
        <v>1617.3050000000001</v>
      </c>
      <c r="AJ339">
        <v>4</v>
      </c>
      <c r="AK339">
        <v>4</v>
      </c>
      <c r="AL339">
        <f t="shared" si="134"/>
        <v>9.5710000000001401</v>
      </c>
      <c r="AM339" s="69">
        <f t="shared" si="135"/>
        <v>2.6235629924697705</v>
      </c>
      <c r="AN339" s="69">
        <f t="shared" si="136"/>
        <v>0.27411587007310961</v>
      </c>
      <c r="AP339" s="69">
        <f t="shared" si="137"/>
        <v>0</v>
      </c>
      <c r="AQ339" s="69">
        <f t="shared" si="138"/>
        <v>0</v>
      </c>
      <c r="AR339" s="69">
        <f t="shared" si="139"/>
        <v>0</v>
      </c>
      <c r="AS339" s="69">
        <f t="shared" si="140"/>
        <v>0</v>
      </c>
      <c r="AT339" s="69">
        <f t="shared" si="141"/>
        <v>0</v>
      </c>
      <c r="AU339" s="69">
        <f t="shared" si="142"/>
        <v>0</v>
      </c>
      <c r="AV339" s="69">
        <f t="shared" si="143"/>
        <v>0</v>
      </c>
      <c r="AW339" s="69">
        <f t="shared" si="144"/>
        <v>0</v>
      </c>
      <c r="AX339" s="69">
        <f t="shared" si="145"/>
        <v>0</v>
      </c>
      <c r="AY339" s="69">
        <f t="shared" si="146"/>
        <v>0</v>
      </c>
      <c r="AZ339" s="69">
        <f t="shared" si="147"/>
        <v>0</v>
      </c>
      <c r="BA339" s="69">
        <f t="shared" si="148"/>
        <v>0</v>
      </c>
      <c r="BB339" s="69">
        <f t="shared" si="149"/>
        <v>0.27411587007310961</v>
      </c>
      <c r="BC339" s="69">
        <f t="shared" si="150"/>
        <v>0.27411587007310961</v>
      </c>
      <c r="BD339" s="69">
        <f t="shared" si="151"/>
        <v>1</v>
      </c>
      <c r="BE339" s="69">
        <f t="shared" si="152"/>
        <v>1</v>
      </c>
      <c r="BF339" s="69"/>
      <c r="BG339" s="69"/>
      <c r="BH339" s="69"/>
      <c r="BI339" s="69"/>
      <c r="BJ339" s="69"/>
      <c r="BK339" s="69"/>
      <c r="BL339" s="69"/>
      <c r="BM339" s="69"/>
      <c r="BN339" s="69"/>
      <c r="BX339">
        <v>2.72484350204468</v>
      </c>
      <c r="BY339">
        <v>2.9583556652069101</v>
      </c>
      <c r="BZ339" t="s">
        <v>5642</v>
      </c>
      <c r="CA339">
        <v>0.54100000000000004</v>
      </c>
      <c r="CB339">
        <v>0.10299999999999999</v>
      </c>
      <c r="CC339" t="s">
        <v>18</v>
      </c>
    </row>
    <row r="340" spans="1:81">
      <c r="A340" t="s">
        <v>20</v>
      </c>
      <c r="B340">
        <v>-0.12707779999999999</v>
      </c>
      <c r="C340">
        <v>2.5052050000000001</v>
      </c>
      <c r="D340">
        <v>-0.95337669999999997</v>
      </c>
      <c r="E340">
        <v>4.5823389999999999E-2</v>
      </c>
      <c r="F340">
        <v>-0.85112310000000002</v>
      </c>
      <c r="G340">
        <v>9.5199149999999996E-2</v>
      </c>
      <c r="H340">
        <v>0.51422440000000003</v>
      </c>
      <c r="I340">
        <v>-0.8868279</v>
      </c>
      <c r="J340">
        <v>2.5099809999999998</v>
      </c>
      <c r="K340">
        <v>-0.9379982</v>
      </c>
      <c r="L340">
        <v>-0.36215029999999998</v>
      </c>
      <c r="M340">
        <v>-0.58512330000000001</v>
      </c>
      <c r="N340">
        <v>-0.36597849999999998</v>
      </c>
      <c r="O340">
        <v>0.62652830000000004</v>
      </c>
      <c r="P340" s="60">
        <f t="shared" si="128"/>
        <v>0.8876042299244451</v>
      </c>
      <c r="Q340" s="61">
        <f t="shared" si="129"/>
        <v>0.5756825379595345</v>
      </c>
      <c r="R340">
        <v>1.5823240000000001</v>
      </c>
      <c r="S340" s="59">
        <f t="shared" si="130"/>
        <v>0.95735769191597386</v>
      </c>
      <c r="T340">
        <v>-1.4250069999999999</v>
      </c>
      <c r="U340">
        <v>3.4087559999999999</v>
      </c>
      <c r="V340">
        <v>-0.90117849999999999</v>
      </c>
      <c r="W340" s="59">
        <f t="shared" si="131"/>
        <v>1.5823240091387349</v>
      </c>
      <c r="AA340" s="68">
        <f t="shared" si="132"/>
        <v>0.1290430664273485</v>
      </c>
      <c r="AC340">
        <v>0.46639439999999999</v>
      </c>
      <c r="AD340">
        <v>0.4814254</v>
      </c>
      <c r="AE340">
        <v>0.4670916</v>
      </c>
      <c r="AF340">
        <v>0.44547560000000003</v>
      </c>
      <c r="AG340" s="66">
        <f t="shared" si="133"/>
        <v>4.6720588624488808E-2</v>
      </c>
      <c r="AH340">
        <v>1618.837</v>
      </c>
      <c r="AI340">
        <v>1627.7080000000001</v>
      </c>
      <c r="AJ340">
        <v>2</v>
      </c>
      <c r="AK340">
        <v>4</v>
      </c>
      <c r="AL340">
        <f t="shared" si="134"/>
        <v>8.8710000000000946</v>
      </c>
      <c r="AM340" s="69">
        <f t="shared" si="135"/>
        <v>2.1683869733714718</v>
      </c>
      <c r="AN340" s="69">
        <f t="shared" si="136"/>
        <v>0.24443546086928741</v>
      </c>
      <c r="AP340" s="69">
        <f t="shared" si="137"/>
        <v>0</v>
      </c>
      <c r="AQ340" s="69">
        <f t="shared" si="138"/>
        <v>0</v>
      </c>
      <c r="AR340" s="69">
        <f t="shared" si="139"/>
        <v>0</v>
      </c>
      <c r="AS340" s="69">
        <f t="shared" si="140"/>
        <v>0</v>
      </c>
      <c r="AT340" s="69">
        <f t="shared" si="141"/>
        <v>0.24443546086928741</v>
      </c>
      <c r="AU340" s="69">
        <f t="shared" si="142"/>
        <v>0</v>
      </c>
      <c r="AV340" s="69">
        <f t="shared" si="143"/>
        <v>1</v>
      </c>
      <c r="AW340" s="69">
        <f t="shared" si="144"/>
        <v>0</v>
      </c>
      <c r="AX340" s="69">
        <f t="shared" si="145"/>
        <v>0</v>
      </c>
      <c r="AY340" s="69">
        <f t="shared" si="146"/>
        <v>0</v>
      </c>
      <c r="AZ340" s="69">
        <f t="shared" si="147"/>
        <v>0</v>
      </c>
      <c r="BA340" s="69">
        <f t="shared" si="148"/>
        <v>0</v>
      </c>
      <c r="BB340" s="69">
        <f t="shared" si="149"/>
        <v>0</v>
      </c>
      <c r="BC340" s="69">
        <f t="shared" si="150"/>
        <v>0.24443546086928741</v>
      </c>
      <c r="BD340" s="69">
        <f t="shared" si="151"/>
        <v>0</v>
      </c>
      <c r="BE340" s="69">
        <f t="shared" si="152"/>
        <v>1</v>
      </c>
      <c r="BF340" s="69"/>
      <c r="BG340" s="69"/>
      <c r="BH340" s="69"/>
      <c r="BI340" s="69"/>
      <c r="BJ340" s="69"/>
      <c r="BK340" s="69"/>
      <c r="BL340" s="69"/>
      <c r="BM340" s="69"/>
      <c r="BN340" s="69"/>
      <c r="BX340">
        <v>1.53780210018158</v>
      </c>
      <c r="BY340">
        <v>2.5334565639495801</v>
      </c>
      <c r="BZ340" t="s">
        <v>57</v>
      </c>
      <c r="CA340">
        <v>0.86299999999999999</v>
      </c>
      <c r="CB340">
        <v>0.33</v>
      </c>
      <c r="CC340" t="s">
        <v>18</v>
      </c>
    </row>
    <row r="341" spans="1:81">
      <c r="A341" t="s">
        <v>20</v>
      </c>
      <c r="B341">
        <v>-1.071364</v>
      </c>
      <c r="C341">
        <v>2.5140859999999998</v>
      </c>
      <c r="D341">
        <v>-0.86940189999999995</v>
      </c>
      <c r="E341">
        <v>1.5550329999999999E-2</v>
      </c>
      <c r="F341">
        <v>-0.34736879999999998</v>
      </c>
      <c r="G341">
        <v>-7.5860429999999998E-3</v>
      </c>
      <c r="H341">
        <v>0.93756899999999999</v>
      </c>
      <c r="I341">
        <v>-0.4145913</v>
      </c>
      <c r="J341">
        <v>2.5413839999999999</v>
      </c>
      <c r="K341">
        <v>-0.81978629999999997</v>
      </c>
      <c r="L341">
        <v>-8.7491949999999999E-2</v>
      </c>
      <c r="M341">
        <v>-0.85604829999999998</v>
      </c>
      <c r="N341">
        <v>-0.124318</v>
      </c>
      <c r="O341">
        <v>0.49403589999999997</v>
      </c>
      <c r="P341" s="60">
        <f t="shared" si="128"/>
        <v>0.90168441176281</v>
      </c>
      <c r="Q341" s="61">
        <f t="shared" si="129"/>
        <v>0.62606955683208931</v>
      </c>
      <c r="R341">
        <v>1.8843319999999999</v>
      </c>
      <c r="S341" s="59">
        <f t="shared" si="130"/>
        <v>0.89429391181216145</v>
      </c>
      <c r="T341">
        <v>-2.3136410000000001</v>
      </c>
      <c r="U341">
        <v>3.3871609999999999</v>
      </c>
      <c r="V341">
        <v>-1.985285</v>
      </c>
      <c r="W341" s="59">
        <f t="shared" si="131"/>
        <v>1.8843320283908593</v>
      </c>
      <c r="AA341" s="68">
        <f t="shared" si="132"/>
        <v>0.10684186710134969</v>
      </c>
      <c r="AC341">
        <v>0.46657890000000002</v>
      </c>
      <c r="AD341">
        <v>0.41365859999999999</v>
      </c>
      <c r="AE341">
        <v>0.41284729999999997</v>
      </c>
      <c r="AF341">
        <v>0.35609049999999998</v>
      </c>
      <c r="AG341" s="66">
        <f t="shared" si="133"/>
        <v>2.8373766394732502E-2</v>
      </c>
      <c r="AH341">
        <v>1629.211</v>
      </c>
      <c r="AI341">
        <v>1641.84</v>
      </c>
      <c r="AJ341">
        <v>3</v>
      </c>
      <c r="AK341">
        <v>4</v>
      </c>
      <c r="AL341">
        <f t="shared" si="134"/>
        <v>12.628999999999905</v>
      </c>
      <c r="AM341" s="69">
        <f t="shared" si="135"/>
        <v>2.5172032240190658</v>
      </c>
      <c r="AN341" s="69">
        <f t="shared" si="136"/>
        <v>0.19931928292177406</v>
      </c>
      <c r="AP341" s="69">
        <f t="shared" si="137"/>
        <v>0</v>
      </c>
      <c r="AQ341" s="69">
        <f t="shared" si="138"/>
        <v>0</v>
      </c>
      <c r="AR341" s="69">
        <f t="shared" si="139"/>
        <v>0</v>
      </c>
      <c r="AS341" s="69">
        <f t="shared" si="140"/>
        <v>0</v>
      </c>
      <c r="AT341" s="69">
        <f t="shared" si="141"/>
        <v>0</v>
      </c>
      <c r="AU341" s="69">
        <f t="shared" si="142"/>
        <v>0</v>
      </c>
      <c r="AV341" s="69">
        <f t="shared" si="143"/>
        <v>0</v>
      </c>
      <c r="AW341" s="69">
        <f t="shared" si="144"/>
        <v>0</v>
      </c>
      <c r="AX341" s="69">
        <f t="shared" si="145"/>
        <v>0.19931928292177406</v>
      </c>
      <c r="AY341" s="69">
        <f t="shared" si="146"/>
        <v>0.19931928292177406</v>
      </c>
      <c r="AZ341" s="69">
        <f t="shared" si="147"/>
        <v>1</v>
      </c>
      <c r="BA341" s="69">
        <f t="shared" si="148"/>
        <v>0</v>
      </c>
      <c r="BB341" s="69">
        <f t="shared" si="149"/>
        <v>0</v>
      </c>
      <c r="BC341" s="69">
        <f t="shared" si="150"/>
        <v>0.19931928292177406</v>
      </c>
      <c r="BD341" s="69">
        <f t="shared" si="151"/>
        <v>0</v>
      </c>
      <c r="BE341" s="69">
        <f t="shared" si="152"/>
        <v>1</v>
      </c>
      <c r="BF341" s="69"/>
      <c r="BG341" s="69"/>
      <c r="BH341" s="69"/>
      <c r="BI341" s="69"/>
      <c r="BJ341" s="69"/>
      <c r="BK341" s="69"/>
      <c r="BL341" s="69"/>
      <c r="BM341" s="69"/>
      <c r="BN341" s="69"/>
      <c r="BX341">
        <v>2.2045705318450901</v>
      </c>
      <c r="BY341">
        <v>2.5289881229400599</v>
      </c>
      <c r="BZ341" t="s">
        <v>5643</v>
      </c>
      <c r="CA341">
        <v>0.39300000000000002</v>
      </c>
      <c r="CB341">
        <v>0.999</v>
      </c>
      <c r="CC341" t="s">
        <v>18</v>
      </c>
    </row>
    <row r="342" spans="1:81">
      <c r="A342" t="s">
        <v>16</v>
      </c>
      <c r="B342">
        <v>-0.42513489999999998</v>
      </c>
      <c r="C342">
        <v>2.539164</v>
      </c>
      <c r="D342">
        <v>-0.81198139999999996</v>
      </c>
      <c r="E342">
        <v>-6.9688529999999999E-2</v>
      </c>
      <c r="F342">
        <v>-0.93982589999999999</v>
      </c>
      <c r="G342">
        <v>-8.8435219999999995E-2</v>
      </c>
      <c r="H342">
        <v>0.32256800000000002</v>
      </c>
      <c r="I342">
        <v>1.7003200000000001</v>
      </c>
      <c r="J342">
        <v>2.5442710000000002</v>
      </c>
      <c r="K342">
        <v>-1.804163</v>
      </c>
      <c r="L342">
        <v>-0.22021019999999999</v>
      </c>
      <c r="M342">
        <v>-0.55385629999999997</v>
      </c>
      <c r="N342">
        <v>-0.14783289999999999</v>
      </c>
      <c r="O342">
        <v>0.78923770000000004</v>
      </c>
      <c r="P342" s="60">
        <f t="shared" si="128"/>
        <v>-1.9863008915000036E-2</v>
      </c>
      <c r="Q342" s="61">
        <f t="shared" si="129"/>
        <v>-0.99921092175368531</v>
      </c>
      <c r="R342">
        <v>1.0431319999999999</v>
      </c>
      <c r="S342" s="59">
        <f t="shared" si="130"/>
        <v>3.1018640230511938</v>
      </c>
      <c r="T342">
        <v>-0.4656633</v>
      </c>
      <c r="U342">
        <v>3.5559419999999999</v>
      </c>
      <c r="V342">
        <v>-1.0414220000000001</v>
      </c>
      <c r="W342" s="59">
        <f t="shared" si="131"/>
        <v>1.0431313634528108</v>
      </c>
      <c r="AA342" s="68">
        <f t="shared" si="132"/>
        <v>0.30437361066760149</v>
      </c>
      <c r="AC342">
        <v>0.43968210000000002</v>
      </c>
      <c r="AD342">
        <v>0.46110200000000001</v>
      </c>
      <c r="AE342">
        <v>0.4135336</v>
      </c>
      <c r="AF342">
        <v>0.49066349999999997</v>
      </c>
      <c r="AG342" s="66">
        <f t="shared" si="133"/>
        <v>4.1136784902365345E-2</v>
      </c>
      <c r="AH342">
        <v>1643.3440000000001</v>
      </c>
      <c r="AI342">
        <v>1653.1079999999999</v>
      </c>
      <c r="AJ342">
        <v>3</v>
      </c>
      <c r="AK342">
        <v>3</v>
      </c>
      <c r="AL342">
        <f t="shared" si="134"/>
        <v>9.7639999999998963</v>
      </c>
      <c r="AM342" s="69">
        <f t="shared" si="135"/>
        <v>5.2860125246701557</v>
      </c>
      <c r="AN342" s="69">
        <f t="shared" si="136"/>
        <v>0.54137776778678937</v>
      </c>
      <c r="AP342" s="69">
        <f t="shared" si="137"/>
        <v>0</v>
      </c>
      <c r="AQ342" s="69">
        <f t="shared" si="138"/>
        <v>0</v>
      </c>
      <c r="AR342" s="69">
        <f t="shared" si="139"/>
        <v>0</v>
      </c>
      <c r="AS342" s="69">
        <f t="shared" si="140"/>
        <v>0</v>
      </c>
      <c r="AT342" s="69">
        <f t="shared" si="141"/>
        <v>0</v>
      </c>
      <c r="AU342" s="69">
        <f t="shared" si="142"/>
        <v>0</v>
      </c>
      <c r="AV342" s="69">
        <f t="shared" si="143"/>
        <v>0</v>
      </c>
      <c r="AW342" s="69">
        <f t="shared" si="144"/>
        <v>0</v>
      </c>
      <c r="AX342" s="69">
        <f t="shared" si="145"/>
        <v>0.54137776778678937</v>
      </c>
      <c r="AY342" s="69">
        <f t="shared" si="146"/>
        <v>0.54137776778678937</v>
      </c>
      <c r="AZ342" s="69">
        <f t="shared" si="147"/>
        <v>1</v>
      </c>
      <c r="BA342" s="69">
        <f t="shared" si="148"/>
        <v>1</v>
      </c>
      <c r="BB342" s="69">
        <f t="shared" si="149"/>
        <v>0</v>
      </c>
      <c r="BC342" s="69">
        <f t="shared" si="150"/>
        <v>0</v>
      </c>
      <c r="BD342" s="69">
        <f t="shared" si="151"/>
        <v>0</v>
      </c>
      <c r="BE342" s="69">
        <f t="shared" si="152"/>
        <v>0</v>
      </c>
      <c r="BF342" s="69"/>
      <c r="BG342" s="69"/>
      <c r="BH342" s="69"/>
      <c r="BI342" s="69"/>
      <c r="BJ342" s="69"/>
      <c r="BK342" s="69"/>
      <c r="BL342" s="69"/>
      <c r="BM342" s="69"/>
      <c r="BN342" s="69"/>
      <c r="BX342">
        <v>1.79256343841553</v>
      </c>
      <c r="BY342">
        <v>1.61063480377197</v>
      </c>
      <c r="BZ342" t="s">
        <v>5644</v>
      </c>
      <c r="CA342">
        <v>0.77800000000000002</v>
      </c>
      <c r="CB342">
        <v>0.71699999999999997</v>
      </c>
      <c r="CC342" t="s">
        <v>18</v>
      </c>
    </row>
    <row r="343" spans="1:81">
      <c r="A343" t="s">
        <v>22</v>
      </c>
      <c r="B343">
        <v>1.568157</v>
      </c>
      <c r="C343">
        <v>2.5109059999999999</v>
      </c>
      <c r="D343">
        <v>-1.695449</v>
      </c>
      <c r="E343">
        <v>6.3438040000000001E-2</v>
      </c>
      <c r="F343">
        <v>-0.72558330000000004</v>
      </c>
      <c r="G343">
        <v>4.4842239999999998E-2</v>
      </c>
      <c r="H343">
        <v>0.68373519999999999</v>
      </c>
      <c r="I343">
        <v>-0.83803329999999998</v>
      </c>
      <c r="J343">
        <v>2.5522819999999999</v>
      </c>
      <c r="K343">
        <v>-1.0846849999999999</v>
      </c>
      <c r="L343">
        <v>0.24719650000000001</v>
      </c>
      <c r="M343">
        <v>-0.74838119999999997</v>
      </c>
      <c r="N343">
        <v>-0.29979299999999998</v>
      </c>
      <c r="O343">
        <v>-0.53753479999999998</v>
      </c>
      <c r="P343" s="60">
        <f t="shared" si="128"/>
        <v>-0.53290115639899105</v>
      </c>
      <c r="Q343" s="61">
        <f t="shared" si="129"/>
        <v>-0.43203271501723617</v>
      </c>
      <c r="R343">
        <v>3.1980189999999999</v>
      </c>
      <c r="S343" s="59">
        <f t="shared" si="130"/>
        <v>2.0175418094450221</v>
      </c>
      <c r="T343">
        <v>2.1585899999999998</v>
      </c>
      <c r="U343">
        <v>5.6292600000000004</v>
      </c>
      <c r="V343">
        <v>-2.0886239999999998</v>
      </c>
      <c r="W343" s="59">
        <f t="shared" si="131"/>
        <v>3.1980196024149077</v>
      </c>
      <c r="AA343" s="68">
        <f t="shared" si="132"/>
        <v>0.10000066645736889</v>
      </c>
      <c r="AC343">
        <v>0.41932059999999999</v>
      </c>
      <c r="AD343">
        <v>0.42330040000000002</v>
      </c>
      <c r="AE343">
        <v>0.4213016</v>
      </c>
      <c r="AF343">
        <v>0.37846800000000003</v>
      </c>
      <c r="AG343" s="66">
        <f t="shared" si="133"/>
        <v>2.830200159266576E-2</v>
      </c>
      <c r="AH343">
        <v>1654.6389999999999</v>
      </c>
      <c r="AI343">
        <v>1664.377</v>
      </c>
      <c r="AJ343">
        <v>3</v>
      </c>
      <c r="AK343">
        <v>2</v>
      </c>
      <c r="AL343">
        <f t="shared" si="134"/>
        <v>9.7380000000000564</v>
      </c>
      <c r="AM343" s="69">
        <f t="shared" si="135"/>
        <v>3.5991669390075667</v>
      </c>
      <c r="AN343" s="69">
        <f t="shared" si="136"/>
        <v>0.36960021965573486</v>
      </c>
      <c r="AP343" s="69">
        <f t="shared" si="137"/>
        <v>0</v>
      </c>
      <c r="AQ343" s="69">
        <f t="shared" si="138"/>
        <v>0</v>
      </c>
      <c r="AR343" s="69">
        <f t="shared" si="139"/>
        <v>0</v>
      </c>
      <c r="AS343" s="69">
        <f t="shared" si="140"/>
        <v>0</v>
      </c>
      <c r="AT343" s="69">
        <f t="shared" si="141"/>
        <v>0</v>
      </c>
      <c r="AU343" s="69">
        <f t="shared" si="142"/>
        <v>0.36960021965573486</v>
      </c>
      <c r="AV343" s="69">
        <f t="shared" si="143"/>
        <v>0</v>
      </c>
      <c r="AW343" s="69">
        <f t="shared" si="144"/>
        <v>1</v>
      </c>
      <c r="AX343" s="69">
        <f t="shared" si="145"/>
        <v>0.36960021965573486</v>
      </c>
      <c r="AY343" s="69">
        <f t="shared" si="146"/>
        <v>0.36960021965573486</v>
      </c>
      <c r="AZ343" s="69">
        <f t="shared" si="147"/>
        <v>1</v>
      </c>
      <c r="BA343" s="69">
        <f t="shared" si="148"/>
        <v>0</v>
      </c>
      <c r="BB343" s="69">
        <f t="shared" si="149"/>
        <v>0</v>
      </c>
      <c r="BC343" s="69">
        <f t="shared" si="150"/>
        <v>0</v>
      </c>
      <c r="BD343" s="69">
        <f t="shared" si="151"/>
        <v>0</v>
      </c>
      <c r="BE343" s="69">
        <f t="shared" si="152"/>
        <v>0</v>
      </c>
      <c r="BF343" s="69"/>
      <c r="BG343" s="69"/>
      <c r="BH343" s="69"/>
      <c r="BI343" s="69"/>
      <c r="BJ343" s="69"/>
      <c r="BK343" s="69"/>
      <c r="BL343" s="69"/>
      <c r="BM343" s="69"/>
      <c r="BN343" s="69"/>
      <c r="BX343">
        <v>1.6940515041351301</v>
      </c>
      <c r="BY343">
        <v>1.3836704492569001</v>
      </c>
      <c r="BZ343" t="s">
        <v>5645</v>
      </c>
      <c r="CA343">
        <v>0.61199999999999999</v>
      </c>
      <c r="CB343">
        <v>0.217</v>
      </c>
      <c r="CC343" t="s">
        <v>18</v>
      </c>
    </row>
    <row r="344" spans="1:81">
      <c r="A344" t="s">
        <v>20</v>
      </c>
      <c r="B344">
        <v>-0.73181149999999995</v>
      </c>
      <c r="C344">
        <v>2.509001</v>
      </c>
      <c r="D344">
        <v>-1.0941810000000001</v>
      </c>
      <c r="E344">
        <v>6.1304699999999997E-2</v>
      </c>
      <c r="F344">
        <v>0.63487059999999995</v>
      </c>
      <c r="G344">
        <v>-7.4471380000000004E-2</v>
      </c>
      <c r="H344">
        <v>0.76657359999999997</v>
      </c>
      <c r="I344">
        <v>-0.70501049999999998</v>
      </c>
      <c r="J344">
        <v>2.5369380000000001</v>
      </c>
      <c r="K344">
        <v>-1.1040620000000001</v>
      </c>
      <c r="L344">
        <v>-5.9909619999999997E-2</v>
      </c>
      <c r="M344">
        <v>-2.1944519999999999E-2</v>
      </c>
      <c r="N344">
        <v>-6.3845150000000003E-3</v>
      </c>
      <c r="O344">
        <v>0.99794210000000005</v>
      </c>
      <c r="P344" s="60">
        <f t="shared" si="128"/>
        <v>0.42055100497508102</v>
      </c>
      <c r="Q344" s="61">
        <f t="shared" si="129"/>
        <v>-0.64627370442889875</v>
      </c>
      <c r="R344">
        <v>4.7151759999999996</v>
      </c>
      <c r="S344" s="59">
        <f t="shared" si="130"/>
        <v>2.2734875389449725</v>
      </c>
      <c r="T344">
        <v>-0.93990050000000003</v>
      </c>
      <c r="U344">
        <v>2.51763</v>
      </c>
      <c r="V344">
        <v>3.616393</v>
      </c>
      <c r="W344" s="59">
        <f t="shared" si="131"/>
        <v>4.7151758080731208</v>
      </c>
      <c r="AA344" s="68">
        <f t="shared" si="132"/>
        <v>0.10000000000003986</v>
      </c>
      <c r="AC344">
        <v>0.40406130000000001</v>
      </c>
      <c r="AD344">
        <v>0.40258450000000001</v>
      </c>
      <c r="AE344">
        <v>0.47779270000000001</v>
      </c>
      <c r="AF344">
        <v>0.36689159999999998</v>
      </c>
      <c r="AG344" s="66">
        <f t="shared" si="133"/>
        <v>2.8515539031996769E-2</v>
      </c>
      <c r="AH344">
        <v>1665.904</v>
      </c>
      <c r="AI344">
        <v>1676.537</v>
      </c>
      <c r="AJ344">
        <v>1</v>
      </c>
      <c r="AK344">
        <v>4</v>
      </c>
      <c r="AL344">
        <f t="shared" si="134"/>
        <v>10.633000000000038</v>
      </c>
      <c r="AM344" s="69">
        <f t="shared" si="135"/>
        <v>3.7606216335297082</v>
      </c>
      <c r="AN344" s="69">
        <f t="shared" si="136"/>
        <v>0.35367456348440651</v>
      </c>
      <c r="AP344" s="69">
        <f t="shared" si="137"/>
        <v>0.35367456348440651</v>
      </c>
      <c r="AQ344" s="69">
        <f t="shared" si="138"/>
        <v>0</v>
      </c>
      <c r="AR344" s="69">
        <f t="shared" si="139"/>
        <v>1</v>
      </c>
      <c r="AS344" s="69">
        <f t="shared" si="140"/>
        <v>0</v>
      </c>
      <c r="AT344" s="69">
        <f t="shared" si="141"/>
        <v>0</v>
      </c>
      <c r="AU344" s="69">
        <f t="shared" si="142"/>
        <v>0</v>
      </c>
      <c r="AV344" s="69">
        <f t="shared" si="143"/>
        <v>0</v>
      </c>
      <c r="AW344" s="69">
        <f t="shared" si="144"/>
        <v>0</v>
      </c>
      <c r="AX344" s="69">
        <f t="shared" si="145"/>
        <v>0</v>
      </c>
      <c r="AY344" s="69">
        <f t="shared" si="146"/>
        <v>0</v>
      </c>
      <c r="AZ344" s="69">
        <f t="shared" si="147"/>
        <v>0</v>
      </c>
      <c r="BA344" s="69">
        <f t="shared" si="148"/>
        <v>0</v>
      </c>
      <c r="BB344" s="69">
        <f t="shared" si="149"/>
        <v>0</v>
      </c>
      <c r="BC344" s="69">
        <f t="shared" si="150"/>
        <v>0.35367456348440651</v>
      </c>
      <c r="BD344" s="69">
        <f t="shared" si="151"/>
        <v>0</v>
      </c>
      <c r="BE344" s="69">
        <f t="shared" si="152"/>
        <v>1</v>
      </c>
      <c r="BF344" s="69"/>
      <c r="BG344" s="69"/>
      <c r="BH344" s="69"/>
      <c r="BI344" s="69"/>
      <c r="BJ344" s="69"/>
      <c r="BK344" s="69"/>
      <c r="BL344" s="69"/>
      <c r="BM344" s="69"/>
      <c r="BN344" s="69"/>
      <c r="BX344">
        <v>4.4184058904647799E-2</v>
      </c>
      <c r="BY344">
        <v>3.1001491546630899</v>
      </c>
      <c r="BZ344" t="s">
        <v>5646</v>
      </c>
      <c r="CA344">
        <v>7.8E-2</v>
      </c>
      <c r="CB344">
        <v>0.36099999999999999</v>
      </c>
      <c r="CC344" t="s">
        <v>18</v>
      </c>
    </row>
    <row r="345" spans="1:81">
      <c r="A345" t="s">
        <v>22</v>
      </c>
      <c r="B345">
        <v>-0.68740950000000001</v>
      </c>
      <c r="C345">
        <v>2.526268</v>
      </c>
      <c r="D345">
        <v>-1.0693429999999999</v>
      </c>
      <c r="E345">
        <v>1.051676E-2</v>
      </c>
      <c r="F345">
        <v>0.2036269</v>
      </c>
      <c r="G345">
        <v>-2.5296229999999999E-2</v>
      </c>
      <c r="H345">
        <v>0.97866520000000001</v>
      </c>
      <c r="I345">
        <v>-0.50911830000000002</v>
      </c>
      <c r="J345">
        <v>2.5441569999999998</v>
      </c>
      <c r="K345">
        <v>-0.96531359999999999</v>
      </c>
      <c r="L345">
        <v>-0.12501409999999999</v>
      </c>
      <c r="M345">
        <v>-0.88092199999999998</v>
      </c>
      <c r="N345">
        <v>-0.23206460000000001</v>
      </c>
      <c r="O345">
        <v>0.3930573</v>
      </c>
      <c r="P345" s="60">
        <f t="shared" si="128"/>
        <v>0.67247688475212397</v>
      </c>
      <c r="Q345" s="61">
        <f t="shared" si="129"/>
        <v>-9.5549678948157135E-2</v>
      </c>
      <c r="R345">
        <v>1.0467610000000001</v>
      </c>
      <c r="S345" s="59">
        <f t="shared" si="130"/>
        <v>1.6664919969691727</v>
      </c>
      <c r="T345">
        <v>-1.339375</v>
      </c>
      <c r="U345">
        <v>3.0938059999999998</v>
      </c>
      <c r="V345">
        <v>-1.659724</v>
      </c>
      <c r="W345" s="59">
        <f t="shared" si="131"/>
        <v>1.0467607748646535</v>
      </c>
      <c r="AA345" s="68">
        <f t="shared" si="132"/>
        <v>0.30225225988102178</v>
      </c>
      <c r="AC345">
        <v>0.42843819999999999</v>
      </c>
      <c r="AD345">
        <v>0.45299650000000002</v>
      </c>
      <c r="AE345">
        <v>0.44066620000000001</v>
      </c>
      <c r="AF345">
        <v>0.40778829999999999</v>
      </c>
      <c r="AG345" s="66">
        <f t="shared" si="133"/>
        <v>3.4876069480271658E-2</v>
      </c>
      <c r="AH345">
        <v>1678.0709999999999</v>
      </c>
      <c r="AI345">
        <v>1683.471</v>
      </c>
      <c r="AJ345">
        <v>3</v>
      </c>
      <c r="AK345">
        <v>4</v>
      </c>
      <c r="AL345">
        <f t="shared" si="134"/>
        <v>5.4000000000000909</v>
      </c>
      <c r="AM345" s="69">
        <f t="shared" si="135"/>
        <v>4.6177928985973553</v>
      </c>
      <c r="AN345" s="69">
        <f t="shared" si="136"/>
        <v>0.85514683307356987</v>
      </c>
      <c r="AP345" s="69">
        <f t="shared" si="137"/>
        <v>0</v>
      </c>
      <c r="AQ345" s="69">
        <f t="shared" si="138"/>
        <v>0</v>
      </c>
      <c r="AR345" s="69">
        <f t="shared" si="139"/>
        <v>0</v>
      </c>
      <c r="AS345" s="69">
        <f t="shared" si="140"/>
        <v>0</v>
      </c>
      <c r="AT345" s="69">
        <f t="shared" si="141"/>
        <v>0</v>
      </c>
      <c r="AU345" s="69">
        <f t="shared" si="142"/>
        <v>0</v>
      </c>
      <c r="AV345" s="69">
        <f t="shared" si="143"/>
        <v>0</v>
      </c>
      <c r="AW345" s="69">
        <f t="shared" si="144"/>
        <v>0</v>
      </c>
      <c r="AX345" s="69">
        <f t="shared" si="145"/>
        <v>0.85514683307356987</v>
      </c>
      <c r="AY345" s="69">
        <f t="shared" si="146"/>
        <v>0.85514683307356987</v>
      </c>
      <c r="AZ345" s="69">
        <f t="shared" si="147"/>
        <v>1</v>
      </c>
      <c r="BA345" s="69">
        <f t="shared" si="148"/>
        <v>0</v>
      </c>
      <c r="BB345" s="69">
        <f t="shared" si="149"/>
        <v>0</v>
      </c>
      <c r="BC345" s="69">
        <f t="shared" si="150"/>
        <v>0.85514683307356987</v>
      </c>
      <c r="BD345" s="69">
        <f t="shared" si="151"/>
        <v>0</v>
      </c>
      <c r="BE345" s="69">
        <f t="shared" si="152"/>
        <v>1</v>
      </c>
      <c r="BF345" s="69"/>
      <c r="BG345" s="69"/>
      <c r="BH345" s="69"/>
      <c r="BI345" s="69"/>
      <c r="BJ345" s="69"/>
      <c r="BK345" s="69"/>
      <c r="BL345" s="69"/>
      <c r="BM345" s="69"/>
      <c r="BN345" s="69"/>
      <c r="BX345">
        <v>2.1700272560119598</v>
      </c>
      <c r="BY345">
        <v>2.4253146648407</v>
      </c>
      <c r="BZ345" t="s">
        <v>5602</v>
      </c>
      <c r="CA345">
        <v>7.8E-2</v>
      </c>
      <c r="CB345">
        <v>0.86099999999999999</v>
      </c>
      <c r="CC345" t="s">
        <v>18</v>
      </c>
    </row>
    <row r="346" spans="1:81">
      <c r="A346" t="s">
        <v>20</v>
      </c>
      <c r="B346">
        <v>-0.62158970000000002</v>
      </c>
      <c r="C346">
        <v>2.512508</v>
      </c>
      <c r="D346">
        <v>-1.0221530000000001</v>
      </c>
      <c r="E346">
        <v>-2.7653E-2</v>
      </c>
      <c r="F346">
        <v>-0.99453239999999998</v>
      </c>
      <c r="G346">
        <v>9.5612379999999997E-2</v>
      </c>
      <c r="H346">
        <v>3.1605069999999999E-2</v>
      </c>
      <c r="I346">
        <v>-1.6244780000000001</v>
      </c>
      <c r="J346">
        <v>2.5465230000000001</v>
      </c>
      <c r="K346">
        <v>-0.64321209999999995</v>
      </c>
      <c r="L346">
        <v>3.5120859999999997E-2</v>
      </c>
      <c r="M346">
        <v>-0.90788239999999998</v>
      </c>
      <c r="N346">
        <v>-0.1381387</v>
      </c>
      <c r="O346">
        <v>-0.39425090000000002</v>
      </c>
      <c r="P346" s="60">
        <f t="shared" si="128"/>
        <v>7.8105826314280036E-2</v>
      </c>
      <c r="Q346" s="61">
        <f t="shared" si="129"/>
        <v>-0.98779895979152699</v>
      </c>
      <c r="R346">
        <v>0.77384640000000005</v>
      </c>
      <c r="S346" s="59">
        <f t="shared" si="130"/>
        <v>2.9852217346280763</v>
      </c>
      <c r="T346">
        <v>-0.6235366</v>
      </c>
      <c r="U346">
        <v>2.985614</v>
      </c>
      <c r="V346">
        <v>-1.6345289999999999</v>
      </c>
      <c r="W346" s="59">
        <f t="shared" si="131"/>
        <v>0.77384587808659278</v>
      </c>
      <c r="AA346" s="68">
        <f t="shared" si="132"/>
        <v>0.50022741473671295</v>
      </c>
      <c r="AC346">
        <v>0.46817219999999998</v>
      </c>
      <c r="AD346">
        <v>0.4506426</v>
      </c>
      <c r="AE346">
        <v>0.48560619999999999</v>
      </c>
      <c r="AF346">
        <v>0.4931894</v>
      </c>
      <c r="AG346" s="66">
        <f t="shared" si="133"/>
        <v>5.0528432128381852E-2</v>
      </c>
      <c r="AH346">
        <v>1685.0029999999999</v>
      </c>
      <c r="AI346">
        <v>1700.51</v>
      </c>
      <c r="AJ346">
        <v>4</v>
      </c>
      <c r="AK346">
        <v>3</v>
      </c>
      <c r="AL346">
        <f t="shared" si="134"/>
        <v>15.507000000000062</v>
      </c>
      <c r="AM346" s="69">
        <f t="shared" si="135"/>
        <v>5.6507896477928519</v>
      </c>
      <c r="AN346" s="69">
        <f t="shared" si="136"/>
        <v>0.36440250517784417</v>
      </c>
      <c r="AP346" s="69">
        <f t="shared" si="137"/>
        <v>0</v>
      </c>
      <c r="AQ346" s="69">
        <f t="shared" si="138"/>
        <v>0</v>
      </c>
      <c r="AR346" s="69">
        <f t="shared" si="139"/>
        <v>0</v>
      </c>
      <c r="AS346" s="69">
        <f t="shared" si="140"/>
        <v>0</v>
      </c>
      <c r="AT346" s="69">
        <f t="shared" si="141"/>
        <v>0</v>
      </c>
      <c r="AU346" s="69">
        <f t="shared" si="142"/>
        <v>0</v>
      </c>
      <c r="AV346" s="69">
        <f t="shared" si="143"/>
        <v>0</v>
      </c>
      <c r="AW346" s="69">
        <f t="shared" si="144"/>
        <v>0</v>
      </c>
      <c r="AX346" s="69">
        <f t="shared" si="145"/>
        <v>0</v>
      </c>
      <c r="AY346" s="69">
        <f t="shared" si="146"/>
        <v>0</v>
      </c>
      <c r="AZ346" s="69">
        <f t="shared" si="147"/>
        <v>0</v>
      </c>
      <c r="BA346" s="69">
        <f t="shared" si="148"/>
        <v>1</v>
      </c>
      <c r="BB346" s="69">
        <f t="shared" si="149"/>
        <v>0.36440250517784417</v>
      </c>
      <c r="BC346" s="69">
        <f t="shared" si="150"/>
        <v>0</v>
      </c>
      <c r="BD346" s="69">
        <f t="shared" si="151"/>
        <v>1</v>
      </c>
      <c r="BE346" s="69">
        <f t="shared" si="152"/>
        <v>0</v>
      </c>
      <c r="BF346" s="69"/>
      <c r="BG346" s="69"/>
      <c r="BH346" s="69"/>
      <c r="BI346" s="69"/>
      <c r="BJ346" s="69"/>
      <c r="BK346" s="69"/>
      <c r="BL346" s="69"/>
      <c r="BM346" s="69"/>
      <c r="BN346" s="69"/>
      <c r="BX346">
        <v>2.4837961196899401</v>
      </c>
      <c r="BY346">
        <v>1.57491135597229</v>
      </c>
      <c r="BZ346" t="s">
        <v>5647</v>
      </c>
      <c r="CA346">
        <v>0.78300000000000003</v>
      </c>
      <c r="CB346">
        <v>1.4E-2</v>
      </c>
      <c r="CC346" t="s">
        <v>18</v>
      </c>
    </row>
    <row r="347" spans="1:81">
      <c r="A347" t="s">
        <v>16</v>
      </c>
      <c r="B347">
        <v>-1.537687</v>
      </c>
      <c r="C347">
        <v>2.5138910000000001</v>
      </c>
      <c r="D347">
        <v>-0.61861809999999995</v>
      </c>
      <c r="E347">
        <v>-4.7954940000000001E-2</v>
      </c>
      <c r="F347">
        <v>-0.76645490000000005</v>
      </c>
      <c r="G347">
        <v>3.6371540000000001E-2</v>
      </c>
      <c r="H347">
        <v>-0.63947189999999998</v>
      </c>
      <c r="I347">
        <v>0.32072529999999999</v>
      </c>
      <c r="J347">
        <v>2.5354190000000001</v>
      </c>
      <c r="K347">
        <v>-1.579709</v>
      </c>
      <c r="L347">
        <v>-0.30366949999999998</v>
      </c>
      <c r="M347">
        <v>-0.4387955</v>
      </c>
      <c r="N347">
        <v>-0.13942570000000001</v>
      </c>
      <c r="O347">
        <v>0.83414860000000002</v>
      </c>
      <c r="P347" s="60">
        <f t="shared" si="128"/>
        <v>0.77808234949313904</v>
      </c>
      <c r="Q347" s="61">
        <f t="shared" si="129"/>
        <v>0.21082428518552665</v>
      </c>
      <c r="R347">
        <v>1.1676089999999999</v>
      </c>
      <c r="S347" s="59">
        <f t="shared" si="130"/>
        <v>1.3583782057794092</v>
      </c>
      <c r="T347">
        <v>-0.96127099999999999</v>
      </c>
      <c r="U347">
        <v>3.5290409999999999</v>
      </c>
      <c r="V347">
        <v>-0.64158329999999997</v>
      </c>
      <c r="W347" s="59">
        <f t="shared" si="131"/>
        <v>1.1676096642144753</v>
      </c>
      <c r="AA347" s="68">
        <f t="shared" si="132"/>
        <v>0.23993809298102745</v>
      </c>
      <c r="AC347">
        <v>0.41115930000000001</v>
      </c>
      <c r="AD347">
        <v>0.46168340000000002</v>
      </c>
      <c r="AE347">
        <v>0.45923229999999998</v>
      </c>
      <c r="AF347">
        <v>0.32246970000000003</v>
      </c>
      <c r="AG347" s="66">
        <f t="shared" si="133"/>
        <v>2.811096261949509E-2</v>
      </c>
      <c r="AH347">
        <v>1702.01</v>
      </c>
      <c r="AI347">
        <v>1710.5150000000001</v>
      </c>
      <c r="AJ347">
        <v>3</v>
      </c>
      <c r="AK347">
        <v>2</v>
      </c>
      <c r="AL347">
        <f t="shared" si="134"/>
        <v>8.5050000000001091</v>
      </c>
      <c r="AM347" s="69">
        <f t="shared" si="135"/>
        <v>4.3008774213747136</v>
      </c>
      <c r="AN347" s="69">
        <f t="shared" si="136"/>
        <v>0.50568811538796687</v>
      </c>
      <c r="AP347" s="69">
        <f t="shared" si="137"/>
        <v>0</v>
      </c>
      <c r="AQ347" s="69">
        <f t="shared" si="138"/>
        <v>0</v>
      </c>
      <c r="AR347" s="69">
        <f t="shared" si="139"/>
        <v>0</v>
      </c>
      <c r="AS347" s="69">
        <f t="shared" si="140"/>
        <v>0</v>
      </c>
      <c r="AT347" s="69">
        <f t="shared" si="141"/>
        <v>0</v>
      </c>
      <c r="AU347" s="69">
        <f t="shared" si="142"/>
        <v>0.50568811538796687</v>
      </c>
      <c r="AV347" s="69">
        <f t="shared" si="143"/>
        <v>0</v>
      </c>
      <c r="AW347" s="69">
        <f t="shared" si="144"/>
        <v>1</v>
      </c>
      <c r="AX347" s="69">
        <f t="shared" si="145"/>
        <v>0.50568811538796687</v>
      </c>
      <c r="AY347" s="69">
        <f t="shared" si="146"/>
        <v>0.50568811538796687</v>
      </c>
      <c r="AZ347" s="69">
        <f t="shared" si="147"/>
        <v>1</v>
      </c>
      <c r="BA347" s="69">
        <f t="shared" si="148"/>
        <v>0</v>
      </c>
      <c r="BB347" s="69">
        <f t="shared" si="149"/>
        <v>0</v>
      </c>
      <c r="BC347" s="69">
        <f t="shared" si="150"/>
        <v>0</v>
      </c>
      <c r="BD347" s="69">
        <f t="shared" si="151"/>
        <v>0</v>
      </c>
      <c r="BE347" s="69">
        <f t="shared" si="152"/>
        <v>0</v>
      </c>
      <c r="BF347" s="69"/>
      <c r="BG347" s="69"/>
      <c r="BH347" s="69"/>
      <c r="BI347" s="69"/>
      <c r="BJ347" s="69"/>
      <c r="BK347" s="69"/>
      <c r="BL347" s="69"/>
      <c r="BM347" s="69"/>
      <c r="BN347" s="69"/>
      <c r="BX347">
        <v>1.59046614170074</v>
      </c>
      <c r="BY347">
        <v>1.0543794631957999</v>
      </c>
      <c r="BZ347" t="s">
        <v>68</v>
      </c>
      <c r="CA347">
        <v>9.0999999999999998E-2</v>
      </c>
      <c r="CB347">
        <v>0.22500000000000001</v>
      </c>
      <c r="CC347" t="s">
        <v>18</v>
      </c>
    </row>
    <row r="348" spans="1:81">
      <c r="A348" t="s">
        <v>22</v>
      </c>
      <c r="B348">
        <v>0.13312889999999999</v>
      </c>
      <c r="C348">
        <v>2.5271880000000002</v>
      </c>
      <c r="D348">
        <v>-1.56534</v>
      </c>
      <c r="E348">
        <v>-3.1132030000000002E-2</v>
      </c>
      <c r="F348">
        <v>-0.3179091</v>
      </c>
      <c r="G348">
        <v>1.7317269999999999E-2</v>
      </c>
      <c r="H348">
        <v>0.94745179999999996</v>
      </c>
      <c r="I348">
        <v>-0.1231025</v>
      </c>
      <c r="J348">
        <v>2.5193949999999998</v>
      </c>
      <c r="K348">
        <v>-1.643386</v>
      </c>
      <c r="L348">
        <v>-5.9989849999999997E-2</v>
      </c>
      <c r="M348">
        <v>0.1417911</v>
      </c>
      <c r="N348">
        <v>1.456738E-2</v>
      </c>
      <c r="O348">
        <v>0.98796980000000001</v>
      </c>
      <c r="P348" s="60">
        <f t="shared" si="128"/>
        <v>0.94778997835089118</v>
      </c>
      <c r="Q348" s="61">
        <f t="shared" si="129"/>
        <v>0.79661168612476563</v>
      </c>
      <c r="R348">
        <v>0.64500100000000005</v>
      </c>
      <c r="S348" s="59">
        <f t="shared" si="130"/>
        <v>0.64912722619041319</v>
      </c>
      <c r="T348">
        <v>9.9522570000000005E-2</v>
      </c>
      <c r="U348">
        <v>2.5551159999999999</v>
      </c>
      <c r="V348">
        <v>-0.92182050000000004</v>
      </c>
      <c r="W348" s="59">
        <f t="shared" si="131"/>
        <v>0.64500132207641159</v>
      </c>
      <c r="AA348" s="68">
        <f t="shared" si="132"/>
        <v>0.6140691086808896</v>
      </c>
      <c r="AC348">
        <v>0.44173600000000002</v>
      </c>
      <c r="AD348">
        <v>0.42301499999999997</v>
      </c>
      <c r="AE348">
        <v>0.46724090000000001</v>
      </c>
      <c r="AF348">
        <v>0.49942110000000001</v>
      </c>
      <c r="AG348" s="66">
        <f t="shared" si="133"/>
        <v>4.3603996943645001E-2</v>
      </c>
      <c r="AH348">
        <v>1712.038</v>
      </c>
      <c r="AI348">
        <v>1715.578</v>
      </c>
      <c r="AJ348">
        <v>1</v>
      </c>
      <c r="AK348">
        <v>4</v>
      </c>
      <c r="AL348">
        <f t="shared" si="134"/>
        <v>3.5399999999999636</v>
      </c>
      <c r="AM348" s="69">
        <f t="shared" si="135"/>
        <v>3.9579766580640428</v>
      </c>
      <c r="AN348" s="69">
        <f t="shared" si="136"/>
        <v>1.1180725022779896</v>
      </c>
      <c r="AP348" s="69">
        <f t="shared" si="137"/>
        <v>1.1180725022779896</v>
      </c>
      <c r="AQ348" s="69">
        <f t="shared" si="138"/>
        <v>0</v>
      </c>
      <c r="AR348" s="69">
        <f t="shared" si="139"/>
        <v>1</v>
      </c>
      <c r="AS348" s="69">
        <f t="shared" si="140"/>
        <v>0</v>
      </c>
      <c r="AT348" s="69">
        <f t="shared" si="141"/>
        <v>0</v>
      </c>
      <c r="AU348" s="69">
        <f t="shared" si="142"/>
        <v>0</v>
      </c>
      <c r="AV348" s="69">
        <f t="shared" si="143"/>
        <v>0</v>
      </c>
      <c r="AW348" s="69">
        <f t="shared" si="144"/>
        <v>0</v>
      </c>
      <c r="AX348" s="69">
        <f t="shared" si="145"/>
        <v>0</v>
      </c>
      <c r="AY348" s="69">
        <f t="shared" si="146"/>
        <v>0</v>
      </c>
      <c r="AZ348" s="69">
        <f t="shared" si="147"/>
        <v>0</v>
      </c>
      <c r="BA348" s="69">
        <f t="shared" si="148"/>
        <v>0</v>
      </c>
      <c r="BB348" s="69">
        <f t="shared" si="149"/>
        <v>0</v>
      </c>
      <c r="BC348" s="69">
        <f t="shared" si="150"/>
        <v>1.1180725022779896</v>
      </c>
      <c r="BD348" s="69">
        <f t="shared" si="151"/>
        <v>0</v>
      </c>
      <c r="BE348" s="69">
        <f t="shared" si="152"/>
        <v>1</v>
      </c>
      <c r="BF348" s="69"/>
      <c r="BG348" s="69"/>
      <c r="BH348" s="69"/>
      <c r="BI348" s="69"/>
      <c r="BJ348" s="69"/>
      <c r="BK348" s="69"/>
      <c r="BL348" s="69"/>
      <c r="BM348" s="69"/>
      <c r="BN348" s="69"/>
      <c r="BX348">
        <v>6.7798599600791903E-2</v>
      </c>
      <c r="BY348">
        <v>2.4482007026672399</v>
      </c>
      <c r="BZ348" t="s">
        <v>5648</v>
      </c>
      <c r="CA348">
        <v>0.93</v>
      </c>
      <c r="CB348">
        <v>0.2</v>
      </c>
      <c r="CC348" t="s">
        <v>18</v>
      </c>
    </row>
    <row r="349" spans="1:81">
      <c r="A349" t="s">
        <v>22</v>
      </c>
      <c r="B349">
        <v>0</v>
      </c>
      <c r="C349">
        <v>1.6</v>
      </c>
      <c r="D349">
        <v>0</v>
      </c>
      <c r="E349">
        <v>0</v>
      </c>
      <c r="F349">
        <v>0</v>
      </c>
      <c r="G349">
        <v>0</v>
      </c>
      <c r="H349">
        <v>1</v>
      </c>
      <c r="I349">
        <v>0.335787</v>
      </c>
      <c r="J349">
        <v>2.4986519999999999</v>
      </c>
      <c r="K349">
        <v>-0.42472850000000001</v>
      </c>
      <c r="L349">
        <v>0.1992313</v>
      </c>
      <c r="M349">
        <v>-5.0703940000000003E-2</v>
      </c>
      <c r="N349">
        <v>2.339279E-2</v>
      </c>
      <c r="O349">
        <v>0.97836029999999996</v>
      </c>
      <c r="P349" s="60">
        <f t="shared" si="128"/>
        <v>-0.13620848938800817</v>
      </c>
      <c r="Q349" s="61">
        <f t="shared" si="129"/>
        <v>-0.96289449483727374</v>
      </c>
      <c r="R349">
        <v>1.3874420000000001</v>
      </c>
      <c r="S349" s="59">
        <f t="shared" si="130"/>
        <v>2.8683262161505629</v>
      </c>
      <c r="T349">
        <v>8.3532419999999996E-2</v>
      </c>
      <c r="U349">
        <v>1.6607080000000001</v>
      </c>
      <c r="V349">
        <v>1.3835930000000001</v>
      </c>
      <c r="W349" s="59">
        <f t="shared" si="131"/>
        <v>1.3874410676147857</v>
      </c>
      <c r="AA349" s="68">
        <f t="shared" si="132"/>
        <v>0.1645341737775764</v>
      </c>
      <c r="AC349">
        <v>0.4453491</v>
      </c>
      <c r="AD349">
        <v>0.40461799999999998</v>
      </c>
      <c r="AE349">
        <v>0.44720120000000002</v>
      </c>
      <c r="AF349">
        <v>0.3831485</v>
      </c>
      <c r="AG349" s="66">
        <f t="shared" si="133"/>
        <v>3.0875632848885937E-2</v>
      </c>
      <c r="AH349">
        <v>2073.473</v>
      </c>
      <c r="AI349">
        <v>2081.5700000000002</v>
      </c>
      <c r="AJ349">
        <v>1</v>
      </c>
      <c r="AK349">
        <v>1</v>
      </c>
      <c r="AL349">
        <f t="shared" si="134"/>
        <v>8.0970000000002074</v>
      </c>
      <c r="AM349" s="69">
        <f t="shared" si="135"/>
        <v>4.6995905086390506</v>
      </c>
      <c r="AN349" s="69">
        <f t="shared" si="136"/>
        <v>0.58041132624909597</v>
      </c>
      <c r="AP349" s="69">
        <f t="shared" si="137"/>
        <v>0.58041132624909597</v>
      </c>
      <c r="AQ349" s="69">
        <f t="shared" si="138"/>
        <v>0.58041132624909597</v>
      </c>
      <c r="AR349" s="69">
        <f t="shared" si="139"/>
        <v>1</v>
      </c>
      <c r="AS349" s="69">
        <f t="shared" si="140"/>
        <v>1</v>
      </c>
      <c r="AT349" s="69">
        <f t="shared" si="141"/>
        <v>0</v>
      </c>
      <c r="AU349" s="69">
        <f t="shared" si="142"/>
        <v>0</v>
      </c>
      <c r="AV349" s="69">
        <f t="shared" si="143"/>
        <v>0</v>
      </c>
      <c r="AW349" s="69">
        <f t="shared" si="144"/>
        <v>0</v>
      </c>
      <c r="AX349" s="69">
        <f t="shared" si="145"/>
        <v>0</v>
      </c>
      <c r="AY349" s="69">
        <f t="shared" si="146"/>
        <v>0</v>
      </c>
      <c r="AZ349" s="69">
        <f t="shared" si="147"/>
        <v>0</v>
      </c>
      <c r="BA349" s="69">
        <f t="shared" si="148"/>
        <v>0</v>
      </c>
      <c r="BB349" s="69">
        <f t="shared" si="149"/>
        <v>0</v>
      </c>
      <c r="BC349" s="69">
        <f t="shared" si="150"/>
        <v>0</v>
      </c>
      <c r="BD349" s="69">
        <f t="shared" si="151"/>
        <v>0</v>
      </c>
      <c r="BE349" s="69">
        <f t="shared" si="152"/>
        <v>0</v>
      </c>
      <c r="BF349" s="69"/>
      <c r="BG349" s="69"/>
      <c r="BH349" s="69"/>
      <c r="BI349" s="69"/>
      <c r="BJ349" s="69"/>
      <c r="BK349" s="69"/>
      <c r="BL349" s="69"/>
      <c r="BM349" s="69"/>
      <c r="BN349" s="69"/>
      <c r="BX349">
        <v>7.4495442211628002E-2</v>
      </c>
      <c r="BY349">
        <v>0.62846183776855502</v>
      </c>
      <c r="BZ349" t="s">
        <v>5649</v>
      </c>
      <c r="CA349">
        <v>0.19800000000000001</v>
      </c>
      <c r="CB349">
        <v>0.878</v>
      </c>
      <c r="CC349" t="s">
        <v>18</v>
      </c>
    </row>
    <row r="350" spans="1:81">
      <c r="A350" t="s">
        <v>16</v>
      </c>
      <c r="B350">
        <v>0.3541511</v>
      </c>
      <c r="C350">
        <v>2.5074160000000001</v>
      </c>
      <c r="D350">
        <v>-0.4481618</v>
      </c>
      <c r="E350">
        <v>0.165076</v>
      </c>
      <c r="F350">
        <v>1.1861719999999999E-2</v>
      </c>
      <c r="G350">
        <v>1.5676760000000001E-2</v>
      </c>
      <c r="H350">
        <v>0.98608490000000004</v>
      </c>
      <c r="I350">
        <v>0.53303990000000001</v>
      </c>
      <c r="J350">
        <v>2.5435249999999998</v>
      </c>
      <c r="K350">
        <v>-0.51530100000000001</v>
      </c>
      <c r="L350">
        <v>1.7349960000000001E-2</v>
      </c>
      <c r="M350">
        <v>-0.98028930000000003</v>
      </c>
      <c r="N350">
        <v>-4.0510579999999997E-2</v>
      </c>
      <c r="O350">
        <v>-0.1925896</v>
      </c>
      <c r="P350" s="60">
        <f t="shared" si="128"/>
        <v>0.99524444051684835</v>
      </c>
      <c r="Q350" s="61">
        <f t="shared" si="129"/>
        <v>0.98102299275938898</v>
      </c>
      <c r="R350">
        <v>4.980747</v>
      </c>
      <c r="S350" s="59">
        <f t="shared" si="130"/>
        <v>0.19512731217832702</v>
      </c>
      <c r="T350">
        <v>2.0815350000000001</v>
      </c>
      <c r="U350">
        <v>3.451419</v>
      </c>
      <c r="V350">
        <v>-5.0234050000000003</v>
      </c>
      <c r="W350" s="59">
        <f t="shared" si="131"/>
        <v>4.980747648810814</v>
      </c>
      <c r="AA350" s="68">
        <f t="shared" si="132"/>
        <v>0.10000000000000113</v>
      </c>
      <c r="AC350">
        <v>0.40994429999999998</v>
      </c>
      <c r="AD350">
        <v>0.4735028</v>
      </c>
      <c r="AE350">
        <v>0.4803598</v>
      </c>
      <c r="AF350">
        <v>0.35586590000000001</v>
      </c>
      <c r="AG350" s="66">
        <f t="shared" si="133"/>
        <v>3.3181837627456481E-2</v>
      </c>
      <c r="AH350">
        <v>2083.0720000000001</v>
      </c>
      <c r="AI350">
        <v>2094.8040000000001</v>
      </c>
      <c r="AJ350">
        <v>4</v>
      </c>
      <c r="AK350">
        <v>1</v>
      </c>
      <c r="AL350">
        <f t="shared" si="134"/>
        <v>11.731999999999971</v>
      </c>
      <c r="AM350" s="69">
        <f t="shared" si="135"/>
        <v>-4.4331169945385459E-4</v>
      </c>
      <c r="AN350" s="69">
        <f t="shared" si="136"/>
        <v>-3.7786541037662433E-5</v>
      </c>
      <c r="AP350" s="69">
        <f t="shared" si="137"/>
        <v>0</v>
      </c>
      <c r="AQ350" s="69">
        <f t="shared" si="138"/>
        <v>-3.7786541037662433E-5</v>
      </c>
      <c r="AR350" s="69">
        <f t="shared" si="139"/>
        <v>0</v>
      </c>
      <c r="AS350" s="69">
        <f t="shared" si="140"/>
        <v>1</v>
      </c>
      <c r="AT350" s="69">
        <f t="shared" si="141"/>
        <v>0</v>
      </c>
      <c r="AU350" s="69">
        <f t="shared" si="142"/>
        <v>0</v>
      </c>
      <c r="AV350" s="69">
        <f t="shared" si="143"/>
        <v>0</v>
      </c>
      <c r="AW350" s="69">
        <f t="shared" si="144"/>
        <v>0</v>
      </c>
      <c r="AX350" s="69">
        <f t="shared" si="145"/>
        <v>0</v>
      </c>
      <c r="AY350" s="69">
        <f t="shared" si="146"/>
        <v>0</v>
      </c>
      <c r="AZ350" s="69">
        <f t="shared" si="147"/>
        <v>0</v>
      </c>
      <c r="BA350" s="69">
        <f t="shared" si="148"/>
        <v>0</v>
      </c>
      <c r="BB350" s="69">
        <f t="shared" si="149"/>
        <v>-3.7786541037662433E-5</v>
      </c>
      <c r="BC350" s="69">
        <f t="shared" si="150"/>
        <v>0</v>
      </c>
      <c r="BD350" s="69">
        <f t="shared" si="151"/>
        <v>1</v>
      </c>
      <c r="BE350" s="69">
        <f t="shared" si="152"/>
        <v>0</v>
      </c>
      <c r="BF350" s="69"/>
      <c r="BG350" s="69"/>
      <c r="BH350" s="69"/>
      <c r="BI350" s="69"/>
      <c r="BJ350" s="69"/>
      <c r="BK350" s="69"/>
      <c r="BL350" s="69"/>
      <c r="BM350" s="69"/>
      <c r="BN350" s="69"/>
      <c r="BX350">
        <v>2.7352831363678001</v>
      </c>
      <c r="BY350">
        <v>0.50014668703079201</v>
      </c>
      <c r="BZ350" t="s">
        <v>5650</v>
      </c>
      <c r="CA350">
        <v>0.876</v>
      </c>
      <c r="CB350">
        <v>0.38800000000000001</v>
      </c>
      <c r="CC350" t="s">
        <v>18</v>
      </c>
    </row>
    <row r="351" spans="1:81">
      <c r="A351" t="s">
        <v>20</v>
      </c>
      <c r="B351">
        <v>0.53733589999999998</v>
      </c>
      <c r="C351">
        <v>2.5361570000000002</v>
      </c>
      <c r="D351">
        <v>-0.52636210000000005</v>
      </c>
      <c r="E351">
        <v>6.8070739999999998E-3</v>
      </c>
      <c r="F351">
        <v>-0.98349390000000003</v>
      </c>
      <c r="G351">
        <v>2.202093E-3</v>
      </c>
      <c r="H351">
        <v>-0.18079970000000001</v>
      </c>
      <c r="I351">
        <v>0.53605130000000001</v>
      </c>
      <c r="J351">
        <v>2.5486810000000002</v>
      </c>
      <c r="K351">
        <v>-0.48493550000000002</v>
      </c>
      <c r="L351">
        <v>4.3178879999999998E-3</v>
      </c>
      <c r="M351">
        <v>-0.95717010000000002</v>
      </c>
      <c r="N351">
        <v>-7.6885609999999993E-2</v>
      </c>
      <c r="O351">
        <v>-0.27909729999999999</v>
      </c>
      <c r="P351" s="60">
        <f t="shared" si="128"/>
        <v>-0.78648329788713056</v>
      </c>
      <c r="Q351" s="61">
        <f t="shared" si="129"/>
        <v>0.23711195571083388</v>
      </c>
      <c r="R351">
        <v>5.1140480000000004</v>
      </c>
      <c r="S351" s="59">
        <f t="shared" si="130"/>
        <v>1.3314043816892827</v>
      </c>
      <c r="T351">
        <v>3.1469589999999998</v>
      </c>
      <c r="U351">
        <v>3.5928979999999999</v>
      </c>
      <c r="V351">
        <v>-4.7956310000000002</v>
      </c>
      <c r="W351" s="59">
        <f t="shared" si="131"/>
        <v>5.1140484164350477</v>
      </c>
      <c r="AA351" s="68">
        <f t="shared" si="132"/>
        <v>0.10000000000000019</v>
      </c>
      <c r="AC351">
        <v>0.40696339999999998</v>
      </c>
      <c r="AD351">
        <v>0.46132849999999997</v>
      </c>
      <c r="AE351">
        <v>0.4030184</v>
      </c>
      <c r="AF351">
        <v>0.4671786</v>
      </c>
      <c r="AG351" s="66">
        <f t="shared" si="133"/>
        <v>3.5348700576941977E-2</v>
      </c>
      <c r="AH351">
        <v>2096.3380000000002</v>
      </c>
      <c r="AI351">
        <v>2111.5430000000001</v>
      </c>
      <c r="AJ351">
        <v>4</v>
      </c>
      <c r="AK351">
        <v>1</v>
      </c>
      <c r="AL351">
        <f t="shared" si="134"/>
        <v>15.204999999999927</v>
      </c>
      <c r="AM351" s="69">
        <f t="shared" si="135"/>
        <v>2.6787544802340535</v>
      </c>
      <c r="AN351" s="69">
        <f t="shared" si="136"/>
        <v>0.17617589478685081</v>
      </c>
      <c r="AP351" s="69">
        <f t="shared" si="137"/>
        <v>0</v>
      </c>
      <c r="AQ351" s="69">
        <f t="shared" si="138"/>
        <v>0.17617589478685081</v>
      </c>
      <c r="AR351" s="69">
        <f t="shared" si="139"/>
        <v>0</v>
      </c>
      <c r="AS351" s="69">
        <f t="shared" si="140"/>
        <v>1</v>
      </c>
      <c r="AT351" s="69">
        <f t="shared" si="141"/>
        <v>0</v>
      </c>
      <c r="AU351" s="69">
        <f t="shared" si="142"/>
        <v>0</v>
      </c>
      <c r="AV351" s="69">
        <f t="shared" si="143"/>
        <v>0</v>
      </c>
      <c r="AW351" s="69">
        <f t="shared" si="144"/>
        <v>0</v>
      </c>
      <c r="AX351" s="69">
        <f t="shared" si="145"/>
        <v>0</v>
      </c>
      <c r="AY351" s="69">
        <f t="shared" si="146"/>
        <v>0</v>
      </c>
      <c r="AZ351" s="69">
        <f t="shared" si="147"/>
        <v>0</v>
      </c>
      <c r="BA351" s="69">
        <f t="shared" si="148"/>
        <v>0</v>
      </c>
      <c r="BB351" s="69">
        <f t="shared" si="149"/>
        <v>0.17617589478685081</v>
      </c>
      <c r="BC351" s="69">
        <f t="shared" si="150"/>
        <v>0</v>
      </c>
      <c r="BD351" s="69">
        <f t="shared" si="151"/>
        <v>1</v>
      </c>
      <c r="BE351" s="69">
        <f t="shared" si="152"/>
        <v>0</v>
      </c>
      <c r="BF351" s="69"/>
      <c r="BG351" s="69"/>
      <c r="BH351" s="69"/>
      <c r="BI351" s="69"/>
      <c r="BJ351" s="69"/>
      <c r="BK351" s="69"/>
      <c r="BL351" s="69"/>
      <c r="BM351" s="69"/>
      <c r="BN351" s="69"/>
      <c r="BX351">
        <v>2.5585875511169398</v>
      </c>
      <c r="BY351">
        <v>0.38475763797759999</v>
      </c>
      <c r="BZ351" t="s">
        <v>5651</v>
      </c>
      <c r="CA351">
        <v>0.89800000000000002</v>
      </c>
      <c r="CB351">
        <v>0.19</v>
      </c>
      <c r="CC351" t="s">
        <v>18</v>
      </c>
    </row>
    <row r="352" spans="1:81">
      <c r="A352" t="s">
        <v>16</v>
      </c>
      <c r="B352">
        <v>0.53588769999999997</v>
      </c>
      <c r="C352">
        <v>2.5467200000000001</v>
      </c>
      <c r="D352">
        <v>-0.48702079999999998</v>
      </c>
      <c r="E352">
        <v>-1.992532E-3</v>
      </c>
      <c r="F352">
        <v>-0.9575264</v>
      </c>
      <c r="G352">
        <v>-6.7669259999999995E-2</v>
      </c>
      <c r="H352">
        <v>-0.28028570000000003</v>
      </c>
      <c r="I352">
        <v>-1.14317</v>
      </c>
      <c r="J352">
        <v>2.5777779999999999</v>
      </c>
      <c r="K352">
        <v>-1.2084649999999999</v>
      </c>
      <c r="L352">
        <v>-0.32110119999999998</v>
      </c>
      <c r="M352">
        <v>0.60935459999999997</v>
      </c>
      <c r="N352">
        <v>0.37669750000000002</v>
      </c>
      <c r="O352">
        <v>0.6194191</v>
      </c>
      <c r="P352" s="60">
        <f t="shared" si="128"/>
        <v>-0.31867198681860998</v>
      </c>
      <c r="Q352" s="61">
        <f t="shared" si="129"/>
        <v>-0.79689632963415935</v>
      </c>
      <c r="R352">
        <v>2.8995730000000002</v>
      </c>
      <c r="S352" s="59">
        <f t="shared" si="130"/>
        <v>2.4929364546180208</v>
      </c>
      <c r="T352">
        <v>1.489741E-2</v>
      </c>
      <c r="U352">
        <v>5.2484149999999996</v>
      </c>
      <c r="V352">
        <v>-1.4018649999999999</v>
      </c>
      <c r="W352" s="59">
        <f t="shared" si="131"/>
        <v>2.899573531672015</v>
      </c>
      <c r="AA352" s="68">
        <f t="shared" si="132"/>
        <v>0.10000827661852084</v>
      </c>
      <c r="AC352">
        <v>0.40808539999999999</v>
      </c>
      <c r="AD352">
        <v>0.44189450000000002</v>
      </c>
      <c r="AE352">
        <v>0.4570709</v>
      </c>
      <c r="AF352">
        <v>0.33701360000000002</v>
      </c>
      <c r="AG352" s="66">
        <f t="shared" si="133"/>
        <v>2.7777979480526366E-2</v>
      </c>
      <c r="AH352">
        <v>2113.0569999999998</v>
      </c>
      <c r="AI352">
        <v>2146.4430000000002</v>
      </c>
      <c r="AJ352">
        <v>3</v>
      </c>
      <c r="AK352">
        <v>3</v>
      </c>
      <c r="AL352">
        <f t="shared" si="134"/>
        <v>33.386000000000422</v>
      </c>
      <c r="AM352" s="69">
        <f t="shared" si="135"/>
        <v>3.9314866872914465</v>
      </c>
      <c r="AN352" s="69">
        <f t="shared" si="136"/>
        <v>0.11775854212218885</v>
      </c>
      <c r="AP352" s="69">
        <f t="shared" si="137"/>
        <v>0</v>
      </c>
      <c r="AQ352" s="69">
        <f t="shared" si="138"/>
        <v>0</v>
      </c>
      <c r="AR352" s="69">
        <f t="shared" si="139"/>
        <v>0</v>
      </c>
      <c r="AS352" s="69">
        <f t="shared" si="140"/>
        <v>0</v>
      </c>
      <c r="AT352" s="69">
        <f t="shared" si="141"/>
        <v>0</v>
      </c>
      <c r="AU352" s="69">
        <f t="shared" si="142"/>
        <v>0</v>
      </c>
      <c r="AV352" s="69">
        <f t="shared" si="143"/>
        <v>0</v>
      </c>
      <c r="AW352" s="69">
        <f t="shared" si="144"/>
        <v>0</v>
      </c>
      <c r="AX352" s="69">
        <f t="shared" si="145"/>
        <v>0.11775854212218885</v>
      </c>
      <c r="AY352" s="69">
        <f t="shared" si="146"/>
        <v>0.11775854212218885</v>
      </c>
      <c r="AZ352" s="69">
        <f t="shared" si="147"/>
        <v>1</v>
      </c>
      <c r="BA352" s="69">
        <f t="shared" si="148"/>
        <v>1</v>
      </c>
      <c r="BB352" s="69">
        <f t="shared" si="149"/>
        <v>0</v>
      </c>
      <c r="BC352" s="69">
        <f t="shared" si="150"/>
        <v>0</v>
      </c>
      <c r="BD352" s="69">
        <f t="shared" si="151"/>
        <v>0</v>
      </c>
      <c r="BE352" s="69">
        <f t="shared" si="152"/>
        <v>0</v>
      </c>
      <c r="BF352" s="69"/>
      <c r="BG352" s="69"/>
      <c r="BH352" s="69"/>
      <c r="BI352" s="69"/>
      <c r="BJ352" s="69"/>
      <c r="BK352" s="69"/>
      <c r="BL352" s="69"/>
      <c r="BM352" s="69"/>
      <c r="BN352" s="69"/>
      <c r="BX352">
        <v>1.89179039001465</v>
      </c>
      <c r="BY352">
        <v>1.76129627227783</v>
      </c>
      <c r="BZ352" t="s">
        <v>5652</v>
      </c>
      <c r="CA352">
        <v>0.77100000000000002</v>
      </c>
      <c r="CB352">
        <v>0.746</v>
      </c>
      <c r="CC352" t="s">
        <v>18</v>
      </c>
    </row>
    <row r="353" spans="1:81">
      <c r="A353" t="s">
        <v>16</v>
      </c>
      <c r="B353">
        <v>-1.014189</v>
      </c>
      <c r="C353">
        <v>2.5548289999999998</v>
      </c>
      <c r="D353">
        <v>-1.250427</v>
      </c>
      <c r="E353">
        <v>3.2576359999999999E-2</v>
      </c>
      <c r="F353">
        <v>0.52498670000000003</v>
      </c>
      <c r="G353">
        <v>4.9296399999999997E-2</v>
      </c>
      <c r="H353">
        <v>0.84905699999999995</v>
      </c>
      <c r="I353">
        <v>-0.41079599999999999</v>
      </c>
      <c r="J353">
        <v>2.57789</v>
      </c>
      <c r="K353">
        <v>-1.1184769999999999</v>
      </c>
      <c r="L353">
        <v>-0.15242919999999999</v>
      </c>
      <c r="M353">
        <v>-0.84765710000000005</v>
      </c>
      <c r="N353">
        <v>-0.2904177</v>
      </c>
      <c r="O353">
        <v>0.41701359999999998</v>
      </c>
      <c r="P353" s="60">
        <f t="shared" si="128"/>
        <v>-0.11597541534226002</v>
      </c>
      <c r="Q353" s="61">
        <f t="shared" si="129"/>
        <v>-0.97309940607238055</v>
      </c>
      <c r="R353">
        <v>0.31380049999999998</v>
      </c>
      <c r="S353" s="59">
        <f t="shared" si="130"/>
        <v>2.9091186823746567</v>
      </c>
      <c r="T353">
        <v>-0.88643499999999997</v>
      </c>
      <c r="U353">
        <v>2.7855080000000001</v>
      </c>
      <c r="V353">
        <v>-1.0804579999999999</v>
      </c>
      <c r="W353" s="59">
        <f t="shared" si="131"/>
        <v>0.31372495361064306</v>
      </c>
      <c r="AA353" s="68">
        <f t="shared" si="132"/>
        <v>0.89177033135220984</v>
      </c>
      <c r="AC353">
        <v>0.40000069999999999</v>
      </c>
      <c r="AD353">
        <v>0.47934690000000002</v>
      </c>
      <c r="AE353">
        <v>0.46021600000000001</v>
      </c>
      <c r="AF353">
        <v>0.44994669999999998</v>
      </c>
      <c r="AG353" s="66">
        <f t="shared" si="133"/>
        <v>3.9703926550854189E-2</v>
      </c>
      <c r="AH353">
        <v>2147.973</v>
      </c>
      <c r="AI353">
        <v>2192.3409999999999</v>
      </c>
      <c r="AJ353">
        <v>2</v>
      </c>
      <c r="AK353">
        <v>2</v>
      </c>
      <c r="AL353">
        <f t="shared" si="134"/>
        <v>44.367999999999938</v>
      </c>
      <c r="AM353" s="69">
        <f t="shared" si="135"/>
        <v>6.7954355080526927</v>
      </c>
      <c r="AN353" s="69">
        <f t="shared" si="136"/>
        <v>0.15316073539606703</v>
      </c>
      <c r="AP353" s="69">
        <f t="shared" si="137"/>
        <v>0</v>
      </c>
      <c r="AQ353" s="69">
        <f t="shared" si="138"/>
        <v>0</v>
      </c>
      <c r="AR353" s="69">
        <f t="shared" si="139"/>
        <v>0</v>
      </c>
      <c r="AS353" s="69">
        <f t="shared" si="140"/>
        <v>0</v>
      </c>
      <c r="AT353" s="69">
        <f t="shared" si="141"/>
        <v>0.15316073539606703</v>
      </c>
      <c r="AU353" s="69">
        <f t="shared" si="142"/>
        <v>0.15316073539606703</v>
      </c>
      <c r="AV353" s="69">
        <f t="shared" si="143"/>
        <v>1</v>
      </c>
      <c r="AW353" s="69">
        <f t="shared" si="144"/>
        <v>1</v>
      </c>
      <c r="AX353" s="69">
        <f t="shared" si="145"/>
        <v>0</v>
      </c>
      <c r="AY353" s="69">
        <f t="shared" si="146"/>
        <v>0</v>
      </c>
      <c r="AZ353" s="69">
        <f t="shared" si="147"/>
        <v>0</v>
      </c>
      <c r="BA353" s="69">
        <f t="shared" si="148"/>
        <v>0</v>
      </c>
      <c r="BB353" s="69">
        <f t="shared" si="149"/>
        <v>0</v>
      </c>
      <c r="BC353" s="69">
        <f t="shared" si="150"/>
        <v>0</v>
      </c>
      <c r="BD353" s="69">
        <f t="shared" si="151"/>
        <v>0</v>
      </c>
      <c r="BE353" s="69">
        <f t="shared" si="152"/>
        <v>0</v>
      </c>
      <c r="BF353" s="69"/>
      <c r="BG353" s="69"/>
      <c r="BH353" s="69"/>
      <c r="BI353" s="69"/>
      <c r="BJ353" s="69"/>
      <c r="BK353" s="69"/>
      <c r="BL353" s="69"/>
      <c r="BM353" s="69"/>
      <c r="BN353" s="69"/>
      <c r="BX353">
        <v>0.99835544824600198</v>
      </c>
      <c r="BY353">
        <v>1.0647342205047601</v>
      </c>
      <c r="BZ353" t="s">
        <v>5653</v>
      </c>
      <c r="CA353">
        <v>0.14000000000000001</v>
      </c>
      <c r="CB353">
        <v>6.6000000000000003E-2</v>
      </c>
      <c r="CC353" t="s">
        <v>18</v>
      </c>
    </row>
    <row r="354" spans="1:81">
      <c r="A354" t="s">
        <v>16</v>
      </c>
      <c r="B354">
        <v>-0.42521819999999999</v>
      </c>
      <c r="C354">
        <v>2.565817</v>
      </c>
      <c r="D354">
        <v>-1.1552659999999999</v>
      </c>
      <c r="E354">
        <v>-0.1348859</v>
      </c>
      <c r="F354">
        <v>-0.83060080000000003</v>
      </c>
      <c r="G354">
        <v>-0.1914092</v>
      </c>
      <c r="H354">
        <v>0.50524309999999995</v>
      </c>
      <c r="I354">
        <v>-2.2714020000000001</v>
      </c>
      <c r="J354">
        <v>2.5854020000000002</v>
      </c>
      <c r="K354">
        <v>-1.7620439999999999</v>
      </c>
      <c r="L354">
        <v>-0.26539160000000001</v>
      </c>
      <c r="M354">
        <v>0.49888480000000002</v>
      </c>
      <c r="N354">
        <v>0.22306580000000001</v>
      </c>
      <c r="O354">
        <v>0.79430659999999997</v>
      </c>
      <c r="P354" s="60">
        <f t="shared" si="128"/>
        <v>0.7547052084218987</v>
      </c>
      <c r="Q354" s="61">
        <f t="shared" si="129"/>
        <v>0.13915990323828309</v>
      </c>
      <c r="R354">
        <v>4.0837599999999998</v>
      </c>
      <c r="S354" s="59">
        <f t="shared" si="130"/>
        <v>1.4311833140462193</v>
      </c>
      <c r="T354">
        <v>1.530289</v>
      </c>
      <c r="U354">
        <v>6.1378959999999996</v>
      </c>
      <c r="V354">
        <v>-0.84974959999999999</v>
      </c>
      <c r="W354" s="59">
        <f t="shared" si="131"/>
        <v>4.0837601621742916</v>
      </c>
      <c r="AA354" s="68">
        <f t="shared" si="132"/>
        <v>0.10000000008791099</v>
      </c>
      <c r="AC354">
        <v>0.45723829999999999</v>
      </c>
      <c r="AD354">
        <v>0.45761950000000001</v>
      </c>
      <c r="AE354">
        <v>0.40820780000000001</v>
      </c>
      <c r="AF354">
        <v>0.49078060000000001</v>
      </c>
      <c r="AG354" s="66">
        <f t="shared" si="133"/>
        <v>4.191947257644843E-2</v>
      </c>
      <c r="AH354">
        <v>2193.8359999999998</v>
      </c>
      <c r="AI354">
        <v>2206.1080000000002</v>
      </c>
      <c r="AJ354">
        <v>2</v>
      </c>
      <c r="AK354">
        <v>2</v>
      </c>
      <c r="AL354">
        <f t="shared" si="134"/>
        <v>12.272000000000389</v>
      </c>
      <c r="AM354" s="69">
        <f t="shared" si="135"/>
        <v>2.5370507497016961</v>
      </c>
      <c r="AN354" s="69">
        <f t="shared" si="136"/>
        <v>0.20673490463670272</v>
      </c>
      <c r="AP354" s="69">
        <f t="shared" si="137"/>
        <v>0</v>
      </c>
      <c r="AQ354" s="69">
        <f t="shared" si="138"/>
        <v>0</v>
      </c>
      <c r="AR354" s="69">
        <f t="shared" si="139"/>
        <v>0</v>
      </c>
      <c r="AS354" s="69">
        <f t="shared" si="140"/>
        <v>0</v>
      </c>
      <c r="AT354" s="69">
        <f t="shared" si="141"/>
        <v>0.20673490463670272</v>
      </c>
      <c r="AU354" s="69">
        <f t="shared" si="142"/>
        <v>0.20673490463670272</v>
      </c>
      <c r="AV354" s="69">
        <f t="shared" si="143"/>
        <v>1</v>
      </c>
      <c r="AW354" s="69">
        <f t="shared" si="144"/>
        <v>1</v>
      </c>
      <c r="AX354" s="69">
        <f t="shared" si="145"/>
        <v>0</v>
      </c>
      <c r="AY354" s="69">
        <f t="shared" si="146"/>
        <v>0</v>
      </c>
      <c r="AZ354" s="69">
        <f t="shared" si="147"/>
        <v>0</v>
      </c>
      <c r="BA354" s="69">
        <f t="shared" si="148"/>
        <v>0</v>
      </c>
      <c r="BB354" s="69">
        <f t="shared" si="149"/>
        <v>0</v>
      </c>
      <c r="BC354" s="69">
        <f t="shared" si="150"/>
        <v>0</v>
      </c>
      <c r="BD354" s="69">
        <f t="shared" si="151"/>
        <v>0</v>
      </c>
      <c r="BE354" s="69">
        <f t="shared" si="152"/>
        <v>0</v>
      </c>
      <c r="BF354" s="69"/>
      <c r="BG354" s="69"/>
      <c r="BH354" s="69"/>
      <c r="BI354" s="69"/>
      <c r="BJ354" s="69"/>
      <c r="BK354" s="69"/>
      <c r="BL354" s="69"/>
      <c r="BM354" s="69"/>
      <c r="BN354" s="69"/>
      <c r="BX354">
        <v>1.4959138631820701</v>
      </c>
      <c r="BY354">
        <v>1.06991875171661</v>
      </c>
      <c r="BZ354" t="s">
        <v>5654</v>
      </c>
      <c r="CA354">
        <v>0.52300000000000002</v>
      </c>
      <c r="CB354">
        <v>0.16200000000000001</v>
      </c>
      <c r="CC354" t="s">
        <v>18</v>
      </c>
    </row>
    <row r="355" spans="1:81">
      <c r="A355" t="s">
        <v>16</v>
      </c>
      <c r="B355">
        <v>-2.294146</v>
      </c>
      <c r="C355">
        <v>2.5798369999999999</v>
      </c>
      <c r="D355">
        <v>-1.75928</v>
      </c>
      <c r="E355">
        <v>-0.21674209999999999</v>
      </c>
      <c r="F355">
        <v>0.48353879999999999</v>
      </c>
      <c r="G355">
        <v>0.20302290000000001</v>
      </c>
      <c r="H355">
        <v>0.82340440000000004</v>
      </c>
      <c r="I355">
        <v>-2.037264</v>
      </c>
      <c r="J355">
        <v>2.5688029999999999</v>
      </c>
      <c r="K355">
        <v>-1.3786780000000001</v>
      </c>
      <c r="L355">
        <v>-0.13962069999999999</v>
      </c>
      <c r="M355">
        <v>-0.1223814</v>
      </c>
      <c r="N355">
        <v>-7.9156139999999996E-3</v>
      </c>
      <c r="O355">
        <v>0.9825815</v>
      </c>
      <c r="P355" s="60">
        <f t="shared" si="128"/>
        <v>0.95688703199901348</v>
      </c>
      <c r="Q355" s="61">
        <f t="shared" si="129"/>
        <v>0.83126558401576212</v>
      </c>
      <c r="R355">
        <v>3.650423</v>
      </c>
      <c r="S355" s="59">
        <f t="shared" si="130"/>
        <v>0.58941576290496622</v>
      </c>
      <c r="T355">
        <v>-2.8107169999999999</v>
      </c>
      <c r="U355">
        <v>3.4294449999999999</v>
      </c>
      <c r="V355">
        <v>1.7531129999999999</v>
      </c>
      <c r="W355" s="59">
        <f t="shared" si="131"/>
        <v>3.6504224328362325</v>
      </c>
      <c r="AA355" s="68">
        <f t="shared" si="132"/>
        <v>0.1000000091285931</v>
      </c>
      <c r="AC355">
        <v>0.44883109999999998</v>
      </c>
      <c r="AD355">
        <v>0.42266480000000001</v>
      </c>
      <c r="AE355">
        <v>0.44067420000000002</v>
      </c>
      <c r="AF355">
        <v>0.447461</v>
      </c>
      <c r="AG355" s="66">
        <f t="shared" si="133"/>
        <v>3.7406910147782045E-2</v>
      </c>
      <c r="AH355">
        <v>2207.6390000000001</v>
      </c>
      <c r="AI355">
        <v>2219.114</v>
      </c>
      <c r="AJ355">
        <v>1</v>
      </c>
      <c r="AK355">
        <v>3</v>
      </c>
      <c r="AL355">
        <f t="shared" si="134"/>
        <v>11.474999999999909</v>
      </c>
      <c r="AM355" s="69">
        <f t="shared" si="135"/>
        <v>1.4215157188201843</v>
      </c>
      <c r="AN355" s="69">
        <f t="shared" si="136"/>
        <v>0.12387936547452685</v>
      </c>
      <c r="AP355" s="69">
        <f t="shared" si="137"/>
        <v>0.12387936547452685</v>
      </c>
      <c r="AQ355" s="69">
        <f t="shared" si="138"/>
        <v>0</v>
      </c>
      <c r="AR355" s="69">
        <f t="shared" si="139"/>
        <v>1</v>
      </c>
      <c r="AS355" s="69">
        <f t="shared" si="140"/>
        <v>0</v>
      </c>
      <c r="AT355" s="69">
        <f t="shared" si="141"/>
        <v>0</v>
      </c>
      <c r="AU355" s="69">
        <f t="shared" si="142"/>
        <v>0</v>
      </c>
      <c r="AV355" s="69">
        <f t="shared" si="143"/>
        <v>0</v>
      </c>
      <c r="AW355" s="69">
        <f t="shared" si="144"/>
        <v>0</v>
      </c>
      <c r="AX355" s="69">
        <f t="shared" si="145"/>
        <v>0</v>
      </c>
      <c r="AY355" s="69">
        <f t="shared" si="146"/>
        <v>0</v>
      </c>
      <c r="AZ355" s="69">
        <f t="shared" si="147"/>
        <v>0</v>
      </c>
      <c r="BA355" s="69">
        <f t="shared" si="148"/>
        <v>1</v>
      </c>
      <c r="BB355" s="69">
        <f t="shared" si="149"/>
        <v>0</v>
      </c>
      <c r="BC355" s="69">
        <f t="shared" si="150"/>
        <v>0</v>
      </c>
      <c r="BD355" s="69">
        <f t="shared" si="151"/>
        <v>0</v>
      </c>
      <c r="BE355" s="69">
        <f t="shared" si="152"/>
        <v>0</v>
      </c>
      <c r="BF355" s="69"/>
      <c r="BG355" s="69"/>
      <c r="BH355" s="69"/>
      <c r="BI355" s="69"/>
      <c r="BJ355" s="69"/>
      <c r="BK355" s="69"/>
      <c r="BL355" s="69"/>
      <c r="BM355" s="69"/>
      <c r="BN355" s="69"/>
      <c r="BX355">
        <v>0.27587175369262701</v>
      </c>
      <c r="BY355">
        <v>2.1170854568481401</v>
      </c>
      <c r="BZ355" t="s">
        <v>5655</v>
      </c>
      <c r="CA355">
        <v>0.57999999999999996</v>
      </c>
      <c r="CB355">
        <v>5.8999999999999997E-2</v>
      </c>
      <c r="CC355" t="s">
        <v>18</v>
      </c>
    </row>
    <row r="356" spans="1:81">
      <c r="A356" t="s">
        <v>22</v>
      </c>
      <c r="B356">
        <v>-2.0466899999999999</v>
      </c>
      <c r="C356">
        <v>2.565537</v>
      </c>
      <c r="D356">
        <v>-1.377777</v>
      </c>
      <c r="E356">
        <v>-9.9700759999999999E-2</v>
      </c>
      <c r="F356">
        <v>-0.1110051</v>
      </c>
      <c r="G356">
        <v>1.362441E-2</v>
      </c>
      <c r="H356">
        <v>0.98871229999999999</v>
      </c>
      <c r="I356">
        <v>-2.0969660000000001</v>
      </c>
      <c r="J356">
        <v>2.5825209999999998</v>
      </c>
      <c r="K356">
        <v>-1.2227300000000001</v>
      </c>
      <c r="L356">
        <v>-0.2571948</v>
      </c>
      <c r="M356">
        <v>-0.36420459999999999</v>
      </c>
      <c r="N356">
        <v>-8.2663539999999994E-2</v>
      </c>
      <c r="O356">
        <v>0.89127579999999995</v>
      </c>
      <c r="P356" s="60">
        <f t="shared" si="128"/>
        <v>0.83678702127989946</v>
      </c>
      <c r="Q356" s="61">
        <f t="shared" si="129"/>
        <v>0.40042503796497386</v>
      </c>
      <c r="R356">
        <v>1.361534</v>
      </c>
      <c r="S356" s="59">
        <f t="shared" si="130"/>
        <v>1.1588156793296178</v>
      </c>
      <c r="T356">
        <v>-2.7642679999999999</v>
      </c>
      <c r="U356">
        <v>3.2551269999999999</v>
      </c>
      <c r="V356">
        <v>-0.44862459999999998</v>
      </c>
      <c r="W356" s="59">
        <f t="shared" si="131"/>
        <v>1.3615346990105541</v>
      </c>
      <c r="AA356" s="68">
        <f t="shared" si="132"/>
        <v>0.17119242133178503</v>
      </c>
      <c r="AC356">
        <v>0.40364919999999999</v>
      </c>
      <c r="AD356">
        <v>0.43025190000000002</v>
      </c>
      <c r="AE356">
        <v>0.4581189</v>
      </c>
      <c r="AF356">
        <v>0.30299680000000001</v>
      </c>
      <c r="AG356" s="66">
        <f t="shared" si="133"/>
        <v>2.4106998677716263E-2</v>
      </c>
      <c r="AH356">
        <v>2220.6370000000002</v>
      </c>
      <c r="AI356">
        <v>2225.7069999999999</v>
      </c>
      <c r="AJ356">
        <v>2</v>
      </c>
      <c r="AK356">
        <v>4</v>
      </c>
      <c r="AL356">
        <f t="shared" si="134"/>
        <v>5.069999999999709</v>
      </c>
      <c r="AM356" s="69">
        <f t="shared" si="135"/>
        <v>3.8062807401392376</v>
      </c>
      <c r="AN356" s="69">
        <f t="shared" si="136"/>
        <v>0.75074570811429109</v>
      </c>
      <c r="AP356" s="69">
        <f t="shared" si="137"/>
        <v>0</v>
      </c>
      <c r="AQ356" s="69">
        <f t="shared" si="138"/>
        <v>0</v>
      </c>
      <c r="AR356" s="69">
        <f t="shared" si="139"/>
        <v>0</v>
      </c>
      <c r="AS356" s="69">
        <f t="shared" si="140"/>
        <v>0</v>
      </c>
      <c r="AT356" s="69">
        <f t="shared" si="141"/>
        <v>0.75074570811429109</v>
      </c>
      <c r="AU356" s="69">
        <f t="shared" si="142"/>
        <v>0</v>
      </c>
      <c r="AV356" s="69">
        <f t="shared" si="143"/>
        <v>1</v>
      </c>
      <c r="AW356" s="69">
        <f t="shared" si="144"/>
        <v>0</v>
      </c>
      <c r="AX356" s="69">
        <f t="shared" si="145"/>
        <v>0</v>
      </c>
      <c r="AY356" s="69">
        <f t="shared" si="146"/>
        <v>0</v>
      </c>
      <c r="AZ356" s="69">
        <f t="shared" si="147"/>
        <v>0</v>
      </c>
      <c r="BA356" s="69">
        <f t="shared" si="148"/>
        <v>0</v>
      </c>
      <c r="BB356" s="69">
        <f t="shared" si="149"/>
        <v>0</v>
      </c>
      <c r="BC356" s="69">
        <f t="shared" si="150"/>
        <v>0.75074570811429109</v>
      </c>
      <c r="BD356" s="69">
        <f t="shared" si="151"/>
        <v>0</v>
      </c>
      <c r="BE356" s="69">
        <f t="shared" si="152"/>
        <v>1</v>
      </c>
      <c r="BF356" s="69"/>
      <c r="BG356" s="69"/>
      <c r="BH356" s="69"/>
      <c r="BI356" s="69"/>
      <c r="BJ356" s="69"/>
      <c r="BK356" s="69"/>
      <c r="BL356" s="69"/>
      <c r="BM356" s="69"/>
      <c r="BN356" s="69"/>
      <c r="BX356">
        <v>0.81971383094787598</v>
      </c>
      <c r="BY356">
        <v>2.3760817050933798</v>
      </c>
      <c r="BZ356" t="s">
        <v>856</v>
      </c>
      <c r="CA356">
        <v>0.20300000000000001</v>
      </c>
      <c r="CB356">
        <v>0.27500000000000002</v>
      </c>
      <c r="CC356" t="s">
        <v>18</v>
      </c>
    </row>
    <row r="357" spans="1:81">
      <c r="A357" t="s">
        <v>16</v>
      </c>
      <c r="B357">
        <v>-2.1158800000000002</v>
      </c>
      <c r="C357">
        <v>2.5800559999999999</v>
      </c>
      <c r="D357">
        <v>-1.200912</v>
      </c>
      <c r="E357">
        <v>-0.2470175</v>
      </c>
      <c r="F357">
        <v>-0.32910089999999997</v>
      </c>
      <c r="G357">
        <v>-7.2914329999999999E-3</v>
      </c>
      <c r="H357">
        <v>0.91138459999999999</v>
      </c>
      <c r="I357">
        <v>-1.2791999999999999</v>
      </c>
      <c r="J357">
        <v>2.562503</v>
      </c>
      <c r="K357">
        <v>-1.216788</v>
      </c>
      <c r="L357">
        <v>-0.1451345</v>
      </c>
      <c r="M357">
        <v>-0.81443529999999997</v>
      </c>
      <c r="N357">
        <v>-5.8859740000000001E-2</v>
      </c>
      <c r="O357">
        <v>0.55871879999999996</v>
      </c>
      <c r="P357" s="60">
        <f t="shared" si="128"/>
        <v>0.24624069812401778</v>
      </c>
      <c r="Q357" s="61">
        <f t="shared" si="129"/>
        <v>-0.87873103717479273</v>
      </c>
      <c r="R357">
        <v>0.71403280000000002</v>
      </c>
      <c r="S357" s="59">
        <f t="shared" si="130"/>
        <v>2.6439934550119979</v>
      </c>
      <c r="T357">
        <v>-2.4969049999999999</v>
      </c>
      <c r="U357">
        <v>2.8108200000000001</v>
      </c>
      <c r="V357">
        <v>-1.7589539999999999</v>
      </c>
      <c r="W357" s="59">
        <f t="shared" si="131"/>
        <v>0.71403287605333676</v>
      </c>
      <c r="AA357" s="68">
        <f t="shared" si="132"/>
        <v>0.55213233580869958</v>
      </c>
      <c r="AC357">
        <v>0.48135119999999998</v>
      </c>
      <c r="AD357">
        <v>0.48589369999999998</v>
      </c>
      <c r="AE357">
        <v>0.45133069999999997</v>
      </c>
      <c r="AF357">
        <v>0.37370789999999998</v>
      </c>
      <c r="AG357" s="66">
        <f t="shared" si="133"/>
        <v>3.9448498842079738E-2</v>
      </c>
      <c r="AH357">
        <v>2227.2370000000001</v>
      </c>
      <c r="AI357">
        <v>2245.201</v>
      </c>
      <c r="AJ357">
        <v>4</v>
      </c>
      <c r="AK357">
        <v>4</v>
      </c>
      <c r="AL357">
        <f t="shared" si="134"/>
        <v>17.963999999999942</v>
      </c>
      <c r="AM357" s="69">
        <f t="shared" si="135"/>
        <v>5.9752251408090089</v>
      </c>
      <c r="AN357" s="69">
        <f t="shared" si="136"/>
        <v>0.3326221966604892</v>
      </c>
      <c r="AP357" s="69">
        <f t="shared" si="137"/>
        <v>0</v>
      </c>
      <c r="AQ357" s="69">
        <f t="shared" si="138"/>
        <v>0</v>
      </c>
      <c r="AR357" s="69">
        <f t="shared" si="139"/>
        <v>0</v>
      </c>
      <c r="AS357" s="69">
        <f t="shared" si="140"/>
        <v>0</v>
      </c>
      <c r="AT357" s="69">
        <f t="shared" si="141"/>
        <v>0</v>
      </c>
      <c r="AU357" s="69">
        <f t="shared" si="142"/>
        <v>0</v>
      </c>
      <c r="AV357" s="69">
        <f t="shared" si="143"/>
        <v>0</v>
      </c>
      <c r="AW357" s="69">
        <f t="shared" si="144"/>
        <v>0</v>
      </c>
      <c r="AX357" s="69">
        <f t="shared" si="145"/>
        <v>0</v>
      </c>
      <c r="AY357" s="69">
        <f t="shared" si="146"/>
        <v>0</v>
      </c>
      <c r="AZ357" s="69">
        <f t="shared" si="147"/>
        <v>0</v>
      </c>
      <c r="BA357" s="69">
        <f t="shared" si="148"/>
        <v>0</v>
      </c>
      <c r="BB357" s="69">
        <f t="shared" si="149"/>
        <v>0.3326221966604892</v>
      </c>
      <c r="BC357" s="69">
        <f t="shared" si="150"/>
        <v>0.3326221966604892</v>
      </c>
      <c r="BD357" s="69">
        <f t="shared" si="151"/>
        <v>1</v>
      </c>
      <c r="BE357" s="69">
        <f t="shared" si="152"/>
        <v>1</v>
      </c>
      <c r="BF357" s="69"/>
      <c r="BG357" s="69"/>
      <c r="BH357" s="69"/>
      <c r="BI357" s="69"/>
      <c r="BJ357" s="69"/>
      <c r="BK357" s="69"/>
      <c r="BL357" s="69"/>
      <c r="BM357" s="69"/>
      <c r="BN357" s="69"/>
      <c r="BX357">
        <v>2.46791768074036</v>
      </c>
      <c r="BY357">
        <v>2.59703588485718</v>
      </c>
      <c r="BZ357" t="s">
        <v>5656</v>
      </c>
      <c r="CA357">
        <v>0.746</v>
      </c>
      <c r="CB357">
        <v>0.45600000000000002</v>
      </c>
      <c r="CC357" t="s">
        <v>18</v>
      </c>
    </row>
    <row r="358" spans="1:81">
      <c r="A358" t="s">
        <v>16</v>
      </c>
      <c r="B358">
        <v>-1.30454</v>
      </c>
      <c r="C358">
        <v>2.5610430000000002</v>
      </c>
      <c r="D358">
        <v>-1.226804</v>
      </c>
      <c r="E358">
        <v>-0.166687</v>
      </c>
      <c r="F358">
        <v>-0.78877030000000004</v>
      </c>
      <c r="G358">
        <v>-3.636959E-2</v>
      </c>
      <c r="H358">
        <v>0.59053730000000004</v>
      </c>
      <c r="I358">
        <v>-2.0297040000000002</v>
      </c>
      <c r="J358">
        <v>2.5473569999999999</v>
      </c>
      <c r="K358">
        <v>-0.70100059999999997</v>
      </c>
      <c r="L358">
        <v>-3.5795140000000003E-2</v>
      </c>
      <c r="M358">
        <v>0.3408332</v>
      </c>
      <c r="N358">
        <v>7.6556029999999997E-2</v>
      </c>
      <c r="O358">
        <v>0.93631759999999997</v>
      </c>
      <c r="P358" s="60">
        <f t="shared" si="128"/>
        <v>5.5368639978354006E-2</v>
      </c>
      <c r="Q358" s="61">
        <f t="shared" si="129"/>
        <v>-0.99386862741389481</v>
      </c>
      <c r="R358">
        <v>5.8986669999999997</v>
      </c>
      <c r="S358" s="59">
        <f t="shared" si="130"/>
        <v>3.0307987144733692</v>
      </c>
      <c r="T358">
        <v>1.9876229999999999</v>
      </c>
      <c r="U358">
        <v>3.35588</v>
      </c>
      <c r="V358">
        <v>3.602706</v>
      </c>
      <c r="W358" s="59">
        <f t="shared" si="131"/>
        <v>5.8986667913383615</v>
      </c>
      <c r="AA358" s="68">
        <f t="shared" si="132"/>
        <v>0.1</v>
      </c>
      <c r="AC358">
        <v>0.48851149999999999</v>
      </c>
      <c r="AD358">
        <v>0.43112489999999998</v>
      </c>
      <c r="AE358">
        <v>0.46280179999999999</v>
      </c>
      <c r="AF358">
        <v>0.30587989999999998</v>
      </c>
      <c r="AG358" s="66">
        <f t="shared" si="133"/>
        <v>2.9814249219296835E-2</v>
      </c>
      <c r="AH358">
        <v>2246.7040000000002</v>
      </c>
      <c r="AI358">
        <v>2257.203</v>
      </c>
      <c r="AJ358">
        <v>1</v>
      </c>
      <c r="AK358">
        <v>1</v>
      </c>
      <c r="AL358">
        <f t="shared" si="134"/>
        <v>10.498999999999796</v>
      </c>
      <c r="AM358" s="69">
        <f t="shared" si="135"/>
        <v>4.1111588749724985</v>
      </c>
      <c r="AN358" s="69">
        <f t="shared" si="136"/>
        <v>0.39157623344819298</v>
      </c>
      <c r="AP358" s="69">
        <f t="shared" si="137"/>
        <v>0.39157623344819298</v>
      </c>
      <c r="AQ358" s="69">
        <f t="shared" si="138"/>
        <v>0.39157623344819298</v>
      </c>
      <c r="AR358" s="69">
        <f t="shared" si="139"/>
        <v>1</v>
      </c>
      <c r="AS358" s="69">
        <f t="shared" si="140"/>
        <v>1</v>
      </c>
      <c r="AT358" s="69">
        <f t="shared" si="141"/>
        <v>0</v>
      </c>
      <c r="AU358" s="69">
        <f t="shared" si="142"/>
        <v>0</v>
      </c>
      <c r="AV358" s="69">
        <f t="shared" si="143"/>
        <v>0</v>
      </c>
      <c r="AW358" s="69">
        <f t="shared" si="144"/>
        <v>0</v>
      </c>
      <c r="AX358" s="69">
        <f t="shared" si="145"/>
        <v>0</v>
      </c>
      <c r="AY358" s="69">
        <f t="shared" si="146"/>
        <v>0</v>
      </c>
      <c r="AZ358" s="69">
        <f t="shared" si="147"/>
        <v>0</v>
      </c>
      <c r="BA358" s="69">
        <f t="shared" si="148"/>
        <v>0</v>
      </c>
      <c r="BB358" s="69">
        <f t="shared" si="149"/>
        <v>0</v>
      </c>
      <c r="BC358" s="69">
        <f t="shared" si="150"/>
        <v>0</v>
      </c>
      <c r="BD358" s="69">
        <f t="shared" si="151"/>
        <v>0</v>
      </c>
      <c r="BE358" s="69">
        <f t="shared" si="152"/>
        <v>0</v>
      </c>
      <c r="BF358" s="69"/>
      <c r="BG358" s="69"/>
      <c r="BH358" s="69"/>
      <c r="BI358" s="69"/>
      <c r="BJ358" s="69"/>
      <c r="BK358" s="69"/>
      <c r="BL358" s="69"/>
      <c r="BM358" s="69"/>
      <c r="BN358" s="69"/>
      <c r="BX358">
        <v>0.61157280206680298</v>
      </c>
      <c r="BY358">
        <v>0.23689943552017201</v>
      </c>
      <c r="BZ358" t="s">
        <v>1029</v>
      </c>
      <c r="CA358">
        <v>0.65400000000000003</v>
      </c>
      <c r="CB358">
        <v>1.6E-2</v>
      </c>
      <c r="CC358" t="s">
        <v>18</v>
      </c>
    </row>
    <row r="359" spans="1:81">
      <c r="A359" t="s">
        <v>20</v>
      </c>
      <c r="B359">
        <v>0</v>
      </c>
      <c r="C359">
        <v>1.6</v>
      </c>
      <c r="D359">
        <v>0</v>
      </c>
      <c r="E359">
        <v>0</v>
      </c>
      <c r="F359">
        <v>0</v>
      </c>
      <c r="G359">
        <v>0</v>
      </c>
      <c r="H359">
        <v>1</v>
      </c>
      <c r="I359">
        <v>2.3146840000000002</v>
      </c>
      <c r="J359">
        <v>1.6496109999999999</v>
      </c>
      <c r="K359">
        <v>-0.99038510000000002</v>
      </c>
      <c r="L359">
        <v>-0.1933443</v>
      </c>
      <c r="M359">
        <v>-0.84242019999999995</v>
      </c>
      <c r="N359">
        <v>-0.32376359999999998</v>
      </c>
      <c r="O359">
        <v>0.38486799999999999</v>
      </c>
      <c r="P359" s="60">
        <f t="shared" si="128"/>
        <v>5.4534877950905947E-2</v>
      </c>
      <c r="Q359" s="61">
        <f t="shared" si="129"/>
        <v>-0.99405189417375961</v>
      </c>
      <c r="R359">
        <v>2.5701200000000002</v>
      </c>
      <c r="S359" s="59">
        <f t="shared" si="130"/>
        <v>3.0324687620013506</v>
      </c>
      <c r="T359">
        <v>1.0917380000000001</v>
      </c>
      <c r="U359">
        <v>3.0486819999999999</v>
      </c>
      <c r="V359">
        <v>-1.9049609999999999</v>
      </c>
      <c r="W359" s="59">
        <f t="shared" si="131"/>
        <v>2.6304843297934695</v>
      </c>
      <c r="AA359" s="68">
        <f t="shared" si="132"/>
        <v>0.10006489275492303</v>
      </c>
      <c r="AC359">
        <v>0.46271849999999998</v>
      </c>
      <c r="AD359">
        <v>0.47023140000000002</v>
      </c>
      <c r="AE359">
        <v>0.4861491</v>
      </c>
      <c r="AF359">
        <v>0.34000730000000001</v>
      </c>
      <c r="AG359" s="66">
        <f t="shared" si="133"/>
        <v>3.5965509500681114E-2</v>
      </c>
      <c r="AH359">
        <v>43.678899999999999</v>
      </c>
      <c r="AI359">
        <v>86.163259999999994</v>
      </c>
      <c r="AJ359">
        <v>4</v>
      </c>
      <c r="AK359">
        <v>2</v>
      </c>
      <c r="AL359">
        <f t="shared" si="134"/>
        <v>42.484359999999995</v>
      </c>
      <c r="AM359" s="69">
        <f t="shared" si="135"/>
        <v>3.8422774841392235</v>
      </c>
      <c r="AN359" s="69">
        <f t="shared" si="136"/>
        <v>9.0439810888977124E-2</v>
      </c>
      <c r="AP359" s="69">
        <f t="shared" si="137"/>
        <v>0</v>
      </c>
      <c r="AQ359" s="69">
        <f t="shared" si="138"/>
        <v>0</v>
      </c>
      <c r="AR359" s="69">
        <f t="shared" si="139"/>
        <v>0</v>
      </c>
      <c r="AS359" s="69">
        <f t="shared" si="140"/>
        <v>0</v>
      </c>
      <c r="AT359" s="69">
        <f t="shared" si="141"/>
        <v>0</v>
      </c>
      <c r="AU359" s="69">
        <f t="shared" si="142"/>
        <v>9.0439810888977124E-2</v>
      </c>
      <c r="AV359" s="69">
        <f t="shared" si="143"/>
        <v>0</v>
      </c>
      <c r="AW359" s="69">
        <f t="shared" si="144"/>
        <v>1</v>
      </c>
      <c r="AX359" s="69">
        <f t="shared" si="145"/>
        <v>0</v>
      </c>
      <c r="AY359" s="69">
        <f t="shared" si="146"/>
        <v>0</v>
      </c>
      <c r="AZ359" s="69">
        <f t="shared" si="147"/>
        <v>0</v>
      </c>
      <c r="BA359" s="69">
        <f t="shared" si="148"/>
        <v>0</v>
      </c>
      <c r="BB359" s="69">
        <f t="shared" si="149"/>
        <v>9.0439810888977124E-2</v>
      </c>
      <c r="BC359" s="69">
        <f t="shared" si="150"/>
        <v>0</v>
      </c>
      <c r="BD359" s="69">
        <f t="shared" si="151"/>
        <v>1</v>
      </c>
      <c r="BE359" s="69">
        <f t="shared" si="152"/>
        <v>0</v>
      </c>
      <c r="BF359" s="69"/>
      <c r="BG359" s="69"/>
      <c r="BH359" s="69"/>
      <c r="BI359" s="69"/>
      <c r="BJ359" s="69"/>
      <c r="BK359" s="69"/>
      <c r="BL359" s="69"/>
      <c r="BM359" s="69"/>
      <c r="BN359" s="69"/>
      <c r="BX359">
        <v>2.3817045688629199</v>
      </c>
      <c r="BY359">
        <v>0.95147621631622303</v>
      </c>
      <c r="BZ359" t="s">
        <v>5455</v>
      </c>
      <c r="CA359">
        <v>0.37</v>
      </c>
      <c r="CB359">
        <v>0.65200000000000002</v>
      </c>
      <c r="CC359" t="s">
        <v>18</v>
      </c>
    </row>
    <row r="360" spans="1:81">
      <c r="A360" t="s">
        <v>20</v>
      </c>
      <c r="B360">
        <v>2.1891690000000001</v>
      </c>
      <c r="C360">
        <v>1.649877</v>
      </c>
      <c r="D360">
        <v>-0.95711749999999995</v>
      </c>
      <c r="E360">
        <v>-0.13129560000000001</v>
      </c>
      <c r="F360">
        <v>-0.7922882</v>
      </c>
      <c r="G360">
        <v>-0.23126720000000001</v>
      </c>
      <c r="H360">
        <v>0.5491414</v>
      </c>
      <c r="I360">
        <v>2.6481379999999999</v>
      </c>
      <c r="J360">
        <v>1.6491480000000001</v>
      </c>
      <c r="K360">
        <v>-1.117712</v>
      </c>
      <c r="L360">
        <v>-0.27819329999999998</v>
      </c>
      <c r="M360">
        <v>0.37210710000000002</v>
      </c>
      <c r="N360">
        <v>7.8032240000000003E-2</v>
      </c>
      <c r="O360">
        <v>0.88207469999999999</v>
      </c>
      <c r="P360" s="60">
        <f t="shared" si="128"/>
        <v>-0.38004755382432603</v>
      </c>
      <c r="Q360" s="61">
        <f t="shared" si="129"/>
        <v>-0.71112771366429195</v>
      </c>
      <c r="R360">
        <v>2.4364490000000001</v>
      </c>
      <c r="S360" s="59">
        <f t="shared" si="130"/>
        <v>2.3618972389736457</v>
      </c>
      <c r="T360">
        <v>3.927435</v>
      </c>
      <c r="U360">
        <v>2.8740519999999998</v>
      </c>
      <c r="V360">
        <v>0.22472220000000001</v>
      </c>
      <c r="W360" s="59">
        <f t="shared" si="131"/>
        <v>2.4324716224196923</v>
      </c>
      <c r="AA360" s="68">
        <f t="shared" si="132"/>
        <v>0.10025972876466295</v>
      </c>
      <c r="AC360">
        <v>0.46545510000000001</v>
      </c>
      <c r="AD360">
        <v>0.49549690000000002</v>
      </c>
      <c r="AE360">
        <v>0.42110039999999999</v>
      </c>
      <c r="AF360">
        <v>0.39657219999999999</v>
      </c>
      <c r="AG360" s="66">
        <f t="shared" si="133"/>
        <v>3.851471207095155E-2</v>
      </c>
      <c r="AH360">
        <v>87.691220000000001</v>
      </c>
      <c r="AI360">
        <v>116.72450000000001</v>
      </c>
      <c r="AJ360">
        <v>2</v>
      </c>
      <c r="AK360">
        <v>1</v>
      </c>
      <c r="AL360">
        <f t="shared" si="134"/>
        <v>29.033280000000005</v>
      </c>
      <c r="AM360" s="69">
        <f t="shared" si="135"/>
        <v>3.3857416350678697</v>
      </c>
      <c r="AN360" s="69">
        <f t="shared" si="136"/>
        <v>0.11661588477319369</v>
      </c>
      <c r="AP360" s="69">
        <f t="shared" si="137"/>
        <v>0</v>
      </c>
      <c r="AQ360" s="69">
        <f t="shared" si="138"/>
        <v>0.11661588477319369</v>
      </c>
      <c r="AR360" s="69">
        <f t="shared" si="139"/>
        <v>0</v>
      </c>
      <c r="AS360" s="69">
        <f t="shared" si="140"/>
        <v>1</v>
      </c>
      <c r="AT360" s="69">
        <f t="shared" si="141"/>
        <v>0.11661588477319369</v>
      </c>
      <c r="AU360" s="69">
        <f t="shared" si="142"/>
        <v>0</v>
      </c>
      <c r="AV360" s="69">
        <f t="shared" si="143"/>
        <v>1</v>
      </c>
      <c r="AW360" s="69">
        <f t="shared" si="144"/>
        <v>0</v>
      </c>
      <c r="AX360" s="69">
        <f t="shared" si="145"/>
        <v>0</v>
      </c>
      <c r="AY360" s="69">
        <f t="shared" si="146"/>
        <v>0</v>
      </c>
      <c r="AZ360" s="69">
        <f t="shared" si="147"/>
        <v>0</v>
      </c>
      <c r="BA360" s="69">
        <f t="shared" si="148"/>
        <v>0</v>
      </c>
      <c r="BB360" s="69">
        <f t="shared" si="149"/>
        <v>0</v>
      </c>
      <c r="BC360" s="69">
        <f t="shared" si="150"/>
        <v>0</v>
      </c>
      <c r="BD360" s="69">
        <f t="shared" si="151"/>
        <v>0</v>
      </c>
      <c r="BE360" s="69">
        <f t="shared" si="152"/>
        <v>0</v>
      </c>
      <c r="BF360" s="69"/>
      <c r="BG360" s="69"/>
      <c r="BH360" s="69"/>
      <c r="BI360" s="69"/>
      <c r="BJ360" s="69"/>
      <c r="BK360" s="69"/>
      <c r="BL360" s="69"/>
      <c r="BM360" s="69"/>
      <c r="BN360" s="69"/>
      <c r="BX360">
        <v>1.0645172595977801</v>
      </c>
      <c r="BY360">
        <v>0.619340360164642</v>
      </c>
      <c r="BZ360" t="s">
        <v>5657</v>
      </c>
      <c r="CA360">
        <v>0.42799999999999999</v>
      </c>
      <c r="CB360">
        <v>0.20399999999999999</v>
      </c>
      <c r="CC360" t="s">
        <v>18</v>
      </c>
    </row>
    <row r="361" spans="1:81">
      <c r="A361" t="s">
        <v>22</v>
      </c>
      <c r="B361">
        <v>2.652625</v>
      </c>
      <c r="C361">
        <v>1.6418839999999999</v>
      </c>
      <c r="D361">
        <v>-1.1420049999999999</v>
      </c>
      <c r="E361">
        <v>-0.28449750000000001</v>
      </c>
      <c r="F361">
        <v>0.14511250000000001</v>
      </c>
      <c r="G361">
        <v>9.4445500000000002E-2</v>
      </c>
      <c r="H361">
        <v>0.94291230000000004</v>
      </c>
      <c r="I361">
        <v>2.9983580000000001</v>
      </c>
      <c r="J361">
        <v>1.2587360000000001</v>
      </c>
      <c r="K361">
        <v>-0.3169478</v>
      </c>
      <c r="L361">
        <v>-9.8569039999999997E-2</v>
      </c>
      <c r="M361">
        <v>-0.98146330000000004</v>
      </c>
      <c r="N361">
        <v>-0.16087170000000001</v>
      </c>
      <c r="O361">
        <v>-3.3677600000000002E-2</v>
      </c>
      <c r="P361" s="60">
        <f t="shared" si="128"/>
        <v>-0.28274953318755114</v>
      </c>
      <c r="Q361" s="61">
        <f t="shared" si="129"/>
        <v>-0.8401054029644438</v>
      </c>
      <c r="R361">
        <v>3.810073</v>
      </c>
      <c r="S361" s="59">
        <f t="shared" si="130"/>
        <v>2.5682738386286057</v>
      </c>
      <c r="T361">
        <v>2.3904169999999998</v>
      </c>
      <c r="U361">
        <v>2.4859019999999998</v>
      </c>
      <c r="V361">
        <v>-4.8481529999999999</v>
      </c>
      <c r="W361" s="59">
        <f t="shared" si="131"/>
        <v>3.8100724950441558</v>
      </c>
      <c r="AA361" s="68">
        <f t="shared" si="132"/>
        <v>0.1000000017534487</v>
      </c>
      <c r="AC361">
        <v>0.44701800000000003</v>
      </c>
      <c r="AD361">
        <v>0.49857479999999998</v>
      </c>
      <c r="AE361">
        <v>0.42493189999999997</v>
      </c>
      <c r="AF361">
        <v>0.43626189999999998</v>
      </c>
      <c r="AG361" s="66">
        <f t="shared" si="133"/>
        <v>4.1316350829575473E-2</v>
      </c>
      <c r="AH361">
        <v>118.25579999999999</v>
      </c>
      <c r="AI361">
        <v>191.55940000000001</v>
      </c>
      <c r="AJ361">
        <v>4</v>
      </c>
      <c r="AK361">
        <v>3</v>
      </c>
      <c r="AL361">
        <f t="shared" si="134"/>
        <v>73.303600000000017</v>
      </c>
      <c r="AM361" s="69">
        <f t="shared" si="135"/>
        <v>3.4015490654107832</v>
      </c>
      <c r="AN361" s="69">
        <f t="shared" si="136"/>
        <v>4.6403574523090033E-2</v>
      </c>
      <c r="AP361" s="69">
        <f t="shared" si="137"/>
        <v>0</v>
      </c>
      <c r="AQ361" s="69">
        <f t="shared" si="138"/>
        <v>0</v>
      </c>
      <c r="AR361" s="69">
        <f t="shared" si="139"/>
        <v>0</v>
      </c>
      <c r="AS361" s="69">
        <f t="shared" si="140"/>
        <v>0</v>
      </c>
      <c r="AT361" s="69">
        <f t="shared" si="141"/>
        <v>0</v>
      </c>
      <c r="AU361" s="69">
        <f t="shared" si="142"/>
        <v>0</v>
      </c>
      <c r="AV361" s="69">
        <f t="shared" si="143"/>
        <v>0</v>
      </c>
      <c r="AW361" s="69">
        <f t="shared" si="144"/>
        <v>0</v>
      </c>
      <c r="AX361" s="69">
        <f t="shared" si="145"/>
        <v>0</v>
      </c>
      <c r="AY361" s="69">
        <f t="shared" si="146"/>
        <v>0</v>
      </c>
      <c r="AZ361" s="69">
        <f t="shared" si="147"/>
        <v>0</v>
      </c>
      <c r="BA361" s="69">
        <f t="shared" si="148"/>
        <v>1</v>
      </c>
      <c r="BB361" s="69">
        <f t="shared" si="149"/>
        <v>4.6403574523090033E-2</v>
      </c>
      <c r="BC361" s="69">
        <f t="shared" si="150"/>
        <v>0</v>
      </c>
      <c r="BD361" s="69">
        <f t="shared" si="151"/>
        <v>1</v>
      </c>
      <c r="BE361" s="69">
        <f t="shared" si="152"/>
        <v>0</v>
      </c>
      <c r="BF361" s="69"/>
      <c r="BG361" s="69"/>
      <c r="BH361" s="69"/>
      <c r="BI361" s="69"/>
      <c r="BJ361" s="69"/>
      <c r="BK361" s="69"/>
      <c r="BL361" s="69"/>
      <c r="BM361" s="69"/>
      <c r="BN361" s="69"/>
      <c r="BX361">
        <v>2.9074938297271702</v>
      </c>
      <c r="BY361">
        <v>1.87200963497162</v>
      </c>
      <c r="BZ361" t="s">
        <v>5658</v>
      </c>
      <c r="CA361">
        <v>0.25600000000000001</v>
      </c>
      <c r="CB361">
        <v>0.68799999999999994</v>
      </c>
      <c r="CC361" t="s">
        <v>18</v>
      </c>
    </row>
    <row r="362" spans="1:81">
      <c r="A362" t="s">
        <v>22</v>
      </c>
      <c r="B362">
        <v>2.840738</v>
      </c>
      <c r="C362">
        <v>1.621345</v>
      </c>
      <c r="D362">
        <v>-0.33944380000000002</v>
      </c>
      <c r="E362">
        <v>1.9057290000000001E-2</v>
      </c>
      <c r="F362">
        <v>-0.95342919999999998</v>
      </c>
      <c r="G362">
        <v>-0.1196199</v>
      </c>
      <c r="H362">
        <v>0.27622570000000002</v>
      </c>
      <c r="I362">
        <v>2.1305610000000001</v>
      </c>
      <c r="J362">
        <v>1.6216699999999999</v>
      </c>
      <c r="K362">
        <v>-0.71578379999999997</v>
      </c>
      <c r="L362">
        <v>-9.4415289999999999E-2</v>
      </c>
      <c r="M362">
        <v>0.26586989999999999</v>
      </c>
      <c r="N362">
        <v>-7.4223689999999998E-3</v>
      </c>
      <c r="O362">
        <v>0.95934560000000002</v>
      </c>
      <c r="P362" s="60">
        <f t="shared" si="128"/>
        <v>1.0763661686883308E-2</v>
      </c>
      <c r="Q362" s="61">
        <f t="shared" si="129"/>
        <v>-0.99976828717418065</v>
      </c>
      <c r="R362">
        <v>0.80669930000000001</v>
      </c>
      <c r="S362" s="59">
        <f t="shared" si="130"/>
        <v>3.1200649145146095</v>
      </c>
      <c r="T362">
        <v>2.9291339999999999</v>
      </c>
      <c r="U362">
        <v>1.786381</v>
      </c>
      <c r="V362">
        <v>0.44523000000000001</v>
      </c>
      <c r="W362" s="59">
        <f t="shared" si="131"/>
        <v>0.80669926646702728</v>
      </c>
      <c r="AA362" s="68">
        <f t="shared" si="132"/>
        <v>0.47271934349480804</v>
      </c>
      <c r="AC362">
        <v>0.47046189999999999</v>
      </c>
      <c r="AD362">
        <v>0.48064859999999998</v>
      </c>
      <c r="AE362">
        <v>0.46749069999999998</v>
      </c>
      <c r="AF362">
        <v>0.4038717</v>
      </c>
      <c r="AG362" s="66">
        <f t="shared" si="133"/>
        <v>4.2694166358017829E-2</v>
      </c>
      <c r="AH362">
        <v>193.0915</v>
      </c>
      <c r="AI362">
        <v>201.3631</v>
      </c>
      <c r="AJ362">
        <v>1</v>
      </c>
      <c r="AK362">
        <v>2</v>
      </c>
      <c r="AL362">
        <f t="shared" si="134"/>
        <v>8.2716000000000065</v>
      </c>
      <c r="AM362" s="69">
        <f t="shared" si="135"/>
        <v>5.8759838306115828</v>
      </c>
      <c r="AN362" s="69">
        <f t="shared" si="136"/>
        <v>0.71038055885337514</v>
      </c>
      <c r="AP362" s="69">
        <f t="shared" si="137"/>
        <v>0.71038055885337514</v>
      </c>
      <c r="AQ362" s="69">
        <f t="shared" si="138"/>
        <v>0</v>
      </c>
      <c r="AR362" s="69">
        <f t="shared" si="139"/>
        <v>1</v>
      </c>
      <c r="AS362" s="69">
        <f t="shared" si="140"/>
        <v>0</v>
      </c>
      <c r="AT362" s="69">
        <f t="shared" si="141"/>
        <v>0</v>
      </c>
      <c r="AU362" s="69">
        <f t="shared" si="142"/>
        <v>0.71038055885337514</v>
      </c>
      <c r="AV362" s="69">
        <f t="shared" si="143"/>
        <v>0</v>
      </c>
      <c r="AW362" s="69">
        <f t="shared" si="144"/>
        <v>1</v>
      </c>
      <c r="AX362" s="69">
        <f t="shared" si="145"/>
        <v>0</v>
      </c>
      <c r="AY362" s="69">
        <f t="shared" si="146"/>
        <v>0</v>
      </c>
      <c r="AZ362" s="69">
        <f t="shared" si="147"/>
        <v>0</v>
      </c>
      <c r="BA362" s="69">
        <f t="shared" si="148"/>
        <v>0</v>
      </c>
      <c r="BB362" s="69">
        <f t="shared" si="149"/>
        <v>0</v>
      </c>
      <c r="BC362" s="69">
        <f t="shared" si="150"/>
        <v>0</v>
      </c>
      <c r="BD362" s="69">
        <f t="shared" si="151"/>
        <v>0</v>
      </c>
      <c r="BE362" s="69">
        <f t="shared" si="152"/>
        <v>0</v>
      </c>
      <c r="BF362" s="69"/>
      <c r="BG362" s="69"/>
      <c r="BH362" s="69"/>
      <c r="BI362" s="69"/>
      <c r="BJ362" s="69"/>
      <c r="BK362" s="69"/>
      <c r="BL362" s="69"/>
      <c r="BM362" s="69"/>
      <c r="BN362" s="69"/>
      <c r="BX362">
        <v>0.23421506583690599</v>
      </c>
      <c r="BY362">
        <v>1.0790673494339</v>
      </c>
      <c r="BZ362" t="s">
        <v>5659</v>
      </c>
      <c r="CA362">
        <v>0.56999999999999995</v>
      </c>
      <c r="CB362">
        <v>0.77100000000000002</v>
      </c>
      <c r="CC362" t="s">
        <v>18</v>
      </c>
    </row>
    <row r="363" spans="1:81">
      <c r="A363" t="s">
        <v>22</v>
      </c>
      <c r="B363">
        <v>2.0925410000000002</v>
      </c>
      <c r="C363">
        <v>1.6283669999999999</v>
      </c>
      <c r="D363">
        <v>-0.81359859999999995</v>
      </c>
      <c r="E363">
        <v>-0.1043133</v>
      </c>
      <c r="F363">
        <v>0.32107249999999998</v>
      </c>
      <c r="G363">
        <v>-1.7702130000000001E-3</v>
      </c>
      <c r="H363">
        <v>0.94129059999999998</v>
      </c>
      <c r="I363">
        <v>1.9201699999999999</v>
      </c>
      <c r="J363">
        <v>1.6582220000000001</v>
      </c>
      <c r="K363">
        <v>3.5683750000000001</v>
      </c>
      <c r="L363">
        <v>-7.7890619999999994E-2</v>
      </c>
      <c r="M363">
        <v>-0.84313059999999995</v>
      </c>
      <c r="N363">
        <v>-0.47805150000000002</v>
      </c>
      <c r="O363">
        <v>0.2335179</v>
      </c>
      <c r="P363" s="60">
        <f t="shared" si="128"/>
        <v>-0.30063931608552896</v>
      </c>
      <c r="Q363" s="61">
        <f t="shared" si="129"/>
        <v>-0.81923200324725087</v>
      </c>
      <c r="R363">
        <v>5.704472</v>
      </c>
      <c r="S363" s="59">
        <f t="shared" si="130"/>
        <v>2.5308668334615283</v>
      </c>
      <c r="T363">
        <v>0.41338350000000001</v>
      </c>
      <c r="U363">
        <v>6.5302579999999999</v>
      </c>
      <c r="V363">
        <v>1.572379</v>
      </c>
      <c r="W363" s="59">
        <f t="shared" si="131"/>
        <v>5.7044714385637008</v>
      </c>
      <c r="AA363" s="68">
        <f t="shared" si="132"/>
        <v>0.1</v>
      </c>
      <c r="AC363">
        <v>0.44574259999999999</v>
      </c>
      <c r="AD363">
        <v>0.48446939999999999</v>
      </c>
      <c r="AE363">
        <v>0.43657430000000003</v>
      </c>
      <c r="AF363">
        <v>0.312641</v>
      </c>
      <c r="AG363" s="66">
        <f t="shared" si="133"/>
        <v>2.947505273949403E-2</v>
      </c>
      <c r="AH363">
        <v>202.8878</v>
      </c>
      <c r="AI363">
        <v>355.38819999999998</v>
      </c>
      <c r="AJ363">
        <v>2</v>
      </c>
      <c r="AK363">
        <v>3</v>
      </c>
      <c r="AL363">
        <f t="shared" si="134"/>
        <v>152.50039999999998</v>
      </c>
      <c r="AM363" s="69">
        <f t="shared" si="135"/>
        <v>3.8676000458466362</v>
      </c>
      <c r="AN363" s="69">
        <f t="shared" si="136"/>
        <v>2.536124525474449E-2</v>
      </c>
      <c r="AP363" s="69">
        <f t="shared" si="137"/>
        <v>0</v>
      </c>
      <c r="AQ363" s="69">
        <f t="shared" si="138"/>
        <v>0</v>
      </c>
      <c r="AR363" s="69">
        <f t="shared" si="139"/>
        <v>0</v>
      </c>
      <c r="AS363" s="69">
        <f t="shared" si="140"/>
        <v>0</v>
      </c>
      <c r="AT363" s="69">
        <f t="shared" si="141"/>
        <v>2.536124525474449E-2</v>
      </c>
      <c r="AU363" s="69">
        <f t="shared" si="142"/>
        <v>0</v>
      </c>
      <c r="AV363" s="69">
        <f t="shared" si="143"/>
        <v>1</v>
      </c>
      <c r="AW363" s="69">
        <f t="shared" si="144"/>
        <v>0</v>
      </c>
      <c r="AX363" s="69">
        <f t="shared" si="145"/>
        <v>0</v>
      </c>
      <c r="AY363" s="69">
        <f t="shared" si="146"/>
        <v>0</v>
      </c>
      <c r="AZ363" s="69">
        <f t="shared" si="147"/>
        <v>0</v>
      </c>
      <c r="BA363" s="69">
        <f t="shared" si="148"/>
        <v>1</v>
      </c>
      <c r="BB363" s="69">
        <f t="shared" si="149"/>
        <v>0</v>
      </c>
      <c r="BC363" s="69">
        <f t="shared" si="150"/>
        <v>0</v>
      </c>
      <c r="BD363" s="69">
        <f t="shared" si="151"/>
        <v>0</v>
      </c>
      <c r="BE363" s="69">
        <f t="shared" si="152"/>
        <v>0</v>
      </c>
      <c r="BF363" s="69"/>
      <c r="BG363" s="69"/>
      <c r="BH363" s="69"/>
      <c r="BI363" s="69"/>
      <c r="BJ363" s="69"/>
      <c r="BK363" s="69"/>
      <c r="BL363" s="69"/>
      <c r="BM363" s="69"/>
      <c r="BN363" s="69"/>
      <c r="BX363">
        <v>1.1392625570297199</v>
      </c>
      <c r="BY363">
        <v>1.9008214473724401</v>
      </c>
      <c r="BZ363" t="s">
        <v>5660</v>
      </c>
      <c r="CA363">
        <v>0.36799999999999999</v>
      </c>
      <c r="CB363">
        <v>0.41699999999999998</v>
      </c>
      <c r="CC363" t="s">
        <v>18</v>
      </c>
    </row>
    <row r="364" spans="1:81">
      <c r="A364" t="s">
        <v>16</v>
      </c>
      <c r="B364">
        <v>1.802576</v>
      </c>
      <c r="C364">
        <v>1.6441950000000001</v>
      </c>
      <c r="D364">
        <v>3.4585759999999999</v>
      </c>
      <c r="E364">
        <v>-4.8133860000000002E-3</v>
      </c>
      <c r="F364">
        <v>-0.96592560000000005</v>
      </c>
      <c r="G364">
        <v>-4.1078870000000003E-2</v>
      </c>
      <c r="H364">
        <v>0.2554939</v>
      </c>
      <c r="I364">
        <v>1.7890619999999999</v>
      </c>
      <c r="J364">
        <v>1.595928</v>
      </c>
      <c r="K364">
        <v>2.8441260000000002</v>
      </c>
      <c r="L364">
        <v>-0.14559079999999999</v>
      </c>
      <c r="M364">
        <v>0.57227430000000001</v>
      </c>
      <c r="N364">
        <v>3.7099310000000003E-2</v>
      </c>
      <c r="O364">
        <v>0.80618179999999995</v>
      </c>
      <c r="P364" s="60">
        <f t="shared" si="128"/>
        <v>0.96963630980946802</v>
      </c>
      <c r="Q364" s="61">
        <f t="shared" si="129"/>
        <v>0.8803891466018452</v>
      </c>
      <c r="R364">
        <v>3.53077</v>
      </c>
      <c r="S364" s="59">
        <f t="shared" si="130"/>
        <v>0.49411420207907253</v>
      </c>
      <c r="T364">
        <v>5.3604010000000004</v>
      </c>
      <c r="U364">
        <v>2.2337419999999999</v>
      </c>
      <c r="V364">
        <v>4.3098260000000002</v>
      </c>
      <c r="W364" s="59">
        <f t="shared" si="131"/>
        <v>3.7054434226329787</v>
      </c>
      <c r="AA364" s="68">
        <f t="shared" si="132"/>
        <v>0.10000000521124654</v>
      </c>
      <c r="AC364">
        <v>0.42479810000000001</v>
      </c>
      <c r="AD364">
        <v>0.45929829999999999</v>
      </c>
      <c r="AE364">
        <v>0.44096839999999998</v>
      </c>
      <c r="AF364">
        <v>0.49650719999999998</v>
      </c>
      <c r="AG364" s="66">
        <f t="shared" si="133"/>
        <v>4.2717951971468014E-2</v>
      </c>
      <c r="AH364">
        <v>356.89609999999999</v>
      </c>
      <c r="AI364">
        <v>422.79169999999999</v>
      </c>
      <c r="AJ364">
        <v>2</v>
      </c>
      <c r="AK364">
        <v>1</v>
      </c>
      <c r="AL364">
        <f t="shared" si="134"/>
        <v>65.895600000000002</v>
      </c>
      <c r="AM364" s="69">
        <f t="shared" si="135"/>
        <v>0.97553686309802379</v>
      </c>
      <c r="AN364" s="69">
        <f t="shared" si="136"/>
        <v>1.4804279240162071E-2</v>
      </c>
      <c r="AP364" s="69">
        <f t="shared" si="137"/>
        <v>0</v>
      </c>
      <c r="AQ364" s="69">
        <f t="shared" si="138"/>
        <v>1.4804279240162071E-2</v>
      </c>
      <c r="AR364" s="69">
        <f t="shared" si="139"/>
        <v>0</v>
      </c>
      <c r="AS364" s="69">
        <f t="shared" si="140"/>
        <v>1</v>
      </c>
      <c r="AT364" s="69">
        <f t="shared" si="141"/>
        <v>1.4804279240162071E-2</v>
      </c>
      <c r="AU364" s="69">
        <f t="shared" si="142"/>
        <v>0</v>
      </c>
      <c r="AV364" s="69">
        <f t="shared" si="143"/>
        <v>1</v>
      </c>
      <c r="AW364" s="69">
        <f t="shared" si="144"/>
        <v>0</v>
      </c>
      <c r="AX364" s="69">
        <f t="shared" si="145"/>
        <v>0</v>
      </c>
      <c r="AY364" s="69">
        <f t="shared" si="146"/>
        <v>0</v>
      </c>
      <c r="AZ364" s="69">
        <f t="shared" si="147"/>
        <v>0</v>
      </c>
      <c r="BA364" s="69">
        <f t="shared" si="148"/>
        <v>0</v>
      </c>
      <c r="BB364" s="69">
        <f t="shared" si="149"/>
        <v>0</v>
      </c>
      <c r="BC364" s="69">
        <f t="shared" si="150"/>
        <v>0</v>
      </c>
      <c r="BD364" s="69">
        <f t="shared" si="151"/>
        <v>0</v>
      </c>
      <c r="BE364" s="69">
        <f t="shared" si="152"/>
        <v>0</v>
      </c>
      <c r="BF364" s="69"/>
      <c r="BG364" s="69"/>
      <c r="BH364" s="69"/>
      <c r="BI364" s="69"/>
      <c r="BJ364" s="69"/>
      <c r="BK364" s="69"/>
      <c r="BL364" s="69"/>
      <c r="BM364" s="69"/>
      <c r="BN364" s="69"/>
      <c r="BX364">
        <v>1.3518257141113299</v>
      </c>
      <c r="BY364">
        <v>0.19493606686592099</v>
      </c>
      <c r="BZ364" t="s">
        <v>5661</v>
      </c>
      <c r="CA364">
        <v>0.61799999999999999</v>
      </c>
      <c r="CB364">
        <v>0.25700000000000001</v>
      </c>
      <c r="CC364" t="s">
        <v>18</v>
      </c>
    </row>
    <row r="365" spans="1:81">
      <c r="A365" t="s">
        <v>16</v>
      </c>
      <c r="B365">
        <v>1.7982</v>
      </c>
      <c r="C365">
        <v>1.6261509999999999</v>
      </c>
      <c r="D365">
        <v>2.8906019999999999</v>
      </c>
      <c r="E365">
        <v>-0.1568301</v>
      </c>
      <c r="F365">
        <v>0.58735870000000001</v>
      </c>
      <c r="G365">
        <v>6.5756540000000002E-2</v>
      </c>
      <c r="H365">
        <v>0.79125860000000003</v>
      </c>
      <c r="I365">
        <v>1.0291129999999999</v>
      </c>
      <c r="J365">
        <v>1.6438189999999999</v>
      </c>
      <c r="K365">
        <v>2.5678350000000001</v>
      </c>
      <c r="L365">
        <v>-0.25627939999999999</v>
      </c>
      <c r="M365">
        <v>0.55780070000000004</v>
      </c>
      <c r="N365">
        <v>0.24923380000000001</v>
      </c>
      <c r="O365">
        <v>0.7490407</v>
      </c>
      <c r="P365" s="60">
        <f t="shared" si="128"/>
        <v>-0.79568652564157993</v>
      </c>
      <c r="Q365" s="61">
        <f t="shared" si="129"/>
        <v>0.26623409417513733</v>
      </c>
      <c r="R365">
        <v>1.7162310000000001</v>
      </c>
      <c r="S365" s="59">
        <f t="shared" si="130"/>
        <v>1.3013123280852843</v>
      </c>
      <c r="T365">
        <v>2.7908789999999999</v>
      </c>
      <c r="U365">
        <v>3.0198339999999999</v>
      </c>
      <c r="V365">
        <v>3.023577</v>
      </c>
      <c r="W365" s="59">
        <f t="shared" si="131"/>
        <v>1.716230244505381</v>
      </c>
      <c r="AA365" s="68">
        <f t="shared" si="132"/>
        <v>0.11578454606679037</v>
      </c>
      <c r="AC365">
        <v>0.41659360000000001</v>
      </c>
      <c r="AD365">
        <v>0.49332880000000001</v>
      </c>
      <c r="AE365">
        <v>0.48357080000000002</v>
      </c>
      <c r="AF365">
        <v>0.39579999999999999</v>
      </c>
      <c r="AG365" s="66">
        <f t="shared" si="133"/>
        <v>3.9335522371807999E-2</v>
      </c>
      <c r="AH365">
        <v>424.32459999999998</v>
      </c>
      <c r="AI365">
        <v>459.89890000000003</v>
      </c>
      <c r="AJ365">
        <v>2</v>
      </c>
      <c r="AK365">
        <v>2</v>
      </c>
      <c r="AL365">
        <f t="shared" si="134"/>
        <v>35.574300000000051</v>
      </c>
      <c r="AM365" s="69">
        <f t="shared" si="135"/>
        <v>2.7030400712041831</v>
      </c>
      <c r="AN365" s="69">
        <f t="shared" si="136"/>
        <v>7.5982944743935354E-2</v>
      </c>
      <c r="AP365" s="69">
        <f t="shared" si="137"/>
        <v>0</v>
      </c>
      <c r="AQ365" s="69">
        <f t="shared" si="138"/>
        <v>0</v>
      </c>
      <c r="AR365" s="69">
        <f t="shared" si="139"/>
        <v>0</v>
      </c>
      <c r="AS365" s="69">
        <f t="shared" si="140"/>
        <v>0</v>
      </c>
      <c r="AT365" s="69">
        <f t="shared" si="141"/>
        <v>7.5982944743935354E-2</v>
      </c>
      <c r="AU365" s="69">
        <f t="shared" si="142"/>
        <v>7.5982944743935354E-2</v>
      </c>
      <c r="AV365" s="69">
        <f t="shared" si="143"/>
        <v>1</v>
      </c>
      <c r="AW365" s="69">
        <f t="shared" si="144"/>
        <v>1</v>
      </c>
      <c r="AX365" s="69">
        <f t="shared" si="145"/>
        <v>0</v>
      </c>
      <c r="AY365" s="69">
        <f t="shared" si="146"/>
        <v>0</v>
      </c>
      <c r="AZ365" s="69">
        <f t="shared" si="147"/>
        <v>0</v>
      </c>
      <c r="BA365" s="69">
        <f t="shared" si="148"/>
        <v>0</v>
      </c>
      <c r="BB365" s="69">
        <f t="shared" si="149"/>
        <v>0</v>
      </c>
      <c r="BC365" s="69">
        <f t="shared" si="150"/>
        <v>0</v>
      </c>
      <c r="BD365" s="69">
        <f t="shared" si="151"/>
        <v>0</v>
      </c>
      <c r="BE365" s="69">
        <f t="shared" si="152"/>
        <v>0</v>
      </c>
      <c r="BF365" s="69"/>
      <c r="BG365" s="69"/>
      <c r="BH365" s="69"/>
      <c r="BI365" s="69"/>
      <c r="BJ365" s="69"/>
      <c r="BK365" s="69"/>
      <c r="BL365" s="69"/>
      <c r="BM365" s="69"/>
      <c r="BN365" s="69"/>
      <c r="BX365">
        <v>1.4932376146316499</v>
      </c>
      <c r="BY365">
        <v>0.95188283920288097</v>
      </c>
      <c r="BZ365" t="s">
        <v>5662</v>
      </c>
      <c r="CA365">
        <v>4.0000000000000001E-3</v>
      </c>
      <c r="CB365">
        <v>0.59</v>
      </c>
      <c r="CC365" t="s">
        <v>18</v>
      </c>
    </row>
    <row r="366" spans="1:81">
      <c r="A366" t="s">
        <v>22</v>
      </c>
      <c r="B366">
        <v>0.83660219999999996</v>
      </c>
      <c r="C366">
        <v>1.638093</v>
      </c>
      <c r="D366">
        <v>2.5350429999999999</v>
      </c>
      <c r="E366">
        <v>0.22697110000000001</v>
      </c>
      <c r="F366">
        <v>-0.69559499999999996</v>
      </c>
      <c r="G366">
        <v>-0.19364219999999999</v>
      </c>
      <c r="H366">
        <v>-0.65355529999999995</v>
      </c>
      <c r="I366">
        <v>0.38553019999999999</v>
      </c>
      <c r="J366">
        <v>1.633807</v>
      </c>
      <c r="K366">
        <v>2.017366</v>
      </c>
      <c r="L366">
        <v>0.10733429999999999</v>
      </c>
      <c r="M366">
        <v>-0.94567069999999998</v>
      </c>
      <c r="N366">
        <v>-0.12953700000000001</v>
      </c>
      <c r="O366">
        <v>-0.27822010000000003</v>
      </c>
      <c r="P366" s="60">
        <f t="shared" si="128"/>
        <v>0.98758828594991299</v>
      </c>
      <c r="Q366" s="61">
        <f t="shared" si="129"/>
        <v>0.95066124509097416</v>
      </c>
      <c r="R366">
        <v>1.2366170000000001</v>
      </c>
      <c r="S366" s="59">
        <f t="shared" si="130"/>
        <v>0.31543588226387076</v>
      </c>
      <c r="T366">
        <v>0.80480609999999997</v>
      </c>
      <c r="U366">
        <v>1.813256</v>
      </c>
      <c r="V366">
        <v>1.311307</v>
      </c>
      <c r="W366" s="59">
        <f t="shared" si="131"/>
        <v>1.2366175100815167</v>
      </c>
      <c r="AA366" s="68">
        <f t="shared" si="132"/>
        <v>0.21135081503680742</v>
      </c>
      <c r="AC366">
        <v>0.41677740000000002</v>
      </c>
      <c r="AD366">
        <v>0.40499839999999998</v>
      </c>
      <c r="AE366">
        <v>0.40475319999999998</v>
      </c>
      <c r="AF366">
        <v>0.48479889999999998</v>
      </c>
      <c r="AG366" s="66">
        <f t="shared" si="133"/>
        <v>3.3121453362502461E-2</v>
      </c>
      <c r="AH366">
        <v>461.39299999999997</v>
      </c>
      <c r="AI366">
        <v>464.93119999999999</v>
      </c>
      <c r="AJ366">
        <v>4</v>
      </c>
      <c r="AK366">
        <v>3</v>
      </c>
      <c r="AL366">
        <f t="shared" si="134"/>
        <v>3.5382000000000176</v>
      </c>
      <c r="AM366" s="69">
        <f t="shared" si="135"/>
        <v>1.7747552254288257</v>
      </c>
      <c r="AN366" s="69">
        <f t="shared" si="136"/>
        <v>0.50159833401978882</v>
      </c>
      <c r="AP366" s="69">
        <f t="shared" si="137"/>
        <v>0</v>
      </c>
      <c r="AQ366" s="69">
        <f t="shared" si="138"/>
        <v>0</v>
      </c>
      <c r="AR366" s="69">
        <f t="shared" si="139"/>
        <v>0</v>
      </c>
      <c r="AS366" s="69">
        <f t="shared" si="140"/>
        <v>0</v>
      </c>
      <c r="AT366" s="69">
        <f t="shared" si="141"/>
        <v>0</v>
      </c>
      <c r="AU366" s="69">
        <f t="shared" si="142"/>
        <v>0</v>
      </c>
      <c r="AV366" s="69">
        <f t="shared" si="143"/>
        <v>0</v>
      </c>
      <c r="AW366" s="69">
        <f t="shared" si="144"/>
        <v>0</v>
      </c>
      <c r="AX366" s="69">
        <f t="shared" si="145"/>
        <v>0</v>
      </c>
      <c r="AY366" s="69">
        <f t="shared" si="146"/>
        <v>0</v>
      </c>
      <c r="AZ366" s="69">
        <f t="shared" si="147"/>
        <v>0</v>
      </c>
      <c r="BA366" s="69">
        <f t="shared" si="148"/>
        <v>1</v>
      </c>
      <c r="BB366" s="69">
        <f t="shared" si="149"/>
        <v>0.50159833401978882</v>
      </c>
      <c r="BC366" s="69">
        <f t="shared" si="150"/>
        <v>0</v>
      </c>
      <c r="BD366" s="69">
        <f t="shared" si="151"/>
        <v>1</v>
      </c>
      <c r="BE366" s="69">
        <f t="shared" si="152"/>
        <v>0</v>
      </c>
      <c r="BF366" s="69"/>
      <c r="BG366" s="69"/>
      <c r="BH366" s="69"/>
      <c r="BI366" s="69"/>
      <c r="BJ366" s="69"/>
      <c r="BK366" s="69"/>
      <c r="BL366" s="69"/>
      <c r="BM366" s="69"/>
      <c r="BN366" s="69"/>
      <c r="BX366">
        <v>2.9971294403076199</v>
      </c>
      <c r="BY366">
        <v>1.7503645420074501</v>
      </c>
      <c r="BZ366" t="s">
        <v>5663</v>
      </c>
      <c r="CA366">
        <v>0.88800000000000001</v>
      </c>
      <c r="CB366">
        <v>9.6000000000000002E-2</v>
      </c>
      <c r="CC366" t="s">
        <v>18</v>
      </c>
    </row>
    <row r="367" spans="1:81">
      <c r="A367" t="s">
        <v>22</v>
      </c>
      <c r="B367">
        <v>0.2325007</v>
      </c>
      <c r="C367">
        <v>1.6204620000000001</v>
      </c>
      <c r="D367">
        <v>2.0416780000000001</v>
      </c>
      <c r="E367">
        <v>5.8652200000000002E-2</v>
      </c>
      <c r="F367">
        <v>-0.98564470000000004</v>
      </c>
      <c r="G367">
        <v>-0.1183809</v>
      </c>
      <c r="H367">
        <v>0.1051214</v>
      </c>
      <c r="I367">
        <v>1.438409</v>
      </c>
      <c r="J367">
        <v>1.6490469999999999</v>
      </c>
      <c r="K367">
        <v>-1.3306739999999999</v>
      </c>
      <c r="L367">
        <v>7.0563409999999993E-2</v>
      </c>
      <c r="M367">
        <v>-0.94778859999999998</v>
      </c>
      <c r="N367">
        <v>-0.2505288</v>
      </c>
      <c r="O367">
        <v>-0.18426329999999999</v>
      </c>
      <c r="P367" s="60">
        <f t="shared" si="128"/>
        <v>0.96447746104642595</v>
      </c>
      <c r="Q367" s="61">
        <f t="shared" si="129"/>
        <v>0.86043354573312025</v>
      </c>
      <c r="R367">
        <v>4.7299350000000002</v>
      </c>
      <c r="S367" s="59">
        <f t="shared" si="130"/>
        <v>0.5346764452481314</v>
      </c>
      <c r="T367">
        <v>1.731168</v>
      </c>
      <c r="U367">
        <v>2.3229310000000001</v>
      </c>
      <c r="V367">
        <v>-2.3892159999999998</v>
      </c>
      <c r="W367" s="59">
        <f t="shared" si="131"/>
        <v>4.7299353073045616</v>
      </c>
      <c r="AA367" s="68">
        <f t="shared" si="132"/>
        <v>0.10000000000003285</v>
      </c>
      <c r="AC367">
        <v>0.48533660000000001</v>
      </c>
      <c r="AD367">
        <v>0.48532750000000002</v>
      </c>
      <c r="AE367">
        <v>0.4766204</v>
      </c>
      <c r="AF367">
        <v>0.40435969999999999</v>
      </c>
      <c r="AG367" s="66">
        <f t="shared" si="133"/>
        <v>4.5396088728639747E-2</v>
      </c>
      <c r="AH367">
        <v>466.4298</v>
      </c>
      <c r="AI367">
        <v>474.29419999999999</v>
      </c>
      <c r="AJ367">
        <v>4</v>
      </c>
      <c r="AK367">
        <v>1</v>
      </c>
      <c r="AL367">
        <f t="shared" si="134"/>
        <v>7.8643999999999892</v>
      </c>
      <c r="AM367" s="69">
        <f t="shared" si="135"/>
        <v>1.0016328656659019</v>
      </c>
      <c r="AN367" s="69">
        <f t="shared" si="136"/>
        <v>0.12736290952468127</v>
      </c>
      <c r="AP367" s="69">
        <f t="shared" si="137"/>
        <v>0</v>
      </c>
      <c r="AQ367" s="69">
        <f t="shared" si="138"/>
        <v>0.12736290952468127</v>
      </c>
      <c r="AR367" s="69">
        <f t="shared" si="139"/>
        <v>0</v>
      </c>
      <c r="AS367" s="69">
        <f t="shared" si="140"/>
        <v>1</v>
      </c>
      <c r="AT367" s="69">
        <f t="shared" si="141"/>
        <v>0</v>
      </c>
      <c r="AU367" s="69">
        <f t="shared" si="142"/>
        <v>0</v>
      </c>
      <c r="AV367" s="69">
        <f t="shared" si="143"/>
        <v>0</v>
      </c>
      <c r="AW367" s="69">
        <f t="shared" si="144"/>
        <v>0</v>
      </c>
      <c r="AX367" s="69">
        <f t="shared" si="145"/>
        <v>0</v>
      </c>
      <c r="AY367" s="69">
        <f t="shared" si="146"/>
        <v>0</v>
      </c>
      <c r="AZ367" s="69">
        <f t="shared" si="147"/>
        <v>0</v>
      </c>
      <c r="BA367" s="69">
        <f t="shared" si="148"/>
        <v>0</v>
      </c>
      <c r="BB367" s="69">
        <f t="shared" si="149"/>
        <v>0.12736290952468127</v>
      </c>
      <c r="BC367" s="69">
        <f t="shared" si="150"/>
        <v>0</v>
      </c>
      <c r="BD367" s="69">
        <f t="shared" si="151"/>
        <v>1</v>
      </c>
      <c r="BE367" s="69">
        <f t="shared" si="152"/>
        <v>0</v>
      </c>
      <c r="BF367" s="69"/>
      <c r="BG367" s="69"/>
      <c r="BH367" s="69"/>
      <c r="BI367" s="69"/>
      <c r="BJ367" s="69"/>
      <c r="BK367" s="69"/>
      <c r="BL367" s="69"/>
      <c r="BM367" s="69"/>
      <c r="BN367" s="69"/>
      <c r="BX367">
        <v>2.7840991020202601</v>
      </c>
      <c r="BY367">
        <v>0.43831944465637201</v>
      </c>
      <c r="BZ367" t="s">
        <v>5664</v>
      </c>
      <c r="CA367">
        <v>0.191</v>
      </c>
      <c r="CB367">
        <v>0.92700000000000005</v>
      </c>
      <c r="CC367" t="s">
        <v>18</v>
      </c>
    </row>
    <row r="368" spans="1:81">
      <c r="A368" t="s">
        <v>22</v>
      </c>
      <c r="B368">
        <v>1.4279040000000001</v>
      </c>
      <c r="C368">
        <v>1.6410990000000001</v>
      </c>
      <c r="D368">
        <v>-1.1871510000000001</v>
      </c>
      <c r="E368">
        <v>5.0788149999999997E-2</v>
      </c>
      <c r="F368">
        <v>-0.96496649999999995</v>
      </c>
      <c r="G368">
        <v>-0.19186130000000001</v>
      </c>
      <c r="H368">
        <v>0.1716085</v>
      </c>
      <c r="I368">
        <v>0.73764370000000001</v>
      </c>
      <c r="J368">
        <v>1.650021</v>
      </c>
      <c r="K368">
        <v>-7.6288919999999996E-2</v>
      </c>
      <c r="L368">
        <v>0.14354259999999999</v>
      </c>
      <c r="M368">
        <v>-0.86206159999999998</v>
      </c>
      <c r="N368">
        <v>-0.2351654</v>
      </c>
      <c r="O368">
        <v>-0.42537360000000002</v>
      </c>
      <c r="P368" s="60">
        <f t="shared" si="128"/>
        <v>0.60733623764614408</v>
      </c>
      <c r="Q368" s="61">
        <f t="shared" si="129"/>
        <v>-0.26228538888365283</v>
      </c>
      <c r="R368">
        <v>1.782219</v>
      </c>
      <c r="S368" s="59">
        <f t="shared" si="130"/>
        <v>1.8361860724778634</v>
      </c>
      <c r="T368">
        <v>2.4970810000000001</v>
      </c>
      <c r="U368">
        <v>3.0389659999999998</v>
      </c>
      <c r="V368">
        <v>-1.4684619999999999</v>
      </c>
      <c r="W368" s="59">
        <f t="shared" si="131"/>
        <v>1.7822198197021037</v>
      </c>
      <c r="AA368" s="68">
        <f t="shared" si="132"/>
        <v>0.11147560876437118</v>
      </c>
      <c r="AC368">
        <v>0.4034047</v>
      </c>
      <c r="AD368">
        <v>0.44148890000000002</v>
      </c>
      <c r="AE368">
        <v>0.4618545</v>
      </c>
      <c r="AF368">
        <v>0.3167374</v>
      </c>
      <c r="AG368" s="66">
        <f t="shared" si="133"/>
        <v>2.6053451730113964E-2</v>
      </c>
      <c r="AH368">
        <v>475.82170000000002</v>
      </c>
      <c r="AI368">
        <v>484.22930000000002</v>
      </c>
      <c r="AJ368">
        <v>3</v>
      </c>
      <c r="AK368">
        <v>2</v>
      </c>
      <c r="AL368">
        <f t="shared" si="134"/>
        <v>8.4076000000000022</v>
      </c>
      <c r="AM368" s="69">
        <f t="shared" si="135"/>
        <v>3.7394286603510469</v>
      </c>
      <c r="AN368" s="69">
        <f t="shared" si="136"/>
        <v>0.44476766976914289</v>
      </c>
      <c r="AP368" s="69">
        <f t="shared" si="137"/>
        <v>0</v>
      </c>
      <c r="AQ368" s="69">
        <f t="shared" si="138"/>
        <v>0</v>
      </c>
      <c r="AR368" s="69">
        <f t="shared" si="139"/>
        <v>0</v>
      </c>
      <c r="AS368" s="69">
        <f t="shared" si="140"/>
        <v>0</v>
      </c>
      <c r="AT368" s="69">
        <f t="shared" si="141"/>
        <v>0</v>
      </c>
      <c r="AU368" s="69">
        <f t="shared" si="142"/>
        <v>0.44476766976914289</v>
      </c>
      <c r="AV368" s="69">
        <f t="shared" si="143"/>
        <v>0</v>
      </c>
      <c r="AW368" s="69">
        <f t="shared" si="144"/>
        <v>1</v>
      </c>
      <c r="AX368" s="69">
        <f t="shared" si="145"/>
        <v>0.44476766976914289</v>
      </c>
      <c r="AY368" s="69">
        <f t="shared" si="146"/>
        <v>0.44476766976914289</v>
      </c>
      <c r="AZ368" s="69">
        <f t="shared" si="147"/>
        <v>1</v>
      </c>
      <c r="BA368" s="69">
        <f t="shared" si="148"/>
        <v>0</v>
      </c>
      <c r="BB368" s="69">
        <f t="shared" si="149"/>
        <v>0</v>
      </c>
      <c r="BC368" s="69">
        <f t="shared" si="150"/>
        <v>0</v>
      </c>
      <c r="BD368" s="69">
        <f t="shared" si="151"/>
        <v>0</v>
      </c>
      <c r="BE368" s="69">
        <f t="shared" si="152"/>
        <v>0</v>
      </c>
      <c r="BF368" s="69"/>
      <c r="BG368" s="69"/>
      <c r="BH368" s="69"/>
      <c r="BI368" s="69"/>
      <c r="BJ368" s="69"/>
      <c r="BK368" s="69"/>
      <c r="BL368" s="69"/>
      <c r="BM368" s="69"/>
      <c r="BN368" s="69"/>
      <c r="BX368">
        <v>1.7293021678924601</v>
      </c>
      <c r="BY368">
        <v>0.91785073280334495</v>
      </c>
      <c r="BZ368" t="s">
        <v>5665</v>
      </c>
      <c r="CA368">
        <v>0.74299999999999999</v>
      </c>
      <c r="CB368">
        <v>0.22600000000000001</v>
      </c>
      <c r="CC368" t="s">
        <v>18</v>
      </c>
    </row>
    <row r="369" spans="1:81">
      <c r="A369" t="s">
        <v>20</v>
      </c>
      <c r="B369">
        <v>0</v>
      </c>
      <c r="C369">
        <v>1.6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-2.593118</v>
      </c>
      <c r="J369">
        <v>2.3099050000000001</v>
      </c>
      <c r="K369">
        <v>-0.52852250000000001</v>
      </c>
      <c r="L369">
        <v>-6.4872360000000004E-2</v>
      </c>
      <c r="M369">
        <v>-0.91021010000000002</v>
      </c>
      <c r="N369">
        <v>-2.41526E-2</v>
      </c>
      <c r="O369">
        <v>0.40832069999999998</v>
      </c>
      <c r="P369" s="60">
        <f t="shared" si="128"/>
        <v>0.83190402232286398</v>
      </c>
      <c r="Q369" s="61">
        <f t="shared" si="129"/>
        <v>0.3841286047139203</v>
      </c>
      <c r="R369">
        <v>5.2518039999999999</v>
      </c>
      <c r="S369" s="59">
        <f t="shared" si="130"/>
        <v>1.1765324940895785</v>
      </c>
      <c r="T369">
        <v>-4.5206540000000004</v>
      </c>
      <c r="U369">
        <v>2.2223549999999999</v>
      </c>
      <c r="V369">
        <v>-2.5995780000000002</v>
      </c>
      <c r="W369" s="59">
        <f t="shared" si="131"/>
        <v>5.251803891219188</v>
      </c>
      <c r="AA369" s="68">
        <f t="shared" si="132"/>
        <v>0.10000000000000003</v>
      </c>
      <c r="AC369">
        <v>0.41204410000000002</v>
      </c>
      <c r="AD369">
        <v>0.42449130000000002</v>
      </c>
      <c r="AE369">
        <v>0.49365049999999999</v>
      </c>
      <c r="AF369">
        <v>0.41232990000000003</v>
      </c>
      <c r="AG369" s="66">
        <f t="shared" si="133"/>
        <v>3.5602205577568616E-2</v>
      </c>
      <c r="AH369">
        <v>800.93520000000001</v>
      </c>
      <c r="AI369">
        <v>844.29200000000003</v>
      </c>
      <c r="AJ369">
        <v>3</v>
      </c>
      <c r="AK369">
        <v>4</v>
      </c>
      <c r="AL369">
        <f t="shared" si="134"/>
        <v>43.356800000000021</v>
      </c>
      <c r="AM369" s="69">
        <f t="shared" si="135"/>
        <v>2.4900373877024768</v>
      </c>
      <c r="AN369" s="69">
        <f t="shared" si="136"/>
        <v>5.7431299996828077E-2</v>
      </c>
      <c r="AP369" s="69">
        <f t="shared" si="137"/>
        <v>0</v>
      </c>
      <c r="AQ369" s="69">
        <f t="shared" si="138"/>
        <v>0</v>
      </c>
      <c r="AR369" s="69">
        <f t="shared" si="139"/>
        <v>0</v>
      </c>
      <c r="AS369" s="69">
        <f t="shared" si="140"/>
        <v>0</v>
      </c>
      <c r="AT369" s="69">
        <f t="shared" si="141"/>
        <v>0</v>
      </c>
      <c r="AU369" s="69">
        <f t="shared" si="142"/>
        <v>0</v>
      </c>
      <c r="AV369" s="69">
        <f t="shared" si="143"/>
        <v>0</v>
      </c>
      <c r="AW369" s="69">
        <f t="shared" si="144"/>
        <v>0</v>
      </c>
      <c r="AX369" s="69">
        <f t="shared" si="145"/>
        <v>5.7431299996828077E-2</v>
      </c>
      <c r="AY369" s="69">
        <f t="shared" si="146"/>
        <v>5.7431299996828077E-2</v>
      </c>
      <c r="AZ369" s="69">
        <f t="shared" si="147"/>
        <v>1</v>
      </c>
      <c r="BA369" s="69">
        <f t="shared" si="148"/>
        <v>0</v>
      </c>
      <c r="BB369" s="69">
        <f t="shared" si="149"/>
        <v>0</v>
      </c>
      <c r="BC369" s="69">
        <f t="shared" si="150"/>
        <v>5.7431299996828077E-2</v>
      </c>
      <c r="BD369" s="69">
        <f t="shared" si="151"/>
        <v>0</v>
      </c>
      <c r="BE369" s="69">
        <f t="shared" si="152"/>
        <v>1</v>
      </c>
      <c r="BF369" s="69"/>
      <c r="BG369" s="69"/>
      <c r="BH369" s="69"/>
      <c r="BI369" s="69"/>
      <c r="BJ369" s="69"/>
      <c r="BK369" s="69"/>
      <c r="BL369" s="69"/>
      <c r="BM369" s="69"/>
      <c r="BN369" s="69"/>
      <c r="BX369">
        <v>2.0886168479919398</v>
      </c>
      <c r="BY369">
        <v>3.0047833919525102</v>
      </c>
      <c r="BZ369" t="s">
        <v>3147</v>
      </c>
      <c r="CA369">
        <v>0.86099999999999999</v>
      </c>
      <c r="CB369">
        <v>0.76500000000000001</v>
      </c>
      <c r="CC369" t="s">
        <v>18</v>
      </c>
    </row>
    <row r="370" spans="1:81">
      <c r="A370" t="s">
        <v>20</v>
      </c>
      <c r="B370">
        <v>-2.6176819999999998</v>
      </c>
      <c r="C370">
        <v>2.3100170000000002</v>
      </c>
      <c r="D370">
        <v>-0.55432219999999999</v>
      </c>
      <c r="E370">
        <v>-6.3025620000000004E-2</v>
      </c>
      <c r="F370">
        <v>-0.93021710000000002</v>
      </c>
      <c r="G370">
        <v>-2.209552E-2</v>
      </c>
      <c r="H370">
        <v>0.36088170000000003</v>
      </c>
      <c r="I370">
        <v>0.59539779999999998</v>
      </c>
      <c r="J370">
        <v>2.3765040000000002</v>
      </c>
      <c r="K370">
        <v>-1.7856320000000001</v>
      </c>
      <c r="L370">
        <v>-0.16832539999999999</v>
      </c>
      <c r="M370">
        <v>-0.7986664</v>
      </c>
      <c r="N370">
        <v>-0.54269869999999998</v>
      </c>
      <c r="O370">
        <v>0.19818379999999999</v>
      </c>
      <c r="P370" s="60">
        <f t="shared" si="128"/>
        <v>0.77494495706917998</v>
      </c>
      <c r="Q370" s="61">
        <f t="shared" si="129"/>
        <v>0.20107937297390643</v>
      </c>
      <c r="R370">
        <v>4.6825039999999998</v>
      </c>
      <c r="S370" s="59">
        <f t="shared" si="130"/>
        <v>1.3683366514638757</v>
      </c>
      <c r="T370">
        <v>-0.23948169999999999</v>
      </c>
      <c r="U370">
        <v>5.3578919999999997</v>
      </c>
      <c r="V370">
        <v>-3.19638</v>
      </c>
      <c r="W370" s="59">
        <f t="shared" si="131"/>
        <v>4.6825044688805075</v>
      </c>
      <c r="AA370" s="68">
        <f t="shared" si="132"/>
        <v>0.100000000000061</v>
      </c>
      <c r="AC370">
        <v>0.46949580000000002</v>
      </c>
      <c r="AD370">
        <v>0.49090420000000001</v>
      </c>
      <c r="AE370">
        <v>0.42545500000000003</v>
      </c>
      <c r="AF370">
        <v>0.44089970000000001</v>
      </c>
      <c r="AG370" s="66">
        <f t="shared" si="133"/>
        <v>4.3233649218326543E-2</v>
      </c>
      <c r="AH370">
        <v>845.82069999999999</v>
      </c>
      <c r="AI370">
        <v>859.92909999999995</v>
      </c>
      <c r="AJ370">
        <v>3</v>
      </c>
      <c r="AK370">
        <v>2</v>
      </c>
      <c r="AL370">
        <f t="shared" si="134"/>
        <v>14.108399999999961</v>
      </c>
      <c r="AM370" s="69">
        <f t="shared" si="135"/>
        <v>2.4277314461922677</v>
      </c>
      <c r="AN370" s="69">
        <f t="shared" si="136"/>
        <v>0.17207702122085244</v>
      </c>
      <c r="AP370" s="69">
        <f t="shared" si="137"/>
        <v>0</v>
      </c>
      <c r="AQ370" s="69">
        <f t="shared" si="138"/>
        <v>0</v>
      </c>
      <c r="AR370" s="69">
        <f t="shared" si="139"/>
        <v>0</v>
      </c>
      <c r="AS370" s="69">
        <f t="shared" si="140"/>
        <v>0</v>
      </c>
      <c r="AT370" s="69">
        <f t="shared" si="141"/>
        <v>0</v>
      </c>
      <c r="AU370" s="69">
        <f t="shared" si="142"/>
        <v>0.17207702122085244</v>
      </c>
      <c r="AV370" s="69">
        <f t="shared" si="143"/>
        <v>0</v>
      </c>
      <c r="AW370" s="69">
        <f t="shared" si="144"/>
        <v>1</v>
      </c>
      <c r="AX370" s="69">
        <f t="shared" si="145"/>
        <v>0.17207702122085244</v>
      </c>
      <c r="AY370" s="69">
        <f t="shared" si="146"/>
        <v>0.17207702122085244</v>
      </c>
      <c r="AZ370" s="69">
        <f t="shared" si="147"/>
        <v>1</v>
      </c>
      <c r="BA370" s="69">
        <f t="shared" si="148"/>
        <v>0</v>
      </c>
      <c r="BB370" s="69">
        <f t="shared" si="149"/>
        <v>0</v>
      </c>
      <c r="BC370" s="69">
        <f t="shared" si="150"/>
        <v>0</v>
      </c>
      <c r="BD370" s="69">
        <f t="shared" si="151"/>
        <v>0</v>
      </c>
      <c r="BE370" s="69">
        <f t="shared" si="152"/>
        <v>0</v>
      </c>
      <c r="BF370" s="69"/>
      <c r="BG370" s="69"/>
      <c r="BH370" s="69"/>
      <c r="BI370" s="69"/>
      <c r="BJ370" s="69"/>
      <c r="BK370" s="69"/>
      <c r="BL370" s="69"/>
      <c r="BM370" s="69"/>
      <c r="BN370" s="69"/>
      <c r="BX370">
        <v>2.17030906677246</v>
      </c>
      <c r="BY370">
        <v>0.90819519758224498</v>
      </c>
      <c r="BZ370" t="s">
        <v>5666</v>
      </c>
      <c r="CA370">
        <v>0.43099999999999999</v>
      </c>
      <c r="CB370">
        <v>0.85599999999999998</v>
      </c>
      <c r="CC370" t="s">
        <v>18</v>
      </c>
    </row>
    <row r="371" spans="1:81">
      <c r="A371" t="s">
        <v>20</v>
      </c>
      <c r="B371">
        <v>0.47851329999999997</v>
      </c>
      <c r="C371">
        <v>2.3718910000000002</v>
      </c>
      <c r="D371">
        <v>-1.893338</v>
      </c>
      <c r="E371">
        <v>-0.1005616</v>
      </c>
      <c r="F371">
        <v>-0.8751679</v>
      </c>
      <c r="G371">
        <v>-0.3988217</v>
      </c>
      <c r="H371">
        <v>0.2547739</v>
      </c>
      <c r="I371">
        <v>-0.25751550000000001</v>
      </c>
      <c r="J371">
        <v>1.568694</v>
      </c>
      <c r="K371">
        <v>-9.3703269999999995E-3</v>
      </c>
      <c r="L371">
        <v>0.23016800000000001</v>
      </c>
      <c r="M371">
        <v>-0.71892849999999997</v>
      </c>
      <c r="N371">
        <v>-0.56373439999999997</v>
      </c>
      <c r="O371">
        <v>-0.3352135</v>
      </c>
      <c r="P371" s="60">
        <f t="shared" si="128"/>
        <v>0.59295664490467992</v>
      </c>
      <c r="Q371" s="61">
        <f t="shared" si="129"/>
        <v>-0.29680483452677064</v>
      </c>
      <c r="R371">
        <v>1.9300390000000001</v>
      </c>
      <c r="S371" s="59">
        <f t="shared" si="130"/>
        <v>1.87214129326042</v>
      </c>
      <c r="T371">
        <v>0.30812889999999998</v>
      </c>
      <c r="U371">
        <v>3.8462999999999998</v>
      </c>
      <c r="V371">
        <v>-0.6595877</v>
      </c>
      <c r="W371" s="59">
        <f t="shared" si="131"/>
        <v>1.930039519231264</v>
      </c>
      <c r="AA371" s="68">
        <f t="shared" si="132"/>
        <v>0.10537728710770958</v>
      </c>
      <c r="AC371">
        <v>0.44284810000000002</v>
      </c>
      <c r="AD371">
        <v>0.40184510000000001</v>
      </c>
      <c r="AE371">
        <v>0.443351</v>
      </c>
      <c r="AF371">
        <v>0.3463773</v>
      </c>
      <c r="AG371" s="66">
        <f t="shared" si="133"/>
        <v>2.7328171702986695E-2</v>
      </c>
      <c r="AH371">
        <v>861.46259999999995</v>
      </c>
      <c r="AI371">
        <v>889.1259</v>
      </c>
      <c r="AJ371">
        <v>2</v>
      </c>
      <c r="AK371">
        <v>3</v>
      </c>
      <c r="AL371">
        <f t="shared" si="134"/>
        <v>27.663300000000049</v>
      </c>
      <c r="AM371" s="69">
        <f t="shared" si="135"/>
        <v>3.6173271617906591</v>
      </c>
      <c r="AN371" s="69">
        <f t="shared" si="136"/>
        <v>0.13076267696878727</v>
      </c>
      <c r="AP371" s="69">
        <f t="shared" si="137"/>
        <v>0</v>
      </c>
      <c r="AQ371" s="69">
        <f t="shared" si="138"/>
        <v>0</v>
      </c>
      <c r="AR371" s="69">
        <f t="shared" si="139"/>
        <v>0</v>
      </c>
      <c r="AS371" s="69">
        <f t="shared" si="140"/>
        <v>0</v>
      </c>
      <c r="AT371" s="69">
        <f t="shared" si="141"/>
        <v>0.13076267696878727</v>
      </c>
      <c r="AU371" s="69">
        <f t="shared" si="142"/>
        <v>0</v>
      </c>
      <c r="AV371" s="69">
        <f t="shared" si="143"/>
        <v>1</v>
      </c>
      <c r="AW371" s="69">
        <f t="shared" si="144"/>
        <v>0</v>
      </c>
      <c r="AX371" s="69">
        <f t="shared" si="145"/>
        <v>0</v>
      </c>
      <c r="AY371" s="69">
        <f t="shared" si="146"/>
        <v>0</v>
      </c>
      <c r="AZ371" s="69">
        <f t="shared" si="147"/>
        <v>0</v>
      </c>
      <c r="BA371" s="69">
        <f t="shared" si="148"/>
        <v>1</v>
      </c>
      <c r="BB371" s="69">
        <f t="shared" si="149"/>
        <v>0</v>
      </c>
      <c r="BC371" s="69">
        <f t="shared" si="150"/>
        <v>0</v>
      </c>
      <c r="BD371" s="69">
        <f t="shared" si="151"/>
        <v>0</v>
      </c>
      <c r="BE371" s="69">
        <f t="shared" si="152"/>
        <v>0</v>
      </c>
      <c r="BF371" s="69"/>
      <c r="BG371" s="69"/>
      <c r="BH371" s="69"/>
      <c r="BI371" s="69"/>
      <c r="BJ371" s="69"/>
      <c r="BK371" s="69"/>
      <c r="BL371" s="69"/>
      <c r="BM371" s="69"/>
      <c r="BN371" s="69"/>
      <c r="BX371">
        <v>0.87729227542877197</v>
      </c>
      <c r="BY371">
        <v>1.68584716320038</v>
      </c>
      <c r="BZ371" t="s">
        <v>5667</v>
      </c>
      <c r="CA371">
        <v>0.90300000000000002</v>
      </c>
      <c r="CB371">
        <v>5.0000000000000001E-3</v>
      </c>
      <c r="CC371" t="s">
        <v>18</v>
      </c>
    </row>
    <row r="372" spans="1:81">
      <c r="A372" t="s">
        <v>16</v>
      </c>
      <c r="B372">
        <v>-2.3253800000000002E-2</v>
      </c>
      <c r="C372">
        <v>1.5755969999999999</v>
      </c>
      <c r="D372">
        <v>6.8519120000000003E-2</v>
      </c>
      <c r="E372">
        <v>-0.1843292</v>
      </c>
      <c r="F372">
        <v>0.67082120000000001</v>
      </c>
      <c r="G372">
        <v>0.39709939999999999</v>
      </c>
      <c r="H372">
        <v>0.59860990000000003</v>
      </c>
      <c r="I372">
        <v>0.3405994</v>
      </c>
      <c r="J372">
        <v>1.2435830000000001</v>
      </c>
      <c r="K372">
        <v>3.8510270000000002</v>
      </c>
      <c r="L372">
        <v>-0.12754170000000001</v>
      </c>
      <c r="M372">
        <v>-0.91944329999999996</v>
      </c>
      <c r="N372">
        <v>-0.1369842</v>
      </c>
      <c r="O372">
        <v>0.3458215</v>
      </c>
      <c r="P372" s="60">
        <f t="shared" si="128"/>
        <v>0.90929427403811991</v>
      </c>
      <c r="Q372" s="61">
        <f t="shared" si="129"/>
        <v>0.65363215359702309</v>
      </c>
      <c r="R372">
        <v>3.6566260000000002</v>
      </c>
      <c r="S372" s="59">
        <f t="shared" si="130"/>
        <v>0.85842249856896147</v>
      </c>
      <c r="T372">
        <v>-3.3968739999999999</v>
      </c>
      <c r="U372">
        <v>2.8452570000000001</v>
      </c>
      <c r="V372">
        <v>0.68297949999999996</v>
      </c>
      <c r="W372" s="59">
        <f t="shared" si="131"/>
        <v>3.6566256751324415</v>
      </c>
      <c r="AA372" s="68">
        <f t="shared" si="132"/>
        <v>0.10000000857309825</v>
      </c>
      <c r="AC372">
        <v>0.44169649999999999</v>
      </c>
      <c r="AD372">
        <v>0.48187469999999999</v>
      </c>
      <c r="AE372">
        <v>0.41613830000000002</v>
      </c>
      <c r="AF372">
        <v>0.35862889999999997</v>
      </c>
      <c r="AG372" s="66">
        <f t="shared" si="133"/>
        <v>3.1764429212580277E-2</v>
      </c>
      <c r="AH372">
        <v>890.65480000000002</v>
      </c>
      <c r="AI372">
        <v>944.76900000000001</v>
      </c>
      <c r="AJ372">
        <v>2</v>
      </c>
      <c r="AK372">
        <v>4</v>
      </c>
      <c r="AL372">
        <f t="shared" si="134"/>
        <v>54.114199999999983</v>
      </c>
      <c r="AM372" s="69">
        <f t="shared" si="135"/>
        <v>2.1998106635011951</v>
      </c>
      <c r="AN372" s="69">
        <f t="shared" si="136"/>
        <v>4.0651264612637641E-2</v>
      </c>
      <c r="AP372" s="69">
        <f t="shared" si="137"/>
        <v>0</v>
      </c>
      <c r="AQ372" s="69">
        <f t="shared" si="138"/>
        <v>0</v>
      </c>
      <c r="AR372" s="69">
        <f t="shared" si="139"/>
        <v>0</v>
      </c>
      <c r="AS372" s="69">
        <f t="shared" si="140"/>
        <v>0</v>
      </c>
      <c r="AT372" s="69">
        <f t="shared" si="141"/>
        <v>4.0651264612637641E-2</v>
      </c>
      <c r="AU372" s="69">
        <f t="shared" si="142"/>
        <v>0</v>
      </c>
      <c r="AV372" s="69">
        <f t="shared" si="143"/>
        <v>1</v>
      </c>
      <c r="AW372" s="69">
        <f t="shared" si="144"/>
        <v>0</v>
      </c>
      <c r="AX372" s="69">
        <f t="shared" si="145"/>
        <v>0</v>
      </c>
      <c r="AY372" s="69">
        <f t="shared" si="146"/>
        <v>0</v>
      </c>
      <c r="AZ372" s="69">
        <f t="shared" si="147"/>
        <v>0</v>
      </c>
      <c r="BA372" s="69">
        <f t="shared" si="148"/>
        <v>0</v>
      </c>
      <c r="BB372" s="69">
        <f t="shared" si="149"/>
        <v>0</v>
      </c>
      <c r="BC372" s="69">
        <f t="shared" si="150"/>
        <v>4.0651264612637641E-2</v>
      </c>
      <c r="BD372" s="69">
        <f t="shared" si="151"/>
        <v>0</v>
      </c>
      <c r="BE372" s="69">
        <f t="shared" si="152"/>
        <v>1</v>
      </c>
      <c r="BF372" s="69"/>
      <c r="BG372" s="69"/>
      <c r="BH372" s="69"/>
      <c r="BI372" s="69"/>
      <c r="BJ372" s="69"/>
      <c r="BK372" s="69"/>
      <c r="BL372" s="69"/>
      <c r="BM372" s="69"/>
      <c r="BN372" s="69"/>
      <c r="BX372">
        <v>1.40195500850677</v>
      </c>
      <c r="BY372">
        <v>2.7816395759582502</v>
      </c>
      <c r="BZ372" t="s">
        <v>5668</v>
      </c>
      <c r="CA372">
        <v>0.749</v>
      </c>
      <c r="CB372">
        <v>0.44700000000000001</v>
      </c>
      <c r="CC372" t="s">
        <v>18</v>
      </c>
    </row>
    <row r="373" spans="1:81">
      <c r="A373" t="s">
        <v>16</v>
      </c>
      <c r="B373">
        <v>0.32093310000000003</v>
      </c>
      <c r="C373">
        <v>1.516726</v>
      </c>
      <c r="D373">
        <v>4.1235410000000003</v>
      </c>
      <c r="E373">
        <v>-9.1172749999999997E-2</v>
      </c>
      <c r="F373">
        <v>-0.88965669999999997</v>
      </c>
      <c r="G373">
        <v>-0.1312818</v>
      </c>
      <c r="H373">
        <v>0.42774250000000003</v>
      </c>
      <c r="I373">
        <v>1.5681609999999999</v>
      </c>
      <c r="J373">
        <v>1.526241</v>
      </c>
      <c r="K373">
        <v>5.2618130000000001</v>
      </c>
      <c r="L373">
        <v>-0.23121259999999999</v>
      </c>
      <c r="M373">
        <v>-0.67249409999999998</v>
      </c>
      <c r="N373">
        <v>-0.26843359999999999</v>
      </c>
      <c r="O373">
        <v>0.6497967</v>
      </c>
      <c r="P373" s="60">
        <f t="shared" si="128"/>
        <v>0.95393928663524985</v>
      </c>
      <c r="Q373" s="61">
        <f t="shared" si="129"/>
        <v>0.82000032517233867</v>
      </c>
      <c r="R373">
        <v>1.642795</v>
      </c>
      <c r="S373" s="59">
        <f t="shared" si="130"/>
        <v>0.6093847399085105</v>
      </c>
      <c r="T373">
        <v>-7.7276259999999999E-2</v>
      </c>
      <c r="U373">
        <v>2.6706850000000002</v>
      </c>
      <c r="V373">
        <v>5.2228969999999997</v>
      </c>
      <c r="W373" s="59">
        <f t="shared" si="131"/>
        <v>1.642795082415518</v>
      </c>
      <c r="AA373" s="68">
        <f t="shared" si="132"/>
        <v>0.122188841152369</v>
      </c>
      <c r="AC373">
        <v>0.40499610000000003</v>
      </c>
      <c r="AD373">
        <v>0.40161960000000002</v>
      </c>
      <c r="AE373">
        <v>0.46790969999999998</v>
      </c>
      <c r="AF373">
        <v>0.39783030000000003</v>
      </c>
      <c r="AG373" s="66">
        <f t="shared" si="133"/>
        <v>3.0277892734104531E-2</v>
      </c>
      <c r="AH373">
        <v>946.29989999999998</v>
      </c>
      <c r="AI373">
        <v>973.12950000000001</v>
      </c>
      <c r="AJ373">
        <v>2</v>
      </c>
      <c r="AK373">
        <v>3</v>
      </c>
      <c r="AL373">
        <f t="shared" si="134"/>
        <v>26.829600000000028</v>
      </c>
      <c r="AM373" s="69">
        <f t="shared" si="135"/>
        <v>2.0637358559380807</v>
      </c>
      <c r="AN373" s="69">
        <f t="shared" si="136"/>
        <v>7.6920112709025795E-2</v>
      </c>
      <c r="AP373" s="69">
        <f t="shared" si="137"/>
        <v>0</v>
      </c>
      <c r="AQ373" s="69">
        <f t="shared" si="138"/>
        <v>0</v>
      </c>
      <c r="AR373" s="69">
        <f t="shared" si="139"/>
        <v>0</v>
      </c>
      <c r="AS373" s="69">
        <f t="shared" si="140"/>
        <v>0</v>
      </c>
      <c r="AT373" s="69">
        <f t="shared" si="141"/>
        <v>7.6920112709025795E-2</v>
      </c>
      <c r="AU373" s="69">
        <f t="shared" si="142"/>
        <v>0</v>
      </c>
      <c r="AV373" s="69">
        <f t="shared" si="143"/>
        <v>1</v>
      </c>
      <c r="AW373" s="69">
        <f t="shared" si="144"/>
        <v>0</v>
      </c>
      <c r="AX373" s="69">
        <f t="shared" si="145"/>
        <v>0</v>
      </c>
      <c r="AY373" s="69">
        <f t="shared" si="146"/>
        <v>0</v>
      </c>
      <c r="AZ373" s="69">
        <f t="shared" si="147"/>
        <v>0</v>
      </c>
      <c r="BA373" s="69">
        <f t="shared" si="148"/>
        <v>1</v>
      </c>
      <c r="BB373" s="69">
        <f t="shared" si="149"/>
        <v>0</v>
      </c>
      <c r="BC373" s="69">
        <f t="shared" si="150"/>
        <v>0</v>
      </c>
      <c r="BD373" s="69">
        <f t="shared" si="151"/>
        <v>0</v>
      </c>
      <c r="BE373" s="69">
        <f t="shared" si="152"/>
        <v>0</v>
      </c>
      <c r="BF373" s="69"/>
      <c r="BG373" s="69"/>
      <c r="BH373" s="69"/>
      <c r="BI373" s="69"/>
      <c r="BJ373" s="69"/>
      <c r="BK373" s="69"/>
      <c r="BL373" s="69"/>
      <c r="BM373" s="69"/>
      <c r="BN373" s="69"/>
      <c r="BX373">
        <v>0.83766680955886796</v>
      </c>
      <c r="BY373">
        <v>1.90308225154877</v>
      </c>
      <c r="BZ373" t="s">
        <v>5669</v>
      </c>
      <c r="CA373">
        <v>0.65600000000000003</v>
      </c>
      <c r="CB373">
        <v>5.8999999999999997E-2</v>
      </c>
      <c r="CC373" t="s">
        <v>18</v>
      </c>
    </row>
    <row r="374" spans="1:81">
      <c r="A374" t="s">
        <v>20</v>
      </c>
      <c r="B374">
        <v>1.7168859999999999</v>
      </c>
      <c r="C374">
        <v>1.5566949999999999</v>
      </c>
      <c r="D374">
        <v>5.3154839999999997</v>
      </c>
      <c r="E374">
        <v>-0.22170119999999999</v>
      </c>
      <c r="F374">
        <v>-0.66121509999999994</v>
      </c>
      <c r="G374">
        <v>-0.15693460000000001</v>
      </c>
      <c r="H374">
        <v>0.69929589999999997</v>
      </c>
      <c r="I374">
        <v>0.86283480000000001</v>
      </c>
      <c r="J374">
        <v>1.6324000000000001</v>
      </c>
      <c r="K374">
        <v>4.540019</v>
      </c>
      <c r="L374">
        <v>-0.44664959999999998</v>
      </c>
      <c r="M374">
        <v>-0.47191949999999999</v>
      </c>
      <c r="N374">
        <v>-0.24435209999999999</v>
      </c>
      <c r="O374">
        <v>0.71978339999999996</v>
      </c>
      <c r="P374" s="60">
        <f t="shared" si="128"/>
        <v>0.99122743255223988</v>
      </c>
      <c r="Q374" s="61">
        <f t="shared" si="129"/>
        <v>0.96506364608821049</v>
      </c>
      <c r="R374">
        <v>4.8919110000000003</v>
      </c>
      <c r="S374" s="59">
        <f t="shared" si="130"/>
        <v>0.26511014859759086</v>
      </c>
      <c r="T374">
        <v>-1.1527750000000001</v>
      </c>
      <c r="U374">
        <v>5.5113700000000003</v>
      </c>
      <c r="V374">
        <v>5.0780329999999996</v>
      </c>
      <c r="W374" s="59">
        <f t="shared" si="131"/>
        <v>4.8919108319701623</v>
      </c>
      <c r="AA374" s="68">
        <f t="shared" si="132"/>
        <v>0.10000000000000379</v>
      </c>
      <c r="AC374">
        <v>0.4249175</v>
      </c>
      <c r="AD374">
        <v>0.40892630000000002</v>
      </c>
      <c r="AE374">
        <v>0.49276629999999999</v>
      </c>
      <c r="AF374">
        <v>0.4906008</v>
      </c>
      <c r="AG374" s="66">
        <f t="shared" si="133"/>
        <v>4.2006733519010277E-2</v>
      </c>
      <c r="AH374">
        <v>974.65549999999996</v>
      </c>
      <c r="AI374">
        <v>987.89269999999999</v>
      </c>
      <c r="AJ374">
        <v>3</v>
      </c>
      <c r="AK374">
        <v>3</v>
      </c>
      <c r="AL374">
        <f t="shared" si="134"/>
        <v>13.23720000000003</v>
      </c>
      <c r="AM374" s="69">
        <f t="shared" si="135"/>
        <v>0.10150604004154583</v>
      </c>
      <c r="AN374" s="69">
        <f t="shared" si="136"/>
        <v>7.6682410208764387E-3</v>
      </c>
      <c r="AP374" s="69">
        <f t="shared" si="137"/>
        <v>0</v>
      </c>
      <c r="AQ374" s="69">
        <f t="shared" si="138"/>
        <v>0</v>
      </c>
      <c r="AR374" s="69">
        <f t="shared" si="139"/>
        <v>0</v>
      </c>
      <c r="AS374" s="69">
        <f t="shared" si="140"/>
        <v>0</v>
      </c>
      <c r="AT374" s="69">
        <f t="shared" si="141"/>
        <v>0</v>
      </c>
      <c r="AU374" s="69">
        <f t="shared" si="142"/>
        <v>0</v>
      </c>
      <c r="AV374" s="69">
        <f t="shared" si="143"/>
        <v>0</v>
      </c>
      <c r="AW374" s="69">
        <f t="shared" si="144"/>
        <v>0</v>
      </c>
      <c r="AX374" s="69">
        <f t="shared" si="145"/>
        <v>7.6682410208764387E-3</v>
      </c>
      <c r="AY374" s="69">
        <f t="shared" si="146"/>
        <v>7.6682410208764387E-3</v>
      </c>
      <c r="AZ374" s="69">
        <f t="shared" si="147"/>
        <v>1</v>
      </c>
      <c r="BA374" s="69">
        <f t="shared" si="148"/>
        <v>1</v>
      </c>
      <c r="BB374" s="69">
        <f t="shared" si="149"/>
        <v>0</v>
      </c>
      <c r="BC374" s="69">
        <f t="shared" si="150"/>
        <v>0</v>
      </c>
      <c r="BD374" s="69">
        <f t="shared" si="151"/>
        <v>0</v>
      </c>
      <c r="BE374" s="69">
        <f t="shared" si="152"/>
        <v>0</v>
      </c>
      <c r="BF374" s="69"/>
      <c r="BG374" s="69"/>
      <c r="BH374" s="69"/>
      <c r="BI374" s="69"/>
      <c r="BJ374" s="69"/>
      <c r="BK374" s="69"/>
      <c r="BL374" s="69"/>
      <c r="BM374" s="69"/>
      <c r="BN374" s="69"/>
      <c r="BX374">
        <v>1.6193549633026101</v>
      </c>
      <c r="BY374">
        <v>2.1985223293304399</v>
      </c>
      <c r="BZ374" t="s">
        <v>1785</v>
      </c>
      <c r="CA374">
        <v>0.82499999999999996</v>
      </c>
      <c r="CB374">
        <v>0.69599999999999995</v>
      </c>
      <c r="CC374" t="s">
        <v>18</v>
      </c>
    </row>
    <row r="375" spans="1:81">
      <c r="A375" t="s">
        <v>20</v>
      </c>
      <c r="B375">
        <v>0.89904079999999997</v>
      </c>
      <c r="C375">
        <v>1.5821829999999999</v>
      </c>
      <c r="D375">
        <v>4.5337310000000004</v>
      </c>
      <c r="E375">
        <v>-0.34968860000000002</v>
      </c>
      <c r="F375">
        <v>-0.57243509999999997</v>
      </c>
      <c r="G375">
        <v>-0.14704320000000001</v>
      </c>
      <c r="H375">
        <v>0.72692109999999999</v>
      </c>
      <c r="I375">
        <v>-0.34849180000000002</v>
      </c>
      <c r="J375">
        <v>1.6029500000000001</v>
      </c>
      <c r="K375">
        <v>5.232246</v>
      </c>
      <c r="L375">
        <v>-0.34585830000000001</v>
      </c>
      <c r="M375">
        <v>-0.5530389</v>
      </c>
      <c r="N375">
        <v>-0.21672930000000001</v>
      </c>
      <c r="O375">
        <v>0.72633219999999998</v>
      </c>
      <c r="P375" s="60">
        <f t="shared" si="128"/>
        <v>0.52727769640672195</v>
      </c>
      <c r="Q375" s="61">
        <f t="shared" si="129"/>
        <v>-0.44395646174404146</v>
      </c>
      <c r="R375">
        <v>2.6074540000000002</v>
      </c>
      <c r="S375" s="59">
        <f t="shared" si="130"/>
        <v>2.0308056507997319</v>
      </c>
      <c r="T375">
        <v>-1.2811870000000001</v>
      </c>
      <c r="U375">
        <v>2.5918519999999998</v>
      </c>
      <c r="V375">
        <v>5.5466449999999998</v>
      </c>
      <c r="W375" s="59">
        <f t="shared" si="131"/>
        <v>2.6074546057122139</v>
      </c>
      <c r="AA375" s="68">
        <f t="shared" si="132"/>
        <v>0.10007667958897898</v>
      </c>
      <c r="AC375">
        <v>0.48974620000000002</v>
      </c>
      <c r="AD375">
        <v>0.49155379999999999</v>
      </c>
      <c r="AE375">
        <v>0.43979590000000002</v>
      </c>
      <c r="AF375">
        <v>0.34163070000000001</v>
      </c>
      <c r="AG375" s="66">
        <f t="shared" si="133"/>
        <v>3.6170140845636932E-2</v>
      </c>
      <c r="AH375">
        <v>989.423</v>
      </c>
      <c r="AI375">
        <v>995.82500000000005</v>
      </c>
      <c r="AJ375">
        <v>2</v>
      </c>
      <c r="AK375">
        <v>4</v>
      </c>
      <c r="AL375">
        <f t="shared" si="134"/>
        <v>6.4020000000000437</v>
      </c>
      <c r="AM375" s="69">
        <f t="shared" si="135"/>
        <v>3.2558216336797452</v>
      </c>
      <c r="AN375" s="69">
        <f t="shared" si="136"/>
        <v>0.50856320426112511</v>
      </c>
      <c r="AP375" s="69">
        <f t="shared" si="137"/>
        <v>0</v>
      </c>
      <c r="AQ375" s="69">
        <f t="shared" si="138"/>
        <v>0</v>
      </c>
      <c r="AR375" s="69">
        <f t="shared" si="139"/>
        <v>0</v>
      </c>
      <c r="AS375" s="69">
        <f t="shared" si="140"/>
        <v>0</v>
      </c>
      <c r="AT375" s="69">
        <f t="shared" si="141"/>
        <v>0.50856320426112511</v>
      </c>
      <c r="AU375" s="69">
        <f t="shared" si="142"/>
        <v>0</v>
      </c>
      <c r="AV375" s="69">
        <f t="shared" si="143"/>
        <v>1</v>
      </c>
      <c r="AW375" s="69">
        <f t="shared" si="144"/>
        <v>0</v>
      </c>
      <c r="AX375" s="69">
        <f t="shared" si="145"/>
        <v>0</v>
      </c>
      <c r="AY375" s="69">
        <f t="shared" si="146"/>
        <v>0</v>
      </c>
      <c r="AZ375" s="69">
        <f t="shared" si="147"/>
        <v>0</v>
      </c>
      <c r="BA375" s="69">
        <f t="shared" si="148"/>
        <v>0</v>
      </c>
      <c r="BB375" s="69">
        <f t="shared" si="149"/>
        <v>0</v>
      </c>
      <c r="BC375" s="69">
        <f t="shared" si="150"/>
        <v>0.50856320426112511</v>
      </c>
      <c r="BD375" s="69">
        <f t="shared" si="151"/>
        <v>0</v>
      </c>
      <c r="BE375" s="69">
        <f t="shared" si="152"/>
        <v>1</v>
      </c>
      <c r="BF375" s="69"/>
      <c r="BG375" s="69"/>
      <c r="BH375" s="69"/>
      <c r="BI375" s="69"/>
      <c r="BJ375" s="69"/>
      <c r="BK375" s="69"/>
      <c r="BL375" s="69"/>
      <c r="BM375" s="69"/>
      <c r="BN375" s="69"/>
      <c r="BX375">
        <v>1.1718275547027599</v>
      </c>
      <c r="BY375">
        <v>2.70789623260498</v>
      </c>
      <c r="BZ375" t="s">
        <v>5670</v>
      </c>
      <c r="CA375">
        <v>0.85099999999999998</v>
      </c>
      <c r="CB375">
        <v>0.753</v>
      </c>
      <c r="CC375" t="s">
        <v>18</v>
      </c>
    </row>
    <row r="376" spans="1:81">
      <c r="A376" t="s">
        <v>20</v>
      </c>
      <c r="B376">
        <v>-9.2559219999999998E-2</v>
      </c>
      <c r="C376">
        <v>1.573108</v>
      </c>
      <c r="D376">
        <v>5.0593690000000002</v>
      </c>
      <c r="E376">
        <v>-0.2591289</v>
      </c>
      <c r="F376">
        <v>-0.56727030000000001</v>
      </c>
      <c r="G376">
        <v>-0.1155071</v>
      </c>
      <c r="H376">
        <v>0.77312020000000004</v>
      </c>
      <c r="I376">
        <v>1.544672</v>
      </c>
      <c r="J376">
        <v>1.6048500000000001</v>
      </c>
      <c r="K376">
        <v>1.184447</v>
      </c>
      <c r="L376">
        <v>4.4981899999999998E-2</v>
      </c>
      <c r="M376">
        <v>-0.93176939999999997</v>
      </c>
      <c r="N376">
        <v>-0.35383890000000001</v>
      </c>
      <c r="O376">
        <v>-6.7678290000000002E-2</v>
      </c>
      <c r="P376" s="60">
        <f t="shared" si="128"/>
        <v>0.99699642407337707</v>
      </c>
      <c r="Q376" s="61">
        <f t="shared" si="129"/>
        <v>0.98800373923020235</v>
      </c>
      <c r="R376">
        <v>5.7732210000000004</v>
      </c>
      <c r="S376" s="59">
        <f t="shared" si="130"/>
        <v>0.15505046172497194</v>
      </c>
      <c r="T376">
        <v>1.6276520000000001</v>
      </c>
      <c r="U376">
        <v>2.8148409999999999</v>
      </c>
      <c r="V376">
        <v>-0.30990119999999999</v>
      </c>
      <c r="W376" s="59">
        <f t="shared" si="131"/>
        <v>5.7732218011532286</v>
      </c>
      <c r="AA376" s="68">
        <f t="shared" si="132"/>
        <v>0.1</v>
      </c>
      <c r="AC376">
        <v>0.43969940000000002</v>
      </c>
      <c r="AD376">
        <v>0.40819240000000001</v>
      </c>
      <c r="AE376">
        <v>0.46394550000000001</v>
      </c>
      <c r="AF376">
        <v>0.35867949999999998</v>
      </c>
      <c r="AG376" s="66">
        <f t="shared" si="133"/>
        <v>2.9867186224303795E-2</v>
      </c>
      <c r="AH376">
        <v>997.32389999999998</v>
      </c>
      <c r="AI376">
        <v>1007.766</v>
      </c>
      <c r="AJ376">
        <v>4</v>
      </c>
      <c r="AK376">
        <v>1</v>
      </c>
      <c r="AL376">
        <f t="shared" si="134"/>
        <v>10.442099999999982</v>
      </c>
      <c r="AM376" s="69">
        <f t="shared" si="135"/>
        <v>-0.18028875980311387</v>
      </c>
      <c r="AN376" s="69">
        <f t="shared" si="136"/>
        <v>-1.7265565336772697E-2</v>
      </c>
      <c r="AP376" s="69">
        <f t="shared" si="137"/>
        <v>0</v>
      </c>
      <c r="AQ376" s="69">
        <f t="shared" si="138"/>
        <v>-1.7265565336772697E-2</v>
      </c>
      <c r="AR376" s="69">
        <f t="shared" si="139"/>
        <v>0</v>
      </c>
      <c r="AS376" s="69">
        <f t="shared" si="140"/>
        <v>1</v>
      </c>
      <c r="AT376" s="69">
        <f t="shared" si="141"/>
        <v>0</v>
      </c>
      <c r="AU376" s="69">
        <f t="shared" si="142"/>
        <v>0</v>
      </c>
      <c r="AV376" s="69">
        <f t="shared" si="143"/>
        <v>0</v>
      </c>
      <c r="AW376" s="69">
        <f t="shared" si="144"/>
        <v>0</v>
      </c>
      <c r="AX376" s="69">
        <f t="shared" si="145"/>
        <v>0</v>
      </c>
      <c r="AY376" s="69">
        <f t="shared" si="146"/>
        <v>0</v>
      </c>
      <c r="AZ376" s="69">
        <f t="shared" si="147"/>
        <v>0</v>
      </c>
      <c r="BA376" s="69">
        <f t="shared" si="148"/>
        <v>0</v>
      </c>
      <c r="BB376" s="69">
        <f t="shared" si="149"/>
        <v>-1.7265565336772697E-2</v>
      </c>
      <c r="BC376" s="69">
        <f t="shared" si="150"/>
        <v>0</v>
      </c>
      <c r="BD376" s="69">
        <f t="shared" si="151"/>
        <v>1</v>
      </c>
      <c r="BE376" s="69">
        <f t="shared" si="152"/>
        <v>0</v>
      </c>
      <c r="BF376" s="69"/>
      <c r="BG376" s="69"/>
      <c r="BH376" s="69"/>
      <c r="BI376" s="69"/>
      <c r="BJ376" s="69"/>
      <c r="BK376" s="69"/>
      <c r="BL376" s="69"/>
      <c r="BM376" s="69"/>
      <c r="BN376" s="69"/>
      <c r="BX376">
        <v>2.76529121398926</v>
      </c>
      <c r="BY376">
        <v>0.62523984909057595</v>
      </c>
      <c r="BZ376" t="s">
        <v>827</v>
      </c>
      <c r="CA376">
        <v>0.40200000000000002</v>
      </c>
      <c r="CB376">
        <v>0.33100000000000002</v>
      </c>
      <c r="CC376" t="s">
        <v>18</v>
      </c>
    </row>
    <row r="377" spans="1:81">
      <c r="A377" t="s">
        <v>20</v>
      </c>
      <c r="B377">
        <v>1.6881029999999999</v>
      </c>
      <c r="C377">
        <v>1.5441020000000001</v>
      </c>
      <c r="D377">
        <v>1.5612280000000001</v>
      </c>
      <c r="E377">
        <v>-5.5880039999999999E-2</v>
      </c>
      <c r="F377">
        <v>-0.89526079999999997</v>
      </c>
      <c r="G377">
        <v>-0.1947448</v>
      </c>
      <c r="H377">
        <v>0.39681230000000001</v>
      </c>
      <c r="I377">
        <v>-0.14046069999999999</v>
      </c>
      <c r="J377">
        <v>1.578328</v>
      </c>
      <c r="K377">
        <v>-0.29762339999999998</v>
      </c>
      <c r="L377">
        <v>3.3595299999999999E-3</v>
      </c>
      <c r="M377">
        <v>-0.95422010000000002</v>
      </c>
      <c r="N377">
        <v>-0.29464889999999999</v>
      </c>
      <c r="O377">
        <v>-5.1330689999999998E-2</v>
      </c>
      <c r="P377" s="60">
        <f t="shared" si="128"/>
        <v>0.92434086353479195</v>
      </c>
      <c r="Q377" s="61">
        <f t="shared" si="129"/>
        <v>0.70881206400048979</v>
      </c>
      <c r="R377">
        <v>4.6458630000000003</v>
      </c>
      <c r="S377" s="59">
        <f t="shared" si="130"/>
        <v>0.78298361194017363</v>
      </c>
      <c r="T377">
        <v>7.950699E-2</v>
      </c>
      <c r="U377">
        <v>2.9909729999999999</v>
      </c>
      <c r="V377">
        <v>-2.5501010000000002</v>
      </c>
      <c r="W377" s="59">
        <f t="shared" si="131"/>
        <v>4.6458629941346663</v>
      </c>
      <c r="AA377" s="68">
        <f t="shared" si="132"/>
        <v>0.10000000000009795</v>
      </c>
      <c r="AC377">
        <v>0.49341679999999999</v>
      </c>
      <c r="AD377">
        <v>0.4327569</v>
      </c>
      <c r="AE377">
        <v>0.40729589999999999</v>
      </c>
      <c r="AF377">
        <v>0.40708660000000002</v>
      </c>
      <c r="AG377" s="66">
        <f t="shared" si="133"/>
        <v>3.5404199463880938E-2</v>
      </c>
      <c r="AH377">
        <v>1009.289</v>
      </c>
      <c r="AI377">
        <v>1025.827</v>
      </c>
      <c r="AJ377">
        <v>4</v>
      </c>
      <c r="AK377">
        <v>4</v>
      </c>
      <c r="AL377">
        <f t="shared" si="134"/>
        <v>16.538000000000011</v>
      </c>
      <c r="AM377" s="69">
        <f t="shared" si="135"/>
        <v>1.9105963626804785</v>
      </c>
      <c r="AN377" s="69">
        <f t="shared" si="136"/>
        <v>0.11552765525943144</v>
      </c>
      <c r="AP377" s="69">
        <f t="shared" si="137"/>
        <v>0</v>
      </c>
      <c r="AQ377" s="69">
        <f t="shared" si="138"/>
        <v>0</v>
      </c>
      <c r="AR377" s="69">
        <f t="shared" si="139"/>
        <v>0</v>
      </c>
      <c r="AS377" s="69">
        <f t="shared" si="140"/>
        <v>0</v>
      </c>
      <c r="AT377" s="69">
        <f t="shared" si="141"/>
        <v>0</v>
      </c>
      <c r="AU377" s="69">
        <f t="shared" si="142"/>
        <v>0</v>
      </c>
      <c r="AV377" s="69">
        <f t="shared" si="143"/>
        <v>0</v>
      </c>
      <c r="AW377" s="69">
        <f t="shared" si="144"/>
        <v>0</v>
      </c>
      <c r="AX377" s="69">
        <f t="shared" si="145"/>
        <v>0</v>
      </c>
      <c r="AY377" s="69">
        <f t="shared" si="146"/>
        <v>0</v>
      </c>
      <c r="AZ377" s="69">
        <f t="shared" si="147"/>
        <v>0</v>
      </c>
      <c r="BA377" s="69">
        <f t="shared" si="148"/>
        <v>0</v>
      </c>
      <c r="BB377" s="69">
        <f t="shared" si="149"/>
        <v>0.11552765525943144</v>
      </c>
      <c r="BC377" s="69">
        <f t="shared" si="150"/>
        <v>0.11552765525943144</v>
      </c>
      <c r="BD377" s="69">
        <f t="shared" si="151"/>
        <v>1</v>
      </c>
      <c r="BE377" s="69">
        <f t="shared" si="152"/>
        <v>1</v>
      </c>
      <c r="BF377" s="69"/>
      <c r="BG377" s="69"/>
      <c r="BH377" s="69"/>
      <c r="BI377" s="69"/>
      <c r="BJ377" s="69"/>
      <c r="BK377" s="69"/>
      <c r="BL377" s="69"/>
      <c r="BM377" s="69"/>
      <c r="BN377" s="69"/>
      <c r="BX377">
        <v>2.6571702957153298</v>
      </c>
      <c r="BY377">
        <v>2.40907502174377</v>
      </c>
      <c r="BZ377" t="s">
        <v>5671</v>
      </c>
      <c r="CA377">
        <v>0.58199999999999996</v>
      </c>
      <c r="CB377">
        <v>0.98299999999999998</v>
      </c>
      <c r="CC377" t="s">
        <v>18</v>
      </c>
    </row>
    <row r="378" spans="1:81">
      <c r="A378" t="s">
        <v>20</v>
      </c>
      <c r="B378">
        <v>-0.189109</v>
      </c>
      <c r="C378">
        <v>1.575888</v>
      </c>
      <c r="D378">
        <v>-0.34075430000000001</v>
      </c>
      <c r="E378">
        <v>3.5865870000000001E-2</v>
      </c>
      <c r="F378">
        <v>-0.96155290000000004</v>
      </c>
      <c r="G378">
        <v>-0.26530300000000001</v>
      </c>
      <c r="H378">
        <v>-6.1188819999999998E-2</v>
      </c>
      <c r="I378">
        <v>7.0537210000000003E-2</v>
      </c>
      <c r="J378">
        <v>1.5954330000000001</v>
      </c>
      <c r="K378">
        <v>5.8619490000000001</v>
      </c>
      <c r="L378">
        <v>-0.1366946</v>
      </c>
      <c r="M378">
        <v>-0.80873079999999997</v>
      </c>
      <c r="N378">
        <v>-0.54811659999999995</v>
      </c>
      <c r="O378">
        <v>0.16382099999999999</v>
      </c>
      <c r="P378" s="60">
        <f t="shared" si="128"/>
        <v>-0.36801798441426004</v>
      </c>
      <c r="Q378" s="61">
        <f t="shared" si="129"/>
        <v>-0.72912552629533089</v>
      </c>
      <c r="R378">
        <v>5.6166910000000003</v>
      </c>
      <c r="S378" s="59">
        <f t="shared" si="130"/>
        <v>2.3878396456974373</v>
      </c>
      <c r="T378">
        <v>-0.75281529999999997</v>
      </c>
      <c r="U378">
        <v>4.0087890000000002</v>
      </c>
      <c r="V378">
        <v>4.6901950000000001</v>
      </c>
      <c r="W378" s="59">
        <f t="shared" si="131"/>
        <v>5.6166914574000932</v>
      </c>
      <c r="AA378" s="68">
        <f t="shared" si="132"/>
        <v>0.1</v>
      </c>
      <c r="AC378">
        <v>0.4510208</v>
      </c>
      <c r="AD378">
        <v>0.40222049999999998</v>
      </c>
      <c r="AE378">
        <v>0.46639789999999998</v>
      </c>
      <c r="AF378">
        <v>0.3706161</v>
      </c>
      <c r="AG378" s="66">
        <f t="shared" si="133"/>
        <v>3.1357515128199828E-2</v>
      </c>
      <c r="AH378">
        <v>1027.367</v>
      </c>
      <c r="AI378">
        <v>1049.2950000000001</v>
      </c>
      <c r="AJ378">
        <v>1</v>
      </c>
      <c r="AK378">
        <v>3</v>
      </c>
      <c r="AL378">
        <f t="shared" si="134"/>
        <v>21.928000000000111</v>
      </c>
      <c r="AM378" s="69">
        <f t="shared" si="135"/>
        <v>3.6943575574454441</v>
      </c>
      <c r="AN378" s="69">
        <f t="shared" si="136"/>
        <v>0.16847672188277205</v>
      </c>
      <c r="AP378" s="69">
        <f t="shared" si="137"/>
        <v>0.16847672188277205</v>
      </c>
      <c r="AQ378" s="69">
        <f t="shared" si="138"/>
        <v>0</v>
      </c>
      <c r="AR378" s="69">
        <f t="shared" si="139"/>
        <v>1</v>
      </c>
      <c r="AS378" s="69">
        <f t="shared" si="140"/>
        <v>0</v>
      </c>
      <c r="AT378" s="69">
        <f t="shared" si="141"/>
        <v>0</v>
      </c>
      <c r="AU378" s="69">
        <f t="shared" si="142"/>
        <v>0</v>
      </c>
      <c r="AV378" s="69">
        <f t="shared" si="143"/>
        <v>0</v>
      </c>
      <c r="AW378" s="69">
        <f t="shared" si="144"/>
        <v>0</v>
      </c>
      <c r="AX378" s="69">
        <f t="shared" si="145"/>
        <v>0</v>
      </c>
      <c r="AY378" s="69">
        <f t="shared" si="146"/>
        <v>0</v>
      </c>
      <c r="AZ378" s="69">
        <f t="shared" si="147"/>
        <v>0</v>
      </c>
      <c r="BA378" s="69">
        <f t="shared" si="148"/>
        <v>1</v>
      </c>
      <c r="BB378" s="69">
        <f t="shared" si="149"/>
        <v>0</v>
      </c>
      <c r="BC378" s="69">
        <f t="shared" si="150"/>
        <v>0</v>
      </c>
      <c r="BD378" s="69">
        <f t="shared" si="151"/>
        <v>0</v>
      </c>
      <c r="BE378" s="69">
        <f t="shared" si="152"/>
        <v>0</v>
      </c>
      <c r="BF378" s="69"/>
      <c r="BG378" s="69"/>
      <c r="BH378" s="69"/>
      <c r="BI378" s="69"/>
      <c r="BJ378" s="69"/>
      <c r="BK378" s="69"/>
      <c r="BL378" s="69"/>
      <c r="BM378" s="69"/>
      <c r="BN378" s="69"/>
      <c r="BX378">
        <v>0.46076166629791299</v>
      </c>
      <c r="BY378">
        <v>1.7984800338745099</v>
      </c>
      <c r="BZ378" t="s">
        <v>2783</v>
      </c>
      <c r="CA378">
        <v>0.99099999999999999</v>
      </c>
      <c r="CB378">
        <v>0.435</v>
      </c>
      <c r="CC378" t="s">
        <v>18</v>
      </c>
    </row>
    <row r="379" spans="1:81">
      <c r="A379" t="s">
        <v>16</v>
      </c>
      <c r="B379">
        <v>0</v>
      </c>
      <c r="C379">
        <v>1.6</v>
      </c>
      <c r="D379">
        <v>0</v>
      </c>
      <c r="E379">
        <v>0</v>
      </c>
      <c r="F379">
        <v>0</v>
      </c>
      <c r="G379">
        <v>0</v>
      </c>
      <c r="H379">
        <v>1</v>
      </c>
      <c r="I379">
        <v>-0.49908599999999997</v>
      </c>
      <c r="J379">
        <v>1.6212759999999999</v>
      </c>
      <c r="K379">
        <v>-0.24355589999999999</v>
      </c>
      <c r="L379">
        <v>-0.32153619999999999</v>
      </c>
      <c r="M379">
        <v>0.50997000000000003</v>
      </c>
      <c r="N379">
        <v>0.22770380000000001</v>
      </c>
      <c r="O379">
        <v>0.76465430000000001</v>
      </c>
      <c r="P379" s="60">
        <f t="shared" si="128"/>
        <v>-0.884870871399704</v>
      </c>
      <c r="Q379" s="61">
        <f t="shared" si="129"/>
        <v>0.56599291810334296</v>
      </c>
      <c r="R379">
        <v>4.0789840000000002</v>
      </c>
      <c r="S379" s="59">
        <f t="shared" si="130"/>
        <v>0.96915917218052394</v>
      </c>
      <c r="T379">
        <v>2.2344080000000002</v>
      </c>
      <c r="U379">
        <v>5.0117630000000002</v>
      </c>
      <c r="V379">
        <v>-7.3548249999999996E-2</v>
      </c>
      <c r="W379" s="59">
        <f t="shared" si="131"/>
        <v>4.078984582431155</v>
      </c>
      <c r="AA379" s="68">
        <f t="shared" si="132"/>
        <v>0.1000000000927895</v>
      </c>
      <c r="AC379">
        <v>0.49672189999999999</v>
      </c>
      <c r="AD379">
        <v>0.43104789999999998</v>
      </c>
      <c r="AE379">
        <v>0.42258410000000002</v>
      </c>
      <c r="AF379">
        <v>0.35642800000000002</v>
      </c>
      <c r="AG379" s="66">
        <f t="shared" si="133"/>
        <v>3.2249561046269831E-2</v>
      </c>
      <c r="AH379">
        <v>1696.1120000000001</v>
      </c>
      <c r="AI379">
        <v>1722.692</v>
      </c>
      <c r="AJ379">
        <v>3</v>
      </c>
      <c r="AK379">
        <v>2</v>
      </c>
      <c r="AL379">
        <f t="shared" si="134"/>
        <v>26.579999999999927</v>
      </c>
      <c r="AM379" s="69">
        <f t="shared" si="135"/>
        <v>2.3529888533554115</v>
      </c>
      <c r="AN379" s="69">
        <f t="shared" si="136"/>
        <v>8.852478756039947E-2</v>
      </c>
      <c r="AP379" s="69">
        <f t="shared" si="137"/>
        <v>0</v>
      </c>
      <c r="AQ379" s="69">
        <f t="shared" si="138"/>
        <v>0</v>
      </c>
      <c r="AR379" s="69">
        <f t="shared" si="139"/>
        <v>0</v>
      </c>
      <c r="AS379" s="69">
        <f t="shared" si="140"/>
        <v>0</v>
      </c>
      <c r="AT379" s="69">
        <f t="shared" si="141"/>
        <v>0</v>
      </c>
      <c r="AU379" s="69">
        <f t="shared" si="142"/>
        <v>8.852478756039947E-2</v>
      </c>
      <c r="AV379" s="69">
        <f t="shared" si="143"/>
        <v>0</v>
      </c>
      <c r="AW379" s="69">
        <f t="shared" si="144"/>
        <v>1</v>
      </c>
      <c r="AX379" s="69">
        <f t="shared" si="145"/>
        <v>8.852478756039947E-2</v>
      </c>
      <c r="AY379" s="69">
        <f t="shared" si="146"/>
        <v>8.852478756039947E-2</v>
      </c>
      <c r="AZ379" s="69">
        <f t="shared" si="147"/>
        <v>1</v>
      </c>
      <c r="BA379" s="69">
        <f t="shared" si="148"/>
        <v>0</v>
      </c>
      <c r="BB379" s="69">
        <f t="shared" si="149"/>
        <v>0</v>
      </c>
      <c r="BC379" s="69">
        <f t="shared" si="150"/>
        <v>0</v>
      </c>
      <c r="BD379" s="69">
        <f t="shared" si="151"/>
        <v>0</v>
      </c>
      <c r="BE379" s="69">
        <f t="shared" si="152"/>
        <v>0</v>
      </c>
      <c r="BF379" s="69"/>
      <c r="BG379" s="69"/>
      <c r="BH379" s="69"/>
      <c r="BI379" s="69"/>
      <c r="BJ379" s="69"/>
      <c r="BK379" s="69"/>
      <c r="BL379" s="69"/>
      <c r="BM379" s="69"/>
      <c r="BN379" s="69"/>
      <c r="BX379">
        <v>1.58882832527161</v>
      </c>
      <c r="BY379">
        <v>0.990975022315979</v>
      </c>
      <c r="BZ379" t="s">
        <v>5672</v>
      </c>
      <c r="CA379">
        <v>0.23699999999999999</v>
      </c>
      <c r="CB379">
        <v>0.27500000000000002</v>
      </c>
      <c r="CC379" t="s">
        <v>18</v>
      </c>
    </row>
    <row r="380" spans="1:81">
      <c r="A380" t="s">
        <v>22</v>
      </c>
      <c r="B380">
        <v>-0.46878160000000002</v>
      </c>
      <c r="C380">
        <v>1.6165860000000001</v>
      </c>
      <c r="D380">
        <v>-0.186422</v>
      </c>
      <c r="E380">
        <v>-0.28980060000000002</v>
      </c>
      <c r="F380">
        <v>0.4466965</v>
      </c>
      <c r="G380">
        <v>0.17155390000000001</v>
      </c>
      <c r="H380">
        <v>0.82888309999999998</v>
      </c>
      <c r="I380">
        <v>-0.19641890000000001</v>
      </c>
      <c r="J380">
        <v>1.599399</v>
      </c>
      <c r="K380">
        <v>4.2578150000000002E-2</v>
      </c>
      <c r="L380">
        <v>4.0359770000000003E-2</v>
      </c>
      <c r="M380">
        <v>-0.82157190000000002</v>
      </c>
      <c r="N380">
        <v>-0.1298009</v>
      </c>
      <c r="O380">
        <v>-0.55366269999999995</v>
      </c>
      <c r="P380" s="60">
        <f t="shared" si="128"/>
        <v>0.88903332018740966</v>
      </c>
      <c r="Q380" s="61">
        <f t="shared" si="129"/>
        <v>0.58076048880689846</v>
      </c>
      <c r="R380">
        <v>3.2831899999999998</v>
      </c>
      <c r="S380" s="59">
        <f t="shared" si="130"/>
        <v>0.95113377110555797</v>
      </c>
      <c r="T380">
        <v>2.6156109999999999</v>
      </c>
      <c r="U380">
        <v>2.3238840000000001</v>
      </c>
      <c r="V380">
        <v>-1.061401</v>
      </c>
      <c r="W380" s="59">
        <f t="shared" si="131"/>
        <v>3.2831899765593464</v>
      </c>
      <c r="AA380" s="68">
        <f t="shared" si="132"/>
        <v>0.10000031033909908</v>
      </c>
      <c r="AC380">
        <v>0.46800839999999999</v>
      </c>
      <c r="AD380">
        <v>0.4518046</v>
      </c>
      <c r="AE380">
        <v>0.44368400000000002</v>
      </c>
      <c r="AF380">
        <v>0.43780839999999999</v>
      </c>
      <c r="AG380" s="66">
        <f t="shared" si="133"/>
        <v>4.1073541787995292E-2</v>
      </c>
      <c r="AH380">
        <v>1724.2080000000001</v>
      </c>
      <c r="AI380">
        <v>1729.7729999999999</v>
      </c>
      <c r="AJ380">
        <v>3</v>
      </c>
      <c r="AK380">
        <v>1</v>
      </c>
      <c r="AL380">
        <f t="shared" si="134"/>
        <v>5.5649999999998272</v>
      </c>
      <c r="AM380" s="69">
        <f t="shared" si="135"/>
        <v>1.9769781282752363</v>
      </c>
      <c r="AN380" s="69">
        <f t="shared" si="136"/>
        <v>0.35525213446096993</v>
      </c>
      <c r="AP380" s="69">
        <f t="shared" si="137"/>
        <v>0</v>
      </c>
      <c r="AQ380" s="69">
        <f t="shared" si="138"/>
        <v>0.35525213446096993</v>
      </c>
      <c r="AR380" s="69">
        <f t="shared" si="139"/>
        <v>0</v>
      </c>
      <c r="AS380" s="69">
        <f t="shared" si="140"/>
        <v>1</v>
      </c>
      <c r="AT380" s="69">
        <f t="shared" si="141"/>
        <v>0</v>
      </c>
      <c r="AU380" s="69">
        <f t="shared" si="142"/>
        <v>0</v>
      </c>
      <c r="AV380" s="69">
        <f t="shared" si="143"/>
        <v>0</v>
      </c>
      <c r="AW380" s="69">
        <f t="shared" si="144"/>
        <v>0</v>
      </c>
      <c r="AX380" s="69">
        <f t="shared" si="145"/>
        <v>0.35525213446096993</v>
      </c>
      <c r="AY380" s="69">
        <f t="shared" si="146"/>
        <v>0.35525213446096993</v>
      </c>
      <c r="AZ380" s="69">
        <f t="shared" si="147"/>
        <v>1</v>
      </c>
      <c r="BA380" s="69">
        <f t="shared" si="148"/>
        <v>0</v>
      </c>
      <c r="BB380" s="69">
        <f t="shared" si="149"/>
        <v>0</v>
      </c>
      <c r="BC380" s="69">
        <f t="shared" si="150"/>
        <v>0</v>
      </c>
      <c r="BD380" s="69">
        <f t="shared" si="151"/>
        <v>0</v>
      </c>
      <c r="BE380" s="69">
        <f t="shared" si="152"/>
        <v>0</v>
      </c>
      <c r="BF380" s="69"/>
      <c r="BG380" s="69"/>
      <c r="BH380" s="69"/>
      <c r="BI380" s="69"/>
      <c r="BJ380" s="69"/>
      <c r="BK380" s="69"/>
      <c r="BL380" s="69"/>
      <c r="BM380" s="69"/>
      <c r="BN380" s="69"/>
      <c r="BX380">
        <v>1.84055888652802</v>
      </c>
      <c r="BY380">
        <v>0.22541779279708901</v>
      </c>
      <c r="BZ380" t="s">
        <v>5673</v>
      </c>
      <c r="CA380">
        <v>0.64400000000000002</v>
      </c>
      <c r="CB380">
        <v>0.84299999999999997</v>
      </c>
      <c r="CC380" t="s">
        <v>18</v>
      </c>
    </row>
    <row r="381" spans="1:81">
      <c r="A381" t="s">
        <v>22</v>
      </c>
      <c r="B381">
        <v>-0.2029543</v>
      </c>
      <c r="C381">
        <v>1.6011249999999999</v>
      </c>
      <c r="D381">
        <v>3.5081609999999999E-2</v>
      </c>
      <c r="E381">
        <v>5.6941390000000001E-2</v>
      </c>
      <c r="F381">
        <v>-0.82611979999999996</v>
      </c>
      <c r="G381">
        <v>-0.1279235</v>
      </c>
      <c r="H381">
        <v>-0.54581990000000002</v>
      </c>
      <c r="I381">
        <v>-0.20279079999999999</v>
      </c>
      <c r="J381">
        <v>1.589912</v>
      </c>
      <c r="K381">
        <v>5.2988380000000002E-3</v>
      </c>
      <c r="L381">
        <v>-1.524702E-2</v>
      </c>
      <c r="M381">
        <v>-0.98928970000000005</v>
      </c>
      <c r="N381">
        <v>-8.2361249999999997E-2</v>
      </c>
      <c r="O381">
        <v>-0.1195412</v>
      </c>
      <c r="P381" s="60">
        <f t="shared" si="128"/>
        <v>0.86902973846857601</v>
      </c>
      <c r="Q381" s="61">
        <f t="shared" si="129"/>
        <v>0.51042537268552324</v>
      </c>
      <c r="R381">
        <v>0.85333490000000001</v>
      </c>
      <c r="S381" s="59">
        <f t="shared" si="130"/>
        <v>1.035116944863532</v>
      </c>
      <c r="T381">
        <v>-0.1038231</v>
      </c>
      <c r="U381">
        <v>1.7489980000000001</v>
      </c>
      <c r="V381">
        <v>-0.79947630000000003</v>
      </c>
      <c r="W381" s="59">
        <f t="shared" si="131"/>
        <v>0.85333482530950777</v>
      </c>
      <c r="AA381" s="68">
        <f t="shared" si="132"/>
        <v>0.43515665800467007</v>
      </c>
      <c r="AC381">
        <v>0.40303080000000002</v>
      </c>
      <c r="AD381">
        <v>0.47877639999999999</v>
      </c>
      <c r="AE381">
        <v>0.44463639999999999</v>
      </c>
      <c r="AF381">
        <v>0.30754100000000001</v>
      </c>
      <c r="AG381" s="66">
        <f t="shared" si="133"/>
        <v>2.6386331046389804E-2</v>
      </c>
      <c r="AH381">
        <v>1731.2739999999999</v>
      </c>
      <c r="AI381">
        <v>1734.06</v>
      </c>
      <c r="AJ381">
        <v>4</v>
      </c>
      <c r="AK381">
        <v>2</v>
      </c>
      <c r="AL381">
        <f t="shared" si="134"/>
        <v>2.7860000000000582</v>
      </c>
      <c r="AM381" s="69">
        <f t="shared" si="135"/>
        <v>4.8590007187365867</v>
      </c>
      <c r="AN381" s="69">
        <f t="shared" si="136"/>
        <v>1.7440777884912007</v>
      </c>
      <c r="AP381" s="69">
        <f t="shared" si="137"/>
        <v>0</v>
      </c>
      <c r="AQ381" s="69">
        <f t="shared" si="138"/>
        <v>0</v>
      </c>
      <c r="AR381" s="69">
        <f t="shared" si="139"/>
        <v>0</v>
      </c>
      <c r="AS381" s="69">
        <f t="shared" si="140"/>
        <v>0</v>
      </c>
      <c r="AT381" s="69">
        <f t="shared" si="141"/>
        <v>0</v>
      </c>
      <c r="AU381" s="69">
        <f t="shared" si="142"/>
        <v>1.7440777884912007</v>
      </c>
      <c r="AV381" s="69">
        <f t="shared" si="143"/>
        <v>0</v>
      </c>
      <c r="AW381" s="69">
        <f t="shared" si="144"/>
        <v>1</v>
      </c>
      <c r="AX381" s="69">
        <f t="shared" si="145"/>
        <v>0</v>
      </c>
      <c r="AY381" s="69">
        <f t="shared" si="146"/>
        <v>0</v>
      </c>
      <c r="AZ381" s="69">
        <f t="shared" si="147"/>
        <v>0</v>
      </c>
      <c r="BA381" s="69">
        <f t="shared" si="148"/>
        <v>0</v>
      </c>
      <c r="BB381" s="69">
        <f t="shared" si="149"/>
        <v>1.7440777884912007</v>
      </c>
      <c r="BC381" s="69">
        <f t="shared" si="150"/>
        <v>0</v>
      </c>
      <c r="BD381" s="69">
        <f t="shared" si="151"/>
        <v>1</v>
      </c>
      <c r="BE381" s="69">
        <f t="shared" si="152"/>
        <v>0</v>
      </c>
      <c r="BF381" s="69"/>
      <c r="BG381" s="69"/>
      <c r="BH381" s="69"/>
      <c r="BI381" s="69"/>
      <c r="BJ381" s="69"/>
      <c r="BK381" s="69"/>
      <c r="BL381" s="69"/>
      <c r="BM381" s="69"/>
      <c r="BN381" s="69"/>
      <c r="BX381">
        <v>2.9314239025115998</v>
      </c>
      <c r="BY381">
        <v>0.98022860288619995</v>
      </c>
      <c r="BZ381" t="s">
        <v>3314</v>
      </c>
      <c r="CA381">
        <v>0.96699999999999997</v>
      </c>
      <c r="CB381">
        <v>0.35799999999999998</v>
      </c>
      <c r="CC381" t="s">
        <v>18</v>
      </c>
    </row>
    <row r="382" spans="1:81">
      <c r="A382" t="s">
        <v>16</v>
      </c>
      <c r="B382">
        <v>-0.25012109999999999</v>
      </c>
      <c r="C382">
        <v>1.5915379999999999</v>
      </c>
      <c r="D382">
        <v>3.0393820000000002E-3</v>
      </c>
      <c r="E382">
        <v>1.9197329999999999E-2</v>
      </c>
      <c r="F382">
        <v>-0.98400690000000002</v>
      </c>
      <c r="G382">
        <v>-8.6487410000000001E-2</v>
      </c>
      <c r="H382">
        <v>-0.15453749999999999</v>
      </c>
      <c r="I382">
        <v>-0.1838804</v>
      </c>
      <c r="J382">
        <v>1.610093</v>
      </c>
      <c r="K382">
        <v>5.9814109999999997E-2</v>
      </c>
      <c r="L382">
        <v>0.13152420000000001</v>
      </c>
      <c r="M382">
        <v>-0.79850969999999999</v>
      </c>
      <c r="N382">
        <v>-0.1669506</v>
      </c>
      <c r="O382">
        <v>-0.56321509999999997</v>
      </c>
      <c r="P382" s="60">
        <f t="shared" si="128"/>
        <v>0.82129113694241385</v>
      </c>
      <c r="Q382" s="61">
        <f t="shared" si="129"/>
        <v>0.3490382632403255</v>
      </c>
      <c r="R382">
        <v>2.1407859999999999</v>
      </c>
      <c r="S382" s="59">
        <f t="shared" si="130"/>
        <v>1.2142517007014646</v>
      </c>
      <c r="T382">
        <v>1.4850559999999999</v>
      </c>
      <c r="U382">
        <v>2.4673690000000001</v>
      </c>
      <c r="V382">
        <v>-0.89420440000000001</v>
      </c>
      <c r="W382" s="59">
        <f t="shared" si="131"/>
        <v>2.1407862838833478</v>
      </c>
      <c r="AA382" s="68">
        <f t="shared" si="132"/>
        <v>0.10164294723747311</v>
      </c>
      <c r="AC382">
        <v>0.43029840000000003</v>
      </c>
      <c r="AD382">
        <v>0.48276439999999998</v>
      </c>
      <c r="AE382">
        <v>0.4790644</v>
      </c>
      <c r="AF382">
        <v>0.3057723</v>
      </c>
      <c r="AG382" s="66">
        <f t="shared" si="133"/>
        <v>3.0429653497521258E-2</v>
      </c>
      <c r="AH382">
        <v>1735.575</v>
      </c>
      <c r="AI382">
        <v>1740.396</v>
      </c>
      <c r="AJ382">
        <v>3</v>
      </c>
      <c r="AK382">
        <v>1</v>
      </c>
      <c r="AL382">
        <f t="shared" si="134"/>
        <v>4.8209999999999127</v>
      </c>
      <c r="AM382" s="69">
        <f t="shared" si="135"/>
        <v>2.7855625557751127</v>
      </c>
      <c r="AN382" s="69">
        <f t="shared" si="136"/>
        <v>0.5777976676571589</v>
      </c>
      <c r="AP382" s="69">
        <f t="shared" si="137"/>
        <v>0</v>
      </c>
      <c r="AQ382" s="69">
        <f t="shared" si="138"/>
        <v>0.5777976676571589</v>
      </c>
      <c r="AR382" s="69">
        <f t="shared" si="139"/>
        <v>0</v>
      </c>
      <c r="AS382" s="69">
        <f t="shared" si="140"/>
        <v>1</v>
      </c>
      <c r="AT382" s="69">
        <f t="shared" si="141"/>
        <v>0</v>
      </c>
      <c r="AU382" s="69">
        <f t="shared" si="142"/>
        <v>0</v>
      </c>
      <c r="AV382" s="69">
        <f t="shared" si="143"/>
        <v>0</v>
      </c>
      <c r="AW382" s="69">
        <f t="shared" si="144"/>
        <v>0</v>
      </c>
      <c r="AX382" s="69">
        <f t="shared" si="145"/>
        <v>0.5777976676571589</v>
      </c>
      <c r="AY382" s="69">
        <f t="shared" si="146"/>
        <v>0.5777976676571589</v>
      </c>
      <c r="AZ382" s="69">
        <f t="shared" si="147"/>
        <v>1</v>
      </c>
      <c r="BA382" s="69">
        <f t="shared" si="148"/>
        <v>0</v>
      </c>
      <c r="BB382" s="69">
        <f t="shared" si="149"/>
        <v>0</v>
      </c>
      <c r="BC382" s="69">
        <f t="shared" si="150"/>
        <v>0</v>
      </c>
      <c r="BD382" s="69">
        <f t="shared" si="151"/>
        <v>0</v>
      </c>
      <c r="BE382" s="69">
        <f t="shared" si="152"/>
        <v>0</v>
      </c>
      <c r="BF382" s="69"/>
      <c r="BG382" s="69"/>
      <c r="BH382" s="69"/>
      <c r="BI382" s="69"/>
      <c r="BJ382" s="69"/>
      <c r="BK382" s="69"/>
      <c r="BL382" s="69"/>
      <c r="BM382" s="69"/>
      <c r="BN382" s="69"/>
      <c r="BX382">
        <v>2.0032708644866899</v>
      </c>
      <c r="BY382">
        <v>0.46744090318679798</v>
      </c>
      <c r="BZ382" t="s">
        <v>5674</v>
      </c>
      <c r="CA382">
        <v>0.96799999999999997</v>
      </c>
      <c r="CB382">
        <v>7.5999999999999998E-2</v>
      </c>
      <c r="CC382" t="s">
        <v>18</v>
      </c>
    </row>
    <row r="383" spans="1:81">
      <c r="A383" t="s">
        <v>20</v>
      </c>
      <c r="B383">
        <v>-0.1692998</v>
      </c>
      <c r="C383">
        <v>1.6011839999999999</v>
      </c>
      <c r="D383">
        <v>5.7064190000000001E-2</v>
      </c>
      <c r="E383">
        <v>7.1139540000000001E-2</v>
      </c>
      <c r="F383">
        <v>-0.7968539</v>
      </c>
      <c r="G383">
        <v>-0.12981609999999999</v>
      </c>
      <c r="H383">
        <v>-0.58575670000000002</v>
      </c>
      <c r="I383">
        <v>-0.17009070000000001</v>
      </c>
      <c r="J383">
        <v>1.576929</v>
      </c>
      <c r="K383">
        <v>-1.243818E-2</v>
      </c>
      <c r="L383">
        <v>1.11974E-2</v>
      </c>
      <c r="M383">
        <v>-0.99892099999999995</v>
      </c>
      <c r="N383">
        <v>-3.4352399999999998E-2</v>
      </c>
      <c r="O383">
        <v>-2.9180939999999999E-2</v>
      </c>
      <c r="P383" s="60">
        <f t="shared" si="128"/>
        <v>0.85078438289051195</v>
      </c>
      <c r="Q383" s="61">
        <f t="shared" si="129"/>
        <v>0.44766813234077851</v>
      </c>
      <c r="R383">
        <v>2.61876</v>
      </c>
      <c r="S383" s="59">
        <f t="shared" si="130"/>
        <v>1.1066404655549489</v>
      </c>
      <c r="T383">
        <v>-0.16450699999999999</v>
      </c>
      <c r="U383">
        <v>1.6764460000000001</v>
      </c>
      <c r="V383">
        <v>-2.5606089999999999</v>
      </c>
      <c r="W383" s="59">
        <f t="shared" si="131"/>
        <v>2.6187592995960163</v>
      </c>
      <c r="AA383" s="68">
        <f t="shared" si="132"/>
        <v>0.10007066094263441</v>
      </c>
      <c r="AC383">
        <v>0.42240810000000001</v>
      </c>
      <c r="AD383">
        <v>0.40962359999999998</v>
      </c>
      <c r="AE383">
        <v>0.40770319999999999</v>
      </c>
      <c r="AF383">
        <v>0.42420780000000002</v>
      </c>
      <c r="AG383" s="66">
        <f t="shared" si="133"/>
        <v>2.9925400920616494E-2</v>
      </c>
      <c r="AH383">
        <v>1741.905</v>
      </c>
      <c r="AI383">
        <v>1744.9770000000001</v>
      </c>
      <c r="AJ383">
        <v>4</v>
      </c>
      <c r="AK383">
        <v>2</v>
      </c>
      <c r="AL383">
        <f t="shared" si="134"/>
        <v>3.0720000000001164</v>
      </c>
      <c r="AM383" s="69">
        <f t="shared" si="135"/>
        <v>2.6532979112286537</v>
      </c>
      <c r="AN383" s="69">
        <f t="shared" si="136"/>
        <v>0.86370374714471132</v>
      </c>
      <c r="AP383" s="69">
        <f t="shared" si="137"/>
        <v>0</v>
      </c>
      <c r="AQ383" s="69">
        <f t="shared" si="138"/>
        <v>0</v>
      </c>
      <c r="AR383" s="69">
        <f t="shared" si="139"/>
        <v>0</v>
      </c>
      <c r="AS383" s="69">
        <f t="shared" si="140"/>
        <v>0</v>
      </c>
      <c r="AT383" s="69">
        <f t="shared" si="141"/>
        <v>0</v>
      </c>
      <c r="AU383" s="69">
        <f t="shared" si="142"/>
        <v>0.86370374714471132</v>
      </c>
      <c r="AV383" s="69">
        <f t="shared" si="143"/>
        <v>0</v>
      </c>
      <c r="AW383" s="69">
        <f t="shared" si="144"/>
        <v>1</v>
      </c>
      <c r="AX383" s="69">
        <f t="shared" si="145"/>
        <v>0</v>
      </c>
      <c r="AY383" s="69">
        <f t="shared" si="146"/>
        <v>0</v>
      </c>
      <c r="AZ383" s="69">
        <f t="shared" si="147"/>
        <v>0</v>
      </c>
      <c r="BA383" s="69">
        <f t="shared" si="148"/>
        <v>0</v>
      </c>
      <c r="BB383" s="69">
        <f t="shared" si="149"/>
        <v>0.86370374714471132</v>
      </c>
      <c r="BC383" s="69">
        <f t="shared" si="150"/>
        <v>0</v>
      </c>
      <c r="BD383" s="69">
        <f t="shared" si="151"/>
        <v>1</v>
      </c>
      <c r="BE383" s="69">
        <f t="shared" si="152"/>
        <v>0</v>
      </c>
      <c r="BF383" s="69"/>
      <c r="BG383" s="69"/>
      <c r="BH383" s="69"/>
      <c r="BI383" s="69"/>
      <c r="BJ383" s="69"/>
      <c r="BK383" s="69"/>
      <c r="BL383" s="69"/>
      <c r="BM383" s="69"/>
      <c r="BN383" s="69"/>
      <c r="BX383">
        <v>3.1127908229827899</v>
      </c>
      <c r="BY383">
        <v>1.50720131397247</v>
      </c>
      <c r="BZ383" t="s">
        <v>5675</v>
      </c>
      <c r="CA383">
        <v>0.32500000000000001</v>
      </c>
      <c r="CB383">
        <v>0.91700000000000004</v>
      </c>
      <c r="CC383" t="s">
        <v>18</v>
      </c>
    </row>
    <row r="384" spans="1:81">
      <c r="A384" t="s">
        <v>20</v>
      </c>
      <c r="B384">
        <v>-0.20354449999999999</v>
      </c>
      <c r="C384">
        <v>1.575115</v>
      </c>
      <c r="D384">
        <v>5.4791500000000003E-3</v>
      </c>
      <c r="E384">
        <v>-6.0479130000000002E-3</v>
      </c>
      <c r="F384">
        <v>-0.99930390000000002</v>
      </c>
      <c r="G384">
        <v>-2.336535E-2</v>
      </c>
      <c r="H384">
        <v>-2.844679E-2</v>
      </c>
      <c r="I384">
        <v>2.2025980000000001</v>
      </c>
      <c r="J384">
        <v>1.6523669999999999</v>
      </c>
      <c r="K384">
        <v>1.87392</v>
      </c>
      <c r="L384">
        <v>-0.16352649999999999</v>
      </c>
      <c r="M384">
        <v>-0.85130969999999995</v>
      </c>
      <c r="N384">
        <v>-0.35877750000000003</v>
      </c>
      <c r="O384">
        <v>0.34613519999999998</v>
      </c>
      <c r="P384" s="60">
        <f t="shared" si="128"/>
        <v>0.42115323806206501</v>
      </c>
      <c r="Q384" s="61">
        <f t="shared" si="129"/>
        <v>-0.64525990013967527</v>
      </c>
      <c r="R384">
        <v>3.628447</v>
      </c>
      <c r="S384" s="59">
        <f t="shared" si="130"/>
        <v>2.2721597610137159</v>
      </c>
      <c r="T384">
        <v>-3.4787239999999997E-2</v>
      </c>
      <c r="U384">
        <v>5.1994959999999999</v>
      </c>
      <c r="V384">
        <v>-2.6268079999999999E-2</v>
      </c>
      <c r="W384" s="59">
        <f t="shared" si="131"/>
        <v>3.6284465729257165</v>
      </c>
      <c r="AA384" s="68">
        <f t="shared" si="132"/>
        <v>0.10000001139263379</v>
      </c>
      <c r="AC384">
        <v>0.46751199999999998</v>
      </c>
      <c r="AD384">
        <v>0.46684189999999998</v>
      </c>
      <c r="AE384">
        <v>0.45020870000000002</v>
      </c>
      <c r="AF384">
        <v>0.4147072</v>
      </c>
      <c r="AG384" s="66">
        <f t="shared" si="133"/>
        <v>4.074910264388068E-2</v>
      </c>
      <c r="AH384">
        <v>1746.492</v>
      </c>
      <c r="AI384">
        <v>1781.5070000000001</v>
      </c>
      <c r="AJ384">
        <v>3</v>
      </c>
      <c r="AK384">
        <v>2</v>
      </c>
      <c r="AL384">
        <f t="shared" si="134"/>
        <v>35.0150000000001</v>
      </c>
      <c r="AM384" s="69">
        <f t="shared" si="135"/>
        <v>3.2447589939826416</v>
      </c>
      <c r="AN384" s="69">
        <f t="shared" si="136"/>
        <v>9.2667685105886966E-2</v>
      </c>
      <c r="AP384" s="69">
        <f t="shared" si="137"/>
        <v>0</v>
      </c>
      <c r="AQ384" s="69">
        <f t="shared" si="138"/>
        <v>0</v>
      </c>
      <c r="AR384" s="69">
        <f t="shared" si="139"/>
        <v>0</v>
      </c>
      <c r="AS384" s="69">
        <f t="shared" si="140"/>
        <v>0</v>
      </c>
      <c r="AT384" s="69">
        <f t="shared" si="141"/>
        <v>0</v>
      </c>
      <c r="AU384" s="69">
        <f t="shared" si="142"/>
        <v>9.2667685105886966E-2</v>
      </c>
      <c r="AV384" s="69">
        <f t="shared" si="143"/>
        <v>0</v>
      </c>
      <c r="AW384" s="69">
        <f t="shared" si="144"/>
        <v>1</v>
      </c>
      <c r="AX384" s="69">
        <f t="shared" si="145"/>
        <v>9.2667685105886966E-2</v>
      </c>
      <c r="AY384" s="69">
        <f t="shared" si="146"/>
        <v>9.2667685105886966E-2</v>
      </c>
      <c r="AZ384" s="69">
        <f t="shared" si="147"/>
        <v>1</v>
      </c>
      <c r="BA384" s="69">
        <f t="shared" si="148"/>
        <v>0</v>
      </c>
      <c r="BB384" s="69">
        <f t="shared" si="149"/>
        <v>0</v>
      </c>
      <c r="BC384" s="69">
        <f t="shared" si="150"/>
        <v>0</v>
      </c>
      <c r="BD384" s="69">
        <f t="shared" si="151"/>
        <v>0</v>
      </c>
      <c r="BE384" s="69">
        <f t="shared" si="152"/>
        <v>0</v>
      </c>
      <c r="BF384" s="69"/>
      <c r="BG384" s="69"/>
      <c r="BH384" s="69"/>
      <c r="BI384" s="69"/>
      <c r="BJ384" s="69"/>
      <c r="BK384" s="69"/>
      <c r="BL384" s="69"/>
      <c r="BM384" s="69"/>
      <c r="BN384" s="69"/>
      <c r="BX384">
        <v>1.57954597473145</v>
      </c>
      <c r="BY384">
        <v>1.5242682695388801</v>
      </c>
      <c r="BZ384" t="s">
        <v>5661</v>
      </c>
      <c r="CA384">
        <v>0.27600000000000002</v>
      </c>
      <c r="CB384">
        <v>3.1E-2</v>
      </c>
      <c r="CC384" t="s">
        <v>18</v>
      </c>
    </row>
    <row r="385" spans="1:81">
      <c r="A385" t="s">
        <v>16</v>
      </c>
      <c r="B385">
        <v>2.1641949999999999</v>
      </c>
      <c r="C385">
        <v>1.646739</v>
      </c>
      <c r="D385">
        <v>1.8307279999999999</v>
      </c>
      <c r="E385">
        <v>-0.1245788</v>
      </c>
      <c r="F385">
        <v>-0.90410089999999999</v>
      </c>
      <c r="G385">
        <v>-0.1959225</v>
      </c>
      <c r="H385">
        <v>0.35874240000000002</v>
      </c>
      <c r="I385">
        <v>2.2390889999999999</v>
      </c>
      <c r="J385">
        <v>1.633097</v>
      </c>
      <c r="K385">
        <v>2.0119549999999999</v>
      </c>
      <c r="L385">
        <v>4.8543990000000002E-2</v>
      </c>
      <c r="M385">
        <v>-0.72973869999999996</v>
      </c>
      <c r="N385">
        <v>-0.1132819</v>
      </c>
      <c r="O385">
        <v>-0.67252670000000003</v>
      </c>
      <c r="P385" s="60">
        <f t="shared" si="128"/>
        <v>0.71505973317771654</v>
      </c>
      <c r="Q385" s="61">
        <f t="shared" si="129"/>
        <v>2.2620844024374254E-2</v>
      </c>
      <c r="R385">
        <v>4.2793679999999998</v>
      </c>
      <c r="S385" s="59">
        <f t="shared" si="130"/>
        <v>1.548173553135435</v>
      </c>
      <c r="T385">
        <v>6.3140070000000001</v>
      </c>
      <c r="U385">
        <v>2.459044</v>
      </c>
      <c r="V385">
        <v>1.1732990000000001</v>
      </c>
      <c r="W385" s="59">
        <f t="shared" si="131"/>
        <v>4.2793681704674587</v>
      </c>
      <c r="AA385" s="68">
        <f t="shared" si="132"/>
        <v>0.10000000000911283</v>
      </c>
      <c r="AC385">
        <v>0.47592430000000002</v>
      </c>
      <c r="AD385">
        <v>0.44625290000000001</v>
      </c>
      <c r="AE385">
        <v>0.49890600000000002</v>
      </c>
      <c r="AF385">
        <v>0.409443</v>
      </c>
      <c r="AG385" s="66">
        <f t="shared" si="133"/>
        <v>4.3384151578589859E-2</v>
      </c>
      <c r="AH385">
        <v>1783.0250000000001</v>
      </c>
      <c r="AI385">
        <v>1787.5419999999999</v>
      </c>
      <c r="AJ385">
        <v>3</v>
      </c>
      <c r="AK385">
        <v>1</v>
      </c>
      <c r="AL385">
        <f t="shared" si="134"/>
        <v>4.5169999999998254</v>
      </c>
      <c r="AM385" s="69">
        <f t="shared" si="135"/>
        <v>2.6008619346642199</v>
      </c>
      <c r="AN385" s="69">
        <f t="shared" si="136"/>
        <v>0.57579409667131287</v>
      </c>
      <c r="AP385" s="69">
        <f t="shared" si="137"/>
        <v>0</v>
      </c>
      <c r="AQ385" s="69">
        <f t="shared" si="138"/>
        <v>0.57579409667131287</v>
      </c>
      <c r="AR385" s="69">
        <f t="shared" si="139"/>
        <v>0</v>
      </c>
      <c r="AS385" s="69">
        <f t="shared" si="140"/>
        <v>1</v>
      </c>
      <c r="AT385" s="69">
        <f t="shared" si="141"/>
        <v>0</v>
      </c>
      <c r="AU385" s="69">
        <f t="shared" si="142"/>
        <v>0</v>
      </c>
      <c r="AV385" s="69">
        <f t="shared" si="143"/>
        <v>0</v>
      </c>
      <c r="AW385" s="69">
        <f t="shared" si="144"/>
        <v>0</v>
      </c>
      <c r="AX385" s="69">
        <f t="shared" si="145"/>
        <v>0.57579409667131287</v>
      </c>
      <c r="AY385" s="69">
        <f t="shared" si="146"/>
        <v>0.57579409667131287</v>
      </c>
      <c r="AZ385" s="69">
        <f t="shared" si="147"/>
        <v>1</v>
      </c>
      <c r="BA385" s="69">
        <f t="shared" si="148"/>
        <v>0</v>
      </c>
      <c r="BB385" s="69">
        <f t="shared" si="149"/>
        <v>0</v>
      </c>
      <c r="BC385" s="69">
        <f t="shared" si="150"/>
        <v>0</v>
      </c>
      <c r="BD385" s="69">
        <f t="shared" si="151"/>
        <v>0</v>
      </c>
      <c r="BE385" s="69">
        <f t="shared" si="152"/>
        <v>0</v>
      </c>
      <c r="BF385" s="69"/>
      <c r="BG385" s="69"/>
      <c r="BH385" s="69"/>
      <c r="BI385" s="69"/>
      <c r="BJ385" s="69"/>
      <c r="BK385" s="69"/>
      <c r="BL385" s="69"/>
      <c r="BM385" s="69"/>
      <c r="BN385" s="69"/>
      <c r="BX385">
        <v>1.7250347137451201</v>
      </c>
      <c r="BY385">
        <v>0.193301051855087</v>
      </c>
      <c r="BZ385" t="s">
        <v>5676</v>
      </c>
      <c r="CA385">
        <v>0.30599999999999999</v>
      </c>
      <c r="CB385">
        <v>3.2000000000000001E-2</v>
      </c>
      <c r="CC385" t="s">
        <v>18</v>
      </c>
    </row>
    <row r="386" spans="1:81">
      <c r="A386" t="s">
        <v>20</v>
      </c>
      <c r="B386">
        <v>2.219646</v>
      </c>
      <c r="C386">
        <v>1.629842</v>
      </c>
      <c r="D386">
        <v>2.0009610000000002</v>
      </c>
      <c r="E386">
        <v>0.1018075</v>
      </c>
      <c r="F386">
        <v>-0.73834200000000005</v>
      </c>
      <c r="G386">
        <v>-5.2510179999999997E-2</v>
      </c>
      <c r="H386">
        <v>-0.66462699999999997</v>
      </c>
      <c r="I386">
        <v>2.230915</v>
      </c>
      <c r="J386">
        <v>1.6421049999999999</v>
      </c>
      <c r="K386">
        <v>1.924539</v>
      </c>
      <c r="L386">
        <v>-6.564325E-2</v>
      </c>
      <c r="M386">
        <v>-0.97511409999999998</v>
      </c>
      <c r="N386">
        <v>-0.21022260000000001</v>
      </c>
      <c r="O386">
        <v>2.5495779999999999E-2</v>
      </c>
      <c r="P386" s="60">
        <f t="shared" si="128"/>
        <v>0.49196109826010898</v>
      </c>
      <c r="Q386" s="61">
        <f t="shared" si="129"/>
        <v>-0.51594855559741482</v>
      </c>
      <c r="R386">
        <v>4.7097290000000003</v>
      </c>
      <c r="S386" s="59">
        <f t="shared" si="130"/>
        <v>2.1129109314714265</v>
      </c>
      <c r="T386">
        <v>1.364635</v>
      </c>
      <c r="U386">
        <v>3.901275</v>
      </c>
      <c r="V386">
        <v>-2.0352619999999999</v>
      </c>
      <c r="W386" s="59">
        <f t="shared" si="131"/>
        <v>4.7097290568926571</v>
      </c>
      <c r="AA386" s="68">
        <f t="shared" si="132"/>
        <v>0.1000000000000428</v>
      </c>
      <c r="AC386">
        <v>0.44571719999999998</v>
      </c>
      <c r="AD386">
        <v>0.46516449999999998</v>
      </c>
      <c r="AE386">
        <v>0.48481279999999999</v>
      </c>
      <c r="AF386">
        <v>0.39769139999999997</v>
      </c>
      <c r="AG386" s="66">
        <f t="shared" si="133"/>
        <v>3.9974793956482617E-2</v>
      </c>
      <c r="AH386">
        <v>1789.059</v>
      </c>
      <c r="AI386">
        <v>1808.076</v>
      </c>
      <c r="AJ386">
        <v>4</v>
      </c>
      <c r="AK386">
        <v>3</v>
      </c>
      <c r="AL386">
        <f t="shared" si="134"/>
        <v>19.017000000000053</v>
      </c>
      <c r="AM386" s="69">
        <f t="shared" si="135"/>
        <v>3.1676041962473258</v>
      </c>
      <c r="AN386" s="69">
        <f t="shared" si="136"/>
        <v>0.16656697671805842</v>
      </c>
      <c r="AP386" s="69">
        <f t="shared" si="137"/>
        <v>0</v>
      </c>
      <c r="AQ386" s="69">
        <f t="shared" si="138"/>
        <v>0</v>
      </c>
      <c r="AR386" s="69">
        <f t="shared" si="139"/>
        <v>0</v>
      </c>
      <c r="AS386" s="69">
        <f t="shared" si="140"/>
        <v>0</v>
      </c>
      <c r="AT386" s="69">
        <f t="shared" si="141"/>
        <v>0</v>
      </c>
      <c r="AU386" s="69">
        <f t="shared" si="142"/>
        <v>0</v>
      </c>
      <c r="AV386" s="69">
        <f t="shared" si="143"/>
        <v>0</v>
      </c>
      <c r="AW386" s="69">
        <f t="shared" si="144"/>
        <v>0</v>
      </c>
      <c r="AX386" s="69">
        <f t="shared" si="145"/>
        <v>0</v>
      </c>
      <c r="AY386" s="69">
        <f t="shared" si="146"/>
        <v>0</v>
      </c>
      <c r="AZ386" s="69">
        <f t="shared" si="147"/>
        <v>0</v>
      </c>
      <c r="BA386" s="69">
        <f t="shared" si="148"/>
        <v>1</v>
      </c>
      <c r="BB386" s="69">
        <f t="shared" si="149"/>
        <v>0.16656697671805842</v>
      </c>
      <c r="BC386" s="69">
        <f t="shared" si="150"/>
        <v>0</v>
      </c>
      <c r="BD386" s="69">
        <f t="shared" si="151"/>
        <v>1</v>
      </c>
      <c r="BE386" s="69">
        <f t="shared" si="152"/>
        <v>0</v>
      </c>
      <c r="BF386" s="69"/>
      <c r="BG386" s="69"/>
      <c r="BH386" s="69"/>
      <c r="BI386" s="69"/>
      <c r="BJ386" s="69"/>
      <c r="BK386" s="69"/>
      <c r="BL386" s="69"/>
      <c r="BM386" s="69"/>
      <c r="BN386" s="69"/>
      <c r="BX386">
        <v>2.60020971298218</v>
      </c>
      <c r="BY386">
        <v>1.9308102130889899</v>
      </c>
      <c r="BZ386" t="s">
        <v>5677</v>
      </c>
      <c r="CA386">
        <v>0.45800000000000002</v>
      </c>
      <c r="CB386">
        <v>0.74299999999999999</v>
      </c>
      <c r="CC386" t="s">
        <v>18</v>
      </c>
    </row>
    <row r="387" spans="1:81">
      <c r="A387" t="s">
        <v>16</v>
      </c>
      <c r="B387">
        <v>2.2237149999999999</v>
      </c>
      <c r="C387">
        <v>1.638774</v>
      </c>
      <c r="D387">
        <v>1.9175390000000001</v>
      </c>
      <c r="E387">
        <v>-3.170067E-2</v>
      </c>
      <c r="F387">
        <v>-0.9819251</v>
      </c>
      <c r="G387">
        <v>-0.1850736</v>
      </c>
      <c r="H387">
        <v>2.3791960000000001E-2</v>
      </c>
      <c r="I387">
        <v>2.0965750000000001</v>
      </c>
      <c r="J387">
        <v>1.6371560000000001</v>
      </c>
      <c r="K387">
        <v>1.7579089999999999</v>
      </c>
      <c r="L387">
        <v>-0.17307729999999999</v>
      </c>
      <c r="M387">
        <v>-0.45676739999999999</v>
      </c>
      <c r="N387">
        <v>-6.1877910000000001E-2</v>
      </c>
      <c r="O387">
        <v>0.87039010000000006</v>
      </c>
      <c r="P387" s="60">
        <f t="shared" si="128"/>
        <v>0.90189513404232435</v>
      </c>
      <c r="Q387" s="61">
        <f t="shared" si="129"/>
        <v>0.62682966561844444</v>
      </c>
      <c r="R387">
        <v>4.9906699999999997</v>
      </c>
      <c r="S387" s="59">
        <f t="shared" si="130"/>
        <v>0.8933187405364188</v>
      </c>
      <c r="T387">
        <v>-1.6207480000000001</v>
      </c>
      <c r="U387">
        <v>3.219182</v>
      </c>
      <c r="V387">
        <v>4.67964</v>
      </c>
      <c r="W387" s="59">
        <f t="shared" si="131"/>
        <v>4.9906700090302509</v>
      </c>
      <c r="AA387" s="68">
        <f t="shared" si="132"/>
        <v>0.10000000000000099</v>
      </c>
      <c r="AC387">
        <v>0.4853362</v>
      </c>
      <c r="AD387">
        <v>0.41695919999999997</v>
      </c>
      <c r="AE387">
        <v>0.44728469999999998</v>
      </c>
      <c r="AF387">
        <v>0.42899979999999999</v>
      </c>
      <c r="AG387" s="66">
        <f t="shared" si="133"/>
        <v>3.8830893046284398E-2</v>
      </c>
      <c r="AH387">
        <v>1809.576</v>
      </c>
      <c r="AI387">
        <v>1814.3620000000001</v>
      </c>
      <c r="AJ387">
        <v>2</v>
      </c>
      <c r="AK387">
        <v>4</v>
      </c>
      <c r="AL387">
        <f t="shared" si="134"/>
        <v>4.7860000000000582</v>
      </c>
      <c r="AM387" s="69">
        <f t="shared" si="135"/>
        <v>1.9675048870516918</v>
      </c>
      <c r="AN387" s="69">
        <f t="shared" si="136"/>
        <v>0.41109588112237105</v>
      </c>
      <c r="AP387" s="69">
        <f t="shared" si="137"/>
        <v>0</v>
      </c>
      <c r="AQ387" s="69">
        <f t="shared" si="138"/>
        <v>0</v>
      </c>
      <c r="AR387" s="69">
        <f t="shared" si="139"/>
        <v>0</v>
      </c>
      <c r="AS387" s="69">
        <f t="shared" si="140"/>
        <v>0</v>
      </c>
      <c r="AT387" s="69">
        <f t="shared" si="141"/>
        <v>0.41109588112237105</v>
      </c>
      <c r="AU387" s="69">
        <f t="shared" si="142"/>
        <v>0</v>
      </c>
      <c r="AV387" s="69">
        <f t="shared" si="143"/>
        <v>1</v>
      </c>
      <c r="AW387" s="69">
        <f t="shared" si="144"/>
        <v>0</v>
      </c>
      <c r="AX387" s="69">
        <f t="shared" si="145"/>
        <v>0</v>
      </c>
      <c r="AY387" s="69">
        <f t="shared" si="146"/>
        <v>0</v>
      </c>
      <c r="AZ387" s="69">
        <f t="shared" si="147"/>
        <v>0</v>
      </c>
      <c r="BA387" s="69">
        <f t="shared" si="148"/>
        <v>0</v>
      </c>
      <c r="BB387" s="69">
        <f t="shared" si="149"/>
        <v>0</v>
      </c>
      <c r="BC387" s="69">
        <f t="shared" si="150"/>
        <v>0.41109588112237105</v>
      </c>
      <c r="BD387" s="69">
        <f t="shared" si="151"/>
        <v>0</v>
      </c>
      <c r="BE387" s="69">
        <f t="shared" si="152"/>
        <v>1</v>
      </c>
      <c r="BF387" s="69"/>
      <c r="BG387" s="69"/>
      <c r="BH387" s="69"/>
      <c r="BI387" s="69"/>
      <c r="BJ387" s="69"/>
      <c r="BK387" s="69"/>
      <c r="BL387" s="69"/>
      <c r="BM387" s="69"/>
      <c r="BN387" s="69"/>
      <c r="BX387">
        <v>0.98429208993911699</v>
      </c>
      <c r="BY387">
        <v>2.75156545639038</v>
      </c>
      <c r="BZ387" t="s">
        <v>5678</v>
      </c>
      <c r="CA387">
        <v>0.34699999999999998</v>
      </c>
      <c r="CB387">
        <v>0.39600000000000002</v>
      </c>
      <c r="CC387" t="s">
        <v>18</v>
      </c>
    </row>
    <row r="388" spans="1:81">
      <c r="A388" t="s">
        <v>22</v>
      </c>
      <c r="B388">
        <v>2.0791529999999998</v>
      </c>
      <c r="C388">
        <v>1.6210389999999999</v>
      </c>
      <c r="D388">
        <v>1.7685280000000001</v>
      </c>
      <c r="E388">
        <v>-4.5548070000000003E-2</v>
      </c>
      <c r="F388">
        <v>-0.57060900000000003</v>
      </c>
      <c r="G388">
        <v>-2.198756E-2</v>
      </c>
      <c r="H388">
        <v>0.81966289999999997</v>
      </c>
      <c r="I388">
        <v>0.91361389999999998</v>
      </c>
      <c r="J388">
        <v>1.6370340000000001</v>
      </c>
      <c r="K388">
        <v>1.959595</v>
      </c>
      <c r="L388">
        <v>-3.273914E-2</v>
      </c>
      <c r="M388">
        <v>-6.2764379999999995E-2</v>
      </c>
      <c r="N388">
        <v>9.7749140000000009E-3</v>
      </c>
      <c r="O388">
        <v>0.99744339999999998</v>
      </c>
      <c r="P388" s="60">
        <f t="shared" si="128"/>
        <v>-0.18445413405410069</v>
      </c>
      <c r="Q388" s="61">
        <f t="shared" si="129"/>
        <v>-0.93195334486070369</v>
      </c>
      <c r="R388">
        <v>4.5187569999999999</v>
      </c>
      <c r="S388" s="59">
        <f t="shared" si="130"/>
        <v>2.7705597787146017</v>
      </c>
      <c r="T388">
        <v>1.1208309999999999</v>
      </c>
      <c r="U388">
        <v>1.9478439999999999</v>
      </c>
      <c r="V388">
        <v>6.1723879999999998</v>
      </c>
      <c r="W388" s="59">
        <f t="shared" si="131"/>
        <v>4.518757070623403</v>
      </c>
      <c r="AA388" s="68">
        <f t="shared" si="132"/>
        <v>0.10000000000049218</v>
      </c>
      <c r="AC388">
        <v>0.44580639999999999</v>
      </c>
      <c r="AD388">
        <v>0.48396889999999998</v>
      </c>
      <c r="AE388">
        <v>0.48410330000000001</v>
      </c>
      <c r="AF388">
        <v>0.36711280000000002</v>
      </c>
      <c r="AG388" s="66">
        <f t="shared" si="133"/>
        <v>3.8344345028012788E-2</v>
      </c>
      <c r="AH388">
        <v>1815.877</v>
      </c>
      <c r="AI388">
        <v>1827.558</v>
      </c>
      <c r="AJ388">
        <v>1</v>
      </c>
      <c r="AK388">
        <v>4</v>
      </c>
      <c r="AL388">
        <f t="shared" si="134"/>
        <v>11.68100000000004</v>
      </c>
      <c r="AM388" s="69">
        <f t="shared" si="135"/>
        <v>3.6186265100960706</v>
      </c>
      <c r="AN388" s="69">
        <f t="shared" si="136"/>
        <v>0.30978739064258698</v>
      </c>
      <c r="AP388" s="69">
        <f t="shared" si="137"/>
        <v>0.30978739064258698</v>
      </c>
      <c r="AQ388" s="69">
        <f t="shared" si="138"/>
        <v>0</v>
      </c>
      <c r="AR388" s="69">
        <f t="shared" si="139"/>
        <v>1</v>
      </c>
      <c r="AS388" s="69">
        <f t="shared" si="140"/>
        <v>0</v>
      </c>
      <c r="AT388" s="69">
        <f t="shared" si="141"/>
        <v>0</v>
      </c>
      <c r="AU388" s="69">
        <f t="shared" si="142"/>
        <v>0</v>
      </c>
      <c r="AV388" s="69">
        <f t="shared" si="143"/>
        <v>0</v>
      </c>
      <c r="AW388" s="69">
        <f t="shared" si="144"/>
        <v>0</v>
      </c>
      <c r="AX388" s="69">
        <f t="shared" si="145"/>
        <v>0</v>
      </c>
      <c r="AY388" s="69">
        <f t="shared" si="146"/>
        <v>0</v>
      </c>
      <c r="AZ388" s="69">
        <f t="shared" si="147"/>
        <v>0</v>
      </c>
      <c r="BA388" s="69">
        <f t="shared" si="148"/>
        <v>0</v>
      </c>
      <c r="BB388" s="69">
        <f t="shared" si="149"/>
        <v>0</v>
      </c>
      <c r="BC388" s="69">
        <f t="shared" si="150"/>
        <v>0.30978739064258698</v>
      </c>
      <c r="BD388" s="69">
        <f t="shared" si="151"/>
        <v>0</v>
      </c>
      <c r="BE388" s="69">
        <f t="shared" si="152"/>
        <v>1</v>
      </c>
      <c r="BF388" s="69"/>
      <c r="BG388" s="69"/>
      <c r="BH388" s="69"/>
      <c r="BI388" s="69"/>
      <c r="BJ388" s="69"/>
      <c r="BK388" s="69"/>
      <c r="BL388" s="69"/>
      <c r="BM388" s="69"/>
      <c r="BN388" s="69"/>
      <c r="BX388">
        <v>0.225987523794174</v>
      </c>
      <c r="BY388">
        <v>2.8129415512085001</v>
      </c>
      <c r="BZ388" t="s">
        <v>5679</v>
      </c>
      <c r="CA388">
        <v>0.57199999999999995</v>
      </c>
      <c r="CB388">
        <v>0.32700000000000001</v>
      </c>
      <c r="CC388" t="s">
        <v>18</v>
      </c>
    </row>
    <row r="389" spans="1:81">
      <c r="A389" t="s">
        <v>22</v>
      </c>
      <c r="B389">
        <v>0.93642599999999998</v>
      </c>
      <c r="C389">
        <v>1.638636</v>
      </c>
      <c r="D389">
        <v>1.9423319999999999</v>
      </c>
      <c r="E389">
        <v>-5.9158660000000002E-2</v>
      </c>
      <c r="F389">
        <v>-8.8229630000000003E-2</v>
      </c>
      <c r="G389">
        <v>-0.11067929999999999</v>
      </c>
      <c r="H389">
        <v>0.98816289999999996</v>
      </c>
      <c r="I389">
        <v>0.91774270000000002</v>
      </c>
      <c r="J389">
        <v>1.642458</v>
      </c>
      <c r="K389">
        <v>1.764111</v>
      </c>
      <c r="L389">
        <v>1.0665050000000001E-2</v>
      </c>
      <c r="M389">
        <v>-0.96735090000000001</v>
      </c>
      <c r="N389">
        <v>-6.4690049999999999E-2</v>
      </c>
      <c r="O389">
        <v>-0.2448137</v>
      </c>
      <c r="P389" s="60">
        <f t="shared" si="128"/>
        <v>-0.18090198183221898</v>
      </c>
      <c r="Q389" s="61">
        <f t="shared" si="129"/>
        <v>-0.93454894593835103</v>
      </c>
      <c r="R389">
        <v>2.1340050000000002</v>
      </c>
      <c r="S389" s="59">
        <f t="shared" si="130"/>
        <v>2.777785679196227</v>
      </c>
      <c r="T389">
        <v>1.7147810000000001</v>
      </c>
      <c r="U389">
        <v>1.777577</v>
      </c>
      <c r="V389">
        <v>-3.9797069999999997E-2</v>
      </c>
      <c r="W389" s="59">
        <f t="shared" si="131"/>
        <v>2.1340048635476596</v>
      </c>
      <c r="AA389" s="68">
        <f t="shared" si="132"/>
        <v>0.10171012431783491</v>
      </c>
      <c r="AC389">
        <v>0.43268089999999998</v>
      </c>
      <c r="AD389">
        <v>0.42836400000000002</v>
      </c>
      <c r="AE389">
        <v>0.48948340000000001</v>
      </c>
      <c r="AF389">
        <v>0.428867</v>
      </c>
      <c r="AG389" s="66">
        <f t="shared" si="133"/>
        <v>3.8908213258667633E-2</v>
      </c>
      <c r="AH389">
        <v>1829.075</v>
      </c>
      <c r="AI389">
        <v>1836.127</v>
      </c>
      <c r="AJ389">
        <v>4</v>
      </c>
      <c r="AK389">
        <v>1</v>
      </c>
      <c r="AL389">
        <f t="shared" si="134"/>
        <v>7.0519999999999072</v>
      </c>
      <c r="AM389" s="69">
        <f t="shared" si="135"/>
        <v>3.6257866964008354</v>
      </c>
      <c r="AN389" s="69">
        <f t="shared" si="136"/>
        <v>0.51415012711300101</v>
      </c>
      <c r="AP389" s="69">
        <f t="shared" si="137"/>
        <v>0</v>
      </c>
      <c r="AQ389" s="69">
        <f t="shared" si="138"/>
        <v>0.51415012711300101</v>
      </c>
      <c r="AR389" s="69">
        <f t="shared" si="139"/>
        <v>0</v>
      </c>
      <c r="AS389" s="69">
        <f t="shared" si="140"/>
        <v>1</v>
      </c>
      <c r="AT389" s="69">
        <f t="shared" si="141"/>
        <v>0</v>
      </c>
      <c r="AU389" s="69">
        <f t="shared" si="142"/>
        <v>0</v>
      </c>
      <c r="AV389" s="69">
        <f t="shared" si="143"/>
        <v>0</v>
      </c>
      <c r="AW389" s="69">
        <f t="shared" si="144"/>
        <v>0</v>
      </c>
      <c r="AX389" s="69">
        <f t="shared" si="145"/>
        <v>0</v>
      </c>
      <c r="AY389" s="69">
        <f t="shared" si="146"/>
        <v>0</v>
      </c>
      <c r="AZ389" s="69">
        <f t="shared" si="147"/>
        <v>0</v>
      </c>
      <c r="BA389" s="69">
        <f t="shared" si="148"/>
        <v>0</v>
      </c>
      <c r="BB389" s="69">
        <f t="shared" si="149"/>
        <v>0.51415012711300101</v>
      </c>
      <c r="BC389" s="69">
        <f t="shared" si="150"/>
        <v>0</v>
      </c>
      <c r="BD389" s="69">
        <f t="shared" si="151"/>
        <v>1</v>
      </c>
      <c r="BE389" s="69">
        <f t="shared" si="152"/>
        <v>0</v>
      </c>
      <c r="BF389" s="69"/>
      <c r="BG389" s="69"/>
      <c r="BH389" s="69"/>
      <c r="BI389" s="69"/>
      <c r="BJ389" s="69"/>
      <c r="BK389" s="69"/>
      <c r="BL389" s="69"/>
      <c r="BM389" s="69"/>
      <c r="BN389" s="69"/>
      <c r="BX389">
        <v>2.7620401382446298</v>
      </c>
      <c r="BY389">
        <v>0.176646173000336</v>
      </c>
      <c r="BZ389" t="s">
        <v>5680</v>
      </c>
      <c r="CA389">
        <v>0.55100000000000005</v>
      </c>
      <c r="CB389">
        <v>0.92</v>
      </c>
      <c r="CC389" t="s">
        <v>18</v>
      </c>
    </row>
    <row r="390" spans="1:81">
      <c r="A390" t="s">
        <v>22</v>
      </c>
      <c r="B390">
        <v>0.91358550000000005</v>
      </c>
      <c r="C390">
        <v>1.639877</v>
      </c>
      <c r="D390">
        <v>1.749034</v>
      </c>
      <c r="E390">
        <v>2.27861E-2</v>
      </c>
      <c r="F390">
        <v>-0.97114619999999996</v>
      </c>
      <c r="G390">
        <v>-4.8316629999999999E-2</v>
      </c>
      <c r="H390">
        <v>-0.23242499999999999</v>
      </c>
      <c r="I390">
        <v>0.81385980000000002</v>
      </c>
      <c r="J390">
        <v>1.6343989999999999</v>
      </c>
      <c r="K390">
        <v>1.6044689999999999</v>
      </c>
      <c r="L390">
        <v>-1.737853E-2</v>
      </c>
      <c r="M390">
        <v>-6.4144919999999994E-2</v>
      </c>
      <c r="N390">
        <v>-2.2322990000000001E-2</v>
      </c>
      <c r="O390">
        <v>0.99753959999999997</v>
      </c>
      <c r="P390" s="60">
        <f t="shared" si="128"/>
        <v>0.82628179601847473</v>
      </c>
      <c r="Q390" s="61">
        <f t="shared" si="129"/>
        <v>0.36548321286303254</v>
      </c>
      <c r="R390">
        <v>3.515069</v>
      </c>
      <c r="S390" s="59">
        <f t="shared" si="130"/>
        <v>1.196644449439928</v>
      </c>
      <c r="T390">
        <v>0.79341950000000006</v>
      </c>
      <c r="U390">
        <v>1.7097089999999999</v>
      </c>
      <c r="V390">
        <v>5.2613539999999999</v>
      </c>
      <c r="W390" s="59">
        <f t="shared" si="131"/>
        <v>3.5150687273764647</v>
      </c>
      <c r="AA390" s="68">
        <f t="shared" si="132"/>
        <v>0.1000000349773761</v>
      </c>
      <c r="AC390">
        <v>0.4922183</v>
      </c>
      <c r="AD390">
        <v>0.43977509999999997</v>
      </c>
      <c r="AE390">
        <v>0.47697489999999998</v>
      </c>
      <c r="AF390">
        <v>0.47221190000000002</v>
      </c>
      <c r="AG390" s="66">
        <f t="shared" si="133"/>
        <v>4.8755189091414616E-2</v>
      </c>
      <c r="AH390">
        <v>1837.645</v>
      </c>
      <c r="AI390">
        <v>1844.925</v>
      </c>
      <c r="AJ390">
        <v>1</v>
      </c>
      <c r="AK390">
        <v>4</v>
      </c>
      <c r="AL390">
        <f t="shared" si="134"/>
        <v>7.2799999999999727</v>
      </c>
      <c r="AM390" s="69">
        <f t="shared" si="135"/>
        <v>2.0609021286388782</v>
      </c>
      <c r="AN390" s="69">
        <f t="shared" si="136"/>
        <v>0.28309095173611071</v>
      </c>
      <c r="AP390" s="69">
        <f t="shared" si="137"/>
        <v>0.28309095173611071</v>
      </c>
      <c r="AQ390" s="69">
        <f t="shared" si="138"/>
        <v>0</v>
      </c>
      <c r="AR390" s="69">
        <f t="shared" si="139"/>
        <v>1</v>
      </c>
      <c r="AS390" s="69">
        <f t="shared" si="140"/>
        <v>0</v>
      </c>
      <c r="AT390" s="69">
        <f t="shared" si="141"/>
        <v>0</v>
      </c>
      <c r="AU390" s="69">
        <f t="shared" si="142"/>
        <v>0</v>
      </c>
      <c r="AV390" s="69">
        <f t="shared" si="143"/>
        <v>0</v>
      </c>
      <c r="AW390" s="69">
        <f t="shared" si="144"/>
        <v>0</v>
      </c>
      <c r="AX390" s="69">
        <f t="shared" si="145"/>
        <v>0</v>
      </c>
      <c r="AY390" s="69">
        <f t="shared" si="146"/>
        <v>0</v>
      </c>
      <c r="AZ390" s="69">
        <f t="shared" si="147"/>
        <v>0</v>
      </c>
      <c r="BA390" s="69">
        <f t="shared" si="148"/>
        <v>0</v>
      </c>
      <c r="BB390" s="69">
        <f t="shared" si="149"/>
        <v>0</v>
      </c>
      <c r="BC390" s="69">
        <f t="shared" si="150"/>
        <v>0.28309095173611071</v>
      </c>
      <c r="BD390" s="69">
        <f t="shared" si="151"/>
        <v>0</v>
      </c>
      <c r="BE390" s="69">
        <f t="shared" si="152"/>
        <v>1</v>
      </c>
      <c r="BF390" s="69"/>
      <c r="BG390" s="69"/>
      <c r="BH390" s="69"/>
      <c r="BI390" s="69"/>
      <c r="BJ390" s="69"/>
      <c r="BK390" s="69"/>
      <c r="BL390" s="69"/>
      <c r="BM390" s="69"/>
      <c r="BN390" s="69"/>
      <c r="BX390">
        <v>3.9549533277750001E-2</v>
      </c>
      <c r="BY390">
        <v>2.6151671409606898</v>
      </c>
      <c r="BZ390" t="s">
        <v>281</v>
      </c>
      <c r="CA390">
        <v>0.29099999999999998</v>
      </c>
      <c r="CB390">
        <v>0.33200000000000002</v>
      </c>
      <c r="CC390" t="s">
        <v>18</v>
      </c>
    </row>
    <row r="391" spans="1:81">
      <c r="A391" t="s">
        <v>22</v>
      </c>
      <c r="B391">
        <v>0.82640369999999996</v>
      </c>
      <c r="C391">
        <v>1.631567</v>
      </c>
      <c r="D391">
        <v>1.593318</v>
      </c>
      <c r="E391">
        <v>-5.4337550000000002E-3</v>
      </c>
      <c r="F391">
        <v>-6.9348679999999996E-2</v>
      </c>
      <c r="G391">
        <v>-2.3582349999999998E-2</v>
      </c>
      <c r="H391">
        <v>0.99729889999999999</v>
      </c>
      <c r="I391">
        <v>1.067102</v>
      </c>
      <c r="J391">
        <v>1.6480440000000001</v>
      </c>
      <c r="K391">
        <v>1.372001</v>
      </c>
      <c r="L391">
        <v>-9.9993849999999995E-2</v>
      </c>
      <c r="M391">
        <v>-0.60604469999999999</v>
      </c>
      <c r="N391">
        <v>-6.9531969999999998E-2</v>
      </c>
      <c r="O391">
        <v>0.78605119999999995</v>
      </c>
      <c r="P391" s="60">
        <f t="shared" si="128"/>
        <v>0.98279226613784199</v>
      </c>
      <c r="Q391" s="61">
        <f t="shared" si="129"/>
        <v>0.93176127676070974</v>
      </c>
      <c r="R391">
        <v>0.73953340000000001</v>
      </c>
      <c r="S391" s="59">
        <f t="shared" si="130"/>
        <v>0.37156224348895295</v>
      </c>
      <c r="T391">
        <v>0.1579159</v>
      </c>
      <c r="U391">
        <v>1.9146570000000001</v>
      </c>
      <c r="V391">
        <v>1.734361</v>
      </c>
      <c r="W391" s="59">
        <f t="shared" si="131"/>
        <v>0.73953297066313417</v>
      </c>
      <c r="AA391" s="68">
        <f t="shared" si="132"/>
        <v>0.5297495526063668</v>
      </c>
      <c r="AC391">
        <v>0.42979659999999997</v>
      </c>
      <c r="AD391">
        <v>0.43161929999999998</v>
      </c>
      <c r="AE391">
        <v>0.4702229</v>
      </c>
      <c r="AF391">
        <v>0.38081039999999999</v>
      </c>
      <c r="AG391" s="66">
        <f t="shared" si="133"/>
        <v>3.3218223879485233E-2</v>
      </c>
      <c r="AH391">
        <v>1846.443</v>
      </c>
      <c r="AI391">
        <v>1854.7940000000001</v>
      </c>
      <c r="AJ391">
        <v>2</v>
      </c>
      <c r="AK391">
        <v>4</v>
      </c>
      <c r="AL391">
        <f t="shared" si="134"/>
        <v>8.3510000000001128</v>
      </c>
      <c r="AM391" s="69">
        <f t="shared" si="135"/>
        <v>3.3324741824584514</v>
      </c>
      <c r="AN391" s="69">
        <f t="shared" si="136"/>
        <v>0.39905091395741904</v>
      </c>
      <c r="AP391" s="69">
        <f t="shared" si="137"/>
        <v>0</v>
      </c>
      <c r="AQ391" s="69">
        <f t="shared" si="138"/>
        <v>0</v>
      </c>
      <c r="AR391" s="69">
        <f t="shared" si="139"/>
        <v>0</v>
      </c>
      <c r="AS391" s="69">
        <f t="shared" si="140"/>
        <v>0</v>
      </c>
      <c r="AT391" s="69">
        <f t="shared" si="141"/>
        <v>0.39905091395741904</v>
      </c>
      <c r="AU391" s="69">
        <f t="shared" si="142"/>
        <v>0</v>
      </c>
      <c r="AV391" s="69">
        <f t="shared" si="143"/>
        <v>1</v>
      </c>
      <c r="AW391" s="69">
        <f t="shared" si="144"/>
        <v>0</v>
      </c>
      <c r="AX391" s="69">
        <f t="shared" si="145"/>
        <v>0</v>
      </c>
      <c r="AY391" s="69">
        <f t="shared" si="146"/>
        <v>0</v>
      </c>
      <c r="AZ391" s="69">
        <f t="shared" si="147"/>
        <v>0</v>
      </c>
      <c r="BA391" s="69">
        <f t="shared" si="148"/>
        <v>0</v>
      </c>
      <c r="BB391" s="69">
        <f t="shared" si="149"/>
        <v>0</v>
      </c>
      <c r="BC391" s="69">
        <f t="shared" si="150"/>
        <v>0.39905091395741904</v>
      </c>
      <c r="BD391" s="69">
        <f t="shared" si="151"/>
        <v>0</v>
      </c>
      <c r="BE391" s="69">
        <f t="shared" si="152"/>
        <v>1</v>
      </c>
      <c r="BF391" s="69"/>
      <c r="BG391" s="69"/>
      <c r="BH391" s="69"/>
      <c r="BI391" s="69"/>
      <c r="BJ391" s="69"/>
      <c r="BK391" s="69"/>
      <c r="BL391" s="69"/>
      <c r="BM391" s="69"/>
      <c r="BN391" s="69"/>
      <c r="BX391">
        <v>1.37890148162842</v>
      </c>
      <c r="BY391">
        <v>2.7410106658935498</v>
      </c>
      <c r="BZ391" t="s">
        <v>5681</v>
      </c>
      <c r="CA391">
        <v>0.86599999999999999</v>
      </c>
      <c r="CB391">
        <v>0.433</v>
      </c>
      <c r="CC391" t="s">
        <v>18</v>
      </c>
    </row>
    <row r="392" spans="1:81">
      <c r="A392" t="s">
        <v>20</v>
      </c>
      <c r="B392">
        <v>1.046217</v>
      </c>
      <c r="C392">
        <v>1.644077</v>
      </c>
      <c r="D392">
        <v>1.3885369999999999</v>
      </c>
      <c r="E392">
        <v>-7.1774420000000005E-2</v>
      </c>
      <c r="F392">
        <v>-0.62634730000000005</v>
      </c>
      <c r="G392">
        <v>-6.4049419999999996E-2</v>
      </c>
      <c r="H392">
        <v>0.77358590000000005</v>
      </c>
      <c r="I392">
        <v>1.4337740000000001</v>
      </c>
      <c r="J392">
        <v>1.6580269999999999</v>
      </c>
      <c r="K392">
        <v>1.3630660000000001</v>
      </c>
      <c r="L392">
        <v>-0.2231979</v>
      </c>
      <c r="M392">
        <v>-0.66467390000000004</v>
      </c>
      <c r="N392">
        <v>-0.1567761</v>
      </c>
      <c r="O392">
        <v>0.69556640000000003</v>
      </c>
      <c r="P392" s="60">
        <f t="shared" si="128"/>
        <v>0.14103066416825299</v>
      </c>
      <c r="Q392" s="61">
        <f t="shared" si="129"/>
        <v>-0.96022070352852285</v>
      </c>
      <c r="R392">
        <v>2.2936190000000001</v>
      </c>
      <c r="S392" s="59">
        <f t="shared" si="130"/>
        <v>2.8585878393278232</v>
      </c>
      <c r="T392">
        <v>-0.68967650000000003</v>
      </c>
      <c r="U392">
        <v>3.0901510000000001</v>
      </c>
      <c r="V392">
        <v>1.783798</v>
      </c>
      <c r="W392" s="59">
        <f t="shared" si="131"/>
        <v>2.2936188687180028</v>
      </c>
      <c r="AA392" s="68">
        <f t="shared" si="132"/>
        <v>0.10064368685075013</v>
      </c>
      <c r="AC392">
        <v>0.44073800000000002</v>
      </c>
      <c r="AD392">
        <v>0.4170217</v>
      </c>
      <c r="AE392">
        <v>0.46129160000000002</v>
      </c>
      <c r="AF392">
        <v>0.46560220000000002</v>
      </c>
      <c r="AG392" s="66">
        <f t="shared" si="133"/>
        <v>3.9475689192002721E-2</v>
      </c>
      <c r="AH392">
        <v>1856.306</v>
      </c>
      <c r="AI392">
        <v>1866.779</v>
      </c>
      <c r="AJ392">
        <v>2</v>
      </c>
      <c r="AK392">
        <v>4</v>
      </c>
      <c r="AL392">
        <f t="shared" si="134"/>
        <v>10.472999999999956</v>
      </c>
      <c r="AM392" s="69">
        <f t="shared" si="135"/>
        <v>3.6310576879786924</v>
      </c>
      <c r="AN392" s="69">
        <f t="shared" si="136"/>
        <v>0.34670654902880815</v>
      </c>
      <c r="AP392" s="69">
        <f t="shared" si="137"/>
        <v>0</v>
      </c>
      <c r="AQ392" s="69">
        <f t="shared" si="138"/>
        <v>0</v>
      </c>
      <c r="AR392" s="69">
        <f t="shared" si="139"/>
        <v>0</v>
      </c>
      <c r="AS392" s="69">
        <f t="shared" si="140"/>
        <v>0</v>
      </c>
      <c r="AT392" s="69">
        <f t="shared" si="141"/>
        <v>0.34670654902880815</v>
      </c>
      <c r="AU392" s="69">
        <f t="shared" si="142"/>
        <v>0</v>
      </c>
      <c r="AV392" s="69">
        <f t="shared" si="143"/>
        <v>1</v>
      </c>
      <c r="AW392" s="69">
        <f t="shared" si="144"/>
        <v>0</v>
      </c>
      <c r="AX392" s="69">
        <f t="shared" si="145"/>
        <v>0</v>
      </c>
      <c r="AY392" s="69">
        <f t="shared" si="146"/>
        <v>0</v>
      </c>
      <c r="AZ392" s="69">
        <f t="shared" si="147"/>
        <v>0</v>
      </c>
      <c r="BA392" s="69">
        <f t="shared" si="148"/>
        <v>0</v>
      </c>
      <c r="BB392" s="69">
        <f t="shared" si="149"/>
        <v>0</v>
      </c>
      <c r="BC392" s="69">
        <f t="shared" si="150"/>
        <v>0.34670654902880815</v>
      </c>
      <c r="BD392" s="69">
        <f t="shared" si="151"/>
        <v>0</v>
      </c>
      <c r="BE392" s="69">
        <f t="shared" si="152"/>
        <v>1</v>
      </c>
      <c r="BF392" s="69"/>
      <c r="BG392" s="69"/>
      <c r="BH392" s="69"/>
      <c r="BI392" s="69"/>
      <c r="BJ392" s="69"/>
      <c r="BK392" s="69"/>
      <c r="BL392" s="69"/>
      <c r="BM392" s="69"/>
      <c r="BN392" s="69"/>
      <c r="BX392">
        <v>1.3976013660430899</v>
      </c>
      <c r="BY392">
        <v>2.4470255374908398</v>
      </c>
      <c r="BZ392" t="s">
        <v>5682</v>
      </c>
      <c r="CA392">
        <v>0.23599999999999999</v>
      </c>
      <c r="CB392">
        <v>7.0000000000000007E-2</v>
      </c>
      <c r="CC392" t="s">
        <v>18</v>
      </c>
    </row>
    <row r="393" spans="1:81">
      <c r="A393" t="s">
        <v>22</v>
      </c>
      <c r="B393">
        <v>1.364849</v>
      </c>
      <c r="C393">
        <v>1.618992</v>
      </c>
      <c r="D393">
        <v>1.361691</v>
      </c>
      <c r="E393">
        <v>8.7263429999999993E-3</v>
      </c>
      <c r="F393">
        <v>-0.65860839999999998</v>
      </c>
      <c r="G393">
        <v>5.7708170000000001E-3</v>
      </c>
      <c r="H393">
        <v>0.7524132</v>
      </c>
      <c r="I393">
        <v>0.97662990000000005</v>
      </c>
      <c r="J393">
        <v>1.6494310000000001</v>
      </c>
      <c r="K393">
        <v>1.7147429999999999</v>
      </c>
      <c r="L393">
        <v>4.951303E-2</v>
      </c>
      <c r="M393">
        <v>-0.79741660000000003</v>
      </c>
      <c r="N393">
        <v>-0.16059989999999999</v>
      </c>
      <c r="O393">
        <v>-0.57955409999999996</v>
      </c>
      <c r="P393" s="60">
        <f t="shared" ref="P393:P438" si="153">L393*L394+M393*M394+N393*N394+O393*O394</f>
        <v>0.98318979924637562</v>
      </c>
      <c r="Q393" s="61">
        <f t="shared" ref="Q393:Q438" si="154">2*P393*P393-1</f>
        <v>0.93332436268425667</v>
      </c>
      <c r="R393">
        <v>5.9796639999999996</v>
      </c>
      <c r="S393" s="59">
        <f t="shared" ref="S393:S438" si="155">ACOS(Q393)</f>
        <v>0.36723300686202176</v>
      </c>
      <c r="T393">
        <v>6.4629570000000003</v>
      </c>
      <c r="U393">
        <v>3.9833249999999998</v>
      </c>
      <c r="V393">
        <v>-0.68174049999999997</v>
      </c>
      <c r="W393" s="59">
        <f t="shared" ref="W393:W438" si="156">SQRT((B393-T393)^2 + (C393-U393)^2 + (D393-V393)^2)</f>
        <v>5.9796645399006492</v>
      </c>
      <c r="AA393" s="68">
        <f t="shared" ref="AA393:AA438" si="157" xml:space="preserve"> (X$3 - (X$3 - 1) * EXP(-1 / 2 * ((W393 - Y$3) / Z$3)^2))</f>
        <v>0.1</v>
      </c>
      <c r="AC393">
        <v>0.42338249999999999</v>
      </c>
      <c r="AD393">
        <v>0.48798780000000003</v>
      </c>
      <c r="AE393">
        <v>0.4593757</v>
      </c>
      <c r="AF393">
        <v>0.34092349999999999</v>
      </c>
      <c r="AG393" s="66">
        <f t="shared" ref="AG393:AG438" si="158">AC393*AD393*AE393*AF393</f>
        <v>3.2356893844465148E-2</v>
      </c>
      <c r="AH393">
        <v>1868.2919999999999</v>
      </c>
      <c r="AI393">
        <v>1947.7929999999999</v>
      </c>
      <c r="AJ393">
        <v>3</v>
      </c>
      <c r="AK393">
        <v>1</v>
      </c>
      <c r="AL393">
        <f t="shared" ref="AL393:AL438" si="159">AI393-AH393</f>
        <v>79.500999999999976</v>
      </c>
      <c r="AM393" s="69">
        <f t="shared" ref="AM393:AM438" si="160">LOG($AB$3*AA393*S393/AG393,2)</f>
        <v>0.94815735978354909</v>
      </c>
      <c r="AN393" s="69">
        <f t="shared" ref="AN393:AN438" si="161">AM393/AL393</f>
        <v>1.1926357653155927E-2</v>
      </c>
      <c r="AP393" s="69">
        <f t="shared" ref="AP393:AP438" si="162">IF(AJ393=1,AN393,0)</f>
        <v>0</v>
      </c>
      <c r="AQ393" s="69">
        <f t="shared" ref="AQ393:AQ438" si="163">IF(AK393=1,AN393,0)</f>
        <v>1.1926357653155927E-2</v>
      </c>
      <c r="AR393" s="69">
        <f t="shared" ref="AR393:AR438" si="164">IF(AJ393=1,1,0)</f>
        <v>0</v>
      </c>
      <c r="AS393" s="69">
        <f t="shared" ref="AS393:AS438" si="165">IF(AK393=1,1,0)</f>
        <v>1</v>
      </c>
      <c r="AT393" s="69">
        <f t="shared" ref="AT393:AT438" si="166">IF(AJ393=2,AN393,0)</f>
        <v>0</v>
      </c>
      <c r="AU393" s="69">
        <f t="shared" ref="AU393:AU438" si="167">IF(AK393=2,AN393,0)</f>
        <v>0</v>
      </c>
      <c r="AV393" s="69">
        <f t="shared" ref="AV393:AV438" si="168">IF(AJ393=2,1,0)</f>
        <v>0</v>
      </c>
      <c r="AW393" s="69">
        <f t="shared" ref="AW393:AW438" si="169">IF(AK393=2,1,0)</f>
        <v>0</v>
      </c>
      <c r="AX393" s="69">
        <f t="shared" ref="AX393:AX438" si="170">IF(AJ393=3,AN393,0)</f>
        <v>1.1926357653155927E-2</v>
      </c>
      <c r="AY393" s="69">
        <f t="shared" ref="AY393:AY438" si="171">IF(AJ393=3,AN393,0)</f>
        <v>1.1926357653155927E-2</v>
      </c>
      <c r="AZ393" s="69">
        <f t="shared" ref="AZ393:AZ438" si="172">IF(AJ393=3,1,0)</f>
        <v>1</v>
      </c>
      <c r="BA393" s="69">
        <f t="shared" ref="BA393:BA438" si="173">IF(AK393=3,1,0)</f>
        <v>0</v>
      </c>
      <c r="BB393" s="69">
        <f t="shared" ref="BB393:BB438" si="174">IF(AJ393=4,AN393,0)</f>
        <v>0</v>
      </c>
      <c r="BC393" s="69">
        <f t="shared" ref="BC393:BC438" si="175">IF(AK393=4,AN393,0)</f>
        <v>0</v>
      </c>
      <c r="BD393" s="69">
        <f t="shared" ref="BD393:BD438" si="176">IF(AJ393=4,1,0)</f>
        <v>0</v>
      </c>
      <c r="BE393" s="69">
        <f t="shared" ref="BE393:BE438" si="177">IF(AK393=4,1,0)</f>
        <v>0</v>
      </c>
      <c r="BF393" s="69"/>
      <c r="BG393" s="69"/>
      <c r="BH393" s="69"/>
      <c r="BI393" s="69"/>
      <c r="BJ393" s="69"/>
      <c r="BK393" s="69"/>
      <c r="BL393" s="69"/>
      <c r="BM393" s="69"/>
      <c r="BN393" s="69"/>
      <c r="BX393">
        <v>1.9195535182952901</v>
      </c>
      <c r="BY393">
        <v>0.43424320220947299</v>
      </c>
      <c r="BZ393" t="s">
        <v>5683</v>
      </c>
      <c r="CA393">
        <v>0.89900000000000002</v>
      </c>
      <c r="CB393">
        <v>0.71199999999999997</v>
      </c>
      <c r="CC393" t="s">
        <v>18</v>
      </c>
    </row>
    <row r="394" spans="1:81">
      <c r="A394" t="s">
        <v>22</v>
      </c>
      <c r="B394">
        <v>1.0006759999999999</v>
      </c>
      <c r="C394">
        <v>1.641051</v>
      </c>
      <c r="D394">
        <v>1.738513</v>
      </c>
      <c r="E394">
        <v>7.7029189999999997E-2</v>
      </c>
      <c r="F394">
        <v>-0.71447859999999996</v>
      </c>
      <c r="G394">
        <v>-0.11835710000000001</v>
      </c>
      <c r="H394">
        <v>-0.68525789999999998</v>
      </c>
      <c r="I394">
        <v>1.0378480000000001</v>
      </c>
      <c r="J394">
        <v>1.6442060000000001</v>
      </c>
      <c r="K394">
        <v>1.6810799999999999</v>
      </c>
      <c r="L394">
        <v>1.6458190000000001E-2</v>
      </c>
      <c r="M394">
        <v>-0.89292839999999996</v>
      </c>
      <c r="N394">
        <v>-0.1022834</v>
      </c>
      <c r="O394">
        <v>-0.43811660000000002</v>
      </c>
      <c r="P394" s="60">
        <f t="shared" si="153"/>
        <v>0.10990860970900096</v>
      </c>
      <c r="Q394" s="61">
        <f t="shared" si="154"/>
        <v>-0.97584019502366903</v>
      </c>
      <c r="R394">
        <v>4.1704369999999997</v>
      </c>
      <c r="S394" s="59">
        <f t="shared" si="155"/>
        <v>2.9213304492210286</v>
      </c>
      <c r="T394">
        <v>3.87588</v>
      </c>
      <c r="U394">
        <v>2.5563039999999999</v>
      </c>
      <c r="V394">
        <v>-1.1403859999999999</v>
      </c>
      <c r="W394" s="59">
        <f t="shared" si="156"/>
        <v>4.1704370931385597</v>
      </c>
      <c r="AA394" s="68">
        <f t="shared" si="157"/>
        <v>0.10000000003262419</v>
      </c>
      <c r="AC394">
        <v>0.43601459999999997</v>
      </c>
      <c r="AD394">
        <v>0.47536699999999998</v>
      </c>
      <c r="AE394">
        <v>0.44259470000000001</v>
      </c>
      <c r="AF394">
        <v>0.33684380000000003</v>
      </c>
      <c r="AG394" s="66">
        <f t="shared" si="158"/>
        <v>3.0900451753058198E-2</v>
      </c>
      <c r="AH394">
        <v>1949.306</v>
      </c>
      <c r="AI394">
        <v>1959.9259999999999</v>
      </c>
      <c r="AJ394">
        <v>3</v>
      </c>
      <c r="AK394">
        <v>1</v>
      </c>
      <c r="AL394">
        <f t="shared" si="159"/>
        <v>10.619999999999891</v>
      </c>
      <c r="AM394" s="69">
        <f t="shared" si="160"/>
        <v>4.0064604710675384</v>
      </c>
      <c r="AN394" s="69">
        <f t="shared" si="161"/>
        <v>0.37725616488395286</v>
      </c>
      <c r="AP394" s="69">
        <f t="shared" si="162"/>
        <v>0</v>
      </c>
      <c r="AQ394" s="69">
        <f t="shared" si="163"/>
        <v>0.37725616488395286</v>
      </c>
      <c r="AR394" s="69">
        <f t="shared" si="164"/>
        <v>0</v>
      </c>
      <c r="AS394" s="69">
        <f t="shared" si="165"/>
        <v>1</v>
      </c>
      <c r="AT394" s="69">
        <f t="shared" si="166"/>
        <v>0</v>
      </c>
      <c r="AU394" s="69">
        <f t="shared" si="167"/>
        <v>0</v>
      </c>
      <c r="AV394" s="69">
        <f t="shared" si="168"/>
        <v>0</v>
      </c>
      <c r="AW394" s="69">
        <f t="shared" si="169"/>
        <v>0</v>
      </c>
      <c r="AX394" s="69">
        <f t="shared" si="170"/>
        <v>0.37725616488395286</v>
      </c>
      <c r="AY394" s="69">
        <f t="shared" si="171"/>
        <v>0.37725616488395286</v>
      </c>
      <c r="AZ394" s="69">
        <f t="shared" si="172"/>
        <v>1</v>
      </c>
      <c r="BA394" s="69">
        <f t="shared" si="173"/>
        <v>0</v>
      </c>
      <c r="BB394" s="69">
        <f t="shared" si="174"/>
        <v>0</v>
      </c>
      <c r="BC394" s="69">
        <f t="shared" si="175"/>
        <v>0</v>
      </c>
      <c r="BD394" s="69">
        <f t="shared" si="176"/>
        <v>0</v>
      </c>
      <c r="BE394" s="69">
        <f t="shared" si="177"/>
        <v>0</v>
      </c>
      <c r="BF394" s="69"/>
      <c r="BG394" s="69"/>
      <c r="BH394" s="69"/>
      <c r="BI394" s="69"/>
      <c r="BJ394" s="69"/>
      <c r="BK394" s="69"/>
      <c r="BL394" s="69"/>
      <c r="BM394" s="69"/>
      <c r="BN394" s="69"/>
      <c r="BX394">
        <v>2.3327152729034402</v>
      </c>
      <c r="BY394">
        <v>0.30818393826484702</v>
      </c>
      <c r="BZ394" t="s">
        <v>5684</v>
      </c>
      <c r="CA394">
        <v>0.85299999999999998</v>
      </c>
      <c r="CB394">
        <v>0.57599999999999996</v>
      </c>
      <c r="CC394" t="s">
        <v>18</v>
      </c>
    </row>
    <row r="395" spans="1:81">
      <c r="A395" t="s">
        <v>16</v>
      </c>
      <c r="B395">
        <v>1.0419229999999999</v>
      </c>
      <c r="C395">
        <v>1.639435</v>
      </c>
      <c r="D395">
        <v>1.702569</v>
      </c>
      <c r="E395">
        <v>2.1889039999999998E-2</v>
      </c>
      <c r="F395">
        <v>-0.88508779999999998</v>
      </c>
      <c r="G395">
        <v>-8.3160330000000005E-2</v>
      </c>
      <c r="H395">
        <v>-0.45741110000000001</v>
      </c>
      <c r="I395">
        <v>0.43886570000000003</v>
      </c>
      <c r="J395">
        <v>1.654668</v>
      </c>
      <c r="K395">
        <v>2.2435529999999999</v>
      </c>
      <c r="L395">
        <v>-0.16304009999999999</v>
      </c>
      <c r="M395">
        <v>-0.52797720000000004</v>
      </c>
      <c r="N395">
        <v>-5.4068199999999997E-2</v>
      </c>
      <c r="O395">
        <v>0.8317059</v>
      </c>
      <c r="P395" s="60">
        <f t="shared" si="153"/>
        <v>0.37462620058338314</v>
      </c>
      <c r="Q395" s="61">
        <f t="shared" si="154"/>
        <v>-0.71931041967291764</v>
      </c>
      <c r="R395">
        <v>4.198321</v>
      </c>
      <c r="S395" s="59">
        <f t="shared" si="155"/>
        <v>2.3736054885089586</v>
      </c>
      <c r="T395">
        <v>-2.3205480000000001</v>
      </c>
      <c r="U395">
        <v>2.8997769999999998</v>
      </c>
      <c r="V395">
        <v>3.8777059999999999</v>
      </c>
      <c r="W395" s="59">
        <f t="shared" si="156"/>
        <v>4.1983203964888149</v>
      </c>
      <c r="AA395" s="68">
        <f t="shared" si="157"/>
        <v>0.10000000002361149</v>
      </c>
      <c r="AC395">
        <v>0.48620239999999998</v>
      </c>
      <c r="AD395">
        <v>0.44010690000000002</v>
      </c>
      <c r="AE395">
        <v>0.49779699999999999</v>
      </c>
      <c r="AF395">
        <v>0.48096109999999997</v>
      </c>
      <c r="AG395" s="66">
        <f t="shared" si="158"/>
        <v>5.1231550869036566E-2</v>
      </c>
      <c r="AH395">
        <v>1961.4259999999999</v>
      </c>
      <c r="AI395">
        <v>1969.3620000000001</v>
      </c>
      <c r="AJ395">
        <v>2</v>
      </c>
      <c r="AK395">
        <v>4</v>
      </c>
      <c r="AL395">
        <f t="shared" si="159"/>
        <v>7.9360000000001492</v>
      </c>
      <c r="AM395" s="69">
        <f t="shared" si="160"/>
        <v>2.977510444115556</v>
      </c>
      <c r="AN395" s="69">
        <f t="shared" si="161"/>
        <v>0.37519032813955394</v>
      </c>
      <c r="AP395" s="69">
        <f t="shared" si="162"/>
        <v>0</v>
      </c>
      <c r="AQ395" s="69">
        <f t="shared" si="163"/>
        <v>0</v>
      </c>
      <c r="AR395" s="69">
        <f t="shared" si="164"/>
        <v>0</v>
      </c>
      <c r="AS395" s="69">
        <f t="shared" si="165"/>
        <v>0</v>
      </c>
      <c r="AT395" s="69">
        <f t="shared" si="166"/>
        <v>0.37519032813955394</v>
      </c>
      <c r="AU395" s="69">
        <f t="shared" si="167"/>
        <v>0</v>
      </c>
      <c r="AV395" s="69">
        <f t="shared" si="168"/>
        <v>1</v>
      </c>
      <c r="AW395" s="69">
        <f t="shared" si="169"/>
        <v>0</v>
      </c>
      <c r="AX395" s="69">
        <f t="shared" si="170"/>
        <v>0</v>
      </c>
      <c r="AY395" s="69">
        <f t="shared" si="171"/>
        <v>0</v>
      </c>
      <c r="AZ395" s="69">
        <f t="shared" si="172"/>
        <v>0</v>
      </c>
      <c r="BA395" s="69">
        <f t="shared" si="173"/>
        <v>0</v>
      </c>
      <c r="BB395" s="69">
        <f t="shared" si="174"/>
        <v>0</v>
      </c>
      <c r="BC395" s="69">
        <f t="shared" si="175"/>
        <v>0.37519032813955394</v>
      </c>
      <c r="BD395" s="69">
        <f t="shared" si="176"/>
        <v>0</v>
      </c>
      <c r="BE395" s="69">
        <f t="shared" si="177"/>
        <v>1</v>
      </c>
      <c r="BF395" s="69"/>
      <c r="BG395" s="69"/>
      <c r="BH395" s="69"/>
      <c r="BI395" s="69"/>
      <c r="BJ395" s="69"/>
      <c r="BK395" s="69"/>
      <c r="BL395" s="69"/>
      <c r="BM395" s="69"/>
      <c r="BN395" s="69"/>
      <c r="BX395">
        <v>1.02617192268372</v>
      </c>
      <c r="BY395">
        <v>2.7829744815826398</v>
      </c>
      <c r="BZ395" t="s">
        <v>5685</v>
      </c>
      <c r="CA395">
        <v>0.57199999999999995</v>
      </c>
      <c r="CB395">
        <v>0.33100000000000002</v>
      </c>
      <c r="CC395" t="s">
        <v>18</v>
      </c>
    </row>
    <row r="396" spans="1:81">
      <c r="A396" t="s">
        <v>20</v>
      </c>
      <c r="B396">
        <v>0.2932864</v>
      </c>
      <c r="C396">
        <v>1.601918</v>
      </c>
      <c r="D396">
        <v>2.2880349999999998</v>
      </c>
      <c r="E396">
        <v>6.4533729999999997E-2</v>
      </c>
      <c r="F396">
        <v>-0.73158809999999996</v>
      </c>
      <c r="G396">
        <v>0.1228791</v>
      </c>
      <c r="H396">
        <v>0.66746910000000004</v>
      </c>
      <c r="I396">
        <v>0.45936719999999998</v>
      </c>
      <c r="J396">
        <v>1.6547019999999999</v>
      </c>
      <c r="K396">
        <v>1.9706220000000001</v>
      </c>
      <c r="L396">
        <v>-1.280943E-2</v>
      </c>
      <c r="M396">
        <v>-0.97255930000000002</v>
      </c>
      <c r="N396">
        <v>-0.1479549</v>
      </c>
      <c r="O396">
        <v>-0.179091</v>
      </c>
      <c r="P396" s="60">
        <f t="shared" si="153"/>
        <v>-0.37084045373707197</v>
      </c>
      <c r="Q396" s="61">
        <f t="shared" si="154"/>
        <v>-0.72495471574416515</v>
      </c>
      <c r="R396">
        <v>2.3579500000000002</v>
      </c>
      <c r="S396" s="59">
        <f t="shared" si="155"/>
        <v>2.3817649747833709</v>
      </c>
      <c r="T396">
        <v>0.82322960000000001</v>
      </c>
      <c r="U396">
        <v>2.3137370000000002</v>
      </c>
      <c r="V396">
        <v>0.10345269999999999</v>
      </c>
      <c r="W396" s="59">
        <f t="shared" si="156"/>
        <v>2.3579495137641366</v>
      </c>
      <c r="AA396" s="68">
        <f t="shared" si="157"/>
        <v>0.10042555339692558</v>
      </c>
      <c r="AC396">
        <v>0.45708110000000002</v>
      </c>
      <c r="AD396">
        <v>0.43008540000000001</v>
      </c>
      <c r="AE396">
        <v>0.475269</v>
      </c>
      <c r="AF396">
        <v>0.33838459999999998</v>
      </c>
      <c r="AG396" s="66">
        <f t="shared" si="158"/>
        <v>3.1615353456700808E-2</v>
      </c>
      <c r="AH396">
        <v>1970.874</v>
      </c>
      <c r="AI396">
        <v>1975.6079999999999</v>
      </c>
      <c r="AJ396">
        <v>4</v>
      </c>
      <c r="AK396">
        <v>2</v>
      </c>
      <c r="AL396">
        <f t="shared" si="159"/>
        <v>4.7339999999999236</v>
      </c>
      <c r="AM396" s="69">
        <f t="shared" si="160"/>
        <v>3.6849949633876862</v>
      </c>
      <c r="AN396" s="69">
        <f t="shared" si="161"/>
        <v>0.77841042741608479</v>
      </c>
      <c r="AP396" s="69">
        <f t="shared" si="162"/>
        <v>0</v>
      </c>
      <c r="AQ396" s="69">
        <f t="shared" si="163"/>
        <v>0</v>
      </c>
      <c r="AR396" s="69">
        <f t="shared" si="164"/>
        <v>0</v>
      </c>
      <c r="AS396" s="69">
        <f t="shared" si="165"/>
        <v>0</v>
      </c>
      <c r="AT396" s="69">
        <f t="shared" si="166"/>
        <v>0</v>
      </c>
      <c r="AU396" s="69">
        <f t="shared" si="167"/>
        <v>0.77841042741608479</v>
      </c>
      <c r="AV396" s="69">
        <f t="shared" si="168"/>
        <v>0</v>
      </c>
      <c r="AW396" s="69">
        <f t="shared" si="169"/>
        <v>1</v>
      </c>
      <c r="AX396" s="69">
        <f t="shared" si="170"/>
        <v>0</v>
      </c>
      <c r="AY396" s="69">
        <f t="shared" si="171"/>
        <v>0</v>
      </c>
      <c r="AZ396" s="69">
        <f t="shared" si="172"/>
        <v>0</v>
      </c>
      <c r="BA396" s="69">
        <f t="shared" si="173"/>
        <v>0</v>
      </c>
      <c r="BB396" s="69">
        <f t="shared" si="174"/>
        <v>0.77841042741608479</v>
      </c>
      <c r="BC396" s="69">
        <f t="shared" si="175"/>
        <v>0</v>
      </c>
      <c r="BD396" s="69">
        <f t="shared" si="176"/>
        <v>1</v>
      </c>
      <c r="BE396" s="69">
        <f t="shared" si="177"/>
        <v>0</v>
      </c>
      <c r="BF396" s="69"/>
      <c r="BG396" s="69"/>
      <c r="BH396" s="69"/>
      <c r="BI396" s="69"/>
      <c r="BJ396" s="69"/>
      <c r="BK396" s="69"/>
      <c r="BL396" s="69"/>
      <c r="BM396" s="69"/>
      <c r="BN396" s="69"/>
      <c r="BX396">
        <v>2.7557334899902299</v>
      </c>
      <c r="BY396">
        <v>0.93083024024963401</v>
      </c>
      <c r="BZ396" t="s">
        <v>5686</v>
      </c>
      <c r="CA396">
        <v>4.0000000000000001E-3</v>
      </c>
      <c r="CB396">
        <v>0.53</v>
      </c>
      <c r="CC396" t="s">
        <v>18</v>
      </c>
    </row>
    <row r="397" spans="1:81">
      <c r="A397" t="s">
        <v>16</v>
      </c>
      <c r="B397">
        <v>0.48194229999999999</v>
      </c>
      <c r="C397">
        <v>1.642533</v>
      </c>
      <c r="D397">
        <v>1.9786060000000001</v>
      </c>
      <c r="E397">
        <v>8.735362E-3</v>
      </c>
      <c r="F397">
        <v>-0.9854214</v>
      </c>
      <c r="G397">
        <v>-0.1218704</v>
      </c>
      <c r="H397">
        <v>-0.11838890000000001</v>
      </c>
      <c r="I397">
        <v>1.8119340000000001E-2</v>
      </c>
      <c r="J397">
        <v>1.6658539999999999</v>
      </c>
      <c r="K397">
        <v>1.746561</v>
      </c>
      <c r="L397">
        <v>-0.19776360000000001</v>
      </c>
      <c r="M397">
        <v>0.1926291</v>
      </c>
      <c r="N397">
        <v>0.1002961</v>
      </c>
      <c r="O397">
        <v>0.95588930000000005</v>
      </c>
      <c r="P397" s="60">
        <f t="shared" si="153"/>
        <v>2.6683480069333992E-2</v>
      </c>
      <c r="Q397" s="61">
        <f t="shared" si="154"/>
        <v>-0.9985759837827789</v>
      </c>
      <c r="R397">
        <v>1.849693</v>
      </c>
      <c r="S397" s="59">
        <f t="shared" si="155"/>
        <v>3.0882193584697744</v>
      </c>
      <c r="T397">
        <v>1.0327789999999999</v>
      </c>
      <c r="U397">
        <v>2.42211</v>
      </c>
      <c r="V397">
        <v>3.5629680000000001</v>
      </c>
      <c r="W397" s="59">
        <f t="shared" si="156"/>
        <v>1.8496930329219197</v>
      </c>
      <c r="AA397" s="68">
        <f t="shared" si="157"/>
        <v>0.10818040248600506</v>
      </c>
      <c r="AC397">
        <v>0.40389039999999998</v>
      </c>
      <c r="AD397">
        <v>0.47597240000000002</v>
      </c>
      <c r="AE397">
        <v>0.45239289999999999</v>
      </c>
      <c r="AF397">
        <v>0.49245440000000001</v>
      </c>
      <c r="AG397" s="66">
        <f t="shared" si="158"/>
        <v>4.2827931889737721E-2</v>
      </c>
      <c r="AH397">
        <v>1977.107</v>
      </c>
      <c r="AI397">
        <v>1983.527</v>
      </c>
      <c r="AJ397">
        <v>1</v>
      </c>
      <c r="AK397">
        <v>2</v>
      </c>
      <c r="AL397">
        <f t="shared" si="159"/>
        <v>6.4200000000000728</v>
      </c>
      <c r="AM397" s="69">
        <f t="shared" si="160"/>
        <v>3.7291252304762108</v>
      </c>
      <c r="AN397" s="69">
        <f t="shared" si="161"/>
        <v>0.58086062780002623</v>
      </c>
      <c r="AP397" s="69">
        <f t="shared" si="162"/>
        <v>0.58086062780002623</v>
      </c>
      <c r="AQ397" s="69">
        <f t="shared" si="163"/>
        <v>0</v>
      </c>
      <c r="AR397" s="69">
        <f t="shared" si="164"/>
        <v>1</v>
      </c>
      <c r="AS397" s="69">
        <f t="shared" si="165"/>
        <v>0</v>
      </c>
      <c r="AT397" s="69">
        <f t="shared" si="166"/>
        <v>0</v>
      </c>
      <c r="AU397" s="69">
        <f t="shared" si="167"/>
        <v>0.58086062780002623</v>
      </c>
      <c r="AV397" s="69">
        <f t="shared" si="168"/>
        <v>0</v>
      </c>
      <c r="AW397" s="69">
        <f t="shared" si="169"/>
        <v>1</v>
      </c>
      <c r="AX397" s="69">
        <f t="shared" si="170"/>
        <v>0</v>
      </c>
      <c r="AY397" s="69">
        <f t="shared" si="171"/>
        <v>0</v>
      </c>
      <c r="AZ397" s="69">
        <f t="shared" si="172"/>
        <v>0</v>
      </c>
      <c r="BA397" s="69">
        <f t="shared" si="173"/>
        <v>0</v>
      </c>
      <c r="BB397" s="69">
        <f t="shared" si="174"/>
        <v>0</v>
      </c>
      <c r="BC397" s="69">
        <f t="shared" si="175"/>
        <v>0</v>
      </c>
      <c r="BD397" s="69">
        <f t="shared" si="176"/>
        <v>0</v>
      </c>
      <c r="BE397" s="69">
        <f t="shared" si="177"/>
        <v>0</v>
      </c>
      <c r="BF397" s="69"/>
      <c r="BG397" s="69"/>
      <c r="BH397" s="69"/>
      <c r="BI397" s="69"/>
      <c r="BJ397" s="69"/>
      <c r="BK397" s="69"/>
      <c r="BL397" s="69"/>
      <c r="BM397" s="69"/>
      <c r="BN397" s="69"/>
      <c r="BX397">
        <v>0.54224163293838501</v>
      </c>
      <c r="BY397">
        <v>0.95566439628601096</v>
      </c>
      <c r="BZ397" t="s">
        <v>5687</v>
      </c>
      <c r="CA397">
        <v>0.85799999999999998</v>
      </c>
      <c r="CB397">
        <v>0.26100000000000001</v>
      </c>
      <c r="CC397" t="s">
        <v>18</v>
      </c>
    </row>
    <row r="398" spans="1:81">
      <c r="A398" t="s">
        <v>22</v>
      </c>
      <c r="B398">
        <v>0.1939429</v>
      </c>
      <c r="C398">
        <v>1.6272329999999999</v>
      </c>
      <c r="D398">
        <v>2.254114</v>
      </c>
      <c r="E398">
        <v>-4.2287770000000002E-2</v>
      </c>
      <c r="F398">
        <v>0.12710340000000001</v>
      </c>
      <c r="G398">
        <v>1.23103E-2</v>
      </c>
      <c r="H398">
        <v>0.99091119999999999</v>
      </c>
      <c r="I398">
        <v>-0.25310860000000002</v>
      </c>
      <c r="J398">
        <v>1.67814</v>
      </c>
      <c r="K398">
        <v>2.3997850000000001</v>
      </c>
      <c r="L398">
        <v>-9.3095590000000006E-2</v>
      </c>
      <c r="M398">
        <v>-0.9253209</v>
      </c>
      <c r="N398">
        <v>-0.29022500000000001</v>
      </c>
      <c r="O398">
        <v>0.225575</v>
      </c>
      <c r="P398" s="60">
        <f t="shared" si="153"/>
        <v>0.68787784674241703</v>
      </c>
      <c r="Q398" s="61">
        <f t="shared" si="154"/>
        <v>-5.3648135922031659E-2</v>
      </c>
      <c r="R398">
        <v>2.4126639999999999</v>
      </c>
      <c r="S398" s="59">
        <f t="shared" si="155"/>
        <v>1.6244702304218119</v>
      </c>
      <c r="T398">
        <v>-1.276189</v>
      </c>
      <c r="U398">
        <v>3.0974409999999999</v>
      </c>
      <c r="V398">
        <v>1.0301260000000001</v>
      </c>
      <c r="W398" s="59">
        <f t="shared" si="156"/>
        <v>2.4126636712989256</v>
      </c>
      <c r="AA398" s="68">
        <f t="shared" si="157"/>
        <v>0.10029659939184468</v>
      </c>
      <c r="AC398">
        <v>0.44743660000000002</v>
      </c>
      <c r="AD398">
        <v>0.43608059999999998</v>
      </c>
      <c r="AE398">
        <v>0.41306979999999999</v>
      </c>
      <c r="AF398">
        <v>0.44919480000000001</v>
      </c>
      <c r="AG398" s="66">
        <f t="shared" si="158"/>
        <v>3.6203990081738545E-2</v>
      </c>
      <c r="AH398">
        <v>1985.0409999999999</v>
      </c>
      <c r="AI398">
        <v>1998.425</v>
      </c>
      <c r="AJ398">
        <v>3</v>
      </c>
      <c r="AK398">
        <v>3</v>
      </c>
      <c r="AL398">
        <f t="shared" si="159"/>
        <v>13.384000000000015</v>
      </c>
      <c r="AM398" s="69">
        <f t="shared" si="160"/>
        <v>2.9355561311136911</v>
      </c>
      <c r="AN398" s="69">
        <f t="shared" si="161"/>
        <v>0.21933324350819544</v>
      </c>
      <c r="AP398" s="69">
        <f t="shared" si="162"/>
        <v>0</v>
      </c>
      <c r="AQ398" s="69">
        <f t="shared" si="163"/>
        <v>0</v>
      </c>
      <c r="AR398" s="69">
        <f t="shared" si="164"/>
        <v>0</v>
      </c>
      <c r="AS398" s="69">
        <f t="shared" si="165"/>
        <v>0</v>
      </c>
      <c r="AT398" s="69">
        <f t="shared" si="166"/>
        <v>0</v>
      </c>
      <c r="AU398" s="69">
        <f t="shared" si="167"/>
        <v>0</v>
      </c>
      <c r="AV398" s="69">
        <f t="shared" si="168"/>
        <v>0</v>
      </c>
      <c r="AW398" s="69">
        <f t="shared" si="169"/>
        <v>0</v>
      </c>
      <c r="AX398" s="69">
        <f t="shared" si="170"/>
        <v>0.21933324350819544</v>
      </c>
      <c r="AY398" s="69">
        <f t="shared" si="171"/>
        <v>0.21933324350819544</v>
      </c>
      <c r="AZ398" s="69">
        <f t="shared" si="172"/>
        <v>1</v>
      </c>
      <c r="BA398" s="69">
        <f t="shared" si="173"/>
        <v>1</v>
      </c>
      <c r="BB398" s="69">
        <f t="shared" si="174"/>
        <v>0</v>
      </c>
      <c r="BC398" s="69">
        <f t="shared" si="175"/>
        <v>0</v>
      </c>
      <c r="BD398" s="69">
        <f t="shared" si="176"/>
        <v>0</v>
      </c>
      <c r="BE398" s="69">
        <f t="shared" si="177"/>
        <v>0</v>
      </c>
      <c r="BF398" s="69"/>
      <c r="BG398" s="69"/>
      <c r="BH398" s="69"/>
      <c r="BI398" s="69"/>
      <c r="BJ398" s="69"/>
      <c r="BK398" s="69"/>
      <c r="BL398" s="69"/>
      <c r="BM398" s="69"/>
      <c r="BN398" s="69"/>
      <c r="BX398">
        <v>2.10286641120911</v>
      </c>
      <c r="BY398">
        <v>2.35616874694824</v>
      </c>
      <c r="BZ398" t="s">
        <v>5688</v>
      </c>
      <c r="CA398">
        <v>9.2999999999999999E-2</v>
      </c>
      <c r="CB398">
        <v>0.60599999999999998</v>
      </c>
      <c r="CC398" t="s">
        <v>18</v>
      </c>
    </row>
    <row r="399" spans="1:81">
      <c r="A399" t="s">
        <v>16</v>
      </c>
      <c r="B399">
        <v>-0.30562479999999997</v>
      </c>
      <c r="C399">
        <v>1.668366</v>
      </c>
      <c r="D399">
        <v>2.3413210000000002</v>
      </c>
      <c r="E399">
        <v>-5.6033920000000001E-2</v>
      </c>
      <c r="F399">
        <v>-0.94889159999999995</v>
      </c>
      <c r="G399">
        <v>-0.2082222</v>
      </c>
      <c r="H399">
        <v>0.23045299999999999</v>
      </c>
      <c r="I399">
        <v>0.1993964</v>
      </c>
      <c r="J399">
        <v>1.6519029999999999</v>
      </c>
      <c r="K399">
        <v>2.2323780000000002</v>
      </c>
      <c r="L399">
        <v>7.3200310000000005E-2</v>
      </c>
      <c r="M399">
        <v>-0.8226445</v>
      </c>
      <c r="N399">
        <v>-0.18482100000000001</v>
      </c>
      <c r="O399">
        <v>-0.53267140000000002</v>
      </c>
      <c r="P399" s="60">
        <f t="shared" si="153"/>
        <v>-0.40376577878784298</v>
      </c>
      <c r="Q399" s="61">
        <f t="shared" si="154"/>
        <v>-0.67394639175969329</v>
      </c>
      <c r="R399">
        <v>2.9131520000000002</v>
      </c>
      <c r="S399" s="59">
        <f t="shared" si="155"/>
        <v>2.3103339539571706</v>
      </c>
      <c r="T399">
        <v>2.121229</v>
      </c>
      <c r="U399">
        <v>2.6987220000000001</v>
      </c>
      <c r="V399">
        <v>1.1022879999999999</v>
      </c>
      <c r="W399" s="59">
        <f t="shared" si="156"/>
        <v>2.9131521807827756</v>
      </c>
      <c r="AA399" s="68">
        <f t="shared" si="157"/>
        <v>0.10000742006723899</v>
      </c>
      <c r="AC399">
        <v>0.45720650000000002</v>
      </c>
      <c r="AD399">
        <v>0.4343397</v>
      </c>
      <c r="AE399">
        <v>0.43967869999999998</v>
      </c>
      <c r="AF399">
        <v>0.4944943</v>
      </c>
      <c r="AG399" s="66">
        <f t="shared" si="158"/>
        <v>4.3175625685339974E-2</v>
      </c>
      <c r="AH399">
        <v>1999.94</v>
      </c>
      <c r="AI399">
        <v>2004.7249999999999</v>
      </c>
      <c r="AJ399">
        <v>3</v>
      </c>
      <c r="AK399">
        <v>1</v>
      </c>
      <c r="AL399">
        <f t="shared" si="159"/>
        <v>4.7849999999998545</v>
      </c>
      <c r="AM399" s="69">
        <f t="shared" si="160"/>
        <v>3.1854542065832834</v>
      </c>
      <c r="AN399" s="69">
        <f t="shared" si="161"/>
        <v>0.66571665759318288</v>
      </c>
      <c r="AP399" s="69">
        <f t="shared" si="162"/>
        <v>0</v>
      </c>
      <c r="AQ399" s="69">
        <f t="shared" si="163"/>
        <v>0.66571665759318288</v>
      </c>
      <c r="AR399" s="69">
        <f t="shared" si="164"/>
        <v>0</v>
      </c>
      <c r="AS399" s="69">
        <f t="shared" si="165"/>
        <v>1</v>
      </c>
      <c r="AT399" s="69">
        <f t="shared" si="166"/>
        <v>0</v>
      </c>
      <c r="AU399" s="69">
        <f t="shared" si="167"/>
        <v>0</v>
      </c>
      <c r="AV399" s="69">
        <f t="shared" si="168"/>
        <v>0</v>
      </c>
      <c r="AW399" s="69">
        <f t="shared" si="169"/>
        <v>0</v>
      </c>
      <c r="AX399" s="69">
        <f t="shared" si="170"/>
        <v>0.66571665759318288</v>
      </c>
      <c r="AY399" s="69">
        <f t="shared" si="171"/>
        <v>0.66571665759318288</v>
      </c>
      <c r="AZ399" s="69">
        <f t="shared" si="172"/>
        <v>1</v>
      </c>
      <c r="BA399" s="69">
        <f t="shared" si="173"/>
        <v>0</v>
      </c>
      <c r="BB399" s="69">
        <f t="shared" si="174"/>
        <v>0</v>
      </c>
      <c r="BC399" s="69">
        <f t="shared" si="175"/>
        <v>0</v>
      </c>
      <c r="BD399" s="69">
        <f t="shared" si="176"/>
        <v>0</v>
      </c>
      <c r="BE399" s="69">
        <f t="shared" si="177"/>
        <v>0</v>
      </c>
      <c r="BF399" s="69"/>
      <c r="BG399" s="69"/>
      <c r="BH399" s="69"/>
      <c r="BI399" s="69"/>
      <c r="BJ399" s="69"/>
      <c r="BK399" s="69"/>
      <c r="BL399" s="69"/>
      <c r="BM399" s="69"/>
      <c r="BN399" s="69"/>
      <c r="BX399">
        <v>2.0101158618927002</v>
      </c>
      <c r="BY399">
        <v>0.401501834392548</v>
      </c>
      <c r="BZ399" t="s">
        <v>5689</v>
      </c>
      <c r="CA399">
        <v>0.54700000000000004</v>
      </c>
      <c r="CB399">
        <v>0.85799999999999998</v>
      </c>
      <c r="CC399" t="s">
        <v>18</v>
      </c>
    </row>
    <row r="400" spans="1:81">
      <c r="A400" t="s">
        <v>22</v>
      </c>
      <c r="B400">
        <v>0.62648800000000004</v>
      </c>
      <c r="C400">
        <v>1.6342369999999999</v>
      </c>
      <c r="D400">
        <v>2.003212</v>
      </c>
      <c r="E400">
        <v>5.9552639999999997E-2</v>
      </c>
      <c r="F400">
        <v>-0.82599619999999996</v>
      </c>
      <c r="G400">
        <v>-0.10083250000000001</v>
      </c>
      <c r="H400">
        <v>-0.55137700000000001</v>
      </c>
      <c r="I400">
        <v>0.81736640000000005</v>
      </c>
      <c r="J400">
        <v>1.6482779999999999</v>
      </c>
      <c r="K400">
        <v>1.7693270000000001</v>
      </c>
      <c r="L400">
        <v>-0.1001253</v>
      </c>
      <c r="M400">
        <v>-0.15084819999999999</v>
      </c>
      <c r="N400">
        <v>-1.7601820000000001E-2</v>
      </c>
      <c r="O400">
        <v>0.98331579999999996</v>
      </c>
      <c r="P400" s="60">
        <f t="shared" si="153"/>
        <v>0.79644496888552196</v>
      </c>
      <c r="Q400" s="61">
        <f t="shared" si="154"/>
        <v>0.26864917692612011</v>
      </c>
      <c r="R400">
        <v>0.64059250000000001</v>
      </c>
      <c r="S400" s="59">
        <f t="shared" si="155"/>
        <v>1.2988059472825411</v>
      </c>
      <c r="T400">
        <v>0.61920920000000002</v>
      </c>
      <c r="U400">
        <v>1.7019409999999999</v>
      </c>
      <c r="V400">
        <v>2.6401750000000002</v>
      </c>
      <c r="W400" s="59">
        <f t="shared" si="156"/>
        <v>0.64059244134975579</v>
      </c>
      <c r="AA400" s="68">
        <f t="shared" si="157"/>
        <v>0.61806851584345235</v>
      </c>
      <c r="AC400">
        <v>0.4208133</v>
      </c>
      <c r="AD400">
        <v>0.4193363</v>
      </c>
      <c r="AE400">
        <v>0.41071940000000001</v>
      </c>
      <c r="AF400">
        <v>0.35538120000000001</v>
      </c>
      <c r="AG400" s="66">
        <f t="shared" si="158"/>
        <v>2.5756780843753567E-2</v>
      </c>
      <c r="AH400">
        <v>2006.242</v>
      </c>
      <c r="AI400">
        <v>2010.277</v>
      </c>
      <c r="AJ400">
        <v>1</v>
      </c>
      <c r="AK400">
        <v>3</v>
      </c>
      <c r="AL400">
        <f t="shared" si="159"/>
        <v>4.0350000000000819</v>
      </c>
      <c r="AM400" s="69">
        <f t="shared" si="160"/>
        <v>5.7274632212197885</v>
      </c>
      <c r="AN400" s="69">
        <f t="shared" si="161"/>
        <v>1.4194456558165234</v>
      </c>
      <c r="AP400" s="69">
        <f t="shared" si="162"/>
        <v>1.4194456558165234</v>
      </c>
      <c r="AQ400" s="69">
        <f t="shared" si="163"/>
        <v>0</v>
      </c>
      <c r="AR400" s="69">
        <f t="shared" si="164"/>
        <v>1</v>
      </c>
      <c r="AS400" s="69">
        <f t="shared" si="165"/>
        <v>0</v>
      </c>
      <c r="AT400" s="69">
        <f t="shared" si="166"/>
        <v>0</v>
      </c>
      <c r="AU400" s="69">
        <f t="shared" si="167"/>
        <v>0</v>
      </c>
      <c r="AV400" s="69">
        <f t="shared" si="168"/>
        <v>0</v>
      </c>
      <c r="AW400" s="69">
        <f t="shared" si="169"/>
        <v>0</v>
      </c>
      <c r="AX400" s="69">
        <f t="shared" si="170"/>
        <v>0</v>
      </c>
      <c r="AY400" s="69">
        <f t="shared" si="171"/>
        <v>0</v>
      </c>
      <c r="AZ400" s="69">
        <f t="shared" si="172"/>
        <v>0</v>
      </c>
      <c r="BA400" s="69">
        <f t="shared" si="173"/>
        <v>1</v>
      </c>
      <c r="BB400" s="69">
        <f t="shared" si="174"/>
        <v>0</v>
      </c>
      <c r="BC400" s="69">
        <f t="shared" si="175"/>
        <v>0</v>
      </c>
      <c r="BD400" s="69">
        <f t="shared" si="176"/>
        <v>0</v>
      </c>
      <c r="BE400" s="69">
        <f t="shared" si="177"/>
        <v>0</v>
      </c>
      <c r="BF400" s="69"/>
      <c r="BG400" s="69"/>
      <c r="BH400" s="69"/>
      <c r="BI400" s="69"/>
      <c r="BJ400" s="69"/>
      <c r="BK400" s="69"/>
      <c r="BL400" s="69"/>
      <c r="BM400" s="69"/>
      <c r="BN400" s="69"/>
      <c r="BX400">
        <v>0.106499314308167</v>
      </c>
      <c r="BY400">
        <v>1.6778938770294201</v>
      </c>
      <c r="BZ400" t="s">
        <v>5690</v>
      </c>
      <c r="CA400">
        <v>0.73199999999999998</v>
      </c>
      <c r="CB400">
        <v>0.84699999999999998</v>
      </c>
      <c r="CC400" t="s">
        <v>18</v>
      </c>
    </row>
    <row r="401" spans="1:81">
      <c r="A401" t="s">
        <v>22</v>
      </c>
      <c r="B401">
        <v>0.78749690000000006</v>
      </c>
      <c r="C401">
        <v>1.6362300000000001</v>
      </c>
      <c r="D401">
        <v>1.7768520000000001</v>
      </c>
      <c r="E401">
        <v>-3.006116E-2</v>
      </c>
      <c r="F401">
        <v>-0.23595369999999999</v>
      </c>
      <c r="G401">
        <v>-2.8930480000000001E-2</v>
      </c>
      <c r="H401">
        <v>0.97086830000000002</v>
      </c>
      <c r="I401">
        <v>-0.4350755</v>
      </c>
      <c r="J401">
        <v>1.6789400000000001</v>
      </c>
      <c r="K401">
        <v>1.296673</v>
      </c>
      <c r="L401">
        <v>-0.115519</v>
      </c>
      <c r="M401">
        <v>-0.69939220000000002</v>
      </c>
      <c r="N401">
        <v>-0.1548571</v>
      </c>
      <c r="O401">
        <v>0.68813170000000001</v>
      </c>
      <c r="P401" s="60">
        <f t="shared" si="153"/>
        <v>0.89487022834006003</v>
      </c>
      <c r="Q401" s="61">
        <f t="shared" si="154"/>
        <v>0.60158545113878237</v>
      </c>
      <c r="R401">
        <v>3.5657399999999999</v>
      </c>
      <c r="S401" s="59">
        <f t="shared" si="155"/>
        <v>0.92531192773832505</v>
      </c>
      <c r="T401">
        <v>-2.5480019999999999</v>
      </c>
      <c r="U401">
        <v>2.8875839999999999</v>
      </c>
      <c r="V401">
        <v>1.624986</v>
      </c>
      <c r="W401" s="59">
        <f t="shared" si="156"/>
        <v>3.5657401794260348</v>
      </c>
      <c r="AA401" s="68">
        <f t="shared" si="157"/>
        <v>0.10000002128032184</v>
      </c>
      <c r="AC401">
        <v>0.4758811</v>
      </c>
      <c r="AD401">
        <v>0.45018399999999997</v>
      </c>
      <c r="AE401">
        <v>0.48004809999999998</v>
      </c>
      <c r="AF401">
        <v>0.4997163</v>
      </c>
      <c r="AG401" s="66">
        <f t="shared" si="158"/>
        <v>5.1392149578055574E-2</v>
      </c>
      <c r="AH401">
        <v>2011.79</v>
      </c>
      <c r="AI401">
        <v>2019.961</v>
      </c>
      <c r="AJ401">
        <v>3</v>
      </c>
      <c r="AK401">
        <v>4</v>
      </c>
      <c r="AL401">
        <f t="shared" si="159"/>
        <v>8.1710000000000491</v>
      </c>
      <c r="AM401" s="69">
        <f t="shared" si="160"/>
        <v>1.6139268444531953</v>
      </c>
      <c r="AN401" s="69">
        <f t="shared" si="161"/>
        <v>0.19751888929790548</v>
      </c>
      <c r="AP401" s="69">
        <f t="shared" si="162"/>
        <v>0</v>
      </c>
      <c r="AQ401" s="69">
        <f t="shared" si="163"/>
        <v>0</v>
      </c>
      <c r="AR401" s="69">
        <f t="shared" si="164"/>
        <v>0</v>
      </c>
      <c r="AS401" s="69">
        <f t="shared" si="165"/>
        <v>0</v>
      </c>
      <c r="AT401" s="69">
        <f t="shared" si="166"/>
        <v>0</v>
      </c>
      <c r="AU401" s="69">
        <f t="shared" si="167"/>
        <v>0</v>
      </c>
      <c r="AV401" s="69">
        <f t="shared" si="168"/>
        <v>0</v>
      </c>
      <c r="AW401" s="69">
        <f t="shared" si="169"/>
        <v>0</v>
      </c>
      <c r="AX401" s="69">
        <f t="shared" si="170"/>
        <v>0.19751888929790548</v>
      </c>
      <c r="AY401" s="69">
        <f t="shared" si="171"/>
        <v>0.19751888929790548</v>
      </c>
      <c r="AZ401" s="69">
        <f t="shared" si="172"/>
        <v>1</v>
      </c>
      <c r="BA401" s="69">
        <f t="shared" si="173"/>
        <v>0</v>
      </c>
      <c r="BB401" s="69">
        <f t="shared" si="174"/>
        <v>0</v>
      </c>
      <c r="BC401" s="69">
        <f t="shared" si="175"/>
        <v>0.19751888929790548</v>
      </c>
      <c r="BD401" s="69">
        <f t="shared" si="176"/>
        <v>0</v>
      </c>
      <c r="BE401" s="69">
        <f t="shared" si="177"/>
        <v>1</v>
      </c>
      <c r="BF401" s="69"/>
      <c r="BG401" s="69"/>
      <c r="BH401" s="69"/>
      <c r="BI401" s="69"/>
      <c r="BJ401" s="69"/>
      <c r="BK401" s="69"/>
      <c r="BL401" s="69"/>
      <c r="BM401" s="69"/>
      <c r="BN401" s="69"/>
      <c r="BX401">
        <v>1.6133997440338099</v>
      </c>
      <c r="BY401">
        <v>2.7826795578002899</v>
      </c>
      <c r="BZ401" t="s">
        <v>3810</v>
      </c>
      <c r="CA401">
        <v>0.3</v>
      </c>
      <c r="CB401">
        <v>9.2999999999999999E-2</v>
      </c>
      <c r="CC401" t="s">
        <v>18</v>
      </c>
    </row>
    <row r="402" spans="1:81">
      <c r="A402" t="s">
        <v>22</v>
      </c>
      <c r="B402">
        <v>-0.31445440000000002</v>
      </c>
      <c r="C402">
        <v>1.605078</v>
      </c>
      <c r="D402">
        <v>1.47645</v>
      </c>
      <c r="E402">
        <v>0.1067733</v>
      </c>
      <c r="F402">
        <v>-0.68610099999999996</v>
      </c>
      <c r="G402">
        <v>5.014942E-2</v>
      </c>
      <c r="H402">
        <v>0.71787880000000004</v>
      </c>
      <c r="I402">
        <v>1.016414E-2</v>
      </c>
      <c r="J402">
        <v>1.6844030000000001</v>
      </c>
      <c r="K402">
        <v>0.41224860000000002</v>
      </c>
      <c r="L402">
        <v>-6.7371420000000001E-2</v>
      </c>
      <c r="M402">
        <v>-0.93137289999999995</v>
      </c>
      <c r="N402">
        <v>-0.1980973</v>
      </c>
      <c r="O402">
        <v>0.2979311</v>
      </c>
      <c r="P402" s="60">
        <f t="shared" si="153"/>
        <v>-0.32413733884044793</v>
      </c>
      <c r="Q402" s="61">
        <f t="shared" si="154"/>
        <v>-0.78986997113886526</v>
      </c>
      <c r="R402">
        <v>5.1426420000000004</v>
      </c>
      <c r="S402" s="59">
        <f t="shared" si="155"/>
        <v>2.4813932712754521</v>
      </c>
      <c r="T402">
        <v>-2.6513900000000001</v>
      </c>
      <c r="U402">
        <v>3.878609</v>
      </c>
      <c r="V402">
        <v>-2.5005540000000002</v>
      </c>
      <c r="W402" s="59">
        <f t="shared" si="156"/>
        <v>5.1426425135842724</v>
      </c>
      <c r="AA402" s="68">
        <f t="shared" si="157"/>
        <v>0.10000000000000012</v>
      </c>
      <c r="AC402">
        <v>0.48214469999999998</v>
      </c>
      <c r="AD402">
        <v>0.48368240000000001</v>
      </c>
      <c r="AE402">
        <v>0.42409859999999999</v>
      </c>
      <c r="AF402">
        <v>0.43040499999999998</v>
      </c>
      <c r="AG402" s="66">
        <f t="shared" si="158"/>
        <v>4.256786107744083E-2</v>
      </c>
      <c r="AH402">
        <v>2021.4580000000001</v>
      </c>
      <c r="AI402">
        <v>2026.2090000000001</v>
      </c>
      <c r="AJ402">
        <v>4</v>
      </c>
      <c r="AK402">
        <v>4</v>
      </c>
      <c r="AL402">
        <f t="shared" si="159"/>
        <v>4.7509999999999764</v>
      </c>
      <c r="AM402" s="69">
        <f t="shared" si="160"/>
        <v>3.3088486442540628</v>
      </c>
      <c r="AN402" s="69">
        <f t="shared" si="161"/>
        <v>0.69645309287604273</v>
      </c>
      <c r="AP402" s="69">
        <f t="shared" si="162"/>
        <v>0</v>
      </c>
      <c r="AQ402" s="69">
        <f t="shared" si="163"/>
        <v>0</v>
      </c>
      <c r="AR402" s="69">
        <f t="shared" si="164"/>
        <v>0</v>
      </c>
      <c r="AS402" s="69">
        <f t="shared" si="165"/>
        <v>0</v>
      </c>
      <c r="AT402" s="69">
        <f t="shared" si="166"/>
        <v>0</v>
      </c>
      <c r="AU402" s="69">
        <f t="shared" si="167"/>
        <v>0</v>
      </c>
      <c r="AV402" s="69">
        <f t="shared" si="168"/>
        <v>0</v>
      </c>
      <c r="AW402" s="69">
        <f t="shared" si="169"/>
        <v>0</v>
      </c>
      <c r="AX402" s="69">
        <f t="shared" si="170"/>
        <v>0</v>
      </c>
      <c r="AY402" s="69">
        <f t="shared" si="171"/>
        <v>0</v>
      </c>
      <c r="AZ402" s="69">
        <f t="shared" si="172"/>
        <v>0</v>
      </c>
      <c r="BA402" s="69">
        <f t="shared" si="173"/>
        <v>0</v>
      </c>
      <c r="BB402" s="69">
        <f t="shared" si="174"/>
        <v>0.69645309287604273</v>
      </c>
      <c r="BC402" s="69">
        <f t="shared" si="175"/>
        <v>0.69645309287604273</v>
      </c>
      <c r="BD402" s="69">
        <f t="shared" si="176"/>
        <v>1</v>
      </c>
      <c r="BE402" s="69">
        <f t="shared" si="177"/>
        <v>1</v>
      </c>
      <c r="BF402" s="69"/>
      <c r="BG402" s="69"/>
      <c r="BH402" s="69"/>
      <c r="BI402" s="69"/>
      <c r="BJ402" s="69"/>
      <c r="BK402" s="69"/>
      <c r="BL402" s="69"/>
      <c r="BM402" s="69"/>
      <c r="BN402" s="69"/>
      <c r="BX402">
        <v>2.4548866748809801</v>
      </c>
      <c r="BY402">
        <v>2.36994600296021</v>
      </c>
      <c r="BZ402" t="s">
        <v>5691</v>
      </c>
      <c r="CA402">
        <v>0.154</v>
      </c>
      <c r="CB402">
        <v>0.252</v>
      </c>
      <c r="CC402" t="s">
        <v>18</v>
      </c>
    </row>
    <row r="403" spans="1:81">
      <c r="A403" t="s">
        <v>22</v>
      </c>
      <c r="B403">
        <v>-5.1211710000000001E-2</v>
      </c>
      <c r="C403">
        <v>1.6679520000000001</v>
      </c>
      <c r="D403">
        <v>0.41630289999999998</v>
      </c>
      <c r="E403">
        <v>-7.3969179999999997E-3</v>
      </c>
      <c r="F403">
        <v>-0.94940270000000004</v>
      </c>
      <c r="G403">
        <v>-0.13543060000000001</v>
      </c>
      <c r="H403">
        <v>0.2832635</v>
      </c>
      <c r="I403">
        <v>0.17389789999999999</v>
      </c>
      <c r="J403">
        <v>1.6554420000000001</v>
      </c>
      <c r="K403">
        <v>4.2245650000000001</v>
      </c>
      <c r="L403">
        <v>-0.25468960000000002</v>
      </c>
      <c r="M403">
        <v>0.55777129999999997</v>
      </c>
      <c r="N403">
        <v>0.2348152</v>
      </c>
      <c r="O403">
        <v>0.75424550000000001</v>
      </c>
      <c r="P403" s="60">
        <f t="shared" si="153"/>
        <v>-8.5819040868929941E-2</v>
      </c>
      <c r="Q403" s="61">
        <f t="shared" si="154"/>
        <v>-0.98527018444867387</v>
      </c>
      <c r="R403">
        <v>5.6144499999999997</v>
      </c>
      <c r="S403" s="59">
        <f t="shared" si="155"/>
        <v>2.9697431874206019</v>
      </c>
      <c r="T403">
        <v>2.524702</v>
      </c>
      <c r="U403">
        <v>4.258597</v>
      </c>
      <c r="V403">
        <v>4.6795499999999999</v>
      </c>
      <c r="W403" s="59">
        <f t="shared" si="156"/>
        <v>5.6144499991583663</v>
      </c>
      <c r="AA403" s="68">
        <f t="shared" si="157"/>
        <v>0.1</v>
      </c>
      <c r="AC403">
        <v>0.47733110000000001</v>
      </c>
      <c r="AD403">
        <v>0.45085449999999999</v>
      </c>
      <c r="AE403">
        <v>0.47184090000000001</v>
      </c>
      <c r="AF403">
        <v>0.34517769999999998</v>
      </c>
      <c r="AG403" s="66">
        <f t="shared" si="158"/>
        <v>3.5050519096749562E-2</v>
      </c>
      <c r="AH403">
        <v>2027.7239999999999</v>
      </c>
      <c r="AI403">
        <v>2051.41</v>
      </c>
      <c r="AJ403">
        <v>1</v>
      </c>
      <c r="AK403">
        <v>2</v>
      </c>
      <c r="AL403">
        <f t="shared" si="159"/>
        <v>23.685999999999922</v>
      </c>
      <c r="AM403" s="69">
        <f t="shared" si="160"/>
        <v>3.8483652080069937</v>
      </c>
      <c r="AN403" s="69">
        <f t="shared" si="161"/>
        <v>0.16247425517212727</v>
      </c>
      <c r="AP403" s="69">
        <f t="shared" si="162"/>
        <v>0.16247425517212727</v>
      </c>
      <c r="AQ403" s="69">
        <f t="shared" si="163"/>
        <v>0</v>
      </c>
      <c r="AR403" s="69">
        <f t="shared" si="164"/>
        <v>1</v>
      </c>
      <c r="AS403" s="69">
        <f t="shared" si="165"/>
        <v>0</v>
      </c>
      <c r="AT403" s="69">
        <f t="shared" si="166"/>
        <v>0</v>
      </c>
      <c r="AU403" s="69">
        <f t="shared" si="167"/>
        <v>0.16247425517212727</v>
      </c>
      <c r="AV403" s="69">
        <f t="shared" si="168"/>
        <v>0</v>
      </c>
      <c r="AW403" s="69">
        <f t="shared" si="169"/>
        <v>1</v>
      </c>
      <c r="AX403" s="69">
        <f t="shared" si="170"/>
        <v>0</v>
      </c>
      <c r="AY403" s="69">
        <f t="shared" si="171"/>
        <v>0</v>
      </c>
      <c r="AZ403" s="69">
        <f t="shared" si="172"/>
        <v>0</v>
      </c>
      <c r="BA403" s="69">
        <f t="shared" si="173"/>
        <v>0</v>
      </c>
      <c r="BB403" s="69">
        <f t="shared" si="174"/>
        <v>0</v>
      </c>
      <c r="BC403" s="69">
        <f t="shared" si="175"/>
        <v>0</v>
      </c>
      <c r="BD403" s="69">
        <f t="shared" si="176"/>
        <v>0</v>
      </c>
      <c r="BE403" s="69">
        <f t="shared" si="177"/>
        <v>0</v>
      </c>
      <c r="BF403" s="69"/>
      <c r="BG403" s="69"/>
      <c r="BH403" s="69"/>
      <c r="BI403" s="69"/>
      <c r="BJ403" s="69"/>
      <c r="BK403" s="69"/>
      <c r="BL403" s="69"/>
      <c r="BM403" s="69"/>
      <c r="BN403" s="69"/>
      <c r="BX403">
        <v>0.70850610733032204</v>
      </c>
      <c r="BY403">
        <v>0.788249492645264</v>
      </c>
      <c r="BZ403" t="s">
        <v>5692</v>
      </c>
      <c r="CA403">
        <v>0.66900000000000004</v>
      </c>
      <c r="CB403">
        <v>0.79500000000000004</v>
      </c>
      <c r="CC403" t="s">
        <v>18</v>
      </c>
    </row>
    <row r="404" spans="1:81">
      <c r="A404" t="s">
        <v>16</v>
      </c>
      <c r="B404">
        <v>0.25753860000000001</v>
      </c>
      <c r="C404">
        <v>1.6416040000000001</v>
      </c>
      <c r="D404">
        <v>4.2614010000000002</v>
      </c>
      <c r="E404">
        <v>-0.17342060000000001</v>
      </c>
      <c r="F404">
        <v>0.48920039999999998</v>
      </c>
      <c r="G404">
        <v>3.5725279999999998E-2</v>
      </c>
      <c r="H404">
        <v>0.85400940000000003</v>
      </c>
      <c r="I404">
        <v>2.1514000000000002</v>
      </c>
      <c r="J404">
        <v>1.6534990000000001</v>
      </c>
      <c r="K404">
        <v>1.5826640000000001</v>
      </c>
      <c r="L404">
        <v>-0.2623743</v>
      </c>
      <c r="M404">
        <v>-0.74722469999999996</v>
      </c>
      <c r="N404">
        <v>-0.38840649999999999</v>
      </c>
      <c r="O404">
        <v>0.47112140000000002</v>
      </c>
      <c r="P404" s="60">
        <f t="shared" si="153"/>
        <v>0.34303684303281984</v>
      </c>
      <c r="Q404" s="61">
        <f t="shared" si="154"/>
        <v>-0.76465144864415302</v>
      </c>
      <c r="R404">
        <v>4.9924520000000001</v>
      </c>
      <c r="S404" s="59">
        <f t="shared" si="155"/>
        <v>2.4412966276736707</v>
      </c>
      <c r="T404">
        <v>0.1111166</v>
      </c>
      <c r="U404">
        <v>5.3497269999999997</v>
      </c>
      <c r="V404">
        <v>0.92179610000000001</v>
      </c>
      <c r="W404" s="59">
        <f t="shared" si="156"/>
        <v>4.9924519500258597</v>
      </c>
      <c r="AA404" s="68">
        <f t="shared" si="157"/>
        <v>0.10000000000000096</v>
      </c>
      <c r="AC404">
        <v>0.47495229999999999</v>
      </c>
      <c r="AD404">
        <v>0.42056450000000001</v>
      </c>
      <c r="AE404">
        <v>0.45013059999999999</v>
      </c>
      <c r="AF404">
        <v>0.3381189</v>
      </c>
      <c r="AG404" s="66">
        <f t="shared" si="158"/>
        <v>3.0401190508794199E-2</v>
      </c>
      <c r="AH404">
        <v>2052.9250000000002</v>
      </c>
      <c r="AI404">
        <v>2068.2939999999999</v>
      </c>
      <c r="AJ404">
        <v>3</v>
      </c>
      <c r="AK404">
        <v>3</v>
      </c>
      <c r="AL404">
        <f t="shared" si="159"/>
        <v>15.368999999999687</v>
      </c>
      <c r="AM404" s="69">
        <f t="shared" si="160"/>
        <v>3.7709826198293546</v>
      </c>
      <c r="AN404" s="69">
        <f t="shared" si="161"/>
        <v>0.245362913646264</v>
      </c>
      <c r="AP404" s="69">
        <f t="shared" si="162"/>
        <v>0</v>
      </c>
      <c r="AQ404" s="69">
        <f t="shared" si="163"/>
        <v>0</v>
      </c>
      <c r="AR404" s="69">
        <f t="shared" si="164"/>
        <v>0</v>
      </c>
      <c r="AS404" s="69">
        <f t="shared" si="165"/>
        <v>0</v>
      </c>
      <c r="AT404" s="69">
        <f t="shared" si="166"/>
        <v>0</v>
      </c>
      <c r="AU404" s="69">
        <f t="shared" si="167"/>
        <v>0</v>
      </c>
      <c r="AV404" s="69">
        <f t="shared" si="168"/>
        <v>0</v>
      </c>
      <c r="AW404" s="69">
        <f t="shared" si="169"/>
        <v>0</v>
      </c>
      <c r="AX404" s="69">
        <f t="shared" si="170"/>
        <v>0.245362913646264</v>
      </c>
      <c r="AY404" s="69">
        <f t="shared" si="171"/>
        <v>0.245362913646264</v>
      </c>
      <c r="AZ404" s="69">
        <f t="shared" si="172"/>
        <v>1</v>
      </c>
      <c r="BA404" s="69">
        <f t="shared" si="173"/>
        <v>1</v>
      </c>
      <c r="BB404" s="69">
        <f t="shared" si="174"/>
        <v>0</v>
      </c>
      <c r="BC404" s="69">
        <f t="shared" si="175"/>
        <v>0</v>
      </c>
      <c r="BD404" s="69">
        <f t="shared" si="176"/>
        <v>0</v>
      </c>
      <c r="BE404" s="69">
        <f t="shared" si="177"/>
        <v>0</v>
      </c>
      <c r="BF404" s="69"/>
      <c r="BG404" s="69"/>
      <c r="BH404" s="69"/>
      <c r="BI404" s="69"/>
      <c r="BJ404" s="69"/>
      <c r="BK404" s="69"/>
      <c r="BL404" s="69"/>
      <c r="BM404" s="69"/>
      <c r="BN404" s="69"/>
      <c r="BX404">
        <v>2.3035657405853298</v>
      </c>
      <c r="BY404">
        <v>1.61026263237</v>
      </c>
      <c r="BZ404" t="s">
        <v>5693</v>
      </c>
      <c r="CA404">
        <v>0.36299999999999999</v>
      </c>
      <c r="CB404">
        <v>0.436</v>
      </c>
      <c r="CC404" t="s">
        <v>18</v>
      </c>
    </row>
    <row r="405" spans="1:81">
      <c r="A405" t="s">
        <v>22</v>
      </c>
      <c r="B405">
        <v>2.040619</v>
      </c>
      <c r="C405">
        <v>1.632835</v>
      </c>
      <c r="D405">
        <v>1.3922620000000001</v>
      </c>
      <c r="E405">
        <v>-0.1068745</v>
      </c>
      <c r="F405">
        <v>-0.79389909999999997</v>
      </c>
      <c r="G405">
        <v>-7.6498899999999995E-2</v>
      </c>
      <c r="H405">
        <v>0.59367499999999995</v>
      </c>
      <c r="I405">
        <v>1.6235459999999999</v>
      </c>
      <c r="J405">
        <v>1.6538200000000001</v>
      </c>
      <c r="K405">
        <v>1.83647</v>
      </c>
      <c r="L405">
        <v>0.1191889</v>
      </c>
      <c r="M405">
        <v>-0.76815500000000003</v>
      </c>
      <c r="N405">
        <v>-0.2066183</v>
      </c>
      <c r="O405">
        <v>-0.59417240000000004</v>
      </c>
      <c r="P405" s="60">
        <f t="shared" si="153"/>
        <v>0.79416270231398811</v>
      </c>
      <c r="Q405" s="61">
        <f t="shared" si="154"/>
        <v>0.26138879549331229</v>
      </c>
      <c r="R405">
        <v>2.1696789999999999</v>
      </c>
      <c r="S405" s="59">
        <f t="shared" si="155"/>
        <v>1.3063355855699368</v>
      </c>
      <c r="T405">
        <v>3.7183660000000001</v>
      </c>
      <c r="U405">
        <v>2.9332919999999998</v>
      </c>
      <c r="V405">
        <v>0.94338949999999999</v>
      </c>
      <c r="W405" s="59">
        <f t="shared" si="156"/>
        <v>2.1696796828366738</v>
      </c>
      <c r="AA405" s="68">
        <f t="shared" si="157"/>
        <v>0.10138308501716833</v>
      </c>
      <c r="AC405">
        <v>0.4013198</v>
      </c>
      <c r="AD405">
        <v>0.46607700000000002</v>
      </c>
      <c r="AE405">
        <v>0.49177009999999999</v>
      </c>
      <c r="AF405">
        <v>0.34550429999999999</v>
      </c>
      <c r="AG405" s="66">
        <f t="shared" si="158"/>
        <v>3.1780727576376809E-2</v>
      </c>
      <c r="AH405">
        <v>2069.806</v>
      </c>
      <c r="AI405">
        <v>2079.7600000000002</v>
      </c>
      <c r="AJ405">
        <v>3</v>
      </c>
      <c r="AK405">
        <v>1</v>
      </c>
      <c r="AL405">
        <f t="shared" si="159"/>
        <v>9.9540000000001783</v>
      </c>
      <c r="AM405" s="69">
        <f t="shared" si="160"/>
        <v>2.8246532171258889</v>
      </c>
      <c r="AN405" s="69">
        <f t="shared" si="161"/>
        <v>0.28377066677977075</v>
      </c>
      <c r="AP405" s="69">
        <f t="shared" si="162"/>
        <v>0</v>
      </c>
      <c r="AQ405" s="69">
        <f t="shared" si="163"/>
        <v>0.28377066677977075</v>
      </c>
      <c r="AR405" s="69">
        <f t="shared" si="164"/>
        <v>0</v>
      </c>
      <c r="AS405" s="69">
        <f t="shared" si="165"/>
        <v>1</v>
      </c>
      <c r="AT405" s="69">
        <f t="shared" si="166"/>
        <v>0</v>
      </c>
      <c r="AU405" s="69">
        <f t="shared" si="167"/>
        <v>0</v>
      </c>
      <c r="AV405" s="69">
        <f t="shared" si="168"/>
        <v>0</v>
      </c>
      <c r="AW405" s="69">
        <f t="shared" si="169"/>
        <v>0</v>
      </c>
      <c r="AX405" s="69">
        <f t="shared" si="170"/>
        <v>0.28377066677977075</v>
      </c>
      <c r="AY405" s="69">
        <f t="shared" si="171"/>
        <v>0.28377066677977075</v>
      </c>
      <c r="AZ405" s="69">
        <f t="shared" si="172"/>
        <v>1</v>
      </c>
      <c r="BA405" s="69">
        <f t="shared" si="173"/>
        <v>0</v>
      </c>
      <c r="BB405" s="69">
        <f t="shared" si="174"/>
        <v>0</v>
      </c>
      <c r="BC405" s="69">
        <f t="shared" si="175"/>
        <v>0</v>
      </c>
      <c r="BD405" s="69">
        <f t="shared" si="176"/>
        <v>0</v>
      </c>
      <c r="BE405" s="69">
        <f t="shared" si="177"/>
        <v>0</v>
      </c>
      <c r="BF405" s="69"/>
      <c r="BG405" s="69"/>
      <c r="BH405" s="69"/>
      <c r="BI405" s="69"/>
      <c r="BJ405" s="69"/>
      <c r="BK405" s="69"/>
      <c r="BL405" s="69"/>
      <c r="BM405" s="69"/>
      <c r="BN405" s="69"/>
      <c r="BX405">
        <v>1.77918541431427</v>
      </c>
      <c r="BY405">
        <v>0.65938585996627797</v>
      </c>
      <c r="BZ405" t="s">
        <v>5694</v>
      </c>
      <c r="CA405">
        <v>0.435</v>
      </c>
      <c r="CB405">
        <v>0.19</v>
      </c>
      <c r="CC405" t="s">
        <v>18</v>
      </c>
    </row>
    <row r="406" spans="1:81">
      <c r="A406" t="s">
        <v>20</v>
      </c>
      <c r="B406">
        <v>1.6718120000000001</v>
      </c>
      <c r="C406">
        <v>1.634838</v>
      </c>
      <c r="D406">
        <v>1.7472399999999999</v>
      </c>
      <c r="E406">
        <v>8.5047739999999997E-2</v>
      </c>
      <c r="F406">
        <v>-0.77139959999999996</v>
      </c>
      <c r="G406">
        <v>-5.8522020000000001E-2</v>
      </c>
      <c r="H406">
        <v>-0.62792099999999995</v>
      </c>
      <c r="I406">
        <v>0.89445850000000005</v>
      </c>
      <c r="J406">
        <v>1.6476420000000001</v>
      </c>
      <c r="K406">
        <v>4.7585009999999999</v>
      </c>
      <c r="L406">
        <v>-1.8975200000000001E-2</v>
      </c>
      <c r="M406">
        <v>-0.94646339999999995</v>
      </c>
      <c r="N406">
        <v>-0.322218</v>
      </c>
      <c r="O406">
        <v>-4.7420700000000001E-3</v>
      </c>
      <c r="P406" s="60">
        <f t="shared" si="153"/>
        <v>0.67229600899640196</v>
      </c>
      <c r="Q406" s="61">
        <f t="shared" si="154"/>
        <v>-9.6036152575019629E-2</v>
      </c>
      <c r="R406">
        <v>2.8840720000000002</v>
      </c>
      <c r="S406" s="59">
        <f t="shared" si="155"/>
        <v>1.6669807180903804</v>
      </c>
      <c r="T406">
        <v>0.53363499999999997</v>
      </c>
      <c r="U406">
        <v>4.2600730000000002</v>
      </c>
      <c r="V406">
        <v>2.1085729999999998</v>
      </c>
      <c r="W406" s="59">
        <f t="shared" si="156"/>
        <v>2.8840712934050363</v>
      </c>
      <c r="AA406" s="68">
        <f t="shared" si="157"/>
        <v>0.1000093701665999</v>
      </c>
      <c r="AC406">
        <v>0.43206630000000001</v>
      </c>
      <c r="AD406">
        <v>0.41577389999999997</v>
      </c>
      <c r="AE406">
        <v>0.4373457</v>
      </c>
      <c r="AF406">
        <v>0.41140569999999999</v>
      </c>
      <c r="AG406" s="66">
        <f t="shared" si="158"/>
        <v>3.2322339118891007E-2</v>
      </c>
      <c r="AH406">
        <v>2081.2739999999999</v>
      </c>
      <c r="AI406">
        <v>2102.029</v>
      </c>
      <c r="AJ406">
        <v>2</v>
      </c>
      <c r="AK406">
        <v>3</v>
      </c>
      <c r="AL406">
        <f t="shared" si="159"/>
        <v>20.755000000000109</v>
      </c>
      <c r="AM406" s="69">
        <f t="shared" si="160"/>
        <v>3.1323038271321599</v>
      </c>
      <c r="AN406" s="69">
        <f t="shared" si="161"/>
        <v>0.15091803551588259</v>
      </c>
      <c r="AP406" s="69">
        <f t="shared" si="162"/>
        <v>0</v>
      </c>
      <c r="AQ406" s="69">
        <f t="shared" si="163"/>
        <v>0</v>
      </c>
      <c r="AR406" s="69">
        <f t="shared" si="164"/>
        <v>0</v>
      </c>
      <c r="AS406" s="69">
        <f t="shared" si="165"/>
        <v>0</v>
      </c>
      <c r="AT406" s="69">
        <f t="shared" si="166"/>
        <v>0.15091803551588259</v>
      </c>
      <c r="AU406" s="69">
        <f t="shared" si="167"/>
        <v>0</v>
      </c>
      <c r="AV406" s="69">
        <f t="shared" si="168"/>
        <v>1</v>
      </c>
      <c r="AW406" s="69">
        <f t="shared" si="169"/>
        <v>0</v>
      </c>
      <c r="AX406" s="69">
        <f t="shared" si="170"/>
        <v>0</v>
      </c>
      <c r="AY406" s="69">
        <f t="shared" si="171"/>
        <v>0</v>
      </c>
      <c r="AZ406" s="69">
        <f t="shared" si="172"/>
        <v>0</v>
      </c>
      <c r="BA406" s="69">
        <f t="shared" si="173"/>
        <v>1</v>
      </c>
      <c r="BB406" s="69">
        <f t="shared" si="174"/>
        <v>0</v>
      </c>
      <c r="BC406" s="69">
        <f t="shared" si="175"/>
        <v>0</v>
      </c>
      <c r="BD406" s="69">
        <f t="shared" si="176"/>
        <v>0</v>
      </c>
      <c r="BE406" s="69">
        <f t="shared" si="177"/>
        <v>0</v>
      </c>
      <c r="BF406" s="69"/>
      <c r="BG406" s="69"/>
      <c r="BH406" s="69"/>
      <c r="BI406" s="69"/>
      <c r="BJ406" s="69"/>
      <c r="BK406" s="69"/>
      <c r="BL406" s="69"/>
      <c r="BM406" s="69"/>
      <c r="BN406" s="69"/>
      <c r="BX406">
        <v>1.4451805353164699</v>
      </c>
      <c r="BY406">
        <v>1.9798886775970499</v>
      </c>
      <c r="BZ406" t="s">
        <v>5695</v>
      </c>
      <c r="CA406">
        <v>0.14099999999999999</v>
      </c>
      <c r="CB406">
        <v>0.69299999999999995</v>
      </c>
      <c r="CC406" t="s">
        <v>18</v>
      </c>
    </row>
    <row r="407" spans="1:81">
      <c r="A407" t="s">
        <v>22</v>
      </c>
      <c r="B407">
        <v>0.91699050000000004</v>
      </c>
      <c r="C407">
        <v>1.601197</v>
      </c>
      <c r="D407">
        <v>4.7479459999999998</v>
      </c>
      <c r="E407">
        <v>-1.282669E-2</v>
      </c>
      <c r="F407">
        <v>-0.97621939999999996</v>
      </c>
      <c r="G407">
        <v>-4.9860399999999999E-2</v>
      </c>
      <c r="H407">
        <v>0.2105832</v>
      </c>
      <c r="I407">
        <v>2.6313719999999998</v>
      </c>
      <c r="J407">
        <v>1.6791290000000001</v>
      </c>
      <c r="K407">
        <v>2.6144949999999998</v>
      </c>
      <c r="L407">
        <v>-0.27646939999999998</v>
      </c>
      <c r="M407">
        <v>-0.63577119999999998</v>
      </c>
      <c r="N407">
        <v>-0.21283969999999999</v>
      </c>
      <c r="O407">
        <v>0.6885194</v>
      </c>
      <c r="P407" s="60">
        <f t="shared" si="153"/>
        <v>0.57426986969318106</v>
      </c>
      <c r="Q407" s="61">
        <f t="shared" si="154"/>
        <v>-0.34042823352515372</v>
      </c>
      <c r="R407">
        <v>2.2933059999999998</v>
      </c>
      <c r="S407" s="59">
        <f t="shared" si="155"/>
        <v>1.9181686233146062</v>
      </c>
      <c r="T407">
        <v>2.074281</v>
      </c>
      <c r="U407">
        <v>2.3133339999999998</v>
      </c>
      <c r="V407">
        <v>2.9005719999999999</v>
      </c>
      <c r="W407" s="59">
        <f t="shared" si="156"/>
        <v>2.2933057153452632</v>
      </c>
      <c r="AA407" s="68">
        <f t="shared" si="157"/>
        <v>0.10064496668718305</v>
      </c>
      <c r="AC407">
        <v>0.4504591</v>
      </c>
      <c r="AD407">
        <v>0.49584010000000001</v>
      </c>
      <c r="AE407">
        <v>0.4283034</v>
      </c>
      <c r="AF407">
        <v>0.30831140000000001</v>
      </c>
      <c r="AG407" s="66">
        <f t="shared" si="158"/>
        <v>2.9494301577265514E-2</v>
      </c>
      <c r="AH407">
        <v>2103.5250000000001</v>
      </c>
      <c r="AI407">
        <v>2117.11</v>
      </c>
      <c r="AJ407">
        <v>4</v>
      </c>
      <c r="AK407">
        <v>1</v>
      </c>
      <c r="AL407">
        <f t="shared" si="159"/>
        <v>13.585000000000036</v>
      </c>
      <c r="AM407" s="69">
        <f t="shared" si="160"/>
        <v>3.4760311697155415</v>
      </c>
      <c r="AN407" s="69">
        <f t="shared" si="161"/>
        <v>0.25587273976558944</v>
      </c>
      <c r="AP407" s="69">
        <f t="shared" si="162"/>
        <v>0</v>
      </c>
      <c r="AQ407" s="69">
        <f t="shared" si="163"/>
        <v>0.25587273976558944</v>
      </c>
      <c r="AR407" s="69">
        <f t="shared" si="164"/>
        <v>0</v>
      </c>
      <c r="AS407" s="69">
        <f t="shared" si="165"/>
        <v>1</v>
      </c>
      <c r="AT407" s="69">
        <f t="shared" si="166"/>
        <v>0</v>
      </c>
      <c r="AU407" s="69">
        <f t="shared" si="167"/>
        <v>0</v>
      </c>
      <c r="AV407" s="69">
        <f t="shared" si="168"/>
        <v>0</v>
      </c>
      <c r="AW407" s="69">
        <f t="shared" si="169"/>
        <v>0</v>
      </c>
      <c r="AX407" s="69">
        <f t="shared" si="170"/>
        <v>0</v>
      </c>
      <c r="AY407" s="69">
        <f t="shared" si="171"/>
        <v>0</v>
      </c>
      <c r="AZ407" s="69">
        <f t="shared" si="172"/>
        <v>0</v>
      </c>
      <c r="BA407" s="69">
        <f t="shared" si="173"/>
        <v>0</v>
      </c>
      <c r="BB407" s="69">
        <f t="shared" si="174"/>
        <v>0.25587273976558944</v>
      </c>
      <c r="BC407" s="69">
        <f t="shared" si="175"/>
        <v>0</v>
      </c>
      <c r="BD407" s="69">
        <f t="shared" si="176"/>
        <v>1</v>
      </c>
      <c r="BE407" s="69">
        <f t="shared" si="177"/>
        <v>0</v>
      </c>
      <c r="BF407" s="69"/>
      <c r="BG407" s="69"/>
      <c r="BH407" s="69"/>
      <c r="BI407" s="69"/>
      <c r="BJ407" s="69"/>
      <c r="BK407" s="69"/>
      <c r="BL407" s="69"/>
      <c r="BM407" s="69"/>
      <c r="BN407" s="69"/>
      <c r="BX407">
        <v>2.5074005126953098</v>
      </c>
      <c r="BY407">
        <v>0.55162853002548196</v>
      </c>
      <c r="BZ407" t="s">
        <v>5696</v>
      </c>
      <c r="CA407">
        <v>0.13400000000000001</v>
      </c>
      <c r="CB407">
        <v>0.29199999999999998</v>
      </c>
      <c r="CC407" t="s">
        <v>18</v>
      </c>
    </row>
    <row r="408" spans="1:81">
      <c r="A408" t="s">
        <v>16</v>
      </c>
      <c r="B408">
        <v>2.8194029999999999</v>
      </c>
      <c r="C408">
        <v>1.605067</v>
      </c>
      <c r="D408">
        <v>2.5539839999999998</v>
      </c>
      <c r="E408">
        <v>-5.8979419999999998E-2</v>
      </c>
      <c r="F408">
        <v>-0.55476999999999999</v>
      </c>
      <c r="G408">
        <v>4.8125269999999998E-2</v>
      </c>
      <c r="H408">
        <v>0.82851410000000003</v>
      </c>
      <c r="I408">
        <v>3.2696190000000001</v>
      </c>
      <c r="J408">
        <v>1.63045</v>
      </c>
      <c r="K408">
        <v>2.7149000000000001</v>
      </c>
      <c r="L408">
        <v>-0.43229440000000002</v>
      </c>
      <c r="M408">
        <v>0.21668000000000001</v>
      </c>
      <c r="N408">
        <v>4.4121069999999998E-2</v>
      </c>
      <c r="O408">
        <v>0.87419950000000002</v>
      </c>
      <c r="P408" s="60">
        <f t="shared" si="153"/>
        <v>0.76133409269772245</v>
      </c>
      <c r="Q408" s="61">
        <f t="shared" si="154"/>
        <v>0.15925920140772853</v>
      </c>
      <c r="R408">
        <v>5.2258750000000003</v>
      </c>
      <c r="S408" s="59">
        <f t="shared" si="155"/>
        <v>1.4108560951207763</v>
      </c>
      <c r="T408">
        <v>5.0746859999999998</v>
      </c>
      <c r="U408">
        <v>5.7524420000000003</v>
      </c>
      <c r="V408">
        <v>4.7951350000000001</v>
      </c>
      <c r="W408" s="59">
        <f t="shared" si="156"/>
        <v>5.2258758697002179</v>
      </c>
      <c r="AA408" s="68">
        <f t="shared" si="157"/>
        <v>0.10000000000000005</v>
      </c>
      <c r="AC408">
        <v>0.42249599999999998</v>
      </c>
      <c r="AD408">
        <v>0.42080380000000001</v>
      </c>
      <c r="AE408">
        <v>0.43122519999999998</v>
      </c>
      <c r="AF408">
        <v>0.38215060000000001</v>
      </c>
      <c r="AG408" s="66">
        <f t="shared" si="158"/>
        <v>2.9298199550562815E-2</v>
      </c>
      <c r="AH408">
        <v>2118.623</v>
      </c>
      <c r="AI408">
        <v>2123.826</v>
      </c>
      <c r="AJ408">
        <v>2</v>
      </c>
      <c r="AK408">
        <v>2</v>
      </c>
      <c r="AL408">
        <f t="shared" si="159"/>
        <v>5.2029999999999745</v>
      </c>
      <c r="AM408" s="69">
        <f t="shared" si="160"/>
        <v>3.0332216742286366</v>
      </c>
      <c r="AN408" s="69">
        <f t="shared" si="161"/>
        <v>0.58297552839297551</v>
      </c>
      <c r="AP408" s="69">
        <f t="shared" si="162"/>
        <v>0</v>
      </c>
      <c r="AQ408" s="69">
        <f t="shared" si="163"/>
        <v>0</v>
      </c>
      <c r="AR408" s="69">
        <f t="shared" si="164"/>
        <v>0</v>
      </c>
      <c r="AS408" s="69">
        <f t="shared" si="165"/>
        <v>0</v>
      </c>
      <c r="AT408" s="69">
        <f t="shared" si="166"/>
        <v>0.58297552839297551</v>
      </c>
      <c r="AU408" s="69">
        <f t="shared" si="167"/>
        <v>0.58297552839297551</v>
      </c>
      <c r="AV408" s="69">
        <f t="shared" si="168"/>
        <v>1</v>
      </c>
      <c r="AW408" s="69">
        <f t="shared" si="169"/>
        <v>1</v>
      </c>
      <c r="AX408" s="69">
        <f t="shared" si="170"/>
        <v>0</v>
      </c>
      <c r="AY408" s="69">
        <f t="shared" si="171"/>
        <v>0</v>
      </c>
      <c r="AZ408" s="69">
        <f t="shared" si="172"/>
        <v>0</v>
      </c>
      <c r="BA408" s="69">
        <f t="shared" si="173"/>
        <v>0</v>
      </c>
      <c r="BB408" s="69">
        <f t="shared" si="174"/>
        <v>0</v>
      </c>
      <c r="BC408" s="69">
        <f t="shared" si="175"/>
        <v>0</v>
      </c>
      <c r="BD408" s="69">
        <f t="shared" si="176"/>
        <v>0</v>
      </c>
      <c r="BE408" s="69">
        <f t="shared" si="177"/>
        <v>0</v>
      </c>
      <c r="BF408" s="69"/>
      <c r="BG408" s="69"/>
      <c r="BH408" s="69"/>
      <c r="BI408" s="69"/>
      <c r="BJ408" s="69"/>
      <c r="BK408" s="69"/>
      <c r="BL408" s="69"/>
      <c r="BM408" s="69"/>
      <c r="BN408" s="69"/>
      <c r="BX408">
        <v>1.12756991386414</v>
      </c>
      <c r="BY408">
        <v>1.07273685932159</v>
      </c>
      <c r="BZ408" t="s">
        <v>5697</v>
      </c>
      <c r="CA408">
        <v>0.33900000000000002</v>
      </c>
      <c r="CB408">
        <v>0.98099999999999998</v>
      </c>
      <c r="CC408" t="s">
        <v>18</v>
      </c>
    </row>
    <row r="409" spans="1:81">
      <c r="A409" t="s">
        <v>22</v>
      </c>
      <c r="B409">
        <v>0</v>
      </c>
      <c r="C409">
        <v>1.6</v>
      </c>
      <c r="D409">
        <v>0</v>
      </c>
      <c r="E409">
        <v>0</v>
      </c>
      <c r="F409">
        <v>0</v>
      </c>
      <c r="G409">
        <v>0</v>
      </c>
      <c r="H409">
        <v>1</v>
      </c>
      <c r="I409">
        <v>-1.7006570000000001</v>
      </c>
      <c r="J409">
        <v>2.1425909999999999</v>
      </c>
      <c r="K409">
        <v>-0.59032289999999998</v>
      </c>
      <c r="L409">
        <v>-0.1833246</v>
      </c>
      <c r="M409">
        <v>-0.41950599999999999</v>
      </c>
      <c r="N409">
        <v>-5.8082679999999998E-2</v>
      </c>
      <c r="O409">
        <v>0.88714890000000002</v>
      </c>
      <c r="P409" s="60">
        <f t="shared" si="153"/>
        <v>0.38880401303413697</v>
      </c>
      <c r="Q409" s="61">
        <f t="shared" si="154"/>
        <v>-0.69766287889710132</v>
      </c>
      <c r="R409">
        <v>3.5371199999999998</v>
      </c>
      <c r="S409" s="59">
        <f t="shared" si="155"/>
        <v>2.3429264256845248</v>
      </c>
      <c r="T409">
        <v>-3.1616590000000002</v>
      </c>
      <c r="U409">
        <v>3.0329549999999998</v>
      </c>
      <c r="V409">
        <v>0.67953600000000003</v>
      </c>
      <c r="W409" s="59">
        <f t="shared" si="156"/>
        <v>3.5371198508959236</v>
      </c>
      <c r="AA409" s="68">
        <f t="shared" si="157"/>
        <v>0.10000002820021796</v>
      </c>
      <c r="AC409">
        <v>0.41593400000000003</v>
      </c>
      <c r="AD409">
        <v>0.43504419999999999</v>
      </c>
      <c r="AE409">
        <v>0.43834780000000001</v>
      </c>
      <c r="AF409">
        <v>0.45199780000000001</v>
      </c>
      <c r="AG409" s="66">
        <f t="shared" si="158"/>
        <v>3.5851964516365457E-2</v>
      </c>
      <c r="AH409">
        <v>1028.1510000000001</v>
      </c>
      <c r="AI409">
        <v>1113.6569999999999</v>
      </c>
      <c r="AJ409">
        <v>2</v>
      </c>
      <c r="AK409">
        <v>4</v>
      </c>
      <c r="AL409">
        <f t="shared" si="159"/>
        <v>85.505999999999858</v>
      </c>
      <c r="AM409" s="69">
        <f t="shared" si="160"/>
        <v>3.4737227245361981</v>
      </c>
      <c r="AN409" s="69">
        <f t="shared" si="161"/>
        <v>4.0625485048256312E-2</v>
      </c>
      <c r="AP409" s="69">
        <f t="shared" si="162"/>
        <v>0</v>
      </c>
      <c r="AQ409" s="69">
        <f t="shared" si="163"/>
        <v>0</v>
      </c>
      <c r="AR409" s="69">
        <f t="shared" si="164"/>
        <v>0</v>
      </c>
      <c r="AS409" s="69">
        <f t="shared" si="165"/>
        <v>0</v>
      </c>
      <c r="AT409" s="69">
        <f t="shared" si="166"/>
        <v>4.0625485048256312E-2</v>
      </c>
      <c r="AU409" s="69">
        <f t="shared" si="167"/>
        <v>0</v>
      </c>
      <c r="AV409" s="69">
        <f t="shared" si="168"/>
        <v>1</v>
      </c>
      <c r="AW409" s="69">
        <f t="shared" si="169"/>
        <v>0</v>
      </c>
      <c r="AX409" s="69">
        <f t="shared" si="170"/>
        <v>0</v>
      </c>
      <c r="AY409" s="69">
        <f t="shared" si="171"/>
        <v>0</v>
      </c>
      <c r="AZ409" s="69">
        <f t="shared" si="172"/>
        <v>0</v>
      </c>
      <c r="BA409" s="69">
        <f t="shared" si="173"/>
        <v>0</v>
      </c>
      <c r="BB409" s="69">
        <f t="shared" si="174"/>
        <v>0</v>
      </c>
      <c r="BC409" s="69">
        <f t="shared" si="175"/>
        <v>4.0625485048256312E-2</v>
      </c>
      <c r="BD409" s="69">
        <f t="shared" si="176"/>
        <v>0</v>
      </c>
      <c r="BE409" s="69">
        <f t="shared" si="177"/>
        <v>1</v>
      </c>
      <c r="BF409" s="69"/>
      <c r="BG409" s="69"/>
      <c r="BH409" s="69"/>
      <c r="BI409" s="69"/>
      <c r="BJ409" s="69"/>
      <c r="BK409" s="69"/>
      <c r="BL409" s="69"/>
      <c r="BM409" s="69"/>
      <c r="BN409" s="69"/>
      <c r="BX409">
        <v>1.3774788379669201</v>
      </c>
      <c r="BY409">
        <v>2.7160568237304701</v>
      </c>
      <c r="BZ409" t="s">
        <v>5698</v>
      </c>
      <c r="CA409">
        <v>0.25800000000000001</v>
      </c>
      <c r="CB409">
        <v>0.624</v>
      </c>
      <c r="CC409" t="s">
        <v>18</v>
      </c>
    </row>
    <row r="410" spans="1:81">
      <c r="A410" t="s">
        <v>20</v>
      </c>
      <c r="B410">
        <v>-1.7421230000000001</v>
      </c>
      <c r="C410">
        <v>2.1428989999999999</v>
      </c>
      <c r="D410">
        <v>-0.54307780000000005</v>
      </c>
      <c r="E410">
        <v>-0.15391630000000001</v>
      </c>
      <c r="F410">
        <v>-0.21775249999999999</v>
      </c>
      <c r="G410">
        <v>-3.6731199999999999E-2</v>
      </c>
      <c r="H410">
        <v>0.96309109999999998</v>
      </c>
      <c r="I410">
        <v>-1.368142</v>
      </c>
      <c r="J410">
        <v>2.141543</v>
      </c>
      <c r="K410">
        <v>0.57510830000000002</v>
      </c>
      <c r="L410">
        <v>2.855806E-2</v>
      </c>
      <c r="M410">
        <v>-0.95746880000000001</v>
      </c>
      <c r="N410">
        <v>-0.28581869999999998</v>
      </c>
      <c r="O410">
        <v>-2.7307270000000002E-2</v>
      </c>
      <c r="P410" s="60">
        <f t="shared" si="153"/>
        <v>0.97918878143649868</v>
      </c>
      <c r="Q410" s="61">
        <f t="shared" si="154"/>
        <v>0.91762133938219037</v>
      </c>
      <c r="R410">
        <v>0.82010970000000005</v>
      </c>
      <c r="S410" s="59">
        <f t="shared" si="155"/>
        <v>0.40874252367031039</v>
      </c>
      <c r="T410">
        <v>-1.288551</v>
      </c>
      <c r="U410">
        <v>2.8216990000000002</v>
      </c>
      <c r="V410">
        <v>-0.4650859</v>
      </c>
      <c r="W410" s="59">
        <f t="shared" si="156"/>
        <v>0.82010958758547048</v>
      </c>
      <c r="AA410" s="68">
        <f t="shared" si="157"/>
        <v>0.46173003523043477</v>
      </c>
      <c r="AC410">
        <v>0.43595790000000001</v>
      </c>
      <c r="AD410">
        <v>0.44967679999999999</v>
      </c>
      <c r="AE410">
        <v>0.49737130000000002</v>
      </c>
      <c r="AF410">
        <v>0.4431059</v>
      </c>
      <c r="AG410" s="66">
        <f t="shared" si="158"/>
        <v>4.320492820937652E-2</v>
      </c>
      <c r="AH410">
        <v>1115.1610000000001</v>
      </c>
      <c r="AI410">
        <v>1137.328</v>
      </c>
      <c r="AJ410">
        <v>2</v>
      </c>
      <c r="AK410">
        <v>2</v>
      </c>
      <c r="AL410">
        <f t="shared" si="159"/>
        <v>22.166999999999916</v>
      </c>
      <c r="AM410" s="69">
        <f t="shared" si="160"/>
        <v>2.8925807865023647</v>
      </c>
      <c r="AN410" s="69">
        <f t="shared" si="161"/>
        <v>0.13049040404666287</v>
      </c>
      <c r="AP410" s="69">
        <f t="shared" si="162"/>
        <v>0</v>
      </c>
      <c r="AQ410" s="69">
        <f t="shared" si="163"/>
        <v>0</v>
      </c>
      <c r="AR410" s="69">
        <f t="shared" si="164"/>
        <v>0</v>
      </c>
      <c r="AS410" s="69">
        <f t="shared" si="165"/>
        <v>0</v>
      </c>
      <c r="AT410" s="69">
        <f t="shared" si="166"/>
        <v>0.13049040404666287</v>
      </c>
      <c r="AU410" s="69">
        <f t="shared" si="167"/>
        <v>0.13049040404666287</v>
      </c>
      <c r="AV410" s="69">
        <f t="shared" si="168"/>
        <v>1</v>
      </c>
      <c r="AW410" s="69">
        <f t="shared" si="169"/>
        <v>1</v>
      </c>
      <c r="AX410" s="69">
        <f t="shared" si="170"/>
        <v>0</v>
      </c>
      <c r="AY410" s="69">
        <f t="shared" si="171"/>
        <v>0</v>
      </c>
      <c r="AZ410" s="69">
        <f t="shared" si="172"/>
        <v>0</v>
      </c>
      <c r="BA410" s="69">
        <f t="shared" si="173"/>
        <v>0</v>
      </c>
      <c r="BB410" s="69">
        <f t="shared" si="174"/>
        <v>0</v>
      </c>
      <c r="BC410" s="69">
        <f t="shared" si="175"/>
        <v>0</v>
      </c>
      <c r="BD410" s="69">
        <f t="shared" si="176"/>
        <v>0</v>
      </c>
      <c r="BE410" s="69">
        <f t="shared" si="177"/>
        <v>0</v>
      </c>
      <c r="BF410" s="69"/>
      <c r="BG410" s="69"/>
      <c r="BH410" s="69"/>
      <c r="BI410" s="69"/>
      <c r="BJ410" s="69"/>
      <c r="BK410" s="69"/>
      <c r="BL410" s="69"/>
      <c r="BM410" s="69"/>
      <c r="BN410" s="69"/>
      <c r="BX410">
        <v>1.47555303573608</v>
      </c>
      <c r="BY410">
        <v>0.98173451423644997</v>
      </c>
      <c r="BZ410" t="s">
        <v>5699</v>
      </c>
      <c r="CA410">
        <v>0.57299999999999995</v>
      </c>
      <c r="CB410">
        <v>0.58299999999999996</v>
      </c>
      <c r="CC410" t="s">
        <v>18</v>
      </c>
    </row>
    <row r="411" spans="1:81">
      <c r="A411" t="s">
        <v>16</v>
      </c>
      <c r="B411">
        <v>-1.36161</v>
      </c>
      <c r="C411">
        <v>2.1085639999999999</v>
      </c>
      <c r="D411">
        <v>0.50501010000000002</v>
      </c>
      <c r="E411">
        <v>-7.2986019999999999E-2</v>
      </c>
      <c r="F411">
        <v>-0.81964979999999998</v>
      </c>
      <c r="G411">
        <v>-1.553365E-2</v>
      </c>
      <c r="H411">
        <v>-0.56798420000000005</v>
      </c>
      <c r="I411">
        <v>-1.3574729999999999</v>
      </c>
      <c r="J411">
        <v>2.1357249999999999</v>
      </c>
      <c r="K411">
        <v>0.27044699999999999</v>
      </c>
      <c r="L411">
        <v>3.7640460000000001E-2</v>
      </c>
      <c r="M411">
        <v>-0.97344609999999998</v>
      </c>
      <c r="N411">
        <v>-0.14461669999999999</v>
      </c>
      <c r="O411">
        <v>-0.17341229999999999</v>
      </c>
      <c r="P411" s="60">
        <f t="shared" si="153"/>
        <v>0.99584272708265953</v>
      </c>
      <c r="Q411" s="61">
        <f t="shared" si="154"/>
        <v>0.98340547416685653</v>
      </c>
      <c r="R411">
        <v>4.6834809999999996</v>
      </c>
      <c r="S411" s="59">
        <f t="shared" si="155"/>
        <v>0.18243150169398392</v>
      </c>
      <c r="T411">
        <v>0.39734839999999999</v>
      </c>
      <c r="U411">
        <v>3.3033480000000002</v>
      </c>
      <c r="V411">
        <v>-3.6679439999999999</v>
      </c>
      <c r="W411" s="59">
        <f t="shared" si="156"/>
        <v>4.6834804771978469</v>
      </c>
      <c r="AA411" s="68">
        <f t="shared" si="157"/>
        <v>0.10000000000006024</v>
      </c>
      <c r="AC411">
        <v>0.45042369999999998</v>
      </c>
      <c r="AD411">
        <v>0.4894889</v>
      </c>
      <c r="AE411">
        <v>0.49647970000000002</v>
      </c>
      <c r="AF411">
        <v>0.34423290000000001</v>
      </c>
      <c r="AG411" s="66">
        <f t="shared" si="158"/>
        <v>3.768061244859628E-2</v>
      </c>
      <c r="AH411">
        <v>1138.856</v>
      </c>
      <c r="AI411">
        <v>1256.8589999999999</v>
      </c>
      <c r="AJ411">
        <v>4</v>
      </c>
      <c r="AK411">
        <v>1</v>
      </c>
      <c r="AL411">
        <f t="shared" si="159"/>
        <v>118.00299999999993</v>
      </c>
      <c r="AM411" s="69">
        <f t="shared" si="160"/>
        <v>-0.28093279685550365</v>
      </c>
      <c r="AN411" s="69">
        <f t="shared" si="161"/>
        <v>-2.3807258871003604E-3</v>
      </c>
      <c r="AP411" s="69">
        <f t="shared" si="162"/>
        <v>0</v>
      </c>
      <c r="AQ411" s="69">
        <f t="shared" si="163"/>
        <v>-2.3807258871003604E-3</v>
      </c>
      <c r="AR411" s="69">
        <f t="shared" si="164"/>
        <v>0</v>
      </c>
      <c r="AS411" s="69">
        <f t="shared" si="165"/>
        <v>1</v>
      </c>
      <c r="AT411" s="69">
        <f t="shared" si="166"/>
        <v>0</v>
      </c>
      <c r="AU411" s="69">
        <f t="shared" si="167"/>
        <v>0</v>
      </c>
      <c r="AV411" s="69">
        <f t="shared" si="168"/>
        <v>0</v>
      </c>
      <c r="AW411" s="69">
        <f t="shared" si="169"/>
        <v>0</v>
      </c>
      <c r="AX411" s="69">
        <f t="shared" si="170"/>
        <v>0</v>
      </c>
      <c r="AY411" s="69">
        <f t="shared" si="171"/>
        <v>0</v>
      </c>
      <c r="AZ411" s="69">
        <f t="shared" si="172"/>
        <v>0</v>
      </c>
      <c r="BA411" s="69">
        <f t="shared" si="173"/>
        <v>0</v>
      </c>
      <c r="BB411" s="69">
        <f t="shared" si="174"/>
        <v>-2.3807258871003604E-3</v>
      </c>
      <c r="BC411" s="69">
        <f t="shared" si="175"/>
        <v>0</v>
      </c>
      <c r="BD411" s="69">
        <f t="shared" si="176"/>
        <v>1</v>
      </c>
      <c r="BE411" s="69">
        <f t="shared" si="177"/>
        <v>0</v>
      </c>
      <c r="BF411" s="69"/>
      <c r="BG411" s="69"/>
      <c r="BH411" s="69"/>
      <c r="BI411" s="69"/>
      <c r="BJ411" s="69"/>
      <c r="BK411" s="69"/>
      <c r="BL411" s="69"/>
      <c r="BM411" s="69"/>
      <c r="BN411" s="69"/>
      <c r="BX411">
        <v>2.67032670974731</v>
      </c>
      <c r="BY411">
        <v>0.59666806459426902</v>
      </c>
      <c r="BZ411" t="s">
        <v>1142</v>
      </c>
      <c r="CA411">
        <v>0.92300000000000004</v>
      </c>
      <c r="CB411">
        <v>0.71399999999999997</v>
      </c>
      <c r="CC411" t="s">
        <v>18</v>
      </c>
    </row>
    <row r="412" spans="1:81">
      <c r="A412" t="s">
        <v>20</v>
      </c>
      <c r="B412">
        <v>-1.1949510000000001</v>
      </c>
      <c r="C412">
        <v>2.0751750000000002</v>
      </c>
      <c r="D412">
        <v>0.3210673</v>
      </c>
      <c r="E412">
        <v>-3.6366860000000001E-2</v>
      </c>
      <c r="F412">
        <v>-0.82529229999999998</v>
      </c>
      <c r="G412">
        <v>3.9282400000000002E-2</v>
      </c>
      <c r="H412">
        <v>-0.56216279999999996</v>
      </c>
      <c r="I412">
        <v>-1.5761890000000001</v>
      </c>
      <c r="J412">
        <v>1.927962</v>
      </c>
      <c r="K412">
        <v>0.44684699999999999</v>
      </c>
      <c r="L412">
        <v>1.4208619999999999E-3</v>
      </c>
      <c r="M412">
        <v>-0.98869799999999997</v>
      </c>
      <c r="N412">
        <v>-0.1144059</v>
      </c>
      <c r="O412">
        <v>-9.6879110000000004E-2</v>
      </c>
      <c r="P412" s="60">
        <f t="shared" si="153"/>
        <v>0.8532769996012205</v>
      </c>
      <c r="Q412" s="61">
        <f t="shared" si="154"/>
        <v>0.45616327609692253</v>
      </c>
      <c r="R412">
        <v>3.110109</v>
      </c>
      <c r="S412" s="59">
        <f t="shared" si="155"/>
        <v>1.0971173455626184</v>
      </c>
      <c r="T412">
        <v>-1.295874</v>
      </c>
      <c r="U412">
        <v>2.6579109999999999</v>
      </c>
      <c r="V412">
        <v>-2.7322929999999999</v>
      </c>
      <c r="W412" s="59">
        <f t="shared" si="156"/>
        <v>3.1101086507132014</v>
      </c>
      <c r="AA412" s="68">
        <f t="shared" si="157"/>
        <v>0.10000143618774013</v>
      </c>
      <c r="AC412">
        <v>0.46673439999999999</v>
      </c>
      <c r="AD412">
        <v>0.41338520000000001</v>
      </c>
      <c r="AE412">
        <v>0.46105180000000001</v>
      </c>
      <c r="AF412">
        <v>0.31597629999999999</v>
      </c>
      <c r="AG412" s="66">
        <f t="shared" si="158"/>
        <v>2.8107936667041065E-2</v>
      </c>
      <c r="AH412">
        <v>1258.3599999999999</v>
      </c>
      <c r="AI412">
        <v>1454.962</v>
      </c>
      <c r="AJ412">
        <v>4</v>
      </c>
      <c r="AK412">
        <v>3</v>
      </c>
      <c r="AL412">
        <f t="shared" si="159"/>
        <v>196.60200000000009</v>
      </c>
      <c r="AM412" s="69">
        <f t="shared" si="160"/>
        <v>2.7302238498039206</v>
      </c>
      <c r="AN412" s="69">
        <f t="shared" si="161"/>
        <v>1.3887060405305742E-2</v>
      </c>
      <c r="AP412" s="69">
        <f t="shared" si="162"/>
        <v>0</v>
      </c>
      <c r="AQ412" s="69">
        <f t="shared" si="163"/>
        <v>0</v>
      </c>
      <c r="AR412" s="69">
        <f t="shared" si="164"/>
        <v>0</v>
      </c>
      <c r="AS412" s="69">
        <f t="shared" si="165"/>
        <v>0</v>
      </c>
      <c r="AT412" s="69">
        <f t="shared" si="166"/>
        <v>0</v>
      </c>
      <c r="AU412" s="69">
        <f t="shared" si="167"/>
        <v>0</v>
      </c>
      <c r="AV412" s="69">
        <f t="shared" si="168"/>
        <v>0</v>
      </c>
      <c r="AW412" s="69">
        <f t="shared" si="169"/>
        <v>0</v>
      </c>
      <c r="AX412" s="69">
        <f t="shared" si="170"/>
        <v>0</v>
      </c>
      <c r="AY412" s="69">
        <f t="shared" si="171"/>
        <v>0</v>
      </c>
      <c r="AZ412" s="69">
        <f t="shared" si="172"/>
        <v>0</v>
      </c>
      <c r="BA412" s="69">
        <f t="shared" si="173"/>
        <v>1</v>
      </c>
      <c r="BB412" s="69">
        <f t="shared" si="174"/>
        <v>1.3887060405305742E-2</v>
      </c>
      <c r="BC412" s="69">
        <f t="shared" si="175"/>
        <v>0</v>
      </c>
      <c r="BD412" s="69">
        <f t="shared" si="176"/>
        <v>1</v>
      </c>
      <c r="BE412" s="69">
        <f t="shared" si="177"/>
        <v>0</v>
      </c>
      <c r="BF412" s="69"/>
      <c r="BG412" s="69"/>
      <c r="BH412" s="69"/>
      <c r="BI412" s="69"/>
      <c r="BJ412" s="69"/>
      <c r="BK412" s="69"/>
      <c r="BL412" s="69"/>
      <c r="BM412" s="69"/>
      <c r="BN412" s="69"/>
      <c r="BX412">
        <v>2.9502701759338401</v>
      </c>
      <c r="BY412">
        <v>1.7422850131988501</v>
      </c>
      <c r="BZ412" t="s">
        <v>5700</v>
      </c>
      <c r="CA412">
        <v>0.17599999999999999</v>
      </c>
      <c r="CB412">
        <v>0.58199999999999996</v>
      </c>
      <c r="CC412" t="s">
        <v>18</v>
      </c>
    </row>
    <row r="413" spans="1:81">
      <c r="A413" t="s">
        <v>20</v>
      </c>
      <c r="B413">
        <v>-1.583499</v>
      </c>
      <c r="C413">
        <v>1.9204969999999999</v>
      </c>
      <c r="D413">
        <v>0.36202410000000002</v>
      </c>
      <c r="E413">
        <v>2.7614150000000001E-2</v>
      </c>
      <c r="F413">
        <v>-0.89477879999999999</v>
      </c>
      <c r="G413">
        <v>-8.4359870000000003E-2</v>
      </c>
      <c r="H413">
        <v>-0.43759759999999998</v>
      </c>
      <c r="I413">
        <v>-1.563124</v>
      </c>
      <c r="J413">
        <v>1.9308320000000001</v>
      </c>
      <c r="K413">
        <v>0.21130969999999999</v>
      </c>
      <c r="L413">
        <v>4.5419380000000002E-2</v>
      </c>
      <c r="M413">
        <v>-0.79566400000000004</v>
      </c>
      <c r="N413">
        <v>-7.3977029999999999E-2</v>
      </c>
      <c r="O413">
        <v>-0.59948579999999996</v>
      </c>
      <c r="P413" s="60">
        <f t="shared" si="153"/>
        <v>-0.67704347426152778</v>
      </c>
      <c r="Q413" s="61">
        <f t="shared" si="154"/>
        <v>-8.3224267919759898E-2</v>
      </c>
      <c r="R413">
        <v>2.4185310000000002</v>
      </c>
      <c r="S413" s="59">
        <f t="shared" si="155"/>
        <v>1.6541169678093299</v>
      </c>
      <c r="T413">
        <v>0.47858980000000001</v>
      </c>
      <c r="U413">
        <v>2.6303450000000002</v>
      </c>
      <c r="V413">
        <v>-0.68353649999999999</v>
      </c>
      <c r="W413" s="59">
        <f t="shared" si="156"/>
        <v>2.4185308289252383</v>
      </c>
      <c r="AA413" s="68">
        <f t="shared" si="157"/>
        <v>0.10028519603132244</v>
      </c>
      <c r="AC413">
        <v>0.45737499999999998</v>
      </c>
      <c r="AD413">
        <v>0.46798129999999999</v>
      </c>
      <c r="AE413">
        <v>0.41299209999999997</v>
      </c>
      <c r="AF413">
        <v>0.32318350000000001</v>
      </c>
      <c r="AG413" s="66">
        <f t="shared" si="158"/>
        <v>2.8568789966616472E-2</v>
      </c>
      <c r="AH413">
        <v>1456.4639999999999</v>
      </c>
      <c r="AI413">
        <v>1458.5630000000001</v>
      </c>
      <c r="AJ413">
        <v>3</v>
      </c>
      <c r="AK413">
        <v>1</v>
      </c>
      <c r="AL413">
        <f t="shared" si="159"/>
        <v>2.0990000000001601</v>
      </c>
      <c r="AM413" s="69">
        <f t="shared" si="160"/>
        <v>3.3031928176866883</v>
      </c>
      <c r="AN413" s="69">
        <f t="shared" si="161"/>
        <v>1.5736983409654295</v>
      </c>
      <c r="AP413" s="69">
        <f t="shared" si="162"/>
        <v>0</v>
      </c>
      <c r="AQ413" s="69">
        <f t="shared" si="163"/>
        <v>1.5736983409654295</v>
      </c>
      <c r="AR413" s="69">
        <f t="shared" si="164"/>
        <v>0</v>
      </c>
      <c r="AS413" s="69">
        <f t="shared" si="165"/>
        <v>1</v>
      </c>
      <c r="AT413" s="69">
        <f t="shared" si="166"/>
        <v>0</v>
      </c>
      <c r="AU413" s="69">
        <f t="shared" si="167"/>
        <v>0</v>
      </c>
      <c r="AV413" s="69">
        <f t="shared" si="168"/>
        <v>0</v>
      </c>
      <c r="AW413" s="69">
        <f t="shared" si="169"/>
        <v>0</v>
      </c>
      <c r="AX413" s="69">
        <f t="shared" si="170"/>
        <v>1.5736983409654295</v>
      </c>
      <c r="AY413" s="69">
        <f t="shared" si="171"/>
        <v>1.5736983409654295</v>
      </c>
      <c r="AZ413" s="69">
        <f t="shared" si="172"/>
        <v>1</v>
      </c>
      <c r="BA413" s="69">
        <f t="shared" si="173"/>
        <v>0</v>
      </c>
      <c r="BB413" s="69">
        <f t="shared" si="174"/>
        <v>0</v>
      </c>
      <c r="BC413" s="69">
        <f t="shared" si="175"/>
        <v>0</v>
      </c>
      <c r="BD413" s="69">
        <f t="shared" si="176"/>
        <v>0</v>
      </c>
      <c r="BE413" s="69">
        <f t="shared" si="177"/>
        <v>0</v>
      </c>
      <c r="BF413" s="69"/>
      <c r="BG413" s="69"/>
      <c r="BH413" s="69"/>
      <c r="BI413" s="69"/>
      <c r="BJ413" s="69"/>
      <c r="BK413" s="69"/>
      <c r="BL413" s="69"/>
      <c r="BM413" s="69"/>
      <c r="BN413" s="69"/>
      <c r="BX413">
        <v>2.0178518295288099</v>
      </c>
      <c r="BY413">
        <v>0.33153164386749301</v>
      </c>
      <c r="BZ413" t="s">
        <v>5701</v>
      </c>
      <c r="CA413">
        <v>0.63900000000000001</v>
      </c>
      <c r="CB413">
        <v>0.60099999999999998</v>
      </c>
      <c r="CC413" t="s">
        <v>18</v>
      </c>
    </row>
    <row r="414" spans="1:81">
      <c r="A414" t="s">
        <v>16</v>
      </c>
      <c r="B414">
        <v>-1.716675</v>
      </c>
      <c r="C414">
        <v>1.921513</v>
      </c>
      <c r="D414">
        <v>0.1813826</v>
      </c>
      <c r="E414">
        <v>-6.8375210000000001E-3</v>
      </c>
      <c r="F414">
        <v>0.35754449999999999</v>
      </c>
      <c r="G414">
        <v>1.1269299999999999E-2</v>
      </c>
      <c r="H414">
        <v>0.9338031</v>
      </c>
      <c r="I414">
        <v>-1.6570750000000001</v>
      </c>
      <c r="J414">
        <v>1.938029</v>
      </c>
      <c r="K414">
        <v>0.102353</v>
      </c>
      <c r="L414">
        <v>-0.2159469</v>
      </c>
      <c r="M414">
        <v>0.10497910000000001</v>
      </c>
      <c r="N414">
        <v>2.6772859999999999E-2</v>
      </c>
      <c r="O414">
        <v>0.97037600000000002</v>
      </c>
      <c r="P414" s="60">
        <f t="shared" si="153"/>
        <v>-0.30589669152654897</v>
      </c>
      <c r="Q414" s="61">
        <f t="shared" si="154"/>
        <v>-0.81285442822622267</v>
      </c>
      <c r="R414">
        <v>5.7607160000000004</v>
      </c>
      <c r="S414" s="59">
        <f t="shared" si="155"/>
        <v>2.5198324019924732</v>
      </c>
      <c r="T414">
        <v>-0.53595380000000004</v>
      </c>
      <c r="U414">
        <v>4.7261559999999996</v>
      </c>
      <c r="V414">
        <v>5.0727760000000002</v>
      </c>
      <c r="W414" s="59">
        <f t="shared" si="156"/>
        <v>5.7607164748095352</v>
      </c>
      <c r="AA414" s="68">
        <f t="shared" si="157"/>
        <v>0.1</v>
      </c>
      <c r="AC414">
        <v>0.4669257</v>
      </c>
      <c r="AD414">
        <v>0.4830738</v>
      </c>
      <c r="AE414">
        <v>0.41630250000000002</v>
      </c>
      <c r="AF414">
        <v>0.4709797</v>
      </c>
      <c r="AG414" s="66">
        <f t="shared" si="158"/>
        <v>4.4225471315213601E-2</v>
      </c>
      <c r="AH414">
        <v>1460.095</v>
      </c>
      <c r="AI414">
        <v>1462.8969999999999</v>
      </c>
      <c r="AJ414">
        <v>1</v>
      </c>
      <c r="AK414">
        <v>2</v>
      </c>
      <c r="AL414">
        <f t="shared" si="159"/>
        <v>2.8019999999999072</v>
      </c>
      <c r="AM414" s="69">
        <f t="shared" si="160"/>
        <v>3.2759131043141028</v>
      </c>
      <c r="AN414" s="69">
        <f t="shared" si="161"/>
        <v>1.169133870204929</v>
      </c>
      <c r="AP414" s="69">
        <f t="shared" si="162"/>
        <v>1.169133870204929</v>
      </c>
      <c r="AQ414" s="69">
        <f t="shared" si="163"/>
        <v>0</v>
      </c>
      <c r="AR414" s="69">
        <f t="shared" si="164"/>
        <v>1</v>
      </c>
      <c r="AS414" s="69">
        <f t="shared" si="165"/>
        <v>0</v>
      </c>
      <c r="AT414" s="69">
        <f t="shared" si="166"/>
        <v>0</v>
      </c>
      <c r="AU414" s="69">
        <f t="shared" si="167"/>
        <v>1.169133870204929</v>
      </c>
      <c r="AV414" s="69">
        <f t="shared" si="168"/>
        <v>0</v>
      </c>
      <c r="AW414" s="69">
        <f t="shared" si="169"/>
        <v>1</v>
      </c>
      <c r="AX414" s="69">
        <f t="shared" si="170"/>
        <v>0</v>
      </c>
      <c r="AY414" s="69">
        <f t="shared" si="171"/>
        <v>0</v>
      </c>
      <c r="AZ414" s="69">
        <f t="shared" si="172"/>
        <v>0</v>
      </c>
      <c r="BA414" s="69">
        <f t="shared" si="173"/>
        <v>0</v>
      </c>
      <c r="BB414" s="69">
        <f t="shared" si="174"/>
        <v>0</v>
      </c>
      <c r="BC414" s="69">
        <f t="shared" si="175"/>
        <v>0</v>
      </c>
      <c r="BD414" s="69">
        <f t="shared" si="176"/>
        <v>0</v>
      </c>
      <c r="BE414" s="69">
        <f t="shared" si="177"/>
        <v>0</v>
      </c>
      <c r="BF414" s="69"/>
      <c r="BG414" s="69"/>
      <c r="BH414" s="69"/>
      <c r="BI414" s="69"/>
      <c r="BJ414" s="69"/>
      <c r="BK414" s="69"/>
      <c r="BL414" s="69"/>
      <c r="BM414" s="69"/>
      <c r="BN414" s="69"/>
      <c r="BX414">
        <v>0.55652737617492698</v>
      </c>
      <c r="BY414">
        <v>1.17232882976532</v>
      </c>
      <c r="BZ414" t="s">
        <v>68</v>
      </c>
      <c r="CA414">
        <v>0.66800000000000004</v>
      </c>
      <c r="CB414">
        <v>5.0000000000000001E-3</v>
      </c>
      <c r="CC414" t="s">
        <v>18</v>
      </c>
    </row>
    <row r="415" spans="1:81">
      <c r="A415" t="s">
        <v>20</v>
      </c>
      <c r="B415">
        <v>-1.6337330000000001</v>
      </c>
      <c r="C415">
        <v>1.9177599999999999</v>
      </c>
      <c r="D415">
        <v>0.19584509999999999</v>
      </c>
      <c r="E415">
        <v>-3.7205780000000001E-2</v>
      </c>
      <c r="F415">
        <v>0.62408200000000003</v>
      </c>
      <c r="G415">
        <v>2.381637E-2</v>
      </c>
      <c r="H415">
        <v>0.78010900000000005</v>
      </c>
      <c r="I415">
        <v>-1.5606180000000001</v>
      </c>
      <c r="J415">
        <v>1.9264110000000001</v>
      </c>
      <c r="K415">
        <v>0.4419843</v>
      </c>
      <c r="L415">
        <v>-2.639563E-2</v>
      </c>
      <c r="M415">
        <v>-0.97084239999999999</v>
      </c>
      <c r="N415">
        <v>-0.1064846</v>
      </c>
      <c r="O415">
        <v>-0.21314179999999999</v>
      </c>
      <c r="P415" s="60">
        <f t="shared" si="153"/>
        <v>5.1492075050140002E-2</v>
      </c>
      <c r="Q415" s="61">
        <f t="shared" si="154"/>
        <v>-0.99469713241406155</v>
      </c>
      <c r="R415">
        <v>0.51793920000000004</v>
      </c>
      <c r="S415" s="59">
        <f t="shared" si="155"/>
        <v>3.0385629398285339</v>
      </c>
      <c r="T415">
        <v>-1.405573</v>
      </c>
      <c r="U415">
        <v>2.0259010000000002</v>
      </c>
      <c r="V415">
        <v>-0.25631910000000002</v>
      </c>
      <c r="W415" s="59">
        <f t="shared" si="156"/>
        <v>0.51788408475511216</v>
      </c>
      <c r="AA415" s="68">
        <f t="shared" si="157"/>
        <v>0.72900304124126469</v>
      </c>
      <c r="AC415">
        <v>0.4225719</v>
      </c>
      <c r="AD415">
        <v>0.42249949999999997</v>
      </c>
      <c r="AE415">
        <v>0.45550390000000002</v>
      </c>
      <c r="AF415">
        <v>0.30278690000000003</v>
      </c>
      <c r="AG415" s="66">
        <f t="shared" si="158"/>
        <v>2.4623852147750327E-2</v>
      </c>
      <c r="AH415">
        <v>1464.4269999999999</v>
      </c>
      <c r="AI415">
        <v>1471.0309999999999</v>
      </c>
      <c r="AJ415">
        <v>4</v>
      </c>
      <c r="AK415">
        <v>1</v>
      </c>
      <c r="AL415">
        <f t="shared" si="159"/>
        <v>6.6040000000000418</v>
      </c>
      <c r="AM415" s="69">
        <f t="shared" si="160"/>
        <v>7.2567203759028018</v>
      </c>
      <c r="AN415" s="69">
        <f t="shared" si="161"/>
        <v>1.0988371253638334</v>
      </c>
      <c r="AP415" s="69">
        <f t="shared" si="162"/>
        <v>0</v>
      </c>
      <c r="AQ415" s="69">
        <f t="shared" si="163"/>
        <v>1.0988371253638334</v>
      </c>
      <c r="AR415" s="69">
        <f t="shared" si="164"/>
        <v>0</v>
      </c>
      <c r="AS415" s="69">
        <f t="shared" si="165"/>
        <v>1</v>
      </c>
      <c r="AT415" s="69">
        <f t="shared" si="166"/>
        <v>0</v>
      </c>
      <c r="AU415" s="69">
        <f t="shared" si="167"/>
        <v>0</v>
      </c>
      <c r="AV415" s="69">
        <f t="shared" si="168"/>
        <v>0</v>
      </c>
      <c r="AW415" s="69">
        <f t="shared" si="169"/>
        <v>0</v>
      </c>
      <c r="AX415" s="69">
        <f t="shared" si="170"/>
        <v>0</v>
      </c>
      <c r="AY415" s="69">
        <f t="shared" si="171"/>
        <v>0</v>
      </c>
      <c r="AZ415" s="69">
        <f t="shared" si="172"/>
        <v>0</v>
      </c>
      <c r="BA415" s="69">
        <f t="shared" si="173"/>
        <v>0</v>
      </c>
      <c r="BB415" s="69">
        <f t="shared" si="174"/>
        <v>1.0988371253638334</v>
      </c>
      <c r="BC415" s="69">
        <f t="shared" si="175"/>
        <v>0</v>
      </c>
      <c r="BD415" s="69">
        <f t="shared" si="176"/>
        <v>1</v>
      </c>
      <c r="BE415" s="69">
        <f t="shared" si="177"/>
        <v>0</v>
      </c>
      <c r="BF415" s="69"/>
      <c r="BG415" s="69"/>
      <c r="BH415" s="69"/>
      <c r="BI415" s="69"/>
      <c r="BJ415" s="69"/>
      <c r="BK415" s="69"/>
      <c r="BL415" s="69"/>
      <c r="BM415" s="69"/>
      <c r="BN415" s="69"/>
      <c r="BX415">
        <v>2.6318554878234899</v>
      </c>
      <c r="BY415">
        <v>0.44272708892822299</v>
      </c>
      <c r="BZ415" t="s">
        <v>5702</v>
      </c>
      <c r="CA415">
        <v>0.57599999999999996</v>
      </c>
      <c r="CB415">
        <v>0.65400000000000003</v>
      </c>
      <c r="CC415" t="s">
        <v>18</v>
      </c>
    </row>
    <row r="416" spans="1:81">
      <c r="A416" t="s">
        <v>20</v>
      </c>
      <c r="B416">
        <v>-1.590255</v>
      </c>
      <c r="C416">
        <v>1.9235249999999999</v>
      </c>
      <c r="D416">
        <v>0.44464310000000001</v>
      </c>
      <c r="E416">
        <v>1.364858E-2</v>
      </c>
      <c r="F416">
        <v>-0.93327760000000004</v>
      </c>
      <c r="G416">
        <v>-4.03489E-2</v>
      </c>
      <c r="H416">
        <v>-0.35662120000000003</v>
      </c>
      <c r="I416">
        <v>-0.94424989999999998</v>
      </c>
      <c r="J416">
        <v>1.903607</v>
      </c>
      <c r="K416">
        <v>-1.0690059999999999</v>
      </c>
      <c r="L416">
        <v>-0.472966</v>
      </c>
      <c r="M416">
        <v>-0.2113256</v>
      </c>
      <c r="N416">
        <v>-0.13140959999999999</v>
      </c>
      <c r="O416">
        <v>0.84520779999999995</v>
      </c>
      <c r="P416" s="60">
        <f t="shared" si="153"/>
        <v>-0.15875716349644858</v>
      </c>
      <c r="Q416" s="61">
        <f t="shared" si="154"/>
        <v>-0.94959232607712374</v>
      </c>
      <c r="R416">
        <v>2.8253010000000001</v>
      </c>
      <c r="S416" s="59">
        <f t="shared" si="155"/>
        <v>2.8227292052887458</v>
      </c>
      <c r="T416">
        <v>-1.3503350000000001</v>
      </c>
      <c r="U416">
        <v>4.7185189999999997</v>
      </c>
      <c r="V416">
        <v>0.108834</v>
      </c>
      <c r="W416" s="59">
        <f t="shared" si="156"/>
        <v>2.8253001288498201</v>
      </c>
      <c r="AA416" s="68">
        <f t="shared" si="157"/>
        <v>0.10001490855219002</v>
      </c>
      <c r="AC416">
        <v>0.46923710000000002</v>
      </c>
      <c r="AD416">
        <v>0.47381689999999999</v>
      </c>
      <c r="AE416">
        <v>0.47255429999999998</v>
      </c>
      <c r="AF416">
        <v>0.41760389999999997</v>
      </c>
      <c r="AG416" s="66">
        <f t="shared" si="158"/>
        <v>4.3875204563191383E-2</v>
      </c>
      <c r="AH416">
        <v>1472.5619999999999</v>
      </c>
      <c r="AI416">
        <v>1512.7619999999999</v>
      </c>
      <c r="AJ416">
        <v>3</v>
      </c>
      <c r="AK416">
        <v>2</v>
      </c>
      <c r="AL416">
        <f t="shared" si="159"/>
        <v>40.200000000000045</v>
      </c>
      <c r="AM416" s="69">
        <f t="shared" si="160"/>
        <v>3.4513627907533335</v>
      </c>
      <c r="AN416" s="69">
        <f t="shared" si="161"/>
        <v>8.5854795789883823E-2</v>
      </c>
      <c r="AP416" s="69">
        <f t="shared" si="162"/>
        <v>0</v>
      </c>
      <c r="AQ416" s="69">
        <f t="shared" si="163"/>
        <v>0</v>
      </c>
      <c r="AR416" s="69">
        <f t="shared" si="164"/>
        <v>0</v>
      </c>
      <c r="AS416" s="69">
        <f t="shared" si="165"/>
        <v>0</v>
      </c>
      <c r="AT416" s="69">
        <f t="shared" si="166"/>
        <v>0</v>
      </c>
      <c r="AU416" s="69">
        <f t="shared" si="167"/>
        <v>8.5854795789883823E-2</v>
      </c>
      <c r="AV416" s="69">
        <f t="shared" si="168"/>
        <v>0</v>
      </c>
      <c r="AW416" s="69">
        <f t="shared" si="169"/>
        <v>1</v>
      </c>
      <c r="AX416" s="69">
        <f t="shared" si="170"/>
        <v>8.5854795789883823E-2</v>
      </c>
      <c r="AY416" s="69">
        <f t="shared" si="171"/>
        <v>8.5854795789883823E-2</v>
      </c>
      <c r="AZ416" s="69">
        <f t="shared" si="172"/>
        <v>1</v>
      </c>
      <c r="BA416" s="69">
        <f t="shared" si="173"/>
        <v>0</v>
      </c>
      <c r="BB416" s="69">
        <f t="shared" si="174"/>
        <v>0</v>
      </c>
      <c r="BC416" s="69">
        <f t="shared" si="175"/>
        <v>0</v>
      </c>
      <c r="BD416" s="69">
        <f t="shared" si="176"/>
        <v>0</v>
      </c>
      <c r="BE416" s="69">
        <f t="shared" si="177"/>
        <v>0</v>
      </c>
      <c r="BF416" s="69"/>
      <c r="BG416" s="69"/>
      <c r="BH416" s="69"/>
      <c r="BI416" s="69"/>
      <c r="BJ416" s="69"/>
      <c r="BK416" s="69"/>
      <c r="BL416" s="69"/>
      <c r="BM416" s="69"/>
      <c r="BN416" s="69"/>
      <c r="BX416">
        <v>1.68993580341339</v>
      </c>
      <c r="BY416">
        <v>1.4851669073104901</v>
      </c>
      <c r="BZ416" t="s">
        <v>30</v>
      </c>
      <c r="CA416">
        <v>0.41199999999999998</v>
      </c>
      <c r="CB416">
        <v>0.09</v>
      </c>
      <c r="CC416" t="s">
        <v>18</v>
      </c>
    </row>
    <row r="417" spans="1:81">
      <c r="A417" t="s">
        <v>20</v>
      </c>
      <c r="B417">
        <v>-1.026267</v>
      </c>
      <c r="C417">
        <v>1.919562</v>
      </c>
      <c r="D417">
        <v>-0.91477399999999998</v>
      </c>
      <c r="E417">
        <v>-2.724702E-2</v>
      </c>
      <c r="F417">
        <v>2.138286E-2</v>
      </c>
      <c r="G417">
        <v>-3.2084410000000001E-2</v>
      </c>
      <c r="H417">
        <v>0.99888489999999996</v>
      </c>
      <c r="I417">
        <v>-1.5042249999999999</v>
      </c>
      <c r="J417">
        <v>1.919594</v>
      </c>
      <c r="K417">
        <v>3.7827890000000003E-2</v>
      </c>
      <c r="L417">
        <v>1.060221E-4</v>
      </c>
      <c r="M417">
        <v>-0.91059060000000003</v>
      </c>
      <c r="N417">
        <v>1.5646199999999999E-2</v>
      </c>
      <c r="O417">
        <v>-0.41301330000000003</v>
      </c>
      <c r="P417" s="60">
        <f t="shared" si="153"/>
        <v>-0.40765092895378985</v>
      </c>
      <c r="Q417" s="61">
        <f t="shared" si="154"/>
        <v>-0.66764144024622429</v>
      </c>
      <c r="R417">
        <v>3.226505</v>
      </c>
      <c r="S417" s="59">
        <f t="shared" si="155"/>
        <v>2.3018325451665813</v>
      </c>
      <c r="T417">
        <v>1.1196330000000001</v>
      </c>
      <c r="U417">
        <v>2.0886629999999999</v>
      </c>
      <c r="V417">
        <v>-3.3182830000000001</v>
      </c>
      <c r="W417" s="59">
        <f t="shared" si="156"/>
        <v>3.226505458120597</v>
      </c>
      <c r="AA417" s="68">
        <f t="shared" si="157"/>
        <v>0.10000051728270362</v>
      </c>
      <c r="AC417">
        <v>0.49507600000000002</v>
      </c>
      <c r="AD417">
        <v>0.48629260000000002</v>
      </c>
      <c r="AE417">
        <v>0.4811105</v>
      </c>
      <c r="AF417">
        <v>0.31563029999999997</v>
      </c>
      <c r="AG417" s="66">
        <f t="shared" si="158"/>
        <v>3.6558894748449748E-2</v>
      </c>
      <c r="AH417">
        <v>1514.2940000000001</v>
      </c>
      <c r="AI417">
        <v>1521.4290000000001</v>
      </c>
      <c r="AJ417">
        <v>4</v>
      </c>
      <c r="AK417">
        <v>1</v>
      </c>
      <c r="AL417">
        <f t="shared" si="159"/>
        <v>7.1349999999999909</v>
      </c>
      <c r="AM417" s="69">
        <f t="shared" si="160"/>
        <v>3.4200307320714249</v>
      </c>
      <c r="AN417" s="69">
        <f t="shared" si="161"/>
        <v>0.47933156721393544</v>
      </c>
      <c r="AP417" s="69">
        <f t="shared" si="162"/>
        <v>0</v>
      </c>
      <c r="AQ417" s="69">
        <f t="shared" si="163"/>
        <v>0.47933156721393544</v>
      </c>
      <c r="AR417" s="69">
        <f t="shared" si="164"/>
        <v>0</v>
      </c>
      <c r="AS417" s="69">
        <f t="shared" si="165"/>
        <v>1</v>
      </c>
      <c r="AT417" s="69">
        <f t="shared" si="166"/>
        <v>0</v>
      </c>
      <c r="AU417" s="69">
        <f t="shared" si="167"/>
        <v>0</v>
      </c>
      <c r="AV417" s="69">
        <f t="shared" si="168"/>
        <v>0</v>
      </c>
      <c r="AW417" s="69">
        <f t="shared" si="169"/>
        <v>0</v>
      </c>
      <c r="AX417" s="69">
        <f t="shared" si="170"/>
        <v>0</v>
      </c>
      <c r="AY417" s="69">
        <f t="shared" si="171"/>
        <v>0</v>
      </c>
      <c r="AZ417" s="69">
        <f t="shared" si="172"/>
        <v>0</v>
      </c>
      <c r="BA417" s="69">
        <f t="shared" si="173"/>
        <v>0</v>
      </c>
      <c r="BB417" s="69">
        <f t="shared" si="174"/>
        <v>0.47933156721393544</v>
      </c>
      <c r="BC417" s="69">
        <f t="shared" si="175"/>
        <v>0</v>
      </c>
      <c r="BD417" s="69">
        <f t="shared" si="176"/>
        <v>1</v>
      </c>
      <c r="BE417" s="69">
        <f t="shared" si="177"/>
        <v>0</v>
      </c>
      <c r="BF417" s="69"/>
      <c r="BG417" s="69"/>
      <c r="BH417" s="69"/>
      <c r="BI417" s="69"/>
      <c r="BJ417" s="69"/>
      <c r="BK417" s="69"/>
      <c r="BL417" s="69"/>
      <c r="BM417" s="69"/>
      <c r="BN417" s="69"/>
      <c r="BX417">
        <v>2.4112207889556898</v>
      </c>
      <c r="BY417">
        <v>7.8639082610607106E-2</v>
      </c>
      <c r="BZ417" t="s">
        <v>5703</v>
      </c>
      <c r="CA417">
        <v>0.88700000000000001</v>
      </c>
      <c r="CB417">
        <v>0.46899999999999997</v>
      </c>
      <c r="CC417" t="s">
        <v>18</v>
      </c>
    </row>
    <row r="418" spans="1:81">
      <c r="A418" t="s">
        <v>22</v>
      </c>
      <c r="B418">
        <v>-1.5174240000000001</v>
      </c>
      <c r="C418">
        <v>1.930696</v>
      </c>
      <c r="D418">
        <v>1.8056039999999999E-2</v>
      </c>
      <c r="E418">
        <v>5.7608670000000002E-3</v>
      </c>
      <c r="F418">
        <v>-0.7977727</v>
      </c>
      <c r="G418">
        <v>-5.371247E-3</v>
      </c>
      <c r="H418">
        <v>-0.60290690000000002</v>
      </c>
      <c r="I418">
        <v>-1.421953</v>
      </c>
      <c r="J418">
        <v>1.9183969999999999</v>
      </c>
      <c r="K418">
        <v>-0.34555560000000002</v>
      </c>
      <c r="L418">
        <v>3.3204860000000003E-2</v>
      </c>
      <c r="M418">
        <v>-5.9106779999999999E-3</v>
      </c>
      <c r="N418">
        <v>-5.1335720000000001E-2</v>
      </c>
      <c r="O418">
        <v>0.99811179999999999</v>
      </c>
      <c r="P418" s="60">
        <f t="shared" si="153"/>
        <v>0.99527361486282695</v>
      </c>
      <c r="Q418" s="61">
        <f t="shared" si="154"/>
        <v>0.98113913688423748</v>
      </c>
      <c r="R418">
        <v>0.92655030000000005</v>
      </c>
      <c r="S418" s="59">
        <f t="shared" si="155"/>
        <v>0.19452738534675018</v>
      </c>
      <c r="T418">
        <v>-1.556573</v>
      </c>
      <c r="U418">
        <v>1.9764569999999999</v>
      </c>
      <c r="V418">
        <v>0.94264720000000002</v>
      </c>
      <c r="W418" s="59">
        <f t="shared" si="156"/>
        <v>0.9265503367179494</v>
      </c>
      <c r="AA418" s="68">
        <f t="shared" si="157"/>
        <v>0.38023778808043085</v>
      </c>
      <c r="AC418">
        <v>0.49837110000000001</v>
      </c>
      <c r="AD418">
        <v>0.40594259999999999</v>
      </c>
      <c r="AE418">
        <v>0.47673929999999998</v>
      </c>
      <c r="AF418">
        <v>0.42913509999999999</v>
      </c>
      <c r="AG418" s="66">
        <f t="shared" si="158"/>
        <v>4.1389718391429839E-2</v>
      </c>
      <c r="AH418">
        <v>1522.9269999999999</v>
      </c>
      <c r="AI418">
        <v>1528.3620000000001</v>
      </c>
      <c r="AJ418">
        <v>1</v>
      </c>
      <c r="AK418">
        <v>3</v>
      </c>
      <c r="AL418">
        <f t="shared" si="159"/>
        <v>5.4350000000001728</v>
      </c>
      <c r="AM418" s="69">
        <f t="shared" si="160"/>
        <v>1.6031374984383149</v>
      </c>
      <c r="AN418" s="69">
        <f t="shared" si="161"/>
        <v>0.29496550109259684</v>
      </c>
      <c r="AP418" s="69">
        <f t="shared" si="162"/>
        <v>0.29496550109259684</v>
      </c>
      <c r="AQ418" s="69">
        <f t="shared" si="163"/>
        <v>0</v>
      </c>
      <c r="AR418" s="69">
        <f t="shared" si="164"/>
        <v>1</v>
      </c>
      <c r="AS418" s="69">
        <f t="shared" si="165"/>
        <v>0</v>
      </c>
      <c r="AT418" s="69">
        <f t="shared" si="166"/>
        <v>0</v>
      </c>
      <c r="AU418" s="69">
        <f t="shared" si="167"/>
        <v>0</v>
      </c>
      <c r="AV418" s="69">
        <f t="shared" si="168"/>
        <v>0</v>
      </c>
      <c r="AW418" s="69">
        <f t="shared" si="169"/>
        <v>0</v>
      </c>
      <c r="AX418" s="69">
        <f t="shared" si="170"/>
        <v>0</v>
      </c>
      <c r="AY418" s="69">
        <f t="shared" si="171"/>
        <v>0</v>
      </c>
      <c r="AZ418" s="69">
        <f t="shared" si="172"/>
        <v>0</v>
      </c>
      <c r="BA418" s="69">
        <f t="shared" si="173"/>
        <v>1</v>
      </c>
      <c r="BB418" s="69">
        <f t="shared" si="174"/>
        <v>0</v>
      </c>
      <c r="BC418" s="69">
        <f t="shared" si="175"/>
        <v>0</v>
      </c>
      <c r="BD418" s="69">
        <f t="shared" si="176"/>
        <v>0</v>
      </c>
      <c r="BE418" s="69">
        <f t="shared" si="177"/>
        <v>0</v>
      </c>
      <c r="BF418" s="69"/>
      <c r="BG418" s="69"/>
      <c r="BH418" s="69"/>
      <c r="BI418" s="69"/>
      <c r="BJ418" s="69"/>
      <c r="BK418" s="69"/>
      <c r="BL418" s="69"/>
      <c r="BM418" s="69"/>
      <c r="BN418" s="69"/>
      <c r="BX418">
        <v>6.5041296184062999E-2</v>
      </c>
      <c r="BY418">
        <v>2.27849316596985</v>
      </c>
      <c r="BZ418" t="s">
        <v>5704</v>
      </c>
      <c r="CA418">
        <v>0.43</v>
      </c>
      <c r="CB418">
        <v>0.97599999999999998</v>
      </c>
      <c r="CC418" t="s">
        <v>18</v>
      </c>
    </row>
    <row r="419" spans="1:81">
      <c r="A419" t="s">
        <v>22</v>
      </c>
      <c r="B419">
        <v>-1.4089510000000001</v>
      </c>
      <c r="C419">
        <v>1.90798</v>
      </c>
      <c r="D419">
        <v>-0.33317720000000001</v>
      </c>
      <c r="E419">
        <v>9.0293200000000004E-2</v>
      </c>
      <c r="F419">
        <v>0.20091829999999999</v>
      </c>
      <c r="G419">
        <v>-4.6683059999999998E-2</v>
      </c>
      <c r="H419">
        <v>0.97432010000000002</v>
      </c>
      <c r="I419">
        <v>-1.4377120000000001</v>
      </c>
      <c r="J419">
        <v>1.9211469999999999</v>
      </c>
      <c r="K419">
        <v>-0.32779940000000002</v>
      </c>
      <c r="L419">
        <v>6.9087439999999996E-3</v>
      </c>
      <c r="M419">
        <v>8.7628709999999999E-2</v>
      </c>
      <c r="N419">
        <v>-5.2126869999999999E-2</v>
      </c>
      <c r="O419">
        <v>0.99476450000000005</v>
      </c>
      <c r="P419" s="60">
        <f t="shared" si="153"/>
        <v>-1.454238701250897E-2</v>
      </c>
      <c r="Q419" s="61">
        <f t="shared" si="154"/>
        <v>-0.99957703795995678</v>
      </c>
      <c r="R419">
        <v>3.9964849999999998</v>
      </c>
      <c r="S419" s="59">
        <f t="shared" si="155"/>
        <v>3.1125068543209262</v>
      </c>
      <c r="T419">
        <v>-0.9743735</v>
      </c>
      <c r="U419">
        <v>2.2283499999999998</v>
      </c>
      <c r="V419">
        <v>3.6266699999999998</v>
      </c>
      <c r="W419" s="59">
        <f t="shared" si="156"/>
        <v>3.9964840031900652</v>
      </c>
      <c r="AA419" s="68">
        <f t="shared" si="157"/>
        <v>0.10000000023354211</v>
      </c>
      <c r="AC419">
        <v>0.40087689999999998</v>
      </c>
      <c r="AD419">
        <v>0.43130879999999999</v>
      </c>
      <c r="AE419">
        <v>0.41847869999999998</v>
      </c>
      <c r="AF419">
        <v>0.4554375</v>
      </c>
      <c r="AG419" s="66">
        <f t="shared" si="158"/>
        <v>3.2953496003304043E-2</v>
      </c>
      <c r="AH419">
        <v>1529.896</v>
      </c>
      <c r="AI419">
        <v>1538.633</v>
      </c>
      <c r="AJ419">
        <v>1</v>
      </c>
      <c r="AK419">
        <v>1</v>
      </c>
      <c r="AL419">
        <f t="shared" si="159"/>
        <v>8.73700000000008</v>
      </c>
      <c r="AM419" s="69">
        <f t="shared" si="160"/>
        <v>4.0051083314666336</v>
      </c>
      <c r="AN419" s="69">
        <f t="shared" si="161"/>
        <v>0.4584077293655256</v>
      </c>
      <c r="AP419" s="69">
        <f t="shared" si="162"/>
        <v>0.4584077293655256</v>
      </c>
      <c r="AQ419" s="69">
        <f t="shared" si="163"/>
        <v>0.4584077293655256</v>
      </c>
      <c r="AR419" s="69">
        <f t="shared" si="164"/>
        <v>1</v>
      </c>
      <c r="AS419" s="69">
        <f t="shared" si="165"/>
        <v>1</v>
      </c>
      <c r="AT419" s="69">
        <f t="shared" si="166"/>
        <v>0</v>
      </c>
      <c r="AU419" s="69">
        <f t="shared" si="167"/>
        <v>0</v>
      </c>
      <c r="AV419" s="69">
        <f t="shared" si="168"/>
        <v>0</v>
      </c>
      <c r="AW419" s="69">
        <f t="shared" si="169"/>
        <v>0</v>
      </c>
      <c r="AX419" s="69">
        <f t="shared" si="170"/>
        <v>0</v>
      </c>
      <c r="AY419" s="69">
        <f t="shared" si="171"/>
        <v>0</v>
      </c>
      <c r="AZ419" s="69">
        <f t="shared" si="172"/>
        <v>0</v>
      </c>
      <c r="BA419" s="69">
        <f t="shared" si="173"/>
        <v>0</v>
      </c>
      <c r="BB419" s="69">
        <f t="shared" si="174"/>
        <v>0</v>
      </c>
      <c r="BC419" s="69">
        <f t="shared" si="175"/>
        <v>0</v>
      </c>
      <c r="BD419" s="69">
        <f t="shared" si="176"/>
        <v>0</v>
      </c>
      <c r="BE419" s="69">
        <f t="shared" si="177"/>
        <v>0</v>
      </c>
      <c r="BF419" s="69"/>
      <c r="BG419" s="69"/>
      <c r="BH419" s="69"/>
      <c r="BI419" s="69"/>
      <c r="BJ419" s="69"/>
      <c r="BK419" s="69"/>
      <c r="BL419" s="69"/>
      <c r="BM419" s="69"/>
      <c r="BN419" s="69"/>
      <c r="BX419">
        <v>0.13550853729248</v>
      </c>
      <c r="BY419">
        <v>0.63525646924972501</v>
      </c>
      <c r="BZ419" t="s">
        <v>5705</v>
      </c>
      <c r="CA419">
        <v>0.85399999999999998</v>
      </c>
      <c r="CB419">
        <v>0.80100000000000005</v>
      </c>
      <c r="CC419" t="s">
        <v>18</v>
      </c>
    </row>
    <row r="420" spans="1:81">
      <c r="A420" t="s">
        <v>22</v>
      </c>
      <c r="B420">
        <v>-1.3631819999999999</v>
      </c>
      <c r="C420">
        <v>1.9081030000000001</v>
      </c>
      <c r="D420">
        <v>-0.30152380000000001</v>
      </c>
      <c r="E420">
        <v>5.438283E-2</v>
      </c>
      <c r="F420">
        <v>0.30089709999999997</v>
      </c>
      <c r="G420">
        <v>-6.2937679999999996E-2</v>
      </c>
      <c r="H420">
        <v>0.95002229999999999</v>
      </c>
      <c r="I420">
        <v>-1.5008010000000001</v>
      </c>
      <c r="J420">
        <v>1.9344300000000001</v>
      </c>
      <c r="K420">
        <v>-3.3976289999999999E-2</v>
      </c>
      <c r="L420">
        <v>2.3649529999999999E-3</v>
      </c>
      <c r="M420">
        <v>-0.91400329999999996</v>
      </c>
      <c r="N420">
        <v>-0.40322449999999999</v>
      </c>
      <c r="O420">
        <v>4.4749659999999997E-2</v>
      </c>
      <c r="P420" s="60">
        <f t="shared" si="153"/>
        <v>0.93051871747407522</v>
      </c>
      <c r="Q420" s="61">
        <f t="shared" si="154"/>
        <v>0.73173016713919559</v>
      </c>
      <c r="R420">
        <v>4.4862200000000003</v>
      </c>
      <c r="S420" s="59">
        <f t="shared" si="155"/>
        <v>0.74993941129696007</v>
      </c>
      <c r="T420">
        <v>-2.46435</v>
      </c>
      <c r="U420">
        <v>5.4195900000000004</v>
      </c>
      <c r="V420">
        <v>-2.8672710000000001</v>
      </c>
      <c r="W420" s="59">
        <f t="shared" si="156"/>
        <v>4.4862200803907113</v>
      </c>
      <c r="AA420" s="68">
        <f t="shared" si="157"/>
        <v>0.10000000000073869</v>
      </c>
      <c r="AC420">
        <v>0.45061810000000002</v>
      </c>
      <c r="AD420">
        <v>0.45878740000000001</v>
      </c>
      <c r="AE420">
        <v>0.4504358</v>
      </c>
      <c r="AF420">
        <v>0.36690109999999998</v>
      </c>
      <c r="AG420" s="66">
        <f t="shared" si="158"/>
        <v>3.4166620847414772E-2</v>
      </c>
      <c r="AH420">
        <v>1540.1320000000001</v>
      </c>
      <c r="AI420">
        <v>1551.1610000000001</v>
      </c>
      <c r="AJ420">
        <v>3</v>
      </c>
      <c r="AK420">
        <v>3</v>
      </c>
      <c r="AL420">
        <f t="shared" si="159"/>
        <v>11.028999999999996</v>
      </c>
      <c r="AM420" s="69">
        <f t="shared" si="160"/>
        <v>1.8997212200780844</v>
      </c>
      <c r="AN420" s="69">
        <f t="shared" si="161"/>
        <v>0.17224782120573806</v>
      </c>
      <c r="AP420" s="69">
        <f t="shared" si="162"/>
        <v>0</v>
      </c>
      <c r="AQ420" s="69">
        <f t="shared" si="163"/>
        <v>0</v>
      </c>
      <c r="AR420" s="69">
        <f t="shared" si="164"/>
        <v>0</v>
      </c>
      <c r="AS420" s="69">
        <f t="shared" si="165"/>
        <v>0</v>
      </c>
      <c r="AT420" s="69">
        <f t="shared" si="166"/>
        <v>0</v>
      </c>
      <c r="AU420" s="69">
        <f t="shared" si="167"/>
        <v>0</v>
      </c>
      <c r="AV420" s="69">
        <f t="shared" si="168"/>
        <v>0</v>
      </c>
      <c r="AW420" s="69">
        <f t="shared" si="169"/>
        <v>0</v>
      </c>
      <c r="AX420" s="69">
        <f t="shared" si="170"/>
        <v>0.17224782120573806</v>
      </c>
      <c r="AY420" s="69">
        <f t="shared" si="171"/>
        <v>0.17224782120573806</v>
      </c>
      <c r="AZ420" s="69">
        <f t="shared" si="172"/>
        <v>1</v>
      </c>
      <c r="BA420" s="69">
        <f t="shared" si="173"/>
        <v>1</v>
      </c>
      <c r="BB420" s="69">
        <f t="shared" si="174"/>
        <v>0</v>
      </c>
      <c r="BC420" s="69">
        <f t="shared" si="175"/>
        <v>0</v>
      </c>
      <c r="BD420" s="69">
        <f t="shared" si="176"/>
        <v>0</v>
      </c>
      <c r="BE420" s="69">
        <f t="shared" si="177"/>
        <v>0</v>
      </c>
      <c r="BF420" s="69"/>
      <c r="BG420" s="69"/>
      <c r="BH420" s="69"/>
      <c r="BI420" s="69"/>
      <c r="BJ420" s="69"/>
      <c r="BK420" s="69"/>
      <c r="BL420" s="69"/>
      <c r="BM420" s="69"/>
      <c r="BN420" s="69"/>
      <c r="BX420">
        <v>2.17963767051697</v>
      </c>
      <c r="BY420">
        <v>1.8746740818023699</v>
      </c>
      <c r="BZ420" t="s">
        <v>5706</v>
      </c>
      <c r="CA420">
        <v>0.28999999999999998</v>
      </c>
      <c r="CB420">
        <v>0.69299999999999995</v>
      </c>
      <c r="CC420" t="s">
        <v>18</v>
      </c>
    </row>
    <row r="421" spans="1:81">
      <c r="A421" t="s">
        <v>20</v>
      </c>
      <c r="B421">
        <v>-1.5587409999999999</v>
      </c>
      <c r="C421">
        <v>1.9196329999999999</v>
      </c>
      <c r="D421">
        <v>-0.21424080000000001</v>
      </c>
      <c r="E421">
        <v>2.6678110000000001E-2</v>
      </c>
      <c r="F421">
        <v>0.635432</v>
      </c>
      <c r="G421">
        <v>2.853324E-3</v>
      </c>
      <c r="H421">
        <v>0.77169049999999995</v>
      </c>
      <c r="I421">
        <v>-1.1669389999999999</v>
      </c>
      <c r="J421">
        <v>1.9437409999999999</v>
      </c>
      <c r="K421">
        <v>-0.2491343</v>
      </c>
      <c r="L421">
        <v>-8.1501770000000001E-2</v>
      </c>
      <c r="M421">
        <v>-0.90625480000000003</v>
      </c>
      <c r="N421">
        <v>-0.21453259999999999</v>
      </c>
      <c r="O421">
        <v>0.35501470000000002</v>
      </c>
      <c r="P421" s="60">
        <f t="shared" si="153"/>
        <v>0.72906967560106384</v>
      </c>
      <c r="Q421" s="61">
        <f t="shared" si="154"/>
        <v>6.3085183762080943E-2</v>
      </c>
      <c r="R421">
        <v>1.803428</v>
      </c>
      <c r="S421" s="59">
        <f t="shared" si="155"/>
        <v>1.5076692241416489</v>
      </c>
      <c r="T421">
        <v>-2.4125540000000001</v>
      </c>
      <c r="U421">
        <v>2.9274230000000001</v>
      </c>
      <c r="V421">
        <v>-1.4421310000000001</v>
      </c>
      <c r="W421" s="59">
        <f t="shared" si="156"/>
        <v>1.8034277546730395</v>
      </c>
      <c r="AA421" s="68">
        <f t="shared" si="157"/>
        <v>0.11033148467843171</v>
      </c>
      <c r="AC421">
        <v>0.45180530000000002</v>
      </c>
      <c r="AD421">
        <v>0.49495359999999999</v>
      </c>
      <c r="AE421">
        <v>0.41376360000000001</v>
      </c>
      <c r="AF421">
        <v>0.38238260000000002</v>
      </c>
      <c r="AG421" s="66">
        <f t="shared" si="158"/>
        <v>3.5380682990404637E-2</v>
      </c>
      <c r="AH421">
        <v>1552.6949999999999</v>
      </c>
      <c r="AI421">
        <v>1558.059</v>
      </c>
      <c r="AJ421">
        <v>3</v>
      </c>
      <c r="AK421">
        <v>3</v>
      </c>
      <c r="AL421">
        <f t="shared" si="159"/>
        <v>5.3640000000000327</v>
      </c>
      <c r="AM421" s="69">
        <f t="shared" si="160"/>
        <v>2.9986654291007899</v>
      </c>
      <c r="AN421" s="69">
        <f t="shared" si="161"/>
        <v>0.5590353148957441</v>
      </c>
      <c r="AP421" s="69">
        <f t="shared" si="162"/>
        <v>0</v>
      </c>
      <c r="AQ421" s="69">
        <f t="shared" si="163"/>
        <v>0</v>
      </c>
      <c r="AR421" s="69">
        <f t="shared" si="164"/>
        <v>0</v>
      </c>
      <c r="AS421" s="69">
        <f t="shared" si="165"/>
        <v>0</v>
      </c>
      <c r="AT421" s="69">
        <f t="shared" si="166"/>
        <v>0</v>
      </c>
      <c r="AU421" s="69">
        <f t="shared" si="167"/>
        <v>0</v>
      </c>
      <c r="AV421" s="69">
        <f t="shared" si="168"/>
        <v>0</v>
      </c>
      <c r="AW421" s="69">
        <f t="shared" si="169"/>
        <v>0</v>
      </c>
      <c r="AX421" s="69">
        <f t="shared" si="170"/>
        <v>0.5590353148957441</v>
      </c>
      <c r="AY421" s="69">
        <f t="shared" si="171"/>
        <v>0.5590353148957441</v>
      </c>
      <c r="AZ421" s="69">
        <f t="shared" si="172"/>
        <v>1</v>
      </c>
      <c r="BA421" s="69">
        <f t="shared" si="173"/>
        <v>1</v>
      </c>
      <c r="BB421" s="69">
        <f t="shared" si="174"/>
        <v>0</v>
      </c>
      <c r="BC421" s="69">
        <f t="shared" si="175"/>
        <v>0</v>
      </c>
      <c r="BD421" s="69">
        <f t="shared" si="176"/>
        <v>0</v>
      </c>
      <c r="BE421" s="69">
        <f t="shared" si="177"/>
        <v>0</v>
      </c>
      <c r="BF421" s="69"/>
      <c r="BG421" s="69"/>
      <c r="BH421" s="69"/>
      <c r="BI421" s="69"/>
      <c r="BJ421" s="69"/>
      <c r="BK421" s="69"/>
      <c r="BL421" s="69"/>
      <c r="BM421" s="69"/>
      <c r="BN421" s="69"/>
      <c r="BX421">
        <v>2.3197388648986799</v>
      </c>
      <c r="BY421">
        <v>2.27367043495178</v>
      </c>
      <c r="BZ421" t="s">
        <v>5704</v>
      </c>
      <c r="CA421">
        <v>0.373</v>
      </c>
      <c r="CB421">
        <v>0.13600000000000001</v>
      </c>
      <c r="CC421" t="s">
        <v>18</v>
      </c>
    </row>
    <row r="422" spans="1:81">
      <c r="A422" t="s">
        <v>22</v>
      </c>
      <c r="B422">
        <v>-1.2039230000000001</v>
      </c>
      <c r="C422">
        <v>1.9315070000000001</v>
      </c>
      <c r="D422">
        <v>-0.17731549999999999</v>
      </c>
      <c r="E422">
        <v>-1.817394E-2</v>
      </c>
      <c r="F422">
        <v>-0.40076810000000002</v>
      </c>
      <c r="G422">
        <v>-7.7200580000000005E-2</v>
      </c>
      <c r="H422">
        <v>0.9127402</v>
      </c>
      <c r="I422">
        <v>-1.451857</v>
      </c>
      <c r="J422">
        <v>1.9469369999999999</v>
      </c>
      <c r="K422">
        <v>-1.4731630000000001E-2</v>
      </c>
      <c r="L422">
        <v>6.7059060000000004E-2</v>
      </c>
      <c r="M422">
        <v>-0.90854140000000005</v>
      </c>
      <c r="N422">
        <v>-0.19084909999999999</v>
      </c>
      <c r="O422">
        <v>-0.36555739999999998</v>
      </c>
      <c r="P422" s="60">
        <f t="shared" si="153"/>
        <v>-0.463094693196348</v>
      </c>
      <c r="Q422" s="61">
        <f t="shared" si="154"/>
        <v>-0.57108661026676066</v>
      </c>
      <c r="R422">
        <v>0.79999739999999997</v>
      </c>
      <c r="S422" s="59">
        <f t="shared" si="155"/>
        <v>2.1786252715449201</v>
      </c>
      <c r="T422">
        <v>-0.9480904</v>
      </c>
      <c r="U422">
        <v>2.4387349999999999</v>
      </c>
      <c r="V422">
        <v>-0.74057879999999998</v>
      </c>
      <c r="W422" s="59">
        <f t="shared" si="156"/>
        <v>0.79999756770483366</v>
      </c>
      <c r="AA422" s="68">
        <f t="shared" si="157"/>
        <v>0.47826482490231292</v>
      </c>
      <c r="AC422">
        <v>0.44935130000000001</v>
      </c>
      <c r="AD422">
        <v>0.42733510000000002</v>
      </c>
      <c r="AE422">
        <v>0.4913304</v>
      </c>
      <c r="AF422">
        <v>0.48464309999999999</v>
      </c>
      <c r="AG422" s="66">
        <f t="shared" si="158"/>
        <v>4.5724634045405485E-2</v>
      </c>
      <c r="AH422">
        <v>1559.559</v>
      </c>
      <c r="AI422">
        <v>1564.692</v>
      </c>
      <c r="AJ422">
        <v>3</v>
      </c>
      <c r="AK422">
        <v>2</v>
      </c>
      <c r="AL422">
        <f t="shared" si="159"/>
        <v>5.1330000000000382</v>
      </c>
      <c r="AM422" s="69">
        <f t="shared" si="160"/>
        <v>5.2757189776228666</v>
      </c>
      <c r="AN422" s="69">
        <f t="shared" si="161"/>
        <v>1.0278042037059862</v>
      </c>
      <c r="AP422" s="69">
        <f t="shared" si="162"/>
        <v>0</v>
      </c>
      <c r="AQ422" s="69">
        <f t="shared" si="163"/>
        <v>0</v>
      </c>
      <c r="AR422" s="69">
        <f t="shared" si="164"/>
        <v>0</v>
      </c>
      <c r="AS422" s="69">
        <f t="shared" si="165"/>
        <v>0</v>
      </c>
      <c r="AT422" s="69">
        <f t="shared" si="166"/>
        <v>0</v>
      </c>
      <c r="AU422" s="69">
        <f t="shared" si="167"/>
        <v>1.0278042037059862</v>
      </c>
      <c r="AV422" s="69">
        <f t="shared" si="168"/>
        <v>0</v>
      </c>
      <c r="AW422" s="69">
        <f t="shared" si="169"/>
        <v>1</v>
      </c>
      <c r="AX422" s="69">
        <f t="shared" si="170"/>
        <v>1.0278042037059862</v>
      </c>
      <c r="AY422" s="69">
        <f t="shared" si="171"/>
        <v>1.0278042037059862</v>
      </c>
      <c r="AZ422" s="69">
        <f t="shared" si="172"/>
        <v>1</v>
      </c>
      <c r="BA422" s="69">
        <f t="shared" si="173"/>
        <v>0</v>
      </c>
      <c r="BB422" s="69">
        <f t="shared" si="174"/>
        <v>0</v>
      </c>
      <c r="BC422" s="69">
        <f t="shared" si="175"/>
        <v>0</v>
      </c>
      <c r="BD422" s="69">
        <f t="shared" si="176"/>
        <v>0</v>
      </c>
      <c r="BE422" s="69">
        <f t="shared" si="177"/>
        <v>0</v>
      </c>
      <c r="BF422" s="69"/>
      <c r="BG422" s="69"/>
      <c r="BH422" s="69"/>
      <c r="BI422" s="69"/>
      <c r="BJ422" s="69"/>
      <c r="BK422" s="69"/>
      <c r="BL422" s="69"/>
      <c r="BM422" s="69"/>
      <c r="BN422" s="69"/>
      <c r="BX422">
        <v>2.3519251346588099</v>
      </c>
      <c r="BY422">
        <v>1.1036565303802499</v>
      </c>
      <c r="BZ422" t="s">
        <v>4484</v>
      </c>
      <c r="CA422">
        <v>0.18</v>
      </c>
      <c r="CB422">
        <v>0.48499999999999999</v>
      </c>
      <c r="CC422" t="s">
        <v>18</v>
      </c>
    </row>
    <row r="423" spans="1:81">
      <c r="A423" t="s">
        <v>22</v>
      </c>
      <c r="B423">
        <v>-1.401737</v>
      </c>
      <c r="C423">
        <v>1.925181</v>
      </c>
      <c r="D423">
        <v>-6.253177E-2</v>
      </c>
      <c r="E423">
        <v>-1.205467E-2</v>
      </c>
      <c r="F423">
        <v>-0.83734759999999997</v>
      </c>
      <c r="G423">
        <v>2.9694230000000001E-3</v>
      </c>
      <c r="H423">
        <v>-0.54652979999999995</v>
      </c>
      <c r="I423">
        <v>-1.478604</v>
      </c>
      <c r="J423">
        <v>1.942922</v>
      </c>
      <c r="K423">
        <v>-0.2530269</v>
      </c>
      <c r="L423">
        <v>-0.23670479999999999</v>
      </c>
      <c r="M423">
        <v>9.9824819999999995E-2</v>
      </c>
      <c r="N423">
        <v>1.725792E-2</v>
      </c>
      <c r="O423">
        <v>0.96628559999999997</v>
      </c>
      <c r="P423" s="60">
        <f t="shared" si="153"/>
        <v>0.94164103976876035</v>
      </c>
      <c r="Q423" s="61">
        <f t="shared" si="154"/>
        <v>0.77337569555358421</v>
      </c>
      <c r="R423">
        <v>0.54435520000000004</v>
      </c>
      <c r="S423" s="59">
        <f t="shared" si="155"/>
        <v>0.68664745620740775</v>
      </c>
      <c r="T423">
        <v>-1.279379</v>
      </c>
      <c r="U423">
        <v>2.3184999999999998</v>
      </c>
      <c r="V423">
        <v>0.29334939999999998</v>
      </c>
      <c r="W423" s="59">
        <f t="shared" si="156"/>
        <v>0.54435532796654862</v>
      </c>
      <c r="AA423" s="68">
        <f t="shared" si="157"/>
        <v>0.70535648635711379</v>
      </c>
      <c r="AC423">
        <v>0.4901816</v>
      </c>
      <c r="AD423">
        <v>0.43403029999999998</v>
      </c>
      <c r="AE423">
        <v>0.46167209999999997</v>
      </c>
      <c r="AF423">
        <v>0.42094740000000003</v>
      </c>
      <c r="AG423" s="66">
        <f t="shared" si="158"/>
        <v>4.1346477448507557E-2</v>
      </c>
      <c r="AH423">
        <v>1566.1959999999999</v>
      </c>
      <c r="AI423">
        <v>1569.9269999999999</v>
      </c>
      <c r="AJ423">
        <v>2</v>
      </c>
      <c r="AK423">
        <v>2</v>
      </c>
      <c r="AL423">
        <f t="shared" si="159"/>
        <v>3.7309999999999945</v>
      </c>
      <c r="AM423" s="69">
        <f t="shared" si="160"/>
        <v>4.3156924713144678</v>
      </c>
      <c r="AN423" s="69">
        <f t="shared" si="161"/>
        <v>1.156711999816262</v>
      </c>
      <c r="AP423" s="69">
        <f t="shared" si="162"/>
        <v>0</v>
      </c>
      <c r="AQ423" s="69">
        <f t="shared" si="163"/>
        <v>0</v>
      </c>
      <c r="AR423" s="69">
        <f t="shared" si="164"/>
        <v>0</v>
      </c>
      <c r="AS423" s="69">
        <f t="shared" si="165"/>
        <v>0</v>
      </c>
      <c r="AT423" s="69">
        <f t="shared" si="166"/>
        <v>1.156711999816262</v>
      </c>
      <c r="AU423" s="69">
        <f t="shared" si="167"/>
        <v>1.156711999816262</v>
      </c>
      <c r="AV423" s="69">
        <f t="shared" si="168"/>
        <v>1</v>
      </c>
      <c r="AW423" s="69">
        <f t="shared" si="169"/>
        <v>1</v>
      </c>
      <c r="AX423" s="69">
        <f t="shared" si="170"/>
        <v>0</v>
      </c>
      <c r="AY423" s="69">
        <f t="shared" si="171"/>
        <v>0</v>
      </c>
      <c r="AZ423" s="69">
        <f t="shared" si="172"/>
        <v>0</v>
      </c>
      <c r="BA423" s="69">
        <f t="shared" si="173"/>
        <v>0</v>
      </c>
      <c r="BB423" s="69">
        <f t="shared" si="174"/>
        <v>0</v>
      </c>
      <c r="BC423" s="69">
        <f t="shared" si="175"/>
        <v>0</v>
      </c>
      <c r="BD423" s="69">
        <f t="shared" si="176"/>
        <v>0</v>
      </c>
      <c r="BE423" s="69">
        <f t="shared" si="177"/>
        <v>0</v>
      </c>
      <c r="BF423" s="69"/>
      <c r="BG423" s="69"/>
      <c r="BH423" s="69"/>
      <c r="BI423" s="69"/>
      <c r="BJ423" s="69"/>
      <c r="BK423" s="69"/>
      <c r="BL423" s="69"/>
      <c r="BM423" s="69"/>
      <c r="BN423" s="69"/>
      <c r="BX423">
        <v>0.85824489593505904</v>
      </c>
      <c r="BY423">
        <v>1.2691959142684901</v>
      </c>
      <c r="BZ423" t="s">
        <v>58</v>
      </c>
      <c r="CA423">
        <v>0.88100000000000001</v>
      </c>
      <c r="CB423">
        <v>0.17</v>
      </c>
      <c r="CC423" t="s">
        <v>18</v>
      </c>
    </row>
    <row r="424" spans="1:81">
      <c r="A424" t="s">
        <v>22</v>
      </c>
      <c r="B424">
        <v>-1.4988060000000001</v>
      </c>
      <c r="C424">
        <v>1.9228149999999999</v>
      </c>
      <c r="D424">
        <v>-0.20377410000000001</v>
      </c>
      <c r="E424">
        <v>1.0958570000000001E-2</v>
      </c>
      <c r="F424">
        <v>2.287548E-2</v>
      </c>
      <c r="G424">
        <v>-1.6390780000000001E-2</v>
      </c>
      <c r="H424">
        <v>0.99954399999999999</v>
      </c>
      <c r="I424">
        <v>-1.4825219999999999</v>
      </c>
      <c r="J424">
        <v>1.9429399999999999</v>
      </c>
      <c r="K424">
        <v>-0.26908070000000001</v>
      </c>
      <c r="L424">
        <v>-0.20258619999999999</v>
      </c>
      <c r="M424">
        <v>-0.2306223</v>
      </c>
      <c r="N424">
        <v>-6.0755330000000003E-2</v>
      </c>
      <c r="O424">
        <v>0.9497795</v>
      </c>
      <c r="P424" s="60">
        <f t="shared" si="153"/>
        <v>-0.35125145796593282</v>
      </c>
      <c r="Q424" s="61">
        <f t="shared" si="154"/>
        <v>-0.75324482655361302</v>
      </c>
      <c r="R424">
        <v>5.0637629999999998</v>
      </c>
      <c r="S424" s="59">
        <f t="shared" si="155"/>
        <v>2.4237778629353506</v>
      </c>
      <c r="T424">
        <v>-3.9483519999999999</v>
      </c>
      <c r="U424">
        <v>4.0803529999999997</v>
      </c>
      <c r="V424">
        <v>3.667459</v>
      </c>
      <c r="W424" s="59">
        <f t="shared" si="156"/>
        <v>5.0637625874536818</v>
      </c>
      <c r="AA424" s="68">
        <f t="shared" si="157"/>
        <v>0.10000000000000035</v>
      </c>
      <c r="AC424">
        <v>0.4554357</v>
      </c>
      <c r="AD424">
        <v>0.43140919999999999</v>
      </c>
      <c r="AE424">
        <v>0.49431639999999999</v>
      </c>
      <c r="AF424">
        <v>0.4752342</v>
      </c>
      <c r="AG424" s="66">
        <f t="shared" si="158"/>
        <v>4.6156107806395265E-2</v>
      </c>
      <c r="AH424">
        <v>1571.4269999999999</v>
      </c>
      <c r="AI424">
        <v>1574.7619999999999</v>
      </c>
      <c r="AJ424">
        <v>1</v>
      </c>
      <c r="AK424">
        <v>4</v>
      </c>
      <c r="AL424">
        <f t="shared" si="159"/>
        <v>3.3350000000000364</v>
      </c>
      <c r="AM424" s="69">
        <f t="shared" si="160"/>
        <v>3.1581987530562925</v>
      </c>
      <c r="AN424" s="69">
        <f t="shared" si="161"/>
        <v>0.94698613285045219</v>
      </c>
      <c r="AP424" s="69">
        <f t="shared" si="162"/>
        <v>0.94698613285045219</v>
      </c>
      <c r="AQ424" s="69">
        <f t="shared" si="163"/>
        <v>0</v>
      </c>
      <c r="AR424" s="69">
        <f t="shared" si="164"/>
        <v>1</v>
      </c>
      <c r="AS424" s="69">
        <f t="shared" si="165"/>
        <v>0</v>
      </c>
      <c r="AT424" s="69">
        <f t="shared" si="166"/>
        <v>0</v>
      </c>
      <c r="AU424" s="69">
        <f t="shared" si="167"/>
        <v>0</v>
      </c>
      <c r="AV424" s="69">
        <f t="shared" si="168"/>
        <v>0</v>
      </c>
      <c r="AW424" s="69">
        <f t="shared" si="169"/>
        <v>0</v>
      </c>
      <c r="AX424" s="69">
        <f t="shared" si="170"/>
        <v>0</v>
      </c>
      <c r="AY424" s="69">
        <f t="shared" si="171"/>
        <v>0</v>
      </c>
      <c r="AZ424" s="69">
        <f t="shared" si="172"/>
        <v>0</v>
      </c>
      <c r="BA424" s="69">
        <f t="shared" si="173"/>
        <v>0</v>
      </c>
      <c r="BB424" s="69">
        <f t="shared" si="174"/>
        <v>0</v>
      </c>
      <c r="BC424" s="69">
        <f t="shared" si="175"/>
        <v>0.94698613285045219</v>
      </c>
      <c r="BD424" s="69">
        <f t="shared" si="176"/>
        <v>0</v>
      </c>
      <c r="BE424" s="69">
        <f t="shared" si="177"/>
        <v>1</v>
      </c>
      <c r="BF424" s="69"/>
      <c r="BG424" s="69"/>
      <c r="BH424" s="69"/>
      <c r="BI424" s="69"/>
      <c r="BJ424" s="69"/>
      <c r="BK424" s="69"/>
      <c r="BL424" s="69"/>
      <c r="BM424" s="69"/>
      <c r="BN424" s="69"/>
      <c r="BX424">
        <v>0.70053505897521995</v>
      </c>
      <c r="BY424">
        <v>2.4194922447204599</v>
      </c>
      <c r="BZ424" t="s">
        <v>5682</v>
      </c>
      <c r="CA424">
        <v>0.97499999999999998</v>
      </c>
      <c r="CB424">
        <v>0.995</v>
      </c>
      <c r="CC424" t="s">
        <v>18</v>
      </c>
    </row>
    <row r="425" spans="1:81">
      <c r="A425" t="s">
        <v>20</v>
      </c>
      <c r="B425">
        <v>-1.470024</v>
      </c>
      <c r="C425">
        <v>1.929543</v>
      </c>
      <c r="D425">
        <v>-0.24124429999999999</v>
      </c>
      <c r="E425">
        <v>-0.1071023</v>
      </c>
      <c r="F425">
        <v>-2.5059040000000001E-2</v>
      </c>
      <c r="G425">
        <v>-0.1496238</v>
      </c>
      <c r="H425">
        <v>0.98260570000000003</v>
      </c>
      <c r="I425">
        <v>-1.5477240000000001</v>
      </c>
      <c r="J425">
        <v>1.9229430000000001</v>
      </c>
      <c r="K425">
        <v>-5.7948970000000002E-2</v>
      </c>
      <c r="L425">
        <v>3.021778E-2</v>
      </c>
      <c r="M425">
        <v>-0.82576859999999996</v>
      </c>
      <c r="N425">
        <v>1.3212959999999999E-2</v>
      </c>
      <c r="O425">
        <v>-0.56304399999999999</v>
      </c>
      <c r="P425" s="60">
        <f t="shared" si="153"/>
        <v>0.727982074778737</v>
      </c>
      <c r="Q425" s="61">
        <f t="shared" si="154"/>
        <v>5.9915802398309292E-2</v>
      </c>
      <c r="R425">
        <v>0.96688969999999996</v>
      </c>
      <c r="S425" s="59">
        <f t="shared" si="155"/>
        <v>1.510844617703694</v>
      </c>
      <c r="T425">
        <v>-0.59023970000000003</v>
      </c>
      <c r="U425">
        <v>1.956939</v>
      </c>
      <c r="V425">
        <v>-0.64137520000000003</v>
      </c>
      <c r="W425" s="59">
        <f t="shared" si="156"/>
        <v>0.96688970026435805</v>
      </c>
      <c r="AA425" s="68">
        <f t="shared" si="157"/>
        <v>0.35231428165494527</v>
      </c>
      <c r="AC425">
        <v>0.47662199999999999</v>
      </c>
      <c r="AD425">
        <v>0.42927660000000001</v>
      </c>
      <c r="AE425">
        <v>0.41104309999999999</v>
      </c>
      <c r="AF425">
        <v>0.46354220000000002</v>
      </c>
      <c r="AG425" s="66">
        <f t="shared" si="158"/>
        <v>3.8984138403077163E-2</v>
      </c>
      <c r="AH425">
        <v>1576.3</v>
      </c>
      <c r="AI425">
        <v>1580.7270000000001</v>
      </c>
      <c r="AJ425">
        <v>3</v>
      </c>
      <c r="AK425">
        <v>1</v>
      </c>
      <c r="AL425">
        <f t="shared" si="159"/>
        <v>4.4270000000001346</v>
      </c>
      <c r="AM425" s="69">
        <f t="shared" si="160"/>
        <v>4.5367938444395115</v>
      </c>
      <c r="AN425" s="69">
        <f t="shared" si="161"/>
        <v>1.0248009587619999</v>
      </c>
      <c r="AP425" s="69">
        <f t="shared" si="162"/>
        <v>0</v>
      </c>
      <c r="AQ425" s="69">
        <f t="shared" si="163"/>
        <v>1.0248009587619999</v>
      </c>
      <c r="AR425" s="69">
        <f t="shared" si="164"/>
        <v>0</v>
      </c>
      <c r="AS425" s="69">
        <f t="shared" si="165"/>
        <v>1</v>
      </c>
      <c r="AT425" s="69">
        <f t="shared" si="166"/>
        <v>0</v>
      </c>
      <c r="AU425" s="69">
        <f t="shared" si="167"/>
        <v>0</v>
      </c>
      <c r="AV425" s="69">
        <f t="shared" si="168"/>
        <v>0</v>
      </c>
      <c r="AW425" s="69">
        <f t="shared" si="169"/>
        <v>0</v>
      </c>
      <c r="AX425" s="69">
        <f t="shared" si="170"/>
        <v>1.0248009587619999</v>
      </c>
      <c r="AY425" s="69">
        <f t="shared" si="171"/>
        <v>1.0248009587619999</v>
      </c>
      <c r="AZ425" s="69">
        <f t="shared" si="172"/>
        <v>1</v>
      </c>
      <c r="BA425" s="69">
        <f t="shared" si="173"/>
        <v>0</v>
      </c>
      <c r="BB425" s="69">
        <f t="shared" si="174"/>
        <v>0</v>
      </c>
      <c r="BC425" s="69">
        <f t="shared" si="175"/>
        <v>0</v>
      </c>
      <c r="BD425" s="69">
        <f t="shared" si="176"/>
        <v>0</v>
      </c>
      <c r="BE425" s="69">
        <f t="shared" si="177"/>
        <v>0</v>
      </c>
      <c r="BF425" s="69"/>
      <c r="BG425" s="69"/>
      <c r="BH425" s="69"/>
      <c r="BI425" s="69"/>
      <c r="BJ425" s="69"/>
      <c r="BK425" s="69"/>
      <c r="BL425" s="69"/>
      <c r="BM425" s="69"/>
      <c r="BN425" s="69"/>
      <c r="BX425">
        <v>1.9974567890167201</v>
      </c>
      <c r="BY425">
        <v>3.11288386583328E-2</v>
      </c>
      <c r="BZ425" t="s">
        <v>5615</v>
      </c>
      <c r="CA425">
        <v>0.85199999999999998</v>
      </c>
      <c r="CB425">
        <v>0.44800000000000001</v>
      </c>
      <c r="CC425" t="s">
        <v>18</v>
      </c>
    </row>
    <row r="426" spans="1:81">
      <c r="A426" t="s">
        <v>22</v>
      </c>
      <c r="B426">
        <v>-1.6084259999999999</v>
      </c>
      <c r="C426">
        <v>1.947999</v>
      </c>
      <c r="D426">
        <v>-0.1414079</v>
      </c>
      <c r="E426">
        <v>-0.12639439999999999</v>
      </c>
      <c r="F426">
        <v>0.4607945</v>
      </c>
      <c r="G426">
        <v>5.2184290000000001E-2</v>
      </c>
      <c r="H426">
        <v>0.8769091</v>
      </c>
      <c r="I426">
        <v>-1.570641</v>
      </c>
      <c r="J426">
        <v>1.9239660000000001</v>
      </c>
      <c r="K426">
        <v>0.16759289999999999</v>
      </c>
      <c r="L426">
        <v>-1.6351950000000001E-2</v>
      </c>
      <c r="M426">
        <v>-0.98750660000000001</v>
      </c>
      <c r="N426">
        <v>-3.03387E-2</v>
      </c>
      <c r="O426">
        <v>0.15376219999999999</v>
      </c>
      <c r="P426" s="60">
        <f t="shared" si="153"/>
        <v>0.806319653881305</v>
      </c>
      <c r="Q426" s="61">
        <f t="shared" si="154"/>
        <v>0.30030276847053505</v>
      </c>
      <c r="R426">
        <v>4.779401</v>
      </c>
      <c r="S426" s="59">
        <f t="shared" si="155"/>
        <v>1.2657862693360604</v>
      </c>
      <c r="T426">
        <v>-3.7615099999999999</v>
      </c>
      <c r="U426">
        <v>2.2419380000000002</v>
      </c>
      <c r="V426">
        <v>-4.3982260000000002</v>
      </c>
      <c r="W426" s="59">
        <f t="shared" si="156"/>
        <v>4.7794007138201557</v>
      </c>
      <c r="AA426" s="68">
        <f t="shared" si="157"/>
        <v>0.10000000000001712</v>
      </c>
      <c r="AC426">
        <v>0.49529050000000002</v>
      </c>
      <c r="AD426">
        <v>0.44969199999999998</v>
      </c>
      <c r="AE426">
        <v>0.43297829999999998</v>
      </c>
      <c r="AF426">
        <v>0.33735680000000001</v>
      </c>
      <c r="AG426" s="66">
        <f t="shared" si="158"/>
        <v>3.2533497843409365E-2</v>
      </c>
      <c r="AH426">
        <v>1582.26</v>
      </c>
      <c r="AI426">
        <v>1586.799</v>
      </c>
      <c r="AJ426">
        <v>4</v>
      </c>
      <c r="AK426">
        <v>4</v>
      </c>
      <c r="AL426">
        <f t="shared" si="159"/>
        <v>4.5389999999999873</v>
      </c>
      <c r="AM426" s="69">
        <f t="shared" si="160"/>
        <v>2.7255707222301702</v>
      </c>
      <c r="AN426" s="69">
        <f t="shared" si="161"/>
        <v>0.60047823798858291</v>
      </c>
      <c r="AP426" s="69">
        <f t="shared" si="162"/>
        <v>0</v>
      </c>
      <c r="AQ426" s="69">
        <f t="shared" si="163"/>
        <v>0</v>
      </c>
      <c r="AR426" s="69">
        <f t="shared" si="164"/>
        <v>0</v>
      </c>
      <c r="AS426" s="69">
        <f t="shared" si="165"/>
        <v>0</v>
      </c>
      <c r="AT426" s="69">
        <f t="shared" si="166"/>
        <v>0</v>
      </c>
      <c r="AU426" s="69">
        <f t="shared" si="167"/>
        <v>0</v>
      </c>
      <c r="AV426" s="69">
        <f t="shared" si="168"/>
        <v>0</v>
      </c>
      <c r="AW426" s="69">
        <f t="shared" si="169"/>
        <v>0</v>
      </c>
      <c r="AX426" s="69">
        <f t="shared" si="170"/>
        <v>0</v>
      </c>
      <c r="AY426" s="69">
        <f t="shared" si="171"/>
        <v>0</v>
      </c>
      <c r="AZ426" s="69">
        <f t="shared" si="172"/>
        <v>0</v>
      </c>
      <c r="BA426" s="69">
        <f t="shared" si="173"/>
        <v>0</v>
      </c>
      <c r="BB426" s="69">
        <f t="shared" si="174"/>
        <v>0.60047823798858291</v>
      </c>
      <c r="BC426" s="69">
        <f t="shared" si="175"/>
        <v>0.60047823798858291</v>
      </c>
      <c r="BD426" s="69">
        <f t="shared" si="176"/>
        <v>1</v>
      </c>
      <c r="BE426" s="69">
        <f t="shared" si="177"/>
        <v>1</v>
      </c>
      <c r="BF426" s="69"/>
      <c r="BG426" s="69"/>
      <c r="BH426" s="69"/>
      <c r="BI426" s="69"/>
      <c r="BJ426" s="69"/>
      <c r="BK426" s="69"/>
      <c r="BL426" s="69"/>
      <c r="BM426" s="69"/>
      <c r="BN426" s="69"/>
      <c r="BX426">
        <v>2.6695895195007302</v>
      </c>
      <c r="BY426">
        <v>3.0059115886688201</v>
      </c>
      <c r="BZ426" t="s">
        <v>5685</v>
      </c>
      <c r="CA426">
        <v>0.42</v>
      </c>
      <c r="CB426">
        <v>4.0000000000000001E-3</v>
      </c>
      <c r="CC426" t="s">
        <v>18</v>
      </c>
    </row>
    <row r="427" spans="1:81">
      <c r="A427" t="s">
        <v>16</v>
      </c>
      <c r="B427">
        <v>-1.490267</v>
      </c>
      <c r="C427">
        <v>1.912709</v>
      </c>
      <c r="D427">
        <v>6.170871E-2</v>
      </c>
      <c r="E427">
        <v>-2.4933710000000001E-2</v>
      </c>
      <c r="F427">
        <v>-0.96995489999999995</v>
      </c>
      <c r="G427">
        <v>6.5194119999999994E-2</v>
      </c>
      <c r="H427">
        <v>-0.23305690000000001</v>
      </c>
      <c r="I427">
        <v>-1.647605</v>
      </c>
      <c r="J427">
        <v>1.9447030000000001</v>
      </c>
      <c r="K427">
        <v>2.0513730000000001E-2</v>
      </c>
      <c r="L427">
        <v>0.1194601</v>
      </c>
      <c r="M427">
        <v>-0.87003160000000002</v>
      </c>
      <c r="N427">
        <v>-0.28170820000000002</v>
      </c>
      <c r="O427">
        <v>-0.386542</v>
      </c>
      <c r="P427" s="60">
        <f t="shared" si="153"/>
        <v>0.48028118148793197</v>
      </c>
      <c r="Q427" s="61">
        <f t="shared" si="154"/>
        <v>-0.53865997341711225</v>
      </c>
      <c r="R427">
        <v>2.9932759999999998</v>
      </c>
      <c r="S427" s="59">
        <f t="shared" si="155"/>
        <v>2.139642133935066</v>
      </c>
      <c r="T427">
        <v>-0.1777445</v>
      </c>
      <c r="U427">
        <v>3.885875</v>
      </c>
      <c r="V427">
        <v>-1.7668440000000001</v>
      </c>
      <c r="W427" s="59">
        <f t="shared" si="156"/>
        <v>2.9932765307954083</v>
      </c>
      <c r="AA427" s="68">
        <f t="shared" si="157"/>
        <v>0.10000385404732352</v>
      </c>
      <c r="AC427">
        <v>0.49779109999999999</v>
      </c>
      <c r="AD427">
        <v>0.46802290000000002</v>
      </c>
      <c r="AE427">
        <v>0.49311850000000002</v>
      </c>
      <c r="AF427">
        <v>0.47726249999999998</v>
      </c>
      <c r="AG427" s="66">
        <f t="shared" si="158"/>
        <v>5.4830579849347243E-2</v>
      </c>
      <c r="AH427">
        <v>1588.33</v>
      </c>
      <c r="AI427">
        <v>1590.663</v>
      </c>
      <c r="AJ427">
        <v>3</v>
      </c>
      <c r="AK427">
        <v>2</v>
      </c>
      <c r="AL427">
        <f t="shared" si="159"/>
        <v>2.3330000000000837</v>
      </c>
      <c r="AM427" s="69">
        <f t="shared" si="160"/>
        <v>2.7299072303890481</v>
      </c>
      <c r="AN427" s="69">
        <f t="shared" si="161"/>
        <v>1.1701274026527861</v>
      </c>
      <c r="AP427" s="69">
        <f t="shared" si="162"/>
        <v>0</v>
      </c>
      <c r="AQ427" s="69">
        <f t="shared" si="163"/>
        <v>0</v>
      </c>
      <c r="AR427" s="69">
        <f t="shared" si="164"/>
        <v>0</v>
      </c>
      <c r="AS427" s="69">
        <f t="shared" si="165"/>
        <v>0</v>
      </c>
      <c r="AT427" s="69">
        <f t="shared" si="166"/>
        <v>0</v>
      </c>
      <c r="AU427" s="69">
        <f t="shared" si="167"/>
        <v>1.1701274026527861</v>
      </c>
      <c r="AV427" s="69">
        <f t="shared" si="168"/>
        <v>0</v>
      </c>
      <c r="AW427" s="69">
        <f t="shared" si="169"/>
        <v>1</v>
      </c>
      <c r="AX427" s="69">
        <f t="shared" si="170"/>
        <v>1.1701274026527861</v>
      </c>
      <c r="AY427" s="69">
        <f t="shared" si="171"/>
        <v>1.1701274026527861</v>
      </c>
      <c r="AZ427" s="69">
        <f t="shared" si="172"/>
        <v>1</v>
      </c>
      <c r="BA427" s="69">
        <f t="shared" si="173"/>
        <v>0</v>
      </c>
      <c r="BB427" s="69">
        <f t="shared" si="174"/>
        <v>0</v>
      </c>
      <c r="BC427" s="69">
        <f t="shared" si="175"/>
        <v>0</v>
      </c>
      <c r="BD427" s="69">
        <f t="shared" si="176"/>
        <v>0</v>
      </c>
      <c r="BE427" s="69">
        <f t="shared" si="177"/>
        <v>0</v>
      </c>
      <c r="BF427" s="69"/>
      <c r="BG427" s="69"/>
      <c r="BH427" s="69"/>
      <c r="BI427" s="69"/>
      <c r="BJ427" s="69"/>
      <c r="BK427" s="69"/>
      <c r="BL427" s="69"/>
      <c r="BM427" s="69"/>
      <c r="BN427" s="69"/>
      <c r="BX427">
        <v>2.22797632217407</v>
      </c>
      <c r="BY427">
        <v>0.98381942510604903</v>
      </c>
      <c r="BZ427" t="s">
        <v>5707</v>
      </c>
      <c r="CA427">
        <v>0.252</v>
      </c>
      <c r="CB427">
        <v>0.73399999999999999</v>
      </c>
      <c r="CC427" t="s">
        <v>18</v>
      </c>
    </row>
    <row r="428" spans="1:81">
      <c r="A428" t="s">
        <v>20</v>
      </c>
      <c r="B428">
        <v>-1.5377749999999999</v>
      </c>
      <c r="C428">
        <v>1.931432</v>
      </c>
      <c r="D428">
        <v>-4.4048480000000001E-2</v>
      </c>
      <c r="E428">
        <v>1.205533E-2</v>
      </c>
      <c r="F428">
        <v>0.56977869999999997</v>
      </c>
      <c r="G428">
        <v>2.95307E-2</v>
      </c>
      <c r="H428">
        <v>0.82117890000000004</v>
      </c>
      <c r="I428">
        <v>-1.3129280000000001</v>
      </c>
      <c r="J428">
        <v>1.9374800000000001</v>
      </c>
      <c r="K428">
        <v>-0.16116459999999999</v>
      </c>
      <c r="L428">
        <v>-8.8113319999999995E-2</v>
      </c>
      <c r="M428">
        <v>-0.79743339999999996</v>
      </c>
      <c r="N428">
        <v>-8.931132E-2</v>
      </c>
      <c r="O428">
        <v>0.59021990000000002</v>
      </c>
      <c r="P428" s="60">
        <f t="shared" si="153"/>
        <v>-8.8430790164087947E-2</v>
      </c>
      <c r="Q428" s="61">
        <f t="shared" si="154"/>
        <v>-0.98435999070191005</v>
      </c>
      <c r="R428">
        <v>0.7297515</v>
      </c>
      <c r="S428" s="59">
        <f t="shared" si="155"/>
        <v>2.9644997485713378</v>
      </c>
      <c r="T428">
        <v>-2.1050399999999998</v>
      </c>
      <c r="U428">
        <v>2.2552590000000001</v>
      </c>
      <c r="V428">
        <v>-0.36944709999999997</v>
      </c>
      <c r="W428" s="59">
        <f t="shared" si="156"/>
        <v>0.72975185375023499</v>
      </c>
      <c r="AA428" s="68">
        <f t="shared" si="157"/>
        <v>0.53829446118358137</v>
      </c>
      <c r="AC428">
        <v>0.44930239999999999</v>
      </c>
      <c r="AD428">
        <v>0.49859680000000001</v>
      </c>
      <c r="AE428">
        <v>0.43939660000000003</v>
      </c>
      <c r="AF428">
        <v>0.33631490000000003</v>
      </c>
      <c r="AG428" s="66">
        <f t="shared" si="158"/>
        <v>3.3104804383801791E-2</v>
      </c>
      <c r="AH428">
        <v>1592.202</v>
      </c>
      <c r="AI428">
        <v>1598.8019999999999</v>
      </c>
      <c r="AJ428">
        <v>3</v>
      </c>
      <c r="AK428">
        <v>4</v>
      </c>
      <c r="AL428">
        <f t="shared" si="159"/>
        <v>6.5999999999999091</v>
      </c>
      <c r="AM428" s="69">
        <f t="shared" si="160"/>
        <v>6.3566064908634532</v>
      </c>
      <c r="AN428" s="69">
        <f t="shared" si="161"/>
        <v>0.96312219558538492</v>
      </c>
      <c r="AP428" s="69">
        <f t="shared" si="162"/>
        <v>0</v>
      </c>
      <c r="AQ428" s="69">
        <f t="shared" si="163"/>
        <v>0</v>
      </c>
      <c r="AR428" s="69">
        <f t="shared" si="164"/>
        <v>0</v>
      </c>
      <c r="AS428" s="69">
        <f t="shared" si="165"/>
        <v>0</v>
      </c>
      <c r="AT428" s="69">
        <f t="shared" si="166"/>
        <v>0</v>
      </c>
      <c r="AU428" s="69">
        <f t="shared" si="167"/>
        <v>0</v>
      </c>
      <c r="AV428" s="69">
        <f t="shared" si="168"/>
        <v>0</v>
      </c>
      <c r="AW428" s="69">
        <f t="shared" si="169"/>
        <v>0</v>
      </c>
      <c r="AX428" s="69">
        <f t="shared" si="170"/>
        <v>0.96312219558538492</v>
      </c>
      <c r="AY428" s="69">
        <f t="shared" si="171"/>
        <v>0.96312219558538492</v>
      </c>
      <c r="AZ428" s="69">
        <f t="shared" si="172"/>
        <v>1</v>
      </c>
      <c r="BA428" s="69">
        <f t="shared" si="173"/>
        <v>0</v>
      </c>
      <c r="BB428" s="69">
        <f t="shared" si="174"/>
        <v>0</v>
      </c>
      <c r="BC428" s="69">
        <f t="shared" si="175"/>
        <v>0.96312219558538492</v>
      </c>
      <c r="BD428" s="69">
        <f t="shared" si="176"/>
        <v>0</v>
      </c>
      <c r="BE428" s="69">
        <f t="shared" si="177"/>
        <v>1</v>
      </c>
      <c r="BF428" s="69"/>
      <c r="BG428" s="69"/>
      <c r="BH428" s="69"/>
      <c r="BI428" s="69"/>
      <c r="BJ428" s="69"/>
      <c r="BK428" s="69"/>
      <c r="BL428" s="69"/>
      <c r="BM428" s="69"/>
      <c r="BN428" s="69"/>
      <c r="BX428">
        <v>2.0329794883728001</v>
      </c>
      <c r="BY428">
        <v>2.6228773593902601</v>
      </c>
      <c r="BZ428" t="s">
        <v>5708</v>
      </c>
      <c r="CA428">
        <v>2.8000000000000001E-2</v>
      </c>
      <c r="CB428">
        <v>0.32200000000000001</v>
      </c>
      <c r="CC428" t="s">
        <v>18</v>
      </c>
    </row>
    <row r="429" spans="1:81">
      <c r="A429" t="s">
        <v>20</v>
      </c>
      <c r="B429">
        <v>-1.3432090000000001</v>
      </c>
      <c r="C429">
        <v>1.927983</v>
      </c>
      <c r="D429">
        <v>-9.7602990000000001E-2</v>
      </c>
      <c r="E429">
        <v>-3.053285E-2</v>
      </c>
      <c r="F429">
        <v>-0.1921253</v>
      </c>
      <c r="G429">
        <v>-2.7256470000000001E-2</v>
      </c>
      <c r="H429">
        <v>0.98051659999999996</v>
      </c>
      <c r="I429">
        <v>-1.5188489999999999</v>
      </c>
      <c r="J429">
        <v>1.943584</v>
      </c>
      <c r="K429">
        <v>0.1127674</v>
      </c>
      <c r="L429">
        <v>-0.11318400000000001</v>
      </c>
      <c r="M429">
        <v>0.65292410000000001</v>
      </c>
      <c r="N429">
        <v>0.13736490000000001</v>
      </c>
      <c r="O429">
        <v>0.73621360000000002</v>
      </c>
      <c r="P429" s="60">
        <f t="shared" si="153"/>
        <v>0.98079677305942314</v>
      </c>
      <c r="Q429" s="61">
        <f t="shared" si="154"/>
        <v>0.92392462008755527</v>
      </c>
      <c r="R429">
        <v>1.4853890000000001</v>
      </c>
      <c r="S429" s="59">
        <f t="shared" si="155"/>
        <v>0.39258124542264849</v>
      </c>
      <c r="T429">
        <v>-9.5404390000000006E-2</v>
      </c>
      <c r="U429">
        <v>2.6584400000000001</v>
      </c>
      <c r="V429">
        <v>0.2426875</v>
      </c>
      <c r="W429" s="59">
        <f t="shared" si="156"/>
        <v>1.4853893062664392</v>
      </c>
      <c r="AA429" s="68">
        <f t="shared" si="157"/>
        <v>0.14377654140959908</v>
      </c>
      <c r="AC429">
        <v>0.4499708</v>
      </c>
      <c r="AD429">
        <v>0.46204899999999999</v>
      </c>
      <c r="AE429">
        <v>0.48854259999999999</v>
      </c>
      <c r="AF429">
        <v>0.49631740000000002</v>
      </c>
      <c r="AG429" s="66">
        <f t="shared" si="158"/>
        <v>5.0412044047169972E-2</v>
      </c>
      <c r="AH429">
        <v>1600.335</v>
      </c>
      <c r="AI429">
        <v>1605.5640000000001</v>
      </c>
      <c r="AJ429">
        <v>2</v>
      </c>
      <c r="AK429">
        <v>1</v>
      </c>
      <c r="AL429">
        <f t="shared" si="159"/>
        <v>5.2290000000000418</v>
      </c>
      <c r="AM429" s="69">
        <f t="shared" si="160"/>
        <v>0.92858585225445911</v>
      </c>
      <c r="AN429" s="69">
        <f t="shared" si="161"/>
        <v>0.17758383099148053</v>
      </c>
      <c r="AP429" s="69">
        <f t="shared" si="162"/>
        <v>0</v>
      </c>
      <c r="AQ429" s="69">
        <f t="shared" si="163"/>
        <v>0.17758383099148053</v>
      </c>
      <c r="AR429" s="69">
        <f t="shared" si="164"/>
        <v>0</v>
      </c>
      <c r="AS429" s="69">
        <f t="shared" si="165"/>
        <v>1</v>
      </c>
      <c r="AT429" s="69">
        <f t="shared" si="166"/>
        <v>0.17758383099148053</v>
      </c>
      <c r="AU429" s="69">
        <f t="shared" si="167"/>
        <v>0</v>
      </c>
      <c r="AV429" s="69">
        <f t="shared" si="168"/>
        <v>1</v>
      </c>
      <c r="AW429" s="69">
        <f t="shared" si="169"/>
        <v>0</v>
      </c>
      <c r="AX429" s="69">
        <f t="shared" si="170"/>
        <v>0</v>
      </c>
      <c r="AY429" s="69">
        <f t="shared" si="171"/>
        <v>0</v>
      </c>
      <c r="AZ429" s="69">
        <f t="shared" si="172"/>
        <v>0</v>
      </c>
      <c r="BA429" s="69">
        <f t="shared" si="173"/>
        <v>0</v>
      </c>
      <c r="BB429" s="69">
        <f t="shared" si="174"/>
        <v>0</v>
      </c>
      <c r="BC429" s="69">
        <f t="shared" si="175"/>
        <v>0</v>
      </c>
      <c r="BD429" s="69">
        <f t="shared" si="176"/>
        <v>0</v>
      </c>
      <c r="BE429" s="69">
        <f t="shared" si="177"/>
        <v>0</v>
      </c>
      <c r="BF429" s="69"/>
      <c r="BG429" s="69"/>
      <c r="BH429" s="69"/>
      <c r="BI429" s="69"/>
      <c r="BJ429" s="69"/>
      <c r="BK429" s="69"/>
      <c r="BL429" s="69"/>
      <c r="BM429" s="69"/>
      <c r="BN429" s="69"/>
      <c r="BX429">
        <v>1.3396517038345299</v>
      </c>
      <c r="BY429">
        <v>0.52961015701293901</v>
      </c>
      <c r="BZ429" t="s">
        <v>5709</v>
      </c>
      <c r="CA429">
        <v>2.7E-2</v>
      </c>
      <c r="CB429">
        <v>8.8999999999999996E-2</v>
      </c>
      <c r="CC429" t="s">
        <v>18</v>
      </c>
    </row>
    <row r="430" spans="1:81">
      <c r="A430" t="s">
        <v>20</v>
      </c>
      <c r="B430">
        <v>-1.427932</v>
      </c>
      <c r="C430">
        <v>1.91855</v>
      </c>
      <c r="D430">
        <v>0.12087009999999999</v>
      </c>
      <c r="E430">
        <v>3.3372279999999997E-2</v>
      </c>
      <c r="F430">
        <v>0.65002970000000004</v>
      </c>
      <c r="G430">
        <v>-3.0975200000000001E-2</v>
      </c>
      <c r="H430">
        <v>0.75854359999999998</v>
      </c>
      <c r="I430">
        <v>-1.486561</v>
      </c>
      <c r="J430">
        <v>1.9211469999999999</v>
      </c>
      <c r="K430">
        <v>0.12431680000000001</v>
      </c>
      <c r="L430">
        <v>-2.2735830000000001E-4</v>
      </c>
      <c r="M430">
        <v>0.67205199999999998</v>
      </c>
      <c r="N430">
        <v>-2.158676E-2</v>
      </c>
      <c r="O430">
        <v>0.74018919999999999</v>
      </c>
      <c r="P430" s="60">
        <f t="shared" si="153"/>
        <v>0.92934580335503414</v>
      </c>
      <c r="Q430" s="61">
        <f t="shared" si="154"/>
        <v>0.72736724442722767</v>
      </c>
      <c r="R430">
        <v>4.0829810000000002</v>
      </c>
      <c r="S430" s="59">
        <f t="shared" si="155"/>
        <v>0.75631866448667728</v>
      </c>
      <c r="T430">
        <v>2.628654</v>
      </c>
      <c r="U430">
        <v>2.208094</v>
      </c>
      <c r="V430">
        <v>0.48282009999999997</v>
      </c>
      <c r="W430" s="59">
        <f t="shared" si="156"/>
        <v>4.0829809582989727</v>
      </c>
      <c r="AA430" s="68">
        <f t="shared" si="157"/>
        <v>0.10000000008868949</v>
      </c>
      <c r="AC430">
        <v>0.48088560000000002</v>
      </c>
      <c r="AD430">
        <v>0.42066930000000002</v>
      </c>
      <c r="AE430">
        <v>0.45566010000000001</v>
      </c>
      <c r="AF430">
        <v>0.37406640000000002</v>
      </c>
      <c r="AG430" s="66">
        <f t="shared" si="158"/>
        <v>3.4480399768690453E-2</v>
      </c>
      <c r="AH430">
        <v>1607.0930000000001</v>
      </c>
      <c r="AI430">
        <v>1609.865</v>
      </c>
      <c r="AJ430">
        <v>2</v>
      </c>
      <c r="AK430">
        <v>1</v>
      </c>
      <c r="AL430">
        <f t="shared" si="159"/>
        <v>2.7719999999999345</v>
      </c>
      <c r="AM430" s="69">
        <f t="shared" si="160"/>
        <v>1.8987524686788237</v>
      </c>
      <c r="AN430" s="69">
        <f t="shared" si="161"/>
        <v>0.68497563805153994</v>
      </c>
      <c r="AP430" s="69">
        <f t="shared" si="162"/>
        <v>0</v>
      </c>
      <c r="AQ430" s="69">
        <f t="shared" si="163"/>
        <v>0.68497563805153994</v>
      </c>
      <c r="AR430" s="69">
        <f t="shared" si="164"/>
        <v>0</v>
      </c>
      <c r="AS430" s="69">
        <f t="shared" si="165"/>
        <v>1</v>
      </c>
      <c r="AT430" s="69">
        <f t="shared" si="166"/>
        <v>0.68497563805153994</v>
      </c>
      <c r="AU430" s="69">
        <f t="shared" si="167"/>
        <v>0</v>
      </c>
      <c r="AV430" s="69">
        <f t="shared" si="168"/>
        <v>1</v>
      </c>
      <c r="AW430" s="69">
        <f t="shared" si="169"/>
        <v>0</v>
      </c>
      <c r="AX430" s="69">
        <f t="shared" si="170"/>
        <v>0</v>
      </c>
      <c r="AY430" s="69">
        <f t="shared" si="171"/>
        <v>0</v>
      </c>
      <c r="AZ430" s="69">
        <f t="shared" si="172"/>
        <v>0</v>
      </c>
      <c r="BA430" s="69">
        <f t="shared" si="173"/>
        <v>0</v>
      </c>
      <c r="BB430" s="69">
        <f t="shared" si="174"/>
        <v>0</v>
      </c>
      <c r="BC430" s="69">
        <f t="shared" si="175"/>
        <v>0</v>
      </c>
      <c r="BD430" s="69">
        <f t="shared" si="176"/>
        <v>0</v>
      </c>
      <c r="BE430" s="69">
        <f t="shared" si="177"/>
        <v>0</v>
      </c>
      <c r="BF430" s="69"/>
      <c r="BG430" s="69"/>
      <c r="BH430" s="69"/>
      <c r="BI430" s="69"/>
      <c r="BJ430" s="69"/>
      <c r="BK430" s="69"/>
      <c r="BL430" s="69"/>
      <c r="BM430" s="69"/>
      <c r="BN430" s="69"/>
      <c r="BX430">
        <v>1.4820313453674301</v>
      </c>
      <c r="BY430">
        <v>7.1255490183830303E-2</v>
      </c>
      <c r="BZ430" t="s">
        <v>3671</v>
      </c>
      <c r="CA430">
        <v>0.379</v>
      </c>
      <c r="CB430">
        <v>0.69199999999999995</v>
      </c>
      <c r="CC430" t="s">
        <v>18</v>
      </c>
    </row>
    <row r="431" spans="1:81">
      <c r="A431" t="s">
        <v>20</v>
      </c>
      <c r="B431">
        <v>-1.476453</v>
      </c>
      <c r="C431">
        <v>1.9229639999999999</v>
      </c>
      <c r="D431">
        <v>0.1187018</v>
      </c>
      <c r="E431">
        <v>-1.2810139999999999E-2</v>
      </c>
      <c r="F431">
        <v>0.70088300000000003</v>
      </c>
      <c r="G431">
        <v>-2.376373E-2</v>
      </c>
      <c r="H431">
        <v>0.71276519999999999</v>
      </c>
      <c r="I431">
        <v>-1.5206440000000001</v>
      </c>
      <c r="J431">
        <v>1.9433720000000001</v>
      </c>
      <c r="K431">
        <v>6.0386549999999997E-2</v>
      </c>
      <c r="L431">
        <v>-0.25744339999999999</v>
      </c>
      <c r="M431">
        <v>0.53321090000000004</v>
      </c>
      <c r="N431">
        <v>0.21181759999999999</v>
      </c>
      <c r="O431">
        <v>0.77752319999999997</v>
      </c>
      <c r="P431" s="60">
        <f t="shared" si="153"/>
        <v>0.93092150828304998</v>
      </c>
      <c r="Q431" s="61">
        <f t="shared" si="154"/>
        <v>0.73322970916797736</v>
      </c>
      <c r="R431">
        <v>1.7061580000000001</v>
      </c>
      <c r="S431" s="59">
        <f t="shared" si="155"/>
        <v>0.74773675492376868</v>
      </c>
      <c r="T431">
        <v>-0.37745649999999997</v>
      </c>
      <c r="U431">
        <v>3.1632389999999999</v>
      </c>
      <c r="V431">
        <v>0.52477989999999997</v>
      </c>
      <c r="W431" s="59">
        <f t="shared" si="156"/>
        <v>1.7061579076793743</v>
      </c>
      <c r="AA431" s="68">
        <f t="shared" si="157"/>
        <v>0.11655401359720192</v>
      </c>
      <c r="AC431">
        <v>0.43278889999999998</v>
      </c>
      <c r="AD431">
        <v>0.40458460000000002</v>
      </c>
      <c r="AE431">
        <v>0.44114130000000001</v>
      </c>
      <c r="AF431">
        <v>0.48171809999999998</v>
      </c>
      <c r="AG431" s="66">
        <f t="shared" si="158"/>
        <v>3.7209697973192513E-2</v>
      </c>
      <c r="AH431">
        <v>1611.402</v>
      </c>
      <c r="AI431">
        <v>1618.1610000000001</v>
      </c>
      <c r="AJ431">
        <v>2</v>
      </c>
      <c r="AK431">
        <v>2</v>
      </c>
      <c r="AL431">
        <f t="shared" si="159"/>
        <v>6.7590000000000146</v>
      </c>
      <c r="AM431" s="69">
        <f t="shared" si="160"/>
        <v>1.993385201618499</v>
      </c>
      <c r="AN431" s="69">
        <f t="shared" si="161"/>
        <v>0.29492309537187378</v>
      </c>
      <c r="AP431" s="69">
        <f t="shared" si="162"/>
        <v>0</v>
      </c>
      <c r="AQ431" s="69">
        <f t="shared" si="163"/>
        <v>0</v>
      </c>
      <c r="AR431" s="69">
        <f t="shared" si="164"/>
        <v>0</v>
      </c>
      <c r="AS431" s="69">
        <f t="shared" si="165"/>
        <v>0</v>
      </c>
      <c r="AT431" s="69">
        <f t="shared" si="166"/>
        <v>0.29492309537187378</v>
      </c>
      <c r="AU431" s="69">
        <f t="shared" si="167"/>
        <v>0.29492309537187378</v>
      </c>
      <c r="AV431" s="69">
        <f t="shared" si="168"/>
        <v>1</v>
      </c>
      <c r="AW431" s="69">
        <f t="shared" si="169"/>
        <v>1</v>
      </c>
      <c r="AX431" s="69">
        <f t="shared" si="170"/>
        <v>0</v>
      </c>
      <c r="AY431" s="69">
        <f t="shared" si="171"/>
        <v>0</v>
      </c>
      <c r="AZ431" s="69">
        <f t="shared" si="172"/>
        <v>0</v>
      </c>
      <c r="BA431" s="69">
        <f t="shared" si="173"/>
        <v>0</v>
      </c>
      <c r="BB431" s="69">
        <f t="shared" si="174"/>
        <v>0</v>
      </c>
      <c r="BC431" s="69">
        <f t="shared" si="175"/>
        <v>0</v>
      </c>
      <c r="BD431" s="69">
        <f t="shared" si="176"/>
        <v>0</v>
      </c>
      <c r="BE431" s="69">
        <f t="shared" si="177"/>
        <v>0</v>
      </c>
      <c r="BF431" s="69"/>
      <c r="BG431" s="69"/>
      <c r="BH431" s="69"/>
      <c r="BI431" s="69"/>
      <c r="BJ431" s="69"/>
      <c r="BK431" s="69"/>
      <c r="BL431" s="69"/>
      <c r="BM431" s="69"/>
      <c r="BN431" s="69"/>
      <c r="BX431">
        <v>1.33048260211945</v>
      </c>
      <c r="BY431">
        <v>0.84571886062622104</v>
      </c>
      <c r="BZ431" t="s">
        <v>5710</v>
      </c>
      <c r="CA431">
        <v>0.92700000000000005</v>
      </c>
      <c r="CB431">
        <v>0.84799999999999998</v>
      </c>
      <c r="CC431" t="s">
        <v>18</v>
      </c>
    </row>
    <row r="432" spans="1:81">
      <c r="A432" t="s">
        <v>20</v>
      </c>
      <c r="B432">
        <v>-1.4975080000000001</v>
      </c>
      <c r="C432">
        <v>1.9356720000000001</v>
      </c>
      <c r="D432">
        <v>0.10528990000000001</v>
      </c>
      <c r="E432">
        <v>-6.9471309999999994E-2</v>
      </c>
      <c r="F432">
        <v>0.13882169999999999</v>
      </c>
      <c r="G432">
        <v>-5.6746690000000002E-3</v>
      </c>
      <c r="H432">
        <v>0.9878614</v>
      </c>
      <c r="I432">
        <v>-1.9349780000000001</v>
      </c>
      <c r="J432">
        <v>1.9135059999999999</v>
      </c>
      <c r="K432">
        <v>-0.51885680000000001</v>
      </c>
      <c r="L432">
        <v>-0.47420060000000003</v>
      </c>
      <c r="M432">
        <v>0.23463290000000001</v>
      </c>
      <c r="N432">
        <v>0.20901910000000001</v>
      </c>
      <c r="O432">
        <v>0.82243069999999996</v>
      </c>
      <c r="P432" s="60">
        <f t="shared" si="153"/>
        <v>0.88898611162272689</v>
      </c>
      <c r="Q432" s="61">
        <f t="shared" si="154"/>
        <v>0.58059261331619094</v>
      </c>
      <c r="R432">
        <v>4.9148339999999999</v>
      </c>
      <c r="S432" s="59">
        <f t="shared" si="155"/>
        <v>0.95133997231922007</v>
      </c>
      <c r="T432">
        <v>-0.78214660000000003</v>
      </c>
      <c r="U432">
        <v>6.7283600000000003</v>
      </c>
      <c r="V432">
        <v>0.92626220000000004</v>
      </c>
      <c r="W432" s="59">
        <f t="shared" si="156"/>
        <v>4.914834251052751</v>
      </c>
      <c r="AA432" s="68">
        <f t="shared" si="157"/>
        <v>0.10000000000000278</v>
      </c>
      <c r="AC432">
        <v>0.40079769999999998</v>
      </c>
      <c r="AD432">
        <v>0.40475460000000002</v>
      </c>
      <c r="AE432">
        <v>0.4377819</v>
      </c>
      <c r="AF432">
        <v>0.44064809999999999</v>
      </c>
      <c r="AG432" s="66">
        <f t="shared" si="158"/>
        <v>3.1294406349521103E-2</v>
      </c>
      <c r="AH432">
        <v>1619.694</v>
      </c>
      <c r="AI432">
        <v>1678.4059999999999</v>
      </c>
      <c r="AJ432">
        <v>2</v>
      </c>
      <c r="AK432">
        <v>2</v>
      </c>
      <c r="AL432">
        <f t="shared" si="159"/>
        <v>58.711999999999989</v>
      </c>
      <c r="AM432" s="69">
        <f t="shared" si="160"/>
        <v>2.3695909344964674</v>
      </c>
      <c r="AN432" s="69">
        <f t="shared" si="161"/>
        <v>4.0359567626660098E-2</v>
      </c>
      <c r="AP432" s="69">
        <f t="shared" si="162"/>
        <v>0</v>
      </c>
      <c r="AQ432" s="69">
        <f t="shared" si="163"/>
        <v>0</v>
      </c>
      <c r="AR432" s="69">
        <f t="shared" si="164"/>
        <v>0</v>
      </c>
      <c r="AS432" s="69">
        <f t="shared" si="165"/>
        <v>0</v>
      </c>
      <c r="AT432" s="69">
        <f t="shared" si="166"/>
        <v>4.0359567626660098E-2</v>
      </c>
      <c r="AU432" s="69">
        <f t="shared" si="167"/>
        <v>4.0359567626660098E-2</v>
      </c>
      <c r="AV432" s="69">
        <f t="shared" si="168"/>
        <v>1</v>
      </c>
      <c r="AW432" s="69">
        <f t="shared" si="169"/>
        <v>1</v>
      </c>
      <c r="AX432" s="69">
        <f t="shared" si="170"/>
        <v>0</v>
      </c>
      <c r="AY432" s="69">
        <f t="shared" si="171"/>
        <v>0</v>
      </c>
      <c r="AZ432" s="69">
        <f t="shared" si="172"/>
        <v>0</v>
      </c>
      <c r="BA432" s="69">
        <f t="shared" si="173"/>
        <v>0</v>
      </c>
      <c r="BB432" s="69">
        <f t="shared" si="174"/>
        <v>0</v>
      </c>
      <c r="BC432" s="69">
        <f t="shared" si="175"/>
        <v>0</v>
      </c>
      <c r="BD432" s="69">
        <f t="shared" si="176"/>
        <v>0</v>
      </c>
      <c r="BE432" s="69">
        <f t="shared" si="177"/>
        <v>0</v>
      </c>
      <c r="BF432" s="69"/>
      <c r="BG432" s="69"/>
      <c r="BH432" s="69"/>
      <c r="BI432" s="69"/>
      <c r="BJ432" s="69"/>
      <c r="BK432" s="69"/>
      <c r="BL432" s="69"/>
      <c r="BM432" s="69"/>
      <c r="BN432" s="69"/>
      <c r="BX432">
        <v>1.40296995639801</v>
      </c>
      <c r="BY432">
        <v>1.42262923717499</v>
      </c>
      <c r="BZ432" t="s">
        <v>5711</v>
      </c>
      <c r="CA432">
        <v>0.36799999999999999</v>
      </c>
      <c r="CB432">
        <v>0.92900000000000005</v>
      </c>
      <c r="CC432" t="s">
        <v>18</v>
      </c>
    </row>
    <row r="433" spans="1:81">
      <c r="A433" t="s">
        <v>20</v>
      </c>
      <c r="B433">
        <v>-1.722621</v>
      </c>
      <c r="C433">
        <v>1.89557</v>
      </c>
      <c r="D433">
        <v>-0.41507179999999999</v>
      </c>
      <c r="E433">
        <v>0.15756300000000001</v>
      </c>
      <c r="F433">
        <v>0.54813959999999995</v>
      </c>
      <c r="G433">
        <v>-6.5502149999999995E-2</v>
      </c>
      <c r="H433">
        <v>0.81879570000000002</v>
      </c>
      <c r="I433">
        <v>-1.078419</v>
      </c>
      <c r="J433">
        <v>2.1452969999999998</v>
      </c>
      <c r="K433">
        <v>-0.27282519999999999</v>
      </c>
      <c r="L433">
        <v>-0.15850739999999999</v>
      </c>
      <c r="M433">
        <v>9.4239809999999993E-2</v>
      </c>
      <c r="N433">
        <v>-6.9745920000000003E-2</v>
      </c>
      <c r="O433">
        <v>0.98037229999999997</v>
      </c>
      <c r="P433" s="60">
        <f t="shared" si="153"/>
        <v>0.8700171484519339</v>
      </c>
      <c r="Q433" s="61">
        <f t="shared" si="154"/>
        <v>0.51385967720086878</v>
      </c>
      <c r="R433">
        <v>3.3970940000000001</v>
      </c>
      <c r="S433" s="59">
        <f t="shared" si="155"/>
        <v>1.0311184498989339</v>
      </c>
      <c r="T433">
        <v>-0.57659709999999997</v>
      </c>
      <c r="U433">
        <v>3.2740200000000002</v>
      </c>
      <c r="V433">
        <v>2.4705400000000002</v>
      </c>
      <c r="W433" s="59">
        <f t="shared" si="156"/>
        <v>3.3970944411615132</v>
      </c>
      <c r="AA433" s="68">
        <f t="shared" si="157"/>
        <v>0.10000010820247875</v>
      </c>
      <c r="AC433">
        <v>0.49015019999999998</v>
      </c>
      <c r="AD433">
        <v>0.40897630000000001</v>
      </c>
      <c r="AE433">
        <v>0.47592040000000002</v>
      </c>
      <c r="AF433">
        <v>0.4899773</v>
      </c>
      <c r="AG433" s="66">
        <f t="shared" si="158"/>
        <v>4.674526292582383E-2</v>
      </c>
      <c r="AH433">
        <v>1679.9349999999999</v>
      </c>
      <c r="AI433">
        <v>1707.6959999999999</v>
      </c>
      <c r="AJ433">
        <v>1</v>
      </c>
      <c r="AK433">
        <v>2</v>
      </c>
      <c r="AL433">
        <f t="shared" si="159"/>
        <v>27.760999999999967</v>
      </c>
      <c r="AM433" s="69">
        <f t="shared" si="160"/>
        <v>1.9068543018401187</v>
      </c>
      <c r="AN433" s="69">
        <f t="shared" si="161"/>
        <v>6.8688242564753463E-2</v>
      </c>
      <c r="AP433" s="69">
        <f t="shared" si="162"/>
        <v>6.8688242564753463E-2</v>
      </c>
      <c r="AQ433" s="69">
        <f t="shared" si="163"/>
        <v>0</v>
      </c>
      <c r="AR433" s="69">
        <f t="shared" si="164"/>
        <v>1</v>
      </c>
      <c r="AS433" s="69">
        <f t="shared" si="165"/>
        <v>0</v>
      </c>
      <c r="AT433" s="69">
        <f t="shared" si="166"/>
        <v>0</v>
      </c>
      <c r="AU433" s="69">
        <f t="shared" si="167"/>
        <v>6.8688242564753463E-2</v>
      </c>
      <c r="AV433" s="69">
        <f t="shared" si="168"/>
        <v>0</v>
      </c>
      <c r="AW433" s="69">
        <f t="shared" si="169"/>
        <v>1</v>
      </c>
      <c r="AX433" s="69">
        <f t="shared" si="170"/>
        <v>0</v>
      </c>
      <c r="AY433" s="69">
        <f t="shared" si="171"/>
        <v>0</v>
      </c>
      <c r="AZ433" s="69">
        <f t="shared" si="172"/>
        <v>0</v>
      </c>
      <c r="BA433" s="69">
        <f t="shared" si="173"/>
        <v>0</v>
      </c>
      <c r="BB433" s="69">
        <f t="shared" si="174"/>
        <v>0</v>
      </c>
      <c r="BC433" s="69">
        <f t="shared" si="175"/>
        <v>0</v>
      </c>
      <c r="BD433" s="69">
        <f t="shared" si="176"/>
        <v>0</v>
      </c>
      <c r="BE433" s="69">
        <f t="shared" si="177"/>
        <v>0</v>
      </c>
      <c r="BF433" s="69"/>
      <c r="BG433" s="69"/>
      <c r="BH433" s="69"/>
      <c r="BI433" s="69"/>
      <c r="BJ433" s="69"/>
      <c r="BK433" s="69"/>
      <c r="BL433" s="69"/>
      <c r="BM433" s="69"/>
      <c r="BN433" s="69"/>
      <c r="BX433">
        <v>0.55588245391845703</v>
      </c>
      <c r="BY433">
        <v>0.87720870971679699</v>
      </c>
      <c r="BZ433" t="s">
        <v>5712</v>
      </c>
      <c r="CA433">
        <v>0.39200000000000002</v>
      </c>
      <c r="CB433">
        <v>0.35</v>
      </c>
      <c r="CC433" t="s">
        <v>18</v>
      </c>
    </row>
    <row r="434" spans="1:81">
      <c r="A434" t="s">
        <v>22</v>
      </c>
      <c r="B434">
        <v>-1.0999080000000001</v>
      </c>
      <c r="C434">
        <v>2.1441439999999998</v>
      </c>
      <c r="D434">
        <v>-0.27713850000000001</v>
      </c>
      <c r="E434">
        <v>-0.1440245</v>
      </c>
      <c r="F434">
        <v>0.14539659999999999</v>
      </c>
      <c r="G434">
        <v>-5.4978930000000002E-2</v>
      </c>
      <c r="H434">
        <v>0.97728919999999997</v>
      </c>
      <c r="I434">
        <v>-1.427473</v>
      </c>
      <c r="J434">
        <v>2.0973190000000002</v>
      </c>
      <c r="K434">
        <v>-0.49517070000000002</v>
      </c>
      <c r="L434">
        <v>-0.48451670000000002</v>
      </c>
      <c r="M434">
        <v>0.34792659999999997</v>
      </c>
      <c r="N434">
        <v>0.15805759999999999</v>
      </c>
      <c r="O434">
        <v>0.78689799999999999</v>
      </c>
      <c r="P434" s="60">
        <f t="shared" si="153"/>
        <v>-0.37801121784828023</v>
      </c>
      <c r="Q434" s="61">
        <f t="shared" si="154"/>
        <v>-0.71421503836172007</v>
      </c>
      <c r="R434">
        <v>3.802562</v>
      </c>
      <c r="S434" s="59">
        <f t="shared" si="155"/>
        <v>2.3662982988450061</v>
      </c>
      <c r="T434">
        <v>-0.2430862</v>
      </c>
      <c r="U434">
        <v>5.7760280000000002</v>
      </c>
      <c r="V434">
        <v>0.45413429999999999</v>
      </c>
      <c r="W434" s="59">
        <f t="shared" si="156"/>
        <v>3.8025629376028851</v>
      </c>
      <c r="AA434" s="68">
        <f t="shared" si="157"/>
        <v>0.10000000189795175</v>
      </c>
      <c r="AC434">
        <v>0.425118</v>
      </c>
      <c r="AD434">
        <v>0.4298633</v>
      </c>
      <c r="AE434">
        <v>0.42659360000000002</v>
      </c>
      <c r="AF434">
        <v>0.47151959999999998</v>
      </c>
      <c r="AG434" s="66">
        <f t="shared" si="158"/>
        <v>3.6758175588745071E-2</v>
      </c>
      <c r="AH434">
        <v>1709.1969999999999</v>
      </c>
      <c r="AI434">
        <v>1729.1990000000001</v>
      </c>
      <c r="AJ434">
        <v>2</v>
      </c>
      <c r="AK434">
        <v>2</v>
      </c>
      <c r="AL434">
        <f t="shared" si="159"/>
        <v>20.00200000000018</v>
      </c>
      <c r="AM434" s="69">
        <f t="shared" si="160"/>
        <v>3.452029658505043</v>
      </c>
      <c r="AN434" s="69">
        <f t="shared" si="161"/>
        <v>0.17258422450280031</v>
      </c>
      <c r="AP434" s="69">
        <f t="shared" si="162"/>
        <v>0</v>
      </c>
      <c r="AQ434" s="69">
        <f t="shared" si="163"/>
        <v>0</v>
      </c>
      <c r="AR434" s="69">
        <f t="shared" si="164"/>
        <v>0</v>
      </c>
      <c r="AS434" s="69">
        <f t="shared" si="165"/>
        <v>0</v>
      </c>
      <c r="AT434" s="69">
        <f t="shared" si="166"/>
        <v>0.17258422450280031</v>
      </c>
      <c r="AU434" s="69">
        <f t="shared" si="167"/>
        <v>0.17258422450280031</v>
      </c>
      <c r="AV434" s="69">
        <f t="shared" si="168"/>
        <v>1</v>
      </c>
      <c r="AW434" s="69">
        <f t="shared" si="169"/>
        <v>1</v>
      </c>
      <c r="AX434" s="69">
        <f t="shared" si="170"/>
        <v>0</v>
      </c>
      <c r="AY434" s="69">
        <f t="shared" si="171"/>
        <v>0</v>
      </c>
      <c r="AZ434" s="69">
        <f t="shared" si="172"/>
        <v>0</v>
      </c>
      <c r="BA434" s="69">
        <f t="shared" si="173"/>
        <v>0</v>
      </c>
      <c r="BB434" s="69">
        <f t="shared" si="174"/>
        <v>0</v>
      </c>
      <c r="BC434" s="69">
        <f t="shared" si="175"/>
        <v>0</v>
      </c>
      <c r="BD434" s="69">
        <f t="shared" si="176"/>
        <v>0</v>
      </c>
      <c r="BE434" s="69">
        <f t="shared" si="177"/>
        <v>0</v>
      </c>
      <c r="BF434" s="69"/>
      <c r="BG434" s="69"/>
      <c r="BH434" s="69"/>
      <c r="BI434" s="69"/>
      <c r="BJ434" s="69"/>
      <c r="BK434" s="69"/>
      <c r="BL434" s="69"/>
      <c r="BM434" s="69"/>
      <c r="BN434" s="69"/>
      <c r="BX434">
        <v>1.37728023529053</v>
      </c>
      <c r="BY434">
        <v>1.33911597728729</v>
      </c>
      <c r="BZ434" t="s">
        <v>5615</v>
      </c>
      <c r="CA434">
        <v>0.86399999999999999</v>
      </c>
      <c r="CB434">
        <v>0.41099999999999998</v>
      </c>
      <c r="CC434" t="s">
        <v>18</v>
      </c>
    </row>
    <row r="435" spans="1:81">
      <c r="A435" t="s">
        <v>22</v>
      </c>
      <c r="B435">
        <v>-1.239546</v>
      </c>
      <c r="C435">
        <v>2.117664</v>
      </c>
      <c r="D435">
        <v>-0.33721440000000003</v>
      </c>
      <c r="E435">
        <v>-5.8286099999999997E-3</v>
      </c>
      <c r="F435">
        <v>0.60946889999999998</v>
      </c>
      <c r="G435">
        <v>-4.5148569999999999E-2</v>
      </c>
      <c r="H435">
        <v>0.79150189999999998</v>
      </c>
      <c r="I435">
        <v>-1.172166</v>
      </c>
      <c r="J435">
        <v>2.1404540000000001</v>
      </c>
      <c r="K435">
        <v>0.24579809999999999</v>
      </c>
      <c r="L435">
        <v>-8.2919940000000004E-3</v>
      </c>
      <c r="M435">
        <v>-0.98081300000000005</v>
      </c>
      <c r="N435">
        <v>-0.194355</v>
      </c>
      <c r="O435">
        <v>-1.278261E-2</v>
      </c>
      <c r="P435" s="60">
        <f t="shared" si="153"/>
        <v>0.10558437271264581</v>
      </c>
      <c r="Q435" s="61">
        <f t="shared" si="154"/>
        <v>-0.97770388047775414</v>
      </c>
      <c r="R435">
        <v>0.38978819999999997</v>
      </c>
      <c r="S435" s="59">
        <f t="shared" si="155"/>
        <v>2.930029573079433</v>
      </c>
      <c r="T435">
        <v>-1.164922</v>
      </c>
      <c r="U435">
        <v>2.400388</v>
      </c>
      <c r="V435">
        <v>-0.5949603</v>
      </c>
      <c r="W435" s="59">
        <f t="shared" si="156"/>
        <v>0.38978782756624142</v>
      </c>
      <c r="AA435" s="68">
        <f t="shared" si="157"/>
        <v>0.83661333333581489</v>
      </c>
      <c r="AC435">
        <v>0.4377028</v>
      </c>
      <c r="AD435">
        <v>0.47581430000000002</v>
      </c>
      <c r="AE435">
        <v>0.44124530000000001</v>
      </c>
      <c r="AF435">
        <v>0.38693329999999998</v>
      </c>
      <c r="AG435" s="66">
        <f t="shared" si="158"/>
        <v>3.5557647040966131E-2</v>
      </c>
      <c r="AH435">
        <v>1730.7249999999999</v>
      </c>
      <c r="AI435">
        <v>1760.9670000000001</v>
      </c>
      <c r="AJ435">
        <v>3</v>
      </c>
      <c r="AK435">
        <v>2</v>
      </c>
      <c r="AL435">
        <f t="shared" si="159"/>
        <v>30.242000000000189</v>
      </c>
      <c r="AM435" s="69">
        <f t="shared" si="160"/>
        <v>6.8727791982753912</v>
      </c>
      <c r="AN435" s="69">
        <f t="shared" si="161"/>
        <v>0.22725941400288832</v>
      </c>
      <c r="AP435" s="69">
        <f t="shared" si="162"/>
        <v>0</v>
      </c>
      <c r="AQ435" s="69">
        <f t="shared" si="163"/>
        <v>0</v>
      </c>
      <c r="AR435" s="69">
        <f t="shared" si="164"/>
        <v>0</v>
      </c>
      <c r="AS435" s="69">
        <f t="shared" si="165"/>
        <v>0</v>
      </c>
      <c r="AT435" s="69">
        <f t="shared" si="166"/>
        <v>0</v>
      </c>
      <c r="AU435" s="69">
        <f t="shared" si="167"/>
        <v>0.22725941400288832</v>
      </c>
      <c r="AV435" s="69">
        <f t="shared" si="168"/>
        <v>0</v>
      </c>
      <c r="AW435" s="69">
        <f t="shared" si="169"/>
        <v>1</v>
      </c>
      <c r="AX435" s="69">
        <f t="shared" si="170"/>
        <v>0.22725941400288832</v>
      </c>
      <c r="AY435" s="69">
        <f t="shared" si="171"/>
        <v>0.22725941400288832</v>
      </c>
      <c r="AZ435" s="69">
        <f t="shared" si="172"/>
        <v>1</v>
      </c>
      <c r="BA435" s="69">
        <f t="shared" si="173"/>
        <v>0</v>
      </c>
      <c r="BB435" s="69">
        <f t="shared" si="174"/>
        <v>0</v>
      </c>
      <c r="BC435" s="69">
        <f t="shared" si="175"/>
        <v>0</v>
      </c>
      <c r="BD435" s="69">
        <f t="shared" si="176"/>
        <v>0</v>
      </c>
      <c r="BE435" s="69">
        <f t="shared" si="177"/>
        <v>0</v>
      </c>
      <c r="BF435" s="69"/>
      <c r="BG435" s="69"/>
      <c r="BH435" s="69"/>
      <c r="BI435" s="69"/>
      <c r="BJ435" s="69"/>
      <c r="BK435" s="69"/>
      <c r="BL435" s="69"/>
      <c r="BM435" s="69"/>
      <c r="BN435" s="69"/>
      <c r="BX435">
        <v>2.29327487945557</v>
      </c>
      <c r="BY435">
        <v>1.31273818016052</v>
      </c>
      <c r="BZ435" t="s">
        <v>5713</v>
      </c>
      <c r="CA435">
        <v>0.69899999999999995</v>
      </c>
      <c r="CB435">
        <v>0.13900000000000001</v>
      </c>
      <c r="CC435" t="s">
        <v>18</v>
      </c>
    </row>
    <row r="436" spans="1:81">
      <c r="A436" t="s">
        <v>20</v>
      </c>
      <c r="B436">
        <v>-1.1576569999999999</v>
      </c>
      <c r="C436">
        <v>2.1117710000000001</v>
      </c>
      <c r="D436">
        <v>0.25903080000000001</v>
      </c>
      <c r="E436">
        <v>-5.9264169999999998E-2</v>
      </c>
      <c r="F436">
        <v>-0.84070650000000002</v>
      </c>
      <c r="G436">
        <v>-1.772493E-2</v>
      </c>
      <c r="H436">
        <v>-0.53794629999999999</v>
      </c>
      <c r="I436">
        <v>-1.2388049999999999</v>
      </c>
      <c r="J436">
        <v>2.1406130000000001</v>
      </c>
      <c r="K436">
        <v>0.82046180000000002</v>
      </c>
      <c r="L436">
        <v>-0.2327727</v>
      </c>
      <c r="M436">
        <v>-0.1028401</v>
      </c>
      <c r="N436">
        <v>-7.773969E-2</v>
      </c>
      <c r="O436">
        <v>0.96394880000000005</v>
      </c>
      <c r="P436" s="60">
        <f t="shared" si="153"/>
        <v>0.9174516926160311</v>
      </c>
      <c r="Q436" s="61">
        <f t="shared" si="154"/>
        <v>0.68343521656804085</v>
      </c>
      <c r="R436">
        <v>3.8257310000000002</v>
      </c>
      <c r="S436" s="59">
        <f t="shared" si="155"/>
        <v>0.81833829081565557</v>
      </c>
      <c r="T436">
        <v>-1.8168029999999999</v>
      </c>
      <c r="U436">
        <v>3.6522190000000001</v>
      </c>
      <c r="V436">
        <v>3.6983269999999999</v>
      </c>
      <c r="W436" s="59">
        <f t="shared" si="156"/>
        <v>3.8257302363541577</v>
      </c>
      <c r="AA436" s="68">
        <f t="shared" si="157"/>
        <v>0.10000000148581689</v>
      </c>
      <c r="AC436">
        <v>0.47126020000000002</v>
      </c>
      <c r="AD436">
        <v>0.48715700000000001</v>
      </c>
      <c r="AE436">
        <v>0.4655784</v>
      </c>
      <c r="AF436">
        <v>0.4433511</v>
      </c>
      <c r="AG436" s="66">
        <f t="shared" si="158"/>
        <v>4.7388212186475029E-2</v>
      </c>
      <c r="AH436">
        <v>1762.471</v>
      </c>
      <c r="AI436">
        <v>1798.999</v>
      </c>
      <c r="AJ436">
        <v>1</v>
      </c>
      <c r="AK436">
        <v>3</v>
      </c>
      <c r="AL436">
        <f t="shared" si="159"/>
        <v>36.52800000000002</v>
      </c>
      <c r="AM436" s="69">
        <f t="shared" si="160"/>
        <v>1.5537038928697509</v>
      </c>
      <c r="AN436" s="69">
        <f t="shared" si="161"/>
        <v>4.2534600658939721E-2</v>
      </c>
      <c r="AP436" s="69">
        <f t="shared" si="162"/>
        <v>4.2534600658939721E-2</v>
      </c>
      <c r="AQ436" s="69">
        <f t="shared" si="163"/>
        <v>0</v>
      </c>
      <c r="AR436" s="69">
        <f t="shared" si="164"/>
        <v>1</v>
      </c>
      <c r="AS436" s="69">
        <f t="shared" si="165"/>
        <v>0</v>
      </c>
      <c r="AT436" s="69">
        <f t="shared" si="166"/>
        <v>0</v>
      </c>
      <c r="AU436" s="69">
        <f t="shared" si="167"/>
        <v>0</v>
      </c>
      <c r="AV436" s="69">
        <f t="shared" si="168"/>
        <v>0</v>
      </c>
      <c r="AW436" s="69">
        <f t="shared" si="169"/>
        <v>0</v>
      </c>
      <c r="AX436" s="69">
        <f t="shared" si="170"/>
        <v>0</v>
      </c>
      <c r="AY436" s="69">
        <f t="shared" si="171"/>
        <v>0</v>
      </c>
      <c r="AZ436" s="69">
        <f t="shared" si="172"/>
        <v>0</v>
      </c>
      <c r="BA436" s="69">
        <f t="shared" si="173"/>
        <v>1</v>
      </c>
      <c r="BB436" s="69">
        <f t="shared" si="174"/>
        <v>0</v>
      </c>
      <c r="BC436" s="69">
        <f t="shared" si="175"/>
        <v>0</v>
      </c>
      <c r="BD436" s="69">
        <f t="shared" si="176"/>
        <v>0</v>
      </c>
      <c r="BE436" s="69">
        <f t="shared" si="177"/>
        <v>0</v>
      </c>
      <c r="BF436" s="69"/>
      <c r="BG436" s="69"/>
      <c r="BH436" s="69"/>
      <c r="BI436" s="69"/>
      <c r="BJ436" s="69"/>
      <c r="BK436" s="69"/>
      <c r="BL436" s="69"/>
      <c r="BM436" s="69"/>
      <c r="BN436" s="69"/>
      <c r="BX436">
        <v>0.45333668589592002</v>
      </c>
      <c r="BY436">
        <v>1.97511458396912</v>
      </c>
      <c r="BZ436" t="s">
        <v>5714</v>
      </c>
      <c r="CA436">
        <v>0.36299999999999999</v>
      </c>
      <c r="CB436">
        <v>0.40200000000000002</v>
      </c>
      <c r="CC436" t="s">
        <v>18</v>
      </c>
    </row>
    <row r="437" spans="1:81">
      <c r="A437" t="s">
        <v>16</v>
      </c>
      <c r="B437">
        <v>-1.2958350000000001</v>
      </c>
      <c r="C437">
        <v>2.1003419999999999</v>
      </c>
      <c r="D437">
        <v>0.52288290000000004</v>
      </c>
      <c r="E437">
        <v>1.069284E-2</v>
      </c>
      <c r="F437">
        <v>-0.72247620000000001</v>
      </c>
      <c r="G437">
        <v>9.8116010000000003E-2</v>
      </c>
      <c r="H437">
        <v>-0.68431509999999995</v>
      </c>
      <c r="I437">
        <v>-1.3189660000000001</v>
      </c>
      <c r="J437">
        <v>2.1446079999999998</v>
      </c>
      <c r="K437">
        <v>-0.35129870000000002</v>
      </c>
      <c r="L437">
        <v>-0.48622470000000001</v>
      </c>
      <c r="M437">
        <v>0.1658917</v>
      </c>
      <c r="N437">
        <v>5.28601E-2</v>
      </c>
      <c r="O437">
        <v>0.85631259999999998</v>
      </c>
      <c r="P437" s="60">
        <f t="shared" si="153"/>
        <v>-0.18342920551388006</v>
      </c>
      <c r="Q437" s="61">
        <f t="shared" si="154"/>
        <v>-0.93270745312909353</v>
      </c>
      <c r="R437">
        <v>3.9701149999999998</v>
      </c>
      <c r="S437" s="59">
        <f t="shared" si="155"/>
        <v>2.7726452194373392</v>
      </c>
      <c r="T437">
        <v>-0.61521879999999995</v>
      </c>
      <c r="U437">
        <v>5.9407269999999999</v>
      </c>
      <c r="V437">
        <v>1.2645139999999999</v>
      </c>
      <c r="W437" s="59">
        <f t="shared" si="156"/>
        <v>3.9701148658967851</v>
      </c>
      <c r="AA437" s="68">
        <f t="shared" si="157"/>
        <v>0.10000000031243519</v>
      </c>
      <c r="AC437">
        <v>0.4857688</v>
      </c>
      <c r="AD437">
        <v>0.42561539999999998</v>
      </c>
      <c r="AE437">
        <v>0.44344830000000002</v>
      </c>
      <c r="AF437">
        <v>0.4220855</v>
      </c>
      <c r="AG437" s="66">
        <f t="shared" si="158"/>
        <v>3.8698165568003512E-2</v>
      </c>
      <c r="AH437">
        <v>1800.528</v>
      </c>
      <c r="AI437">
        <v>1825.204</v>
      </c>
      <c r="AJ437">
        <v>2</v>
      </c>
      <c r="AK437">
        <v>2</v>
      </c>
      <c r="AL437">
        <f t="shared" si="159"/>
        <v>24.675999999999931</v>
      </c>
      <c r="AM437" s="69">
        <f t="shared" si="160"/>
        <v>3.6064606913265038</v>
      </c>
      <c r="AN437" s="69">
        <f t="shared" si="161"/>
        <v>0.14615256489408793</v>
      </c>
      <c r="AP437" s="69">
        <f t="shared" si="162"/>
        <v>0</v>
      </c>
      <c r="AQ437" s="69">
        <f t="shared" si="163"/>
        <v>0</v>
      </c>
      <c r="AR437" s="69">
        <f t="shared" si="164"/>
        <v>0</v>
      </c>
      <c r="AS437" s="69">
        <f t="shared" si="165"/>
        <v>0</v>
      </c>
      <c r="AT437" s="69">
        <f t="shared" si="166"/>
        <v>0.14615256489408793</v>
      </c>
      <c r="AU437" s="69">
        <f t="shared" si="167"/>
        <v>0.14615256489408793</v>
      </c>
      <c r="AV437" s="69">
        <f t="shared" si="168"/>
        <v>1</v>
      </c>
      <c r="AW437" s="69">
        <f t="shared" si="169"/>
        <v>1</v>
      </c>
      <c r="AX437" s="69">
        <f t="shared" si="170"/>
        <v>0</v>
      </c>
      <c r="AY437" s="69">
        <f t="shared" si="171"/>
        <v>0</v>
      </c>
      <c r="AZ437" s="69">
        <f t="shared" si="172"/>
        <v>0</v>
      </c>
      <c r="BA437" s="69">
        <f t="shared" si="173"/>
        <v>0</v>
      </c>
      <c r="BB437" s="69">
        <f t="shared" si="174"/>
        <v>0</v>
      </c>
      <c r="BC437" s="69">
        <f t="shared" si="175"/>
        <v>0</v>
      </c>
      <c r="BD437" s="69">
        <f t="shared" si="176"/>
        <v>0</v>
      </c>
      <c r="BE437" s="69">
        <f t="shared" si="177"/>
        <v>0</v>
      </c>
      <c r="BF437" s="69"/>
      <c r="BG437" s="69"/>
      <c r="BH437" s="69"/>
      <c r="BI437" s="69"/>
      <c r="BJ437" s="69"/>
      <c r="BK437" s="69"/>
      <c r="BL437" s="69"/>
      <c r="BM437" s="69"/>
      <c r="BN437" s="69"/>
      <c r="BX437">
        <v>1.38288903236389</v>
      </c>
      <c r="BY437">
        <v>1.39539170265198</v>
      </c>
      <c r="BZ437" t="s">
        <v>5715</v>
      </c>
      <c r="CA437">
        <v>0.97099999999999997</v>
      </c>
      <c r="CB437">
        <v>0.04</v>
      </c>
      <c r="CC437" t="s">
        <v>18</v>
      </c>
    </row>
    <row r="438" spans="1:81">
      <c r="A438" t="s">
        <v>16</v>
      </c>
      <c r="B438">
        <v>-1.1976789999999999</v>
      </c>
      <c r="C438">
        <v>2.06595</v>
      </c>
      <c r="D438">
        <v>-0.1811258</v>
      </c>
      <c r="E438">
        <v>0.1482328</v>
      </c>
      <c r="F438">
        <v>0.6364976</v>
      </c>
      <c r="G438">
        <v>-0.14369699999999999</v>
      </c>
      <c r="H438">
        <v>0.74313470000000004</v>
      </c>
      <c r="I438">
        <v>-0.65038450000000003</v>
      </c>
      <c r="J438">
        <v>1.938696</v>
      </c>
      <c r="K438">
        <v>2.9596689999999997E-4</v>
      </c>
      <c r="L438">
        <v>2.4398369999999999E-2</v>
      </c>
      <c r="M438">
        <v>-0.98812420000000001</v>
      </c>
      <c r="N438">
        <v>-0.15170739999999999</v>
      </c>
      <c r="O438">
        <v>4.3763960000000002E-4</v>
      </c>
      <c r="P438" s="60">
        <f t="shared" si="153"/>
        <v>0</v>
      </c>
      <c r="Q438" s="61">
        <f t="shared" si="154"/>
        <v>-1</v>
      </c>
      <c r="R438">
        <v>4.5282679999999997</v>
      </c>
      <c r="S438" s="59">
        <f t="shared" si="155"/>
        <v>3.1415926535897931</v>
      </c>
      <c r="T438">
        <v>-0.80435290000000004</v>
      </c>
      <c r="U438">
        <v>2.9508239999999999</v>
      </c>
      <c r="V438">
        <v>-4.6046430000000003</v>
      </c>
      <c r="W438" s="59">
        <f t="shared" si="156"/>
        <v>4.5282680834412901</v>
      </c>
      <c r="AA438" s="68">
        <f t="shared" si="157"/>
        <v>0.10000000000043686</v>
      </c>
      <c r="AC438">
        <v>0.42407610000000001</v>
      </c>
      <c r="AD438">
        <v>0.4999866</v>
      </c>
      <c r="AE438">
        <v>0.42509200000000003</v>
      </c>
      <c r="AF438">
        <v>0.32573350000000001</v>
      </c>
      <c r="AG438" s="66">
        <f t="shared" si="158"/>
        <v>2.9359423260677506E-2</v>
      </c>
      <c r="AH438">
        <v>1826.7380000000001</v>
      </c>
      <c r="AI438">
        <v>1971.4010000000001</v>
      </c>
      <c r="AJ438">
        <v>4</v>
      </c>
      <c r="AK438">
        <v>2</v>
      </c>
      <c r="AL438">
        <f t="shared" si="159"/>
        <v>144.66300000000001</v>
      </c>
      <c r="AM438" s="69">
        <f t="shared" si="160"/>
        <v>4.1851353427090379</v>
      </c>
      <c r="AN438" s="69">
        <f t="shared" si="161"/>
        <v>2.8930240232188171E-2</v>
      </c>
      <c r="AP438" s="69">
        <f t="shared" si="162"/>
        <v>0</v>
      </c>
      <c r="AQ438" s="69">
        <f t="shared" si="163"/>
        <v>0</v>
      </c>
      <c r="AR438" s="69">
        <f t="shared" si="164"/>
        <v>0</v>
      </c>
      <c r="AS438" s="69">
        <f t="shared" si="165"/>
        <v>0</v>
      </c>
      <c r="AT438" s="69">
        <f t="shared" si="166"/>
        <v>0</v>
      </c>
      <c r="AU438" s="69">
        <f t="shared" si="167"/>
        <v>2.8930240232188171E-2</v>
      </c>
      <c r="AV438" s="69">
        <f t="shared" si="168"/>
        <v>0</v>
      </c>
      <c r="AW438" s="69">
        <f t="shared" si="169"/>
        <v>1</v>
      </c>
      <c r="AX438" s="69">
        <f t="shared" si="170"/>
        <v>0</v>
      </c>
      <c r="AY438" s="69">
        <f t="shared" si="171"/>
        <v>0</v>
      </c>
      <c r="AZ438" s="69">
        <f t="shared" si="172"/>
        <v>0</v>
      </c>
      <c r="BA438" s="69">
        <f t="shared" si="173"/>
        <v>0</v>
      </c>
      <c r="BB438" s="69">
        <f t="shared" si="174"/>
        <v>2.8930240232188171E-2</v>
      </c>
      <c r="BC438" s="69">
        <f t="shared" si="175"/>
        <v>0</v>
      </c>
      <c r="BD438" s="69">
        <f t="shared" si="176"/>
        <v>1</v>
      </c>
      <c r="BE438" s="69">
        <f t="shared" si="177"/>
        <v>0</v>
      </c>
      <c r="BF438" s="69"/>
      <c r="BG438" s="69"/>
      <c r="BH438" s="69"/>
      <c r="BI438" s="69"/>
      <c r="BJ438" s="69"/>
      <c r="BK438" s="69"/>
      <c r="BL438" s="69"/>
      <c r="BM438" s="69"/>
      <c r="BN438" s="69"/>
      <c r="BX438">
        <v>2.9260821342468302</v>
      </c>
      <c r="BY438">
        <v>1.15252590179443</v>
      </c>
      <c r="BZ438" t="s">
        <v>5716</v>
      </c>
      <c r="CA438">
        <v>0.25600000000000001</v>
      </c>
      <c r="CB438">
        <v>0.97599999999999998</v>
      </c>
      <c r="CC438" t="s">
        <v>18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9FC7B-6126-4FFA-877C-548EE73A7B7C}">
  <dimension ref="A1:AG267"/>
  <sheetViews>
    <sheetView topLeftCell="H97" workbookViewId="0">
      <selection activeCell="Z262" sqref="Z262:AA267"/>
    </sheetView>
  </sheetViews>
  <sheetFormatPr defaultRowHeight="15"/>
  <cols>
    <col min="3" max="3" width="10.7109375" customWidth="1"/>
  </cols>
  <sheetData>
    <row r="1" spans="1:33">
      <c r="A1" t="s">
        <v>0</v>
      </c>
      <c r="B1" t="s">
        <v>1</v>
      </c>
      <c r="E1" t="s">
        <v>2</v>
      </c>
      <c r="I1" t="s">
        <v>3</v>
      </c>
      <c r="L1" t="s">
        <v>4</v>
      </c>
      <c r="P1" t="s">
        <v>5</v>
      </c>
      <c r="Q1" t="s">
        <v>6</v>
      </c>
      <c r="T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  <c r="AC1" t="s">
        <v>14</v>
      </c>
      <c r="AD1" t="s">
        <v>15</v>
      </c>
    </row>
    <row r="2" spans="1:33">
      <c r="A2" t="s">
        <v>16</v>
      </c>
      <c r="B2">
        <v>0</v>
      </c>
      <c r="C2">
        <v>1.6</v>
      </c>
      <c r="D2">
        <v>0</v>
      </c>
      <c r="E2">
        <v>0</v>
      </c>
      <c r="F2">
        <v>0</v>
      </c>
      <c r="G2">
        <v>0</v>
      </c>
      <c r="H2">
        <v>1</v>
      </c>
      <c r="I2">
        <v>-0.25994070000000002</v>
      </c>
      <c r="J2">
        <v>1.623597</v>
      </c>
      <c r="K2">
        <v>9.3777719999999995E-2</v>
      </c>
      <c r="L2">
        <v>8.3292840000000007E-2</v>
      </c>
      <c r="M2">
        <v>-0.91656760000000004</v>
      </c>
      <c r="N2">
        <v>-8.8196860000000002E-2</v>
      </c>
      <c r="O2">
        <v>-0.38103500000000001</v>
      </c>
      <c r="P2">
        <v>3.728138</v>
      </c>
      <c r="Q2">
        <v>2.2930579999999998</v>
      </c>
      <c r="R2">
        <v>2.6650830000000001</v>
      </c>
      <c r="S2">
        <v>-2.739798</v>
      </c>
      <c r="T2">
        <v>0.47764279999999998</v>
      </c>
      <c r="U2">
        <v>0.42075380000000001</v>
      </c>
      <c r="V2">
        <v>0.4213577</v>
      </c>
      <c r="W2">
        <v>0.36845539999999999</v>
      </c>
      <c r="X2">
        <v>65.0929</v>
      </c>
      <c r="Y2">
        <v>70.123900000000006</v>
      </c>
      <c r="Z2">
        <v>4</v>
      </c>
      <c r="AA2">
        <v>1</v>
      </c>
      <c r="AB2">
        <v>2.39631152153015</v>
      </c>
      <c r="AC2">
        <v>0.43483147025108299</v>
      </c>
      <c r="AD2" t="s">
        <v>17</v>
      </c>
      <c r="AE2">
        <v>0.311</v>
      </c>
      <c r="AF2">
        <v>0.35399999999999998</v>
      </c>
      <c r="AG2" t="s">
        <v>18</v>
      </c>
    </row>
    <row r="3" spans="1:33">
      <c r="A3" t="s">
        <v>16</v>
      </c>
      <c r="B3">
        <v>-0.25691940000000002</v>
      </c>
      <c r="C3">
        <v>1.6202430000000001</v>
      </c>
      <c r="D3">
        <v>0.1040223</v>
      </c>
      <c r="E3">
        <v>7.2919410000000004E-2</v>
      </c>
      <c r="F3">
        <v>-0.90873060000000005</v>
      </c>
      <c r="G3">
        <v>-6.7194970000000007E-2</v>
      </c>
      <c r="H3">
        <v>-0.4054335</v>
      </c>
      <c r="I3">
        <v>0.23814099999999999</v>
      </c>
      <c r="J3">
        <v>1.6090629999999999</v>
      </c>
      <c r="K3">
        <v>-0.44336540000000002</v>
      </c>
      <c r="L3">
        <v>6.416087E-3</v>
      </c>
      <c r="M3">
        <v>-0.35196250000000001</v>
      </c>
      <c r="N3">
        <v>-2.0668140000000002E-2</v>
      </c>
      <c r="O3">
        <v>0.93576400000000004</v>
      </c>
      <c r="P3">
        <v>0.32109759999999998</v>
      </c>
      <c r="Q3">
        <v>-0.5048262</v>
      </c>
      <c r="R3">
        <v>1.622244</v>
      </c>
      <c r="S3">
        <v>0.30808570000000002</v>
      </c>
      <c r="T3">
        <v>0.41569610000000001</v>
      </c>
      <c r="U3">
        <v>0.46372740000000001</v>
      </c>
      <c r="V3">
        <v>0.48631859999999999</v>
      </c>
      <c r="W3">
        <v>0.45911790000000002</v>
      </c>
      <c r="X3">
        <v>71.636660000000006</v>
      </c>
      <c r="Y3">
        <v>78.838260000000005</v>
      </c>
      <c r="Z3">
        <v>2</v>
      </c>
      <c r="AA3">
        <v>4</v>
      </c>
      <c r="AB3">
        <v>0.88211691379547097</v>
      </c>
      <c r="AC3">
        <v>3.1335186958313002</v>
      </c>
      <c r="AD3" t="s">
        <v>19</v>
      </c>
      <c r="AE3">
        <v>0.20899999999999999</v>
      </c>
      <c r="AF3">
        <v>0.93799999999999994</v>
      </c>
      <c r="AG3" t="s">
        <v>18</v>
      </c>
    </row>
    <row r="4" spans="1:33">
      <c r="A4" t="s">
        <v>20</v>
      </c>
      <c r="B4">
        <v>0.24975600000000001</v>
      </c>
      <c r="C4">
        <v>1.601804</v>
      </c>
      <c r="D4">
        <v>-0.4383531</v>
      </c>
      <c r="E4">
        <v>4.1865909999999999E-2</v>
      </c>
      <c r="F4">
        <v>-0.32220870000000001</v>
      </c>
      <c r="G4">
        <v>7.268048E-3</v>
      </c>
      <c r="H4">
        <v>0.94571459999999996</v>
      </c>
      <c r="I4">
        <v>-0.70723080000000005</v>
      </c>
      <c r="J4">
        <v>1.6181570000000001</v>
      </c>
      <c r="K4">
        <v>8.3694610000000003E-2</v>
      </c>
      <c r="L4">
        <v>2.2726420000000001E-2</v>
      </c>
      <c r="M4">
        <v>-0.88083100000000003</v>
      </c>
      <c r="N4">
        <v>-5.3877889999999996E-3</v>
      </c>
      <c r="O4">
        <v>-0.47285430000000001</v>
      </c>
      <c r="P4">
        <v>0.3939685</v>
      </c>
      <c r="Q4">
        <v>0.46992879999999998</v>
      </c>
      <c r="R4">
        <v>1.787606</v>
      </c>
      <c r="S4">
        <v>-0.70707750000000003</v>
      </c>
      <c r="T4">
        <v>0.48113129999999998</v>
      </c>
      <c r="U4">
        <v>0.48051709999999997</v>
      </c>
      <c r="V4">
        <v>0.44902979999999998</v>
      </c>
      <c r="W4">
        <v>0.31035819999999997</v>
      </c>
      <c r="X4">
        <v>80.353359999999995</v>
      </c>
      <c r="Y4">
        <v>85.005759999999995</v>
      </c>
      <c r="Z4">
        <v>3</v>
      </c>
      <c r="AA4">
        <v>1</v>
      </c>
      <c r="AB4">
        <v>2.32142162322998</v>
      </c>
      <c r="AC4">
        <v>0.70093619823455799</v>
      </c>
      <c r="AD4" t="s">
        <v>21</v>
      </c>
      <c r="AE4">
        <v>0.71199999999999997</v>
      </c>
      <c r="AF4">
        <v>0.84099999999999997</v>
      </c>
      <c r="AG4" t="s">
        <v>18</v>
      </c>
    </row>
    <row r="5" spans="1:33">
      <c r="A5" t="s">
        <v>22</v>
      </c>
      <c r="B5">
        <v>-0.68414960000000002</v>
      </c>
      <c r="C5">
        <v>1.6171420000000001</v>
      </c>
      <c r="D5">
        <v>0.12845019999999999</v>
      </c>
      <c r="E5">
        <v>9.1533710000000004E-4</v>
      </c>
      <c r="F5">
        <v>-0.89205060000000003</v>
      </c>
      <c r="G5">
        <v>9.5460100000000006E-3</v>
      </c>
      <c r="H5">
        <v>-0.45183380000000001</v>
      </c>
      <c r="I5">
        <v>-0.56426690000000002</v>
      </c>
      <c r="J5">
        <v>1.628811</v>
      </c>
      <c r="K5">
        <v>-3.3803279999999998E-2</v>
      </c>
      <c r="L5">
        <v>-0.1417069</v>
      </c>
      <c r="M5">
        <v>-0.27772760000000002</v>
      </c>
      <c r="N5">
        <v>-8.0129820000000004E-2</v>
      </c>
      <c r="O5">
        <v>0.946766</v>
      </c>
      <c r="P5">
        <v>3.6987139999999998</v>
      </c>
      <c r="Q5">
        <v>-2.4500190000000002</v>
      </c>
      <c r="R5">
        <v>2.899295</v>
      </c>
      <c r="S5">
        <v>3.114798</v>
      </c>
      <c r="T5">
        <v>0.41089320000000001</v>
      </c>
      <c r="U5">
        <v>0.46532649999999998</v>
      </c>
      <c r="V5">
        <v>0.45500350000000001</v>
      </c>
      <c r="W5">
        <v>0.43993539999999998</v>
      </c>
      <c r="X5">
        <v>86.520420000000001</v>
      </c>
      <c r="Y5">
        <v>91.205929999999995</v>
      </c>
      <c r="Z5">
        <v>1</v>
      </c>
      <c r="AA5">
        <v>4</v>
      </c>
      <c r="AB5">
        <v>0.63106137514114402</v>
      </c>
      <c r="AC5">
        <v>2.5135803222656299</v>
      </c>
      <c r="AD5" t="s">
        <v>23</v>
      </c>
      <c r="AE5">
        <v>3.2000000000000001E-2</v>
      </c>
      <c r="AF5">
        <v>0.752</v>
      </c>
      <c r="AG5" t="s">
        <v>18</v>
      </c>
    </row>
    <row r="6" spans="1:33">
      <c r="A6" t="s">
        <v>22</v>
      </c>
      <c r="B6">
        <v>-0.59864059999999997</v>
      </c>
      <c r="C6">
        <v>1.6256550000000001</v>
      </c>
      <c r="D6">
        <v>-4.4752020000000003E-2</v>
      </c>
      <c r="E6">
        <v>-9.7697619999999999E-2</v>
      </c>
      <c r="F6">
        <v>-0.25997300000000001</v>
      </c>
      <c r="G6">
        <v>-4.5494769999999997E-2</v>
      </c>
      <c r="H6">
        <v>0.95958299999999996</v>
      </c>
      <c r="I6">
        <v>-0.52558490000000002</v>
      </c>
      <c r="J6">
        <v>1.6273550000000001</v>
      </c>
      <c r="K6">
        <v>-0.1457495</v>
      </c>
      <c r="L6">
        <v>-8.5690619999999995E-2</v>
      </c>
      <c r="M6">
        <v>-0.70076110000000003</v>
      </c>
      <c r="N6">
        <v>-0.10818510000000001</v>
      </c>
      <c r="O6">
        <v>0.69991930000000002</v>
      </c>
      <c r="P6">
        <v>5.9339310000000003</v>
      </c>
      <c r="Q6">
        <v>-6.198925</v>
      </c>
      <c r="R6">
        <v>3.5868850000000001</v>
      </c>
      <c r="S6">
        <v>-8.8711990000000004E-2</v>
      </c>
      <c r="T6">
        <v>0.48439359999999998</v>
      </c>
      <c r="U6">
        <v>0.4755914</v>
      </c>
      <c r="V6">
        <v>0.46324199999999999</v>
      </c>
      <c r="W6">
        <v>0.46407510000000002</v>
      </c>
      <c r="X6">
        <v>92.722480000000004</v>
      </c>
      <c r="Y6">
        <v>96.122420000000005</v>
      </c>
      <c r="Z6">
        <v>3</v>
      </c>
      <c r="AA6">
        <v>4</v>
      </c>
      <c r="AB6">
        <v>1.5782046318054199</v>
      </c>
      <c r="AC6">
        <v>2.80473804473877</v>
      </c>
      <c r="AD6" t="s">
        <v>24</v>
      </c>
      <c r="AE6">
        <v>0.56699999999999995</v>
      </c>
      <c r="AF6">
        <v>0.255</v>
      </c>
      <c r="AG6" t="s">
        <v>18</v>
      </c>
    </row>
    <row r="7" spans="1:33">
      <c r="A7" t="s">
        <v>22</v>
      </c>
      <c r="B7">
        <v>-0.5286168</v>
      </c>
      <c r="C7">
        <v>1.6176140000000001</v>
      </c>
      <c r="D7">
        <v>-0.1398269</v>
      </c>
      <c r="E7">
        <v>-4.756676E-2</v>
      </c>
      <c r="F7">
        <v>-0.70449859999999997</v>
      </c>
      <c r="G7">
        <v>-6.4163940000000003E-2</v>
      </c>
      <c r="H7">
        <v>0.7051965</v>
      </c>
      <c r="I7">
        <v>-0.6774867</v>
      </c>
      <c r="J7">
        <v>1.612476</v>
      </c>
      <c r="K7">
        <v>-0.58499009999999996</v>
      </c>
      <c r="L7">
        <v>-0.23108580000000001</v>
      </c>
      <c r="M7">
        <v>0.2710282</v>
      </c>
      <c r="N7">
        <v>2.3895900000000001E-2</v>
      </c>
      <c r="O7">
        <v>0.93411560000000005</v>
      </c>
      <c r="P7">
        <v>1.2237720000000001</v>
      </c>
      <c r="Q7">
        <v>8.5962409999999993E-3</v>
      </c>
      <c r="R7">
        <v>2.4123770000000002</v>
      </c>
      <c r="S7">
        <v>0.62002239999999997</v>
      </c>
      <c r="T7">
        <v>0.48211300000000001</v>
      </c>
      <c r="U7">
        <v>0.4401853</v>
      </c>
      <c r="V7">
        <v>0.4634897</v>
      </c>
      <c r="W7">
        <v>0.3425106</v>
      </c>
      <c r="X7">
        <v>97.638030000000001</v>
      </c>
      <c r="Y7">
        <v>103.4701</v>
      </c>
      <c r="Z7">
        <v>2</v>
      </c>
      <c r="AA7">
        <v>2</v>
      </c>
      <c r="AB7">
        <v>0.90089631080627397</v>
      </c>
      <c r="AC7">
        <v>0.97640067338943504</v>
      </c>
      <c r="AD7" t="s">
        <v>25</v>
      </c>
      <c r="AE7">
        <v>5.2999999999999999E-2</v>
      </c>
      <c r="AF7">
        <v>0.14599999999999999</v>
      </c>
      <c r="AG7" t="s">
        <v>18</v>
      </c>
    </row>
    <row r="8" spans="1:33">
      <c r="A8" t="s">
        <v>20</v>
      </c>
      <c r="B8">
        <v>-0.64155930000000005</v>
      </c>
      <c r="C8">
        <v>1.6187240000000001</v>
      </c>
      <c r="D8">
        <v>-0.53192030000000001</v>
      </c>
      <c r="E8">
        <v>-0.1242245</v>
      </c>
      <c r="F8">
        <v>0.27326859999999997</v>
      </c>
      <c r="G8">
        <v>1.1162689999999999E-2</v>
      </c>
      <c r="H8">
        <v>0.95381749999999998</v>
      </c>
      <c r="I8">
        <v>-0.64820310000000003</v>
      </c>
      <c r="J8">
        <v>1.6131</v>
      </c>
      <c r="K8">
        <v>-0.17876700000000001</v>
      </c>
      <c r="L8">
        <v>1.5692350000000001E-2</v>
      </c>
      <c r="M8">
        <v>-0.79903570000000002</v>
      </c>
      <c r="N8">
        <v>-1.163812E-2</v>
      </c>
      <c r="O8">
        <v>-0.60096609999999995</v>
      </c>
      <c r="P8">
        <v>1.066449</v>
      </c>
      <c r="Q8">
        <v>0.41446290000000002</v>
      </c>
      <c r="R8">
        <v>1.765509</v>
      </c>
      <c r="S8">
        <v>-0.5077391</v>
      </c>
      <c r="T8">
        <v>0.42644399999999999</v>
      </c>
      <c r="U8">
        <v>0.46606550000000002</v>
      </c>
      <c r="V8">
        <v>0.47394920000000001</v>
      </c>
      <c r="W8">
        <v>0.37287779999999998</v>
      </c>
      <c r="X8">
        <v>104.97239999999999</v>
      </c>
      <c r="Y8">
        <v>108.00369999999999</v>
      </c>
      <c r="Z8">
        <v>2</v>
      </c>
      <c r="AA8">
        <v>1</v>
      </c>
      <c r="AB8">
        <v>1.5481199026107799</v>
      </c>
      <c r="AC8">
        <v>0.13811314105987499</v>
      </c>
      <c r="AD8" t="s">
        <v>26</v>
      </c>
      <c r="AE8">
        <v>0.41399999999999998</v>
      </c>
      <c r="AF8">
        <v>0.55400000000000005</v>
      </c>
      <c r="AG8" t="s">
        <v>18</v>
      </c>
    </row>
    <row r="9" spans="1:33">
      <c r="A9" t="s">
        <v>16</v>
      </c>
      <c r="B9">
        <v>-0.64591690000000002</v>
      </c>
      <c r="C9">
        <v>1.6122030000000001</v>
      </c>
      <c r="D9">
        <v>-0.21418780000000001</v>
      </c>
      <c r="E9">
        <v>2.5068220000000001E-3</v>
      </c>
      <c r="F9">
        <v>-0.78498330000000005</v>
      </c>
      <c r="G9">
        <v>7.1780699999999999E-3</v>
      </c>
      <c r="H9">
        <v>-0.61947039999999998</v>
      </c>
      <c r="I9">
        <v>-0.67598919999999996</v>
      </c>
      <c r="J9">
        <v>1.619254</v>
      </c>
      <c r="K9">
        <v>-0.2105465</v>
      </c>
      <c r="L9">
        <v>4.3008610000000003E-2</v>
      </c>
      <c r="M9">
        <v>-0.80621339999999997</v>
      </c>
      <c r="N9">
        <v>-5.0969250000000001E-2</v>
      </c>
      <c r="O9">
        <v>-0.58785410000000005</v>
      </c>
      <c r="P9">
        <v>5.9915599999999998</v>
      </c>
      <c r="Q9">
        <v>4.9501590000000002</v>
      </c>
      <c r="R9">
        <v>2.640889</v>
      </c>
      <c r="S9">
        <v>-2.0915620000000001</v>
      </c>
      <c r="T9">
        <v>0.47248960000000001</v>
      </c>
      <c r="U9">
        <v>0.4984268</v>
      </c>
      <c r="V9">
        <v>0.46210220000000002</v>
      </c>
      <c r="W9">
        <v>0.32187179999999999</v>
      </c>
      <c r="X9">
        <v>109.5198</v>
      </c>
      <c r="Y9">
        <v>113.0228</v>
      </c>
      <c r="Z9">
        <v>3</v>
      </c>
      <c r="AA9">
        <v>1</v>
      </c>
      <c r="AB9">
        <v>1.8895007371902499</v>
      </c>
      <c r="AC9">
        <v>0.181793212890625</v>
      </c>
      <c r="AD9" t="s">
        <v>27</v>
      </c>
      <c r="AE9">
        <v>0.59199999999999997</v>
      </c>
      <c r="AF9">
        <v>0.38400000000000001</v>
      </c>
      <c r="AG9" t="s">
        <v>18</v>
      </c>
    </row>
    <row r="10" spans="1:33">
      <c r="A10" t="s">
        <v>20</v>
      </c>
      <c r="B10">
        <v>-0.6819518</v>
      </c>
      <c r="C10">
        <v>1.617192</v>
      </c>
      <c r="D10">
        <v>-0.22207640000000001</v>
      </c>
      <c r="E10">
        <v>2.7199069999999999E-2</v>
      </c>
      <c r="F10">
        <v>-0.80196820000000002</v>
      </c>
      <c r="G10">
        <v>-3.2400970000000001E-2</v>
      </c>
      <c r="H10">
        <v>-0.59586700000000004</v>
      </c>
      <c r="I10">
        <v>-0.48417070000000001</v>
      </c>
      <c r="J10">
        <v>1.6110899999999999</v>
      </c>
      <c r="K10">
        <v>-0.13353770000000001</v>
      </c>
      <c r="L10">
        <v>2.3558780000000001E-2</v>
      </c>
      <c r="M10">
        <v>-0.99798350000000002</v>
      </c>
      <c r="N10">
        <v>-5.425257E-2</v>
      </c>
      <c r="O10">
        <v>2.3036089999999999E-2</v>
      </c>
      <c r="P10">
        <v>2.6990219999999998</v>
      </c>
      <c r="Q10">
        <v>-0.77146800000000004</v>
      </c>
      <c r="R10">
        <v>1.8626210000000001</v>
      </c>
      <c r="S10">
        <v>-2.908426</v>
      </c>
      <c r="T10">
        <v>0.42329689999999998</v>
      </c>
      <c r="U10">
        <v>0.47408670000000003</v>
      </c>
      <c r="V10">
        <v>0.47315069999999998</v>
      </c>
      <c r="W10">
        <v>0.37329329999999999</v>
      </c>
      <c r="X10">
        <v>114.5372</v>
      </c>
      <c r="Y10">
        <v>118.18859999999999</v>
      </c>
      <c r="Z10">
        <v>4</v>
      </c>
      <c r="AA10">
        <v>3</v>
      </c>
      <c r="AB10">
        <v>3.04464888572693</v>
      </c>
      <c r="AC10">
        <v>1.92053699493408</v>
      </c>
      <c r="AD10" t="s">
        <v>28</v>
      </c>
      <c r="AE10">
        <v>0.30299999999999999</v>
      </c>
      <c r="AF10">
        <v>0.377</v>
      </c>
      <c r="AG10" t="s">
        <v>18</v>
      </c>
    </row>
    <row r="11" spans="1:33">
      <c r="A11" t="s">
        <v>20</v>
      </c>
      <c r="B11">
        <v>-0.48604249999999999</v>
      </c>
      <c r="C11">
        <v>1.6107130000000001</v>
      </c>
      <c r="D11">
        <v>-0.15368589999999999</v>
      </c>
      <c r="E11">
        <v>8.6667529999999993E-3</v>
      </c>
      <c r="F11">
        <v>-0.99890789999999996</v>
      </c>
      <c r="G11">
        <v>-2.173419E-2</v>
      </c>
      <c r="H11">
        <v>4.0440499999999997E-2</v>
      </c>
      <c r="I11">
        <v>-0.45154830000000001</v>
      </c>
      <c r="J11">
        <v>1.6090660000000001</v>
      </c>
      <c r="K11">
        <v>-0.88004979999999999</v>
      </c>
      <c r="L11">
        <v>-0.1962303</v>
      </c>
      <c r="M11">
        <v>-7.2673420000000002E-2</v>
      </c>
      <c r="N11">
        <v>-4.177989E-2</v>
      </c>
      <c r="O11">
        <v>0.97696810000000001</v>
      </c>
      <c r="P11">
        <v>0.60383730000000002</v>
      </c>
      <c r="Q11">
        <v>-0.55036600000000002</v>
      </c>
      <c r="R11">
        <v>2.1458309999999998</v>
      </c>
      <c r="S11">
        <v>0.1185832</v>
      </c>
      <c r="T11">
        <v>0.42161939999999998</v>
      </c>
      <c r="U11">
        <v>0.41401300000000002</v>
      </c>
      <c r="V11">
        <v>0.4493799</v>
      </c>
      <c r="W11">
        <v>0.3520547</v>
      </c>
      <c r="X11">
        <v>119.7058</v>
      </c>
      <c r="Y11">
        <v>125.92310000000001</v>
      </c>
      <c r="Z11">
        <v>2</v>
      </c>
      <c r="AA11">
        <v>3</v>
      </c>
      <c r="AB11">
        <v>1.1030250787735001</v>
      </c>
      <c r="AC11">
        <v>1.6904267072677599</v>
      </c>
      <c r="AD11" t="s">
        <v>29</v>
      </c>
      <c r="AE11">
        <v>0.94699999999999995</v>
      </c>
      <c r="AF11">
        <v>0.90500000000000003</v>
      </c>
      <c r="AG11" t="s">
        <v>18</v>
      </c>
    </row>
    <row r="12" spans="1:33">
      <c r="A12" t="s">
        <v>16</v>
      </c>
      <c r="B12">
        <v>-0.45180290000000001</v>
      </c>
      <c r="C12">
        <v>1.6093470000000001</v>
      </c>
      <c r="D12">
        <v>-0.86451999999999996</v>
      </c>
      <c r="E12">
        <v>-6.5718070000000003E-2</v>
      </c>
      <c r="F12">
        <v>-6.8542930000000002E-2</v>
      </c>
      <c r="G12">
        <v>-1.480916E-2</v>
      </c>
      <c r="H12">
        <v>0.99537120000000001</v>
      </c>
      <c r="I12">
        <v>-0.45205000000000001</v>
      </c>
      <c r="J12">
        <v>1.604195</v>
      </c>
      <c r="K12">
        <v>-0.85175880000000004</v>
      </c>
      <c r="L12">
        <v>-2.5342429999999999E-2</v>
      </c>
      <c r="M12">
        <v>-6.6295919999999994E-2</v>
      </c>
      <c r="N12">
        <v>-2.133119E-2</v>
      </c>
      <c r="O12">
        <v>0.99725010000000003</v>
      </c>
      <c r="P12">
        <v>2.651484</v>
      </c>
      <c r="Q12">
        <v>-0.6700294</v>
      </c>
      <c r="R12">
        <v>1.9876309999999999</v>
      </c>
      <c r="S12">
        <v>1.7507520000000001</v>
      </c>
      <c r="T12">
        <v>0.47644599999999998</v>
      </c>
      <c r="U12">
        <v>0.45450689999999999</v>
      </c>
      <c r="V12">
        <v>0.4870584</v>
      </c>
      <c r="W12">
        <v>0.30005189999999998</v>
      </c>
      <c r="X12">
        <v>127.4372</v>
      </c>
      <c r="Y12">
        <v>129.03649999999999</v>
      </c>
      <c r="Z12">
        <v>1</v>
      </c>
      <c r="AA12">
        <v>3</v>
      </c>
      <c r="AB12">
        <v>0.16546048223972301</v>
      </c>
      <c r="AC12">
        <v>2.0940463542938201</v>
      </c>
      <c r="AD12" t="s">
        <v>30</v>
      </c>
      <c r="AE12">
        <v>0.65800000000000003</v>
      </c>
      <c r="AF12">
        <v>0.68500000000000005</v>
      </c>
      <c r="AG12" t="s">
        <v>18</v>
      </c>
    </row>
    <row r="13" spans="1:33">
      <c r="A13" t="s">
        <v>16</v>
      </c>
      <c r="B13">
        <v>-0.45973579999999997</v>
      </c>
      <c r="C13">
        <v>1.601118</v>
      </c>
      <c r="D13">
        <v>-0.84812759999999998</v>
      </c>
      <c r="E13">
        <v>-9.3038310000000003E-3</v>
      </c>
      <c r="F13">
        <v>-5.0950580000000002E-2</v>
      </c>
      <c r="G13">
        <v>-1.6513219999999999E-2</v>
      </c>
      <c r="H13">
        <v>0.99852129999999995</v>
      </c>
      <c r="I13">
        <v>-0.2296069</v>
      </c>
      <c r="J13">
        <v>1.6301289999999999</v>
      </c>
      <c r="K13">
        <v>-0.55420329999999995</v>
      </c>
      <c r="L13">
        <v>4.3489160000000004E-3</v>
      </c>
      <c r="M13">
        <v>-0.98895650000000002</v>
      </c>
      <c r="N13">
        <v>-0.14107349999999999</v>
      </c>
      <c r="O13">
        <v>4.5214959999999998E-2</v>
      </c>
      <c r="P13">
        <v>5.2790220000000003</v>
      </c>
      <c r="Q13">
        <v>-0.95896250000000005</v>
      </c>
      <c r="R13">
        <v>3.377005</v>
      </c>
      <c r="S13">
        <v>-5.7943449999999999</v>
      </c>
      <c r="T13">
        <v>0.41025129999999999</v>
      </c>
      <c r="U13">
        <v>0.48260350000000002</v>
      </c>
      <c r="V13">
        <v>0.46985900000000003</v>
      </c>
      <c r="W13">
        <v>0.38826519999999998</v>
      </c>
      <c r="X13">
        <v>130.5376</v>
      </c>
      <c r="Y13">
        <v>136.41040000000001</v>
      </c>
      <c r="Z13">
        <v>4</v>
      </c>
      <c r="AA13">
        <v>3</v>
      </c>
      <c r="AB13">
        <v>2.7846150398254399</v>
      </c>
      <c r="AC13">
        <v>1.84483778476715</v>
      </c>
      <c r="AD13" t="s">
        <v>31</v>
      </c>
      <c r="AE13">
        <v>0.25700000000000001</v>
      </c>
      <c r="AF13">
        <v>0.747</v>
      </c>
      <c r="AG13" t="s">
        <v>18</v>
      </c>
    </row>
    <row r="14" spans="1:33">
      <c r="A14" t="s">
        <v>20</v>
      </c>
      <c r="B14">
        <v>-0.22963629999999999</v>
      </c>
      <c r="C14">
        <v>1.6222719999999999</v>
      </c>
      <c r="D14">
        <v>-0.57301389999999996</v>
      </c>
      <c r="E14">
        <v>4.4519570000000003E-3</v>
      </c>
      <c r="F14">
        <v>-0.99417820000000001</v>
      </c>
      <c r="G14">
        <v>-7.9528119999999994E-2</v>
      </c>
      <c r="H14">
        <v>7.2562420000000002E-2</v>
      </c>
      <c r="I14">
        <v>-0.12289609999999999</v>
      </c>
      <c r="J14">
        <v>1.6259159999999999</v>
      </c>
      <c r="K14">
        <v>-0.68525360000000002</v>
      </c>
      <c r="L14">
        <v>-0.2123189</v>
      </c>
      <c r="M14">
        <v>-0.40110869999999998</v>
      </c>
      <c r="N14">
        <v>-0.14786099999999999</v>
      </c>
      <c r="O14">
        <v>0.87873179999999995</v>
      </c>
      <c r="P14">
        <v>3.9908980000000001</v>
      </c>
      <c r="Q14">
        <v>-2.402193</v>
      </c>
      <c r="R14">
        <v>3.851864</v>
      </c>
      <c r="S14">
        <v>1.9242220000000001</v>
      </c>
      <c r="T14">
        <v>0.40295589999999998</v>
      </c>
      <c r="U14">
        <v>0.45549279999999998</v>
      </c>
      <c r="V14">
        <v>0.44939050000000003</v>
      </c>
      <c r="W14">
        <v>0.41673959999999999</v>
      </c>
      <c r="X14">
        <v>137.92230000000001</v>
      </c>
      <c r="Y14">
        <v>142.72030000000001</v>
      </c>
      <c r="Z14">
        <v>2</v>
      </c>
      <c r="AA14">
        <v>3</v>
      </c>
      <c r="AB14">
        <v>0.89472591876983598</v>
      </c>
      <c r="AC14">
        <v>2.3432390689849898</v>
      </c>
      <c r="AD14" t="s">
        <v>32</v>
      </c>
      <c r="AE14">
        <v>0.11</v>
      </c>
      <c r="AF14">
        <v>0.51900000000000002</v>
      </c>
      <c r="AG14" t="s">
        <v>18</v>
      </c>
    </row>
    <row r="15" spans="1:33">
      <c r="A15" t="s">
        <v>20</v>
      </c>
      <c r="B15">
        <v>-0.1240018</v>
      </c>
      <c r="C15">
        <v>1.6222859999999999</v>
      </c>
      <c r="D15">
        <v>-0.70200180000000001</v>
      </c>
      <c r="E15">
        <v>-0.13645689999999999</v>
      </c>
      <c r="F15">
        <v>-0.37980180000000002</v>
      </c>
      <c r="G15">
        <v>-7.6382210000000006E-2</v>
      </c>
      <c r="H15">
        <v>0.91175430000000002</v>
      </c>
      <c r="I15">
        <v>-0.2360022</v>
      </c>
      <c r="J15">
        <v>1.636061</v>
      </c>
      <c r="K15">
        <v>-0.5026465</v>
      </c>
      <c r="L15">
        <v>6.9416340000000007E-2</v>
      </c>
      <c r="M15">
        <v>-0.93942870000000001</v>
      </c>
      <c r="N15">
        <v>-0.2544304</v>
      </c>
      <c r="O15">
        <v>-0.21890680000000001</v>
      </c>
      <c r="P15">
        <v>2.4944630000000001</v>
      </c>
      <c r="Q15">
        <v>0.63506890000000005</v>
      </c>
      <c r="R15">
        <v>3.1516820000000001</v>
      </c>
      <c r="S15">
        <v>-2.5205449999999998</v>
      </c>
      <c r="T15">
        <v>0.4043698</v>
      </c>
      <c r="U15">
        <v>0.45644990000000002</v>
      </c>
      <c r="V15">
        <v>0.41615869999999999</v>
      </c>
      <c r="W15">
        <v>0.32861289999999999</v>
      </c>
      <c r="X15">
        <v>144.22309999999999</v>
      </c>
      <c r="Y15">
        <v>149.32470000000001</v>
      </c>
      <c r="Z15">
        <v>4</v>
      </c>
      <c r="AA15">
        <v>2</v>
      </c>
      <c r="AB15">
        <v>2.3877034187316899</v>
      </c>
      <c r="AC15">
        <v>1.11009681224823</v>
      </c>
      <c r="AD15" t="s">
        <v>33</v>
      </c>
      <c r="AE15">
        <v>0.65</v>
      </c>
      <c r="AF15">
        <v>0.66300000000000003</v>
      </c>
      <c r="AG15" t="s">
        <v>18</v>
      </c>
    </row>
    <row r="16" spans="1:33">
      <c r="A16" t="s">
        <v>16</v>
      </c>
      <c r="B16">
        <v>-0.22362960000000001</v>
      </c>
      <c r="C16">
        <v>1.6163479999999999</v>
      </c>
      <c r="D16">
        <v>-0.51652940000000003</v>
      </c>
      <c r="E16">
        <v>6.8527459999999998E-3</v>
      </c>
      <c r="F16">
        <v>-0.96890379999999998</v>
      </c>
      <c r="G16">
        <v>-5.9305980000000001E-2</v>
      </c>
      <c r="H16">
        <v>-0.2401276</v>
      </c>
      <c r="I16">
        <v>-0.11382490000000001</v>
      </c>
      <c r="J16">
        <v>1.635831</v>
      </c>
      <c r="K16">
        <v>-0.41486020000000001</v>
      </c>
      <c r="L16">
        <v>-4.679465E-2</v>
      </c>
      <c r="M16">
        <v>-0.96734520000000002</v>
      </c>
      <c r="N16">
        <v>-0.22598550000000001</v>
      </c>
      <c r="O16">
        <v>0.104805</v>
      </c>
      <c r="P16">
        <v>2.8008860000000002</v>
      </c>
      <c r="Q16">
        <v>-0.6679387</v>
      </c>
      <c r="R16">
        <v>3.0553590000000002</v>
      </c>
      <c r="S16">
        <v>-2.8780540000000001</v>
      </c>
      <c r="T16">
        <v>0.46386100000000002</v>
      </c>
      <c r="U16">
        <v>0.40915410000000002</v>
      </c>
      <c r="V16">
        <v>0.45021169999999999</v>
      </c>
      <c r="W16">
        <v>0.45476929999999999</v>
      </c>
      <c r="X16">
        <v>150.839</v>
      </c>
      <c r="Y16">
        <v>154.738</v>
      </c>
      <c r="Z16">
        <v>4</v>
      </c>
      <c r="AA16">
        <v>3</v>
      </c>
      <c r="AB16">
        <v>2.5738832950592001</v>
      </c>
      <c r="AC16">
        <v>1.8702702522277801</v>
      </c>
      <c r="AD16" t="s">
        <v>34</v>
      </c>
      <c r="AE16">
        <v>0.71599999999999997</v>
      </c>
      <c r="AF16">
        <v>0.17599999999999999</v>
      </c>
      <c r="AG16" t="s">
        <v>18</v>
      </c>
    </row>
    <row r="17" spans="1:33">
      <c r="A17" t="s">
        <v>16</v>
      </c>
      <c r="B17">
        <v>-0.13790640000000001</v>
      </c>
      <c r="C17">
        <v>1.6174500000000001</v>
      </c>
      <c r="D17">
        <v>-0.46828740000000002</v>
      </c>
      <c r="E17">
        <v>-2.7953769999999999E-2</v>
      </c>
      <c r="F17">
        <v>-0.98987380000000003</v>
      </c>
      <c r="G17">
        <v>-6.7828509999999995E-2</v>
      </c>
      <c r="H17">
        <v>0.1215232</v>
      </c>
      <c r="I17">
        <v>-0.24864710000000001</v>
      </c>
      <c r="J17">
        <v>1.6357820000000001</v>
      </c>
      <c r="K17">
        <v>-0.58379499999999995</v>
      </c>
      <c r="L17">
        <v>-0.30779699999999999</v>
      </c>
      <c r="M17">
        <v>-8.3589259999999999E-2</v>
      </c>
      <c r="N17">
        <v>-6.100858E-2</v>
      </c>
      <c r="O17">
        <v>0.94580759999999997</v>
      </c>
      <c r="P17">
        <v>5.0764570000000004</v>
      </c>
      <c r="Q17">
        <v>-0.7576001</v>
      </c>
      <c r="R17">
        <v>4.6781670000000002</v>
      </c>
      <c r="S17">
        <v>3.5340120000000002</v>
      </c>
      <c r="T17">
        <v>0.41422029999999999</v>
      </c>
      <c r="U17">
        <v>0.43636000000000003</v>
      </c>
      <c r="V17">
        <v>0.45564979999999999</v>
      </c>
      <c r="W17">
        <v>0.4717942</v>
      </c>
      <c r="X17">
        <v>156.2533</v>
      </c>
      <c r="Y17">
        <v>161.74080000000001</v>
      </c>
      <c r="Z17">
        <v>1</v>
      </c>
      <c r="AA17">
        <v>3</v>
      </c>
      <c r="AB17">
        <v>0.66258573532104503</v>
      </c>
      <c r="AC17">
        <v>1.77056276798248</v>
      </c>
      <c r="AD17" t="s">
        <v>35</v>
      </c>
      <c r="AE17">
        <v>0.85499999999999998</v>
      </c>
      <c r="AF17">
        <v>0.81899999999999995</v>
      </c>
      <c r="AG17" t="s">
        <v>18</v>
      </c>
    </row>
    <row r="18" spans="1:33">
      <c r="A18" t="s">
        <v>16</v>
      </c>
      <c r="B18">
        <v>-0.25289469999999997</v>
      </c>
      <c r="C18">
        <v>1.625113</v>
      </c>
      <c r="D18">
        <v>-0.54409549999999995</v>
      </c>
      <c r="E18">
        <v>-7.3780449999999997E-2</v>
      </c>
      <c r="F18">
        <v>-0.1012792</v>
      </c>
      <c r="G18">
        <v>-1.6227849999999999E-2</v>
      </c>
      <c r="H18">
        <v>0.99198569999999997</v>
      </c>
      <c r="I18">
        <v>-0.55164690000000005</v>
      </c>
      <c r="J18">
        <v>1.632072</v>
      </c>
      <c r="K18">
        <v>-8.6888430000000003E-2</v>
      </c>
      <c r="L18">
        <v>0.17453569999999999</v>
      </c>
      <c r="M18">
        <v>-0.8120136</v>
      </c>
      <c r="N18">
        <v>-0.37625419999999998</v>
      </c>
      <c r="O18">
        <v>-0.41061429999999999</v>
      </c>
      <c r="P18">
        <v>3.5453540000000001</v>
      </c>
      <c r="Q18">
        <v>1.3674500000000001</v>
      </c>
      <c r="R18">
        <v>4.6140759999999998</v>
      </c>
      <c r="S18">
        <v>-1.5491440000000001</v>
      </c>
      <c r="T18">
        <v>0.44123210000000002</v>
      </c>
      <c r="U18">
        <v>0.43364439999999999</v>
      </c>
      <c r="V18">
        <v>0.41350140000000002</v>
      </c>
      <c r="W18">
        <v>0.35747620000000002</v>
      </c>
      <c r="X18">
        <v>163.25239999999999</v>
      </c>
      <c r="Y18">
        <v>169.65100000000001</v>
      </c>
      <c r="Z18">
        <v>3</v>
      </c>
      <c r="AA18">
        <v>2</v>
      </c>
      <c r="AB18">
        <v>1.85822081565857</v>
      </c>
      <c r="AC18">
        <v>1.0740313529968299</v>
      </c>
      <c r="AD18" t="s">
        <v>36</v>
      </c>
      <c r="AE18">
        <v>0.81399999999999995</v>
      </c>
      <c r="AF18">
        <v>0.88500000000000001</v>
      </c>
      <c r="AG18" t="s">
        <v>18</v>
      </c>
    </row>
    <row r="19" spans="1:33">
      <c r="A19" t="s">
        <v>20</v>
      </c>
      <c r="B19">
        <v>-0.47171210000000002</v>
      </c>
      <c r="C19">
        <v>1.627629</v>
      </c>
      <c r="D19">
        <v>-0.16542999999999999</v>
      </c>
      <c r="E19">
        <v>3.7602570000000002E-2</v>
      </c>
      <c r="F19">
        <v>-0.85850919999999997</v>
      </c>
      <c r="G19">
        <v>-7.8964400000000004E-2</v>
      </c>
      <c r="H19">
        <v>-0.50528459999999997</v>
      </c>
      <c r="I19">
        <v>-0.46012409999999998</v>
      </c>
      <c r="J19">
        <v>1.625704</v>
      </c>
      <c r="K19">
        <v>-0.18048890000000001</v>
      </c>
      <c r="L19">
        <v>1.6405650000000001E-2</v>
      </c>
      <c r="M19">
        <v>-0.99926230000000005</v>
      </c>
      <c r="N19">
        <v>-2.8020369999999999E-2</v>
      </c>
      <c r="O19">
        <v>-2.050503E-2</v>
      </c>
      <c r="P19">
        <v>4.7979440000000002</v>
      </c>
      <c r="Q19">
        <v>-0.44254700000000002</v>
      </c>
      <c r="R19">
        <v>2.4394719999999999</v>
      </c>
      <c r="S19">
        <v>-4.894101</v>
      </c>
      <c r="T19">
        <v>0.4618584</v>
      </c>
      <c r="U19">
        <v>0.44208360000000002</v>
      </c>
      <c r="V19">
        <v>0.48244910000000002</v>
      </c>
      <c r="W19">
        <v>0.4278631</v>
      </c>
      <c r="X19">
        <v>171.15260000000001</v>
      </c>
      <c r="Y19">
        <v>175.10429999999999</v>
      </c>
      <c r="Z19">
        <v>4</v>
      </c>
      <c r="AA19">
        <v>2</v>
      </c>
      <c r="AB19">
        <v>2.97145748138428</v>
      </c>
      <c r="AC19">
        <v>1.5348873138427701</v>
      </c>
      <c r="AD19" t="s">
        <v>37</v>
      </c>
      <c r="AE19">
        <v>0.34899999999999998</v>
      </c>
      <c r="AF19">
        <v>0.73899999999999999</v>
      </c>
      <c r="AG19" t="s">
        <v>18</v>
      </c>
    </row>
    <row r="20" spans="1:33">
      <c r="A20" t="s">
        <v>20</v>
      </c>
      <c r="B20">
        <v>-0.45357409999999998</v>
      </c>
      <c r="C20">
        <v>1.6224460000000001</v>
      </c>
      <c r="D20">
        <v>-0.1891391</v>
      </c>
      <c r="E20">
        <v>7.7413940000000004E-3</v>
      </c>
      <c r="F20">
        <v>-0.99943170000000003</v>
      </c>
      <c r="G20">
        <v>-9.9104569999999993E-3</v>
      </c>
      <c r="H20">
        <v>-3.1276890000000002E-2</v>
      </c>
      <c r="I20">
        <v>-0.2944022</v>
      </c>
      <c r="J20">
        <v>1.6158699999999999</v>
      </c>
      <c r="K20">
        <v>-0.43314209999999997</v>
      </c>
      <c r="L20">
        <v>-0.2279342</v>
      </c>
      <c r="M20">
        <v>-0.48117880000000002</v>
      </c>
      <c r="N20">
        <v>-0.16483890000000001</v>
      </c>
      <c r="O20">
        <v>0.83026580000000005</v>
      </c>
      <c r="P20">
        <v>1.9056550000000001</v>
      </c>
      <c r="Q20">
        <v>-1.7396529999999999</v>
      </c>
      <c r="R20">
        <v>2.8648660000000001</v>
      </c>
      <c r="S20">
        <v>0.469582</v>
      </c>
      <c r="T20">
        <v>0.46116099999999999</v>
      </c>
      <c r="U20">
        <v>0.49616339999999998</v>
      </c>
      <c r="V20">
        <v>0.49805100000000002</v>
      </c>
      <c r="W20">
        <v>0.46884599999999998</v>
      </c>
      <c r="X20">
        <v>176.62049999999999</v>
      </c>
      <c r="Y20">
        <v>181.27350000000001</v>
      </c>
      <c r="Z20">
        <v>2</v>
      </c>
      <c r="AA20">
        <v>4</v>
      </c>
      <c r="AB20">
        <v>1.2178473472595199</v>
      </c>
      <c r="AC20">
        <v>2.3734595775604199</v>
      </c>
      <c r="AD20" t="s">
        <v>38</v>
      </c>
      <c r="AE20">
        <v>0.55300000000000005</v>
      </c>
      <c r="AF20">
        <v>0.51500000000000001</v>
      </c>
      <c r="AG20" t="s">
        <v>18</v>
      </c>
    </row>
    <row r="21" spans="1:33">
      <c r="A21" t="s">
        <v>22</v>
      </c>
      <c r="B21">
        <v>-0.36240250000000002</v>
      </c>
      <c r="C21">
        <v>1.6121300000000001</v>
      </c>
      <c r="D21">
        <v>-0.3890402</v>
      </c>
      <c r="E21">
        <v>-6.0679429999999999E-2</v>
      </c>
      <c r="F21">
        <v>-0.4772613</v>
      </c>
      <c r="G21">
        <v>-4.5905750000000002E-2</v>
      </c>
      <c r="H21">
        <v>0.87546120000000005</v>
      </c>
      <c r="I21">
        <v>-0.33018579999999997</v>
      </c>
      <c r="J21">
        <v>1.621262</v>
      </c>
      <c r="K21">
        <v>-0.19785140000000001</v>
      </c>
      <c r="L21">
        <v>-5.076961E-2</v>
      </c>
      <c r="M21">
        <v>-0.1517211</v>
      </c>
      <c r="N21">
        <v>-4.8194630000000002E-2</v>
      </c>
      <c r="O21">
        <v>0.98594139999999997</v>
      </c>
      <c r="P21">
        <v>2.4127420000000002</v>
      </c>
      <c r="Q21">
        <v>-0.83644459999999998</v>
      </c>
      <c r="R21">
        <v>2.1226310000000002</v>
      </c>
      <c r="S21">
        <v>1.9209369999999999</v>
      </c>
      <c r="T21">
        <v>0.46723039999999999</v>
      </c>
      <c r="U21">
        <v>0.44526929999999998</v>
      </c>
      <c r="V21">
        <v>0.435533</v>
      </c>
      <c r="W21">
        <v>0.35520370000000001</v>
      </c>
      <c r="X21">
        <v>182.7876</v>
      </c>
      <c r="Y21">
        <v>184.971</v>
      </c>
      <c r="Z21">
        <v>1</v>
      </c>
      <c r="AA21">
        <v>3</v>
      </c>
      <c r="AB21">
        <v>0.29291003942489602</v>
      </c>
      <c r="AC21">
        <v>2.319180727005</v>
      </c>
      <c r="AD21" t="s">
        <v>39</v>
      </c>
      <c r="AE21">
        <v>0.2</v>
      </c>
      <c r="AF21">
        <v>0.96599999999999997</v>
      </c>
      <c r="AG21" t="s">
        <v>18</v>
      </c>
    </row>
    <row r="22" spans="1:33">
      <c r="A22" t="s">
        <v>20</v>
      </c>
      <c r="B22">
        <v>-0.40194000000000002</v>
      </c>
      <c r="C22">
        <v>1.617718</v>
      </c>
      <c r="D22">
        <v>-0.22983619999999999</v>
      </c>
      <c r="E22">
        <v>-7.8588870000000002E-3</v>
      </c>
      <c r="F22">
        <v>-7.263029E-2</v>
      </c>
      <c r="G22">
        <v>-1.9642340000000001E-2</v>
      </c>
      <c r="H22">
        <v>0.99713450000000003</v>
      </c>
      <c r="I22">
        <v>-0.38279679999999999</v>
      </c>
      <c r="J22">
        <v>1.6256790000000001</v>
      </c>
      <c r="K22">
        <v>-0.30287789999999998</v>
      </c>
      <c r="L22">
        <v>-5.5627269999999999E-2</v>
      </c>
      <c r="M22">
        <v>-0.54552699999999998</v>
      </c>
      <c r="N22">
        <v>-6.7580139999999997E-2</v>
      </c>
      <c r="O22">
        <v>0.83350990000000003</v>
      </c>
      <c r="P22">
        <v>0.78500709999999996</v>
      </c>
      <c r="Q22">
        <v>-1.1197079999999999</v>
      </c>
      <c r="R22">
        <v>1.788564</v>
      </c>
      <c r="S22">
        <v>3.8224349999999997E-2</v>
      </c>
      <c r="T22">
        <v>0.42148730000000001</v>
      </c>
      <c r="U22">
        <v>0.48092829999999998</v>
      </c>
      <c r="V22">
        <v>0.45222030000000002</v>
      </c>
      <c r="W22">
        <v>0.49523539999999999</v>
      </c>
      <c r="X22">
        <v>186.49019999999999</v>
      </c>
      <c r="Y22">
        <v>189.07159999999999</v>
      </c>
      <c r="Z22">
        <v>2</v>
      </c>
      <c r="AA22">
        <v>4</v>
      </c>
      <c r="AB22">
        <v>1.2223101854324301</v>
      </c>
      <c r="AC22">
        <v>2.9079165458679199</v>
      </c>
      <c r="AD22" t="s">
        <v>40</v>
      </c>
      <c r="AE22">
        <v>0.72099999999999997</v>
      </c>
      <c r="AF22">
        <v>6.8000000000000005E-2</v>
      </c>
      <c r="AG22" t="s">
        <v>18</v>
      </c>
    </row>
    <row r="23" spans="1:33">
      <c r="A23" t="s">
        <v>22</v>
      </c>
      <c r="B23">
        <v>-0.3855169</v>
      </c>
      <c r="C23">
        <v>1.6164320000000001</v>
      </c>
      <c r="D23">
        <v>-0.23239080000000001</v>
      </c>
      <c r="E23">
        <v>-1.1391490000000001E-2</v>
      </c>
      <c r="F23">
        <v>-0.49211959999999999</v>
      </c>
      <c r="G23">
        <v>-1.8310610000000001E-2</v>
      </c>
      <c r="H23">
        <v>0.87026049999999999</v>
      </c>
      <c r="I23">
        <v>-0.35502650000000002</v>
      </c>
      <c r="J23">
        <v>1.6175010000000001</v>
      </c>
      <c r="K23">
        <v>-0.1793689</v>
      </c>
      <c r="L23">
        <v>-2.7470189999999998E-2</v>
      </c>
      <c r="M23">
        <v>-0.85628309999999996</v>
      </c>
      <c r="N23">
        <v>-6.2401369999999998E-2</v>
      </c>
      <c r="O23">
        <v>0.51198710000000003</v>
      </c>
      <c r="P23">
        <v>1.4629749999999999</v>
      </c>
      <c r="Q23">
        <v>-1.717495</v>
      </c>
      <c r="R23">
        <v>1.898892</v>
      </c>
      <c r="S23">
        <v>-0.76750229999999997</v>
      </c>
      <c r="T23">
        <v>0.44827610000000001</v>
      </c>
      <c r="U23">
        <v>0.43801479999999998</v>
      </c>
      <c r="V23">
        <v>0.41924869999999997</v>
      </c>
      <c r="W23">
        <v>0.4909</v>
      </c>
      <c r="X23">
        <v>190.58529999999999</v>
      </c>
      <c r="Y23">
        <v>192.52340000000001</v>
      </c>
      <c r="Z23">
        <v>3</v>
      </c>
      <c r="AA23">
        <v>4</v>
      </c>
      <c r="AB23">
        <v>1.9452557563781701</v>
      </c>
      <c r="AC23">
        <v>2.93262767791748</v>
      </c>
      <c r="AD23" t="s">
        <v>41</v>
      </c>
      <c r="AE23">
        <v>0.27700000000000002</v>
      </c>
      <c r="AF23">
        <v>0.39100000000000001</v>
      </c>
      <c r="AG23" t="s">
        <v>18</v>
      </c>
    </row>
    <row r="24" spans="1:33">
      <c r="A24" t="s">
        <v>16</v>
      </c>
      <c r="B24">
        <v>-0.38567279999999998</v>
      </c>
      <c r="C24">
        <v>1.606824</v>
      </c>
      <c r="D24">
        <v>-0.18298020000000001</v>
      </c>
      <c r="E24">
        <v>1.47032E-3</v>
      </c>
      <c r="F24">
        <v>-0.86813799999999997</v>
      </c>
      <c r="G24">
        <v>-9.1978159999999993E-3</v>
      </c>
      <c r="H24">
        <v>0.49623539999999999</v>
      </c>
      <c r="I24">
        <v>-0.22803519999999999</v>
      </c>
      <c r="J24">
        <v>1.6295919999999999</v>
      </c>
      <c r="K24">
        <v>-0.3362772</v>
      </c>
      <c r="L24">
        <v>-0.14437050000000001</v>
      </c>
      <c r="M24">
        <v>-0.26734409999999997</v>
      </c>
      <c r="N24">
        <v>-7.1474490000000002E-2</v>
      </c>
      <c r="O24">
        <v>0.95003990000000005</v>
      </c>
      <c r="P24">
        <v>2.2643689999999999</v>
      </c>
      <c r="Q24">
        <v>-1.5130950000000001</v>
      </c>
      <c r="R24">
        <v>2.4697339999999999</v>
      </c>
      <c r="S24">
        <v>1.581013</v>
      </c>
      <c r="T24">
        <v>0.47397289999999997</v>
      </c>
      <c r="U24">
        <v>0.4540187</v>
      </c>
      <c r="V24">
        <v>0.4069258</v>
      </c>
      <c r="W24">
        <v>0.37607879999999999</v>
      </c>
      <c r="X24">
        <v>194.04060000000001</v>
      </c>
      <c r="Y24">
        <v>197.08789999999999</v>
      </c>
      <c r="Z24">
        <v>1</v>
      </c>
      <c r="AA24">
        <v>4</v>
      </c>
      <c r="AB24">
        <v>0.67769181728363004</v>
      </c>
      <c r="AC24">
        <v>2.4883186817169198</v>
      </c>
      <c r="AD24" t="s">
        <v>42</v>
      </c>
      <c r="AE24">
        <v>0.189</v>
      </c>
      <c r="AF24">
        <v>0.72299999999999998</v>
      </c>
      <c r="AG24" t="s">
        <v>18</v>
      </c>
    </row>
    <row r="25" spans="1:33">
      <c r="A25" t="s">
        <v>22</v>
      </c>
      <c r="B25">
        <v>-0.33845960000000003</v>
      </c>
      <c r="C25">
        <v>1.6166689999999999</v>
      </c>
      <c r="D25">
        <v>-0.3460722</v>
      </c>
      <c r="E25">
        <v>-2.122339E-3</v>
      </c>
      <c r="F25">
        <v>-0.18991730000000001</v>
      </c>
      <c r="G25">
        <v>-8.2748400000000003E-3</v>
      </c>
      <c r="H25">
        <v>0.98176289999999999</v>
      </c>
      <c r="I25">
        <v>-0.4696611</v>
      </c>
      <c r="J25">
        <v>1.6268609999999999</v>
      </c>
      <c r="K25">
        <v>2.8337080000000001E-2</v>
      </c>
      <c r="L25">
        <v>9.5311489999999992E-3</v>
      </c>
      <c r="M25">
        <v>-0.97201720000000003</v>
      </c>
      <c r="N25">
        <v>-7.4932189999999996E-2</v>
      </c>
      <c r="O25">
        <v>-0.2224343</v>
      </c>
      <c r="P25">
        <v>2.675719</v>
      </c>
      <c r="Q25">
        <v>0.67118979999999995</v>
      </c>
      <c r="R25">
        <v>2.472607</v>
      </c>
      <c r="S25">
        <v>-2.6714639999999998</v>
      </c>
      <c r="T25">
        <v>0.49235830000000003</v>
      </c>
      <c r="U25">
        <v>0.43994080000000002</v>
      </c>
      <c r="V25">
        <v>0.46063710000000002</v>
      </c>
      <c r="W25">
        <v>0.3908567</v>
      </c>
      <c r="X25">
        <v>198.6046</v>
      </c>
      <c r="Y25">
        <v>205.2388</v>
      </c>
      <c r="Z25">
        <v>4</v>
      </c>
      <c r="AA25">
        <v>1</v>
      </c>
      <c r="AB25">
        <v>2.6241195201873802</v>
      </c>
      <c r="AC25">
        <v>0.70319098234176602</v>
      </c>
      <c r="AD25" t="s">
        <v>43</v>
      </c>
      <c r="AE25">
        <v>0.113</v>
      </c>
      <c r="AF25">
        <v>0.85299999999999998</v>
      </c>
      <c r="AG25" t="s">
        <v>18</v>
      </c>
    </row>
    <row r="26" spans="1:33">
      <c r="A26" t="s">
        <v>22</v>
      </c>
      <c r="B26">
        <v>-0.47960659999999999</v>
      </c>
      <c r="C26">
        <v>1.6223019999999999</v>
      </c>
      <c r="D26">
        <v>2.899535E-2</v>
      </c>
      <c r="E26">
        <v>5.8461490000000001E-3</v>
      </c>
      <c r="F26">
        <v>-0.97232479999999999</v>
      </c>
      <c r="G26">
        <v>-2.6931699999999999E-2</v>
      </c>
      <c r="H26">
        <v>-0.2320024</v>
      </c>
      <c r="I26">
        <v>-0.47671049999999998</v>
      </c>
      <c r="J26">
        <v>1.621807</v>
      </c>
      <c r="K26">
        <v>2.6803690000000002E-3</v>
      </c>
      <c r="L26">
        <v>-2.7494289999999998E-3</v>
      </c>
      <c r="M26">
        <v>-0.99976969999999998</v>
      </c>
      <c r="N26">
        <v>-1.484487E-2</v>
      </c>
      <c r="O26">
        <v>-1.525282E-2</v>
      </c>
      <c r="P26">
        <v>5.8479270000000003</v>
      </c>
      <c r="Q26">
        <v>-0.69895790000000002</v>
      </c>
      <c r="R26">
        <v>2.2229109999999999</v>
      </c>
      <c r="S26">
        <v>-5.7838690000000001</v>
      </c>
      <c r="T26">
        <v>0.40766750000000002</v>
      </c>
      <c r="U26">
        <v>0.4966894</v>
      </c>
      <c r="V26">
        <v>0.4309462</v>
      </c>
      <c r="W26">
        <v>0.4326258</v>
      </c>
      <c r="X26">
        <v>206.75280000000001</v>
      </c>
      <c r="Y26">
        <v>210.2407</v>
      </c>
      <c r="Z26">
        <v>4</v>
      </c>
      <c r="AA26">
        <v>3</v>
      </c>
      <c r="AB26">
        <v>3.0320339202880899</v>
      </c>
      <c r="AC26">
        <v>1.9209609031677199</v>
      </c>
      <c r="AD26" t="s">
        <v>44</v>
      </c>
      <c r="AE26">
        <v>0.15</v>
      </c>
      <c r="AF26">
        <v>0.29199999999999998</v>
      </c>
      <c r="AG26" t="s">
        <v>18</v>
      </c>
    </row>
    <row r="27" spans="1:33">
      <c r="A27" t="s">
        <v>20</v>
      </c>
      <c r="B27">
        <v>-0.48100559999999998</v>
      </c>
      <c r="C27">
        <v>1.619723</v>
      </c>
      <c r="D27">
        <v>-1.018859E-3</v>
      </c>
      <c r="E27">
        <v>2.3264470000000002E-3</v>
      </c>
      <c r="F27">
        <v>-0.99943380000000004</v>
      </c>
      <c r="G27">
        <v>2.230311E-3</v>
      </c>
      <c r="H27">
        <v>-3.3494450000000002E-2</v>
      </c>
      <c r="I27">
        <v>-0.48876150000000002</v>
      </c>
      <c r="J27">
        <v>1.6329389999999999</v>
      </c>
      <c r="K27">
        <v>7.5334999999999999E-2</v>
      </c>
      <c r="L27">
        <v>2.1643559999999999E-2</v>
      </c>
      <c r="M27">
        <v>-0.98135159999999999</v>
      </c>
      <c r="N27">
        <v>-0.18648029999999999</v>
      </c>
      <c r="O27">
        <v>4.1301339999999999E-2</v>
      </c>
      <c r="P27">
        <v>1.1257189999999999</v>
      </c>
      <c r="Q27">
        <v>-0.73123970000000005</v>
      </c>
      <c r="R27">
        <v>2.1630850000000001</v>
      </c>
      <c r="S27">
        <v>-0.95463500000000001</v>
      </c>
      <c r="T27">
        <v>0.44636360000000003</v>
      </c>
      <c r="U27">
        <v>0.40573120000000001</v>
      </c>
      <c r="V27">
        <v>0.4909192</v>
      </c>
      <c r="W27">
        <v>0.42572860000000001</v>
      </c>
      <c r="X27">
        <v>211.7527</v>
      </c>
      <c r="Y27">
        <v>214.15299999999999</v>
      </c>
      <c r="Z27">
        <v>4</v>
      </c>
      <c r="AA27">
        <v>3</v>
      </c>
      <c r="AB27">
        <v>2.5813331604003902</v>
      </c>
      <c r="AC27">
        <v>2.0023713111877401</v>
      </c>
      <c r="AD27" t="s">
        <v>45</v>
      </c>
      <c r="AE27">
        <v>0.66500000000000004</v>
      </c>
      <c r="AF27">
        <v>0.88100000000000001</v>
      </c>
      <c r="AG27" t="s">
        <v>18</v>
      </c>
    </row>
    <row r="28" spans="1:33">
      <c r="A28" t="s">
        <v>16</v>
      </c>
      <c r="B28">
        <v>-0.49313439999999997</v>
      </c>
      <c r="C28">
        <v>1.620827</v>
      </c>
      <c r="D28">
        <v>-7.7967640000000003E-3</v>
      </c>
      <c r="E28">
        <v>1.3581319999999999E-2</v>
      </c>
      <c r="F28">
        <v>-0.99418669999999998</v>
      </c>
      <c r="G28">
        <v>-1.670642E-2</v>
      </c>
      <c r="H28">
        <v>-0.1054959</v>
      </c>
      <c r="I28">
        <v>0.14956559999999999</v>
      </c>
      <c r="J28">
        <v>1.6030500000000001</v>
      </c>
      <c r="K28">
        <v>-0.4867978</v>
      </c>
      <c r="L28">
        <v>-0.3537284</v>
      </c>
      <c r="M28">
        <v>-0.54128639999999995</v>
      </c>
      <c r="N28">
        <v>-0.29570679999999999</v>
      </c>
      <c r="O28">
        <v>0.70316630000000002</v>
      </c>
      <c r="P28">
        <v>1.6286179999999999</v>
      </c>
      <c r="Q28">
        <v>-0.89901540000000002</v>
      </c>
      <c r="R28">
        <v>3.1918859999999998</v>
      </c>
      <c r="S28">
        <v>-0.1471904</v>
      </c>
      <c r="T28">
        <v>0.44403189999999998</v>
      </c>
      <c r="U28">
        <v>0.4698447</v>
      </c>
      <c r="V28">
        <v>0.43978119999999998</v>
      </c>
      <c r="W28">
        <v>0.32355210000000001</v>
      </c>
      <c r="X28">
        <v>215.66929999999999</v>
      </c>
      <c r="Y28">
        <v>222.07149999999999</v>
      </c>
      <c r="Z28">
        <v>3</v>
      </c>
      <c r="AA28">
        <v>3</v>
      </c>
      <c r="AB28">
        <v>1.6564912796020499</v>
      </c>
      <c r="AC28">
        <v>1.8236169815063501</v>
      </c>
      <c r="AD28" t="s">
        <v>46</v>
      </c>
      <c r="AE28">
        <v>0.29899999999999999</v>
      </c>
      <c r="AF28">
        <v>0.16600000000000001</v>
      </c>
      <c r="AG28" t="s">
        <v>18</v>
      </c>
    </row>
    <row r="29" spans="1:33">
      <c r="A29" t="s">
        <v>22</v>
      </c>
      <c r="B29">
        <v>-5.2961759999999997E-2</v>
      </c>
      <c r="C29">
        <v>1.6102000000000001</v>
      </c>
      <c r="D29">
        <v>-0.49367220000000001</v>
      </c>
      <c r="E29">
        <v>-5.6387319999999996E-4</v>
      </c>
      <c r="F29">
        <v>-0.44601879999999999</v>
      </c>
      <c r="G29">
        <v>-1.129232E-2</v>
      </c>
      <c r="H29">
        <v>0.89495219999999998</v>
      </c>
      <c r="I29">
        <v>-5.960381E-2</v>
      </c>
      <c r="J29">
        <v>1.609164</v>
      </c>
      <c r="K29">
        <v>-0.38406240000000003</v>
      </c>
      <c r="L29">
        <v>-3.5464049999999999E-3</v>
      </c>
      <c r="M29">
        <v>-0.99920549999999997</v>
      </c>
      <c r="N29">
        <v>-1.758185E-2</v>
      </c>
      <c r="O29">
        <v>3.5591629999999999E-2</v>
      </c>
      <c r="P29">
        <v>5.3871890000000002</v>
      </c>
      <c r="Q29">
        <v>-0.50702119999999995</v>
      </c>
      <c r="R29">
        <v>2.251395</v>
      </c>
      <c r="S29">
        <v>-5.8232600000000003</v>
      </c>
      <c r="T29">
        <v>0.44326090000000001</v>
      </c>
      <c r="U29">
        <v>0.47302480000000002</v>
      </c>
      <c r="V29">
        <v>0.4409711</v>
      </c>
      <c r="W29">
        <v>0.328181</v>
      </c>
      <c r="X29">
        <v>223.59030000000001</v>
      </c>
      <c r="Y29">
        <v>229.75229999999999</v>
      </c>
      <c r="Z29">
        <v>4</v>
      </c>
      <c r="AA29">
        <v>3</v>
      </c>
      <c r="AB29">
        <v>2.99522733688354</v>
      </c>
      <c r="AC29">
        <v>2.18696808815002</v>
      </c>
      <c r="AD29" t="s">
        <v>47</v>
      </c>
      <c r="AE29">
        <v>0.47</v>
      </c>
      <c r="AF29">
        <v>0.76</v>
      </c>
      <c r="AG29" t="s">
        <v>18</v>
      </c>
    </row>
    <row r="30" spans="1:33">
      <c r="A30" t="s">
        <v>16</v>
      </c>
      <c r="B30">
        <v>-6.4738199999999996E-2</v>
      </c>
      <c r="C30">
        <v>1.607135</v>
      </c>
      <c r="D30">
        <v>-0.39662340000000001</v>
      </c>
      <c r="E30" s="1">
        <v>-2.889795E-5</v>
      </c>
      <c r="F30">
        <v>-0.999139</v>
      </c>
      <c r="G30">
        <v>9.5329239999999999E-3</v>
      </c>
      <c r="H30">
        <v>4.0380569999999998E-2</v>
      </c>
      <c r="I30">
        <v>-1.4699250000000001E-2</v>
      </c>
      <c r="J30">
        <v>1.624689</v>
      </c>
      <c r="K30">
        <v>-0.43908069999999999</v>
      </c>
      <c r="L30">
        <v>-5.5455789999999998E-2</v>
      </c>
      <c r="M30">
        <v>-0.96147320000000003</v>
      </c>
      <c r="N30">
        <v>-0.1242292</v>
      </c>
      <c r="O30">
        <v>0.2388749</v>
      </c>
      <c r="P30">
        <v>5.7450999999999999</v>
      </c>
      <c r="Q30">
        <v>-2.7414770000000002</v>
      </c>
      <c r="R30">
        <v>3.4502039999999998</v>
      </c>
      <c r="S30">
        <v>-5.1341700000000001</v>
      </c>
      <c r="T30">
        <v>0.44595040000000002</v>
      </c>
      <c r="U30">
        <v>0.41204010000000002</v>
      </c>
      <c r="V30">
        <v>0.43625180000000002</v>
      </c>
      <c r="W30">
        <v>0.30045110000000003</v>
      </c>
      <c r="X30">
        <v>231.25319999999999</v>
      </c>
      <c r="Y30">
        <v>234.4059</v>
      </c>
      <c r="Z30">
        <v>4</v>
      </c>
      <c r="AA30">
        <v>4</v>
      </c>
      <c r="AB30">
        <v>2.54033303260803</v>
      </c>
      <c r="AC30">
        <v>2.5385923385620099</v>
      </c>
      <c r="AD30" t="s">
        <v>48</v>
      </c>
      <c r="AE30">
        <v>0.52200000000000002</v>
      </c>
      <c r="AF30">
        <v>0.90700000000000003</v>
      </c>
      <c r="AG30" t="s">
        <v>18</v>
      </c>
    </row>
    <row r="31" spans="1:33">
      <c r="A31" t="s">
        <v>16</v>
      </c>
      <c r="B31">
        <v>-2.3678100000000001E-2</v>
      </c>
      <c r="C31">
        <v>1.6169789999999999</v>
      </c>
      <c r="D31">
        <v>-0.43219600000000002</v>
      </c>
      <c r="E31">
        <v>-3.1851009999999999E-2</v>
      </c>
      <c r="F31">
        <v>-0.96786700000000003</v>
      </c>
      <c r="G31">
        <v>-6.9277169999999999E-2</v>
      </c>
      <c r="H31">
        <v>0.23962449999999999</v>
      </c>
      <c r="I31">
        <v>-0.16327920000000001</v>
      </c>
      <c r="J31">
        <v>1.6314010000000001</v>
      </c>
      <c r="K31">
        <v>-0.31848310000000002</v>
      </c>
      <c r="L31">
        <v>-8.7443460000000001E-2</v>
      </c>
      <c r="M31">
        <v>0.66848810000000003</v>
      </c>
      <c r="N31">
        <v>8.7239819999999996E-2</v>
      </c>
      <c r="O31">
        <v>0.73339390000000004</v>
      </c>
      <c r="P31">
        <v>4.4870299999999999</v>
      </c>
      <c r="Q31">
        <v>4.2552849999999998</v>
      </c>
      <c r="R31">
        <v>2.9210539999999998</v>
      </c>
      <c r="S31">
        <v>-8.1055340000000003E-2</v>
      </c>
      <c r="T31">
        <v>0.44025399999999998</v>
      </c>
      <c r="U31">
        <v>0.48600310000000002</v>
      </c>
      <c r="V31">
        <v>0.44909880000000002</v>
      </c>
      <c r="W31">
        <v>0.48850559999999998</v>
      </c>
      <c r="X31">
        <v>235.92259999999999</v>
      </c>
      <c r="Y31">
        <v>239.65190000000001</v>
      </c>
      <c r="Z31">
        <v>2</v>
      </c>
      <c r="AA31">
        <v>1</v>
      </c>
      <c r="AB31">
        <v>1.49245941638947</v>
      </c>
      <c r="AC31">
        <v>0.295822024345398</v>
      </c>
      <c r="AD31" t="s">
        <v>49</v>
      </c>
      <c r="AE31">
        <v>0.91900000000000004</v>
      </c>
      <c r="AF31">
        <v>0.98599999999999999</v>
      </c>
      <c r="AG31" t="s">
        <v>18</v>
      </c>
    </row>
    <row r="32" spans="1:33">
      <c r="A32" t="s">
        <v>20</v>
      </c>
      <c r="B32">
        <v>-0.1361916</v>
      </c>
      <c r="C32">
        <v>1.6227370000000001</v>
      </c>
      <c r="D32">
        <v>-0.30533529999999998</v>
      </c>
      <c r="E32">
        <v>-3.402202E-2</v>
      </c>
      <c r="F32">
        <v>0.62015679999999995</v>
      </c>
      <c r="G32">
        <v>4.3612570000000003E-2</v>
      </c>
      <c r="H32">
        <v>0.78252540000000004</v>
      </c>
      <c r="I32">
        <v>-0.1847975</v>
      </c>
      <c r="J32">
        <v>1.6269979999999999</v>
      </c>
      <c r="K32">
        <v>-0.23987140000000001</v>
      </c>
      <c r="L32">
        <v>1.437387E-2</v>
      </c>
      <c r="M32">
        <v>-0.99617359999999999</v>
      </c>
      <c r="N32">
        <v>-7.8458749999999994E-2</v>
      </c>
      <c r="O32">
        <v>-3.5718140000000002E-2</v>
      </c>
      <c r="P32">
        <v>4.2471069999999997</v>
      </c>
      <c r="Q32">
        <v>-7.1648060000000001E-3</v>
      </c>
      <c r="R32">
        <v>2.644981</v>
      </c>
      <c r="S32">
        <v>-4.4255639999999996</v>
      </c>
      <c r="T32">
        <v>0.49267939999999999</v>
      </c>
      <c r="U32">
        <v>0.4357009</v>
      </c>
      <c r="V32">
        <v>0.48269699999999999</v>
      </c>
      <c r="W32">
        <v>0.39458510000000002</v>
      </c>
      <c r="X32">
        <v>241.15190000000001</v>
      </c>
      <c r="Y32">
        <v>244.59110000000001</v>
      </c>
      <c r="Z32">
        <v>4</v>
      </c>
      <c r="AA32">
        <v>2</v>
      </c>
      <c r="AB32">
        <v>2.89654612541199</v>
      </c>
      <c r="AC32">
        <v>1.44524109363556</v>
      </c>
      <c r="AD32" t="s">
        <v>50</v>
      </c>
      <c r="AE32">
        <v>0.309</v>
      </c>
      <c r="AF32">
        <v>8.5999999999999993E-2</v>
      </c>
      <c r="AG32" t="s">
        <v>18</v>
      </c>
    </row>
    <row r="33" spans="1:33">
      <c r="A33" t="s">
        <v>16</v>
      </c>
      <c r="B33">
        <v>-0.1709204</v>
      </c>
      <c r="C33">
        <v>1.622487</v>
      </c>
      <c r="D33">
        <v>-0.26913900000000002</v>
      </c>
      <c r="E33">
        <v>2.1063739999999998E-3</v>
      </c>
      <c r="F33">
        <v>-0.99860389999999999</v>
      </c>
      <c r="G33">
        <v>-4.162424E-2</v>
      </c>
      <c r="H33">
        <v>-3.2454070000000002E-2</v>
      </c>
      <c r="I33">
        <v>-0.30027930000000003</v>
      </c>
      <c r="J33">
        <v>1.6119559999999999</v>
      </c>
      <c r="K33">
        <v>-0.30535250000000003</v>
      </c>
      <c r="L33">
        <v>7.0810589999999998E-4</v>
      </c>
      <c r="M33">
        <v>1.1293009999999999E-2</v>
      </c>
      <c r="N33">
        <v>-2.770092E-2</v>
      </c>
      <c r="O33">
        <v>0.9995522</v>
      </c>
      <c r="P33">
        <v>5.940061</v>
      </c>
      <c r="Q33">
        <v>-2.8065619999999999E-2</v>
      </c>
      <c r="R33">
        <v>1.71421</v>
      </c>
      <c r="S33">
        <v>5.6684960000000002</v>
      </c>
      <c r="T33">
        <v>0.42595719999999998</v>
      </c>
      <c r="U33">
        <v>0.44609880000000002</v>
      </c>
      <c r="V33">
        <v>0.45715349999999999</v>
      </c>
      <c r="W33">
        <v>0.35610419999999998</v>
      </c>
      <c r="X33">
        <v>246.09020000000001</v>
      </c>
      <c r="Y33">
        <v>250.78880000000001</v>
      </c>
      <c r="Z33">
        <v>1</v>
      </c>
      <c r="AA33">
        <v>1</v>
      </c>
      <c r="AB33">
        <v>2.8583781793713601E-2</v>
      </c>
      <c r="AC33">
        <v>0.570781230926514</v>
      </c>
      <c r="AD33" t="s">
        <v>51</v>
      </c>
      <c r="AE33">
        <v>0.48499999999999999</v>
      </c>
      <c r="AF33">
        <v>0.127</v>
      </c>
      <c r="AG33" t="s">
        <v>18</v>
      </c>
    </row>
    <row r="34" spans="1:33">
      <c r="A34" t="s">
        <v>20</v>
      </c>
      <c r="B34">
        <v>-0.32475720000000002</v>
      </c>
      <c r="C34">
        <v>1.608252</v>
      </c>
      <c r="D34">
        <v>-0.32039529999999999</v>
      </c>
      <c r="E34">
        <v>3.152373E-2</v>
      </c>
      <c r="F34">
        <v>-8.888387E-4</v>
      </c>
      <c r="G34">
        <v>-1.330898E-2</v>
      </c>
      <c r="H34">
        <v>0.99941400000000002</v>
      </c>
      <c r="I34">
        <v>-0.30568909999999999</v>
      </c>
      <c r="J34">
        <v>1.627562</v>
      </c>
      <c r="K34">
        <v>-0.36011009999999999</v>
      </c>
      <c r="L34">
        <v>-7.0845649999999996E-2</v>
      </c>
      <c r="M34">
        <v>-0.44339339999999999</v>
      </c>
      <c r="N34">
        <v>-7.4847319999999995E-2</v>
      </c>
      <c r="O34">
        <v>0.89038249999999997</v>
      </c>
      <c r="P34">
        <v>4.1252370000000003</v>
      </c>
      <c r="Q34">
        <v>-3.5067400000000002</v>
      </c>
      <c r="R34">
        <v>2.729428</v>
      </c>
      <c r="S34">
        <v>2.0535299999999999</v>
      </c>
      <c r="T34">
        <v>0.43654379999999998</v>
      </c>
      <c r="U34">
        <v>0.49264999999999998</v>
      </c>
      <c r="V34">
        <v>0.49049150000000002</v>
      </c>
      <c r="W34">
        <v>0.46930559999999999</v>
      </c>
      <c r="X34">
        <v>252.30629999999999</v>
      </c>
      <c r="Y34">
        <v>255.0052</v>
      </c>
      <c r="Z34">
        <v>2</v>
      </c>
      <c r="AA34">
        <v>4</v>
      </c>
      <c r="AB34">
        <v>0.95762479305267301</v>
      </c>
      <c r="AC34">
        <v>2.8028244972228999</v>
      </c>
      <c r="AD34" t="s">
        <v>52</v>
      </c>
      <c r="AE34">
        <v>0.505</v>
      </c>
      <c r="AF34">
        <v>0.41199999999999998</v>
      </c>
      <c r="AG34" t="s">
        <v>18</v>
      </c>
    </row>
    <row r="35" spans="1:33">
      <c r="A35" t="s">
        <v>16</v>
      </c>
      <c r="B35">
        <v>-0.31772660000000003</v>
      </c>
      <c r="C35">
        <v>1.6183940000000001</v>
      </c>
      <c r="D35">
        <v>-0.35343619999999998</v>
      </c>
      <c r="E35">
        <v>-1.1409259999999999E-2</v>
      </c>
      <c r="F35">
        <v>-0.40840969999999999</v>
      </c>
      <c r="G35">
        <v>-2.8094069999999999E-2</v>
      </c>
      <c r="H35">
        <v>0.91229490000000002</v>
      </c>
      <c r="I35">
        <v>-0.1308945</v>
      </c>
      <c r="J35">
        <v>1.6276740000000001</v>
      </c>
      <c r="K35">
        <v>-0.1651215</v>
      </c>
      <c r="L35">
        <v>9.4098529999999993E-3</v>
      </c>
      <c r="M35">
        <v>-0.98471299999999995</v>
      </c>
      <c r="N35">
        <v>-0.1275596</v>
      </c>
      <c r="O35">
        <v>0.11823880000000001</v>
      </c>
      <c r="P35">
        <v>1.5990040000000001</v>
      </c>
      <c r="Q35">
        <v>-0.61633459999999995</v>
      </c>
      <c r="R35">
        <v>2.1862439999999999</v>
      </c>
      <c r="S35">
        <v>-1.818084</v>
      </c>
      <c r="T35">
        <v>0.47629929999999998</v>
      </c>
      <c r="U35">
        <v>0.4827516</v>
      </c>
      <c r="V35">
        <v>0.43592890000000001</v>
      </c>
      <c r="W35">
        <v>0.32614880000000002</v>
      </c>
      <c r="X35">
        <v>256.52109999999999</v>
      </c>
      <c r="Y35">
        <v>260.90309999999999</v>
      </c>
      <c r="Z35">
        <v>4</v>
      </c>
      <c r="AA35">
        <v>3</v>
      </c>
      <c r="AB35">
        <v>2.72872757911682</v>
      </c>
      <c r="AC35">
        <v>2.0549149513244598</v>
      </c>
      <c r="AD35" t="s">
        <v>53</v>
      </c>
      <c r="AE35">
        <v>0.99299999999999999</v>
      </c>
      <c r="AF35">
        <v>4.9000000000000002E-2</v>
      </c>
      <c r="AG35" t="s">
        <v>18</v>
      </c>
    </row>
    <row r="36" spans="1:33">
      <c r="A36" t="s">
        <v>22</v>
      </c>
      <c r="B36">
        <v>-0.133302</v>
      </c>
      <c r="C36">
        <v>1.6197790000000001</v>
      </c>
      <c r="D36">
        <v>-0.16177279999999999</v>
      </c>
      <c r="E36">
        <v>4.8458759999999998E-3</v>
      </c>
      <c r="F36">
        <v>-0.99144429999999995</v>
      </c>
      <c r="G36">
        <v>-3.9119000000000001E-2</v>
      </c>
      <c r="H36">
        <v>0.1244369</v>
      </c>
      <c r="I36">
        <v>-0.10739799999999999</v>
      </c>
      <c r="J36">
        <v>1.629359</v>
      </c>
      <c r="K36">
        <v>-0.37786690000000001</v>
      </c>
      <c r="L36">
        <v>-0.36851089999999997</v>
      </c>
      <c r="M36">
        <v>-0.32597569999999998</v>
      </c>
      <c r="N36">
        <v>-0.197023</v>
      </c>
      <c r="O36">
        <v>0.84801040000000005</v>
      </c>
      <c r="P36">
        <v>2.4915419999999999</v>
      </c>
      <c r="Q36">
        <v>-1.157786</v>
      </c>
      <c r="R36">
        <v>3.6846969999999999</v>
      </c>
      <c r="S36">
        <v>0.78391619999999995</v>
      </c>
      <c r="T36">
        <v>0.45384980000000003</v>
      </c>
      <c r="U36">
        <v>0.43008570000000002</v>
      </c>
      <c r="V36">
        <v>0.47326180000000001</v>
      </c>
      <c r="W36">
        <v>0.36441050000000003</v>
      </c>
      <c r="X36">
        <v>262.40609999999998</v>
      </c>
      <c r="Y36">
        <v>268.32249999999999</v>
      </c>
      <c r="Z36">
        <v>2</v>
      </c>
      <c r="AA36">
        <v>3</v>
      </c>
      <c r="AB36">
        <v>1.1814759969711299</v>
      </c>
      <c r="AC36">
        <v>2.03134965896606</v>
      </c>
      <c r="AD36" t="s">
        <v>54</v>
      </c>
      <c r="AE36">
        <v>1.2999999999999999E-2</v>
      </c>
      <c r="AF36">
        <v>0.57399999999999995</v>
      </c>
      <c r="AG36" t="s">
        <v>18</v>
      </c>
    </row>
    <row r="37" spans="1:33">
      <c r="A37" t="s">
        <v>16</v>
      </c>
      <c r="B37">
        <v>-0.1982324</v>
      </c>
      <c r="C37">
        <v>1.621472</v>
      </c>
      <c r="D37">
        <v>-0.27994859999999999</v>
      </c>
      <c r="E37">
        <v>-1.0143030000000001E-2</v>
      </c>
      <c r="F37">
        <v>-0.34633890000000001</v>
      </c>
      <c r="G37">
        <v>-2.609999E-3</v>
      </c>
      <c r="H37">
        <v>0.93805099999999997</v>
      </c>
      <c r="I37">
        <v>-0.1374387</v>
      </c>
      <c r="J37">
        <v>1.639127</v>
      </c>
      <c r="K37">
        <v>-0.31303039999999999</v>
      </c>
      <c r="L37">
        <v>-0.1899873</v>
      </c>
      <c r="M37">
        <v>-0.62049620000000005</v>
      </c>
      <c r="N37">
        <v>-0.17120279999999999</v>
      </c>
      <c r="O37">
        <v>0.74133590000000005</v>
      </c>
      <c r="P37">
        <v>5.9083119999999996</v>
      </c>
      <c r="Q37">
        <v>-5.1010819999999999</v>
      </c>
      <c r="R37">
        <v>4.8649040000000001</v>
      </c>
      <c r="S37">
        <v>0.31196839999999998</v>
      </c>
      <c r="T37">
        <v>0.41159709999999999</v>
      </c>
      <c r="U37">
        <v>0.48105599999999998</v>
      </c>
      <c r="V37">
        <v>0.48787700000000001</v>
      </c>
      <c r="W37">
        <v>0.49835400000000002</v>
      </c>
      <c r="X37">
        <v>269.83690000000001</v>
      </c>
      <c r="Y37">
        <v>272.47030000000001</v>
      </c>
      <c r="Z37">
        <v>2</v>
      </c>
      <c r="AA37">
        <v>4</v>
      </c>
      <c r="AB37">
        <v>1.4704442024230999</v>
      </c>
      <c r="AC37">
        <v>2.5571475028991699</v>
      </c>
      <c r="AD37" t="s">
        <v>55</v>
      </c>
      <c r="AE37">
        <v>0.34100000000000003</v>
      </c>
      <c r="AF37">
        <v>0.81100000000000005</v>
      </c>
      <c r="AG37" t="s">
        <v>18</v>
      </c>
    </row>
    <row r="38" spans="1:33">
      <c r="A38" t="s">
        <v>20</v>
      </c>
      <c r="B38">
        <v>-0.17925759999999999</v>
      </c>
      <c r="C38">
        <v>1.615861</v>
      </c>
      <c r="D38">
        <v>-0.29686980000000002</v>
      </c>
      <c r="E38">
        <v>1.7055230000000001E-2</v>
      </c>
      <c r="F38">
        <v>-0.59294619999999998</v>
      </c>
      <c r="G38">
        <v>1.270116E-2</v>
      </c>
      <c r="H38">
        <v>0.80496120000000004</v>
      </c>
      <c r="I38">
        <v>-0.1938011</v>
      </c>
      <c r="J38">
        <v>1.6179749999999999</v>
      </c>
      <c r="K38">
        <v>-0.38630710000000001</v>
      </c>
      <c r="L38">
        <v>-2.027899E-2</v>
      </c>
      <c r="M38">
        <v>0.40852729999999998</v>
      </c>
      <c r="N38">
        <v>3.556554E-3</v>
      </c>
      <c r="O38">
        <v>0.91251389999999999</v>
      </c>
      <c r="P38">
        <v>5.8527880000000003</v>
      </c>
      <c r="Q38">
        <v>4.2577020000000001</v>
      </c>
      <c r="R38">
        <v>2.738934</v>
      </c>
      <c r="S38">
        <v>3.3510369999999998</v>
      </c>
      <c r="T38">
        <v>0.47120119999999999</v>
      </c>
      <c r="U38">
        <v>0.46640239999999999</v>
      </c>
      <c r="V38">
        <v>0.4801474</v>
      </c>
      <c r="W38">
        <v>0.48061169999999998</v>
      </c>
      <c r="X38">
        <v>273.9873</v>
      </c>
      <c r="Y38">
        <v>278.5865</v>
      </c>
      <c r="Z38">
        <v>2</v>
      </c>
      <c r="AA38">
        <v>1</v>
      </c>
      <c r="AB38">
        <v>0.89787042140960704</v>
      </c>
      <c r="AC38">
        <v>0.247910887002945</v>
      </c>
      <c r="AD38" t="s">
        <v>56</v>
      </c>
      <c r="AE38">
        <v>0.124</v>
      </c>
      <c r="AF38">
        <v>0.86199999999999999</v>
      </c>
      <c r="AG38" t="s">
        <v>18</v>
      </c>
    </row>
    <row r="39" spans="1:33">
      <c r="A39" t="s">
        <v>16</v>
      </c>
      <c r="B39">
        <v>-0.21251429999999999</v>
      </c>
      <c r="C39">
        <v>1.614868</v>
      </c>
      <c r="D39">
        <v>-0.40267649999999999</v>
      </c>
      <c r="E39">
        <v>1.6722979999999998E-2</v>
      </c>
      <c r="F39">
        <v>0.3901695</v>
      </c>
      <c r="G39">
        <v>-1.1602980000000001E-2</v>
      </c>
      <c r="H39">
        <v>0.92051799999999995</v>
      </c>
      <c r="I39">
        <v>-0.2375101</v>
      </c>
      <c r="J39">
        <v>1.6113759999999999</v>
      </c>
      <c r="K39">
        <v>-0.35499930000000002</v>
      </c>
      <c r="L39">
        <v>-5.2570580000000002E-3</v>
      </c>
      <c r="M39">
        <v>-0.82855250000000003</v>
      </c>
      <c r="N39">
        <v>1.205027E-2</v>
      </c>
      <c r="O39">
        <v>-0.55975699999999995</v>
      </c>
      <c r="P39">
        <v>5.8084499999999997</v>
      </c>
      <c r="Q39">
        <v>5.0980629999999998</v>
      </c>
      <c r="R39">
        <v>2.035228</v>
      </c>
      <c r="S39">
        <v>-2.71766</v>
      </c>
      <c r="T39">
        <v>0.47581950000000001</v>
      </c>
      <c r="U39">
        <v>0.44366549999999999</v>
      </c>
      <c r="V39">
        <v>0.48762260000000002</v>
      </c>
      <c r="W39">
        <v>0.30259950000000002</v>
      </c>
      <c r="X39">
        <v>280.08749999999998</v>
      </c>
      <c r="Y39">
        <v>283.77089999999998</v>
      </c>
      <c r="Z39">
        <v>3</v>
      </c>
      <c r="AA39">
        <v>1</v>
      </c>
      <c r="AB39">
        <v>1.9807364940643299</v>
      </c>
      <c r="AC39">
        <v>7.8990556299686404E-2</v>
      </c>
      <c r="AD39" t="s">
        <v>57</v>
      </c>
      <c r="AE39">
        <v>0.997</v>
      </c>
      <c r="AF39">
        <v>0.95199999999999996</v>
      </c>
      <c r="AG39" t="s">
        <v>18</v>
      </c>
    </row>
    <row r="40" spans="1:33">
      <c r="A40" t="s">
        <v>20</v>
      </c>
      <c r="B40">
        <v>-0.25070150000000002</v>
      </c>
      <c r="C40">
        <v>1.611359</v>
      </c>
      <c r="D40">
        <v>-0.36064299999999999</v>
      </c>
      <c r="E40">
        <v>-9.2906459999999996E-3</v>
      </c>
      <c r="F40">
        <v>-0.83605370000000001</v>
      </c>
      <c r="G40">
        <v>2.0361379999999998E-2</v>
      </c>
      <c r="H40">
        <v>-0.54819110000000004</v>
      </c>
      <c r="I40">
        <v>-0.15357390000000001</v>
      </c>
      <c r="J40">
        <v>1.6315280000000001</v>
      </c>
      <c r="K40">
        <v>-0.2407213</v>
      </c>
      <c r="L40">
        <v>-1.7323560000000002E-2</v>
      </c>
      <c r="M40">
        <v>-0.96898799999999996</v>
      </c>
      <c r="N40">
        <v>-0.13915559999999999</v>
      </c>
      <c r="O40">
        <v>0.2034649</v>
      </c>
      <c r="P40">
        <v>2.1455769999999998</v>
      </c>
      <c r="Q40">
        <v>-1.026246</v>
      </c>
      <c r="R40">
        <v>2.5605720000000001</v>
      </c>
      <c r="S40">
        <v>-2.1216170000000001</v>
      </c>
      <c r="T40">
        <v>0.43715500000000002</v>
      </c>
      <c r="U40">
        <v>0.4544202</v>
      </c>
      <c r="V40">
        <v>0.44851059999999998</v>
      </c>
      <c r="W40">
        <v>0.34962650000000001</v>
      </c>
      <c r="X40">
        <v>285.28719999999998</v>
      </c>
      <c r="Y40">
        <v>288.98779999999999</v>
      </c>
      <c r="Z40">
        <v>4</v>
      </c>
      <c r="AA40">
        <v>3</v>
      </c>
      <c r="AB40">
        <v>2.5335116386413601</v>
      </c>
      <c r="AC40">
        <v>2.2558410167694101</v>
      </c>
      <c r="AD40" t="s">
        <v>58</v>
      </c>
      <c r="AE40">
        <v>0.52100000000000002</v>
      </c>
      <c r="AF40">
        <v>0.29399999999999998</v>
      </c>
      <c r="AG40" t="s">
        <v>18</v>
      </c>
    </row>
    <row r="41" spans="1:33">
      <c r="A41" t="s">
        <v>22</v>
      </c>
      <c r="B41">
        <v>-0.15296190000000001</v>
      </c>
      <c r="C41">
        <v>1.6231120000000001</v>
      </c>
      <c r="D41">
        <v>-0.25440410000000002</v>
      </c>
      <c r="E41">
        <v>-1.4555200000000001E-2</v>
      </c>
      <c r="F41">
        <v>-0.96642919999999999</v>
      </c>
      <c r="G41">
        <v>-5.6075279999999998E-2</v>
      </c>
      <c r="H41">
        <v>0.25031629999999999</v>
      </c>
      <c r="I41">
        <v>-0.1470284</v>
      </c>
      <c r="J41">
        <v>1.616428</v>
      </c>
      <c r="K41">
        <v>-0.25719799999999998</v>
      </c>
      <c r="L41">
        <v>1.2050909999999999E-3</v>
      </c>
      <c r="M41">
        <v>-0.98705569999999998</v>
      </c>
      <c r="N41">
        <v>-2.3021529999999998E-2</v>
      </c>
      <c r="O41">
        <v>0.15871279999999999</v>
      </c>
      <c r="P41">
        <v>0.88235680000000005</v>
      </c>
      <c r="Q41">
        <v>-0.42262319999999998</v>
      </c>
      <c r="R41">
        <v>1.688639</v>
      </c>
      <c r="S41">
        <v>-1.091985</v>
      </c>
      <c r="T41">
        <v>0.48464849999999998</v>
      </c>
      <c r="U41">
        <v>0.40376689999999998</v>
      </c>
      <c r="V41">
        <v>0.45387290000000002</v>
      </c>
      <c r="W41">
        <v>0.3168724</v>
      </c>
      <c r="X41">
        <v>290.48840000000001</v>
      </c>
      <c r="Y41">
        <v>291.75220000000002</v>
      </c>
      <c r="Z41">
        <v>4</v>
      </c>
      <c r="AA41">
        <v>4</v>
      </c>
      <c r="AB41">
        <v>2.8216538429260298</v>
      </c>
      <c r="AC41">
        <v>2.9032139778137198</v>
      </c>
      <c r="AD41" t="s">
        <v>59</v>
      </c>
      <c r="AE41">
        <v>3.3000000000000002E-2</v>
      </c>
      <c r="AF41">
        <v>0.79</v>
      </c>
      <c r="AG41" t="s">
        <v>18</v>
      </c>
    </row>
    <row r="42" spans="1:33">
      <c r="A42" t="s">
        <v>16</v>
      </c>
      <c r="B42">
        <v>-0.152812</v>
      </c>
      <c r="C42">
        <v>1.6139969999999999</v>
      </c>
      <c r="D42">
        <v>-0.25516830000000001</v>
      </c>
      <c r="E42">
        <v>5.3725719999999999E-3</v>
      </c>
      <c r="F42">
        <v>-0.98011740000000003</v>
      </c>
      <c r="G42">
        <v>-6.5888429999999996E-3</v>
      </c>
      <c r="H42">
        <v>0.1982362</v>
      </c>
      <c r="I42">
        <v>-3.4568160000000001E-2</v>
      </c>
      <c r="J42">
        <v>1.606017</v>
      </c>
      <c r="K42">
        <v>-0.39830310000000002</v>
      </c>
      <c r="L42">
        <v>4.4385519999999998E-2</v>
      </c>
      <c r="M42">
        <v>-2.6678139999999999E-2</v>
      </c>
      <c r="N42">
        <v>-1.097397E-2</v>
      </c>
      <c r="O42">
        <v>0.99859790000000004</v>
      </c>
      <c r="P42">
        <v>5.9593319999999999</v>
      </c>
      <c r="Q42">
        <v>-0.1242273</v>
      </c>
      <c r="R42">
        <v>1.63079</v>
      </c>
      <c r="S42">
        <v>5.7040709999999999</v>
      </c>
      <c r="T42">
        <v>0.47119939999999999</v>
      </c>
      <c r="U42">
        <v>0.48659659999999999</v>
      </c>
      <c r="V42">
        <v>0.44312689999999999</v>
      </c>
      <c r="W42">
        <v>0.34046530000000003</v>
      </c>
      <c r="X42">
        <v>293.2713</v>
      </c>
      <c r="Y42">
        <v>298.08760000000001</v>
      </c>
      <c r="Z42">
        <v>1</v>
      </c>
      <c r="AA42">
        <v>1</v>
      </c>
      <c r="AB42">
        <v>5.5631147697567896E-3</v>
      </c>
      <c r="AC42">
        <v>0.53115034103393599</v>
      </c>
      <c r="AD42" t="s">
        <v>60</v>
      </c>
      <c r="AE42">
        <v>0.43099999999999999</v>
      </c>
      <c r="AF42">
        <v>0.17100000000000001</v>
      </c>
      <c r="AG42" t="s">
        <v>18</v>
      </c>
    </row>
    <row r="43" spans="1:33">
      <c r="A43" t="s">
        <v>22</v>
      </c>
      <c r="B43">
        <v>-2.4798870000000001E-2</v>
      </c>
      <c r="C43">
        <v>1.60551</v>
      </c>
      <c r="D43">
        <v>-0.41396500000000003</v>
      </c>
      <c r="E43">
        <v>5.6643539999999999E-2</v>
      </c>
      <c r="F43">
        <v>-1.8003970000000001E-2</v>
      </c>
      <c r="G43">
        <v>-7.4346739999999996E-3</v>
      </c>
      <c r="H43">
        <v>0.99820450000000005</v>
      </c>
      <c r="I43">
        <v>-2.5137039999999999E-2</v>
      </c>
      <c r="J43">
        <v>1.6208819999999999</v>
      </c>
      <c r="K43">
        <v>-0.40852949999999999</v>
      </c>
      <c r="L43">
        <v>-7.0231539999999995E-2</v>
      </c>
      <c r="M43">
        <v>9.1904810000000003E-2</v>
      </c>
      <c r="N43">
        <v>-5.3975209999999997E-3</v>
      </c>
      <c r="O43">
        <v>0.99327330000000003</v>
      </c>
      <c r="P43">
        <v>5.3761450000000002</v>
      </c>
      <c r="Q43">
        <v>1.4239459999999999</v>
      </c>
      <c r="R43">
        <v>2.8256049999999999</v>
      </c>
      <c r="S43">
        <v>4.6174799999999996</v>
      </c>
      <c r="T43">
        <v>0.42181239999999998</v>
      </c>
      <c r="U43">
        <v>0.47511599999999998</v>
      </c>
      <c r="V43">
        <v>0.46883190000000002</v>
      </c>
      <c r="W43">
        <v>0.31169530000000001</v>
      </c>
      <c r="X43">
        <v>299.58800000000002</v>
      </c>
      <c r="Y43">
        <v>302.29239999999999</v>
      </c>
      <c r="Z43">
        <v>1</v>
      </c>
      <c r="AA43">
        <v>1</v>
      </c>
      <c r="AB43">
        <v>0.36003792285919201</v>
      </c>
      <c r="AC43">
        <v>0.69993335008621205</v>
      </c>
      <c r="AD43" t="s">
        <v>61</v>
      </c>
      <c r="AE43">
        <v>0.39300000000000002</v>
      </c>
      <c r="AF43">
        <v>0.79500000000000004</v>
      </c>
      <c r="AG43" t="s">
        <v>18</v>
      </c>
    </row>
    <row r="44" spans="1:33">
      <c r="A44" t="s">
        <v>20</v>
      </c>
      <c r="B44">
        <v>-1.258594E-2</v>
      </c>
      <c r="C44">
        <v>1.6130310000000001</v>
      </c>
      <c r="D44">
        <v>-0.42252780000000001</v>
      </c>
      <c r="E44">
        <v>-1.2712349999999999E-3</v>
      </c>
      <c r="F44">
        <v>7.2139780000000001E-2</v>
      </c>
      <c r="G44">
        <v>-1.08188E-2</v>
      </c>
      <c r="H44">
        <v>0.99733510000000003</v>
      </c>
      <c r="I44">
        <v>-0.1638165</v>
      </c>
      <c r="J44">
        <v>1.614924</v>
      </c>
      <c r="K44">
        <v>-0.34884510000000002</v>
      </c>
      <c r="L44">
        <v>1.383411E-2</v>
      </c>
      <c r="M44">
        <v>-0.96150329999999995</v>
      </c>
      <c r="N44">
        <v>1.4268680000000001E-2</v>
      </c>
      <c r="O44">
        <v>-0.27407369999999998</v>
      </c>
      <c r="P44">
        <v>5.9642520000000001</v>
      </c>
      <c r="Q44">
        <v>2.603332</v>
      </c>
      <c r="R44">
        <v>1.9782679999999999</v>
      </c>
      <c r="S44">
        <v>-5.7700399999999998</v>
      </c>
      <c r="T44">
        <v>0.4221472</v>
      </c>
      <c r="U44">
        <v>0.4451484</v>
      </c>
      <c r="V44">
        <v>0.44529180000000002</v>
      </c>
      <c r="W44">
        <v>0.45567299999999999</v>
      </c>
      <c r="X44">
        <v>303.80509999999998</v>
      </c>
      <c r="Y44">
        <v>309.10570000000001</v>
      </c>
      <c r="Z44">
        <v>4</v>
      </c>
      <c r="AA44">
        <v>1</v>
      </c>
      <c r="AB44">
        <v>2.6828134059906001</v>
      </c>
      <c r="AC44">
        <v>0.13872414827346799</v>
      </c>
      <c r="AD44" t="s">
        <v>62</v>
      </c>
      <c r="AE44">
        <v>0.752</v>
      </c>
      <c r="AF44">
        <v>0.24099999999999999</v>
      </c>
      <c r="AG44" t="s">
        <v>18</v>
      </c>
    </row>
    <row r="45" spans="1:33">
      <c r="A45" t="s">
        <v>20</v>
      </c>
      <c r="B45">
        <v>-0.1583513</v>
      </c>
      <c r="C45">
        <v>1.610946</v>
      </c>
      <c r="D45">
        <v>-0.34331650000000002</v>
      </c>
      <c r="E45">
        <v>4.4711480000000003E-3</v>
      </c>
      <c r="F45">
        <v>-0.95974820000000005</v>
      </c>
      <c r="G45">
        <v>3.8095549999999999E-2</v>
      </c>
      <c r="H45">
        <v>-0.27823029999999999</v>
      </c>
      <c r="I45">
        <v>-0.23723939999999999</v>
      </c>
      <c r="J45">
        <v>1.6356569999999999</v>
      </c>
      <c r="K45">
        <v>-0.25248809999999999</v>
      </c>
      <c r="L45">
        <v>0.1860195</v>
      </c>
      <c r="M45">
        <v>-0.82661779999999996</v>
      </c>
      <c r="N45">
        <v>-0.3365802</v>
      </c>
      <c r="O45">
        <v>-0.41086919999999999</v>
      </c>
      <c r="P45">
        <v>3.3053409999999999</v>
      </c>
      <c r="Q45">
        <v>1.3980870000000001</v>
      </c>
      <c r="R45">
        <v>4.0722950000000004</v>
      </c>
      <c r="S45">
        <v>-1.9068210000000001</v>
      </c>
      <c r="T45">
        <v>0.44578610000000002</v>
      </c>
      <c r="U45">
        <v>0.46491179999999999</v>
      </c>
      <c r="V45">
        <v>0.43746550000000001</v>
      </c>
      <c r="W45">
        <v>0.40201740000000002</v>
      </c>
      <c r="X45">
        <v>310.62310000000002</v>
      </c>
      <c r="Y45">
        <v>314.07069999999999</v>
      </c>
      <c r="Z45">
        <v>3</v>
      </c>
      <c r="AA45">
        <v>2</v>
      </c>
      <c r="AB45">
        <v>2.06351566314697</v>
      </c>
      <c r="AC45">
        <v>1.0069278478622401</v>
      </c>
      <c r="AD45" t="s">
        <v>63</v>
      </c>
      <c r="AE45">
        <v>0.82699999999999996</v>
      </c>
      <c r="AF45">
        <v>0.86099999999999999</v>
      </c>
      <c r="AG45" t="s">
        <v>18</v>
      </c>
    </row>
    <row r="46" spans="1:33">
      <c r="A46" t="s">
        <v>16</v>
      </c>
      <c r="B46">
        <v>-0.1888243</v>
      </c>
      <c r="C46">
        <v>1.6328609999999999</v>
      </c>
      <c r="D46">
        <v>-0.2991856</v>
      </c>
      <c r="E46">
        <v>4.965315E-2</v>
      </c>
      <c r="F46">
        <v>-0.88413770000000003</v>
      </c>
      <c r="G46">
        <v>-0.12057080000000001</v>
      </c>
      <c r="H46">
        <v>-0.44866220000000001</v>
      </c>
      <c r="I46">
        <v>-0.23872070000000001</v>
      </c>
      <c r="J46">
        <v>1.6338330000000001</v>
      </c>
      <c r="K46">
        <v>-0.27273449999999999</v>
      </c>
      <c r="L46">
        <v>0.18603900000000001</v>
      </c>
      <c r="M46">
        <v>-0.81167730000000005</v>
      </c>
      <c r="N46">
        <v>-0.27958699999999997</v>
      </c>
      <c r="O46">
        <v>-0.47791280000000003</v>
      </c>
      <c r="P46">
        <v>0.91577889999999995</v>
      </c>
      <c r="Q46">
        <v>0.38195089999999998</v>
      </c>
      <c r="R46">
        <v>2.1638639999999998</v>
      </c>
      <c r="S46">
        <v>-0.77970799999999996</v>
      </c>
      <c r="T46">
        <v>0.40789690000000001</v>
      </c>
      <c r="U46">
        <v>0.4312221</v>
      </c>
      <c r="V46">
        <v>0.4971872</v>
      </c>
      <c r="W46">
        <v>0.35837859999999999</v>
      </c>
      <c r="X46">
        <v>315.58960000000002</v>
      </c>
      <c r="Y46">
        <v>317.27140000000003</v>
      </c>
      <c r="Z46">
        <v>3</v>
      </c>
      <c r="AA46">
        <v>1</v>
      </c>
      <c r="AB46">
        <v>2.1231758594512899</v>
      </c>
      <c r="AC46">
        <v>0.74931639432907104</v>
      </c>
      <c r="AD46" t="s">
        <v>64</v>
      </c>
      <c r="AE46">
        <v>0.63</v>
      </c>
      <c r="AF46">
        <v>0.495</v>
      </c>
      <c r="AG46" t="s">
        <v>18</v>
      </c>
    </row>
    <row r="47" spans="1:33">
      <c r="A47" t="s">
        <v>20</v>
      </c>
      <c r="B47">
        <v>-0.14657790000000001</v>
      </c>
      <c r="C47">
        <v>1.6121840000000001</v>
      </c>
      <c r="D47">
        <v>-0.31658429999999999</v>
      </c>
      <c r="E47">
        <v>-2.67283E-2</v>
      </c>
      <c r="F47">
        <v>-0.83626739999999999</v>
      </c>
      <c r="G47">
        <v>3.1460580000000002E-2</v>
      </c>
      <c r="H47">
        <v>-0.54676559999999996</v>
      </c>
      <c r="I47">
        <v>-0.14782149999999999</v>
      </c>
      <c r="J47">
        <v>1.633149</v>
      </c>
      <c r="K47">
        <v>-0.45000079999999998</v>
      </c>
      <c r="L47">
        <v>-0.17635000000000001</v>
      </c>
      <c r="M47">
        <v>-0.18962760000000001</v>
      </c>
      <c r="N47">
        <v>-7.1278069999999999E-2</v>
      </c>
      <c r="O47">
        <v>0.96325559999999999</v>
      </c>
      <c r="P47">
        <v>4.5795899999999996</v>
      </c>
      <c r="Q47">
        <v>-1.680464</v>
      </c>
      <c r="R47">
        <v>3.3418770000000002</v>
      </c>
      <c r="S47">
        <v>3.6366420000000002</v>
      </c>
      <c r="T47">
        <v>0.4479361</v>
      </c>
      <c r="U47">
        <v>0.4989963</v>
      </c>
      <c r="V47">
        <v>0.4691533</v>
      </c>
      <c r="W47">
        <v>0.39937159999999999</v>
      </c>
      <c r="X47">
        <v>318.78660000000002</v>
      </c>
      <c r="Y47">
        <v>323.23809999999997</v>
      </c>
      <c r="Z47">
        <v>1</v>
      </c>
      <c r="AA47">
        <v>3</v>
      </c>
      <c r="AB47">
        <v>0.52916830778121904</v>
      </c>
      <c r="AC47">
        <v>2.2962689399719198</v>
      </c>
      <c r="AD47" t="s">
        <v>65</v>
      </c>
      <c r="AE47">
        <v>0.14299999999999999</v>
      </c>
      <c r="AF47">
        <v>0.31900000000000001</v>
      </c>
      <c r="AG47" t="s">
        <v>18</v>
      </c>
    </row>
    <row r="48" spans="1:33">
      <c r="A48" t="s">
        <v>20</v>
      </c>
      <c r="B48">
        <v>-0.16671040000000001</v>
      </c>
      <c r="C48">
        <v>1.6127880000000001</v>
      </c>
      <c r="D48">
        <v>-0.42965930000000002</v>
      </c>
      <c r="E48">
        <v>8.9312160000000005E-3</v>
      </c>
      <c r="F48">
        <v>-0.2139161</v>
      </c>
      <c r="G48">
        <v>-1.1595009999999999E-2</v>
      </c>
      <c r="H48">
        <v>0.97674240000000001</v>
      </c>
      <c r="I48">
        <v>-0.45143220000000001</v>
      </c>
      <c r="J48">
        <v>1.6186720000000001</v>
      </c>
      <c r="K48">
        <v>-0.51724579999999998</v>
      </c>
      <c r="L48">
        <v>-0.30578880000000003</v>
      </c>
      <c r="M48">
        <v>0.58039719999999995</v>
      </c>
      <c r="N48">
        <v>0.22300410000000001</v>
      </c>
      <c r="O48">
        <v>0.72104199999999996</v>
      </c>
      <c r="P48">
        <v>0.57967729999999995</v>
      </c>
      <c r="Q48">
        <v>4.6646739999999999E-2</v>
      </c>
      <c r="R48">
        <v>2.1502080000000001</v>
      </c>
      <c r="S48">
        <v>-0.47069699999999998</v>
      </c>
      <c r="T48">
        <v>0.49848130000000002</v>
      </c>
      <c r="U48">
        <v>0.43993260000000001</v>
      </c>
      <c r="V48">
        <v>0.47155409999999998</v>
      </c>
      <c r="W48">
        <v>0.34739599999999998</v>
      </c>
      <c r="X48">
        <v>324.75139999999999</v>
      </c>
      <c r="Y48">
        <v>329.78680000000003</v>
      </c>
      <c r="Z48">
        <v>3</v>
      </c>
      <c r="AA48">
        <v>2</v>
      </c>
      <c r="AB48">
        <v>1.6416497230529801</v>
      </c>
      <c r="AC48">
        <v>1.19287657737732</v>
      </c>
      <c r="AD48" t="s">
        <v>66</v>
      </c>
      <c r="AE48">
        <v>0.17100000000000001</v>
      </c>
      <c r="AF48">
        <v>0.67100000000000004</v>
      </c>
      <c r="AG48" t="s">
        <v>18</v>
      </c>
    </row>
    <row r="49" spans="1:33">
      <c r="A49" t="s">
        <v>20</v>
      </c>
      <c r="B49">
        <v>-0.17306779999999999</v>
      </c>
      <c r="C49">
        <v>1.6109830000000001</v>
      </c>
      <c r="D49">
        <v>-0.57770480000000002</v>
      </c>
      <c r="E49">
        <v>4.9394779999999999E-2</v>
      </c>
      <c r="F49">
        <v>0.36610809999999999</v>
      </c>
      <c r="G49">
        <v>-2.3322590000000001E-2</v>
      </c>
      <c r="H49">
        <v>0.92896769999999995</v>
      </c>
      <c r="I49">
        <v>1.263299E-2</v>
      </c>
      <c r="J49">
        <v>1.642647</v>
      </c>
      <c r="K49">
        <v>-0.53991480000000003</v>
      </c>
      <c r="L49">
        <v>-0.16009380000000001</v>
      </c>
      <c r="M49">
        <v>-0.72827439999999999</v>
      </c>
      <c r="N49">
        <v>-0.243615</v>
      </c>
      <c r="O49">
        <v>0.62019199999999997</v>
      </c>
      <c r="P49">
        <v>4.237228</v>
      </c>
      <c r="Q49">
        <v>-3.5054500000000002</v>
      </c>
      <c r="R49">
        <v>4.2120100000000003</v>
      </c>
      <c r="S49">
        <v>-0.86750459999999996</v>
      </c>
      <c r="T49">
        <v>0.46444220000000003</v>
      </c>
      <c r="U49">
        <v>0.43831350000000002</v>
      </c>
      <c r="V49">
        <v>0.49622929999999998</v>
      </c>
      <c r="W49">
        <v>0.39859040000000001</v>
      </c>
      <c r="X49">
        <v>331.30410000000001</v>
      </c>
      <c r="Y49">
        <v>335.68869999999998</v>
      </c>
      <c r="Z49">
        <v>3</v>
      </c>
      <c r="AA49">
        <v>4</v>
      </c>
      <c r="AB49">
        <v>1.6392434835434</v>
      </c>
      <c r="AC49">
        <v>2.4788362979888898</v>
      </c>
      <c r="AD49" t="s">
        <v>67</v>
      </c>
      <c r="AE49">
        <v>0.20100000000000001</v>
      </c>
      <c r="AF49">
        <v>0.38300000000000001</v>
      </c>
      <c r="AG49" t="s">
        <v>18</v>
      </c>
    </row>
    <row r="50" spans="1:33">
      <c r="A50" t="s">
        <v>22</v>
      </c>
      <c r="B50">
        <v>-5.5229840000000002E-2</v>
      </c>
      <c r="C50">
        <v>1.62253</v>
      </c>
      <c r="D50">
        <v>-0.52871210000000002</v>
      </c>
      <c r="E50">
        <v>-2.8630909999999999E-2</v>
      </c>
      <c r="F50">
        <v>-0.73803260000000004</v>
      </c>
      <c r="G50">
        <v>-4.0397530000000001E-2</v>
      </c>
      <c r="H50">
        <v>0.67294589999999999</v>
      </c>
      <c r="I50">
        <v>-8.9999179999999998E-2</v>
      </c>
      <c r="J50">
        <v>1.6432770000000001</v>
      </c>
      <c r="K50">
        <v>-0.37834610000000002</v>
      </c>
      <c r="L50">
        <v>5.2468849999999997E-2</v>
      </c>
      <c r="M50">
        <v>-0.95253909999999997</v>
      </c>
      <c r="N50">
        <v>-0.27769769999999999</v>
      </c>
      <c r="O50">
        <v>-0.1131389</v>
      </c>
      <c r="P50">
        <v>4.7382350000000004</v>
      </c>
      <c r="Q50">
        <v>0.76069889999999996</v>
      </c>
      <c r="R50">
        <v>4.7770859999999997</v>
      </c>
      <c r="S50">
        <v>-3.968756</v>
      </c>
      <c r="T50">
        <v>0.43957079999999998</v>
      </c>
      <c r="U50">
        <v>0.46899879999999999</v>
      </c>
      <c r="V50">
        <v>0.45304519999999998</v>
      </c>
      <c r="W50">
        <v>0.38223590000000002</v>
      </c>
      <c r="X50">
        <v>337.20330000000001</v>
      </c>
      <c r="Y50">
        <v>342.8528</v>
      </c>
      <c r="Z50">
        <v>4</v>
      </c>
      <c r="AA50">
        <v>2</v>
      </c>
      <c r="AB50">
        <v>2.3833100795745801</v>
      </c>
      <c r="AC50">
        <v>1.31769239902496</v>
      </c>
      <c r="AD50" t="s">
        <v>68</v>
      </c>
      <c r="AE50">
        <v>0.89700000000000002</v>
      </c>
      <c r="AF50">
        <v>0.24199999999999999</v>
      </c>
      <c r="AG50" t="s">
        <v>18</v>
      </c>
    </row>
    <row r="51" spans="1:33">
      <c r="A51" t="s">
        <v>16</v>
      </c>
      <c r="B51">
        <v>-8.0705150000000003E-2</v>
      </c>
      <c r="C51">
        <v>1.624225</v>
      </c>
      <c r="D51">
        <v>-0.43874390000000002</v>
      </c>
      <c r="E51">
        <v>4.2060769999999999E-3</v>
      </c>
      <c r="F51">
        <v>-0.99476620000000004</v>
      </c>
      <c r="G51">
        <v>-4.8639849999999998E-2</v>
      </c>
      <c r="H51">
        <v>-8.9758809999999994E-2</v>
      </c>
      <c r="I51">
        <v>-6.5658729999999998E-2</v>
      </c>
      <c r="J51">
        <v>1.6368069999999999</v>
      </c>
      <c r="K51">
        <v>-0.46137289999999997</v>
      </c>
      <c r="L51">
        <v>-0.20785239999999999</v>
      </c>
      <c r="M51">
        <v>-0.33680290000000002</v>
      </c>
      <c r="N51">
        <v>-6.4589949999999993E-2</v>
      </c>
      <c r="O51">
        <v>0.91607280000000002</v>
      </c>
      <c r="P51">
        <v>5.635535</v>
      </c>
      <c r="Q51">
        <v>-3.3034300000000001</v>
      </c>
      <c r="R51">
        <v>4.2426139999999997</v>
      </c>
      <c r="S51">
        <v>3.3714189999999999</v>
      </c>
      <c r="T51">
        <v>0.45832869999999998</v>
      </c>
      <c r="U51">
        <v>0.4779485</v>
      </c>
      <c r="V51">
        <v>0.45614519999999997</v>
      </c>
      <c r="W51">
        <v>0.32821119999999998</v>
      </c>
      <c r="X51">
        <v>344.37090000000001</v>
      </c>
      <c r="Y51">
        <v>349.20519999999999</v>
      </c>
      <c r="Z51">
        <v>2</v>
      </c>
      <c r="AA51">
        <v>4</v>
      </c>
      <c r="AB51">
        <v>0.82834506034851096</v>
      </c>
      <c r="AC51">
        <v>2.45929002761841</v>
      </c>
      <c r="AD51" t="s">
        <v>69</v>
      </c>
      <c r="AE51">
        <v>0.28399999999999997</v>
      </c>
      <c r="AF51">
        <v>0.879</v>
      </c>
      <c r="AG51" t="s">
        <v>18</v>
      </c>
    </row>
    <row r="52" spans="1:33">
      <c r="A52" t="s">
        <v>20</v>
      </c>
      <c r="B52">
        <v>-3.9376439999999999E-2</v>
      </c>
      <c r="C52">
        <v>1.622212</v>
      </c>
      <c r="D52">
        <v>-0.44066850000000002</v>
      </c>
      <c r="E52">
        <v>-2.8047519999999999E-2</v>
      </c>
      <c r="F52">
        <v>-0.34148089999999998</v>
      </c>
      <c r="G52">
        <v>-1.8113489999999999E-2</v>
      </c>
      <c r="H52">
        <v>0.93929560000000001</v>
      </c>
      <c r="I52">
        <v>-0.1740613</v>
      </c>
      <c r="J52">
        <v>1.622984</v>
      </c>
      <c r="K52">
        <v>-0.39471539999999999</v>
      </c>
      <c r="L52">
        <v>4.3825289999999996E-3</v>
      </c>
      <c r="M52">
        <v>-0.99656339999999999</v>
      </c>
      <c r="N52">
        <v>-5.6070729999999999E-2</v>
      </c>
      <c r="O52">
        <v>6.0813600000000002E-2</v>
      </c>
      <c r="P52">
        <v>1.8303400000000001</v>
      </c>
      <c r="Q52">
        <v>-0.44298209999999999</v>
      </c>
      <c r="R52">
        <v>1.813283</v>
      </c>
      <c r="S52">
        <v>-2.2157010000000001</v>
      </c>
      <c r="T52">
        <v>0.4775103</v>
      </c>
      <c r="U52">
        <v>0.46396389999999998</v>
      </c>
      <c r="V52">
        <v>0.44437300000000002</v>
      </c>
      <c r="W52">
        <v>0.31147330000000001</v>
      </c>
      <c r="X52">
        <v>350.70569999999998</v>
      </c>
      <c r="Y52">
        <v>354.18779999999998</v>
      </c>
      <c r="Z52">
        <v>4</v>
      </c>
      <c r="AA52">
        <v>4</v>
      </c>
      <c r="AB52">
        <v>2.89513492584229</v>
      </c>
      <c r="AC52">
        <v>2.6994426250457799</v>
      </c>
      <c r="AD52" t="s">
        <v>70</v>
      </c>
      <c r="AE52">
        <v>0.186</v>
      </c>
      <c r="AF52">
        <v>0.32300000000000001</v>
      </c>
      <c r="AG52" t="s">
        <v>18</v>
      </c>
    </row>
    <row r="53" spans="1:33">
      <c r="A53" t="s">
        <v>20</v>
      </c>
      <c r="B53">
        <v>-0.1310356</v>
      </c>
      <c r="C53">
        <v>1.612711</v>
      </c>
      <c r="D53">
        <v>-0.41090910000000003</v>
      </c>
      <c r="E53">
        <v>-6.3440509999999999E-3</v>
      </c>
      <c r="F53">
        <v>-0.99863290000000005</v>
      </c>
      <c r="G53">
        <v>-5.3224309999999999E-3</v>
      </c>
      <c r="H53">
        <v>5.1612959999999999E-2</v>
      </c>
      <c r="I53">
        <v>-0.25920910000000003</v>
      </c>
      <c r="J53">
        <v>1.620482</v>
      </c>
      <c r="K53">
        <v>-0.29042620000000002</v>
      </c>
      <c r="L53">
        <v>-3.3948649999999997E-2</v>
      </c>
      <c r="M53">
        <v>0.26006669999999998</v>
      </c>
      <c r="N53">
        <v>2.0310100000000001E-2</v>
      </c>
      <c r="O53">
        <v>0.96477990000000002</v>
      </c>
      <c r="P53">
        <v>5.8161310000000004</v>
      </c>
      <c r="Q53">
        <v>2.6555520000000001</v>
      </c>
      <c r="R53">
        <v>2.7910689999999998</v>
      </c>
      <c r="S53">
        <v>4.556362</v>
      </c>
      <c r="T53">
        <v>0.45745160000000001</v>
      </c>
      <c r="U53">
        <v>0.40434039999999999</v>
      </c>
      <c r="V53">
        <v>0.46839059999999999</v>
      </c>
      <c r="W53">
        <v>0.40513929999999998</v>
      </c>
      <c r="X53">
        <v>355.7056</v>
      </c>
      <c r="Y53">
        <v>362.35410000000002</v>
      </c>
      <c r="Z53">
        <v>1</v>
      </c>
      <c r="AA53">
        <v>1</v>
      </c>
      <c r="AB53">
        <v>0.54707306623458896</v>
      </c>
      <c r="AC53">
        <v>0.400063365697861</v>
      </c>
      <c r="AD53" t="s">
        <v>71</v>
      </c>
      <c r="AE53">
        <v>0.46200000000000002</v>
      </c>
      <c r="AF53">
        <v>0.34100000000000003</v>
      </c>
      <c r="AG53" t="s">
        <v>18</v>
      </c>
    </row>
    <row r="54" spans="1:33">
      <c r="A54" t="s">
        <v>16</v>
      </c>
      <c r="B54">
        <v>-0.25363449999999998</v>
      </c>
      <c r="C54">
        <v>1.617019</v>
      </c>
      <c r="D54">
        <v>-0.27823500000000001</v>
      </c>
      <c r="E54">
        <v>4.3003549999999996E-3</v>
      </c>
      <c r="F54">
        <v>0.23365340000000001</v>
      </c>
      <c r="G54">
        <v>2.4180880000000001E-3</v>
      </c>
      <c r="H54">
        <v>0.97230740000000004</v>
      </c>
      <c r="I54">
        <v>-0.6651357</v>
      </c>
      <c r="J54">
        <v>1.6240870000000001</v>
      </c>
      <c r="K54">
        <v>0.18216860000000001</v>
      </c>
      <c r="L54">
        <v>3.6067500000000002E-2</v>
      </c>
      <c r="M54">
        <v>-0.99304539999999997</v>
      </c>
      <c r="N54">
        <v>-0.10453320000000001</v>
      </c>
      <c r="O54">
        <v>4.0408329999999999E-2</v>
      </c>
      <c r="P54">
        <v>1.4466920000000001</v>
      </c>
      <c r="Q54">
        <v>-0.79390649999999996</v>
      </c>
      <c r="R54">
        <v>1.9295119999999999</v>
      </c>
      <c r="S54">
        <v>-1.5833680000000001</v>
      </c>
      <c r="T54">
        <v>0.41493600000000003</v>
      </c>
      <c r="U54">
        <v>0.42181350000000001</v>
      </c>
      <c r="V54">
        <v>0.47243259999999998</v>
      </c>
      <c r="W54">
        <v>0.43035329999999999</v>
      </c>
      <c r="X54">
        <v>363.8725</v>
      </c>
      <c r="Y54">
        <v>369.4221</v>
      </c>
      <c r="Z54">
        <v>4</v>
      </c>
      <c r="AA54">
        <v>4</v>
      </c>
      <c r="AB54">
        <v>2.6955235004425</v>
      </c>
      <c r="AC54">
        <v>2.6172080039978001</v>
      </c>
      <c r="AD54" t="s">
        <v>72</v>
      </c>
      <c r="AE54">
        <v>0.26300000000000001</v>
      </c>
      <c r="AF54">
        <v>0.14399999999999999</v>
      </c>
      <c r="AG54" t="s">
        <v>18</v>
      </c>
    </row>
    <row r="55" spans="1:33">
      <c r="A55" t="s">
        <v>16</v>
      </c>
      <c r="B55">
        <v>-0.59458520000000004</v>
      </c>
      <c r="C55">
        <v>1.620787</v>
      </c>
      <c r="D55">
        <v>0.129415</v>
      </c>
      <c r="E55">
        <v>1.5635820000000002E-2</v>
      </c>
      <c r="F55">
        <v>-0.99783639999999996</v>
      </c>
      <c r="G55">
        <v>-2.440966E-2</v>
      </c>
      <c r="H55">
        <v>5.9009520000000003E-2</v>
      </c>
      <c r="I55">
        <v>-0.65598460000000003</v>
      </c>
      <c r="J55">
        <v>1.644984</v>
      </c>
      <c r="K55">
        <v>-3.301341E-2</v>
      </c>
      <c r="L55">
        <v>-0.27707369999999998</v>
      </c>
      <c r="M55">
        <v>0.57690710000000001</v>
      </c>
      <c r="N55">
        <v>0.16280919999999999</v>
      </c>
      <c r="O55">
        <v>0.75093379999999998</v>
      </c>
      <c r="P55">
        <v>2.6915049999999998</v>
      </c>
      <c r="Q55">
        <v>1.3837649999999999</v>
      </c>
      <c r="R55">
        <v>3.4275030000000002</v>
      </c>
      <c r="S55">
        <v>0.38652589999999998</v>
      </c>
      <c r="T55">
        <v>0.40360940000000001</v>
      </c>
      <c r="U55">
        <v>0.45456809999999997</v>
      </c>
      <c r="V55">
        <v>0.4650955</v>
      </c>
      <c r="W55">
        <v>0.41479739999999998</v>
      </c>
      <c r="X55">
        <v>370.9375</v>
      </c>
      <c r="Y55">
        <v>375.05360000000002</v>
      </c>
      <c r="Z55">
        <v>2</v>
      </c>
      <c r="AA55">
        <v>1</v>
      </c>
      <c r="AB55">
        <v>1.4751236438751201</v>
      </c>
      <c r="AC55">
        <v>0.74008387327194203</v>
      </c>
      <c r="AD55" t="s">
        <v>52</v>
      </c>
      <c r="AE55">
        <v>0.22</v>
      </c>
      <c r="AF55">
        <v>0.129</v>
      </c>
      <c r="AG55" t="s">
        <v>18</v>
      </c>
    </row>
    <row r="56" spans="1:33">
      <c r="A56" t="s">
        <v>16</v>
      </c>
      <c r="B56">
        <v>-0.55424419999999996</v>
      </c>
      <c r="C56">
        <v>1.621394</v>
      </c>
      <c r="D56">
        <v>6.5912230000000002E-3</v>
      </c>
      <c r="E56">
        <v>-9.3586959999999997E-3</v>
      </c>
      <c r="F56">
        <v>0.56210210000000005</v>
      </c>
      <c r="G56">
        <v>2.1988770000000001E-3</v>
      </c>
      <c r="H56">
        <v>0.82701199999999997</v>
      </c>
      <c r="I56">
        <v>-0.48531489999999999</v>
      </c>
      <c r="J56">
        <v>1.6354610000000001</v>
      </c>
      <c r="K56">
        <v>-0.18120549999999999</v>
      </c>
      <c r="L56">
        <v>-0.28223959999999998</v>
      </c>
      <c r="M56">
        <v>-0.10626439999999999</v>
      </c>
      <c r="N56">
        <v>-4.8402540000000001E-2</v>
      </c>
      <c r="O56">
        <v>0.95221109999999998</v>
      </c>
      <c r="P56">
        <v>0.67246950000000005</v>
      </c>
      <c r="Q56">
        <v>-0.61363630000000002</v>
      </c>
      <c r="R56">
        <v>2.162363</v>
      </c>
      <c r="S56">
        <v>0.40161029999999998</v>
      </c>
      <c r="T56">
        <v>0.4784351</v>
      </c>
      <c r="U56">
        <v>0.49806040000000001</v>
      </c>
      <c r="V56">
        <v>0.4807495</v>
      </c>
      <c r="W56">
        <v>0.49273679999999997</v>
      </c>
      <c r="X56">
        <v>376.572</v>
      </c>
      <c r="Y56">
        <v>379.87009999999998</v>
      </c>
      <c r="Z56">
        <v>2</v>
      </c>
      <c r="AA56">
        <v>3</v>
      </c>
      <c r="AB56">
        <v>0.94293457269668601</v>
      </c>
      <c r="AC56">
        <v>1.68014681339264</v>
      </c>
      <c r="AD56" t="s">
        <v>73</v>
      </c>
      <c r="AE56">
        <v>0.55600000000000005</v>
      </c>
      <c r="AF56">
        <v>0.79800000000000004</v>
      </c>
      <c r="AG56" t="s">
        <v>18</v>
      </c>
    </row>
    <row r="57" spans="1:33">
      <c r="A57" t="s">
        <v>20</v>
      </c>
      <c r="B57">
        <v>-0.54185099999999997</v>
      </c>
      <c r="C57">
        <v>1.617043</v>
      </c>
      <c r="D57">
        <v>-0.13760800000000001</v>
      </c>
      <c r="E57">
        <v>3.3446940000000001E-2</v>
      </c>
      <c r="F57">
        <v>-0.11722730000000001</v>
      </c>
      <c r="G57">
        <v>-6.4890030000000001E-3</v>
      </c>
      <c r="H57">
        <v>0.99252050000000003</v>
      </c>
      <c r="I57">
        <v>-0.52247449999999995</v>
      </c>
      <c r="J57">
        <v>1.6142749999999999</v>
      </c>
      <c r="K57">
        <v>-0.11679680000000001</v>
      </c>
      <c r="L57">
        <v>1.0040520000000001E-2</v>
      </c>
      <c r="M57">
        <v>2.6322249999999998E-2</v>
      </c>
      <c r="N57">
        <v>-2.1045640000000001E-2</v>
      </c>
      <c r="O57">
        <v>0.99938150000000003</v>
      </c>
      <c r="P57">
        <v>4.7497480000000003</v>
      </c>
      <c r="Q57">
        <v>-0.19956650000000001</v>
      </c>
      <c r="R57">
        <v>2.0173049999999999</v>
      </c>
      <c r="S57">
        <v>4.5828509999999998</v>
      </c>
      <c r="T57">
        <v>0.48769950000000001</v>
      </c>
      <c r="U57">
        <v>0.4891085</v>
      </c>
      <c r="V57">
        <v>0.41936040000000002</v>
      </c>
      <c r="W57">
        <v>0.4764794</v>
      </c>
      <c r="X57">
        <v>381.37220000000002</v>
      </c>
      <c r="Y57">
        <v>383.53829999999999</v>
      </c>
      <c r="Z57">
        <v>1</v>
      </c>
      <c r="AA57">
        <v>2</v>
      </c>
      <c r="AB57">
        <v>0.111109681427479</v>
      </c>
      <c r="AC57">
        <v>0.86331951618194602</v>
      </c>
      <c r="AD57" t="s">
        <v>74</v>
      </c>
      <c r="AE57">
        <v>0.90800000000000003</v>
      </c>
      <c r="AF57">
        <v>0.26</v>
      </c>
      <c r="AG57" t="s">
        <v>18</v>
      </c>
    </row>
    <row r="58" spans="1:33">
      <c r="A58" t="s">
        <v>16</v>
      </c>
      <c r="B58">
        <v>-0.53136039999999995</v>
      </c>
      <c r="C58">
        <v>1.6101460000000001</v>
      </c>
      <c r="D58">
        <v>-0.1220333</v>
      </c>
      <c r="E58">
        <v>5.068976E-2</v>
      </c>
      <c r="F58">
        <v>5.5008080000000001E-2</v>
      </c>
      <c r="G58">
        <v>-1.2940770000000001E-2</v>
      </c>
      <c r="H58">
        <v>0.99711439999999996</v>
      </c>
      <c r="I58">
        <v>-0.5676407</v>
      </c>
      <c r="J58">
        <v>1.6159669999999999</v>
      </c>
      <c r="K58">
        <v>-8.3778060000000001E-2</v>
      </c>
      <c r="L58">
        <v>5.4622689999999996E-3</v>
      </c>
      <c r="M58">
        <v>-0.55768620000000002</v>
      </c>
      <c r="N58">
        <v>-1.9249309999999999E-2</v>
      </c>
      <c r="O58">
        <v>0.82981059999999995</v>
      </c>
      <c r="P58">
        <v>5.5844509999999996</v>
      </c>
      <c r="Q58">
        <v>-5.7141529999999996</v>
      </c>
      <c r="R58">
        <v>1.7080599999999999</v>
      </c>
      <c r="S58">
        <v>1.9552639999999999</v>
      </c>
      <c r="T58">
        <v>0.44107210000000002</v>
      </c>
      <c r="U58">
        <v>0.42099120000000001</v>
      </c>
      <c r="V58">
        <v>0.46217730000000001</v>
      </c>
      <c r="W58">
        <v>0.32603320000000002</v>
      </c>
      <c r="X58">
        <v>385.053</v>
      </c>
      <c r="Y58">
        <v>388.90499999999997</v>
      </c>
      <c r="Z58">
        <v>2</v>
      </c>
      <c r="AA58">
        <v>4</v>
      </c>
      <c r="AB58">
        <v>1.1896563768386801</v>
      </c>
      <c r="AC58">
        <v>3.12270283699036</v>
      </c>
      <c r="AD58" t="s">
        <v>75</v>
      </c>
      <c r="AE58">
        <v>0.70199999999999996</v>
      </c>
      <c r="AF58">
        <v>7.4999999999999997E-2</v>
      </c>
      <c r="AG58" t="s">
        <v>18</v>
      </c>
    </row>
    <row r="59" spans="1:33">
      <c r="A59" t="s">
        <v>16</v>
      </c>
      <c r="B59">
        <v>-0.55010420000000004</v>
      </c>
      <c r="C59">
        <v>1.610795</v>
      </c>
      <c r="D59">
        <v>-9.7206089999999995E-2</v>
      </c>
      <c r="E59">
        <v>3.5848289999999998E-2</v>
      </c>
      <c r="F59">
        <v>-0.51217489999999999</v>
      </c>
      <c r="G59">
        <v>2.6798099999999999E-3</v>
      </c>
      <c r="H59">
        <v>0.85812849999999996</v>
      </c>
      <c r="I59">
        <v>-0.40487970000000001</v>
      </c>
      <c r="J59">
        <v>1.631494</v>
      </c>
      <c r="K59">
        <v>-8.2658980000000007E-2</v>
      </c>
      <c r="L59">
        <v>-1.326332E-2</v>
      </c>
      <c r="M59">
        <v>-0.99364940000000002</v>
      </c>
      <c r="N59">
        <v>-0.11030429999999999</v>
      </c>
      <c r="O59">
        <v>1.783649E-2</v>
      </c>
      <c r="P59">
        <v>4.0809350000000002</v>
      </c>
      <c r="Q59">
        <v>-0.58101080000000005</v>
      </c>
      <c r="R59">
        <v>2.6192410000000002</v>
      </c>
      <c r="S59">
        <v>-4.0514590000000004</v>
      </c>
      <c r="T59">
        <v>0.47921629999999998</v>
      </c>
      <c r="U59">
        <v>0.40021780000000001</v>
      </c>
      <c r="V59">
        <v>0.47192980000000001</v>
      </c>
      <c r="W59">
        <v>0.3269225</v>
      </c>
      <c r="X59">
        <v>390.42169999999999</v>
      </c>
      <c r="Y59">
        <v>394.87110000000001</v>
      </c>
      <c r="Z59">
        <v>4</v>
      </c>
      <c r="AA59">
        <v>3</v>
      </c>
      <c r="AB59">
        <v>2.89177465438843</v>
      </c>
      <c r="AC59">
        <v>1.60143446922302</v>
      </c>
      <c r="AD59" t="s">
        <v>76</v>
      </c>
      <c r="AE59">
        <v>0.30299999999999999</v>
      </c>
      <c r="AF59">
        <v>0.755</v>
      </c>
      <c r="AG59" t="s">
        <v>18</v>
      </c>
    </row>
    <row r="60" spans="1:33">
      <c r="A60" t="s">
        <v>20</v>
      </c>
      <c r="B60">
        <v>-0.40404960000000001</v>
      </c>
      <c r="C60">
        <v>1.620932</v>
      </c>
      <c r="D60">
        <v>-8.5772509999999996E-2</v>
      </c>
      <c r="E60">
        <v>-8.7323160000000004E-3</v>
      </c>
      <c r="F60">
        <v>-0.99916740000000004</v>
      </c>
      <c r="G60">
        <v>-3.8234310000000001E-2</v>
      </c>
      <c r="H60">
        <v>1.124589E-2</v>
      </c>
      <c r="I60">
        <v>-0.40266610000000003</v>
      </c>
      <c r="J60">
        <v>1.6171500000000001</v>
      </c>
      <c r="K60">
        <v>-9.0160959999999998E-2</v>
      </c>
      <c r="L60">
        <v>-4.3170680000000003E-3</v>
      </c>
      <c r="M60">
        <v>-0.9998977</v>
      </c>
      <c r="N60">
        <v>-1.2738849999999999E-2</v>
      </c>
      <c r="O60">
        <v>4.8754999999999996E-3</v>
      </c>
      <c r="P60">
        <v>1.700769</v>
      </c>
      <c r="Q60">
        <v>-0.42940129999999999</v>
      </c>
      <c r="R60">
        <v>1.6344190000000001</v>
      </c>
      <c r="S60">
        <v>-1.7862990000000001</v>
      </c>
      <c r="T60">
        <v>0.4182478</v>
      </c>
      <c r="U60">
        <v>0.46569500000000003</v>
      </c>
      <c r="V60">
        <v>0.47214250000000002</v>
      </c>
      <c r="W60">
        <v>0.40291640000000001</v>
      </c>
      <c r="X60">
        <v>396.3741</v>
      </c>
      <c r="Y60">
        <v>397.40440000000001</v>
      </c>
      <c r="Z60">
        <v>4</v>
      </c>
      <c r="AA60">
        <v>4</v>
      </c>
      <c r="AB60">
        <v>3.1247076988220202</v>
      </c>
      <c r="AC60">
        <v>2.6526744365692099</v>
      </c>
      <c r="AD60" t="s">
        <v>77</v>
      </c>
      <c r="AE60">
        <v>0.90700000000000003</v>
      </c>
      <c r="AF60">
        <v>0.48</v>
      </c>
      <c r="AG60" t="s">
        <v>18</v>
      </c>
    </row>
    <row r="61" spans="1:33">
      <c r="A61" t="s">
        <v>20</v>
      </c>
      <c r="B61">
        <v>-0.40128659999999999</v>
      </c>
      <c r="C61">
        <v>1.6125849999999999</v>
      </c>
      <c r="D61">
        <v>-0.1012907</v>
      </c>
      <c r="E61">
        <v>-1.039926E-3</v>
      </c>
      <c r="F61">
        <v>-0.99893730000000003</v>
      </c>
      <c r="G61">
        <v>1.6231140000000002E-2</v>
      </c>
      <c r="H61">
        <v>4.3125280000000002E-2</v>
      </c>
      <c r="I61">
        <v>-0.55384580000000005</v>
      </c>
      <c r="J61">
        <v>1.6131450000000001</v>
      </c>
      <c r="K61">
        <v>-0.17283519999999999</v>
      </c>
      <c r="L61">
        <v>1.6852590000000001E-2</v>
      </c>
      <c r="M61">
        <v>0.54130610000000001</v>
      </c>
      <c r="N61">
        <v>-8.7704730000000009E-3</v>
      </c>
      <c r="O61">
        <v>0.840611</v>
      </c>
      <c r="P61">
        <v>1.084751</v>
      </c>
      <c r="Q61">
        <v>0.62301830000000002</v>
      </c>
      <c r="R61">
        <v>1.6242019999999999</v>
      </c>
      <c r="S61">
        <v>0.25556990000000002</v>
      </c>
      <c r="T61">
        <v>0.4154736</v>
      </c>
      <c r="U61">
        <v>0.4807708</v>
      </c>
      <c r="V61">
        <v>0.42762489999999997</v>
      </c>
      <c r="W61">
        <v>0.34603909999999999</v>
      </c>
      <c r="X61">
        <v>398.92140000000001</v>
      </c>
      <c r="Y61">
        <v>402.32209999999998</v>
      </c>
      <c r="Z61">
        <v>2</v>
      </c>
      <c r="AA61">
        <v>1</v>
      </c>
      <c r="AB61">
        <v>1.23557388782501</v>
      </c>
      <c r="AC61">
        <v>1.1340728960931299E-2</v>
      </c>
      <c r="AD61" t="s">
        <v>78</v>
      </c>
      <c r="AE61">
        <v>0.83699999999999997</v>
      </c>
      <c r="AF61">
        <v>0.58299999999999996</v>
      </c>
      <c r="AG61" t="s">
        <v>18</v>
      </c>
    </row>
    <row r="62" spans="1:33">
      <c r="A62" t="s">
        <v>16</v>
      </c>
      <c r="B62">
        <v>-0.54301120000000003</v>
      </c>
      <c r="C62">
        <v>1.611283</v>
      </c>
      <c r="D62">
        <v>-0.13581670000000001</v>
      </c>
      <c r="E62">
        <v>3.6215379999999998E-2</v>
      </c>
      <c r="F62">
        <v>0.53167770000000003</v>
      </c>
      <c r="G62">
        <v>-1.4599040000000001E-2</v>
      </c>
      <c r="H62">
        <v>0.84604630000000003</v>
      </c>
      <c r="I62">
        <v>-0.65107959999999998</v>
      </c>
      <c r="J62">
        <v>1.6367130000000001</v>
      </c>
      <c r="K62">
        <v>0.1037293</v>
      </c>
      <c r="L62">
        <v>-5.6708119999999999E-3</v>
      </c>
      <c r="M62">
        <v>-0.94215879999999996</v>
      </c>
      <c r="N62">
        <v>-0.14896010000000001</v>
      </c>
      <c r="O62">
        <v>0.30019230000000002</v>
      </c>
      <c r="P62">
        <v>3.3050609999999998</v>
      </c>
      <c r="Q62">
        <v>-2.4790399999999999</v>
      </c>
      <c r="R62">
        <v>2.8153139999999999</v>
      </c>
      <c r="S62">
        <v>-2.5286249999999999</v>
      </c>
      <c r="T62">
        <v>0.44451269999999998</v>
      </c>
      <c r="U62">
        <v>0.4773251</v>
      </c>
      <c r="V62">
        <v>0.41585230000000001</v>
      </c>
      <c r="W62">
        <v>0.43912709999999999</v>
      </c>
      <c r="X62">
        <v>403.83620000000002</v>
      </c>
      <c r="Y62">
        <v>407.60669999999999</v>
      </c>
      <c r="Z62">
        <v>4</v>
      </c>
      <c r="AA62">
        <v>4</v>
      </c>
      <c r="AB62">
        <v>2.3803555965423602</v>
      </c>
      <c r="AC62">
        <v>2.5852203369140598</v>
      </c>
      <c r="AD62" t="s">
        <v>79</v>
      </c>
      <c r="AE62">
        <v>0.57699999999999996</v>
      </c>
      <c r="AF62">
        <v>3.6999999999999998E-2</v>
      </c>
      <c r="AG62" t="s">
        <v>18</v>
      </c>
    </row>
    <row r="63" spans="1:33">
      <c r="A63" t="s">
        <v>22</v>
      </c>
      <c r="B63">
        <v>-0.6120158</v>
      </c>
      <c r="C63">
        <v>1.627302</v>
      </c>
      <c r="D63">
        <v>7.8439350000000005E-2</v>
      </c>
      <c r="E63">
        <v>-1.0588459999999999E-2</v>
      </c>
      <c r="F63">
        <v>-0.94425400000000004</v>
      </c>
      <c r="G63">
        <v>-7.1999530000000006E-2</v>
      </c>
      <c r="H63">
        <v>0.32107380000000002</v>
      </c>
      <c r="I63">
        <v>-0.95216409999999996</v>
      </c>
      <c r="J63">
        <v>1.6171610000000001</v>
      </c>
      <c r="K63">
        <v>0.36105379999999998</v>
      </c>
      <c r="L63">
        <v>7.7027369999999998E-2</v>
      </c>
      <c r="M63">
        <v>-0.77294609999999997</v>
      </c>
      <c r="N63">
        <v>-8.9078729999999995E-2</v>
      </c>
      <c r="O63">
        <v>-0.62344710000000003</v>
      </c>
      <c r="P63">
        <v>0.49080770000000001</v>
      </c>
      <c r="Q63">
        <v>-0.1848368</v>
      </c>
      <c r="R63">
        <v>1.867054</v>
      </c>
      <c r="S63">
        <v>0.1089191</v>
      </c>
      <c r="T63">
        <v>0.45050089999999998</v>
      </c>
      <c r="U63">
        <v>0.45758179999999998</v>
      </c>
      <c r="V63">
        <v>0.47458650000000002</v>
      </c>
      <c r="W63">
        <v>0.49591059999999998</v>
      </c>
      <c r="X63">
        <v>409.12020000000001</v>
      </c>
      <c r="Y63">
        <v>412.95319999999998</v>
      </c>
      <c r="Z63">
        <v>2</v>
      </c>
      <c r="AA63">
        <v>1</v>
      </c>
      <c r="AB63">
        <v>1.50865519046783</v>
      </c>
      <c r="AC63">
        <v>0.51143676042556796</v>
      </c>
      <c r="AD63" t="s">
        <v>80</v>
      </c>
      <c r="AE63">
        <v>0.66200000000000003</v>
      </c>
      <c r="AF63">
        <v>0.70199999999999996</v>
      </c>
      <c r="AG63" t="s">
        <v>18</v>
      </c>
    </row>
    <row r="64" spans="1:33">
      <c r="A64" t="s">
        <v>22</v>
      </c>
      <c r="B64">
        <v>-0.86995339999999999</v>
      </c>
      <c r="C64">
        <v>1.608325</v>
      </c>
      <c r="D64">
        <v>0.3340977</v>
      </c>
      <c r="E64">
        <v>-2.3441880000000001E-3</v>
      </c>
      <c r="F64">
        <v>-0.7564012</v>
      </c>
      <c r="G64">
        <v>6.5542619999999999E-3</v>
      </c>
      <c r="H64">
        <v>-0.65407099999999996</v>
      </c>
      <c r="I64">
        <v>-0.69743900000000003</v>
      </c>
      <c r="J64">
        <v>1.6319109999999999</v>
      </c>
      <c r="K64">
        <v>0.1789499</v>
      </c>
      <c r="L64">
        <v>-0.1305837</v>
      </c>
      <c r="M64">
        <v>-6.6001119999999996E-2</v>
      </c>
      <c r="N64">
        <v>-5.170392E-2</v>
      </c>
      <c r="O64">
        <v>0.98788589999999998</v>
      </c>
      <c r="P64">
        <v>2.2158679999999999</v>
      </c>
      <c r="Q64">
        <v>-0.94720990000000005</v>
      </c>
      <c r="R64">
        <v>2.2673869999999998</v>
      </c>
      <c r="S64">
        <v>2.4482740000000001</v>
      </c>
      <c r="T64">
        <v>0.47702430000000001</v>
      </c>
      <c r="U64">
        <v>0.41375319999999999</v>
      </c>
      <c r="V64">
        <v>0.43872709999999998</v>
      </c>
      <c r="W64">
        <v>0.49929050000000003</v>
      </c>
      <c r="X64">
        <v>414.4717</v>
      </c>
      <c r="Y64">
        <v>418.50510000000003</v>
      </c>
      <c r="Z64">
        <v>1</v>
      </c>
      <c r="AA64">
        <v>3</v>
      </c>
      <c r="AB64">
        <v>0.30413168668746898</v>
      </c>
      <c r="AC64">
        <v>1.6874856948852499</v>
      </c>
      <c r="AD64" t="s">
        <v>81</v>
      </c>
      <c r="AE64">
        <v>0.56000000000000005</v>
      </c>
      <c r="AF64">
        <v>3.4000000000000002E-2</v>
      </c>
      <c r="AG64" t="s">
        <v>18</v>
      </c>
    </row>
    <row r="65" spans="1:33">
      <c r="A65" t="s">
        <v>22</v>
      </c>
      <c r="B65">
        <v>-0.71726330000000005</v>
      </c>
      <c r="C65">
        <v>1.6290180000000001</v>
      </c>
      <c r="D65">
        <v>0.16117239999999999</v>
      </c>
      <c r="E65">
        <v>-9.2070139999999995E-2</v>
      </c>
      <c r="F65">
        <v>-8.0812759999999997E-2</v>
      </c>
      <c r="G65">
        <v>-3.0261949999999999E-2</v>
      </c>
      <c r="H65">
        <v>0.99200639999999995</v>
      </c>
      <c r="I65">
        <v>-0.7181691</v>
      </c>
      <c r="J65">
        <v>1.6167279999999999</v>
      </c>
      <c r="K65">
        <v>0.20137749999999999</v>
      </c>
      <c r="L65">
        <v>6.0696090000000001E-3</v>
      </c>
      <c r="M65">
        <v>6.2504660000000004E-2</v>
      </c>
      <c r="N65">
        <v>-1.7573600000000002E-2</v>
      </c>
      <c r="O65">
        <v>0.99787150000000002</v>
      </c>
      <c r="P65">
        <v>3.805644</v>
      </c>
      <c r="Q65">
        <v>-4.5693280000000003E-2</v>
      </c>
      <c r="R65">
        <v>1.6794359999999999</v>
      </c>
      <c r="S65">
        <v>3.9067530000000001</v>
      </c>
      <c r="T65">
        <v>0.45311190000000001</v>
      </c>
      <c r="U65">
        <v>0.413495</v>
      </c>
      <c r="V65">
        <v>0.46863359999999998</v>
      </c>
      <c r="W65">
        <v>0.41066770000000002</v>
      </c>
      <c r="X65">
        <v>420.02100000000002</v>
      </c>
      <c r="Y65">
        <v>422.08850000000001</v>
      </c>
      <c r="Z65">
        <v>1</v>
      </c>
      <c r="AA65">
        <v>1</v>
      </c>
      <c r="AB65">
        <v>0.17790038883686099</v>
      </c>
      <c r="AC65">
        <v>7.49347358942032E-2</v>
      </c>
      <c r="AD65" t="s">
        <v>82</v>
      </c>
      <c r="AE65">
        <v>0.99099999999999999</v>
      </c>
      <c r="AF65">
        <v>0.155</v>
      </c>
      <c r="AG65" t="s">
        <v>18</v>
      </c>
    </row>
    <row r="66" spans="1:33">
      <c r="A66" t="s">
        <v>16</v>
      </c>
      <c r="B66">
        <v>-0.71690299999999996</v>
      </c>
      <c r="C66">
        <v>1.6166970000000001</v>
      </c>
      <c r="D66">
        <v>0.18912090000000001</v>
      </c>
      <c r="E66">
        <v>9.5818420000000001E-3</v>
      </c>
      <c r="F66">
        <v>5.009562E-2</v>
      </c>
      <c r="G66">
        <v>-1.83375E-2</v>
      </c>
      <c r="H66">
        <v>0.99853009999999998</v>
      </c>
      <c r="I66">
        <v>-0.65160450000000003</v>
      </c>
      <c r="J66">
        <v>1.640576</v>
      </c>
      <c r="K66">
        <v>0.39599780000000001</v>
      </c>
      <c r="L66">
        <v>2.699029E-2</v>
      </c>
      <c r="M66">
        <v>-0.96887579999999995</v>
      </c>
      <c r="N66">
        <v>-0.2460193</v>
      </c>
      <c r="O66">
        <v>5.0673660000000002E-3</v>
      </c>
      <c r="P66">
        <v>4.3320670000000003</v>
      </c>
      <c r="Q66">
        <v>-0.4318265</v>
      </c>
      <c r="R66">
        <v>3.9359820000000001</v>
      </c>
      <c r="S66">
        <v>-3.4586800000000002</v>
      </c>
      <c r="T66">
        <v>0.42190729999999999</v>
      </c>
      <c r="U66">
        <v>0.4531868</v>
      </c>
      <c r="V66">
        <v>0.43396119999999999</v>
      </c>
      <c r="W66">
        <v>0.4495671</v>
      </c>
      <c r="X66">
        <v>423.58969999999999</v>
      </c>
      <c r="Y66">
        <v>429.03919999999999</v>
      </c>
      <c r="Z66">
        <v>4</v>
      </c>
      <c r="AA66">
        <v>2</v>
      </c>
      <c r="AB66">
        <v>2.5718622207641602</v>
      </c>
      <c r="AC66">
        <v>1.4484940767288199</v>
      </c>
      <c r="AD66" t="s">
        <v>83</v>
      </c>
      <c r="AE66">
        <v>0.9</v>
      </c>
      <c r="AF66">
        <v>0.19500000000000001</v>
      </c>
      <c r="AG66" t="s">
        <v>18</v>
      </c>
    </row>
    <row r="67" spans="1:33">
      <c r="A67" t="s">
        <v>16</v>
      </c>
      <c r="B67">
        <v>-0.60824869999999998</v>
      </c>
      <c r="C67">
        <v>1.624525</v>
      </c>
      <c r="D67">
        <v>0.30906159999999999</v>
      </c>
      <c r="E67">
        <v>-9.7611309999999995E-4</v>
      </c>
      <c r="F67">
        <v>-0.99932710000000002</v>
      </c>
      <c r="G67">
        <v>-3.5689690000000003E-2</v>
      </c>
      <c r="H67">
        <v>8.3991919999999998E-3</v>
      </c>
      <c r="I67">
        <v>-0.5911978</v>
      </c>
      <c r="J67">
        <v>1.627534</v>
      </c>
      <c r="K67">
        <v>0.3267814</v>
      </c>
      <c r="L67">
        <v>-3.9339279999999997E-3</v>
      </c>
      <c r="M67">
        <v>-0.99706030000000001</v>
      </c>
      <c r="N67">
        <v>-7.2287180000000006E-2</v>
      </c>
      <c r="O67">
        <v>-2.5099799999999999E-2</v>
      </c>
      <c r="P67">
        <v>5.3105469999999997</v>
      </c>
      <c r="Q67">
        <v>-0.49768449999999997</v>
      </c>
      <c r="R67">
        <v>3.083297</v>
      </c>
      <c r="S67">
        <v>-4.7960010000000004</v>
      </c>
      <c r="T67">
        <v>0.40388970000000002</v>
      </c>
      <c r="U67">
        <v>0.41420970000000001</v>
      </c>
      <c r="V67">
        <v>0.4582406</v>
      </c>
      <c r="W67">
        <v>0.3220228</v>
      </c>
      <c r="X67">
        <v>430.55489999999998</v>
      </c>
      <c r="Y67">
        <v>433.18799999999999</v>
      </c>
      <c r="Z67">
        <v>4</v>
      </c>
      <c r="AA67">
        <v>2</v>
      </c>
      <c r="AB67">
        <v>2.8625023365020801</v>
      </c>
      <c r="AC67">
        <v>1.4951483011245701</v>
      </c>
      <c r="AD67" t="s">
        <v>84</v>
      </c>
      <c r="AE67">
        <v>0.497</v>
      </c>
      <c r="AF67">
        <v>0.152</v>
      </c>
      <c r="AG67" t="s">
        <v>18</v>
      </c>
    </row>
    <row r="68" spans="1:33">
      <c r="A68" t="s">
        <v>22</v>
      </c>
      <c r="B68">
        <v>-0.59729239999999995</v>
      </c>
      <c r="C68">
        <v>1.6186240000000001</v>
      </c>
      <c r="D68">
        <v>0.31832349999999998</v>
      </c>
      <c r="E68">
        <v>-4.2608620000000001E-4</v>
      </c>
      <c r="F68">
        <v>-0.99967119999999998</v>
      </c>
      <c r="G68">
        <v>-5.3404660000000003E-3</v>
      </c>
      <c r="H68">
        <v>-2.507856E-2</v>
      </c>
      <c r="I68">
        <v>-0.56419010000000003</v>
      </c>
      <c r="J68">
        <v>1.639364</v>
      </c>
      <c r="K68">
        <v>0.33765980000000001</v>
      </c>
      <c r="L68">
        <v>-3.8458220000000001E-2</v>
      </c>
      <c r="M68">
        <v>-0.95412470000000005</v>
      </c>
      <c r="N68">
        <v>-0.1959726</v>
      </c>
      <c r="O68">
        <v>0.22307340000000001</v>
      </c>
      <c r="P68">
        <v>3.4243359999999998</v>
      </c>
      <c r="Q68">
        <v>-1.9894510000000001</v>
      </c>
      <c r="R68">
        <v>3.22858</v>
      </c>
      <c r="S68">
        <v>-2.3642150000000002</v>
      </c>
      <c r="T68">
        <v>0.41749700000000001</v>
      </c>
      <c r="U68">
        <v>0.47314289999999998</v>
      </c>
      <c r="V68">
        <v>0.45462320000000001</v>
      </c>
      <c r="W68">
        <v>0.33371000000000001</v>
      </c>
      <c r="X68">
        <v>434.70510000000002</v>
      </c>
      <c r="Y68">
        <v>437.68790000000001</v>
      </c>
      <c r="Z68">
        <v>4</v>
      </c>
      <c r="AA68">
        <v>3</v>
      </c>
      <c r="AB68">
        <v>2.4708733558654798</v>
      </c>
      <c r="AC68">
        <v>2.2837731838226301</v>
      </c>
      <c r="AD68" t="s">
        <v>85</v>
      </c>
      <c r="AE68">
        <v>2.1999999999999999E-2</v>
      </c>
      <c r="AF68">
        <v>0.96</v>
      </c>
      <c r="AG68" t="s">
        <v>18</v>
      </c>
    </row>
    <row r="69" spans="1:33">
      <c r="A69" t="s">
        <v>16</v>
      </c>
      <c r="B69">
        <v>-0.58208919999999997</v>
      </c>
      <c r="C69">
        <v>1.6246620000000001</v>
      </c>
      <c r="D69">
        <v>0.3175674</v>
      </c>
      <c r="E69">
        <v>-1.738491E-2</v>
      </c>
      <c r="F69">
        <v>-0.97892590000000002</v>
      </c>
      <c r="G69">
        <v>-5.3556319999999998E-2</v>
      </c>
      <c r="H69">
        <v>0.19629949999999999</v>
      </c>
      <c r="I69">
        <v>-0.77251389999999998</v>
      </c>
      <c r="J69">
        <v>1.570106</v>
      </c>
      <c r="K69">
        <v>0.2372795</v>
      </c>
      <c r="L69">
        <v>0.45299919999999999</v>
      </c>
      <c r="M69">
        <v>-0.55365039999999999</v>
      </c>
      <c r="N69">
        <v>-0.41329640000000001</v>
      </c>
      <c r="O69">
        <v>-0.56342610000000004</v>
      </c>
      <c r="P69">
        <v>5.6915360000000002</v>
      </c>
      <c r="Q69">
        <v>1.0376369999999999</v>
      </c>
      <c r="R69">
        <v>7.0732629999999999</v>
      </c>
      <c r="S69">
        <v>2.977318E-2</v>
      </c>
      <c r="T69">
        <v>0.41648309999999999</v>
      </c>
      <c r="U69">
        <v>0.45297799999999999</v>
      </c>
      <c r="V69">
        <v>0.42384110000000003</v>
      </c>
      <c r="W69">
        <v>0.4301104</v>
      </c>
      <c r="X69">
        <v>439.20510000000002</v>
      </c>
      <c r="Y69">
        <v>446.07150000000001</v>
      </c>
      <c r="Z69">
        <v>3</v>
      </c>
      <c r="AA69">
        <v>2</v>
      </c>
      <c r="AB69">
        <v>1.62138319015503</v>
      </c>
      <c r="AC69">
        <v>1.28184247016907</v>
      </c>
      <c r="AD69" t="s">
        <v>86</v>
      </c>
      <c r="AE69">
        <v>0.49</v>
      </c>
      <c r="AF69">
        <v>0.33600000000000002</v>
      </c>
      <c r="AG69" t="s">
        <v>18</v>
      </c>
    </row>
    <row r="70" spans="1:33">
      <c r="A70" t="s">
        <v>16</v>
      </c>
      <c r="B70">
        <v>-0.55912759999999995</v>
      </c>
      <c r="C70">
        <v>1.6339239999999999</v>
      </c>
      <c r="D70">
        <v>0.2318674</v>
      </c>
      <c r="E70">
        <v>3.623593E-2</v>
      </c>
      <c r="F70">
        <v>-0.72607900000000003</v>
      </c>
      <c r="G70">
        <v>-3.6967979999999998E-2</v>
      </c>
      <c r="H70">
        <v>-0.68566009999999999</v>
      </c>
      <c r="I70">
        <v>-0.27295249999999999</v>
      </c>
      <c r="J70">
        <v>1.62835</v>
      </c>
      <c r="K70">
        <v>-7.6384840000000005E-4</v>
      </c>
      <c r="L70">
        <v>-0.2388382</v>
      </c>
      <c r="M70">
        <v>-0.47269679999999997</v>
      </c>
      <c r="N70">
        <v>-0.22189610000000001</v>
      </c>
      <c r="O70">
        <v>0.81870390000000004</v>
      </c>
      <c r="P70">
        <v>1.2705310000000001</v>
      </c>
      <c r="Q70">
        <v>-1.290497</v>
      </c>
      <c r="R70">
        <v>2.5348169999999999</v>
      </c>
      <c r="S70">
        <v>0.74930430000000003</v>
      </c>
      <c r="T70">
        <v>0.47008929999999999</v>
      </c>
      <c r="U70">
        <v>0.4941914</v>
      </c>
      <c r="V70">
        <v>0.446407</v>
      </c>
      <c r="W70">
        <v>0.35975970000000002</v>
      </c>
      <c r="X70">
        <v>447.58960000000002</v>
      </c>
      <c r="Y70">
        <v>452.22149999999999</v>
      </c>
      <c r="Z70">
        <v>2</v>
      </c>
      <c r="AA70">
        <v>3</v>
      </c>
      <c r="AB70">
        <v>1.15134406089783</v>
      </c>
      <c r="AC70">
        <v>2.25270771980286</v>
      </c>
      <c r="AD70" t="s">
        <v>87</v>
      </c>
      <c r="AE70">
        <v>0.24</v>
      </c>
      <c r="AF70">
        <v>0.66400000000000003</v>
      </c>
      <c r="AG70" t="s">
        <v>18</v>
      </c>
    </row>
    <row r="71" spans="1:33">
      <c r="A71" t="s">
        <v>22</v>
      </c>
      <c r="B71">
        <v>-0.34068890000000002</v>
      </c>
      <c r="C71">
        <v>1.6315770000000001</v>
      </c>
      <c r="D71">
        <v>-5.4526610000000003E-2</v>
      </c>
      <c r="E71">
        <v>-8.4614700000000001E-2</v>
      </c>
      <c r="F71">
        <v>-0.45583980000000002</v>
      </c>
      <c r="G71">
        <v>-6.3250109999999998E-2</v>
      </c>
      <c r="H71">
        <v>0.88377019999999995</v>
      </c>
      <c r="I71">
        <v>-0.8449913</v>
      </c>
      <c r="J71">
        <v>1.571123</v>
      </c>
      <c r="K71">
        <v>0.46407399999999999</v>
      </c>
      <c r="L71">
        <v>0.28439880000000001</v>
      </c>
      <c r="M71">
        <v>-0.69302920000000001</v>
      </c>
      <c r="N71">
        <v>-0.51264580000000004</v>
      </c>
      <c r="O71">
        <v>-0.41954999999999998</v>
      </c>
      <c r="P71">
        <v>3.6873629999999999</v>
      </c>
      <c r="Q71">
        <v>0.13269890000000001</v>
      </c>
      <c r="R71">
        <v>5.2861190000000002</v>
      </c>
      <c r="S71">
        <v>-0.18441859999999999</v>
      </c>
      <c r="T71">
        <v>0.47278039999999999</v>
      </c>
      <c r="U71">
        <v>0.4967299</v>
      </c>
      <c r="V71">
        <v>0.451156</v>
      </c>
      <c r="W71">
        <v>0.43697520000000001</v>
      </c>
      <c r="X71">
        <v>453.73700000000002</v>
      </c>
      <c r="Y71">
        <v>468.0231</v>
      </c>
      <c r="Z71">
        <v>3</v>
      </c>
      <c r="AA71">
        <v>2</v>
      </c>
      <c r="AB71">
        <v>1.60602986812592</v>
      </c>
      <c r="AC71">
        <v>1.4419795274734499</v>
      </c>
      <c r="AD71" t="s">
        <v>44</v>
      </c>
      <c r="AE71">
        <v>0.49</v>
      </c>
      <c r="AF71">
        <v>0.33300000000000002</v>
      </c>
      <c r="AG71" t="s">
        <v>18</v>
      </c>
    </row>
    <row r="72" spans="1:33">
      <c r="A72" s="32" t="s">
        <v>16</v>
      </c>
      <c r="B72" s="32">
        <v>0</v>
      </c>
      <c r="C72" s="34">
        <v>45078</v>
      </c>
      <c r="D72" s="32">
        <v>0</v>
      </c>
      <c r="E72" s="32">
        <v>0</v>
      </c>
      <c r="F72" s="32">
        <v>0</v>
      </c>
      <c r="G72" s="32">
        <v>0</v>
      </c>
      <c r="H72" s="32">
        <v>1</v>
      </c>
      <c r="I72" s="33" t="s">
        <v>88</v>
      </c>
      <c r="J72" s="32" t="s">
        <v>89</v>
      </c>
      <c r="K72" s="33" t="s">
        <v>90</v>
      </c>
      <c r="L72" s="32" t="s">
        <v>91</v>
      </c>
      <c r="M72" s="33" t="s">
        <v>92</v>
      </c>
      <c r="N72" s="32" t="s">
        <v>93</v>
      </c>
      <c r="O72" s="32" t="s">
        <v>94</v>
      </c>
      <c r="P72" s="32" t="s">
        <v>95</v>
      </c>
      <c r="Q72" s="33" t="s">
        <v>96</v>
      </c>
      <c r="R72" s="32" t="s">
        <v>97</v>
      </c>
      <c r="S72" s="32" t="s">
        <v>98</v>
      </c>
      <c r="T72" s="32" t="s">
        <v>99</v>
      </c>
      <c r="U72" s="32" t="s">
        <v>100</v>
      </c>
      <c r="V72" s="32" t="s">
        <v>101</v>
      </c>
      <c r="W72" s="32" t="s">
        <v>102</v>
      </c>
      <c r="X72" s="32" t="s">
        <v>103</v>
      </c>
      <c r="Y72" s="32" t="s">
        <v>104</v>
      </c>
      <c r="Z72" s="32">
        <v>1</v>
      </c>
      <c r="AA72" s="32">
        <v>3</v>
      </c>
      <c r="AB72" s="32" t="s">
        <v>105</v>
      </c>
      <c r="AC72" s="32" t="s">
        <v>106</v>
      </c>
      <c r="AD72" s="32" t="s">
        <v>107</v>
      </c>
      <c r="AE72" s="32" t="s">
        <v>108</v>
      </c>
      <c r="AF72" s="32" t="s">
        <v>109</v>
      </c>
      <c r="AG72" s="32" t="s">
        <v>18</v>
      </c>
    </row>
    <row r="73" spans="1:33">
      <c r="A73" s="32" t="s">
        <v>20</v>
      </c>
      <c r="B73" s="33" t="s">
        <v>110</v>
      </c>
      <c r="C73" s="32" t="s">
        <v>111</v>
      </c>
      <c r="D73" s="33" t="s">
        <v>112</v>
      </c>
      <c r="E73" s="32" t="s">
        <v>113</v>
      </c>
      <c r="F73" s="33" t="s">
        <v>114</v>
      </c>
      <c r="G73" s="33" t="s">
        <v>115</v>
      </c>
      <c r="H73" s="32" t="s">
        <v>116</v>
      </c>
      <c r="I73" s="32" t="s">
        <v>117</v>
      </c>
      <c r="J73" s="32" t="s">
        <v>118</v>
      </c>
      <c r="K73" s="32" t="s">
        <v>119</v>
      </c>
      <c r="L73" s="33" t="s">
        <v>120</v>
      </c>
      <c r="M73" s="33" t="s">
        <v>121</v>
      </c>
      <c r="N73" s="33" t="s">
        <v>122</v>
      </c>
      <c r="O73" s="32" t="s">
        <v>123</v>
      </c>
      <c r="P73" s="32" t="s">
        <v>124</v>
      </c>
      <c r="Q73" s="32" t="s">
        <v>125</v>
      </c>
      <c r="R73" s="32" t="s">
        <v>126</v>
      </c>
      <c r="S73" s="33" t="s">
        <v>127</v>
      </c>
      <c r="T73" s="32" t="s">
        <v>128</v>
      </c>
      <c r="U73" s="32" t="s">
        <v>129</v>
      </c>
      <c r="V73" s="32" t="s">
        <v>130</v>
      </c>
      <c r="W73" s="32" t="s">
        <v>131</v>
      </c>
      <c r="X73" s="32" t="s">
        <v>132</v>
      </c>
      <c r="Y73" s="32" t="s">
        <v>133</v>
      </c>
      <c r="Z73" s="32">
        <v>4</v>
      </c>
      <c r="AA73" s="32">
        <v>2</v>
      </c>
      <c r="AB73" s="32" t="s">
        <v>134</v>
      </c>
      <c r="AC73" s="32" t="s">
        <v>135</v>
      </c>
      <c r="AD73" s="32" t="s">
        <v>136</v>
      </c>
      <c r="AE73" s="32" t="s">
        <v>137</v>
      </c>
      <c r="AF73" s="32" t="s">
        <v>138</v>
      </c>
      <c r="AG73" s="32" t="s">
        <v>18</v>
      </c>
    </row>
    <row r="74" spans="1:33">
      <c r="A74" s="32" t="s">
        <v>16</v>
      </c>
      <c r="B74" s="32" t="s">
        <v>139</v>
      </c>
      <c r="C74" s="32" t="s">
        <v>140</v>
      </c>
      <c r="D74" s="32" t="s">
        <v>141</v>
      </c>
      <c r="E74" s="32" t="s">
        <v>142</v>
      </c>
      <c r="F74" s="33" t="s">
        <v>143</v>
      </c>
      <c r="G74" s="33" t="s">
        <v>144</v>
      </c>
      <c r="H74" s="32" t="s">
        <v>145</v>
      </c>
      <c r="I74" s="32" t="s">
        <v>146</v>
      </c>
      <c r="J74" s="32" t="s">
        <v>147</v>
      </c>
      <c r="K74" s="33" t="s">
        <v>148</v>
      </c>
      <c r="L74" s="33" t="s">
        <v>149</v>
      </c>
      <c r="M74" s="33" t="s">
        <v>150</v>
      </c>
      <c r="N74" s="33" t="s">
        <v>151</v>
      </c>
      <c r="O74" s="32" t="s">
        <v>152</v>
      </c>
      <c r="P74" s="32" t="s">
        <v>153</v>
      </c>
      <c r="Q74" s="33" t="s">
        <v>154</v>
      </c>
      <c r="R74" s="32" t="s">
        <v>155</v>
      </c>
      <c r="S74" s="32" t="s">
        <v>156</v>
      </c>
      <c r="T74" s="32" t="s">
        <v>157</v>
      </c>
      <c r="U74" s="32" t="s">
        <v>158</v>
      </c>
      <c r="V74" s="32" t="s">
        <v>159</v>
      </c>
      <c r="W74" s="32" t="s">
        <v>160</v>
      </c>
      <c r="X74" s="32" t="s">
        <v>161</v>
      </c>
      <c r="Y74" s="32" t="s">
        <v>162</v>
      </c>
      <c r="Z74" s="32">
        <v>2</v>
      </c>
      <c r="AA74" s="32">
        <v>3</v>
      </c>
      <c r="AB74" s="32" t="s">
        <v>163</v>
      </c>
      <c r="AC74" s="32" t="s">
        <v>164</v>
      </c>
      <c r="AD74" s="32" t="s">
        <v>165</v>
      </c>
      <c r="AE74" s="32" t="s">
        <v>166</v>
      </c>
      <c r="AF74" s="32" t="s">
        <v>167</v>
      </c>
      <c r="AG74" s="32" t="s">
        <v>18</v>
      </c>
    </row>
    <row r="75" spans="1:33">
      <c r="A75" s="32" t="s">
        <v>20</v>
      </c>
      <c r="B75" s="32" t="s">
        <v>168</v>
      </c>
      <c r="C75" s="32" t="s">
        <v>169</v>
      </c>
      <c r="D75" s="32" t="s">
        <v>170</v>
      </c>
      <c r="E75" s="33" t="s">
        <v>171</v>
      </c>
      <c r="F75" s="33" t="s">
        <v>172</v>
      </c>
      <c r="G75" s="33" t="s">
        <v>173</v>
      </c>
      <c r="H75" s="32" t="s">
        <v>174</v>
      </c>
      <c r="I75" s="32" t="s">
        <v>175</v>
      </c>
      <c r="J75" s="32" t="s">
        <v>176</v>
      </c>
      <c r="K75" s="33" t="s">
        <v>177</v>
      </c>
      <c r="L75" s="32" t="s">
        <v>178</v>
      </c>
      <c r="M75" s="33" t="s">
        <v>179</v>
      </c>
      <c r="N75" s="33" t="s">
        <v>180</v>
      </c>
      <c r="O75" s="33" t="s">
        <v>181</v>
      </c>
      <c r="P75" s="32" t="s">
        <v>182</v>
      </c>
      <c r="Q75" s="32" t="s">
        <v>183</v>
      </c>
      <c r="R75" s="32" t="s">
        <v>184</v>
      </c>
      <c r="S75" s="33" t="s">
        <v>185</v>
      </c>
      <c r="T75" s="32" t="s">
        <v>186</v>
      </c>
      <c r="U75" s="32" t="s">
        <v>187</v>
      </c>
      <c r="V75" s="32" t="s">
        <v>188</v>
      </c>
      <c r="W75" s="32" t="s">
        <v>189</v>
      </c>
      <c r="X75" s="32" t="s">
        <v>190</v>
      </c>
      <c r="Y75" s="32" t="s">
        <v>191</v>
      </c>
      <c r="Z75" s="32">
        <v>3</v>
      </c>
      <c r="AA75" s="32">
        <v>1</v>
      </c>
      <c r="AB75" s="32" t="s">
        <v>192</v>
      </c>
      <c r="AC75" s="32" t="s">
        <v>193</v>
      </c>
      <c r="AD75" s="32" t="s">
        <v>194</v>
      </c>
      <c r="AE75" s="32" t="s">
        <v>195</v>
      </c>
      <c r="AF75" s="32" t="s">
        <v>196</v>
      </c>
      <c r="AG75" s="32" t="s">
        <v>18</v>
      </c>
    </row>
    <row r="76" spans="1:33">
      <c r="A76" s="32" t="s">
        <v>16</v>
      </c>
      <c r="B76" s="32" t="s">
        <v>197</v>
      </c>
      <c r="C76" s="32" t="s">
        <v>198</v>
      </c>
      <c r="D76" s="33" t="s">
        <v>199</v>
      </c>
      <c r="E76" s="32" t="s">
        <v>200</v>
      </c>
      <c r="F76" s="33" t="s">
        <v>201</v>
      </c>
      <c r="G76" s="33" t="s">
        <v>202</v>
      </c>
      <c r="H76" s="33" t="s">
        <v>203</v>
      </c>
      <c r="I76" s="32" t="s">
        <v>204</v>
      </c>
      <c r="J76" s="32" t="s">
        <v>205</v>
      </c>
      <c r="K76" s="32" t="s">
        <v>206</v>
      </c>
      <c r="L76" s="33" t="s">
        <v>207</v>
      </c>
      <c r="M76" s="33" t="s">
        <v>208</v>
      </c>
      <c r="N76" s="33" t="s">
        <v>209</v>
      </c>
      <c r="O76" s="32" t="s">
        <v>210</v>
      </c>
      <c r="P76" s="32" t="s">
        <v>211</v>
      </c>
      <c r="Q76" s="33" t="s">
        <v>212</v>
      </c>
      <c r="R76" s="32" t="s">
        <v>213</v>
      </c>
      <c r="S76" s="33" t="s">
        <v>214</v>
      </c>
      <c r="T76" s="32" t="s">
        <v>215</v>
      </c>
      <c r="U76" s="32" t="s">
        <v>216</v>
      </c>
      <c r="V76" s="32" t="s">
        <v>217</v>
      </c>
      <c r="W76" s="32" t="s">
        <v>218</v>
      </c>
      <c r="X76" s="32" t="s">
        <v>219</v>
      </c>
      <c r="Y76" s="32" t="s">
        <v>220</v>
      </c>
      <c r="Z76" s="32">
        <v>3</v>
      </c>
      <c r="AA76" s="32">
        <v>4</v>
      </c>
      <c r="AB76" s="32" t="s">
        <v>221</v>
      </c>
      <c r="AC76" s="32" t="s">
        <v>222</v>
      </c>
      <c r="AD76" s="32" t="s">
        <v>223</v>
      </c>
      <c r="AE76" s="32" t="s">
        <v>224</v>
      </c>
      <c r="AF76" s="32" t="s">
        <v>225</v>
      </c>
      <c r="AG76" s="32" t="s">
        <v>18</v>
      </c>
    </row>
    <row r="77" spans="1:33">
      <c r="A77" s="32" t="s">
        <v>20</v>
      </c>
      <c r="B77" s="32" t="s">
        <v>226</v>
      </c>
      <c r="C77" s="32" t="s">
        <v>227</v>
      </c>
      <c r="D77" s="32" t="s">
        <v>228</v>
      </c>
      <c r="E77" s="33" t="s">
        <v>229</v>
      </c>
      <c r="F77" s="33" t="s">
        <v>230</v>
      </c>
      <c r="G77" s="33" t="s">
        <v>231</v>
      </c>
      <c r="H77" s="32" t="s">
        <v>232</v>
      </c>
      <c r="I77" s="32" t="s">
        <v>233</v>
      </c>
      <c r="J77" s="32" t="s">
        <v>234</v>
      </c>
      <c r="K77" s="32" t="s">
        <v>235</v>
      </c>
      <c r="L77" s="33" t="s">
        <v>236</v>
      </c>
      <c r="M77" s="32" t="s">
        <v>237</v>
      </c>
      <c r="N77" s="33" t="s">
        <v>238</v>
      </c>
      <c r="O77" s="32" t="s">
        <v>239</v>
      </c>
      <c r="P77" s="32" t="s">
        <v>240</v>
      </c>
      <c r="Q77" s="32" t="s">
        <v>241</v>
      </c>
      <c r="R77" s="32" t="s">
        <v>242</v>
      </c>
      <c r="S77" s="32" t="s">
        <v>243</v>
      </c>
      <c r="T77" s="32" t="s">
        <v>244</v>
      </c>
      <c r="U77" s="32" t="s">
        <v>245</v>
      </c>
      <c r="V77" s="32" t="s">
        <v>246</v>
      </c>
      <c r="W77" s="32" t="s">
        <v>247</v>
      </c>
      <c r="X77" s="32" t="s">
        <v>248</v>
      </c>
      <c r="Y77" s="32" t="s">
        <v>249</v>
      </c>
      <c r="Z77" s="32">
        <v>1</v>
      </c>
      <c r="AA77" s="32">
        <v>1</v>
      </c>
      <c r="AB77" s="32" t="s">
        <v>250</v>
      </c>
      <c r="AC77" s="32" t="s">
        <v>251</v>
      </c>
      <c r="AD77" s="32" t="s">
        <v>252</v>
      </c>
      <c r="AE77" s="32" t="s">
        <v>253</v>
      </c>
      <c r="AF77" s="32" t="s">
        <v>254</v>
      </c>
      <c r="AG77" s="32" t="s">
        <v>18</v>
      </c>
    </row>
    <row r="78" spans="1:33">
      <c r="A78" s="32" t="s">
        <v>20</v>
      </c>
      <c r="B78" s="32" t="s">
        <v>255</v>
      </c>
      <c r="C78" s="32" t="s">
        <v>256</v>
      </c>
      <c r="D78" s="32" t="s">
        <v>257</v>
      </c>
      <c r="E78" s="33" t="s">
        <v>258</v>
      </c>
      <c r="F78" s="32" t="s">
        <v>259</v>
      </c>
      <c r="G78" s="33" t="s">
        <v>260</v>
      </c>
      <c r="H78" s="32" t="s">
        <v>261</v>
      </c>
      <c r="I78" s="32" t="s">
        <v>262</v>
      </c>
      <c r="J78" s="32" t="s">
        <v>263</v>
      </c>
      <c r="K78" s="32" t="s">
        <v>264</v>
      </c>
      <c r="L78" s="33" t="s">
        <v>265</v>
      </c>
      <c r="M78" s="33" t="s">
        <v>266</v>
      </c>
      <c r="N78" s="33" t="s">
        <v>267</v>
      </c>
      <c r="O78" s="32" t="s">
        <v>268</v>
      </c>
      <c r="P78" s="32" t="s">
        <v>269</v>
      </c>
      <c r="Q78" s="33" t="s">
        <v>270</v>
      </c>
      <c r="R78" s="32" t="s">
        <v>271</v>
      </c>
      <c r="S78" s="32" t="s">
        <v>272</v>
      </c>
      <c r="T78" s="32" t="s">
        <v>273</v>
      </c>
      <c r="U78" s="32" t="s">
        <v>274</v>
      </c>
      <c r="V78" s="32" t="s">
        <v>275</v>
      </c>
      <c r="W78" s="32" t="s">
        <v>276</v>
      </c>
      <c r="X78" s="32" t="s">
        <v>277</v>
      </c>
      <c r="Y78" s="32" t="s">
        <v>278</v>
      </c>
      <c r="Z78" s="32">
        <v>2</v>
      </c>
      <c r="AA78" s="32">
        <v>4</v>
      </c>
      <c r="AB78" s="32" t="s">
        <v>279</v>
      </c>
      <c r="AC78" s="32" t="s">
        <v>280</v>
      </c>
      <c r="AD78" s="32" t="s">
        <v>281</v>
      </c>
      <c r="AE78" s="32" t="s">
        <v>282</v>
      </c>
      <c r="AF78" s="32">
        <v>0</v>
      </c>
      <c r="AG78" s="32" t="s">
        <v>18</v>
      </c>
    </row>
    <row r="79" spans="1:33">
      <c r="A79" s="32" t="s">
        <v>16</v>
      </c>
      <c r="B79" s="32" t="s">
        <v>283</v>
      </c>
      <c r="C79" s="32" t="s">
        <v>284</v>
      </c>
      <c r="D79" s="32" t="s">
        <v>285</v>
      </c>
      <c r="E79" s="33" t="s">
        <v>286</v>
      </c>
      <c r="F79" s="33" t="s">
        <v>287</v>
      </c>
      <c r="G79" s="33" t="s">
        <v>288</v>
      </c>
      <c r="H79" s="32" t="s">
        <v>289</v>
      </c>
      <c r="I79" s="32" t="s">
        <v>290</v>
      </c>
      <c r="J79" s="32" t="s">
        <v>291</v>
      </c>
      <c r="K79" s="32" t="s">
        <v>292</v>
      </c>
      <c r="L79" s="33" t="s">
        <v>293</v>
      </c>
      <c r="M79" s="32" t="s">
        <v>294</v>
      </c>
      <c r="N79" s="33" t="s">
        <v>295</v>
      </c>
      <c r="O79" s="32" t="s">
        <v>296</v>
      </c>
      <c r="P79" s="32" t="s">
        <v>297</v>
      </c>
      <c r="Q79" s="32" t="s">
        <v>298</v>
      </c>
      <c r="R79" s="32" t="s">
        <v>299</v>
      </c>
      <c r="S79" s="32" t="s">
        <v>300</v>
      </c>
      <c r="T79" s="32" t="s">
        <v>301</v>
      </c>
      <c r="U79" s="32" t="s">
        <v>302</v>
      </c>
      <c r="V79" s="32" t="s">
        <v>303</v>
      </c>
      <c r="W79" s="32" t="s">
        <v>304</v>
      </c>
      <c r="X79" s="32" t="s">
        <v>305</v>
      </c>
      <c r="Y79" s="32" t="s">
        <v>306</v>
      </c>
      <c r="Z79" s="32">
        <v>1</v>
      </c>
      <c r="AA79" s="32">
        <v>1</v>
      </c>
      <c r="AB79" s="32" t="s">
        <v>307</v>
      </c>
      <c r="AC79" s="32" t="s">
        <v>308</v>
      </c>
      <c r="AD79" s="32" t="s">
        <v>309</v>
      </c>
      <c r="AE79" s="32" t="s">
        <v>310</v>
      </c>
      <c r="AF79" s="32" t="s">
        <v>311</v>
      </c>
      <c r="AG79" s="32" t="s">
        <v>18</v>
      </c>
    </row>
    <row r="80" spans="1:33">
      <c r="A80" s="32" t="s">
        <v>22</v>
      </c>
      <c r="B80" s="32" t="s">
        <v>312</v>
      </c>
      <c r="C80" s="32" t="s">
        <v>313</v>
      </c>
      <c r="D80" s="32" t="s">
        <v>314</v>
      </c>
      <c r="E80" s="33" t="s">
        <v>315</v>
      </c>
      <c r="F80" s="32" t="s">
        <v>316</v>
      </c>
      <c r="G80" s="33" t="s">
        <v>317</v>
      </c>
      <c r="H80" s="32" t="s">
        <v>318</v>
      </c>
      <c r="I80" s="32" t="s">
        <v>319</v>
      </c>
      <c r="J80" s="32" t="s">
        <v>320</v>
      </c>
      <c r="K80" s="32" t="s">
        <v>321</v>
      </c>
      <c r="L80" s="32" t="s">
        <v>322</v>
      </c>
      <c r="M80" s="33" t="s">
        <v>323</v>
      </c>
      <c r="N80" s="33" t="s">
        <v>324</v>
      </c>
      <c r="O80" s="33" t="s">
        <v>325</v>
      </c>
      <c r="P80" s="32" t="s">
        <v>326</v>
      </c>
      <c r="Q80" s="32" t="s">
        <v>327</v>
      </c>
      <c r="R80" s="32" t="s">
        <v>328</v>
      </c>
      <c r="S80" s="33" t="s">
        <v>329</v>
      </c>
      <c r="T80" s="32" t="s">
        <v>330</v>
      </c>
      <c r="U80" s="32" t="s">
        <v>331</v>
      </c>
      <c r="V80" s="32" t="s">
        <v>332</v>
      </c>
      <c r="W80" s="32" t="s">
        <v>333</v>
      </c>
      <c r="X80" s="32" t="s">
        <v>334</v>
      </c>
      <c r="Y80" s="32" t="s">
        <v>335</v>
      </c>
      <c r="Z80" s="32">
        <v>3</v>
      </c>
      <c r="AA80" s="32">
        <v>2</v>
      </c>
      <c r="AB80" s="32" t="s">
        <v>336</v>
      </c>
      <c r="AC80" s="32" t="s">
        <v>337</v>
      </c>
      <c r="AD80" s="32" t="s">
        <v>72</v>
      </c>
      <c r="AE80" s="32" t="s">
        <v>338</v>
      </c>
      <c r="AF80" s="32" t="s">
        <v>339</v>
      </c>
      <c r="AG80" s="32" t="s">
        <v>18</v>
      </c>
    </row>
    <row r="81" spans="1:33">
      <c r="A81" s="32" t="s">
        <v>16</v>
      </c>
      <c r="B81" s="32" t="s">
        <v>340</v>
      </c>
      <c r="C81" s="32" t="s">
        <v>341</v>
      </c>
      <c r="D81" s="32" t="s">
        <v>342</v>
      </c>
      <c r="E81" s="33" t="s">
        <v>343</v>
      </c>
      <c r="F81" s="32" t="s">
        <v>344</v>
      </c>
      <c r="G81" s="32" t="s">
        <v>345</v>
      </c>
      <c r="H81" s="32" t="s">
        <v>346</v>
      </c>
      <c r="I81" s="32" t="s">
        <v>347</v>
      </c>
      <c r="J81" s="32" t="s">
        <v>348</v>
      </c>
      <c r="K81" s="33" t="s">
        <v>349</v>
      </c>
      <c r="L81" s="33" t="s">
        <v>350</v>
      </c>
      <c r="M81" s="33" t="s">
        <v>351</v>
      </c>
      <c r="N81" s="33" t="s">
        <v>352</v>
      </c>
      <c r="O81" s="33" t="s">
        <v>353</v>
      </c>
      <c r="P81" s="32" t="s">
        <v>354</v>
      </c>
      <c r="Q81" s="32" t="s">
        <v>355</v>
      </c>
      <c r="R81" s="32" t="s">
        <v>356</v>
      </c>
      <c r="S81" s="33" t="s">
        <v>357</v>
      </c>
      <c r="T81" s="32" t="s">
        <v>358</v>
      </c>
      <c r="U81" s="32" t="s">
        <v>359</v>
      </c>
      <c r="V81" s="32" t="s">
        <v>360</v>
      </c>
      <c r="W81" s="32" t="s">
        <v>361</v>
      </c>
      <c r="X81" s="32" t="s">
        <v>362</v>
      </c>
      <c r="Y81" s="32" t="s">
        <v>363</v>
      </c>
      <c r="Z81" s="32">
        <v>3</v>
      </c>
      <c r="AA81" s="32">
        <v>1</v>
      </c>
      <c r="AB81" s="32" t="s">
        <v>364</v>
      </c>
      <c r="AC81" s="32" t="s">
        <v>365</v>
      </c>
      <c r="AD81" s="32" t="s">
        <v>366</v>
      </c>
      <c r="AE81" s="32" t="s">
        <v>367</v>
      </c>
      <c r="AF81" s="32" t="s">
        <v>368</v>
      </c>
      <c r="AG81" s="32" t="s">
        <v>18</v>
      </c>
    </row>
    <row r="82" spans="1:33">
      <c r="A82" s="32" t="s">
        <v>20</v>
      </c>
      <c r="B82" s="32" t="s">
        <v>369</v>
      </c>
      <c r="C82" s="32" t="s">
        <v>370</v>
      </c>
      <c r="D82" s="33" t="s">
        <v>371</v>
      </c>
      <c r="E82" s="33" t="s">
        <v>372</v>
      </c>
      <c r="F82" s="33" t="s">
        <v>373</v>
      </c>
      <c r="G82" s="33" t="s">
        <v>374</v>
      </c>
      <c r="H82" s="33" t="s">
        <v>375</v>
      </c>
      <c r="I82" s="32" t="s">
        <v>376</v>
      </c>
      <c r="J82" s="32" t="s">
        <v>377</v>
      </c>
      <c r="K82" s="32" t="s">
        <v>378</v>
      </c>
      <c r="L82" s="33" t="s">
        <v>379</v>
      </c>
      <c r="M82" s="33" t="s">
        <v>380</v>
      </c>
      <c r="N82" s="33" t="s">
        <v>381</v>
      </c>
      <c r="O82" s="32" t="s">
        <v>382</v>
      </c>
      <c r="P82" s="32" t="s">
        <v>383</v>
      </c>
      <c r="Q82" s="32" t="s">
        <v>384</v>
      </c>
      <c r="R82" s="32" t="s">
        <v>385</v>
      </c>
      <c r="S82" s="32" t="s">
        <v>386</v>
      </c>
      <c r="T82" s="32" t="s">
        <v>387</v>
      </c>
      <c r="U82" s="32" t="s">
        <v>388</v>
      </c>
      <c r="V82" s="32" t="s">
        <v>389</v>
      </c>
      <c r="W82" s="32" t="s">
        <v>390</v>
      </c>
      <c r="X82" s="32" t="s">
        <v>391</v>
      </c>
      <c r="Y82" s="32" t="s">
        <v>392</v>
      </c>
      <c r="Z82" s="32">
        <v>1</v>
      </c>
      <c r="AA82" s="32">
        <v>3</v>
      </c>
      <c r="AB82" s="32" t="s">
        <v>393</v>
      </c>
      <c r="AC82" s="32" t="s">
        <v>394</v>
      </c>
      <c r="AD82" s="32" t="s">
        <v>395</v>
      </c>
      <c r="AE82" s="32" t="s">
        <v>396</v>
      </c>
      <c r="AF82" s="32" t="s">
        <v>397</v>
      </c>
      <c r="AG82" s="32" t="s">
        <v>18</v>
      </c>
    </row>
    <row r="83" spans="1:33">
      <c r="A83" s="32" t="s">
        <v>16</v>
      </c>
      <c r="B83" s="32" t="s">
        <v>398</v>
      </c>
      <c r="C83" s="32" t="s">
        <v>399</v>
      </c>
      <c r="D83" s="32" t="s">
        <v>400</v>
      </c>
      <c r="E83" s="33" t="s">
        <v>401</v>
      </c>
      <c r="F83" s="33" t="s">
        <v>402</v>
      </c>
      <c r="G83" s="33" t="s">
        <v>403</v>
      </c>
      <c r="H83" s="32" t="s">
        <v>404</v>
      </c>
      <c r="I83" s="32" t="s">
        <v>405</v>
      </c>
      <c r="J83" s="32" t="s">
        <v>406</v>
      </c>
      <c r="K83" s="33" t="s">
        <v>407</v>
      </c>
      <c r="L83" s="33" t="s">
        <v>408</v>
      </c>
      <c r="M83" s="32" t="s">
        <v>409</v>
      </c>
      <c r="N83" s="32" t="s">
        <v>410</v>
      </c>
      <c r="O83" s="32" t="s">
        <v>411</v>
      </c>
      <c r="P83" s="32" t="s">
        <v>412</v>
      </c>
      <c r="Q83" s="32" t="s">
        <v>413</v>
      </c>
      <c r="R83" s="32" t="s">
        <v>414</v>
      </c>
      <c r="S83" s="32" t="s">
        <v>415</v>
      </c>
      <c r="T83" s="32" t="s">
        <v>416</v>
      </c>
      <c r="U83" s="32" t="s">
        <v>417</v>
      </c>
      <c r="V83" s="32" t="s">
        <v>418</v>
      </c>
      <c r="W83" s="32" t="s">
        <v>419</v>
      </c>
      <c r="X83" s="32" t="s">
        <v>420</v>
      </c>
      <c r="Y83" s="32" t="s">
        <v>421</v>
      </c>
      <c r="Z83" s="32">
        <v>1</v>
      </c>
      <c r="AA83" s="32">
        <v>2</v>
      </c>
      <c r="AB83" s="32" t="s">
        <v>422</v>
      </c>
      <c r="AC83" s="32" t="s">
        <v>423</v>
      </c>
      <c r="AD83" s="32" t="s">
        <v>424</v>
      </c>
      <c r="AE83" s="32" t="s">
        <v>425</v>
      </c>
      <c r="AF83" s="32" t="s">
        <v>426</v>
      </c>
      <c r="AG83" s="32" t="s">
        <v>18</v>
      </c>
    </row>
    <row r="84" spans="1:33">
      <c r="A84" s="32" t="s">
        <v>16</v>
      </c>
      <c r="B84" s="32" t="s">
        <v>427</v>
      </c>
      <c r="C84" s="32" t="s">
        <v>428</v>
      </c>
      <c r="D84" s="32" t="s">
        <v>429</v>
      </c>
      <c r="E84" s="33" t="s">
        <v>430</v>
      </c>
      <c r="F84" s="32" t="s">
        <v>431</v>
      </c>
      <c r="G84" s="32" t="s">
        <v>432</v>
      </c>
      <c r="H84" s="32" t="s">
        <v>433</v>
      </c>
      <c r="I84" s="32" t="s">
        <v>434</v>
      </c>
      <c r="J84" s="32" t="s">
        <v>435</v>
      </c>
      <c r="K84" s="32" t="s">
        <v>436</v>
      </c>
      <c r="L84" s="32" t="s">
        <v>437</v>
      </c>
      <c r="M84" s="33" t="s">
        <v>438</v>
      </c>
      <c r="N84" s="33" t="s">
        <v>439</v>
      </c>
      <c r="O84" s="33" t="s">
        <v>440</v>
      </c>
      <c r="P84" s="32" t="s">
        <v>441</v>
      </c>
      <c r="Q84" s="32" t="s">
        <v>442</v>
      </c>
      <c r="R84" s="32" t="s">
        <v>443</v>
      </c>
      <c r="S84" s="33" t="s">
        <v>444</v>
      </c>
      <c r="T84" s="32" t="s">
        <v>445</v>
      </c>
      <c r="U84" s="32" t="s">
        <v>446</v>
      </c>
      <c r="V84" s="32" t="s">
        <v>447</v>
      </c>
      <c r="W84" s="32" t="s">
        <v>448</v>
      </c>
      <c r="X84" s="32" t="s">
        <v>449</v>
      </c>
      <c r="Y84" s="32" t="s">
        <v>450</v>
      </c>
      <c r="Z84" s="32">
        <v>3</v>
      </c>
      <c r="AA84" s="32">
        <v>1</v>
      </c>
      <c r="AB84" s="32" t="s">
        <v>451</v>
      </c>
      <c r="AC84" s="32" t="s">
        <v>452</v>
      </c>
      <c r="AD84" s="32" t="s">
        <v>453</v>
      </c>
      <c r="AE84" s="32" t="s">
        <v>454</v>
      </c>
      <c r="AF84" s="32" t="s">
        <v>455</v>
      </c>
      <c r="AG84" s="32" t="s">
        <v>18</v>
      </c>
    </row>
    <row r="85" spans="1:33">
      <c r="A85" s="32" t="s">
        <v>22</v>
      </c>
      <c r="B85" s="32" t="s">
        <v>456</v>
      </c>
      <c r="C85" s="32" t="s">
        <v>457</v>
      </c>
      <c r="D85" s="32" t="s">
        <v>458</v>
      </c>
      <c r="E85" s="33" t="s">
        <v>459</v>
      </c>
      <c r="F85" s="32" t="s">
        <v>460</v>
      </c>
      <c r="G85" s="32" t="s">
        <v>461</v>
      </c>
      <c r="H85" s="32" t="s">
        <v>462</v>
      </c>
      <c r="I85" s="32" t="s">
        <v>463</v>
      </c>
      <c r="J85" s="32" t="s">
        <v>464</v>
      </c>
      <c r="K85" s="33" t="s">
        <v>465</v>
      </c>
      <c r="L85" s="33" t="s">
        <v>466</v>
      </c>
      <c r="M85" s="33" t="s">
        <v>467</v>
      </c>
      <c r="N85" s="33" t="s">
        <v>468</v>
      </c>
      <c r="O85" s="32" t="s">
        <v>469</v>
      </c>
      <c r="P85" s="32" t="s">
        <v>470</v>
      </c>
      <c r="Q85" s="33" t="s">
        <v>471</v>
      </c>
      <c r="R85" s="32" t="s">
        <v>472</v>
      </c>
      <c r="S85" s="32" t="s">
        <v>473</v>
      </c>
      <c r="T85" s="32" t="s">
        <v>474</v>
      </c>
      <c r="U85" s="32" t="s">
        <v>475</v>
      </c>
      <c r="V85" s="32" t="s">
        <v>476</v>
      </c>
      <c r="W85" s="32" t="s">
        <v>477</v>
      </c>
      <c r="X85" s="32" t="s">
        <v>478</v>
      </c>
      <c r="Y85" s="32" t="s">
        <v>479</v>
      </c>
      <c r="Z85" s="32">
        <v>2</v>
      </c>
      <c r="AA85" s="32">
        <v>3</v>
      </c>
      <c r="AB85" s="32" t="s">
        <v>480</v>
      </c>
      <c r="AC85" s="32" t="s">
        <v>481</v>
      </c>
      <c r="AD85" s="32" t="s">
        <v>482</v>
      </c>
      <c r="AE85" s="32" t="s">
        <v>483</v>
      </c>
      <c r="AF85" s="32" t="s">
        <v>484</v>
      </c>
      <c r="AG85" s="32" t="s">
        <v>18</v>
      </c>
    </row>
    <row r="86" spans="1:33">
      <c r="A86" s="32" t="s">
        <v>16</v>
      </c>
      <c r="B86" s="32" t="s">
        <v>485</v>
      </c>
      <c r="C86" s="32" t="s">
        <v>486</v>
      </c>
      <c r="D86" s="32" t="s">
        <v>487</v>
      </c>
      <c r="E86" s="33" t="s">
        <v>488</v>
      </c>
      <c r="F86" s="32" t="s">
        <v>489</v>
      </c>
      <c r="G86" s="32" t="s">
        <v>490</v>
      </c>
      <c r="H86" s="32" t="s">
        <v>491</v>
      </c>
      <c r="I86" s="32" t="s">
        <v>492</v>
      </c>
      <c r="J86" s="32" t="s">
        <v>493</v>
      </c>
      <c r="K86" s="32" t="s">
        <v>494</v>
      </c>
      <c r="L86" s="32" t="s">
        <v>495</v>
      </c>
      <c r="M86" s="33" t="s">
        <v>496</v>
      </c>
      <c r="N86" s="33" t="s">
        <v>497</v>
      </c>
      <c r="O86" s="33" t="s">
        <v>498</v>
      </c>
      <c r="P86" s="32" t="s">
        <v>499</v>
      </c>
      <c r="Q86" s="32" t="s">
        <v>500</v>
      </c>
      <c r="R86" s="32" t="s">
        <v>501</v>
      </c>
      <c r="S86" s="33" t="s">
        <v>502</v>
      </c>
      <c r="T86" s="32" t="s">
        <v>503</v>
      </c>
      <c r="U86" s="32" t="s">
        <v>504</v>
      </c>
      <c r="V86" s="32" t="s">
        <v>505</v>
      </c>
      <c r="W86" s="32" t="s">
        <v>506</v>
      </c>
      <c r="X86" s="32" t="s">
        <v>507</v>
      </c>
      <c r="Y86" s="32" t="s">
        <v>508</v>
      </c>
      <c r="Z86" s="32">
        <v>4</v>
      </c>
      <c r="AA86" s="32">
        <v>2</v>
      </c>
      <c r="AB86" s="32" t="s">
        <v>509</v>
      </c>
      <c r="AC86" s="32" t="s">
        <v>510</v>
      </c>
      <c r="AD86" s="32" t="s">
        <v>511</v>
      </c>
      <c r="AE86" s="32" t="s">
        <v>512</v>
      </c>
      <c r="AF86" s="32" t="s">
        <v>513</v>
      </c>
      <c r="AG86" s="32" t="s">
        <v>18</v>
      </c>
    </row>
    <row r="87" spans="1:33">
      <c r="A87" s="32" t="s">
        <v>20</v>
      </c>
      <c r="B87" s="32" t="s">
        <v>514</v>
      </c>
      <c r="C87" s="32" t="s">
        <v>515</v>
      </c>
      <c r="D87" s="32" t="s">
        <v>516</v>
      </c>
      <c r="E87" s="33" t="s">
        <v>517</v>
      </c>
      <c r="F87" s="33" t="s">
        <v>518</v>
      </c>
      <c r="G87" s="33" t="s">
        <v>519</v>
      </c>
      <c r="H87" s="33" t="s">
        <v>520</v>
      </c>
      <c r="I87" s="32" t="s">
        <v>521</v>
      </c>
      <c r="J87" s="32" t="s">
        <v>522</v>
      </c>
      <c r="K87" s="32" t="s">
        <v>523</v>
      </c>
      <c r="L87" s="32" t="s">
        <v>524</v>
      </c>
      <c r="M87" s="33" t="s">
        <v>525</v>
      </c>
      <c r="N87" s="32" t="s">
        <v>526</v>
      </c>
      <c r="O87" s="32" t="s">
        <v>527</v>
      </c>
      <c r="P87" s="32" t="s">
        <v>528</v>
      </c>
      <c r="Q87" s="32" t="s">
        <v>529</v>
      </c>
      <c r="R87" s="32" t="s">
        <v>530</v>
      </c>
      <c r="S87" s="35">
        <v>2277745</v>
      </c>
      <c r="T87" s="32" t="s">
        <v>531</v>
      </c>
      <c r="U87" s="32" t="s">
        <v>532</v>
      </c>
      <c r="V87" s="32" t="s">
        <v>533</v>
      </c>
      <c r="W87" s="32" t="s">
        <v>534</v>
      </c>
      <c r="X87" s="32" t="s">
        <v>535</v>
      </c>
      <c r="Y87" s="32" t="s">
        <v>536</v>
      </c>
      <c r="Z87" s="32">
        <v>1</v>
      </c>
      <c r="AA87" s="32">
        <v>4</v>
      </c>
      <c r="AB87" s="32" t="s">
        <v>537</v>
      </c>
      <c r="AC87" s="32" t="s">
        <v>538</v>
      </c>
      <c r="AD87" s="32" t="s">
        <v>539</v>
      </c>
      <c r="AE87" s="32" t="s">
        <v>540</v>
      </c>
      <c r="AF87" s="32" t="s">
        <v>425</v>
      </c>
      <c r="AG87" s="32" t="s">
        <v>18</v>
      </c>
    </row>
    <row r="88" spans="1:33">
      <c r="A88" s="32" t="s">
        <v>22</v>
      </c>
      <c r="B88" s="32" t="s">
        <v>541</v>
      </c>
      <c r="C88" s="32" t="s">
        <v>542</v>
      </c>
      <c r="D88" s="32" t="s">
        <v>543</v>
      </c>
      <c r="E88" s="32" t="s">
        <v>544</v>
      </c>
      <c r="F88" s="33" t="s">
        <v>545</v>
      </c>
      <c r="G88" s="32" t="s">
        <v>546</v>
      </c>
      <c r="H88" s="32" t="s">
        <v>547</v>
      </c>
      <c r="I88" s="32" t="s">
        <v>548</v>
      </c>
      <c r="J88" s="32" t="s">
        <v>549</v>
      </c>
      <c r="K88" s="33" t="s">
        <v>550</v>
      </c>
      <c r="L88" s="33" t="s">
        <v>551</v>
      </c>
      <c r="M88" s="33" t="s">
        <v>552</v>
      </c>
      <c r="N88" s="33" t="s">
        <v>553</v>
      </c>
      <c r="O88" s="32" t="s">
        <v>554</v>
      </c>
      <c r="P88" s="32" t="s">
        <v>555</v>
      </c>
      <c r="Q88" s="33" t="s">
        <v>556</v>
      </c>
      <c r="R88" s="32" t="s">
        <v>557</v>
      </c>
      <c r="S88" s="32" t="s">
        <v>558</v>
      </c>
      <c r="T88" s="32" t="s">
        <v>559</v>
      </c>
      <c r="U88" s="32" t="s">
        <v>560</v>
      </c>
      <c r="V88" s="32" t="s">
        <v>561</v>
      </c>
      <c r="W88" s="32" t="s">
        <v>562</v>
      </c>
      <c r="X88" s="32" t="s">
        <v>563</v>
      </c>
      <c r="Y88" s="32" t="s">
        <v>564</v>
      </c>
      <c r="Z88" s="32">
        <v>2</v>
      </c>
      <c r="AA88" s="32">
        <v>4</v>
      </c>
      <c r="AB88" s="32" t="s">
        <v>565</v>
      </c>
      <c r="AC88" s="32" t="s">
        <v>566</v>
      </c>
      <c r="AD88" s="32" t="s">
        <v>567</v>
      </c>
      <c r="AE88" s="32" t="s">
        <v>568</v>
      </c>
      <c r="AF88" s="32" t="s">
        <v>569</v>
      </c>
      <c r="AG88" s="32" t="s">
        <v>18</v>
      </c>
    </row>
    <row r="89" spans="1:33">
      <c r="A89" s="32" t="s">
        <v>22</v>
      </c>
      <c r="B89" s="32" t="s">
        <v>570</v>
      </c>
      <c r="C89" s="32" t="s">
        <v>571</v>
      </c>
      <c r="D89" s="33" t="s">
        <v>572</v>
      </c>
      <c r="E89" s="33" t="s">
        <v>573</v>
      </c>
      <c r="F89" s="33" t="s">
        <v>574</v>
      </c>
      <c r="G89" s="33" t="s">
        <v>575</v>
      </c>
      <c r="H89" s="32" t="s">
        <v>576</v>
      </c>
      <c r="I89" s="32" t="s">
        <v>577</v>
      </c>
      <c r="J89" s="32" t="s">
        <v>578</v>
      </c>
      <c r="K89" s="33" t="s">
        <v>579</v>
      </c>
      <c r="L89" s="33" t="s">
        <v>580</v>
      </c>
      <c r="M89" s="33" t="s">
        <v>581</v>
      </c>
      <c r="N89" s="33" t="s">
        <v>582</v>
      </c>
      <c r="O89" s="32" t="s">
        <v>583</v>
      </c>
      <c r="P89" s="32" t="s">
        <v>584</v>
      </c>
      <c r="Q89" s="33" t="s">
        <v>585</v>
      </c>
      <c r="R89" s="32" t="s">
        <v>586</v>
      </c>
      <c r="S89" s="32" t="s">
        <v>587</v>
      </c>
      <c r="T89" s="32" t="s">
        <v>588</v>
      </c>
      <c r="U89" s="32" t="s">
        <v>589</v>
      </c>
      <c r="V89" s="32" t="s">
        <v>590</v>
      </c>
      <c r="W89" s="32" t="s">
        <v>591</v>
      </c>
      <c r="X89" s="32" t="s">
        <v>592</v>
      </c>
      <c r="Y89" s="32" t="s">
        <v>593</v>
      </c>
      <c r="Z89" s="32">
        <v>2</v>
      </c>
      <c r="AA89" s="32">
        <v>4</v>
      </c>
      <c r="AB89" s="32" t="s">
        <v>594</v>
      </c>
      <c r="AC89" s="32" t="s">
        <v>595</v>
      </c>
      <c r="AD89" s="32" t="s">
        <v>596</v>
      </c>
      <c r="AE89" s="32" t="s">
        <v>597</v>
      </c>
      <c r="AF89" s="32" t="s">
        <v>598</v>
      </c>
      <c r="AG89" s="32" t="s">
        <v>18</v>
      </c>
    </row>
    <row r="90" spans="1:33">
      <c r="A90" s="32" t="s">
        <v>22</v>
      </c>
      <c r="B90" s="32" t="s">
        <v>599</v>
      </c>
      <c r="C90" s="32" t="s">
        <v>600</v>
      </c>
      <c r="D90" s="33" t="s">
        <v>601</v>
      </c>
      <c r="E90" s="33" t="s">
        <v>602</v>
      </c>
      <c r="F90" s="33" t="s">
        <v>603</v>
      </c>
      <c r="G90" s="33" t="s">
        <v>604</v>
      </c>
      <c r="H90" s="32" t="s">
        <v>605</v>
      </c>
      <c r="I90" s="32" t="s">
        <v>606</v>
      </c>
      <c r="J90" s="32" t="s">
        <v>607</v>
      </c>
      <c r="K90" s="32" t="s">
        <v>608</v>
      </c>
      <c r="L90" s="33" t="s">
        <v>609</v>
      </c>
      <c r="M90" s="33" t="s">
        <v>610</v>
      </c>
      <c r="N90" s="33" t="s">
        <v>611</v>
      </c>
      <c r="O90" s="33" t="s">
        <v>612</v>
      </c>
      <c r="P90" s="32" t="s">
        <v>613</v>
      </c>
      <c r="Q90" s="32" t="s">
        <v>614</v>
      </c>
      <c r="R90" s="32" t="s">
        <v>615</v>
      </c>
      <c r="S90" s="33" t="s">
        <v>616</v>
      </c>
      <c r="T90" s="32" t="s">
        <v>617</v>
      </c>
      <c r="U90" s="32" t="s">
        <v>618</v>
      </c>
      <c r="V90" s="32" t="s">
        <v>619</v>
      </c>
      <c r="W90" s="32" t="s">
        <v>620</v>
      </c>
      <c r="X90" s="32" t="s">
        <v>621</v>
      </c>
      <c r="Y90" s="32" t="s">
        <v>622</v>
      </c>
      <c r="Z90" s="32">
        <v>4</v>
      </c>
      <c r="AA90" s="32">
        <v>1</v>
      </c>
      <c r="AB90" s="32" t="s">
        <v>623</v>
      </c>
      <c r="AC90" s="32" t="s">
        <v>624</v>
      </c>
      <c r="AD90" s="32" t="s">
        <v>625</v>
      </c>
      <c r="AE90" s="32" t="s">
        <v>626</v>
      </c>
      <c r="AF90" s="32" t="s">
        <v>627</v>
      </c>
      <c r="AG90" s="32" t="s">
        <v>18</v>
      </c>
    </row>
    <row r="91" spans="1:33">
      <c r="A91" s="32" t="s">
        <v>22</v>
      </c>
      <c r="B91" s="32" t="s">
        <v>628</v>
      </c>
      <c r="C91" s="32" t="s">
        <v>629</v>
      </c>
      <c r="D91" s="32" t="s">
        <v>630</v>
      </c>
      <c r="E91" s="33" t="s">
        <v>631</v>
      </c>
      <c r="F91" s="33" t="s">
        <v>632</v>
      </c>
      <c r="G91" s="33" t="s">
        <v>633</v>
      </c>
      <c r="H91" s="33" t="s">
        <v>634</v>
      </c>
      <c r="I91" s="32" t="s">
        <v>635</v>
      </c>
      <c r="J91" s="32" t="s">
        <v>636</v>
      </c>
      <c r="K91" s="32" t="s">
        <v>637</v>
      </c>
      <c r="L91" s="32" t="s">
        <v>638</v>
      </c>
      <c r="M91" s="33" t="s">
        <v>639</v>
      </c>
      <c r="N91" s="33" t="s">
        <v>640</v>
      </c>
      <c r="O91" s="33" t="s">
        <v>641</v>
      </c>
      <c r="P91" s="32" t="s">
        <v>642</v>
      </c>
      <c r="Q91" s="32" t="s">
        <v>643</v>
      </c>
      <c r="R91" s="32" t="s">
        <v>644</v>
      </c>
      <c r="S91" s="33" t="s">
        <v>645</v>
      </c>
      <c r="T91" s="32" t="s">
        <v>646</v>
      </c>
      <c r="U91" s="32" t="s">
        <v>647</v>
      </c>
      <c r="V91" s="32" t="s">
        <v>648</v>
      </c>
      <c r="W91" s="32" t="s">
        <v>649</v>
      </c>
      <c r="X91" s="32" t="s">
        <v>650</v>
      </c>
      <c r="Y91" s="32" t="s">
        <v>651</v>
      </c>
      <c r="Z91" s="32">
        <v>3</v>
      </c>
      <c r="AA91" s="32">
        <v>1</v>
      </c>
      <c r="AB91" s="32" t="s">
        <v>652</v>
      </c>
      <c r="AC91" s="32" t="s">
        <v>653</v>
      </c>
      <c r="AD91" s="32" t="s">
        <v>654</v>
      </c>
      <c r="AE91" s="32" t="s">
        <v>655</v>
      </c>
      <c r="AF91" s="32" t="s">
        <v>656</v>
      </c>
      <c r="AG91" s="32" t="s">
        <v>18</v>
      </c>
    </row>
    <row r="92" spans="1:33">
      <c r="A92" s="32" t="s">
        <v>20</v>
      </c>
      <c r="B92" s="32" t="s">
        <v>657</v>
      </c>
      <c r="C92" s="32" t="s">
        <v>658</v>
      </c>
      <c r="D92" s="32" t="s">
        <v>659</v>
      </c>
      <c r="E92" s="32" t="s">
        <v>660</v>
      </c>
      <c r="F92" s="33" t="s">
        <v>661</v>
      </c>
      <c r="G92" s="33" t="s">
        <v>662</v>
      </c>
      <c r="H92" s="33" t="s">
        <v>663</v>
      </c>
      <c r="I92" s="32" t="s">
        <v>664</v>
      </c>
      <c r="J92" s="32" t="s">
        <v>665</v>
      </c>
      <c r="K92" s="32" t="s">
        <v>666</v>
      </c>
      <c r="L92" s="33" t="s">
        <v>667</v>
      </c>
      <c r="M92" s="33" t="s">
        <v>668</v>
      </c>
      <c r="N92" s="33" t="s">
        <v>669</v>
      </c>
      <c r="O92" s="32" t="s">
        <v>670</v>
      </c>
      <c r="P92" s="32" t="s">
        <v>671</v>
      </c>
      <c r="Q92" s="33" t="s">
        <v>672</v>
      </c>
      <c r="R92" s="32" t="s">
        <v>673</v>
      </c>
      <c r="S92" s="32" t="s">
        <v>674</v>
      </c>
      <c r="T92" s="32" t="s">
        <v>675</v>
      </c>
      <c r="U92" s="32" t="s">
        <v>676</v>
      </c>
      <c r="V92" s="32" t="s">
        <v>677</v>
      </c>
      <c r="W92" s="32" t="s">
        <v>678</v>
      </c>
      <c r="X92" s="32" t="s">
        <v>679</v>
      </c>
      <c r="Y92" s="32" t="s">
        <v>680</v>
      </c>
      <c r="Z92" s="32">
        <v>2</v>
      </c>
      <c r="AA92" s="32">
        <v>3</v>
      </c>
      <c r="AB92" s="32" t="s">
        <v>681</v>
      </c>
      <c r="AC92" s="32" t="s">
        <v>682</v>
      </c>
      <c r="AD92" s="32" t="s">
        <v>32</v>
      </c>
      <c r="AE92" s="32" t="s">
        <v>683</v>
      </c>
      <c r="AF92" s="32" t="s">
        <v>684</v>
      </c>
      <c r="AG92" s="32" t="s">
        <v>18</v>
      </c>
    </row>
    <row r="93" spans="1:33">
      <c r="A93" s="32" t="s">
        <v>16</v>
      </c>
      <c r="B93" s="32" t="s">
        <v>685</v>
      </c>
      <c r="C93" s="32" t="s">
        <v>686</v>
      </c>
      <c r="D93" s="32" t="s">
        <v>687</v>
      </c>
      <c r="E93" s="32" t="s">
        <v>688</v>
      </c>
      <c r="F93" s="33" t="s">
        <v>689</v>
      </c>
      <c r="G93" s="33" t="s">
        <v>690</v>
      </c>
      <c r="H93" s="32" t="s">
        <v>691</v>
      </c>
      <c r="I93" s="32" t="s">
        <v>692</v>
      </c>
      <c r="J93" s="32" t="s">
        <v>693</v>
      </c>
      <c r="K93" s="32" t="s">
        <v>694</v>
      </c>
      <c r="L93" s="33" t="s">
        <v>695</v>
      </c>
      <c r="M93" s="33" t="s">
        <v>696</v>
      </c>
      <c r="N93" s="33" t="s">
        <v>697</v>
      </c>
      <c r="O93" s="32" t="s">
        <v>698</v>
      </c>
      <c r="P93" s="32" t="s">
        <v>699</v>
      </c>
      <c r="Q93" s="33" t="s">
        <v>700</v>
      </c>
      <c r="R93" s="32" t="s">
        <v>701</v>
      </c>
      <c r="S93" s="33" t="s">
        <v>702</v>
      </c>
      <c r="T93" s="32" t="s">
        <v>703</v>
      </c>
      <c r="U93" s="32" t="s">
        <v>704</v>
      </c>
      <c r="V93" s="32" t="s">
        <v>705</v>
      </c>
      <c r="W93" s="32" t="s">
        <v>706</v>
      </c>
      <c r="X93" s="32" t="s">
        <v>707</v>
      </c>
      <c r="Y93" s="32" t="s">
        <v>708</v>
      </c>
      <c r="Z93" s="32">
        <v>4</v>
      </c>
      <c r="AA93" s="32">
        <v>4</v>
      </c>
      <c r="AB93" s="32" t="s">
        <v>709</v>
      </c>
      <c r="AC93" s="32" t="s">
        <v>710</v>
      </c>
      <c r="AD93" s="32" t="s">
        <v>711</v>
      </c>
      <c r="AE93" s="32" t="s">
        <v>712</v>
      </c>
      <c r="AF93" s="32" t="s">
        <v>713</v>
      </c>
      <c r="AG93" s="32" t="s">
        <v>18</v>
      </c>
    </row>
    <row r="94" spans="1:33">
      <c r="A94" s="32" t="s">
        <v>22</v>
      </c>
      <c r="B94" s="32" t="s">
        <v>714</v>
      </c>
      <c r="C94" s="32" t="s">
        <v>715</v>
      </c>
      <c r="D94" s="32" t="s">
        <v>716</v>
      </c>
      <c r="E94" s="33" t="s">
        <v>717</v>
      </c>
      <c r="F94" s="33" t="s">
        <v>718</v>
      </c>
      <c r="G94" s="33" t="s">
        <v>719</v>
      </c>
      <c r="H94" s="32" t="s">
        <v>720</v>
      </c>
      <c r="I94" s="32" t="s">
        <v>721</v>
      </c>
      <c r="J94" s="32" t="s">
        <v>722</v>
      </c>
      <c r="K94" s="32" t="s">
        <v>723</v>
      </c>
      <c r="L94" s="33" t="s">
        <v>724</v>
      </c>
      <c r="M94" s="33" t="s">
        <v>725</v>
      </c>
      <c r="N94" s="33" t="s">
        <v>726</v>
      </c>
      <c r="O94" s="33" t="s">
        <v>727</v>
      </c>
      <c r="P94" s="32" t="s">
        <v>728</v>
      </c>
      <c r="Q94" s="32" t="s">
        <v>729</v>
      </c>
      <c r="R94" s="32" t="s">
        <v>730</v>
      </c>
      <c r="S94" s="33" t="s">
        <v>731</v>
      </c>
      <c r="T94" s="32" t="s">
        <v>732</v>
      </c>
      <c r="U94" s="32" t="s">
        <v>733</v>
      </c>
      <c r="V94" s="32" t="s">
        <v>734</v>
      </c>
      <c r="W94" s="32" t="s">
        <v>735</v>
      </c>
      <c r="X94" s="32" t="s">
        <v>736</v>
      </c>
      <c r="Y94" s="32" t="s">
        <v>737</v>
      </c>
      <c r="Z94" s="32">
        <v>4</v>
      </c>
      <c r="AA94" s="32">
        <v>2</v>
      </c>
      <c r="AB94" s="32" t="s">
        <v>738</v>
      </c>
      <c r="AC94" s="32" t="s">
        <v>739</v>
      </c>
      <c r="AD94" s="32" t="s">
        <v>740</v>
      </c>
      <c r="AE94" s="32" t="s">
        <v>741</v>
      </c>
      <c r="AF94" s="32" t="s">
        <v>742</v>
      </c>
      <c r="AG94" s="32" t="s">
        <v>18</v>
      </c>
    </row>
    <row r="95" spans="1:33">
      <c r="A95" s="32" t="s">
        <v>22</v>
      </c>
      <c r="B95" s="32" t="s">
        <v>743</v>
      </c>
      <c r="C95" s="32" t="s">
        <v>744</v>
      </c>
      <c r="D95" s="32" t="s">
        <v>745</v>
      </c>
      <c r="E95" s="32" t="s">
        <v>746</v>
      </c>
      <c r="F95" s="33" t="s">
        <v>747</v>
      </c>
      <c r="G95" s="33" t="s">
        <v>748</v>
      </c>
      <c r="H95" s="32" t="s">
        <v>749</v>
      </c>
      <c r="I95" s="32" t="s">
        <v>750</v>
      </c>
      <c r="J95" s="32" t="s">
        <v>751</v>
      </c>
      <c r="K95" s="33" t="s">
        <v>752</v>
      </c>
      <c r="L95" s="33" t="s">
        <v>753</v>
      </c>
      <c r="M95" s="32" t="s">
        <v>754</v>
      </c>
      <c r="N95" s="32" t="s">
        <v>755</v>
      </c>
      <c r="O95" s="32" t="s">
        <v>756</v>
      </c>
      <c r="P95" s="32" t="s">
        <v>757</v>
      </c>
      <c r="Q95" s="32" t="s">
        <v>758</v>
      </c>
      <c r="R95" s="32" t="s">
        <v>759</v>
      </c>
      <c r="S95" s="32" t="s">
        <v>760</v>
      </c>
      <c r="T95" s="32" t="s">
        <v>761</v>
      </c>
      <c r="U95" s="32" t="s">
        <v>762</v>
      </c>
      <c r="V95" s="32" t="s">
        <v>763</v>
      </c>
      <c r="W95" s="32" t="s">
        <v>764</v>
      </c>
      <c r="X95" s="32" t="s">
        <v>765</v>
      </c>
      <c r="Y95" s="32" t="s">
        <v>766</v>
      </c>
      <c r="Z95" s="32">
        <v>3</v>
      </c>
      <c r="AA95" s="32">
        <v>2</v>
      </c>
      <c r="AB95" s="32" t="s">
        <v>767</v>
      </c>
      <c r="AC95" s="32" t="s">
        <v>768</v>
      </c>
      <c r="AD95" s="32" t="s">
        <v>769</v>
      </c>
      <c r="AE95" s="32" t="s">
        <v>770</v>
      </c>
      <c r="AF95" s="32" t="s">
        <v>771</v>
      </c>
      <c r="AG95" s="32" t="s">
        <v>18</v>
      </c>
    </row>
    <row r="96" spans="1:33">
      <c r="A96" s="32" t="s">
        <v>16</v>
      </c>
      <c r="B96" s="32" t="s">
        <v>772</v>
      </c>
      <c r="C96" s="32" t="s">
        <v>773</v>
      </c>
      <c r="D96" s="32" t="s">
        <v>774</v>
      </c>
      <c r="E96" s="33" t="s">
        <v>775</v>
      </c>
      <c r="F96" s="33" t="s">
        <v>776</v>
      </c>
      <c r="G96" s="33" t="s">
        <v>777</v>
      </c>
      <c r="H96" s="32" t="s">
        <v>778</v>
      </c>
      <c r="I96" s="32" t="s">
        <v>779</v>
      </c>
      <c r="J96" s="32" t="s">
        <v>780</v>
      </c>
      <c r="K96" s="32" t="s">
        <v>781</v>
      </c>
      <c r="L96" s="32" t="s">
        <v>782</v>
      </c>
      <c r="M96" s="33" t="s">
        <v>783</v>
      </c>
      <c r="N96" s="33" t="s">
        <v>784</v>
      </c>
      <c r="O96" s="33" t="s">
        <v>785</v>
      </c>
      <c r="P96" s="32" t="s">
        <v>786</v>
      </c>
      <c r="Q96" s="32" t="s">
        <v>787</v>
      </c>
      <c r="R96" s="32" t="s">
        <v>788</v>
      </c>
      <c r="S96" s="33" t="s">
        <v>789</v>
      </c>
      <c r="T96" s="32" t="s">
        <v>790</v>
      </c>
      <c r="U96" s="32" t="s">
        <v>791</v>
      </c>
      <c r="V96" s="32" t="s">
        <v>792</v>
      </c>
      <c r="W96" s="32" t="s">
        <v>793</v>
      </c>
      <c r="X96" s="32" t="s">
        <v>794</v>
      </c>
      <c r="Y96" s="32" t="s">
        <v>795</v>
      </c>
      <c r="Z96" s="32">
        <v>3</v>
      </c>
      <c r="AA96" s="32">
        <v>2</v>
      </c>
      <c r="AB96" s="32" t="s">
        <v>796</v>
      </c>
      <c r="AC96" s="32" t="s">
        <v>797</v>
      </c>
      <c r="AD96" s="32" t="s">
        <v>798</v>
      </c>
      <c r="AE96" s="32" t="s">
        <v>799</v>
      </c>
      <c r="AF96" s="32" t="s">
        <v>800</v>
      </c>
      <c r="AG96" s="32" t="s">
        <v>18</v>
      </c>
    </row>
    <row r="97" spans="1:33">
      <c r="A97" s="32" t="s">
        <v>20</v>
      </c>
      <c r="B97" s="32" t="s">
        <v>801</v>
      </c>
      <c r="C97" s="32" t="s">
        <v>802</v>
      </c>
      <c r="D97" s="32" t="s">
        <v>803</v>
      </c>
      <c r="E97" s="32" t="s">
        <v>804</v>
      </c>
      <c r="F97" s="33" t="s">
        <v>805</v>
      </c>
      <c r="G97" s="32" t="s">
        <v>806</v>
      </c>
      <c r="H97" s="33" t="s">
        <v>807</v>
      </c>
      <c r="I97" s="32" t="s">
        <v>808</v>
      </c>
      <c r="J97" s="32" t="s">
        <v>809</v>
      </c>
      <c r="K97" s="33" t="s">
        <v>810</v>
      </c>
      <c r="L97" s="33" t="s">
        <v>811</v>
      </c>
      <c r="M97" s="33" t="s">
        <v>812</v>
      </c>
      <c r="N97" s="33" t="s">
        <v>813</v>
      </c>
      <c r="O97" s="33" t="s">
        <v>814</v>
      </c>
      <c r="P97" s="32" t="s">
        <v>815</v>
      </c>
      <c r="Q97" s="32" t="s">
        <v>816</v>
      </c>
      <c r="R97" s="32" t="s">
        <v>817</v>
      </c>
      <c r="S97" s="33" t="s">
        <v>818</v>
      </c>
      <c r="T97" s="32" t="s">
        <v>819</v>
      </c>
      <c r="U97" s="32" t="s">
        <v>820</v>
      </c>
      <c r="V97" s="32" t="s">
        <v>821</v>
      </c>
      <c r="W97" s="32" t="s">
        <v>822</v>
      </c>
      <c r="X97" s="32" t="s">
        <v>823</v>
      </c>
      <c r="Y97" s="32" t="s">
        <v>824</v>
      </c>
      <c r="Z97" s="32">
        <v>4</v>
      </c>
      <c r="AA97" s="32">
        <v>1</v>
      </c>
      <c r="AB97" s="32" t="s">
        <v>825</v>
      </c>
      <c r="AC97" s="32" t="s">
        <v>826</v>
      </c>
      <c r="AD97" s="32" t="s">
        <v>827</v>
      </c>
      <c r="AE97" s="32" t="s">
        <v>828</v>
      </c>
      <c r="AF97" s="32" t="s">
        <v>829</v>
      </c>
      <c r="AG97" s="32" t="s">
        <v>18</v>
      </c>
    </row>
    <row r="98" spans="1:33">
      <c r="A98" s="32" t="s">
        <v>16</v>
      </c>
      <c r="B98" s="32" t="s">
        <v>830</v>
      </c>
      <c r="C98" s="32" t="s">
        <v>831</v>
      </c>
      <c r="D98" s="33" t="s">
        <v>832</v>
      </c>
      <c r="E98" s="32" t="s">
        <v>833</v>
      </c>
      <c r="F98" s="33" t="s">
        <v>834</v>
      </c>
      <c r="G98" s="32" t="s">
        <v>835</v>
      </c>
      <c r="H98" s="33" t="s">
        <v>836</v>
      </c>
      <c r="I98" s="32" t="s">
        <v>837</v>
      </c>
      <c r="J98" s="32" t="s">
        <v>838</v>
      </c>
      <c r="K98" s="32" t="s">
        <v>839</v>
      </c>
      <c r="L98" s="33" t="s">
        <v>840</v>
      </c>
      <c r="M98" s="32" t="s">
        <v>841</v>
      </c>
      <c r="N98" s="32" t="s">
        <v>842</v>
      </c>
      <c r="O98" s="32" t="s">
        <v>843</v>
      </c>
      <c r="P98" s="32" t="s">
        <v>844</v>
      </c>
      <c r="Q98" s="32" t="s">
        <v>845</v>
      </c>
      <c r="R98" s="32" t="s">
        <v>846</v>
      </c>
      <c r="S98" s="32" t="s">
        <v>847</v>
      </c>
      <c r="T98" s="32" t="s">
        <v>848</v>
      </c>
      <c r="U98" s="32" t="s">
        <v>849</v>
      </c>
      <c r="V98" s="32" t="s">
        <v>850</v>
      </c>
      <c r="W98" s="32" t="s">
        <v>851</v>
      </c>
      <c r="X98" s="32" t="s">
        <v>852</v>
      </c>
      <c r="Y98" s="32" t="s">
        <v>853</v>
      </c>
      <c r="Z98" s="32">
        <v>2</v>
      </c>
      <c r="AA98" s="32">
        <v>1</v>
      </c>
      <c r="AB98" s="32" t="s">
        <v>854</v>
      </c>
      <c r="AC98" s="32" t="s">
        <v>855</v>
      </c>
      <c r="AD98" s="32" t="s">
        <v>856</v>
      </c>
      <c r="AE98" s="32" t="s">
        <v>857</v>
      </c>
      <c r="AF98" s="32" t="s">
        <v>858</v>
      </c>
      <c r="AG98" s="32" t="s">
        <v>18</v>
      </c>
    </row>
    <row r="99" spans="1:33">
      <c r="A99" s="32" t="s">
        <v>20</v>
      </c>
      <c r="B99" s="32" t="s">
        <v>859</v>
      </c>
      <c r="C99" s="32" t="s">
        <v>860</v>
      </c>
      <c r="D99" s="32" t="s">
        <v>861</v>
      </c>
      <c r="E99" s="33" t="s">
        <v>862</v>
      </c>
      <c r="F99" s="32" t="s">
        <v>863</v>
      </c>
      <c r="G99" s="33" t="s">
        <v>864</v>
      </c>
      <c r="H99" s="32" t="s">
        <v>865</v>
      </c>
      <c r="I99" s="32" t="s">
        <v>866</v>
      </c>
      <c r="J99" s="32" t="s">
        <v>867</v>
      </c>
      <c r="K99" s="32" t="s">
        <v>868</v>
      </c>
      <c r="L99" s="32" t="s">
        <v>869</v>
      </c>
      <c r="M99" s="33" t="s">
        <v>870</v>
      </c>
      <c r="N99" s="33" t="s">
        <v>871</v>
      </c>
      <c r="O99" s="33" t="s">
        <v>872</v>
      </c>
      <c r="P99" s="32" t="s">
        <v>873</v>
      </c>
      <c r="Q99" s="32" t="s">
        <v>874</v>
      </c>
      <c r="R99" s="32" t="s">
        <v>875</v>
      </c>
      <c r="S99" s="33" t="s">
        <v>876</v>
      </c>
      <c r="T99" s="32" t="s">
        <v>877</v>
      </c>
      <c r="U99" s="32" t="s">
        <v>878</v>
      </c>
      <c r="V99" s="32" t="s">
        <v>879</v>
      </c>
      <c r="W99" s="32" t="s">
        <v>880</v>
      </c>
      <c r="X99" s="32" t="s">
        <v>881</v>
      </c>
      <c r="Y99" s="32" t="s">
        <v>882</v>
      </c>
      <c r="Z99" s="32">
        <v>4</v>
      </c>
      <c r="AA99" s="32">
        <v>2</v>
      </c>
      <c r="AB99" s="32" t="s">
        <v>883</v>
      </c>
      <c r="AC99" s="32" t="s">
        <v>884</v>
      </c>
      <c r="AD99" s="32" t="s">
        <v>885</v>
      </c>
      <c r="AE99" s="32" t="s">
        <v>886</v>
      </c>
      <c r="AF99" s="32" t="s">
        <v>887</v>
      </c>
      <c r="AG99" s="32" t="s">
        <v>18</v>
      </c>
    </row>
    <row r="100" spans="1:33">
      <c r="A100" s="32" t="s">
        <v>22</v>
      </c>
      <c r="B100" s="32" t="s">
        <v>888</v>
      </c>
      <c r="C100" s="32" t="s">
        <v>889</v>
      </c>
      <c r="D100" s="33" t="s">
        <v>890</v>
      </c>
      <c r="E100" s="33" t="s">
        <v>891</v>
      </c>
      <c r="F100" s="33" t="s">
        <v>892</v>
      </c>
      <c r="G100" s="32" t="s">
        <v>893</v>
      </c>
      <c r="H100" s="33" t="s">
        <v>894</v>
      </c>
      <c r="I100" s="32" t="s">
        <v>895</v>
      </c>
      <c r="J100" s="32" t="s">
        <v>896</v>
      </c>
      <c r="K100" s="32" t="s">
        <v>897</v>
      </c>
      <c r="L100" s="33" t="s">
        <v>898</v>
      </c>
      <c r="M100" s="33" t="s">
        <v>899</v>
      </c>
      <c r="N100" s="33" t="s">
        <v>900</v>
      </c>
      <c r="O100" s="32" t="s">
        <v>901</v>
      </c>
      <c r="P100" s="32" t="s">
        <v>902</v>
      </c>
      <c r="Q100" s="32" t="s">
        <v>903</v>
      </c>
      <c r="R100" s="32" t="s">
        <v>904</v>
      </c>
      <c r="S100" s="33" t="s">
        <v>905</v>
      </c>
      <c r="T100" s="32" t="s">
        <v>906</v>
      </c>
      <c r="U100" s="32" t="s">
        <v>907</v>
      </c>
      <c r="V100" s="32" t="s">
        <v>908</v>
      </c>
      <c r="W100" s="32" t="s">
        <v>909</v>
      </c>
      <c r="X100" s="32" t="s">
        <v>910</v>
      </c>
      <c r="Y100" s="32" t="s">
        <v>911</v>
      </c>
      <c r="Z100" s="32">
        <v>4</v>
      </c>
      <c r="AA100" s="32">
        <v>3</v>
      </c>
      <c r="AB100" s="32" t="s">
        <v>912</v>
      </c>
      <c r="AC100" s="32" t="s">
        <v>913</v>
      </c>
      <c r="AD100" s="32" t="s">
        <v>914</v>
      </c>
      <c r="AE100" s="32" t="s">
        <v>915</v>
      </c>
      <c r="AF100" s="32" t="s">
        <v>916</v>
      </c>
      <c r="AG100" s="32" t="s">
        <v>18</v>
      </c>
    </row>
    <row r="101" spans="1:33">
      <c r="A101" s="32" t="s">
        <v>22</v>
      </c>
      <c r="B101" s="32" t="s">
        <v>917</v>
      </c>
      <c r="C101" s="32" t="s">
        <v>918</v>
      </c>
      <c r="D101" s="32" t="s">
        <v>919</v>
      </c>
      <c r="E101" s="33" t="s">
        <v>920</v>
      </c>
      <c r="F101" s="33" t="s">
        <v>921</v>
      </c>
      <c r="G101" s="33" t="s">
        <v>922</v>
      </c>
      <c r="H101" s="32" t="s">
        <v>923</v>
      </c>
      <c r="I101" s="32" t="s">
        <v>924</v>
      </c>
      <c r="J101" s="32" t="s">
        <v>925</v>
      </c>
      <c r="K101" s="32" t="s">
        <v>926</v>
      </c>
      <c r="L101" s="32" t="s">
        <v>927</v>
      </c>
      <c r="M101" s="33" t="s">
        <v>928</v>
      </c>
      <c r="N101" s="33" t="s">
        <v>929</v>
      </c>
      <c r="O101" s="32" t="s">
        <v>930</v>
      </c>
      <c r="P101" s="32" t="s">
        <v>931</v>
      </c>
      <c r="Q101" s="33" t="s">
        <v>932</v>
      </c>
      <c r="R101" s="32" t="s">
        <v>933</v>
      </c>
      <c r="S101" s="33" t="s">
        <v>934</v>
      </c>
      <c r="T101" s="32" t="s">
        <v>935</v>
      </c>
      <c r="U101" s="32" t="s">
        <v>936</v>
      </c>
      <c r="V101" s="32" t="s">
        <v>937</v>
      </c>
      <c r="W101" s="32" t="s">
        <v>938</v>
      </c>
      <c r="X101" s="32" t="s">
        <v>939</v>
      </c>
      <c r="Y101" s="32" t="s">
        <v>940</v>
      </c>
      <c r="Z101" s="32">
        <v>3</v>
      </c>
      <c r="AA101" s="32">
        <v>4</v>
      </c>
      <c r="AB101" s="32" t="s">
        <v>941</v>
      </c>
      <c r="AC101" s="32" t="s">
        <v>942</v>
      </c>
      <c r="AD101" s="32" t="s">
        <v>943</v>
      </c>
      <c r="AE101" s="32" t="s">
        <v>944</v>
      </c>
      <c r="AF101" s="32" t="s">
        <v>945</v>
      </c>
      <c r="AG101" s="32" t="s">
        <v>18</v>
      </c>
    </row>
    <row r="102" spans="1:33">
      <c r="A102" s="32" t="s">
        <v>16</v>
      </c>
      <c r="B102" s="32" t="s">
        <v>946</v>
      </c>
      <c r="C102" s="32" t="s">
        <v>947</v>
      </c>
      <c r="D102" s="32" t="s">
        <v>948</v>
      </c>
      <c r="E102" s="33" t="s">
        <v>949</v>
      </c>
      <c r="F102" s="33" t="s">
        <v>950</v>
      </c>
      <c r="G102" s="33" t="s">
        <v>951</v>
      </c>
      <c r="H102" s="32" t="s">
        <v>952</v>
      </c>
      <c r="I102" s="32" t="s">
        <v>953</v>
      </c>
      <c r="J102" s="32" t="s">
        <v>954</v>
      </c>
      <c r="K102" s="32" t="s">
        <v>955</v>
      </c>
      <c r="L102" s="32" t="s">
        <v>956</v>
      </c>
      <c r="M102" s="33" t="s">
        <v>957</v>
      </c>
      <c r="N102" s="33" t="s">
        <v>958</v>
      </c>
      <c r="O102" s="33" t="s">
        <v>959</v>
      </c>
      <c r="P102" s="32" t="s">
        <v>960</v>
      </c>
      <c r="Q102" s="32" t="s">
        <v>961</v>
      </c>
      <c r="R102" s="32" t="s">
        <v>962</v>
      </c>
      <c r="S102" s="33" t="s">
        <v>963</v>
      </c>
      <c r="T102" s="32" t="s">
        <v>964</v>
      </c>
      <c r="U102" s="32" t="s">
        <v>965</v>
      </c>
      <c r="V102" s="32" t="s">
        <v>966</v>
      </c>
      <c r="W102" s="32" t="s">
        <v>967</v>
      </c>
      <c r="X102" s="32" t="s">
        <v>968</v>
      </c>
      <c r="Y102" s="32" t="s">
        <v>969</v>
      </c>
      <c r="Z102" s="32">
        <v>4</v>
      </c>
      <c r="AA102" s="32">
        <v>2</v>
      </c>
      <c r="AB102" s="32" t="s">
        <v>970</v>
      </c>
      <c r="AC102" s="32" t="s">
        <v>971</v>
      </c>
      <c r="AD102" s="32" t="s">
        <v>82</v>
      </c>
      <c r="AE102" s="32" t="s">
        <v>972</v>
      </c>
      <c r="AF102" s="32" t="s">
        <v>973</v>
      </c>
      <c r="AG102" s="32" t="s">
        <v>18</v>
      </c>
    </row>
    <row r="103" spans="1:33">
      <c r="A103" s="32" t="s">
        <v>20</v>
      </c>
      <c r="B103" s="32" t="s">
        <v>974</v>
      </c>
      <c r="C103" s="32" t="s">
        <v>975</v>
      </c>
      <c r="D103" s="32" t="s">
        <v>976</v>
      </c>
      <c r="E103" s="33" t="s">
        <v>977</v>
      </c>
      <c r="F103" s="33" t="s">
        <v>978</v>
      </c>
      <c r="G103" s="33" t="s">
        <v>979</v>
      </c>
      <c r="H103" s="33" t="s">
        <v>980</v>
      </c>
      <c r="I103" s="32" t="s">
        <v>981</v>
      </c>
      <c r="J103" s="32" t="s">
        <v>982</v>
      </c>
      <c r="K103" s="32" t="s">
        <v>983</v>
      </c>
      <c r="L103" s="32" t="s">
        <v>984</v>
      </c>
      <c r="M103" s="32" t="s">
        <v>985</v>
      </c>
      <c r="N103" s="32" t="s">
        <v>986</v>
      </c>
      <c r="O103" s="32" t="s">
        <v>987</v>
      </c>
      <c r="P103" s="32" t="s">
        <v>988</v>
      </c>
      <c r="Q103" s="32" t="s">
        <v>989</v>
      </c>
      <c r="R103" s="32" t="s">
        <v>990</v>
      </c>
      <c r="S103" s="32" t="s">
        <v>991</v>
      </c>
      <c r="T103" s="32" t="s">
        <v>992</v>
      </c>
      <c r="U103" s="32" t="s">
        <v>993</v>
      </c>
      <c r="V103" s="32" t="s">
        <v>994</v>
      </c>
      <c r="W103" s="32" t="s">
        <v>995</v>
      </c>
      <c r="X103" s="32" t="s">
        <v>996</v>
      </c>
      <c r="Y103" s="32" t="s">
        <v>997</v>
      </c>
      <c r="Z103" s="32">
        <v>1</v>
      </c>
      <c r="AA103" s="32">
        <v>1</v>
      </c>
      <c r="AB103" s="32" t="s">
        <v>998</v>
      </c>
      <c r="AC103" s="32" t="s">
        <v>999</v>
      </c>
      <c r="AD103" s="32" t="s">
        <v>1000</v>
      </c>
      <c r="AE103" s="32" t="s">
        <v>1001</v>
      </c>
      <c r="AF103" s="32" t="s">
        <v>1002</v>
      </c>
      <c r="AG103" s="32" t="s">
        <v>18</v>
      </c>
    </row>
    <row r="104" spans="1:33">
      <c r="A104" s="32" t="s">
        <v>16</v>
      </c>
      <c r="B104" s="32" t="s">
        <v>1003</v>
      </c>
      <c r="C104" s="32" t="s">
        <v>1004</v>
      </c>
      <c r="D104" s="32" t="s">
        <v>1005</v>
      </c>
      <c r="E104" s="32" t="s">
        <v>1006</v>
      </c>
      <c r="F104" s="32" t="s">
        <v>1007</v>
      </c>
      <c r="G104" s="33" t="s">
        <v>1008</v>
      </c>
      <c r="H104" s="32" t="s">
        <v>1009</v>
      </c>
      <c r="I104" s="32" t="s">
        <v>1010</v>
      </c>
      <c r="J104" s="32" t="s">
        <v>1011</v>
      </c>
      <c r="K104" s="32" t="s">
        <v>1012</v>
      </c>
      <c r="L104" s="33" t="s">
        <v>1013</v>
      </c>
      <c r="M104" s="33" t="s">
        <v>1014</v>
      </c>
      <c r="N104" s="33" t="s">
        <v>1015</v>
      </c>
      <c r="O104" s="32" t="s">
        <v>1016</v>
      </c>
      <c r="P104" s="32" t="s">
        <v>1017</v>
      </c>
      <c r="Q104" s="33" t="s">
        <v>1018</v>
      </c>
      <c r="R104" s="32" t="s">
        <v>1019</v>
      </c>
      <c r="S104" s="32" t="s">
        <v>1020</v>
      </c>
      <c r="T104" s="32" t="s">
        <v>1021</v>
      </c>
      <c r="U104" s="32" t="s">
        <v>1022</v>
      </c>
      <c r="V104" s="32" t="s">
        <v>1023</v>
      </c>
      <c r="W104" s="32" t="s">
        <v>1024</v>
      </c>
      <c r="X104" s="32" t="s">
        <v>1025</v>
      </c>
      <c r="Y104" s="32" t="s">
        <v>1026</v>
      </c>
      <c r="Z104" s="32">
        <v>3</v>
      </c>
      <c r="AA104" s="32">
        <v>3</v>
      </c>
      <c r="AB104" s="32" t="s">
        <v>1027</v>
      </c>
      <c r="AC104" s="32" t="s">
        <v>1028</v>
      </c>
      <c r="AD104" s="32" t="s">
        <v>1029</v>
      </c>
      <c r="AE104" s="32" t="s">
        <v>1030</v>
      </c>
      <c r="AF104" s="32" t="s">
        <v>1031</v>
      </c>
      <c r="AG104" s="32" t="s">
        <v>18</v>
      </c>
    </row>
    <row r="105" spans="1:33">
      <c r="A105" s="32" t="s">
        <v>20</v>
      </c>
      <c r="B105" s="32" t="s">
        <v>1032</v>
      </c>
      <c r="C105" s="32" t="s">
        <v>1033</v>
      </c>
      <c r="D105" s="32" t="s">
        <v>1034</v>
      </c>
      <c r="E105" s="33" t="s">
        <v>1035</v>
      </c>
      <c r="F105" s="33" t="s">
        <v>1036</v>
      </c>
      <c r="G105" s="33" t="s">
        <v>1037</v>
      </c>
      <c r="H105" s="32" t="s">
        <v>1038</v>
      </c>
      <c r="I105" s="32" t="s">
        <v>1039</v>
      </c>
      <c r="J105" s="32" t="s">
        <v>1040</v>
      </c>
      <c r="K105" s="32" t="s">
        <v>1041</v>
      </c>
      <c r="L105" s="33" t="s">
        <v>1042</v>
      </c>
      <c r="M105" s="33" t="s">
        <v>1043</v>
      </c>
      <c r="N105" s="33" t="s">
        <v>1044</v>
      </c>
      <c r="O105" s="33" t="s">
        <v>1045</v>
      </c>
      <c r="P105" s="32" t="s">
        <v>1046</v>
      </c>
      <c r="Q105" s="32" t="s">
        <v>1047</v>
      </c>
      <c r="R105" s="32" t="s">
        <v>1048</v>
      </c>
      <c r="S105" s="33" t="s">
        <v>1049</v>
      </c>
      <c r="T105" s="32" t="s">
        <v>1050</v>
      </c>
      <c r="U105" s="32" t="s">
        <v>1051</v>
      </c>
      <c r="V105" s="32" t="s">
        <v>1052</v>
      </c>
      <c r="W105" s="32" t="s">
        <v>1053</v>
      </c>
      <c r="X105" s="32" t="s">
        <v>1054</v>
      </c>
      <c r="Y105" s="32" t="s">
        <v>1055</v>
      </c>
      <c r="Z105" s="32">
        <v>4</v>
      </c>
      <c r="AA105" s="32">
        <v>1</v>
      </c>
      <c r="AB105" s="32" t="s">
        <v>1056</v>
      </c>
      <c r="AC105" s="32" t="s">
        <v>1057</v>
      </c>
      <c r="AD105" s="32" t="s">
        <v>1058</v>
      </c>
      <c r="AE105" s="32" t="s">
        <v>396</v>
      </c>
      <c r="AF105" s="32" t="s">
        <v>455</v>
      </c>
      <c r="AG105" s="32" t="s">
        <v>18</v>
      </c>
    </row>
    <row r="106" spans="1:33">
      <c r="A106" s="32" t="s">
        <v>16</v>
      </c>
      <c r="B106" s="32" t="s">
        <v>1059</v>
      </c>
      <c r="C106" s="32" t="s">
        <v>1060</v>
      </c>
      <c r="D106" s="32" t="s">
        <v>1061</v>
      </c>
      <c r="E106" s="32" t="s">
        <v>1062</v>
      </c>
      <c r="F106" s="33" t="s">
        <v>1063</v>
      </c>
      <c r="G106" s="33" t="s">
        <v>1064</v>
      </c>
      <c r="H106" s="33" t="s">
        <v>1065</v>
      </c>
      <c r="I106" s="32" t="s">
        <v>1066</v>
      </c>
      <c r="J106" s="32" t="s">
        <v>1067</v>
      </c>
      <c r="K106" s="32" t="s">
        <v>1068</v>
      </c>
      <c r="L106" s="33" t="s">
        <v>1069</v>
      </c>
      <c r="M106" s="33" t="s">
        <v>1070</v>
      </c>
      <c r="N106" s="33" t="s">
        <v>1071</v>
      </c>
      <c r="O106" s="32" t="s">
        <v>1072</v>
      </c>
      <c r="P106" s="32" t="s">
        <v>1073</v>
      </c>
      <c r="Q106" s="33" t="s">
        <v>1074</v>
      </c>
      <c r="R106" s="32" t="s">
        <v>1075</v>
      </c>
      <c r="S106" s="33" t="s">
        <v>1076</v>
      </c>
      <c r="T106" s="32" t="s">
        <v>1077</v>
      </c>
      <c r="U106" s="32" t="s">
        <v>1078</v>
      </c>
      <c r="V106" s="32" t="s">
        <v>1079</v>
      </c>
      <c r="W106" s="32" t="s">
        <v>1080</v>
      </c>
      <c r="X106" s="32" t="s">
        <v>1081</v>
      </c>
      <c r="Y106" s="32" t="s">
        <v>1082</v>
      </c>
      <c r="Z106" s="32">
        <v>3</v>
      </c>
      <c r="AA106" s="32">
        <v>4</v>
      </c>
      <c r="AB106" s="32" t="s">
        <v>1083</v>
      </c>
      <c r="AC106" s="32" t="s">
        <v>1084</v>
      </c>
      <c r="AD106" s="32" t="s">
        <v>1085</v>
      </c>
      <c r="AE106" s="32" t="s">
        <v>1086</v>
      </c>
      <c r="AF106" s="32" t="s">
        <v>1087</v>
      </c>
      <c r="AG106" s="32" t="s">
        <v>18</v>
      </c>
    </row>
    <row r="107" spans="1:33">
      <c r="A107" s="32" t="s">
        <v>22</v>
      </c>
      <c r="B107" s="32" t="s">
        <v>1088</v>
      </c>
      <c r="C107" s="32" t="s">
        <v>1089</v>
      </c>
      <c r="D107" s="32" t="s">
        <v>1090</v>
      </c>
      <c r="E107" s="32" t="s">
        <v>1091</v>
      </c>
      <c r="F107" s="33" t="s">
        <v>1092</v>
      </c>
      <c r="G107" s="33" t="s">
        <v>1093</v>
      </c>
      <c r="H107" s="32" t="s">
        <v>1094</v>
      </c>
      <c r="I107" s="32" t="s">
        <v>1095</v>
      </c>
      <c r="J107" s="32" t="s">
        <v>1096</v>
      </c>
      <c r="K107" s="32" t="s">
        <v>1097</v>
      </c>
      <c r="L107" s="33" t="s">
        <v>1098</v>
      </c>
      <c r="M107" s="33" t="s">
        <v>1099</v>
      </c>
      <c r="N107" s="33" t="s">
        <v>1100</v>
      </c>
      <c r="O107" s="32" t="s">
        <v>1101</v>
      </c>
      <c r="P107" s="32" t="s">
        <v>1102</v>
      </c>
      <c r="Q107" s="32" t="s">
        <v>1103</v>
      </c>
      <c r="R107" s="32" t="s">
        <v>1104</v>
      </c>
      <c r="S107" s="32" t="s">
        <v>1105</v>
      </c>
      <c r="T107" s="32" t="s">
        <v>1106</v>
      </c>
      <c r="U107" s="32" t="s">
        <v>1107</v>
      </c>
      <c r="V107" s="32" t="s">
        <v>1108</v>
      </c>
      <c r="W107" s="32" t="s">
        <v>1109</v>
      </c>
      <c r="X107" s="32" t="s">
        <v>1110</v>
      </c>
      <c r="Y107" s="32" t="s">
        <v>1111</v>
      </c>
      <c r="Z107" s="32">
        <v>1</v>
      </c>
      <c r="AA107" s="32">
        <v>2</v>
      </c>
      <c r="AB107" s="32" t="s">
        <v>1112</v>
      </c>
      <c r="AC107" s="32" t="s">
        <v>1113</v>
      </c>
      <c r="AD107" s="32" t="s">
        <v>223</v>
      </c>
      <c r="AE107" s="32" t="s">
        <v>1114</v>
      </c>
      <c r="AF107" s="32" t="s">
        <v>1115</v>
      </c>
      <c r="AG107" s="32" t="s">
        <v>18</v>
      </c>
    </row>
    <row r="108" spans="1:33">
      <c r="A108" s="32" t="s">
        <v>16</v>
      </c>
      <c r="B108" s="32" t="s">
        <v>1116</v>
      </c>
      <c r="C108" s="32" t="s">
        <v>1117</v>
      </c>
      <c r="D108" s="32" t="s">
        <v>1118</v>
      </c>
      <c r="E108" s="33" t="s">
        <v>1119</v>
      </c>
      <c r="F108" s="33" t="s">
        <v>1120</v>
      </c>
      <c r="G108" s="33" t="s">
        <v>1121</v>
      </c>
      <c r="H108" s="32" t="s">
        <v>1122</v>
      </c>
      <c r="I108" s="32" t="s">
        <v>1123</v>
      </c>
      <c r="J108" s="32" t="s">
        <v>1124</v>
      </c>
      <c r="K108" s="32" t="s">
        <v>1125</v>
      </c>
      <c r="L108" s="33" t="s">
        <v>1126</v>
      </c>
      <c r="M108" s="33" t="s">
        <v>1127</v>
      </c>
      <c r="N108" s="33" t="s">
        <v>1128</v>
      </c>
      <c r="O108" s="32" t="s">
        <v>1129</v>
      </c>
      <c r="P108" s="32" t="s">
        <v>1130</v>
      </c>
      <c r="Q108" s="32" t="s">
        <v>1131</v>
      </c>
      <c r="R108" s="32" t="s">
        <v>1132</v>
      </c>
      <c r="S108" s="33" t="s">
        <v>1133</v>
      </c>
      <c r="T108" s="32" t="s">
        <v>1134</v>
      </c>
      <c r="U108" s="32" t="s">
        <v>1135</v>
      </c>
      <c r="V108" s="32" t="s">
        <v>1136</v>
      </c>
      <c r="W108" s="32" t="s">
        <v>1137</v>
      </c>
      <c r="X108" s="32" t="s">
        <v>1138</v>
      </c>
      <c r="Y108" s="32" t="s">
        <v>1139</v>
      </c>
      <c r="Z108" s="32">
        <v>3</v>
      </c>
      <c r="AA108" s="32">
        <v>2</v>
      </c>
      <c r="AB108" s="32" t="s">
        <v>1140</v>
      </c>
      <c r="AC108" s="32" t="s">
        <v>1141</v>
      </c>
      <c r="AD108" s="32" t="s">
        <v>1142</v>
      </c>
      <c r="AE108" s="32" t="s">
        <v>1143</v>
      </c>
      <c r="AF108" s="32" t="s">
        <v>1144</v>
      </c>
      <c r="AG108" s="32" t="s">
        <v>18</v>
      </c>
    </row>
    <row r="109" spans="1:33">
      <c r="A109" s="32" t="s">
        <v>20</v>
      </c>
      <c r="B109" s="32" t="s">
        <v>1145</v>
      </c>
      <c r="C109" s="32" t="s">
        <v>1146</v>
      </c>
      <c r="D109" s="32" t="s">
        <v>1147</v>
      </c>
      <c r="E109" s="33" t="s">
        <v>1148</v>
      </c>
      <c r="F109" s="33" t="s">
        <v>1149</v>
      </c>
      <c r="G109" s="33" t="s">
        <v>1150</v>
      </c>
      <c r="H109" s="32" t="s">
        <v>1151</v>
      </c>
      <c r="I109" s="32" t="s">
        <v>1152</v>
      </c>
      <c r="J109" s="32" t="s">
        <v>1153</v>
      </c>
      <c r="K109" s="32" t="s">
        <v>1154</v>
      </c>
      <c r="L109" s="33" t="s">
        <v>1155</v>
      </c>
      <c r="M109" s="33" t="s">
        <v>1156</v>
      </c>
      <c r="N109" s="33" t="s">
        <v>1157</v>
      </c>
      <c r="O109" s="33" t="s">
        <v>1158</v>
      </c>
      <c r="P109" s="32" t="s">
        <v>1159</v>
      </c>
      <c r="Q109" s="32" t="s">
        <v>1160</v>
      </c>
      <c r="R109" s="32" t="s">
        <v>1161</v>
      </c>
      <c r="S109" s="33" t="s">
        <v>1162</v>
      </c>
      <c r="T109" s="32" t="s">
        <v>1163</v>
      </c>
      <c r="U109" s="32" t="s">
        <v>1164</v>
      </c>
      <c r="V109" s="32" t="s">
        <v>1165</v>
      </c>
      <c r="W109" s="32" t="s">
        <v>1166</v>
      </c>
      <c r="X109" s="32" t="s">
        <v>1167</v>
      </c>
      <c r="Y109" s="32" t="s">
        <v>1168</v>
      </c>
      <c r="Z109" s="32">
        <v>4</v>
      </c>
      <c r="AA109" s="32">
        <v>1</v>
      </c>
      <c r="AB109" s="32" t="s">
        <v>1169</v>
      </c>
      <c r="AC109" s="32" t="s">
        <v>1170</v>
      </c>
      <c r="AD109" s="32" t="s">
        <v>60</v>
      </c>
      <c r="AE109" s="32" t="s">
        <v>1171</v>
      </c>
      <c r="AF109" s="32" t="s">
        <v>1172</v>
      </c>
      <c r="AG109" s="32" t="s">
        <v>18</v>
      </c>
    </row>
    <row r="110" spans="1:33">
      <c r="A110" s="32" t="s">
        <v>16</v>
      </c>
      <c r="B110" s="32" t="s">
        <v>1173</v>
      </c>
      <c r="C110" s="32" t="s">
        <v>1174</v>
      </c>
      <c r="D110" s="32" t="s">
        <v>1175</v>
      </c>
      <c r="E110" s="32" t="s">
        <v>1176</v>
      </c>
      <c r="F110" s="33" t="s">
        <v>1063</v>
      </c>
      <c r="G110" s="33" t="s">
        <v>1177</v>
      </c>
      <c r="H110" s="33" t="s">
        <v>1178</v>
      </c>
      <c r="I110" s="32" t="s">
        <v>1179</v>
      </c>
      <c r="J110" s="32" t="s">
        <v>1180</v>
      </c>
      <c r="K110" s="32" t="s">
        <v>1181</v>
      </c>
      <c r="L110" s="33" t="s">
        <v>1182</v>
      </c>
      <c r="M110" s="33" t="s">
        <v>1183</v>
      </c>
      <c r="N110" s="33" t="s">
        <v>1184</v>
      </c>
      <c r="O110" s="33" t="s">
        <v>1185</v>
      </c>
      <c r="P110" s="32" t="s">
        <v>1186</v>
      </c>
      <c r="Q110" s="32" t="s">
        <v>1187</v>
      </c>
      <c r="R110" s="32" t="s">
        <v>1188</v>
      </c>
      <c r="S110" s="33" t="s">
        <v>1189</v>
      </c>
      <c r="T110" s="32" t="s">
        <v>1190</v>
      </c>
      <c r="U110" s="32" t="s">
        <v>1191</v>
      </c>
      <c r="V110" s="32" t="s">
        <v>1192</v>
      </c>
      <c r="W110" s="32" t="s">
        <v>1193</v>
      </c>
      <c r="X110" s="32" t="s">
        <v>1194</v>
      </c>
      <c r="Y110" s="32" t="s">
        <v>1195</v>
      </c>
      <c r="Z110" s="32">
        <v>4</v>
      </c>
      <c r="AA110" s="32">
        <v>2</v>
      </c>
      <c r="AB110" s="32" t="s">
        <v>1196</v>
      </c>
      <c r="AC110" s="32" t="s">
        <v>1197</v>
      </c>
      <c r="AD110" s="32" t="s">
        <v>1198</v>
      </c>
      <c r="AE110" s="32" t="s">
        <v>1199</v>
      </c>
      <c r="AF110" s="32" t="s">
        <v>1200</v>
      </c>
      <c r="AG110" s="32" t="s">
        <v>18</v>
      </c>
    </row>
    <row r="111" spans="1:33">
      <c r="A111" s="32" t="s">
        <v>16</v>
      </c>
      <c r="B111" s="32" t="s">
        <v>1201</v>
      </c>
      <c r="C111" s="32" t="s">
        <v>1202</v>
      </c>
      <c r="D111" s="32" t="s">
        <v>1203</v>
      </c>
      <c r="E111" s="32" t="s">
        <v>1204</v>
      </c>
      <c r="F111" s="33" t="s">
        <v>1205</v>
      </c>
      <c r="G111" s="33" t="s">
        <v>1206</v>
      </c>
      <c r="H111" s="33" t="s">
        <v>1207</v>
      </c>
      <c r="I111" s="32" t="s">
        <v>1208</v>
      </c>
      <c r="J111" s="32" t="s">
        <v>1209</v>
      </c>
      <c r="K111" s="32" t="s">
        <v>1210</v>
      </c>
      <c r="L111" s="33" t="s">
        <v>1211</v>
      </c>
      <c r="M111" s="33" t="s">
        <v>1212</v>
      </c>
      <c r="N111" s="33" t="s">
        <v>1213</v>
      </c>
      <c r="O111" s="32" t="s">
        <v>1214</v>
      </c>
      <c r="P111" s="32" t="s">
        <v>1215</v>
      </c>
      <c r="Q111" s="33" t="s">
        <v>1216</v>
      </c>
      <c r="R111" s="32" t="s">
        <v>1217</v>
      </c>
      <c r="S111" s="33" t="s">
        <v>1218</v>
      </c>
      <c r="T111" s="32" t="s">
        <v>1219</v>
      </c>
      <c r="U111" s="32" t="s">
        <v>1220</v>
      </c>
      <c r="V111" s="32" t="s">
        <v>1221</v>
      </c>
      <c r="W111" s="32" t="s">
        <v>1222</v>
      </c>
      <c r="X111" s="32" t="s">
        <v>1223</v>
      </c>
      <c r="Y111" s="32" t="s">
        <v>1224</v>
      </c>
      <c r="Z111" s="32">
        <v>3</v>
      </c>
      <c r="AA111" s="32">
        <v>4</v>
      </c>
      <c r="AB111" s="32" t="s">
        <v>1225</v>
      </c>
      <c r="AC111" s="32" t="s">
        <v>1226</v>
      </c>
      <c r="AD111" s="32" t="s">
        <v>1227</v>
      </c>
      <c r="AE111" s="32" t="s">
        <v>167</v>
      </c>
      <c r="AF111" s="32" t="s">
        <v>1228</v>
      </c>
      <c r="AG111" s="32" t="s">
        <v>18</v>
      </c>
    </row>
    <row r="112" spans="1:33">
      <c r="A112" s="32" t="s">
        <v>20</v>
      </c>
      <c r="B112" s="32" t="s">
        <v>1229</v>
      </c>
      <c r="C112" s="32" t="s">
        <v>1230</v>
      </c>
      <c r="D112" s="32" t="s">
        <v>1231</v>
      </c>
      <c r="E112" s="33" t="s">
        <v>1232</v>
      </c>
      <c r="F112" s="33" t="s">
        <v>1233</v>
      </c>
      <c r="G112" s="33" t="s">
        <v>1234</v>
      </c>
      <c r="H112" s="32" t="s">
        <v>1235</v>
      </c>
      <c r="I112" s="32" t="s">
        <v>1236</v>
      </c>
      <c r="J112" s="32" t="s">
        <v>1237</v>
      </c>
      <c r="K112" s="32" t="s">
        <v>1238</v>
      </c>
      <c r="L112" s="33" t="s">
        <v>1239</v>
      </c>
      <c r="M112" s="33" t="s">
        <v>1240</v>
      </c>
      <c r="N112" s="33" t="s">
        <v>1241</v>
      </c>
      <c r="O112" s="32" t="s">
        <v>1242</v>
      </c>
      <c r="P112" s="32" t="s">
        <v>1243</v>
      </c>
      <c r="Q112" s="32" t="s">
        <v>1244</v>
      </c>
      <c r="R112" s="32" t="s">
        <v>1245</v>
      </c>
      <c r="S112" s="33" t="s">
        <v>1246</v>
      </c>
      <c r="T112" s="32" t="s">
        <v>1247</v>
      </c>
      <c r="U112" s="32" t="s">
        <v>1248</v>
      </c>
      <c r="V112" s="32" t="s">
        <v>1249</v>
      </c>
      <c r="W112" s="32" t="s">
        <v>1250</v>
      </c>
      <c r="X112" s="32" t="s">
        <v>1251</v>
      </c>
      <c r="Y112" s="32" t="s">
        <v>1252</v>
      </c>
      <c r="Z112" s="32">
        <v>3</v>
      </c>
      <c r="AA112" s="32">
        <v>3</v>
      </c>
      <c r="AB112" s="32" t="s">
        <v>1253</v>
      </c>
      <c r="AC112" s="32" t="s">
        <v>1254</v>
      </c>
      <c r="AD112" s="32" t="s">
        <v>1255</v>
      </c>
      <c r="AE112" s="32" t="s">
        <v>1256</v>
      </c>
      <c r="AF112" s="32" t="s">
        <v>1257</v>
      </c>
      <c r="AG112" s="32" t="s">
        <v>18</v>
      </c>
    </row>
    <row r="113" spans="1:33">
      <c r="A113" s="32" t="s">
        <v>20</v>
      </c>
      <c r="B113" s="32" t="s">
        <v>1258</v>
      </c>
      <c r="C113" s="32" t="s">
        <v>1259</v>
      </c>
      <c r="D113" s="32" t="s">
        <v>1260</v>
      </c>
      <c r="E113" s="32" t="s">
        <v>1261</v>
      </c>
      <c r="F113" s="33" t="s">
        <v>1262</v>
      </c>
      <c r="G113" s="33" t="s">
        <v>1263</v>
      </c>
      <c r="H113" s="32" t="s">
        <v>1264</v>
      </c>
      <c r="I113" s="32" t="s">
        <v>1265</v>
      </c>
      <c r="J113" s="32" t="s">
        <v>1266</v>
      </c>
      <c r="K113" s="33" t="s">
        <v>1267</v>
      </c>
      <c r="L113" s="32" t="s">
        <v>1268</v>
      </c>
      <c r="M113" s="33" t="s">
        <v>1269</v>
      </c>
      <c r="N113" s="33" t="s">
        <v>1270</v>
      </c>
      <c r="O113" s="33" t="s">
        <v>1271</v>
      </c>
      <c r="P113" s="35">
        <v>2559652</v>
      </c>
      <c r="Q113" s="32" t="s">
        <v>1272</v>
      </c>
      <c r="R113" s="32" t="s">
        <v>1273</v>
      </c>
      <c r="S113" s="33" t="s">
        <v>1274</v>
      </c>
      <c r="T113" s="32" t="s">
        <v>1275</v>
      </c>
      <c r="U113" s="32" t="s">
        <v>1276</v>
      </c>
      <c r="V113" s="32" t="s">
        <v>1277</v>
      </c>
      <c r="W113" s="32" t="s">
        <v>1278</v>
      </c>
      <c r="X113" s="32" t="s">
        <v>1279</v>
      </c>
      <c r="Y113" s="32" t="s">
        <v>1280</v>
      </c>
      <c r="Z113" s="32">
        <v>4</v>
      </c>
      <c r="AA113" s="32">
        <v>1</v>
      </c>
      <c r="AB113" s="32" t="s">
        <v>1281</v>
      </c>
      <c r="AC113" s="32" t="s">
        <v>1282</v>
      </c>
      <c r="AD113" s="32" t="s">
        <v>1283</v>
      </c>
      <c r="AE113" s="32" t="s">
        <v>1284</v>
      </c>
      <c r="AF113" s="32" t="s">
        <v>1285</v>
      </c>
      <c r="AG113" s="32" t="s">
        <v>18</v>
      </c>
    </row>
    <row r="114" spans="1:33">
      <c r="A114" s="32" t="s">
        <v>16</v>
      </c>
      <c r="B114" s="32" t="s">
        <v>1286</v>
      </c>
      <c r="C114" s="32" t="s">
        <v>1287</v>
      </c>
      <c r="D114" s="33" t="s">
        <v>1288</v>
      </c>
      <c r="E114" s="32" t="s">
        <v>1289</v>
      </c>
      <c r="F114" s="33" t="s">
        <v>1290</v>
      </c>
      <c r="G114" s="33" t="s">
        <v>1291</v>
      </c>
      <c r="H114" s="33" t="s">
        <v>1292</v>
      </c>
      <c r="I114" s="32" t="s">
        <v>1293</v>
      </c>
      <c r="J114" s="32" t="s">
        <v>1294</v>
      </c>
      <c r="K114" s="33" t="s">
        <v>1295</v>
      </c>
      <c r="L114" s="33" t="s">
        <v>1296</v>
      </c>
      <c r="M114" s="32" t="s">
        <v>1297</v>
      </c>
      <c r="N114" s="32" t="s">
        <v>1298</v>
      </c>
      <c r="O114" s="32" t="s">
        <v>1299</v>
      </c>
      <c r="P114" s="35">
        <v>439508</v>
      </c>
      <c r="Q114" s="32" t="s">
        <v>1300</v>
      </c>
      <c r="R114" s="32" t="s">
        <v>1301</v>
      </c>
      <c r="S114" s="32" t="s">
        <v>1302</v>
      </c>
      <c r="T114" s="32" t="s">
        <v>1303</v>
      </c>
      <c r="U114" s="32" t="s">
        <v>1304</v>
      </c>
      <c r="V114" s="32" t="s">
        <v>1305</v>
      </c>
      <c r="W114" s="32" t="s">
        <v>1306</v>
      </c>
      <c r="X114" s="32" t="s">
        <v>1307</v>
      </c>
      <c r="Y114" s="32" t="s">
        <v>1308</v>
      </c>
      <c r="Z114" s="32">
        <v>2</v>
      </c>
      <c r="AA114" s="32">
        <v>2</v>
      </c>
      <c r="AB114" s="32" t="s">
        <v>1309</v>
      </c>
      <c r="AC114" s="32" t="s">
        <v>1310</v>
      </c>
      <c r="AD114" s="32" t="s">
        <v>1311</v>
      </c>
      <c r="AE114" s="32" t="s">
        <v>1312</v>
      </c>
      <c r="AF114" s="32" t="s">
        <v>1313</v>
      </c>
      <c r="AG114" s="32" t="s">
        <v>18</v>
      </c>
    </row>
    <row r="115" spans="1:33">
      <c r="A115" s="32" t="s">
        <v>22</v>
      </c>
      <c r="B115" s="32" t="s">
        <v>1314</v>
      </c>
      <c r="C115" s="32" t="s">
        <v>1315</v>
      </c>
      <c r="D115" s="32" t="s">
        <v>1316</v>
      </c>
      <c r="E115" s="33" t="s">
        <v>1317</v>
      </c>
      <c r="F115" s="32" t="s">
        <v>1318</v>
      </c>
      <c r="G115" s="32" t="s">
        <v>1319</v>
      </c>
      <c r="H115" s="32" t="s">
        <v>1320</v>
      </c>
      <c r="I115" s="32" t="s">
        <v>1321</v>
      </c>
      <c r="J115" s="32" t="s">
        <v>1322</v>
      </c>
      <c r="K115" s="32" t="s">
        <v>1323</v>
      </c>
      <c r="L115" s="33" t="s">
        <v>1324</v>
      </c>
      <c r="M115" s="32" t="s">
        <v>1325</v>
      </c>
      <c r="N115" s="32" t="s">
        <v>1326</v>
      </c>
      <c r="O115" s="32" t="s">
        <v>1327</v>
      </c>
      <c r="P115" s="32" t="s">
        <v>1328</v>
      </c>
      <c r="Q115" s="32" t="s">
        <v>1329</v>
      </c>
      <c r="R115" s="32" t="s">
        <v>1330</v>
      </c>
      <c r="S115" s="32" t="s">
        <v>1331</v>
      </c>
      <c r="T115" s="32" t="s">
        <v>1332</v>
      </c>
      <c r="U115" s="32" t="s">
        <v>1333</v>
      </c>
      <c r="V115" s="32" t="s">
        <v>1334</v>
      </c>
      <c r="W115" s="32" t="s">
        <v>1335</v>
      </c>
      <c r="X115" s="32" t="s">
        <v>1336</v>
      </c>
      <c r="Y115" s="32" t="s">
        <v>1337</v>
      </c>
      <c r="Z115" s="32">
        <v>2</v>
      </c>
      <c r="AA115" s="32">
        <v>1</v>
      </c>
      <c r="AB115" s="32" t="s">
        <v>1338</v>
      </c>
      <c r="AC115" s="32" t="s">
        <v>1339</v>
      </c>
      <c r="AD115" s="32" t="s">
        <v>1340</v>
      </c>
      <c r="AE115" s="32" t="s">
        <v>1341</v>
      </c>
      <c r="AF115" s="32" t="s">
        <v>1342</v>
      </c>
      <c r="AG115" s="32" t="s">
        <v>18</v>
      </c>
    </row>
    <row r="116" spans="1:33">
      <c r="A116" s="32" t="s">
        <v>16</v>
      </c>
      <c r="B116" s="32" t="s">
        <v>1343</v>
      </c>
      <c r="C116" s="32" t="s">
        <v>1344</v>
      </c>
      <c r="D116" s="32" t="s">
        <v>1345</v>
      </c>
      <c r="E116" s="33" t="s">
        <v>1346</v>
      </c>
      <c r="F116" s="32" t="s">
        <v>1347</v>
      </c>
      <c r="G116" s="32" t="s">
        <v>1348</v>
      </c>
      <c r="H116" s="32" t="s">
        <v>1349</v>
      </c>
      <c r="I116" s="32" t="s">
        <v>1350</v>
      </c>
      <c r="J116" s="32" t="s">
        <v>1351</v>
      </c>
      <c r="K116" s="33" t="s">
        <v>1352</v>
      </c>
      <c r="L116" s="33" t="s">
        <v>1353</v>
      </c>
      <c r="M116" s="32" t="s">
        <v>1354</v>
      </c>
      <c r="N116" s="32" t="s">
        <v>1355</v>
      </c>
      <c r="O116" s="32" t="s">
        <v>1356</v>
      </c>
      <c r="P116" s="32" t="s">
        <v>1357</v>
      </c>
      <c r="Q116" s="32" t="s">
        <v>1358</v>
      </c>
      <c r="R116" s="32" t="s">
        <v>1359</v>
      </c>
      <c r="S116" s="32" t="s">
        <v>1360</v>
      </c>
      <c r="T116" s="32" t="s">
        <v>1361</v>
      </c>
      <c r="U116" s="32" t="s">
        <v>1362</v>
      </c>
      <c r="V116" s="32" t="s">
        <v>1363</v>
      </c>
      <c r="W116" s="32" t="s">
        <v>1364</v>
      </c>
      <c r="X116" s="32" t="s">
        <v>1365</v>
      </c>
      <c r="Y116" s="32" t="s">
        <v>1366</v>
      </c>
      <c r="Z116" s="32">
        <v>1</v>
      </c>
      <c r="AA116" s="32">
        <v>1</v>
      </c>
      <c r="AB116" s="32" t="s">
        <v>1367</v>
      </c>
      <c r="AC116" s="32" t="s">
        <v>1368</v>
      </c>
      <c r="AD116" s="32" t="s">
        <v>1369</v>
      </c>
      <c r="AE116" s="32" t="s">
        <v>1370</v>
      </c>
      <c r="AF116" s="32" t="s">
        <v>224</v>
      </c>
      <c r="AG116" s="32" t="s">
        <v>18</v>
      </c>
    </row>
    <row r="117" spans="1:33">
      <c r="A117" s="32" t="s">
        <v>22</v>
      </c>
      <c r="B117" s="32" t="s">
        <v>1371</v>
      </c>
      <c r="C117" s="32" t="s">
        <v>1372</v>
      </c>
      <c r="D117" s="32" t="s">
        <v>1373</v>
      </c>
      <c r="E117" s="33" t="s">
        <v>1374</v>
      </c>
      <c r="F117" s="32" t="s">
        <v>1375</v>
      </c>
      <c r="G117" s="32" t="s">
        <v>1376</v>
      </c>
      <c r="H117" s="32" t="s">
        <v>1377</v>
      </c>
      <c r="I117" s="32" t="s">
        <v>1378</v>
      </c>
      <c r="J117" s="32" t="s">
        <v>1379</v>
      </c>
      <c r="K117" s="32" t="s">
        <v>1380</v>
      </c>
      <c r="L117" s="33" t="s">
        <v>1381</v>
      </c>
      <c r="M117" s="33" t="s">
        <v>1382</v>
      </c>
      <c r="N117" s="33" t="s">
        <v>1383</v>
      </c>
      <c r="O117" s="32" t="s">
        <v>1384</v>
      </c>
      <c r="P117" s="32" t="s">
        <v>1385</v>
      </c>
      <c r="Q117" s="33" t="s">
        <v>1386</v>
      </c>
      <c r="R117" s="32" t="s">
        <v>1387</v>
      </c>
      <c r="S117" s="32" t="s">
        <v>1388</v>
      </c>
      <c r="T117" s="32" t="s">
        <v>1389</v>
      </c>
      <c r="U117" s="32" t="s">
        <v>1390</v>
      </c>
      <c r="V117" s="32" t="s">
        <v>1391</v>
      </c>
      <c r="W117" s="32" t="s">
        <v>1392</v>
      </c>
      <c r="X117" s="32" t="s">
        <v>1393</v>
      </c>
      <c r="Y117" s="32" t="s">
        <v>1394</v>
      </c>
      <c r="Z117" s="32">
        <v>2</v>
      </c>
      <c r="AA117" s="32">
        <v>4</v>
      </c>
      <c r="AB117" s="32" t="s">
        <v>1395</v>
      </c>
      <c r="AC117" s="32" t="s">
        <v>1396</v>
      </c>
      <c r="AD117" s="32" t="s">
        <v>1397</v>
      </c>
      <c r="AE117" s="32" t="s">
        <v>367</v>
      </c>
      <c r="AF117" s="32" t="s">
        <v>1398</v>
      </c>
      <c r="AG117" s="32" t="s">
        <v>18</v>
      </c>
    </row>
    <row r="118" spans="1:33">
      <c r="A118" s="32" t="s">
        <v>22</v>
      </c>
      <c r="B118" s="32" t="s">
        <v>1399</v>
      </c>
      <c r="C118" s="32" t="s">
        <v>1400</v>
      </c>
      <c r="D118" s="32" t="s">
        <v>1401</v>
      </c>
      <c r="E118" s="33" t="s">
        <v>1402</v>
      </c>
      <c r="F118" s="33" t="s">
        <v>1403</v>
      </c>
      <c r="G118" s="33" t="s">
        <v>1404</v>
      </c>
      <c r="H118" s="32" t="s">
        <v>1405</v>
      </c>
      <c r="I118" s="32" t="s">
        <v>1406</v>
      </c>
      <c r="J118" s="32" t="s">
        <v>1407</v>
      </c>
      <c r="K118" s="32" t="s">
        <v>1408</v>
      </c>
      <c r="L118" s="33" t="s">
        <v>1409</v>
      </c>
      <c r="M118" s="33" t="s">
        <v>1410</v>
      </c>
      <c r="N118" s="33" t="s">
        <v>1411</v>
      </c>
      <c r="O118" s="32" t="s">
        <v>1412</v>
      </c>
      <c r="P118" s="32" t="s">
        <v>1413</v>
      </c>
      <c r="Q118" s="33" t="s">
        <v>1414</v>
      </c>
      <c r="R118" s="32" t="s">
        <v>1415</v>
      </c>
      <c r="S118" s="33" t="s">
        <v>1416</v>
      </c>
      <c r="T118" s="32" t="s">
        <v>1417</v>
      </c>
      <c r="U118" s="32" t="s">
        <v>1418</v>
      </c>
      <c r="V118" s="32" t="s">
        <v>1419</v>
      </c>
      <c r="W118" s="32" t="s">
        <v>393</v>
      </c>
      <c r="X118" s="32" t="s">
        <v>1420</v>
      </c>
      <c r="Y118" s="32" t="s">
        <v>1421</v>
      </c>
      <c r="Z118" s="32">
        <v>4</v>
      </c>
      <c r="AA118" s="32">
        <v>4</v>
      </c>
      <c r="AB118" s="32" t="s">
        <v>1422</v>
      </c>
      <c r="AC118" s="32" t="s">
        <v>1423</v>
      </c>
      <c r="AD118" s="32" t="s">
        <v>1424</v>
      </c>
      <c r="AE118" s="32" t="s">
        <v>1425</v>
      </c>
      <c r="AF118" s="32" t="s">
        <v>138</v>
      </c>
      <c r="AG118" s="32" t="s">
        <v>18</v>
      </c>
    </row>
    <row r="119" spans="1:33">
      <c r="A119" s="32" t="s">
        <v>20</v>
      </c>
      <c r="B119" s="32" t="s">
        <v>1426</v>
      </c>
      <c r="C119" s="32" t="s">
        <v>1427</v>
      </c>
      <c r="D119" s="32" t="s">
        <v>1428</v>
      </c>
      <c r="E119" s="33" t="s">
        <v>1429</v>
      </c>
      <c r="F119" s="33" t="s">
        <v>1430</v>
      </c>
      <c r="G119" s="33" t="s">
        <v>1431</v>
      </c>
      <c r="H119" s="32" t="s">
        <v>1432</v>
      </c>
      <c r="I119" s="32" t="s">
        <v>1433</v>
      </c>
      <c r="J119" s="32" t="s">
        <v>1434</v>
      </c>
      <c r="K119" s="32" t="s">
        <v>1435</v>
      </c>
      <c r="L119" s="33" t="s">
        <v>1436</v>
      </c>
      <c r="M119" s="33" t="s">
        <v>1437</v>
      </c>
      <c r="N119" s="32" t="s">
        <v>1438</v>
      </c>
      <c r="O119" s="32" t="s">
        <v>1439</v>
      </c>
      <c r="P119" s="32" t="s">
        <v>1440</v>
      </c>
      <c r="Q119" s="32" t="s">
        <v>1441</v>
      </c>
      <c r="R119" s="32" t="s">
        <v>1442</v>
      </c>
      <c r="S119" s="33" t="s">
        <v>1443</v>
      </c>
      <c r="T119" s="32" t="s">
        <v>1444</v>
      </c>
      <c r="U119" s="32" t="s">
        <v>1445</v>
      </c>
      <c r="V119" s="32" t="s">
        <v>1446</v>
      </c>
      <c r="W119" s="32" t="s">
        <v>1447</v>
      </c>
      <c r="X119" s="32" t="s">
        <v>1448</v>
      </c>
      <c r="Y119" s="32" t="s">
        <v>1449</v>
      </c>
      <c r="Z119" s="32">
        <v>4</v>
      </c>
      <c r="AA119" s="32">
        <v>4</v>
      </c>
      <c r="AB119" s="32" t="s">
        <v>1450</v>
      </c>
      <c r="AC119" s="32" t="s">
        <v>1451</v>
      </c>
      <c r="AD119" s="32" t="s">
        <v>136</v>
      </c>
      <c r="AE119" s="32" t="s">
        <v>1452</v>
      </c>
      <c r="AF119" s="32" t="s">
        <v>1453</v>
      </c>
      <c r="AG119" s="32" t="s">
        <v>18</v>
      </c>
    </row>
    <row r="120" spans="1:33">
      <c r="A120" s="32" t="s">
        <v>20</v>
      </c>
      <c r="B120" s="32" t="s">
        <v>1454</v>
      </c>
      <c r="C120" s="32" t="s">
        <v>1455</v>
      </c>
      <c r="D120" s="32" t="s">
        <v>1456</v>
      </c>
      <c r="E120" s="32" t="s">
        <v>1457</v>
      </c>
      <c r="F120" s="33" t="s">
        <v>1458</v>
      </c>
      <c r="G120" s="32" t="s">
        <v>1459</v>
      </c>
      <c r="H120" s="32" t="s">
        <v>1460</v>
      </c>
      <c r="I120" s="32" t="s">
        <v>1461</v>
      </c>
      <c r="J120" s="32" t="s">
        <v>1462</v>
      </c>
      <c r="K120" s="32" t="s">
        <v>1463</v>
      </c>
      <c r="L120" s="33" t="s">
        <v>1464</v>
      </c>
      <c r="M120" s="33" t="s">
        <v>1465</v>
      </c>
      <c r="N120" s="33" t="s">
        <v>1466</v>
      </c>
      <c r="O120" s="32" t="s">
        <v>1467</v>
      </c>
      <c r="P120" s="32" t="s">
        <v>1468</v>
      </c>
      <c r="Q120" s="32" t="s">
        <v>1469</v>
      </c>
      <c r="R120" s="32" t="s">
        <v>1470</v>
      </c>
      <c r="S120" s="33" t="s">
        <v>1471</v>
      </c>
      <c r="T120" s="32" t="s">
        <v>1472</v>
      </c>
      <c r="U120" s="32" t="s">
        <v>1473</v>
      </c>
      <c r="V120" s="32" t="s">
        <v>1474</v>
      </c>
      <c r="W120" s="32" t="s">
        <v>1475</v>
      </c>
      <c r="X120" s="32" t="s">
        <v>1476</v>
      </c>
      <c r="Y120" s="32" t="s">
        <v>1477</v>
      </c>
      <c r="Z120" s="32">
        <v>3</v>
      </c>
      <c r="AA120" s="32">
        <v>3</v>
      </c>
      <c r="AB120" s="32" t="s">
        <v>1478</v>
      </c>
      <c r="AC120" s="32" t="s">
        <v>1479</v>
      </c>
      <c r="AD120" s="32" t="s">
        <v>1480</v>
      </c>
      <c r="AE120" s="32" t="s">
        <v>1481</v>
      </c>
      <c r="AF120" s="32" t="s">
        <v>1482</v>
      </c>
      <c r="AG120" s="32" t="s">
        <v>18</v>
      </c>
    </row>
    <row r="121" spans="1:33">
      <c r="A121" s="32" t="s">
        <v>16</v>
      </c>
      <c r="B121" s="32" t="s">
        <v>1483</v>
      </c>
      <c r="C121" s="32" t="s">
        <v>1484</v>
      </c>
      <c r="D121" s="32" t="s">
        <v>1485</v>
      </c>
      <c r="E121" s="33" t="s">
        <v>1486</v>
      </c>
      <c r="F121" s="33" t="s">
        <v>1487</v>
      </c>
      <c r="G121" s="33" t="s">
        <v>1488</v>
      </c>
      <c r="H121" s="32" t="s">
        <v>1489</v>
      </c>
      <c r="I121" s="32" t="s">
        <v>1490</v>
      </c>
      <c r="J121" s="32" t="s">
        <v>1491</v>
      </c>
      <c r="K121" s="32" t="s">
        <v>1492</v>
      </c>
      <c r="L121" s="33" t="s">
        <v>1493</v>
      </c>
      <c r="M121" s="32" t="s">
        <v>1494</v>
      </c>
      <c r="N121" s="33" t="s">
        <v>1495</v>
      </c>
      <c r="O121" s="32" t="s">
        <v>1496</v>
      </c>
      <c r="P121" s="32" t="s">
        <v>1497</v>
      </c>
      <c r="Q121" s="32" t="s">
        <v>1498</v>
      </c>
      <c r="R121" s="32" t="s">
        <v>1499</v>
      </c>
      <c r="S121" s="32" t="s">
        <v>1500</v>
      </c>
      <c r="T121" s="32" t="s">
        <v>1501</v>
      </c>
      <c r="U121" s="32" t="s">
        <v>1502</v>
      </c>
      <c r="V121" s="32" t="s">
        <v>1503</v>
      </c>
      <c r="W121" s="32" t="s">
        <v>1504</v>
      </c>
      <c r="X121" s="32" t="s">
        <v>1505</v>
      </c>
      <c r="Y121" s="32" t="s">
        <v>1506</v>
      </c>
      <c r="Z121" s="32">
        <v>1</v>
      </c>
      <c r="AA121" s="32">
        <v>1</v>
      </c>
      <c r="AB121" s="32" t="s">
        <v>1507</v>
      </c>
      <c r="AC121" s="32" t="s">
        <v>1508</v>
      </c>
      <c r="AD121" s="32" t="s">
        <v>1509</v>
      </c>
      <c r="AE121" s="32" t="s">
        <v>1510</v>
      </c>
      <c r="AF121" s="32" t="s">
        <v>1511</v>
      </c>
      <c r="AG121" s="32" t="s">
        <v>18</v>
      </c>
    </row>
    <row r="122" spans="1:33">
      <c r="A122" s="32" t="s">
        <v>16</v>
      </c>
      <c r="B122" s="32">
        <v>0</v>
      </c>
      <c r="C122" s="34">
        <v>45078</v>
      </c>
      <c r="D122" s="32">
        <v>0</v>
      </c>
      <c r="E122" s="32">
        <v>0</v>
      </c>
      <c r="F122" s="32">
        <v>0</v>
      </c>
      <c r="G122" s="32">
        <v>0</v>
      </c>
      <c r="H122" s="32">
        <v>1</v>
      </c>
      <c r="I122" s="32" t="s">
        <v>1512</v>
      </c>
      <c r="J122" s="32" t="s">
        <v>1513</v>
      </c>
      <c r="K122" s="33" t="s">
        <v>1514</v>
      </c>
      <c r="L122" s="32" t="s">
        <v>1515</v>
      </c>
      <c r="M122" s="33" t="s">
        <v>1516</v>
      </c>
      <c r="N122" s="32" t="s">
        <v>1517</v>
      </c>
      <c r="O122" s="33" t="s">
        <v>1518</v>
      </c>
      <c r="P122" s="32" t="s">
        <v>1519</v>
      </c>
      <c r="Q122" s="32" t="s">
        <v>1520</v>
      </c>
      <c r="R122" s="32" t="s">
        <v>1521</v>
      </c>
      <c r="S122" s="33" t="s">
        <v>1522</v>
      </c>
      <c r="T122" s="32" t="s">
        <v>1523</v>
      </c>
      <c r="U122" s="32" t="s">
        <v>1524</v>
      </c>
      <c r="V122" s="32" t="s">
        <v>1525</v>
      </c>
      <c r="W122" s="32" t="s">
        <v>1526</v>
      </c>
      <c r="X122" s="32" t="s">
        <v>1527</v>
      </c>
      <c r="Y122" s="32" t="s">
        <v>1528</v>
      </c>
      <c r="Z122" s="32">
        <v>4</v>
      </c>
      <c r="AA122" s="32">
        <v>2</v>
      </c>
      <c r="AB122" s="32" t="s">
        <v>1529</v>
      </c>
      <c r="AC122" s="32" t="s">
        <v>1530</v>
      </c>
      <c r="AD122" s="32" t="s">
        <v>1531</v>
      </c>
      <c r="AE122" s="32" t="s">
        <v>1532</v>
      </c>
      <c r="AF122" s="32">
        <v>1</v>
      </c>
      <c r="AG122" s="32" t="s">
        <v>18</v>
      </c>
    </row>
    <row r="123" spans="1:33">
      <c r="A123" s="32" t="s">
        <v>20</v>
      </c>
      <c r="B123" s="32" t="s">
        <v>1533</v>
      </c>
      <c r="C123" s="32" t="s">
        <v>1534</v>
      </c>
      <c r="D123" s="33" t="s">
        <v>1535</v>
      </c>
      <c r="E123" s="32" t="s">
        <v>1536</v>
      </c>
      <c r="F123" s="33" t="s">
        <v>1537</v>
      </c>
      <c r="G123" s="32" t="s">
        <v>1538</v>
      </c>
      <c r="H123" s="33" t="s">
        <v>1539</v>
      </c>
      <c r="I123" s="32" t="s">
        <v>1540</v>
      </c>
      <c r="J123" s="32" t="s">
        <v>1541</v>
      </c>
      <c r="K123" s="32" t="s">
        <v>1542</v>
      </c>
      <c r="L123" s="32" t="s">
        <v>1543</v>
      </c>
      <c r="M123" s="32" t="s">
        <v>1544</v>
      </c>
      <c r="N123" s="33" t="s">
        <v>1545</v>
      </c>
      <c r="O123" s="32" t="s">
        <v>1546</v>
      </c>
      <c r="P123" s="32" t="s">
        <v>1547</v>
      </c>
      <c r="Q123" s="32" t="s">
        <v>1548</v>
      </c>
      <c r="R123" s="32" t="s">
        <v>1549</v>
      </c>
      <c r="S123" s="32" t="s">
        <v>1550</v>
      </c>
      <c r="T123" s="32" t="s">
        <v>1551</v>
      </c>
      <c r="U123" s="32" t="s">
        <v>1552</v>
      </c>
      <c r="V123" s="32" t="s">
        <v>1553</v>
      </c>
      <c r="W123" s="32" t="s">
        <v>1554</v>
      </c>
      <c r="X123" s="32" t="s">
        <v>1555</v>
      </c>
      <c r="Y123" s="32" t="s">
        <v>1556</v>
      </c>
      <c r="Z123" s="32">
        <v>1</v>
      </c>
      <c r="AA123" s="32">
        <v>1</v>
      </c>
      <c r="AB123" s="32" t="s">
        <v>1557</v>
      </c>
      <c r="AC123" s="32" t="s">
        <v>1558</v>
      </c>
      <c r="AD123" s="32" t="s">
        <v>1559</v>
      </c>
      <c r="AE123" s="32" t="s">
        <v>1560</v>
      </c>
      <c r="AF123" s="32" t="s">
        <v>1561</v>
      </c>
      <c r="AG123" s="32" t="s">
        <v>18</v>
      </c>
    </row>
    <row r="124" spans="1:33">
      <c r="A124" s="32" t="s">
        <v>22</v>
      </c>
      <c r="B124" s="32" t="s">
        <v>1562</v>
      </c>
      <c r="C124" s="32" t="s">
        <v>1563</v>
      </c>
      <c r="D124" s="32" t="s">
        <v>1564</v>
      </c>
      <c r="E124" s="32" t="s">
        <v>1565</v>
      </c>
      <c r="F124" s="33" t="s">
        <v>1566</v>
      </c>
      <c r="G124" s="32" t="s">
        <v>1567</v>
      </c>
      <c r="H124" s="32" t="s">
        <v>1568</v>
      </c>
      <c r="I124" s="32" t="s">
        <v>1569</v>
      </c>
      <c r="J124" s="32" t="s">
        <v>1570</v>
      </c>
      <c r="K124" s="33" t="s">
        <v>1571</v>
      </c>
      <c r="L124" s="32" t="s">
        <v>1572</v>
      </c>
      <c r="M124" s="33" t="s">
        <v>1573</v>
      </c>
      <c r="N124" s="32" t="s">
        <v>1574</v>
      </c>
      <c r="O124" s="33" t="s">
        <v>1575</v>
      </c>
      <c r="P124" s="32" t="s">
        <v>1576</v>
      </c>
      <c r="Q124" s="32" t="s">
        <v>1577</v>
      </c>
      <c r="R124" s="32" t="s">
        <v>1578</v>
      </c>
      <c r="S124" s="33" t="s">
        <v>1579</v>
      </c>
      <c r="T124" s="32" t="s">
        <v>1580</v>
      </c>
      <c r="U124" s="32" t="s">
        <v>1581</v>
      </c>
      <c r="V124" s="32" t="s">
        <v>1582</v>
      </c>
      <c r="W124" s="32" t="s">
        <v>1583</v>
      </c>
      <c r="X124" s="32" t="s">
        <v>1584</v>
      </c>
      <c r="Y124" s="32" t="s">
        <v>1585</v>
      </c>
      <c r="Z124" s="32">
        <v>4</v>
      </c>
      <c r="AA124" s="32">
        <v>1</v>
      </c>
      <c r="AB124" s="32" t="s">
        <v>1586</v>
      </c>
      <c r="AC124" s="32" t="s">
        <v>1587</v>
      </c>
      <c r="AD124" s="32" t="s">
        <v>1588</v>
      </c>
      <c r="AE124" s="32" t="s">
        <v>311</v>
      </c>
      <c r="AF124" s="32" t="s">
        <v>1589</v>
      </c>
      <c r="AG124" s="32" t="s">
        <v>18</v>
      </c>
    </row>
    <row r="125" spans="1:33">
      <c r="A125" s="32" t="s">
        <v>16</v>
      </c>
      <c r="B125" s="32" t="s">
        <v>1590</v>
      </c>
      <c r="C125" s="32" t="s">
        <v>1591</v>
      </c>
      <c r="D125" s="32" t="s">
        <v>1592</v>
      </c>
      <c r="E125" s="32" t="s">
        <v>1593</v>
      </c>
      <c r="F125" s="32" t="s">
        <v>1594</v>
      </c>
      <c r="G125" s="33" t="s">
        <v>1595</v>
      </c>
      <c r="H125" s="32" t="s">
        <v>1596</v>
      </c>
      <c r="I125" s="33" t="s">
        <v>1597</v>
      </c>
      <c r="J125" s="32" t="s">
        <v>1598</v>
      </c>
      <c r="K125" s="32" t="s">
        <v>1599</v>
      </c>
      <c r="L125" s="33" t="s">
        <v>1600</v>
      </c>
      <c r="M125" s="33" t="s">
        <v>1601</v>
      </c>
      <c r="N125" s="33" t="s">
        <v>1602</v>
      </c>
      <c r="O125" s="32" t="s">
        <v>1603</v>
      </c>
      <c r="P125" s="32" t="s">
        <v>1604</v>
      </c>
      <c r="Q125" s="32" t="s">
        <v>1605</v>
      </c>
      <c r="R125" s="32" t="s">
        <v>1606</v>
      </c>
      <c r="S125" s="32" t="s">
        <v>1607</v>
      </c>
      <c r="T125" s="32" t="s">
        <v>1608</v>
      </c>
      <c r="U125" s="32" t="s">
        <v>1609</v>
      </c>
      <c r="V125" s="32" t="s">
        <v>1610</v>
      </c>
      <c r="W125" s="32" t="s">
        <v>1611</v>
      </c>
      <c r="X125" s="32" t="s">
        <v>1612</v>
      </c>
      <c r="Y125" s="32" t="s">
        <v>1613</v>
      </c>
      <c r="Z125" s="32">
        <v>2</v>
      </c>
      <c r="AA125" s="32">
        <v>3</v>
      </c>
      <c r="AB125" s="32" t="s">
        <v>1614</v>
      </c>
      <c r="AC125" s="32" t="s">
        <v>1615</v>
      </c>
      <c r="AD125" s="32" t="s">
        <v>1616</v>
      </c>
      <c r="AE125" s="32" t="s">
        <v>944</v>
      </c>
      <c r="AF125" s="32" t="s">
        <v>1617</v>
      </c>
      <c r="AG125" s="32" t="s">
        <v>18</v>
      </c>
    </row>
    <row r="126" spans="1:33">
      <c r="A126" s="32" t="s">
        <v>20</v>
      </c>
      <c r="B126" s="33" t="s">
        <v>1618</v>
      </c>
      <c r="C126" s="32" t="s">
        <v>1619</v>
      </c>
      <c r="D126" s="32" t="s">
        <v>1620</v>
      </c>
      <c r="E126" s="32" t="s">
        <v>1621</v>
      </c>
      <c r="F126" s="33" t="s">
        <v>1622</v>
      </c>
      <c r="G126" s="33" t="s">
        <v>1623</v>
      </c>
      <c r="H126" s="32" t="s">
        <v>1624</v>
      </c>
      <c r="I126" s="32" t="s">
        <v>1625</v>
      </c>
      <c r="J126" s="32" t="s">
        <v>1626</v>
      </c>
      <c r="K126" s="33" t="s">
        <v>1627</v>
      </c>
      <c r="L126" s="33" t="s">
        <v>1628</v>
      </c>
      <c r="M126" s="33" t="s">
        <v>1629</v>
      </c>
      <c r="N126" s="33" t="s">
        <v>1630</v>
      </c>
      <c r="O126" s="32" t="s">
        <v>1631</v>
      </c>
      <c r="P126" s="32" t="s">
        <v>1632</v>
      </c>
      <c r="Q126" s="33" t="s">
        <v>1633</v>
      </c>
      <c r="R126" s="32" t="s">
        <v>1634</v>
      </c>
      <c r="S126" s="33" t="s">
        <v>1635</v>
      </c>
      <c r="T126" s="32" t="s">
        <v>1636</v>
      </c>
      <c r="U126" s="32" t="s">
        <v>1637</v>
      </c>
      <c r="V126" s="32" t="s">
        <v>1638</v>
      </c>
      <c r="W126" s="32" t="s">
        <v>1639</v>
      </c>
      <c r="X126" s="32" t="s">
        <v>1640</v>
      </c>
      <c r="Y126" s="32" t="s">
        <v>1641</v>
      </c>
      <c r="Z126" s="32">
        <v>4</v>
      </c>
      <c r="AA126" s="32">
        <v>3</v>
      </c>
      <c r="AB126" s="32" t="s">
        <v>1642</v>
      </c>
      <c r="AC126" s="32" t="s">
        <v>1643</v>
      </c>
      <c r="AD126" s="32" t="s">
        <v>1644</v>
      </c>
      <c r="AE126" s="32" t="s">
        <v>887</v>
      </c>
      <c r="AF126" s="32" t="s">
        <v>1645</v>
      </c>
      <c r="AG126" s="32" t="s">
        <v>18</v>
      </c>
    </row>
    <row r="127" spans="1:33">
      <c r="A127" s="32" t="s">
        <v>16</v>
      </c>
      <c r="B127" s="32" t="s">
        <v>1646</v>
      </c>
      <c r="C127" s="32" t="s">
        <v>1647</v>
      </c>
      <c r="D127" s="33" t="s">
        <v>1648</v>
      </c>
      <c r="E127" s="32" t="s">
        <v>1649</v>
      </c>
      <c r="F127" s="33" t="s">
        <v>1650</v>
      </c>
      <c r="G127" s="33" t="s">
        <v>1651</v>
      </c>
      <c r="H127" s="33" t="s">
        <v>1652</v>
      </c>
      <c r="I127" s="32" t="s">
        <v>1653</v>
      </c>
      <c r="J127" s="32" t="s">
        <v>1654</v>
      </c>
      <c r="K127" s="32" t="s">
        <v>1655</v>
      </c>
      <c r="L127" s="32" t="s">
        <v>1656</v>
      </c>
      <c r="M127" s="33" t="s">
        <v>1657</v>
      </c>
      <c r="N127" s="33" t="s">
        <v>1658</v>
      </c>
      <c r="O127" s="33" t="s">
        <v>1659</v>
      </c>
      <c r="P127" s="32" t="s">
        <v>1660</v>
      </c>
      <c r="Q127" s="32" t="s">
        <v>1661</v>
      </c>
      <c r="R127" s="32" t="s">
        <v>1662</v>
      </c>
      <c r="S127" s="33" t="s">
        <v>1663</v>
      </c>
      <c r="T127" s="32" t="s">
        <v>1664</v>
      </c>
      <c r="U127" s="32" t="s">
        <v>1665</v>
      </c>
      <c r="V127" s="32" t="s">
        <v>1666</v>
      </c>
      <c r="W127" s="32" t="s">
        <v>1667</v>
      </c>
      <c r="X127" s="32" t="s">
        <v>1668</v>
      </c>
      <c r="Y127" s="32" t="s">
        <v>1669</v>
      </c>
      <c r="Z127" s="32">
        <v>3</v>
      </c>
      <c r="AA127" s="32">
        <v>2</v>
      </c>
      <c r="AB127" s="32" t="s">
        <v>1670</v>
      </c>
      <c r="AC127" s="32" t="s">
        <v>1671</v>
      </c>
      <c r="AD127" s="32" t="s">
        <v>1672</v>
      </c>
      <c r="AE127" s="32" t="s">
        <v>1673</v>
      </c>
      <c r="AF127" s="32" t="s">
        <v>1674</v>
      </c>
      <c r="AG127" s="32" t="s">
        <v>18</v>
      </c>
    </row>
    <row r="128" spans="1:33">
      <c r="A128" s="32" t="s">
        <v>20</v>
      </c>
      <c r="B128" s="32" t="s">
        <v>1675</v>
      </c>
      <c r="C128" s="32" t="s">
        <v>1676</v>
      </c>
      <c r="D128" s="33" t="s">
        <v>1677</v>
      </c>
      <c r="E128" s="33" t="s">
        <v>1678</v>
      </c>
      <c r="F128" s="33" t="s">
        <v>1679</v>
      </c>
      <c r="G128" s="33" t="s">
        <v>1680</v>
      </c>
      <c r="H128" s="33" t="s">
        <v>1681</v>
      </c>
      <c r="I128" s="32" t="s">
        <v>1682</v>
      </c>
      <c r="J128" s="32" t="s">
        <v>1683</v>
      </c>
      <c r="K128" s="32" t="s">
        <v>1684</v>
      </c>
      <c r="L128" s="33" t="s">
        <v>1685</v>
      </c>
      <c r="M128" s="32" t="s">
        <v>1686</v>
      </c>
      <c r="N128" s="33" t="s">
        <v>1687</v>
      </c>
      <c r="O128" s="32" t="s">
        <v>1688</v>
      </c>
      <c r="P128" s="32" t="s">
        <v>1689</v>
      </c>
      <c r="Q128" s="32" t="s">
        <v>1690</v>
      </c>
      <c r="R128" s="32" t="s">
        <v>1691</v>
      </c>
      <c r="S128" s="32" t="s">
        <v>1692</v>
      </c>
      <c r="T128" s="32" t="s">
        <v>1693</v>
      </c>
      <c r="U128" s="32" t="s">
        <v>1694</v>
      </c>
      <c r="V128" s="32" t="s">
        <v>1695</v>
      </c>
      <c r="W128" s="32" t="s">
        <v>1696</v>
      </c>
      <c r="X128" s="32" t="s">
        <v>1697</v>
      </c>
      <c r="Y128" s="32" t="s">
        <v>1698</v>
      </c>
      <c r="Z128" s="32">
        <v>1</v>
      </c>
      <c r="AA128" s="32">
        <v>2</v>
      </c>
      <c r="AB128" s="32" t="s">
        <v>1699</v>
      </c>
      <c r="AC128" s="32" t="s">
        <v>1700</v>
      </c>
      <c r="AD128" s="32" t="s">
        <v>1701</v>
      </c>
      <c r="AE128" s="32" t="s">
        <v>1702</v>
      </c>
      <c r="AF128" s="32" t="s">
        <v>396</v>
      </c>
      <c r="AG128" s="32" t="s">
        <v>18</v>
      </c>
    </row>
    <row r="129" spans="1:33">
      <c r="A129" s="32" t="s">
        <v>16</v>
      </c>
      <c r="B129" s="32" t="s">
        <v>1703</v>
      </c>
      <c r="C129" s="32" t="s">
        <v>1704</v>
      </c>
      <c r="D129" s="32" t="s">
        <v>1705</v>
      </c>
      <c r="E129" s="32" t="s">
        <v>1706</v>
      </c>
      <c r="F129" s="33" t="s">
        <v>575</v>
      </c>
      <c r="G129" s="32" t="s">
        <v>1707</v>
      </c>
      <c r="H129" s="32" t="s">
        <v>1708</v>
      </c>
      <c r="I129" s="33" t="s">
        <v>1709</v>
      </c>
      <c r="J129" s="32" t="s">
        <v>1710</v>
      </c>
      <c r="K129" s="33" t="s">
        <v>1711</v>
      </c>
      <c r="L129" s="33" t="s">
        <v>1712</v>
      </c>
      <c r="M129" s="33" t="s">
        <v>1713</v>
      </c>
      <c r="N129" s="33" t="s">
        <v>1714</v>
      </c>
      <c r="O129" s="32" t="s">
        <v>1715</v>
      </c>
      <c r="P129" s="32" t="s">
        <v>1716</v>
      </c>
      <c r="Q129" s="33" t="s">
        <v>1717</v>
      </c>
      <c r="R129" s="32" t="s">
        <v>1718</v>
      </c>
      <c r="S129" s="33" t="s">
        <v>1719</v>
      </c>
      <c r="T129" s="32" t="s">
        <v>1720</v>
      </c>
      <c r="U129" s="32" t="s">
        <v>1721</v>
      </c>
      <c r="V129" s="32" t="s">
        <v>1722</v>
      </c>
      <c r="W129" s="32" t="s">
        <v>1723</v>
      </c>
      <c r="X129" s="32" t="s">
        <v>1724</v>
      </c>
      <c r="Y129" s="32" t="s">
        <v>1725</v>
      </c>
      <c r="Z129" s="32">
        <v>4</v>
      </c>
      <c r="AA129" s="32">
        <v>4</v>
      </c>
      <c r="AB129" s="32" t="s">
        <v>1726</v>
      </c>
      <c r="AC129" s="32" t="s">
        <v>1727</v>
      </c>
      <c r="AD129" s="32" t="s">
        <v>1728</v>
      </c>
      <c r="AE129" s="32" t="s">
        <v>1729</v>
      </c>
      <c r="AF129" s="32" t="s">
        <v>1730</v>
      </c>
      <c r="AG129" s="32" t="s">
        <v>18</v>
      </c>
    </row>
    <row r="130" spans="1:33">
      <c r="A130" s="32" t="s">
        <v>20</v>
      </c>
      <c r="B130" s="32" t="s">
        <v>1731</v>
      </c>
      <c r="C130" s="32" t="s">
        <v>1732</v>
      </c>
      <c r="D130" s="33" t="s">
        <v>1733</v>
      </c>
      <c r="E130" s="33" t="s">
        <v>977</v>
      </c>
      <c r="F130" s="33" t="s">
        <v>1734</v>
      </c>
      <c r="G130" s="33" t="s">
        <v>1735</v>
      </c>
      <c r="H130" s="33" t="s">
        <v>1736</v>
      </c>
      <c r="I130" s="32" t="s">
        <v>1737</v>
      </c>
      <c r="J130" s="32" t="s">
        <v>1738</v>
      </c>
      <c r="K130" s="32" t="s">
        <v>1739</v>
      </c>
      <c r="L130" s="33" t="s">
        <v>1740</v>
      </c>
      <c r="M130" s="33" t="s">
        <v>1741</v>
      </c>
      <c r="N130" s="32" t="s">
        <v>1742</v>
      </c>
      <c r="O130" s="32" t="s">
        <v>1743</v>
      </c>
      <c r="P130" s="32" t="s">
        <v>1744</v>
      </c>
      <c r="Q130" s="32" t="s">
        <v>1745</v>
      </c>
      <c r="R130" s="32" t="s">
        <v>1746</v>
      </c>
      <c r="S130" s="32" t="s">
        <v>1747</v>
      </c>
      <c r="T130" s="32" t="s">
        <v>1748</v>
      </c>
      <c r="U130" s="32" t="s">
        <v>1749</v>
      </c>
      <c r="V130" s="32" t="s">
        <v>1750</v>
      </c>
      <c r="W130" s="32" t="s">
        <v>1751</v>
      </c>
      <c r="X130" s="32" t="s">
        <v>1752</v>
      </c>
      <c r="Y130" s="32" t="s">
        <v>1753</v>
      </c>
      <c r="Z130" s="32">
        <v>1</v>
      </c>
      <c r="AA130" s="32">
        <v>2</v>
      </c>
      <c r="AB130" s="32" t="s">
        <v>1754</v>
      </c>
      <c r="AC130" s="32" t="s">
        <v>1755</v>
      </c>
      <c r="AD130" s="32" t="s">
        <v>1756</v>
      </c>
      <c r="AE130" s="32" t="s">
        <v>1757</v>
      </c>
      <c r="AF130" s="32" t="s">
        <v>1758</v>
      </c>
      <c r="AG130" s="32" t="s">
        <v>18</v>
      </c>
    </row>
    <row r="131" spans="1:33">
      <c r="A131" s="32" t="s">
        <v>16</v>
      </c>
      <c r="B131" s="32" t="s">
        <v>1759</v>
      </c>
      <c r="C131" s="32" t="s">
        <v>1760</v>
      </c>
      <c r="D131" s="32" t="s">
        <v>1761</v>
      </c>
      <c r="E131" s="33" t="s">
        <v>1762</v>
      </c>
      <c r="F131" s="32" t="s">
        <v>1763</v>
      </c>
      <c r="G131" s="32" t="s">
        <v>1764</v>
      </c>
      <c r="H131" s="32" t="s">
        <v>1765</v>
      </c>
      <c r="I131" s="32" t="s">
        <v>1766</v>
      </c>
      <c r="J131" s="32" t="s">
        <v>1767</v>
      </c>
      <c r="K131" s="32" t="s">
        <v>1768</v>
      </c>
      <c r="L131" s="32" t="s">
        <v>1769</v>
      </c>
      <c r="M131" s="33" t="s">
        <v>1770</v>
      </c>
      <c r="N131" s="33" t="s">
        <v>1771</v>
      </c>
      <c r="O131" s="33" t="s">
        <v>1772</v>
      </c>
      <c r="P131" s="32" t="s">
        <v>1773</v>
      </c>
      <c r="Q131" s="32" t="s">
        <v>1774</v>
      </c>
      <c r="R131" s="32" t="s">
        <v>1775</v>
      </c>
      <c r="S131" s="33" t="s">
        <v>1776</v>
      </c>
      <c r="T131" s="32" t="s">
        <v>1777</v>
      </c>
      <c r="U131" s="32" t="s">
        <v>1778</v>
      </c>
      <c r="V131" s="32" t="s">
        <v>1779</v>
      </c>
      <c r="W131" s="32" t="s">
        <v>1780</v>
      </c>
      <c r="X131" s="32" t="s">
        <v>1781</v>
      </c>
      <c r="Y131" s="32" t="s">
        <v>1782</v>
      </c>
      <c r="Z131" s="32">
        <v>4</v>
      </c>
      <c r="AA131" s="32">
        <v>2</v>
      </c>
      <c r="AB131" s="32" t="s">
        <v>1783</v>
      </c>
      <c r="AC131" s="32" t="s">
        <v>1784</v>
      </c>
      <c r="AD131" s="32" t="s">
        <v>1785</v>
      </c>
      <c r="AE131" s="32" t="s">
        <v>1786</v>
      </c>
      <c r="AF131" s="32" t="s">
        <v>1787</v>
      </c>
      <c r="AG131" s="32" t="s">
        <v>18</v>
      </c>
    </row>
    <row r="132" spans="1:33">
      <c r="A132" s="32" t="s">
        <v>16</v>
      </c>
      <c r="B132" s="32" t="s">
        <v>1788</v>
      </c>
      <c r="C132" s="32" t="s">
        <v>1789</v>
      </c>
      <c r="D132" s="32" t="s">
        <v>1790</v>
      </c>
      <c r="E132" s="32" t="s">
        <v>1791</v>
      </c>
      <c r="F132" s="33" t="s">
        <v>1792</v>
      </c>
      <c r="G132" s="33" t="s">
        <v>1793</v>
      </c>
      <c r="H132" s="33" t="s">
        <v>1794</v>
      </c>
      <c r="I132" s="32" t="s">
        <v>1795</v>
      </c>
      <c r="J132" s="32" t="s">
        <v>1796</v>
      </c>
      <c r="K132" s="32" t="s">
        <v>1797</v>
      </c>
      <c r="L132" s="32" t="s">
        <v>1798</v>
      </c>
      <c r="M132" s="33" t="s">
        <v>1799</v>
      </c>
      <c r="N132" s="33" t="s">
        <v>1800</v>
      </c>
      <c r="O132" s="33" t="s">
        <v>1801</v>
      </c>
      <c r="P132" s="32" t="s">
        <v>1802</v>
      </c>
      <c r="Q132" s="32" t="s">
        <v>1803</v>
      </c>
      <c r="R132" s="32" t="s">
        <v>1804</v>
      </c>
      <c r="S132" s="33" t="s">
        <v>1805</v>
      </c>
      <c r="T132" s="32" t="s">
        <v>1806</v>
      </c>
      <c r="U132" s="32" t="s">
        <v>1807</v>
      </c>
      <c r="V132" s="32" t="s">
        <v>1808</v>
      </c>
      <c r="W132" s="32" t="s">
        <v>1809</v>
      </c>
      <c r="X132" s="32" t="s">
        <v>1810</v>
      </c>
      <c r="Y132" s="32" t="s">
        <v>1811</v>
      </c>
      <c r="Z132" s="32">
        <v>3</v>
      </c>
      <c r="AA132" s="32">
        <v>1</v>
      </c>
      <c r="AB132" s="32" t="s">
        <v>1812</v>
      </c>
      <c r="AC132" s="32" t="s">
        <v>1813</v>
      </c>
      <c r="AD132" s="32" t="s">
        <v>1814</v>
      </c>
      <c r="AE132" s="32" t="s">
        <v>1815</v>
      </c>
      <c r="AF132" s="32" t="s">
        <v>1001</v>
      </c>
      <c r="AG132" s="32" t="s">
        <v>18</v>
      </c>
    </row>
    <row r="133" spans="1:33">
      <c r="A133" s="32" t="s">
        <v>22</v>
      </c>
      <c r="B133" s="32" t="s">
        <v>1816</v>
      </c>
      <c r="C133" s="32" t="s">
        <v>1817</v>
      </c>
      <c r="D133" s="32" t="s">
        <v>1818</v>
      </c>
      <c r="E133" s="33" t="s">
        <v>1819</v>
      </c>
      <c r="F133" s="32" t="s">
        <v>1820</v>
      </c>
      <c r="G133" s="32" t="s">
        <v>1821</v>
      </c>
      <c r="H133" s="32" t="s">
        <v>1822</v>
      </c>
      <c r="I133" s="32" t="s">
        <v>1823</v>
      </c>
      <c r="J133" s="32" t="s">
        <v>1824</v>
      </c>
      <c r="K133" s="32" t="s">
        <v>1825</v>
      </c>
      <c r="L133" s="32" t="s">
        <v>1826</v>
      </c>
      <c r="M133" s="33" t="s">
        <v>1827</v>
      </c>
      <c r="N133" s="33" t="s">
        <v>1828</v>
      </c>
      <c r="O133" s="33" t="s">
        <v>1829</v>
      </c>
      <c r="P133" s="32" t="s">
        <v>1830</v>
      </c>
      <c r="Q133" s="35">
        <v>817050</v>
      </c>
      <c r="R133" s="32" t="s">
        <v>1831</v>
      </c>
      <c r="S133" s="33" t="s">
        <v>1832</v>
      </c>
      <c r="T133" s="32" t="s">
        <v>1833</v>
      </c>
      <c r="U133" s="32" t="s">
        <v>1834</v>
      </c>
      <c r="V133" s="32" t="s">
        <v>1835</v>
      </c>
      <c r="W133" s="32" t="s">
        <v>1836</v>
      </c>
      <c r="X133" s="32" t="s">
        <v>1837</v>
      </c>
      <c r="Y133" s="32" t="s">
        <v>1838</v>
      </c>
      <c r="Z133" s="32">
        <v>3</v>
      </c>
      <c r="AA133" s="32">
        <v>2</v>
      </c>
      <c r="AB133" s="32" t="s">
        <v>1839</v>
      </c>
      <c r="AC133" s="32" t="s">
        <v>1840</v>
      </c>
      <c r="AD133" s="32" t="s">
        <v>1841</v>
      </c>
      <c r="AE133" s="32" t="s">
        <v>1842</v>
      </c>
      <c r="AF133" s="32" t="s">
        <v>1843</v>
      </c>
      <c r="AG133" s="32" t="s">
        <v>18</v>
      </c>
    </row>
    <row r="134" spans="1:33">
      <c r="A134" s="32" t="s">
        <v>22</v>
      </c>
      <c r="B134" s="32" t="s">
        <v>1844</v>
      </c>
      <c r="C134" s="32" t="s">
        <v>1845</v>
      </c>
      <c r="D134" s="32" t="s">
        <v>1846</v>
      </c>
      <c r="E134" s="33" t="s">
        <v>1847</v>
      </c>
      <c r="F134" s="32" t="s">
        <v>1848</v>
      </c>
      <c r="G134" s="32" t="s">
        <v>1849</v>
      </c>
      <c r="H134" s="32" t="s">
        <v>1850</v>
      </c>
      <c r="I134" s="32" t="s">
        <v>1851</v>
      </c>
      <c r="J134" s="32" t="s">
        <v>1852</v>
      </c>
      <c r="K134" s="33" t="s">
        <v>1853</v>
      </c>
      <c r="L134" s="33" t="s">
        <v>1854</v>
      </c>
      <c r="M134" s="32" t="s">
        <v>1855</v>
      </c>
      <c r="N134" s="32" t="s">
        <v>1856</v>
      </c>
      <c r="O134" s="32" t="s">
        <v>1857</v>
      </c>
      <c r="P134" s="32" t="s">
        <v>1858</v>
      </c>
      <c r="Q134" s="32" t="s">
        <v>1859</v>
      </c>
      <c r="R134" s="32" t="s">
        <v>1860</v>
      </c>
      <c r="S134" s="32" t="s">
        <v>1861</v>
      </c>
      <c r="T134" s="32" t="s">
        <v>1862</v>
      </c>
      <c r="U134" s="32" t="s">
        <v>1863</v>
      </c>
      <c r="V134" s="32" t="s">
        <v>1864</v>
      </c>
      <c r="W134" s="32" t="s">
        <v>1865</v>
      </c>
      <c r="X134" s="32" t="s">
        <v>1866</v>
      </c>
      <c r="Y134" s="32" t="s">
        <v>1867</v>
      </c>
      <c r="Z134" s="32">
        <v>1</v>
      </c>
      <c r="AA134" s="32">
        <v>1</v>
      </c>
      <c r="AB134" s="32" t="s">
        <v>1868</v>
      </c>
      <c r="AC134" s="32" t="s">
        <v>1869</v>
      </c>
      <c r="AD134" s="32" t="s">
        <v>1870</v>
      </c>
      <c r="AE134" s="32" t="s">
        <v>1871</v>
      </c>
      <c r="AF134" s="32" t="s">
        <v>1872</v>
      </c>
      <c r="AG134" s="32" t="s">
        <v>18</v>
      </c>
    </row>
    <row r="135" spans="1:33">
      <c r="A135" s="32" t="s">
        <v>20</v>
      </c>
      <c r="B135" s="32" t="s">
        <v>1873</v>
      </c>
      <c r="C135" s="32" t="s">
        <v>1874</v>
      </c>
      <c r="D135" s="32" t="s">
        <v>1875</v>
      </c>
      <c r="E135" s="33" t="s">
        <v>1876</v>
      </c>
      <c r="F135" s="32" t="s">
        <v>1877</v>
      </c>
      <c r="G135" s="32" t="s">
        <v>1878</v>
      </c>
      <c r="H135" s="32" t="s">
        <v>1879</v>
      </c>
      <c r="I135" s="32" t="s">
        <v>1880</v>
      </c>
      <c r="J135" s="32" t="s">
        <v>1881</v>
      </c>
      <c r="K135" s="32" t="s">
        <v>1882</v>
      </c>
      <c r="L135" s="33" t="s">
        <v>1883</v>
      </c>
      <c r="M135" s="33" t="s">
        <v>1884</v>
      </c>
      <c r="N135" s="33" t="s">
        <v>1885</v>
      </c>
      <c r="O135" s="32" t="s">
        <v>1886</v>
      </c>
      <c r="P135" s="32" t="s">
        <v>1887</v>
      </c>
      <c r="Q135" s="33" t="s">
        <v>1888</v>
      </c>
      <c r="R135" s="32" t="s">
        <v>1889</v>
      </c>
      <c r="S135" s="33" t="s">
        <v>1890</v>
      </c>
      <c r="T135" s="32" t="s">
        <v>1891</v>
      </c>
      <c r="U135" s="32" t="s">
        <v>1892</v>
      </c>
      <c r="V135" s="32" t="s">
        <v>1893</v>
      </c>
      <c r="W135" s="32" t="s">
        <v>1894</v>
      </c>
      <c r="X135" s="32" t="s">
        <v>1895</v>
      </c>
      <c r="Y135" s="32" t="s">
        <v>1896</v>
      </c>
      <c r="Z135" s="32">
        <v>3</v>
      </c>
      <c r="AA135" s="32">
        <v>3</v>
      </c>
      <c r="AB135" s="32" t="s">
        <v>1897</v>
      </c>
      <c r="AC135" s="32" t="s">
        <v>1898</v>
      </c>
      <c r="AD135" s="32" t="s">
        <v>943</v>
      </c>
      <c r="AE135" s="32" t="s">
        <v>1899</v>
      </c>
      <c r="AF135" s="32" t="s">
        <v>1900</v>
      </c>
      <c r="AG135" s="32" t="s">
        <v>18</v>
      </c>
    </row>
    <row r="136" spans="1:33">
      <c r="A136" s="32" t="s">
        <v>22</v>
      </c>
      <c r="B136" s="33" t="s">
        <v>1901</v>
      </c>
      <c r="C136" s="32" t="s">
        <v>1902</v>
      </c>
      <c r="D136" s="32" t="s">
        <v>1903</v>
      </c>
      <c r="E136" s="33" t="s">
        <v>1904</v>
      </c>
      <c r="F136" s="33" t="s">
        <v>1905</v>
      </c>
      <c r="G136" s="32" t="s">
        <v>1906</v>
      </c>
      <c r="H136" s="32" t="s">
        <v>1907</v>
      </c>
      <c r="I136" s="32" t="s">
        <v>1908</v>
      </c>
      <c r="J136" s="35">
        <v>1754626</v>
      </c>
      <c r="K136" s="32" t="s">
        <v>1909</v>
      </c>
      <c r="L136" s="33" t="s">
        <v>1910</v>
      </c>
      <c r="M136" s="33" t="s">
        <v>1911</v>
      </c>
      <c r="N136" s="33" t="s">
        <v>1912</v>
      </c>
      <c r="O136" s="32" t="s">
        <v>1913</v>
      </c>
      <c r="P136" s="32" t="s">
        <v>1914</v>
      </c>
      <c r="Q136" s="33" t="s">
        <v>1915</v>
      </c>
      <c r="R136" s="32" t="s">
        <v>1916</v>
      </c>
      <c r="S136" s="32" t="s">
        <v>1917</v>
      </c>
      <c r="T136" s="32" t="s">
        <v>1918</v>
      </c>
      <c r="U136" s="32" t="s">
        <v>1919</v>
      </c>
      <c r="V136" s="32" t="s">
        <v>1920</v>
      </c>
      <c r="W136" s="32" t="s">
        <v>1921</v>
      </c>
      <c r="X136" s="32" t="s">
        <v>1922</v>
      </c>
      <c r="Y136" s="32" t="s">
        <v>1923</v>
      </c>
      <c r="Z136" s="32">
        <v>1</v>
      </c>
      <c r="AA136" s="32">
        <v>3</v>
      </c>
      <c r="AB136" s="32" t="s">
        <v>1924</v>
      </c>
      <c r="AC136" s="32" t="s">
        <v>1925</v>
      </c>
      <c r="AD136" s="32" t="s">
        <v>1926</v>
      </c>
      <c r="AE136" s="32" t="s">
        <v>1927</v>
      </c>
      <c r="AF136" s="32" t="s">
        <v>1510</v>
      </c>
      <c r="AG136" s="32" t="s">
        <v>18</v>
      </c>
    </row>
    <row r="137" spans="1:33">
      <c r="A137" s="32" t="s">
        <v>20</v>
      </c>
      <c r="B137" s="32" t="s">
        <v>1928</v>
      </c>
      <c r="C137" s="32" t="s">
        <v>1929</v>
      </c>
      <c r="D137" s="32" t="s">
        <v>1930</v>
      </c>
      <c r="E137" s="33" t="s">
        <v>1931</v>
      </c>
      <c r="F137" s="33" t="s">
        <v>1932</v>
      </c>
      <c r="G137" s="33" t="s">
        <v>1933</v>
      </c>
      <c r="H137" s="32" t="s">
        <v>1934</v>
      </c>
      <c r="I137" s="33" t="s">
        <v>1935</v>
      </c>
      <c r="J137" s="32" t="s">
        <v>1936</v>
      </c>
      <c r="K137" s="32" t="s">
        <v>1937</v>
      </c>
      <c r="L137" s="33" t="s">
        <v>1938</v>
      </c>
      <c r="M137" s="32" t="s">
        <v>1939</v>
      </c>
      <c r="N137" s="32" t="s">
        <v>1940</v>
      </c>
      <c r="O137" s="32" t="s">
        <v>1941</v>
      </c>
      <c r="P137" s="32" t="s">
        <v>1942</v>
      </c>
      <c r="Q137" s="32" t="s">
        <v>1943</v>
      </c>
      <c r="R137" s="32" t="s">
        <v>1944</v>
      </c>
      <c r="S137" s="32" t="s">
        <v>1945</v>
      </c>
      <c r="T137" s="32" t="s">
        <v>1946</v>
      </c>
      <c r="U137" s="32" t="s">
        <v>1947</v>
      </c>
      <c r="V137" s="32" t="s">
        <v>1948</v>
      </c>
      <c r="W137" s="32" t="s">
        <v>1949</v>
      </c>
      <c r="X137" s="32" t="s">
        <v>1950</v>
      </c>
      <c r="Y137" s="32" t="s">
        <v>1951</v>
      </c>
      <c r="Z137" s="32">
        <v>2</v>
      </c>
      <c r="AA137" s="32">
        <v>2</v>
      </c>
      <c r="AB137" s="32" t="s">
        <v>1952</v>
      </c>
      <c r="AC137" s="32" t="s">
        <v>1953</v>
      </c>
      <c r="AD137" s="32" t="s">
        <v>1954</v>
      </c>
      <c r="AE137" s="32" t="s">
        <v>1955</v>
      </c>
      <c r="AF137" s="32" t="s">
        <v>1956</v>
      </c>
      <c r="AG137" s="32" t="s">
        <v>18</v>
      </c>
    </row>
    <row r="138" spans="1:33">
      <c r="A138" s="32" t="s">
        <v>22</v>
      </c>
      <c r="B138" s="33" t="s">
        <v>1957</v>
      </c>
      <c r="C138" s="32" t="s">
        <v>1958</v>
      </c>
      <c r="D138" s="32" t="s">
        <v>1959</v>
      </c>
      <c r="E138" s="32" t="s">
        <v>1960</v>
      </c>
      <c r="F138" s="33" t="s">
        <v>1961</v>
      </c>
      <c r="G138" s="33" t="s">
        <v>1962</v>
      </c>
      <c r="H138" s="33" t="s">
        <v>1963</v>
      </c>
      <c r="I138" s="32" t="s">
        <v>1964</v>
      </c>
      <c r="J138" s="32" t="s">
        <v>1965</v>
      </c>
      <c r="K138" s="32" t="s">
        <v>1966</v>
      </c>
      <c r="L138" s="32" t="s">
        <v>1967</v>
      </c>
      <c r="M138" s="33" t="s">
        <v>1968</v>
      </c>
      <c r="N138" s="33" t="s">
        <v>1969</v>
      </c>
      <c r="O138" s="33" t="s">
        <v>1970</v>
      </c>
      <c r="P138" s="32" t="s">
        <v>1971</v>
      </c>
      <c r="Q138" s="32" t="s">
        <v>1972</v>
      </c>
      <c r="R138" s="32" t="s">
        <v>1973</v>
      </c>
      <c r="S138" s="33" t="s">
        <v>1974</v>
      </c>
      <c r="T138" s="32" t="s">
        <v>1975</v>
      </c>
      <c r="U138" s="32" t="s">
        <v>1976</v>
      </c>
      <c r="V138" s="32" t="s">
        <v>1977</v>
      </c>
      <c r="W138" s="32" t="s">
        <v>1978</v>
      </c>
      <c r="X138" s="32" t="s">
        <v>1979</v>
      </c>
      <c r="Y138" s="32" t="s">
        <v>1980</v>
      </c>
      <c r="Z138" s="32">
        <v>4</v>
      </c>
      <c r="AA138" s="32">
        <v>2</v>
      </c>
      <c r="AB138" s="32" t="s">
        <v>1981</v>
      </c>
      <c r="AC138" s="32" t="s">
        <v>1982</v>
      </c>
      <c r="AD138" s="32" t="s">
        <v>711</v>
      </c>
      <c r="AE138" s="32" t="s">
        <v>1983</v>
      </c>
      <c r="AF138" s="32" t="s">
        <v>1984</v>
      </c>
      <c r="AG138" s="32" t="s">
        <v>18</v>
      </c>
    </row>
    <row r="139" spans="1:33">
      <c r="A139" s="32" t="s">
        <v>22</v>
      </c>
      <c r="B139" s="32" t="s">
        <v>1985</v>
      </c>
      <c r="C139" s="32" t="s">
        <v>1986</v>
      </c>
      <c r="D139" s="32" t="s">
        <v>1987</v>
      </c>
      <c r="E139" s="32" t="s">
        <v>1988</v>
      </c>
      <c r="F139" s="33" t="s">
        <v>1989</v>
      </c>
      <c r="G139" s="33" t="s">
        <v>1990</v>
      </c>
      <c r="H139" s="33" t="s">
        <v>1991</v>
      </c>
      <c r="I139" s="32" t="s">
        <v>1992</v>
      </c>
      <c r="J139" s="32" t="s">
        <v>1993</v>
      </c>
      <c r="K139" s="32" t="s">
        <v>1994</v>
      </c>
      <c r="L139" s="32" t="s">
        <v>1995</v>
      </c>
      <c r="M139" s="33" t="s">
        <v>1996</v>
      </c>
      <c r="N139" s="33" t="s">
        <v>1997</v>
      </c>
      <c r="O139" s="32" t="s">
        <v>1998</v>
      </c>
      <c r="P139" s="32" t="s">
        <v>1999</v>
      </c>
      <c r="Q139" s="33" t="s">
        <v>2000</v>
      </c>
      <c r="R139" s="32" t="s">
        <v>2001</v>
      </c>
      <c r="S139" s="32" t="s">
        <v>2002</v>
      </c>
      <c r="T139" s="32" t="s">
        <v>2003</v>
      </c>
      <c r="U139" s="32" t="s">
        <v>2004</v>
      </c>
      <c r="V139" s="32" t="s">
        <v>2005</v>
      </c>
      <c r="W139" s="32" t="s">
        <v>2006</v>
      </c>
      <c r="X139" s="32" t="s">
        <v>2007</v>
      </c>
      <c r="Y139" s="32" t="s">
        <v>2008</v>
      </c>
      <c r="Z139" s="32">
        <v>1</v>
      </c>
      <c r="AA139" s="32">
        <v>4</v>
      </c>
      <c r="AB139" s="32" t="s">
        <v>2009</v>
      </c>
      <c r="AC139" s="32" t="s">
        <v>2010</v>
      </c>
      <c r="AD139" s="32" t="s">
        <v>2011</v>
      </c>
      <c r="AE139" s="32" t="s">
        <v>2012</v>
      </c>
      <c r="AF139" s="32" t="s">
        <v>886</v>
      </c>
      <c r="AG139" s="32" t="s">
        <v>18</v>
      </c>
    </row>
    <row r="140" spans="1:33">
      <c r="A140" s="32" t="s">
        <v>16</v>
      </c>
      <c r="B140" s="33" t="s">
        <v>2013</v>
      </c>
      <c r="C140" s="32" t="s">
        <v>2014</v>
      </c>
      <c r="D140" s="32" t="s">
        <v>2015</v>
      </c>
      <c r="E140" s="33" t="s">
        <v>2016</v>
      </c>
      <c r="F140" s="33" t="s">
        <v>2017</v>
      </c>
      <c r="G140" s="33" t="s">
        <v>2018</v>
      </c>
      <c r="H140" s="32" t="s">
        <v>2019</v>
      </c>
      <c r="I140" s="33" t="s">
        <v>2020</v>
      </c>
      <c r="J140" s="32" t="s">
        <v>2021</v>
      </c>
      <c r="K140" s="32" t="s">
        <v>2022</v>
      </c>
      <c r="L140" s="33" t="s">
        <v>2023</v>
      </c>
      <c r="M140" s="33" t="s">
        <v>2024</v>
      </c>
      <c r="N140" s="33" t="s">
        <v>2025</v>
      </c>
      <c r="O140" s="32" t="s">
        <v>2026</v>
      </c>
      <c r="P140" s="32" t="s">
        <v>2027</v>
      </c>
      <c r="Q140" s="33" t="s">
        <v>2028</v>
      </c>
      <c r="R140" s="32" t="s">
        <v>2029</v>
      </c>
      <c r="S140" s="32" t="s">
        <v>2030</v>
      </c>
      <c r="T140" s="32" t="s">
        <v>2031</v>
      </c>
      <c r="U140" s="32" t="s">
        <v>2032</v>
      </c>
      <c r="V140" s="32" t="s">
        <v>2033</v>
      </c>
      <c r="W140" s="32" t="s">
        <v>2034</v>
      </c>
      <c r="X140" s="32" t="s">
        <v>2035</v>
      </c>
      <c r="Y140" s="32" t="s">
        <v>2036</v>
      </c>
      <c r="Z140" s="32">
        <v>1</v>
      </c>
      <c r="AA140" s="32">
        <v>3</v>
      </c>
      <c r="AB140" s="32" t="s">
        <v>2037</v>
      </c>
      <c r="AC140" s="32" t="s">
        <v>2038</v>
      </c>
      <c r="AD140" s="32" t="s">
        <v>76</v>
      </c>
      <c r="AE140" s="32" t="s">
        <v>2039</v>
      </c>
      <c r="AF140" s="32" t="s">
        <v>2040</v>
      </c>
      <c r="AG140" s="32" t="s">
        <v>18</v>
      </c>
    </row>
    <row r="141" spans="1:33">
      <c r="A141" s="32" t="s">
        <v>22</v>
      </c>
      <c r="B141" s="33" t="s">
        <v>2041</v>
      </c>
      <c r="C141" s="32" t="s">
        <v>2042</v>
      </c>
      <c r="D141" s="32" t="s">
        <v>2043</v>
      </c>
      <c r="E141" s="33" t="s">
        <v>2044</v>
      </c>
      <c r="F141" s="33" t="s">
        <v>2045</v>
      </c>
      <c r="G141" s="33" t="s">
        <v>2046</v>
      </c>
      <c r="H141" s="32" t="s">
        <v>2047</v>
      </c>
      <c r="I141" s="32" t="s">
        <v>2048</v>
      </c>
      <c r="J141" s="32" t="s">
        <v>2049</v>
      </c>
      <c r="K141" s="32" t="s">
        <v>2050</v>
      </c>
      <c r="L141" s="32" t="s">
        <v>2051</v>
      </c>
      <c r="M141" s="33" t="s">
        <v>2052</v>
      </c>
      <c r="N141" s="32" t="s">
        <v>2053</v>
      </c>
      <c r="O141" s="33" t="s">
        <v>2054</v>
      </c>
      <c r="P141" s="32" t="s">
        <v>2055</v>
      </c>
      <c r="Q141" s="32" t="s">
        <v>2056</v>
      </c>
      <c r="R141" s="32" t="s">
        <v>2057</v>
      </c>
      <c r="S141" s="33" t="s">
        <v>2058</v>
      </c>
      <c r="T141" s="32" t="s">
        <v>2059</v>
      </c>
      <c r="U141" s="32" t="s">
        <v>2060</v>
      </c>
      <c r="V141" s="32" t="s">
        <v>2061</v>
      </c>
      <c r="W141" s="32" t="s">
        <v>2062</v>
      </c>
      <c r="X141" s="32" t="s">
        <v>2063</v>
      </c>
      <c r="Y141" s="32" t="s">
        <v>2064</v>
      </c>
      <c r="Z141" s="32">
        <v>4</v>
      </c>
      <c r="AA141" s="32">
        <v>1</v>
      </c>
      <c r="AB141" s="32" t="s">
        <v>2065</v>
      </c>
      <c r="AC141" s="32" t="s">
        <v>2066</v>
      </c>
      <c r="AD141" s="32" t="s">
        <v>2067</v>
      </c>
      <c r="AE141" s="32" t="s">
        <v>2068</v>
      </c>
      <c r="AF141" s="32" t="s">
        <v>2069</v>
      </c>
      <c r="AG141" s="32" t="s">
        <v>18</v>
      </c>
    </row>
    <row r="142" spans="1:33">
      <c r="A142" s="32" t="s">
        <v>16</v>
      </c>
      <c r="B142" s="32" t="s">
        <v>2070</v>
      </c>
      <c r="C142" s="32" t="s">
        <v>2071</v>
      </c>
      <c r="D142" s="32" t="s">
        <v>2072</v>
      </c>
      <c r="E142" s="32" t="s">
        <v>2073</v>
      </c>
      <c r="F142" s="33" t="s">
        <v>2074</v>
      </c>
      <c r="G142" s="33" t="s">
        <v>2075</v>
      </c>
      <c r="H142" s="33" t="s">
        <v>2076</v>
      </c>
      <c r="I142" s="32" t="s">
        <v>2077</v>
      </c>
      <c r="J142" s="32" t="s">
        <v>2078</v>
      </c>
      <c r="K142" s="32" t="s">
        <v>2079</v>
      </c>
      <c r="L142" s="33" t="s">
        <v>2080</v>
      </c>
      <c r="M142" s="33" t="s">
        <v>2081</v>
      </c>
      <c r="N142" s="33" t="s">
        <v>2082</v>
      </c>
      <c r="O142" s="32" t="s">
        <v>2083</v>
      </c>
      <c r="P142" s="32" t="s">
        <v>2084</v>
      </c>
      <c r="Q142" s="33" t="s">
        <v>2085</v>
      </c>
      <c r="R142" s="32" t="s">
        <v>2086</v>
      </c>
      <c r="S142" s="33" t="s">
        <v>2087</v>
      </c>
      <c r="T142" s="32" t="s">
        <v>2088</v>
      </c>
      <c r="U142" s="32" t="s">
        <v>2089</v>
      </c>
      <c r="V142" s="32" t="s">
        <v>2090</v>
      </c>
      <c r="W142" s="32" t="s">
        <v>2091</v>
      </c>
      <c r="X142" s="32" t="s">
        <v>2092</v>
      </c>
      <c r="Y142" s="32" t="s">
        <v>2093</v>
      </c>
      <c r="Z142" s="32">
        <v>3</v>
      </c>
      <c r="AA142" s="32">
        <v>3</v>
      </c>
      <c r="AB142" s="32" t="s">
        <v>2094</v>
      </c>
      <c r="AC142" s="32" t="s">
        <v>2095</v>
      </c>
      <c r="AD142" s="32" t="s">
        <v>2096</v>
      </c>
      <c r="AE142" s="32" t="s">
        <v>2097</v>
      </c>
      <c r="AF142" s="32" t="s">
        <v>2098</v>
      </c>
      <c r="AG142" s="32" t="s">
        <v>18</v>
      </c>
    </row>
    <row r="143" spans="1:33">
      <c r="A143" s="32" t="s">
        <v>20</v>
      </c>
      <c r="B143" s="32" t="s">
        <v>2099</v>
      </c>
      <c r="C143" s="32" t="s">
        <v>2100</v>
      </c>
      <c r="D143" s="32" t="s">
        <v>2101</v>
      </c>
      <c r="E143" s="33" t="s">
        <v>2102</v>
      </c>
      <c r="F143" s="33" t="s">
        <v>2103</v>
      </c>
      <c r="G143" s="33" t="s">
        <v>2104</v>
      </c>
      <c r="H143" s="32" t="s">
        <v>2105</v>
      </c>
      <c r="I143" s="32" t="s">
        <v>2106</v>
      </c>
      <c r="J143" s="32" t="s">
        <v>2107</v>
      </c>
      <c r="K143" s="32" t="s">
        <v>2108</v>
      </c>
      <c r="L143" s="32" t="s">
        <v>2109</v>
      </c>
      <c r="M143" s="33" t="s">
        <v>2110</v>
      </c>
      <c r="N143" s="33" t="s">
        <v>2111</v>
      </c>
      <c r="O143" s="32" t="s">
        <v>2112</v>
      </c>
      <c r="P143" s="32" t="s">
        <v>2113</v>
      </c>
      <c r="Q143" s="33" t="s">
        <v>2114</v>
      </c>
      <c r="R143" s="32" t="s">
        <v>2115</v>
      </c>
      <c r="S143" s="33" t="s">
        <v>2116</v>
      </c>
      <c r="T143" s="32" t="s">
        <v>2117</v>
      </c>
      <c r="U143" s="32" t="s">
        <v>2118</v>
      </c>
      <c r="V143" s="32" t="s">
        <v>2119</v>
      </c>
      <c r="W143" s="32" t="s">
        <v>2120</v>
      </c>
      <c r="X143" s="32" t="s">
        <v>2121</v>
      </c>
      <c r="Y143" s="32" t="s">
        <v>2122</v>
      </c>
      <c r="Z143" s="32">
        <v>4</v>
      </c>
      <c r="AA143" s="32">
        <v>3</v>
      </c>
      <c r="AB143" s="32" t="s">
        <v>2123</v>
      </c>
      <c r="AC143" s="32" t="s">
        <v>2124</v>
      </c>
      <c r="AD143" s="32" t="s">
        <v>2125</v>
      </c>
      <c r="AE143" s="32" t="s">
        <v>2126</v>
      </c>
      <c r="AF143" s="32" t="s">
        <v>2127</v>
      </c>
      <c r="AG143" s="32" t="s">
        <v>18</v>
      </c>
    </row>
    <row r="144" spans="1:33">
      <c r="A144" s="32" t="s">
        <v>20</v>
      </c>
      <c r="B144" s="32" t="s">
        <v>2128</v>
      </c>
      <c r="C144" s="32" t="s">
        <v>2129</v>
      </c>
      <c r="D144" s="32" t="s">
        <v>2130</v>
      </c>
      <c r="E144" s="32" t="s">
        <v>2131</v>
      </c>
      <c r="F144" s="33" t="s">
        <v>2132</v>
      </c>
      <c r="G144" s="33" t="s">
        <v>2133</v>
      </c>
      <c r="H144" s="33" t="s">
        <v>2134</v>
      </c>
      <c r="I144" s="32" t="s">
        <v>2135</v>
      </c>
      <c r="J144" s="32" t="s">
        <v>2136</v>
      </c>
      <c r="K144" s="32" t="s">
        <v>2137</v>
      </c>
      <c r="L144" s="33" t="s">
        <v>2138</v>
      </c>
      <c r="M144" s="32" t="s">
        <v>2139</v>
      </c>
      <c r="N144" s="33" t="s">
        <v>2140</v>
      </c>
      <c r="O144" s="32" t="s">
        <v>2141</v>
      </c>
      <c r="P144" s="32" t="s">
        <v>2142</v>
      </c>
      <c r="Q144" s="32" t="s">
        <v>2143</v>
      </c>
      <c r="R144" s="32" t="s">
        <v>2144</v>
      </c>
      <c r="S144" s="32" t="s">
        <v>2145</v>
      </c>
      <c r="T144" s="32" t="s">
        <v>2146</v>
      </c>
      <c r="U144" s="32" t="s">
        <v>2147</v>
      </c>
      <c r="V144" s="32" t="s">
        <v>2148</v>
      </c>
      <c r="W144" s="32" t="s">
        <v>2149</v>
      </c>
      <c r="X144" s="32" t="s">
        <v>2150</v>
      </c>
      <c r="Y144" s="32" t="s">
        <v>2151</v>
      </c>
      <c r="Z144" s="32">
        <v>1</v>
      </c>
      <c r="AA144" s="32">
        <v>2</v>
      </c>
      <c r="AB144" s="32" t="s">
        <v>2152</v>
      </c>
      <c r="AC144" s="32" t="s">
        <v>2153</v>
      </c>
      <c r="AD144" s="32" t="s">
        <v>2154</v>
      </c>
      <c r="AE144" s="32" t="s">
        <v>2155</v>
      </c>
      <c r="AF144" s="32" t="s">
        <v>2156</v>
      </c>
      <c r="AG144" s="32" t="s">
        <v>18</v>
      </c>
    </row>
    <row r="145" spans="1:33">
      <c r="A145" s="32" t="s">
        <v>16</v>
      </c>
      <c r="B145" s="32" t="s">
        <v>2157</v>
      </c>
      <c r="C145" s="32" t="s">
        <v>2158</v>
      </c>
      <c r="D145" s="32" t="s">
        <v>2159</v>
      </c>
      <c r="E145" s="33" t="s">
        <v>2160</v>
      </c>
      <c r="F145" s="32" t="s">
        <v>2161</v>
      </c>
      <c r="G145" s="32" t="s">
        <v>2162</v>
      </c>
      <c r="H145" s="32" t="s">
        <v>2163</v>
      </c>
      <c r="I145" s="32" t="s">
        <v>2164</v>
      </c>
      <c r="J145" s="32" t="s">
        <v>2165</v>
      </c>
      <c r="K145" s="32" t="s">
        <v>2166</v>
      </c>
      <c r="L145" s="33" t="s">
        <v>2167</v>
      </c>
      <c r="M145" s="33" t="s">
        <v>2168</v>
      </c>
      <c r="N145" s="33" t="s">
        <v>2169</v>
      </c>
      <c r="O145" s="32" t="s">
        <v>2170</v>
      </c>
      <c r="P145" s="32" t="s">
        <v>2171</v>
      </c>
      <c r="Q145" s="33" t="s">
        <v>2172</v>
      </c>
      <c r="R145" s="32" t="s">
        <v>2173</v>
      </c>
      <c r="S145" s="32" t="s">
        <v>2174</v>
      </c>
      <c r="T145" s="32" t="s">
        <v>2175</v>
      </c>
      <c r="U145" s="32" t="s">
        <v>2176</v>
      </c>
      <c r="V145" s="32" t="s">
        <v>2177</v>
      </c>
      <c r="W145" s="32" t="s">
        <v>2178</v>
      </c>
      <c r="X145" s="32" t="s">
        <v>2179</v>
      </c>
      <c r="Y145" s="32" t="s">
        <v>2180</v>
      </c>
      <c r="Z145" s="32">
        <v>1</v>
      </c>
      <c r="AA145" s="32">
        <v>3</v>
      </c>
      <c r="AB145" s="32" t="s">
        <v>2181</v>
      </c>
      <c r="AC145" s="32" t="s">
        <v>2182</v>
      </c>
      <c r="AD145" s="32" t="s">
        <v>2183</v>
      </c>
      <c r="AE145" s="32" t="s">
        <v>2184</v>
      </c>
      <c r="AF145" s="32" t="s">
        <v>2185</v>
      </c>
      <c r="AG145" s="32" t="s">
        <v>18</v>
      </c>
    </row>
    <row r="146" spans="1:33">
      <c r="A146" s="32" t="s">
        <v>16</v>
      </c>
      <c r="B146" s="33" t="s">
        <v>2186</v>
      </c>
      <c r="C146" s="32" t="s">
        <v>2187</v>
      </c>
      <c r="D146" s="32" t="s">
        <v>2188</v>
      </c>
      <c r="E146" s="33" t="s">
        <v>2189</v>
      </c>
      <c r="F146" s="33" t="s">
        <v>2190</v>
      </c>
      <c r="G146" s="33" t="s">
        <v>2191</v>
      </c>
      <c r="H146" s="32" t="s">
        <v>2192</v>
      </c>
      <c r="I146" s="33" t="s">
        <v>2193</v>
      </c>
      <c r="J146" s="32" t="s">
        <v>2194</v>
      </c>
      <c r="K146" s="32" t="s">
        <v>2195</v>
      </c>
      <c r="L146" s="33" t="s">
        <v>2196</v>
      </c>
      <c r="M146" s="33" t="s">
        <v>2197</v>
      </c>
      <c r="N146" s="33" t="s">
        <v>2198</v>
      </c>
      <c r="O146" s="32" t="s">
        <v>2199</v>
      </c>
      <c r="P146" s="32" t="s">
        <v>2200</v>
      </c>
      <c r="Q146" s="33" t="s">
        <v>2201</v>
      </c>
      <c r="R146" s="32" t="s">
        <v>2202</v>
      </c>
      <c r="S146" s="33" t="s">
        <v>2203</v>
      </c>
      <c r="T146" s="32" t="s">
        <v>2204</v>
      </c>
      <c r="U146" s="32" t="s">
        <v>2205</v>
      </c>
      <c r="V146" s="32" t="s">
        <v>2206</v>
      </c>
      <c r="W146" s="32" t="s">
        <v>2207</v>
      </c>
      <c r="X146" s="32" t="s">
        <v>2208</v>
      </c>
      <c r="Y146" s="32" t="s">
        <v>2209</v>
      </c>
      <c r="Z146" s="32">
        <v>4</v>
      </c>
      <c r="AA146" s="32">
        <v>4</v>
      </c>
      <c r="AB146" s="32" t="s">
        <v>2210</v>
      </c>
      <c r="AC146" s="32" t="s">
        <v>2211</v>
      </c>
      <c r="AD146" s="32" t="s">
        <v>2212</v>
      </c>
      <c r="AE146" s="32" t="s">
        <v>2213</v>
      </c>
      <c r="AF146" s="32" t="s">
        <v>2214</v>
      </c>
      <c r="AG146" s="32" t="s">
        <v>18</v>
      </c>
    </row>
    <row r="147" spans="1:33">
      <c r="A147" s="32" t="s">
        <v>16</v>
      </c>
      <c r="B147" s="33" t="s">
        <v>2215</v>
      </c>
      <c r="C147" s="32" t="s">
        <v>2216</v>
      </c>
      <c r="D147" s="32" t="s">
        <v>2217</v>
      </c>
      <c r="E147" s="33" t="s">
        <v>2218</v>
      </c>
      <c r="F147" s="33" t="s">
        <v>2219</v>
      </c>
      <c r="G147" s="33" t="s">
        <v>2220</v>
      </c>
      <c r="H147" s="32" t="s">
        <v>2221</v>
      </c>
      <c r="I147" s="33" t="s">
        <v>2222</v>
      </c>
      <c r="J147" s="32" t="s">
        <v>2223</v>
      </c>
      <c r="K147" s="32" t="s">
        <v>2224</v>
      </c>
      <c r="L147" s="33" t="s">
        <v>2225</v>
      </c>
      <c r="M147" s="32" t="s">
        <v>2226</v>
      </c>
      <c r="N147" s="32" t="s">
        <v>2227</v>
      </c>
      <c r="O147" s="32" t="s">
        <v>2228</v>
      </c>
      <c r="P147" s="32" t="s">
        <v>2229</v>
      </c>
      <c r="Q147" s="32" t="s">
        <v>2230</v>
      </c>
      <c r="R147" s="32" t="s">
        <v>2231</v>
      </c>
      <c r="S147" s="32" t="s">
        <v>2232</v>
      </c>
      <c r="T147" s="32" t="s">
        <v>2233</v>
      </c>
      <c r="U147" s="32" t="s">
        <v>2234</v>
      </c>
      <c r="V147" s="32" t="s">
        <v>2235</v>
      </c>
      <c r="W147" s="32" t="s">
        <v>2236</v>
      </c>
      <c r="X147" s="32" t="s">
        <v>2237</v>
      </c>
      <c r="Y147" s="32" t="s">
        <v>2238</v>
      </c>
      <c r="Z147" s="32">
        <v>2</v>
      </c>
      <c r="AA147" s="32">
        <v>1</v>
      </c>
      <c r="AB147" s="32" t="s">
        <v>2239</v>
      </c>
      <c r="AC147" s="32" t="s">
        <v>2240</v>
      </c>
      <c r="AD147" s="32" t="s">
        <v>2241</v>
      </c>
      <c r="AE147" s="32" t="s">
        <v>2242</v>
      </c>
      <c r="AF147" s="32" t="s">
        <v>2243</v>
      </c>
      <c r="AG147" s="32" t="s">
        <v>18</v>
      </c>
    </row>
    <row r="148" spans="1:33">
      <c r="A148" s="32" t="s">
        <v>20</v>
      </c>
      <c r="B148" s="33" t="s">
        <v>2244</v>
      </c>
      <c r="C148" s="32" t="s">
        <v>2245</v>
      </c>
      <c r="D148" s="32" t="s">
        <v>2246</v>
      </c>
      <c r="E148" s="33" t="s">
        <v>2247</v>
      </c>
      <c r="F148" s="32" t="s">
        <v>2248</v>
      </c>
      <c r="G148" s="32" t="s">
        <v>2249</v>
      </c>
      <c r="H148" s="32" t="s">
        <v>2250</v>
      </c>
      <c r="I148" s="33" t="s">
        <v>2251</v>
      </c>
      <c r="J148" s="32" t="s">
        <v>2252</v>
      </c>
      <c r="K148" s="32" t="s">
        <v>2253</v>
      </c>
      <c r="L148" s="33" t="s">
        <v>2254</v>
      </c>
      <c r="M148" s="32" t="s">
        <v>2255</v>
      </c>
      <c r="N148" s="32" t="s">
        <v>2256</v>
      </c>
      <c r="O148" s="32" t="s">
        <v>2257</v>
      </c>
      <c r="P148" s="32" t="s">
        <v>2258</v>
      </c>
      <c r="Q148" s="32" t="s">
        <v>2259</v>
      </c>
      <c r="R148" s="32" t="s">
        <v>2260</v>
      </c>
      <c r="S148" s="32" t="s">
        <v>2261</v>
      </c>
      <c r="T148" s="32" t="s">
        <v>2262</v>
      </c>
      <c r="U148" s="32" t="s">
        <v>2263</v>
      </c>
      <c r="V148" s="32" t="s">
        <v>2264</v>
      </c>
      <c r="W148" s="32" t="s">
        <v>2265</v>
      </c>
      <c r="X148" s="32" t="s">
        <v>2266</v>
      </c>
      <c r="Y148" s="32" t="s">
        <v>2267</v>
      </c>
      <c r="Z148" s="32">
        <v>2</v>
      </c>
      <c r="AA148" s="32">
        <v>1</v>
      </c>
      <c r="AB148" s="32" t="s">
        <v>2268</v>
      </c>
      <c r="AC148" s="32" t="s">
        <v>2269</v>
      </c>
      <c r="AD148" s="32" t="s">
        <v>2270</v>
      </c>
      <c r="AE148" s="32" t="s">
        <v>2271</v>
      </c>
      <c r="AF148" s="32" t="s">
        <v>2272</v>
      </c>
      <c r="AG148" s="32" t="s">
        <v>18</v>
      </c>
    </row>
    <row r="149" spans="1:33">
      <c r="A149" s="32" t="s">
        <v>16</v>
      </c>
      <c r="B149" s="33" t="s">
        <v>2273</v>
      </c>
      <c r="C149" s="32" t="s">
        <v>2274</v>
      </c>
      <c r="D149" s="32" t="s">
        <v>2275</v>
      </c>
      <c r="E149" s="32" t="s">
        <v>2276</v>
      </c>
      <c r="F149" s="33" t="s">
        <v>2277</v>
      </c>
      <c r="G149" s="33" t="s">
        <v>2278</v>
      </c>
      <c r="H149" s="33" t="s">
        <v>2279</v>
      </c>
      <c r="I149" s="33" t="s">
        <v>2280</v>
      </c>
      <c r="J149" s="32" t="s">
        <v>2281</v>
      </c>
      <c r="K149" s="32" t="s">
        <v>2282</v>
      </c>
      <c r="L149" s="33" t="s">
        <v>2283</v>
      </c>
      <c r="M149" s="32" t="s">
        <v>2284</v>
      </c>
      <c r="N149" s="32" t="s">
        <v>2285</v>
      </c>
      <c r="O149" s="32" t="s">
        <v>2286</v>
      </c>
      <c r="P149" s="32" t="s">
        <v>2287</v>
      </c>
      <c r="Q149" s="32" t="s">
        <v>2288</v>
      </c>
      <c r="R149" s="32" t="s">
        <v>2289</v>
      </c>
      <c r="S149" s="32" t="s">
        <v>2290</v>
      </c>
      <c r="T149" s="32" t="s">
        <v>2291</v>
      </c>
      <c r="U149" s="32" t="s">
        <v>2292</v>
      </c>
      <c r="V149" s="32" t="s">
        <v>2293</v>
      </c>
      <c r="W149" s="32" t="s">
        <v>2294</v>
      </c>
      <c r="X149" s="32" t="s">
        <v>2295</v>
      </c>
      <c r="Y149" s="32" t="s">
        <v>2296</v>
      </c>
      <c r="Z149" s="32">
        <v>1</v>
      </c>
      <c r="AA149" s="32">
        <v>2</v>
      </c>
      <c r="AB149" s="32" t="s">
        <v>2297</v>
      </c>
      <c r="AC149" s="32" t="s">
        <v>2298</v>
      </c>
      <c r="AD149" s="32" t="s">
        <v>2299</v>
      </c>
      <c r="AE149" s="32" t="s">
        <v>2300</v>
      </c>
      <c r="AF149" s="32" t="s">
        <v>2301</v>
      </c>
      <c r="AG149" s="32" t="s">
        <v>18</v>
      </c>
    </row>
    <row r="150" spans="1:33">
      <c r="A150" s="32" t="s">
        <v>16</v>
      </c>
      <c r="B150" s="33" t="s">
        <v>2302</v>
      </c>
      <c r="C150" s="32" t="s">
        <v>2303</v>
      </c>
      <c r="D150" s="32" t="s">
        <v>2304</v>
      </c>
      <c r="E150" s="33" t="s">
        <v>2305</v>
      </c>
      <c r="F150" s="33" t="s">
        <v>2306</v>
      </c>
      <c r="G150" s="32" t="s">
        <v>2307</v>
      </c>
      <c r="H150" s="32" t="s">
        <v>2308</v>
      </c>
      <c r="I150" s="33" t="s">
        <v>2309</v>
      </c>
      <c r="J150" s="32" t="s">
        <v>2310</v>
      </c>
      <c r="K150" s="32" t="s">
        <v>2311</v>
      </c>
      <c r="L150" s="33" t="s">
        <v>2312</v>
      </c>
      <c r="M150" s="33" t="s">
        <v>2313</v>
      </c>
      <c r="N150" s="33" t="s">
        <v>2314</v>
      </c>
      <c r="O150" s="32" t="s">
        <v>2315</v>
      </c>
      <c r="P150" s="32" t="s">
        <v>2316</v>
      </c>
      <c r="Q150" s="33" t="s">
        <v>2317</v>
      </c>
      <c r="R150" s="32" t="s">
        <v>2318</v>
      </c>
      <c r="S150" s="32" t="s">
        <v>2319</v>
      </c>
      <c r="T150" s="32" t="s">
        <v>2320</v>
      </c>
      <c r="U150" s="32" t="s">
        <v>2321</v>
      </c>
      <c r="V150" s="32" t="s">
        <v>2322</v>
      </c>
      <c r="W150" s="32" t="s">
        <v>2323</v>
      </c>
      <c r="X150" s="32" t="s">
        <v>2324</v>
      </c>
      <c r="Y150" s="32" t="s">
        <v>2325</v>
      </c>
      <c r="Z150" s="32">
        <v>2</v>
      </c>
      <c r="AA150" s="32">
        <v>3</v>
      </c>
      <c r="AB150" s="32" t="s">
        <v>2326</v>
      </c>
      <c r="AC150" s="32" t="s">
        <v>2327</v>
      </c>
      <c r="AD150" s="32" t="s">
        <v>2328</v>
      </c>
      <c r="AE150" s="32" t="s">
        <v>2329</v>
      </c>
      <c r="AF150" s="32" t="s">
        <v>2330</v>
      </c>
      <c r="AG150" s="32" t="s">
        <v>18</v>
      </c>
    </row>
    <row r="151" spans="1:33">
      <c r="A151" s="32" t="s">
        <v>16</v>
      </c>
      <c r="B151" s="33" t="s">
        <v>2331</v>
      </c>
      <c r="C151" s="32" t="s">
        <v>2332</v>
      </c>
      <c r="D151" s="32" t="s">
        <v>2333</v>
      </c>
      <c r="E151" s="33" t="s">
        <v>2334</v>
      </c>
      <c r="F151" s="33" t="s">
        <v>2335</v>
      </c>
      <c r="G151" s="32" t="s">
        <v>2336</v>
      </c>
      <c r="H151" s="32" t="s">
        <v>2337</v>
      </c>
      <c r="I151" s="33" t="s">
        <v>2338</v>
      </c>
      <c r="J151" s="32" t="s">
        <v>2339</v>
      </c>
      <c r="K151" s="32" t="s">
        <v>2340</v>
      </c>
      <c r="L151" s="33" t="s">
        <v>2341</v>
      </c>
      <c r="M151" s="33" t="s">
        <v>2342</v>
      </c>
      <c r="N151" s="32" t="s">
        <v>2343</v>
      </c>
      <c r="O151" s="32" t="s">
        <v>2344</v>
      </c>
      <c r="P151" s="32" t="s">
        <v>2345</v>
      </c>
      <c r="Q151" s="33" t="s">
        <v>2346</v>
      </c>
      <c r="R151" s="32" t="s">
        <v>2347</v>
      </c>
      <c r="S151" s="32" t="s">
        <v>2348</v>
      </c>
      <c r="T151" s="32" t="s">
        <v>2349</v>
      </c>
      <c r="U151" s="32" t="s">
        <v>2350</v>
      </c>
      <c r="V151" s="32" t="s">
        <v>2351</v>
      </c>
      <c r="W151" s="32" t="s">
        <v>2352</v>
      </c>
      <c r="X151" s="32" t="s">
        <v>2353</v>
      </c>
      <c r="Y151" s="32" t="s">
        <v>2354</v>
      </c>
      <c r="Z151" s="32">
        <v>1</v>
      </c>
      <c r="AA151" s="32">
        <v>4</v>
      </c>
      <c r="AB151" s="32" t="s">
        <v>2355</v>
      </c>
      <c r="AC151" s="32" t="s">
        <v>2356</v>
      </c>
      <c r="AD151" s="32" t="s">
        <v>2357</v>
      </c>
      <c r="AE151" s="32" t="s">
        <v>2358</v>
      </c>
      <c r="AF151" s="32" t="s">
        <v>2359</v>
      </c>
      <c r="AG151" s="32" t="s">
        <v>18</v>
      </c>
    </row>
    <row r="152" spans="1:33">
      <c r="A152" s="32" t="s">
        <v>22</v>
      </c>
      <c r="B152" s="33" t="s">
        <v>2360</v>
      </c>
      <c r="C152" s="32" t="s">
        <v>2361</v>
      </c>
      <c r="D152" s="32" t="s">
        <v>2362</v>
      </c>
      <c r="E152" s="33" t="s">
        <v>2363</v>
      </c>
      <c r="F152" s="33" t="s">
        <v>2364</v>
      </c>
      <c r="G152" s="32" t="s">
        <v>2365</v>
      </c>
      <c r="H152" s="32" t="s">
        <v>2366</v>
      </c>
      <c r="I152" s="33" t="s">
        <v>2367</v>
      </c>
      <c r="J152" s="32" t="s">
        <v>2368</v>
      </c>
      <c r="K152" s="32" t="s">
        <v>2369</v>
      </c>
      <c r="L152" s="33" t="s">
        <v>2370</v>
      </c>
      <c r="M152" s="33" t="s">
        <v>2371</v>
      </c>
      <c r="N152" s="33" t="s">
        <v>2372</v>
      </c>
      <c r="O152" s="32" t="s">
        <v>2373</v>
      </c>
      <c r="P152" s="32" t="s">
        <v>2374</v>
      </c>
      <c r="Q152" s="32" t="s">
        <v>2375</v>
      </c>
      <c r="R152" s="32" t="s">
        <v>2376</v>
      </c>
      <c r="S152" s="32" t="s">
        <v>2377</v>
      </c>
      <c r="T152" s="32" t="s">
        <v>2378</v>
      </c>
      <c r="U152" s="32" t="s">
        <v>2379</v>
      </c>
      <c r="V152" s="32" t="s">
        <v>2380</v>
      </c>
      <c r="W152" s="32" t="s">
        <v>2381</v>
      </c>
      <c r="X152" s="32" t="s">
        <v>2382</v>
      </c>
      <c r="Y152" s="32" t="s">
        <v>2383</v>
      </c>
      <c r="Z152" s="32">
        <v>2</v>
      </c>
      <c r="AA152" s="32">
        <v>2</v>
      </c>
      <c r="AB152" s="32" t="s">
        <v>2384</v>
      </c>
      <c r="AC152" s="32" t="s">
        <v>2385</v>
      </c>
      <c r="AD152" s="32" t="s">
        <v>2386</v>
      </c>
      <c r="AE152" s="32" t="s">
        <v>2387</v>
      </c>
      <c r="AF152" s="32" t="s">
        <v>2388</v>
      </c>
      <c r="AG152" s="32" t="s">
        <v>18</v>
      </c>
    </row>
    <row r="153" spans="1:33">
      <c r="A153" s="32" t="s">
        <v>16</v>
      </c>
      <c r="B153" s="33" t="s">
        <v>2389</v>
      </c>
      <c r="C153" s="32" t="s">
        <v>2390</v>
      </c>
      <c r="D153" s="32" t="s">
        <v>2391</v>
      </c>
      <c r="E153" s="32" t="s">
        <v>2392</v>
      </c>
      <c r="F153" s="32" t="s">
        <v>2393</v>
      </c>
      <c r="G153" s="33" t="s">
        <v>2394</v>
      </c>
      <c r="H153" s="32" t="s">
        <v>2395</v>
      </c>
      <c r="I153" s="33" t="s">
        <v>2396</v>
      </c>
      <c r="J153" s="32" t="s">
        <v>2397</v>
      </c>
      <c r="K153" s="32" t="s">
        <v>2398</v>
      </c>
      <c r="L153" s="33" t="s">
        <v>2399</v>
      </c>
      <c r="M153" s="32" t="s">
        <v>2400</v>
      </c>
      <c r="N153" s="32" t="s">
        <v>2401</v>
      </c>
      <c r="O153" s="32" t="s">
        <v>2402</v>
      </c>
      <c r="P153" s="32" t="s">
        <v>2403</v>
      </c>
      <c r="Q153" s="32" t="s">
        <v>2404</v>
      </c>
      <c r="R153" s="32" t="s">
        <v>2405</v>
      </c>
      <c r="S153" s="32" t="s">
        <v>2406</v>
      </c>
      <c r="T153" s="32" t="s">
        <v>2407</v>
      </c>
      <c r="U153" s="32" t="s">
        <v>2408</v>
      </c>
      <c r="V153" s="32" t="s">
        <v>2409</v>
      </c>
      <c r="W153" s="32" t="s">
        <v>2410</v>
      </c>
      <c r="X153" s="32" t="s">
        <v>2411</v>
      </c>
      <c r="Y153" s="32" t="s">
        <v>2412</v>
      </c>
      <c r="Z153" s="32">
        <v>1</v>
      </c>
      <c r="AA153" s="32">
        <v>2</v>
      </c>
      <c r="AB153" s="32" t="s">
        <v>2413</v>
      </c>
      <c r="AC153" s="32" t="s">
        <v>2414</v>
      </c>
      <c r="AD153" s="32" t="s">
        <v>1728</v>
      </c>
      <c r="AE153" s="32" t="s">
        <v>2415</v>
      </c>
      <c r="AF153" s="32" t="s">
        <v>2416</v>
      </c>
      <c r="AG153" s="32" t="s">
        <v>18</v>
      </c>
    </row>
    <row r="154" spans="1:33">
      <c r="A154" s="32" t="s">
        <v>20</v>
      </c>
      <c r="B154" s="33" t="s">
        <v>2417</v>
      </c>
      <c r="C154" s="32" t="s">
        <v>2418</v>
      </c>
      <c r="D154" s="32" t="s">
        <v>2419</v>
      </c>
      <c r="E154" s="33" t="s">
        <v>2420</v>
      </c>
      <c r="F154" s="32" t="s">
        <v>2421</v>
      </c>
      <c r="G154" s="32" t="s">
        <v>2422</v>
      </c>
      <c r="H154" s="32" t="s">
        <v>2423</v>
      </c>
      <c r="I154" s="33" t="s">
        <v>2424</v>
      </c>
      <c r="J154" s="32" t="s">
        <v>2425</v>
      </c>
      <c r="K154" s="32" t="s">
        <v>2426</v>
      </c>
      <c r="L154" s="33" t="s">
        <v>2427</v>
      </c>
      <c r="M154" s="32" t="s">
        <v>2428</v>
      </c>
      <c r="N154" s="32" t="s">
        <v>2429</v>
      </c>
      <c r="O154" s="32" t="s">
        <v>2430</v>
      </c>
      <c r="P154" s="32" t="s">
        <v>2431</v>
      </c>
      <c r="Q154" s="32" t="s">
        <v>2432</v>
      </c>
      <c r="R154" s="32" t="s">
        <v>2433</v>
      </c>
      <c r="S154" s="32" t="s">
        <v>2434</v>
      </c>
      <c r="T154" s="32" t="s">
        <v>2435</v>
      </c>
      <c r="U154" s="32" t="s">
        <v>2436</v>
      </c>
      <c r="V154" s="32" t="s">
        <v>2437</v>
      </c>
      <c r="W154" s="32" t="s">
        <v>2438</v>
      </c>
      <c r="X154" s="32" t="s">
        <v>2439</v>
      </c>
      <c r="Y154" s="32" t="s">
        <v>2440</v>
      </c>
      <c r="Z154" s="32">
        <v>2</v>
      </c>
      <c r="AA154" s="32">
        <v>1</v>
      </c>
      <c r="AB154" s="32" t="s">
        <v>2441</v>
      </c>
      <c r="AC154" s="32" t="s">
        <v>2442</v>
      </c>
      <c r="AD154" s="32" t="s">
        <v>2443</v>
      </c>
      <c r="AE154" s="32" t="s">
        <v>2444</v>
      </c>
      <c r="AF154" s="32" t="s">
        <v>2445</v>
      </c>
      <c r="AG154" s="32" t="s">
        <v>18</v>
      </c>
    </row>
    <row r="155" spans="1:33">
      <c r="A155" s="32" t="s">
        <v>22</v>
      </c>
      <c r="B155" s="33" t="s">
        <v>2446</v>
      </c>
      <c r="C155" s="32" t="s">
        <v>2447</v>
      </c>
      <c r="D155" s="32" t="s">
        <v>2448</v>
      </c>
      <c r="E155" s="32" t="s">
        <v>2449</v>
      </c>
      <c r="F155" s="33" t="s">
        <v>2450</v>
      </c>
      <c r="G155" s="33" t="s">
        <v>2451</v>
      </c>
      <c r="H155" s="33" t="s">
        <v>2452</v>
      </c>
      <c r="I155" s="33" t="s">
        <v>2453</v>
      </c>
      <c r="J155" s="32" t="s">
        <v>2454</v>
      </c>
      <c r="K155" s="32" t="s">
        <v>2455</v>
      </c>
      <c r="L155" s="33" t="s">
        <v>2456</v>
      </c>
      <c r="M155" s="33" t="s">
        <v>2457</v>
      </c>
      <c r="N155" s="33" t="s">
        <v>2458</v>
      </c>
      <c r="O155" s="32" t="s">
        <v>2459</v>
      </c>
      <c r="P155" s="32" t="s">
        <v>2460</v>
      </c>
      <c r="Q155" s="33" t="s">
        <v>2461</v>
      </c>
      <c r="R155" s="32" t="s">
        <v>2462</v>
      </c>
      <c r="S155" s="32" t="s">
        <v>2463</v>
      </c>
      <c r="T155" s="32" t="s">
        <v>2464</v>
      </c>
      <c r="U155" s="32" t="s">
        <v>2465</v>
      </c>
      <c r="V155" s="32" t="s">
        <v>2466</v>
      </c>
      <c r="W155" s="32" t="s">
        <v>2467</v>
      </c>
      <c r="X155" s="32" t="s">
        <v>2468</v>
      </c>
      <c r="Y155" s="32" t="s">
        <v>2469</v>
      </c>
      <c r="Z155" s="32">
        <v>1</v>
      </c>
      <c r="AA155" s="32">
        <v>3</v>
      </c>
      <c r="AB155" s="32" t="s">
        <v>2470</v>
      </c>
      <c r="AC155" s="32" t="s">
        <v>2471</v>
      </c>
      <c r="AD155" s="32" t="s">
        <v>2472</v>
      </c>
      <c r="AE155" s="32" t="s">
        <v>2473</v>
      </c>
      <c r="AF155" s="32" t="s">
        <v>2474</v>
      </c>
      <c r="AG155" s="32" t="s">
        <v>18</v>
      </c>
    </row>
    <row r="156" spans="1:33">
      <c r="A156" s="32" t="s">
        <v>22</v>
      </c>
      <c r="B156" s="33" t="s">
        <v>2475</v>
      </c>
      <c r="C156" s="32" t="s">
        <v>2476</v>
      </c>
      <c r="D156" s="32" t="s">
        <v>2477</v>
      </c>
      <c r="E156" s="33" t="s">
        <v>2478</v>
      </c>
      <c r="F156" s="33" t="s">
        <v>2479</v>
      </c>
      <c r="G156" s="33" t="s">
        <v>2480</v>
      </c>
      <c r="H156" s="32" t="s">
        <v>2481</v>
      </c>
      <c r="I156" s="33" t="s">
        <v>2482</v>
      </c>
      <c r="J156" s="32" t="s">
        <v>2483</v>
      </c>
      <c r="K156" s="32" t="s">
        <v>2484</v>
      </c>
      <c r="L156" s="33" t="s">
        <v>2485</v>
      </c>
      <c r="M156" s="32" t="s">
        <v>2486</v>
      </c>
      <c r="N156" s="33" t="s">
        <v>2487</v>
      </c>
      <c r="O156" s="32" t="s">
        <v>2488</v>
      </c>
      <c r="P156" s="32" t="s">
        <v>2489</v>
      </c>
      <c r="Q156" s="35">
        <v>1989144</v>
      </c>
      <c r="R156" s="32" t="s">
        <v>2490</v>
      </c>
      <c r="S156" s="32" t="s">
        <v>2491</v>
      </c>
      <c r="T156" s="32" t="s">
        <v>2492</v>
      </c>
      <c r="U156" s="32" t="s">
        <v>2493</v>
      </c>
      <c r="V156" s="32" t="s">
        <v>2494</v>
      </c>
      <c r="W156" s="32" t="s">
        <v>2495</v>
      </c>
      <c r="X156" s="32" t="s">
        <v>2496</v>
      </c>
      <c r="Y156" s="32" t="s">
        <v>2497</v>
      </c>
      <c r="Z156" s="32">
        <v>2</v>
      </c>
      <c r="AA156" s="32">
        <v>2</v>
      </c>
      <c r="AB156" s="32" t="s">
        <v>2498</v>
      </c>
      <c r="AC156" s="32" t="s">
        <v>2499</v>
      </c>
      <c r="AD156" s="32" t="s">
        <v>2500</v>
      </c>
      <c r="AE156" s="32" t="s">
        <v>2501</v>
      </c>
      <c r="AF156" s="32" t="s">
        <v>2502</v>
      </c>
      <c r="AG156" s="32" t="s">
        <v>18</v>
      </c>
    </row>
    <row r="157" spans="1:33">
      <c r="A157" s="32" t="s">
        <v>20</v>
      </c>
      <c r="B157" s="33" t="s">
        <v>2503</v>
      </c>
      <c r="C157" s="32" t="s">
        <v>2504</v>
      </c>
      <c r="D157" s="32" t="s">
        <v>2505</v>
      </c>
      <c r="E157" s="33" t="s">
        <v>2506</v>
      </c>
      <c r="F157" s="32" t="s">
        <v>2507</v>
      </c>
      <c r="G157" s="33" t="s">
        <v>2508</v>
      </c>
      <c r="H157" s="32" t="s">
        <v>2509</v>
      </c>
      <c r="I157" s="32" t="s">
        <v>2510</v>
      </c>
      <c r="J157" s="32" t="s">
        <v>2511</v>
      </c>
      <c r="K157" s="32" t="s">
        <v>2512</v>
      </c>
      <c r="L157" s="33" t="s">
        <v>2513</v>
      </c>
      <c r="M157" s="33" t="s">
        <v>2514</v>
      </c>
      <c r="N157" s="33" t="s">
        <v>2515</v>
      </c>
      <c r="O157" s="32" t="s">
        <v>2516</v>
      </c>
      <c r="P157" s="32" t="s">
        <v>2517</v>
      </c>
      <c r="Q157" s="33" t="s">
        <v>2518</v>
      </c>
      <c r="R157" s="32" t="s">
        <v>2519</v>
      </c>
      <c r="S157" s="32" t="s">
        <v>2520</v>
      </c>
      <c r="T157" s="32" t="s">
        <v>2521</v>
      </c>
      <c r="U157" s="32" t="s">
        <v>2522</v>
      </c>
      <c r="V157" s="32" t="s">
        <v>2523</v>
      </c>
      <c r="W157" s="32" t="s">
        <v>2524</v>
      </c>
      <c r="X157" s="32" t="s">
        <v>2525</v>
      </c>
      <c r="Y157" s="32" t="s">
        <v>2526</v>
      </c>
      <c r="Z157" s="32">
        <v>1</v>
      </c>
      <c r="AA157" s="32">
        <v>4</v>
      </c>
      <c r="AB157" s="32" t="s">
        <v>2527</v>
      </c>
      <c r="AC157" s="32" t="s">
        <v>2528</v>
      </c>
      <c r="AD157" s="32" t="s">
        <v>36</v>
      </c>
      <c r="AE157" s="32" t="s">
        <v>2529</v>
      </c>
      <c r="AF157" s="32" t="s">
        <v>455</v>
      </c>
      <c r="AG157" s="32" t="s">
        <v>18</v>
      </c>
    </row>
    <row r="158" spans="1:33">
      <c r="A158" s="32" t="s">
        <v>20</v>
      </c>
      <c r="B158" s="33" t="s">
        <v>2530</v>
      </c>
      <c r="C158" s="32" t="s">
        <v>2531</v>
      </c>
      <c r="D158" s="32" t="s">
        <v>2532</v>
      </c>
      <c r="E158" s="33" t="s">
        <v>2533</v>
      </c>
      <c r="F158" s="33" t="s">
        <v>2534</v>
      </c>
      <c r="G158" s="32" t="s">
        <v>2535</v>
      </c>
      <c r="H158" s="32" t="s">
        <v>2536</v>
      </c>
      <c r="I158" s="32" t="s">
        <v>2537</v>
      </c>
      <c r="J158" s="32" t="s">
        <v>2538</v>
      </c>
      <c r="K158" s="32" t="s">
        <v>2539</v>
      </c>
      <c r="L158" s="32" t="s">
        <v>2540</v>
      </c>
      <c r="M158" s="33" t="s">
        <v>2541</v>
      </c>
      <c r="N158" s="33" t="s">
        <v>2542</v>
      </c>
      <c r="O158" s="33" t="s">
        <v>2543</v>
      </c>
      <c r="P158" s="32" t="s">
        <v>2544</v>
      </c>
      <c r="Q158" s="32" t="s">
        <v>2545</v>
      </c>
      <c r="R158" s="32" t="s">
        <v>2546</v>
      </c>
      <c r="S158" s="33" t="s">
        <v>2547</v>
      </c>
      <c r="T158" s="32" t="s">
        <v>2548</v>
      </c>
      <c r="U158" s="32" t="s">
        <v>2549</v>
      </c>
      <c r="V158" s="32" t="s">
        <v>2550</v>
      </c>
      <c r="W158" s="32" t="s">
        <v>2551</v>
      </c>
      <c r="X158" s="32" t="s">
        <v>2552</v>
      </c>
      <c r="Y158" s="32" t="s">
        <v>2553</v>
      </c>
      <c r="Z158" s="32">
        <v>4</v>
      </c>
      <c r="AA158" s="32">
        <v>2</v>
      </c>
      <c r="AB158" s="32" t="s">
        <v>2554</v>
      </c>
      <c r="AC158" s="32" t="s">
        <v>2555</v>
      </c>
      <c r="AD158" s="32" t="s">
        <v>2556</v>
      </c>
      <c r="AE158" s="32" t="s">
        <v>2557</v>
      </c>
      <c r="AF158" s="32" t="s">
        <v>2558</v>
      </c>
      <c r="AG158" s="32" t="s">
        <v>18</v>
      </c>
    </row>
    <row r="159" spans="1:33">
      <c r="A159" s="32" t="s">
        <v>16</v>
      </c>
      <c r="B159" s="33" t="s">
        <v>2559</v>
      </c>
      <c r="C159" s="32" t="s">
        <v>2560</v>
      </c>
      <c r="D159" s="32" t="s">
        <v>2561</v>
      </c>
      <c r="E159" s="33" t="s">
        <v>2562</v>
      </c>
      <c r="F159" s="33" t="s">
        <v>2563</v>
      </c>
      <c r="G159" s="33" t="s">
        <v>2564</v>
      </c>
      <c r="H159" s="32" t="s">
        <v>2565</v>
      </c>
      <c r="I159" s="32" t="s">
        <v>2566</v>
      </c>
      <c r="J159" s="32" t="s">
        <v>2567</v>
      </c>
      <c r="K159" s="32" t="s">
        <v>2568</v>
      </c>
      <c r="L159" s="32" t="s">
        <v>2569</v>
      </c>
      <c r="M159" s="33" t="s">
        <v>2570</v>
      </c>
      <c r="N159" s="33" t="s">
        <v>2571</v>
      </c>
      <c r="O159" s="33" t="s">
        <v>2572</v>
      </c>
      <c r="P159" s="32" t="s">
        <v>2573</v>
      </c>
      <c r="Q159" s="32" t="s">
        <v>2574</v>
      </c>
      <c r="R159" s="32" t="s">
        <v>2575</v>
      </c>
      <c r="S159" s="33" t="s">
        <v>2576</v>
      </c>
      <c r="T159" s="32" t="s">
        <v>2577</v>
      </c>
      <c r="U159" s="32" t="s">
        <v>2578</v>
      </c>
      <c r="V159" s="32" t="s">
        <v>2579</v>
      </c>
      <c r="W159" s="32" t="s">
        <v>2580</v>
      </c>
      <c r="X159" s="32" t="s">
        <v>2581</v>
      </c>
      <c r="Y159" s="32" t="s">
        <v>2582</v>
      </c>
      <c r="Z159" s="32">
        <v>3</v>
      </c>
      <c r="AA159" s="32">
        <v>1</v>
      </c>
      <c r="AB159" s="32" t="s">
        <v>2583</v>
      </c>
      <c r="AC159" s="32" t="s">
        <v>2584</v>
      </c>
      <c r="AD159" s="32" t="s">
        <v>2585</v>
      </c>
      <c r="AE159" s="32" t="s">
        <v>2586</v>
      </c>
      <c r="AF159" s="32" t="s">
        <v>2587</v>
      </c>
      <c r="AG159" s="32" t="s">
        <v>18</v>
      </c>
    </row>
    <row r="160" spans="1:33">
      <c r="A160" s="32" t="s">
        <v>16</v>
      </c>
      <c r="B160" s="32" t="s">
        <v>2588</v>
      </c>
      <c r="C160" s="32" t="s">
        <v>2589</v>
      </c>
      <c r="D160" s="32" t="s">
        <v>2590</v>
      </c>
      <c r="E160" s="32" t="s">
        <v>2591</v>
      </c>
      <c r="F160" s="33" t="s">
        <v>2592</v>
      </c>
      <c r="G160" s="33" t="s">
        <v>2593</v>
      </c>
      <c r="H160" s="33" t="s">
        <v>2594</v>
      </c>
      <c r="I160" s="32" t="s">
        <v>2595</v>
      </c>
      <c r="J160" s="32" t="s">
        <v>2596</v>
      </c>
      <c r="K160" s="32" t="s">
        <v>2597</v>
      </c>
      <c r="L160" s="33" t="s">
        <v>2598</v>
      </c>
      <c r="M160" s="32" t="s">
        <v>2599</v>
      </c>
      <c r="N160" s="32" t="s">
        <v>2600</v>
      </c>
      <c r="O160" s="32" t="s">
        <v>2601</v>
      </c>
      <c r="P160" s="32" t="s">
        <v>2602</v>
      </c>
      <c r="Q160" s="32" t="s">
        <v>2603</v>
      </c>
      <c r="R160" s="32" t="s">
        <v>2604</v>
      </c>
      <c r="S160" s="32" t="s">
        <v>2605</v>
      </c>
      <c r="T160" s="32" t="s">
        <v>2606</v>
      </c>
      <c r="U160" s="32" t="s">
        <v>2607</v>
      </c>
      <c r="V160" s="32" t="s">
        <v>2608</v>
      </c>
      <c r="W160" s="32" t="s">
        <v>2609</v>
      </c>
      <c r="X160" s="32" t="s">
        <v>2610</v>
      </c>
      <c r="Y160" s="32" t="s">
        <v>2611</v>
      </c>
      <c r="Z160" s="32">
        <v>2</v>
      </c>
      <c r="AA160" s="32">
        <v>2</v>
      </c>
      <c r="AB160" s="32" t="s">
        <v>2612</v>
      </c>
      <c r="AC160" s="32" t="s">
        <v>2613</v>
      </c>
      <c r="AD160" s="32" t="s">
        <v>2614</v>
      </c>
      <c r="AE160" s="32" t="s">
        <v>2615</v>
      </c>
      <c r="AF160" s="32" t="s">
        <v>2616</v>
      </c>
      <c r="AG160" s="32" t="s">
        <v>18</v>
      </c>
    </row>
    <row r="161" spans="1:33">
      <c r="A161" s="32" t="s">
        <v>22</v>
      </c>
      <c r="B161" s="32" t="s">
        <v>2617</v>
      </c>
      <c r="C161" s="32" t="s">
        <v>2618</v>
      </c>
      <c r="D161" s="32" t="s">
        <v>2619</v>
      </c>
      <c r="E161" s="32" t="s">
        <v>2620</v>
      </c>
      <c r="F161" s="32" t="s">
        <v>2621</v>
      </c>
      <c r="G161" s="32" t="s">
        <v>2622</v>
      </c>
      <c r="H161" s="32" t="s">
        <v>2623</v>
      </c>
      <c r="I161" s="32" t="s">
        <v>2624</v>
      </c>
      <c r="J161" s="32" t="s">
        <v>2625</v>
      </c>
      <c r="K161" s="33" t="s">
        <v>2626</v>
      </c>
      <c r="L161" s="33" t="s">
        <v>2627</v>
      </c>
      <c r="M161" s="33" t="s">
        <v>2628</v>
      </c>
      <c r="N161" s="33" t="s">
        <v>2629</v>
      </c>
      <c r="O161" s="32" t="s">
        <v>2630</v>
      </c>
      <c r="P161" s="32" t="s">
        <v>2631</v>
      </c>
      <c r="Q161" s="32" t="s">
        <v>2632</v>
      </c>
      <c r="R161" s="32" t="s">
        <v>2633</v>
      </c>
      <c r="S161" s="32" t="s">
        <v>2634</v>
      </c>
      <c r="T161" s="32" t="s">
        <v>2635</v>
      </c>
      <c r="U161" s="32" t="s">
        <v>2636</v>
      </c>
      <c r="V161" s="32" t="s">
        <v>2637</v>
      </c>
      <c r="W161" s="32" t="s">
        <v>2638</v>
      </c>
      <c r="X161" s="32" t="s">
        <v>2639</v>
      </c>
      <c r="Y161" s="32" t="s">
        <v>2640</v>
      </c>
      <c r="Z161" s="32">
        <v>2</v>
      </c>
      <c r="AA161" s="32">
        <v>2</v>
      </c>
      <c r="AB161" s="32" t="s">
        <v>2641</v>
      </c>
      <c r="AC161" s="32" t="s">
        <v>2642</v>
      </c>
      <c r="AD161" s="32" t="s">
        <v>2643</v>
      </c>
      <c r="AE161" s="32" t="s">
        <v>2644</v>
      </c>
      <c r="AF161" s="32" t="s">
        <v>2645</v>
      </c>
      <c r="AG161" s="32" t="s">
        <v>18</v>
      </c>
    </row>
    <row r="162" spans="1:33">
      <c r="A162" s="32" t="s">
        <v>22</v>
      </c>
      <c r="B162" s="33" t="s">
        <v>2646</v>
      </c>
      <c r="C162" s="32" t="s">
        <v>2647</v>
      </c>
      <c r="D162" s="32" t="s">
        <v>2648</v>
      </c>
      <c r="E162" s="33" t="s">
        <v>2649</v>
      </c>
      <c r="F162" s="33" t="s">
        <v>2650</v>
      </c>
      <c r="G162" s="33" t="s">
        <v>2651</v>
      </c>
      <c r="H162" s="32" t="s">
        <v>2652</v>
      </c>
      <c r="I162" s="32" t="s">
        <v>2653</v>
      </c>
      <c r="J162" s="32" t="s">
        <v>2654</v>
      </c>
      <c r="K162" s="32" t="s">
        <v>2655</v>
      </c>
      <c r="L162" s="33" t="s">
        <v>2656</v>
      </c>
      <c r="M162" s="32" t="s">
        <v>2657</v>
      </c>
      <c r="N162" s="33" t="s">
        <v>2658</v>
      </c>
      <c r="O162" s="32" t="s">
        <v>2659</v>
      </c>
      <c r="P162" s="32" t="s">
        <v>2660</v>
      </c>
      <c r="Q162" s="33" t="s">
        <v>2661</v>
      </c>
      <c r="R162" s="32" t="s">
        <v>2662</v>
      </c>
      <c r="S162" s="32" t="s">
        <v>2663</v>
      </c>
      <c r="T162" s="32" t="s">
        <v>2664</v>
      </c>
      <c r="U162" s="32" t="s">
        <v>2665</v>
      </c>
      <c r="V162" s="32" t="s">
        <v>2666</v>
      </c>
      <c r="W162" s="32" t="s">
        <v>2667</v>
      </c>
      <c r="X162" s="32" t="s">
        <v>2668</v>
      </c>
      <c r="Y162" s="32" t="s">
        <v>2669</v>
      </c>
      <c r="Z162" s="32">
        <v>1</v>
      </c>
      <c r="AA162" s="32">
        <v>2</v>
      </c>
      <c r="AB162" s="32" t="s">
        <v>2670</v>
      </c>
      <c r="AC162" s="32" t="s">
        <v>2671</v>
      </c>
      <c r="AD162" s="32" t="s">
        <v>2672</v>
      </c>
      <c r="AE162" s="32" t="s">
        <v>2673</v>
      </c>
      <c r="AF162" s="32" t="s">
        <v>2674</v>
      </c>
      <c r="AG162" s="32" t="s">
        <v>18</v>
      </c>
    </row>
    <row r="163" spans="1:33">
      <c r="A163" s="32" t="s">
        <v>16</v>
      </c>
      <c r="B163" s="33" t="s">
        <v>2675</v>
      </c>
      <c r="C163" s="32" t="s">
        <v>2676</v>
      </c>
      <c r="D163" s="32" t="s">
        <v>2677</v>
      </c>
      <c r="E163" s="33" t="s">
        <v>2678</v>
      </c>
      <c r="F163" s="32" t="s">
        <v>2679</v>
      </c>
      <c r="G163" s="33" t="s">
        <v>2680</v>
      </c>
      <c r="H163" s="32" t="s">
        <v>2681</v>
      </c>
      <c r="I163" s="33" t="s">
        <v>2682</v>
      </c>
      <c r="J163" s="32" t="s">
        <v>2683</v>
      </c>
      <c r="K163" s="32" t="s">
        <v>2684</v>
      </c>
      <c r="L163" s="33" t="s">
        <v>2685</v>
      </c>
      <c r="M163" s="32" t="s">
        <v>2686</v>
      </c>
      <c r="N163" s="32" t="s">
        <v>2687</v>
      </c>
      <c r="O163" s="32" t="s">
        <v>2688</v>
      </c>
      <c r="P163" s="32" t="s">
        <v>2689</v>
      </c>
      <c r="Q163" s="32" t="s">
        <v>2690</v>
      </c>
      <c r="R163" s="32" t="s">
        <v>2691</v>
      </c>
      <c r="S163" s="32" t="s">
        <v>2692</v>
      </c>
      <c r="T163" s="32" t="s">
        <v>2693</v>
      </c>
      <c r="U163" s="32" t="s">
        <v>2694</v>
      </c>
      <c r="V163" s="32" t="s">
        <v>2695</v>
      </c>
      <c r="W163" s="32" t="s">
        <v>2696</v>
      </c>
      <c r="X163" s="32" t="s">
        <v>2697</v>
      </c>
      <c r="Y163" s="32" t="s">
        <v>2698</v>
      </c>
      <c r="Z163" s="32">
        <v>2</v>
      </c>
      <c r="AA163" s="32">
        <v>1</v>
      </c>
      <c r="AB163" s="32" t="s">
        <v>2699</v>
      </c>
      <c r="AC163" s="32" t="s">
        <v>2700</v>
      </c>
      <c r="AD163" s="32" t="s">
        <v>2472</v>
      </c>
      <c r="AE163" s="32" t="s">
        <v>712</v>
      </c>
      <c r="AF163" s="32" t="s">
        <v>2701</v>
      </c>
      <c r="AG163" s="32" t="s">
        <v>18</v>
      </c>
    </row>
    <row r="164" spans="1:33">
      <c r="A164" s="32" t="s">
        <v>22</v>
      </c>
      <c r="B164" s="33" t="s">
        <v>2702</v>
      </c>
      <c r="C164" s="32" t="s">
        <v>2703</v>
      </c>
      <c r="D164" s="32" t="s">
        <v>2704</v>
      </c>
      <c r="E164" s="33" t="s">
        <v>2705</v>
      </c>
      <c r="F164" s="32" t="s">
        <v>2706</v>
      </c>
      <c r="G164" s="32" t="s">
        <v>2707</v>
      </c>
      <c r="H164" s="32" t="s">
        <v>2708</v>
      </c>
      <c r="I164" s="32" t="s">
        <v>2709</v>
      </c>
      <c r="J164" s="32" t="s">
        <v>2710</v>
      </c>
      <c r="K164" s="32" t="s">
        <v>2711</v>
      </c>
      <c r="L164" s="32" t="s">
        <v>2712</v>
      </c>
      <c r="M164" s="33" t="s">
        <v>2713</v>
      </c>
      <c r="N164" s="33" t="s">
        <v>2714</v>
      </c>
      <c r="O164" s="32" t="s">
        <v>2715</v>
      </c>
      <c r="P164" s="32" t="s">
        <v>2716</v>
      </c>
      <c r="Q164" s="33" t="s">
        <v>2717</v>
      </c>
      <c r="R164" s="32" t="s">
        <v>2718</v>
      </c>
      <c r="S164" s="33" t="s">
        <v>2719</v>
      </c>
      <c r="T164" s="32" t="s">
        <v>2720</v>
      </c>
      <c r="U164" s="32" t="s">
        <v>2721</v>
      </c>
      <c r="V164" s="32" t="s">
        <v>2722</v>
      </c>
      <c r="W164" s="32" t="s">
        <v>2723</v>
      </c>
      <c r="X164" s="32" t="s">
        <v>2724</v>
      </c>
      <c r="Y164" s="32" t="s">
        <v>2725</v>
      </c>
      <c r="Z164" s="32">
        <v>4</v>
      </c>
      <c r="AA164" s="32">
        <v>4</v>
      </c>
      <c r="AB164" s="32" t="s">
        <v>2726</v>
      </c>
      <c r="AC164" s="32" t="s">
        <v>2727</v>
      </c>
      <c r="AD164" s="32" t="s">
        <v>2212</v>
      </c>
      <c r="AE164" s="32" t="s">
        <v>2728</v>
      </c>
      <c r="AF164" s="32" t="s">
        <v>2729</v>
      </c>
      <c r="AG164" s="32" t="s">
        <v>18</v>
      </c>
    </row>
    <row r="165" spans="1:33">
      <c r="A165" s="32" t="s">
        <v>20</v>
      </c>
      <c r="B165" s="32" t="s">
        <v>2730</v>
      </c>
      <c r="C165" s="32" t="s">
        <v>2731</v>
      </c>
      <c r="D165" s="33" t="s">
        <v>2732</v>
      </c>
      <c r="E165" s="33" t="s">
        <v>2733</v>
      </c>
      <c r="F165" s="33" t="s">
        <v>2734</v>
      </c>
      <c r="G165" s="33" t="s">
        <v>2735</v>
      </c>
      <c r="H165" s="32" t="s">
        <v>2736</v>
      </c>
      <c r="I165" s="32" t="s">
        <v>2737</v>
      </c>
      <c r="J165" s="32" t="s">
        <v>2738</v>
      </c>
      <c r="K165" s="32" t="s">
        <v>2739</v>
      </c>
      <c r="L165" s="32" t="s">
        <v>2740</v>
      </c>
      <c r="M165" s="33" t="s">
        <v>2741</v>
      </c>
      <c r="N165" s="33" t="s">
        <v>2742</v>
      </c>
      <c r="O165" s="32" t="s">
        <v>2743</v>
      </c>
      <c r="P165" s="32" t="s">
        <v>2744</v>
      </c>
      <c r="Q165" s="32" t="s">
        <v>2745</v>
      </c>
      <c r="R165" s="32" t="s">
        <v>2746</v>
      </c>
      <c r="S165" s="33" t="s">
        <v>2747</v>
      </c>
      <c r="T165" s="32" t="s">
        <v>2748</v>
      </c>
      <c r="U165" s="32" t="s">
        <v>2749</v>
      </c>
      <c r="V165" s="32" t="s">
        <v>2750</v>
      </c>
      <c r="W165" s="32" t="s">
        <v>2751</v>
      </c>
      <c r="X165" s="32" t="s">
        <v>2752</v>
      </c>
      <c r="Y165" s="32" t="s">
        <v>2753</v>
      </c>
      <c r="Z165" s="32">
        <v>4</v>
      </c>
      <c r="AA165" s="32">
        <v>3</v>
      </c>
      <c r="AB165" s="32" t="s">
        <v>2754</v>
      </c>
      <c r="AC165" s="32" t="s">
        <v>2755</v>
      </c>
      <c r="AD165" s="32" t="s">
        <v>1926</v>
      </c>
      <c r="AE165" s="32" t="s">
        <v>195</v>
      </c>
      <c r="AF165" s="32" t="s">
        <v>2756</v>
      </c>
      <c r="AG165" s="32" t="s">
        <v>18</v>
      </c>
    </row>
    <row r="166" spans="1:33">
      <c r="A166" s="32" t="s">
        <v>22</v>
      </c>
      <c r="B166" s="32" t="s">
        <v>2757</v>
      </c>
      <c r="C166" s="32" t="s">
        <v>2758</v>
      </c>
      <c r="D166" s="32" t="s">
        <v>2759</v>
      </c>
      <c r="E166" s="33" t="s">
        <v>2760</v>
      </c>
      <c r="F166" s="33" t="s">
        <v>2761</v>
      </c>
      <c r="G166" s="33" t="s">
        <v>2762</v>
      </c>
      <c r="H166" s="32" t="s">
        <v>2763</v>
      </c>
      <c r="I166" s="33" t="s">
        <v>2764</v>
      </c>
      <c r="J166" s="32" t="s">
        <v>2765</v>
      </c>
      <c r="K166" s="32" t="s">
        <v>2766</v>
      </c>
      <c r="L166" s="32" t="s">
        <v>2767</v>
      </c>
      <c r="M166" s="33" t="s">
        <v>2768</v>
      </c>
      <c r="N166" s="33" t="s">
        <v>2769</v>
      </c>
      <c r="O166" s="33" t="s">
        <v>2770</v>
      </c>
      <c r="P166" s="32" t="s">
        <v>2771</v>
      </c>
      <c r="Q166" s="32" t="s">
        <v>2772</v>
      </c>
      <c r="R166" s="32" t="s">
        <v>2773</v>
      </c>
      <c r="S166" s="33" t="s">
        <v>2774</v>
      </c>
      <c r="T166" s="32" t="s">
        <v>2775</v>
      </c>
      <c r="U166" s="32" t="s">
        <v>2776</v>
      </c>
      <c r="V166" s="32" t="s">
        <v>2777</v>
      </c>
      <c r="W166" s="32" t="s">
        <v>2778</v>
      </c>
      <c r="X166" s="32" t="s">
        <v>2779</v>
      </c>
      <c r="Y166" s="32" t="s">
        <v>2780</v>
      </c>
      <c r="Z166" s="32">
        <v>3</v>
      </c>
      <c r="AA166" s="32">
        <v>2</v>
      </c>
      <c r="AB166" s="32" t="s">
        <v>2781</v>
      </c>
      <c r="AC166" s="32" t="s">
        <v>2782</v>
      </c>
      <c r="AD166" s="32" t="s">
        <v>2783</v>
      </c>
      <c r="AE166" s="32" t="s">
        <v>2784</v>
      </c>
      <c r="AF166" s="32" t="s">
        <v>2785</v>
      </c>
      <c r="AG166" s="32" t="s">
        <v>18</v>
      </c>
    </row>
    <row r="167" spans="1:33">
      <c r="A167" s="32" t="s">
        <v>22</v>
      </c>
      <c r="B167" s="33" t="s">
        <v>2786</v>
      </c>
      <c r="C167" s="32" t="s">
        <v>2787</v>
      </c>
      <c r="D167" s="32" t="s">
        <v>2788</v>
      </c>
      <c r="E167" s="32" t="s">
        <v>2789</v>
      </c>
      <c r="F167" s="33" t="s">
        <v>2790</v>
      </c>
      <c r="G167" s="33" t="s">
        <v>2791</v>
      </c>
      <c r="H167" s="33" t="s">
        <v>2792</v>
      </c>
      <c r="I167" s="33" t="s">
        <v>2793</v>
      </c>
      <c r="J167" s="32" t="s">
        <v>2794</v>
      </c>
      <c r="K167" s="32" t="s">
        <v>2795</v>
      </c>
      <c r="L167" s="32" t="s">
        <v>2796</v>
      </c>
      <c r="M167" s="33" t="s">
        <v>2797</v>
      </c>
      <c r="N167" s="33" t="s">
        <v>2798</v>
      </c>
      <c r="O167" s="33" t="s">
        <v>2799</v>
      </c>
      <c r="P167" s="32" t="s">
        <v>2800</v>
      </c>
      <c r="Q167" s="32" t="s">
        <v>2801</v>
      </c>
      <c r="R167" s="32" t="s">
        <v>2802</v>
      </c>
      <c r="S167" s="32" t="s">
        <v>2803</v>
      </c>
      <c r="T167" s="32" t="s">
        <v>2804</v>
      </c>
      <c r="U167" s="32" t="s">
        <v>2805</v>
      </c>
      <c r="V167" s="32" t="s">
        <v>2806</v>
      </c>
      <c r="W167" s="32" t="s">
        <v>2807</v>
      </c>
      <c r="X167" s="32" t="s">
        <v>2808</v>
      </c>
      <c r="Y167" s="32" t="s">
        <v>2809</v>
      </c>
      <c r="Z167" s="32">
        <v>3</v>
      </c>
      <c r="AA167" s="32">
        <v>2</v>
      </c>
      <c r="AB167" s="32" t="s">
        <v>2810</v>
      </c>
      <c r="AC167" s="32" t="s">
        <v>2811</v>
      </c>
      <c r="AD167" s="32" t="s">
        <v>2812</v>
      </c>
      <c r="AE167" s="32" t="s">
        <v>2813</v>
      </c>
      <c r="AF167" s="32" t="s">
        <v>2814</v>
      </c>
      <c r="AG167" s="32" t="s">
        <v>18</v>
      </c>
    </row>
    <row r="168" spans="1:33">
      <c r="A168" s="32" t="s">
        <v>20</v>
      </c>
      <c r="B168" s="33" t="s">
        <v>2815</v>
      </c>
      <c r="C168" s="32" t="s">
        <v>2816</v>
      </c>
      <c r="D168" s="32" t="s">
        <v>2817</v>
      </c>
      <c r="E168" s="32" t="s">
        <v>2818</v>
      </c>
      <c r="F168" s="33" t="s">
        <v>2819</v>
      </c>
      <c r="G168" s="32" t="s">
        <v>2820</v>
      </c>
      <c r="H168" s="33" t="s">
        <v>2821</v>
      </c>
      <c r="I168" s="33" t="s">
        <v>2822</v>
      </c>
      <c r="J168" s="32" t="s">
        <v>2823</v>
      </c>
      <c r="K168" s="32" t="s">
        <v>2824</v>
      </c>
      <c r="L168" s="32" t="s">
        <v>2825</v>
      </c>
      <c r="M168" s="33" t="s">
        <v>2826</v>
      </c>
      <c r="N168" s="33" t="s">
        <v>2827</v>
      </c>
      <c r="O168" s="32" t="s">
        <v>2828</v>
      </c>
      <c r="P168" s="32" t="s">
        <v>2829</v>
      </c>
      <c r="Q168" s="33" t="s">
        <v>2830</v>
      </c>
      <c r="R168" s="32" t="s">
        <v>2831</v>
      </c>
      <c r="S168" s="33" t="s">
        <v>2832</v>
      </c>
      <c r="T168" s="32" t="s">
        <v>2833</v>
      </c>
      <c r="U168" s="32" t="s">
        <v>2834</v>
      </c>
      <c r="V168" s="32" t="s">
        <v>2835</v>
      </c>
      <c r="W168" s="32" t="s">
        <v>2836</v>
      </c>
      <c r="X168" s="32" t="s">
        <v>2837</v>
      </c>
      <c r="Y168" s="32" t="s">
        <v>2838</v>
      </c>
      <c r="Z168" s="32">
        <v>4</v>
      </c>
      <c r="AA168" s="32">
        <v>4</v>
      </c>
      <c r="AB168" s="32" t="s">
        <v>2839</v>
      </c>
      <c r="AC168" s="32" t="s">
        <v>2840</v>
      </c>
      <c r="AD168" s="32" t="s">
        <v>2841</v>
      </c>
      <c r="AE168" s="32" t="s">
        <v>2842</v>
      </c>
      <c r="AF168" s="32" t="s">
        <v>2843</v>
      </c>
      <c r="AG168" s="32" t="s">
        <v>18</v>
      </c>
    </row>
    <row r="169" spans="1:33">
      <c r="A169" s="32" t="s">
        <v>20</v>
      </c>
      <c r="B169" s="33" t="s">
        <v>2844</v>
      </c>
      <c r="C169" s="32" t="s">
        <v>2845</v>
      </c>
      <c r="D169" s="32" t="s">
        <v>2846</v>
      </c>
      <c r="E169" s="33" t="s">
        <v>2847</v>
      </c>
      <c r="F169" s="33" t="s">
        <v>2848</v>
      </c>
      <c r="G169" s="33" t="s">
        <v>2849</v>
      </c>
      <c r="H169" s="32" t="s">
        <v>2850</v>
      </c>
      <c r="I169" s="33" t="s">
        <v>2851</v>
      </c>
      <c r="J169" s="32" t="s">
        <v>2852</v>
      </c>
      <c r="K169" s="32" t="s">
        <v>2853</v>
      </c>
      <c r="L169" s="33" t="s">
        <v>2854</v>
      </c>
      <c r="M169" s="32" t="s">
        <v>2855</v>
      </c>
      <c r="N169" s="33" t="s">
        <v>2856</v>
      </c>
      <c r="O169" s="32" t="s">
        <v>2857</v>
      </c>
      <c r="P169" s="32" t="s">
        <v>2858</v>
      </c>
      <c r="Q169" s="32" t="s">
        <v>2859</v>
      </c>
      <c r="R169" s="32" t="s">
        <v>2860</v>
      </c>
      <c r="S169" s="32" t="s">
        <v>2861</v>
      </c>
      <c r="T169" s="32" t="s">
        <v>2862</v>
      </c>
      <c r="U169" s="32" t="s">
        <v>2863</v>
      </c>
      <c r="V169" s="32" t="s">
        <v>2864</v>
      </c>
      <c r="W169" s="32" t="s">
        <v>2865</v>
      </c>
      <c r="X169" s="32" t="s">
        <v>2866</v>
      </c>
      <c r="Y169" s="32" t="s">
        <v>2867</v>
      </c>
      <c r="Z169" s="32">
        <v>2</v>
      </c>
      <c r="AA169" s="32">
        <v>2</v>
      </c>
      <c r="AB169" s="32" t="s">
        <v>2868</v>
      </c>
      <c r="AC169" s="32" t="s">
        <v>2869</v>
      </c>
      <c r="AD169" s="32" t="s">
        <v>2870</v>
      </c>
      <c r="AE169" s="32" t="s">
        <v>2871</v>
      </c>
      <c r="AF169" s="32" t="s">
        <v>2872</v>
      </c>
      <c r="AG169" s="32" t="s">
        <v>18</v>
      </c>
    </row>
    <row r="170" spans="1:33">
      <c r="A170" s="32" t="s">
        <v>16</v>
      </c>
      <c r="B170" s="33" t="s">
        <v>2873</v>
      </c>
      <c r="C170" s="32" t="s">
        <v>2874</v>
      </c>
      <c r="D170" s="32" t="s">
        <v>2875</v>
      </c>
      <c r="E170" s="32" t="s">
        <v>2876</v>
      </c>
      <c r="F170" s="33" t="s">
        <v>2877</v>
      </c>
      <c r="G170" s="32" t="s">
        <v>2878</v>
      </c>
      <c r="H170" s="32" t="s">
        <v>2879</v>
      </c>
      <c r="I170" s="33" t="s">
        <v>2880</v>
      </c>
      <c r="J170" s="32" t="s">
        <v>2881</v>
      </c>
      <c r="K170" s="32" t="s">
        <v>2882</v>
      </c>
      <c r="L170" s="33" t="s">
        <v>2883</v>
      </c>
      <c r="M170" s="32" t="s">
        <v>2884</v>
      </c>
      <c r="N170" s="33" t="s">
        <v>2885</v>
      </c>
      <c r="O170" s="32" t="s">
        <v>2886</v>
      </c>
      <c r="P170" s="32" t="s">
        <v>2887</v>
      </c>
      <c r="Q170" s="32" t="s">
        <v>2888</v>
      </c>
      <c r="R170" s="32" t="s">
        <v>2889</v>
      </c>
      <c r="S170" s="32" t="s">
        <v>2890</v>
      </c>
      <c r="T170" s="32" t="s">
        <v>2891</v>
      </c>
      <c r="U170" s="32" t="s">
        <v>2892</v>
      </c>
      <c r="V170" s="32" t="s">
        <v>2893</v>
      </c>
      <c r="W170" s="32" t="s">
        <v>2894</v>
      </c>
      <c r="X170" s="32" t="s">
        <v>2895</v>
      </c>
      <c r="Y170" s="32" t="s">
        <v>2896</v>
      </c>
      <c r="Z170" s="32">
        <v>1</v>
      </c>
      <c r="AA170" s="32">
        <v>1</v>
      </c>
      <c r="AB170" s="32" t="s">
        <v>2897</v>
      </c>
      <c r="AC170" s="32" t="s">
        <v>2898</v>
      </c>
      <c r="AD170" s="32" t="s">
        <v>2899</v>
      </c>
      <c r="AE170" s="32" t="s">
        <v>2900</v>
      </c>
      <c r="AF170" s="32" t="s">
        <v>2901</v>
      </c>
      <c r="AG170" s="32" t="s">
        <v>18</v>
      </c>
    </row>
    <row r="171" spans="1:33">
      <c r="A171" s="32" t="s">
        <v>22</v>
      </c>
      <c r="B171" s="33" t="s">
        <v>2902</v>
      </c>
      <c r="C171" s="32" t="s">
        <v>2903</v>
      </c>
      <c r="D171" s="32" t="s">
        <v>2904</v>
      </c>
      <c r="E171" s="33" t="s">
        <v>2905</v>
      </c>
      <c r="F171" s="32" t="s">
        <v>2906</v>
      </c>
      <c r="G171" s="33" t="s">
        <v>2907</v>
      </c>
      <c r="H171" s="32" t="s">
        <v>2908</v>
      </c>
      <c r="I171" s="33" t="s">
        <v>2909</v>
      </c>
      <c r="J171" s="32" t="s">
        <v>2910</v>
      </c>
      <c r="K171" s="32" t="s">
        <v>2911</v>
      </c>
      <c r="L171" s="32" t="s">
        <v>2912</v>
      </c>
      <c r="M171" s="33" t="s">
        <v>2913</v>
      </c>
      <c r="N171" s="33" t="s">
        <v>2914</v>
      </c>
      <c r="O171" s="33" t="s">
        <v>2915</v>
      </c>
      <c r="P171" s="32" t="s">
        <v>2916</v>
      </c>
      <c r="Q171" s="32" t="s">
        <v>2917</v>
      </c>
      <c r="R171" s="32" t="s">
        <v>2918</v>
      </c>
      <c r="S171" s="32" t="s">
        <v>2919</v>
      </c>
      <c r="T171" s="32" t="s">
        <v>2920</v>
      </c>
      <c r="U171" s="32" t="s">
        <v>2921</v>
      </c>
      <c r="V171" s="32" t="s">
        <v>2922</v>
      </c>
      <c r="W171" s="32" t="s">
        <v>2923</v>
      </c>
      <c r="X171" s="32" t="s">
        <v>2924</v>
      </c>
      <c r="Y171" s="32" t="s">
        <v>2925</v>
      </c>
      <c r="Z171" s="32">
        <v>3</v>
      </c>
      <c r="AA171" s="32">
        <v>2</v>
      </c>
      <c r="AB171" s="32" t="s">
        <v>2926</v>
      </c>
      <c r="AC171" s="32" t="s">
        <v>2927</v>
      </c>
      <c r="AD171" s="32" t="s">
        <v>2928</v>
      </c>
      <c r="AE171" s="32" t="s">
        <v>2929</v>
      </c>
      <c r="AF171" s="32" t="s">
        <v>2930</v>
      </c>
      <c r="AG171" s="32" t="s">
        <v>18</v>
      </c>
    </row>
    <row r="172" spans="1:33">
      <c r="A172" s="32" t="s">
        <v>20</v>
      </c>
      <c r="B172" s="32">
        <v>0</v>
      </c>
      <c r="C172" s="34">
        <v>45078</v>
      </c>
      <c r="D172" s="32">
        <v>0</v>
      </c>
      <c r="E172" s="32">
        <v>0</v>
      </c>
      <c r="F172" s="32">
        <v>0</v>
      </c>
      <c r="G172" s="32">
        <v>0</v>
      </c>
      <c r="H172" s="32">
        <v>1</v>
      </c>
      <c r="I172" s="33" t="s">
        <v>2931</v>
      </c>
      <c r="J172" s="32" t="s">
        <v>2932</v>
      </c>
      <c r="K172" s="33" t="s">
        <v>2933</v>
      </c>
      <c r="L172" s="33" t="s">
        <v>2934</v>
      </c>
      <c r="M172" s="33" t="s">
        <v>2935</v>
      </c>
      <c r="N172" s="33" t="s">
        <v>2936</v>
      </c>
      <c r="O172" s="32" t="s">
        <v>2937</v>
      </c>
      <c r="P172" s="32" t="s">
        <v>2938</v>
      </c>
      <c r="Q172" s="33" t="s">
        <v>2939</v>
      </c>
      <c r="R172" s="32" t="s">
        <v>2940</v>
      </c>
      <c r="S172" s="32" t="s">
        <v>2941</v>
      </c>
      <c r="T172" s="32" t="s">
        <v>2942</v>
      </c>
      <c r="U172" s="32" t="s">
        <v>2943</v>
      </c>
      <c r="V172" s="32" t="s">
        <v>2944</v>
      </c>
      <c r="W172" s="32" t="s">
        <v>2945</v>
      </c>
      <c r="X172" s="32" t="s">
        <v>2946</v>
      </c>
      <c r="Y172" s="32" t="s">
        <v>2947</v>
      </c>
      <c r="Z172" s="32">
        <v>2</v>
      </c>
      <c r="AA172" s="32">
        <v>3</v>
      </c>
      <c r="AB172" s="32" t="s">
        <v>2948</v>
      </c>
      <c r="AC172" s="32" t="s">
        <v>2949</v>
      </c>
      <c r="AD172" s="32" t="s">
        <v>2950</v>
      </c>
      <c r="AE172" s="32" t="s">
        <v>2951</v>
      </c>
      <c r="AF172" s="32" t="s">
        <v>2952</v>
      </c>
      <c r="AG172" s="32" t="s">
        <v>18</v>
      </c>
    </row>
    <row r="173" spans="1:33">
      <c r="A173" s="32" t="s">
        <v>20</v>
      </c>
      <c r="B173" s="33" t="s">
        <v>2953</v>
      </c>
      <c r="C173" s="32" t="s">
        <v>2954</v>
      </c>
      <c r="D173" s="33" t="s">
        <v>2955</v>
      </c>
      <c r="E173" s="33" t="s">
        <v>2956</v>
      </c>
      <c r="F173" s="33" t="s">
        <v>2957</v>
      </c>
      <c r="G173" s="32" t="s">
        <v>2958</v>
      </c>
      <c r="H173" s="32" t="s">
        <v>2959</v>
      </c>
      <c r="I173" s="33" t="s">
        <v>2960</v>
      </c>
      <c r="J173" s="32" t="s">
        <v>2961</v>
      </c>
      <c r="K173" s="33" t="s">
        <v>2962</v>
      </c>
      <c r="L173" s="32" t="s">
        <v>2963</v>
      </c>
      <c r="M173" s="33" t="s">
        <v>2964</v>
      </c>
      <c r="N173" s="33" t="s">
        <v>2965</v>
      </c>
      <c r="O173" s="33" t="s">
        <v>2966</v>
      </c>
      <c r="P173" s="32" t="s">
        <v>2967</v>
      </c>
      <c r="Q173" s="32" t="s">
        <v>2968</v>
      </c>
      <c r="R173" s="32" t="s">
        <v>2969</v>
      </c>
      <c r="S173" s="33" t="s">
        <v>2970</v>
      </c>
      <c r="T173" s="32" t="s">
        <v>2864</v>
      </c>
      <c r="U173" s="32" t="s">
        <v>2971</v>
      </c>
      <c r="V173" s="32" t="s">
        <v>2972</v>
      </c>
      <c r="W173" s="32" t="s">
        <v>2973</v>
      </c>
      <c r="X173" s="32" t="s">
        <v>2974</v>
      </c>
      <c r="Y173" s="32" t="s">
        <v>2975</v>
      </c>
      <c r="Z173" s="32">
        <v>3</v>
      </c>
      <c r="AA173" s="32">
        <v>2</v>
      </c>
      <c r="AB173" s="32" t="s">
        <v>2976</v>
      </c>
      <c r="AC173" s="32" t="s">
        <v>2977</v>
      </c>
      <c r="AD173" s="32" t="s">
        <v>2978</v>
      </c>
      <c r="AE173" s="32" t="s">
        <v>2979</v>
      </c>
      <c r="AF173" s="32" t="s">
        <v>2980</v>
      </c>
      <c r="AG173" s="32" t="s">
        <v>18</v>
      </c>
    </row>
    <row r="174" spans="1:33">
      <c r="A174" s="32" t="s">
        <v>16</v>
      </c>
      <c r="B174" s="33" t="s">
        <v>2981</v>
      </c>
      <c r="C174" s="32" t="s">
        <v>2982</v>
      </c>
      <c r="D174" s="33" t="s">
        <v>2983</v>
      </c>
      <c r="E174" s="33" t="s">
        <v>2984</v>
      </c>
      <c r="F174" s="33" t="s">
        <v>2985</v>
      </c>
      <c r="G174" s="32" t="s">
        <v>2986</v>
      </c>
      <c r="H174" s="33" t="s">
        <v>2987</v>
      </c>
      <c r="I174" s="33" t="s">
        <v>2988</v>
      </c>
      <c r="J174" s="32" t="s">
        <v>2989</v>
      </c>
      <c r="K174" s="33" t="s">
        <v>2990</v>
      </c>
      <c r="L174" s="33" t="s">
        <v>2991</v>
      </c>
      <c r="M174" s="33" t="s">
        <v>2992</v>
      </c>
      <c r="N174" s="33" t="s">
        <v>2993</v>
      </c>
      <c r="O174" s="32" t="s">
        <v>2994</v>
      </c>
      <c r="P174" s="32" t="s">
        <v>2995</v>
      </c>
      <c r="Q174" s="33" t="s">
        <v>2996</v>
      </c>
      <c r="R174" s="32" t="s">
        <v>2997</v>
      </c>
      <c r="S174" s="32" t="s">
        <v>2998</v>
      </c>
      <c r="T174" s="32" t="s">
        <v>2999</v>
      </c>
      <c r="U174" s="32" t="s">
        <v>3000</v>
      </c>
      <c r="V174" s="32" t="s">
        <v>3001</v>
      </c>
      <c r="W174" s="32" t="s">
        <v>3002</v>
      </c>
      <c r="X174" s="32" t="s">
        <v>3003</v>
      </c>
      <c r="Y174" s="32" t="s">
        <v>3004</v>
      </c>
      <c r="Z174" s="32">
        <v>1</v>
      </c>
      <c r="AA174" s="32">
        <v>3</v>
      </c>
      <c r="AB174" s="32" t="s">
        <v>3005</v>
      </c>
      <c r="AC174" s="32" t="s">
        <v>3006</v>
      </c>
      <c r="AD174" s="32" t="s">
        <v>3007</v>
      </c>
      <c r="AE174" s="32" t="s">
        <v>741</v>
      </c>
      <c r="AF174" s="32" t="s">
        <v>2272</v>
      </c>
      <c r="AG174" s="32" t="s">
        <v>18</v>
      </c>
    </row>
    <row r="175" spans="1:33">
      <c r="A175" s="32" t="s">
        <v>20</v>
      </c>
      <c r="B175" s="33" t="s">
        <v>3008</v>
      </c>
      <c r="C175" s="32" t="s">
        <v>3009</v>
      </c>
      <c r="D175" s="33" t="s">
        <v>3010</v>
      </c>
      <c r="E175" s="32" t="s">
        <v>3011</v>
      </c>
      <c r="F175" s="32" t="s">
        <v>3012</v>
      </c>
      <c r="G175" s="33" t="s">
        <v>3013</v>
      </c>
      <c r="H175" s="32" t="s">
        <v>3014</v>
      </c>
      <c r="I175" s="32" t="s">
        <v>3015</v>
      </c>
      <c r="J175" s="32" t="s">
        <v>3016</v>
      </c>
      <c r="K175" s="33" t="s">
        <v>3017</v>
      </c>
      <c r="L175" s="33" t="s">
        <v>3018</v>
      </c>
      <c r="M175" s="33" t="s">
        <v>3019</v>
      </c>
      <c r="N175" s="33" t="s">
        <v>3020</v>
      </c>
      <c r="O175" s="32" t="s">
        <v>3021</v>
      </c>
      <c r="P175" s="32" t="s">
        <v>3022</v>
      </c>
      <c r="Q175" s="33" t="s">
        <v>3023</v>
      </c>
      <c r="R175" s="32" t="s">
        <v>3024</v>
      </c>
      <c r="S175" s="33" t="s">
        <v>3025</v>
      </c>
      <c r="T175" s="32" t="s">
        <v>3026</v>
      </c>
      <c r="U175" s="32" t="s">
        <v>3027</v>
      </c>
      <c r="V175" s="32" t="s">
        <v>3028</v>
      </c>
      <c r="W175" s="32" t="s">
        <v>3029</v>
      </c>
      <c r="X175" s="32" t="s">
        <v>3030</v>
      </c>
      <c r="Y175" s="32" t="s">
        <v>3031</v>
      </c>
      <c r="Z175" s="32">
        <v>2</v>
      </c>
      <c r="AA175" s="32">
        <v>4</v>
      </c>
      <c r="AB175" s="32" t="s">
        <v>3032</v>
      </c>
      <c r="AC175" s="32" t="s">
        <v>3033</v>
      </c>
      <c r="AD175" s="32" t="s">
        <v>3034</v>
      </c>
      <c r="AE175" s="32" t="s">
        <v>3035</v>
      </c>
      <c r="AF175" s="32" t="s">
        <v>254</v>
      </c>
      <c r="AG175" s="32" t="s">
        <v>18</v>
      </c>
    </row>
    <row r="176" spans="1:33">
      <c r="A176" s="32" t="s">
        <v>22</v>
      </c>
      <c r="B176" s="33" t="s">
        <v>3036</v>
      </c>
      <c r="C176" s="32" t="s">
        <v>3037</v>
      </c>
      <c r="D176" s="33" t="s">
        <v>3038</v>
      </c>
      <c r="E176" s="32" t="s">
        <v>3039</v>
      </c>
      <c r="F176" s="33" t="s">
        <v>3040</v>
      </c>
      <c r="G176" s="32" t="s">
        <v>3041</v>
      </c>
      <c r="H176" s="32" t="s">
        <v>3042</v>
      </c>
      <c r="I176" s="32" t="s">
        <v>3043</v>
      </c>
      <c r="J176" s="32" t="s">
        <v>3044</v>
      </c>
      <c r="K176" s="33" t="s">
        <v>3045</v>
      </c>
      <c r="L176" s="33" t="s">
        <v>3046</v>
      </c>
      <c r="M176" s="33" t="s">
        <v>3047</v>
      </c>
      <c r="N176" s="33" t="s">
        <v>3048</v>
      </c>
      <c r="O176" s="32" t="s">
        <v>3049</v>
      </c>
      <c r="P176" s="32" t="s">
        <v>3050</v>
      </c>
      <c r="Q176" s="33" t="s">
        <v>3051</v>
      </c>
      <c r="R176" s="32" t="s">
        <v>3052</v>
      </c>
      <c r="S176" s="33" t="s">
        <v>3053</v>
      </c>
      <c r="T176" s="32" t="s">
        <v>3054</v>
      </c>
      <c r="U176" s="32" t="s">
        <v>3055</v>
      </c>
      <c r="V176" s="32" t="s">
        <v>3056</v>
      </c>
      <c r="W176" s="32" t="s">
        <v>3057</v>
      </c>
      <c r="X176" s="32" t="s">
        <v>3058</v>
      </c>
      <c r="Y176" s="32" t="s">
        <v>3059</v>
      </c>
      <c r="Z176" s="32">
        <v>4</v>
      </c>
      <c r="AA176" s="32">
        <v>3</v>
      </c>
      <c r="AB176" s="32" t="s">
        <v>3060</v>
      </c>
      <c r="AC176" s="32" t="s">
        <v>3061</v>
      </c>
      <c r="AD176" s="32" t="s">
        <v>3062</v>
      </c>
      <c r="AE176" s="32" t="s">
        <v>3063</v>
      </c>
      <c r="AF176" s="32" t="s">
        <v>3064</v>
      </c>
      <c r="AG176" s="32" t="s">
        <v>18</v>
      </c>
    </row>
    <row r="177" spans="1:33">
      <c r="A177" s="32" t="s">
        <v>20</v>
      </c>
      <c r="B177" s="33" t="s">
        <v>3065</v>
      </c>
      <c r="C177" s="32" t="s">
        <v>3066</v>
      </c>
      <c r="D177" s="33" t="s">
        <v>3067</v>
      </c>
      <c r="E177" s="32" t="s">
        <v>3068</v>
      </c>
      <c r="F177" s="33" t="s">
        <v>3069</v>
      </c>
      <c r="G177" s="32" t="s">
        <v>3070</v>
      </c>
      <c r="H177" s="32" t="s">
        <v>3071</v>
      </c>
      <c r="I177" s="33" t="s">
        <v>3072</v>
      </c>
      <c r="J177" s="32" t="s">
        <v>3073</v>
      </c>
      <c r="K177" s="33" t="s">
        <v>3074</v>
      </c>
      <c r="L177" s="33" t="s">
        <v>3075</v>
      </c>
      <c r="M177" s="32" t="s">
        <v>3076</v>
      </c>
      <c r="N177" s="32" t="s">
        <v>3077</v>
      </c>
      <c r="O177" s="32" t="s">
        <v>3078</v>
      </c>
      <c r="P177" s="32" t="s">
        <v>3079</v>
      </c>
      <c r="Q177" s="32" t="s">
        <v>3080</v>
      </c>
      <c r="R177" s="32" t="s">
        <v>3081</v>
      </c>
      <c r="S177" s="32" t="s">
        <v>3082</v>
      </c>
      <c r="T177" s="32" t="s">
        <v>3083</v>
      </c>
      <c r="U177" s="32" t="s">
        <v>3084</v>
      </c>
      <c r="V177" s="32" t="s">
        <v>3085</v>
      </c>
      <c r="W177" s="32" t="s">
        <v>3086</v>
      </c>
      <c r="X177" s="32" t="s">
        <v>3087</v>
      </c>
      <c r="Y177" s="32" t="s">
        <v>3088</v>
      </c>
      <c r="Z177" s="32">
        <v>2</v>
      </c>
      <c r="AA177" s="32">
        <v>2</v>
      </c>
      <c r="AB177" s="32" t="s">
        <v>3089</v>
      </c>
      <c r="AC177" s="32" t="s">
        <v>3090</v>
      </c>
      <c r="AD177" s="32" t="s">
        <v>3091</v>
      </c>
      <c r="AE177" s="32" t="s">
        <v>3092</v>
      </c>
      <c r="AF177" s="32" t="s">
        <v>3093</v>
      </c>
      <c r="AG177" s="32" t="s">
        <v>18</v>
      </c>
    </row>
    <row r="178" spans="1:33">
      <c r="A178" s="32" t="s">
        <v>22</v>
      </c>
      <c r="B178" s="33" t="s">
        <v>3094</v>
      </c>
      <c r="C178" s="32" t="s">
        <v>3095</v>
      </c>
      <c r="D178" s="33" t="s">
        <v>3096</v>
      </c>
      <c r="E178" s="32" t="s">
        <v>3097</v>
      </c>
      <c r="F178" s="32" t="s">
        <v>3098</v>
      </c>
      <c r="G178" s="33" t="s">
        <v>3099</v>
      </c>
      <c r="H178" s="32" t="s">
        <v>3100</v>
      </c>
      <c r="I178" s="32" t="s">
        <v>3101</v>
      </c>
      <c r="J178" s="32" t="s">
        <v>3102</v>
      </c>
      <c r="K178" s="33" t="s">
        <v>3103</v>
      </c>
      <c r="L178" s="33" t="s">
        <v>3104</v>
      </c>
      <c r="M178" s="33" t="s">
        <v>3105</v>
      </c>
      <c r="N178" s="33" t="s">
        <v>3106</v>
      </c>
      <c r="O178" s="32" t="s">
        <v>3107</v>
      </c>
      <c r="P178" s="32" t="s">
        <v>3108</v>
      </c>
      <c r="Q178" s="33" t="s">
        <v>3109</v>
      </c>
      <c r="R178" s="32" t="s">
        <v>3110</v>
      </c>
      <c r="S178" s="32" t="s">
        <v>3111</v>
      </c>
      <c r="T178" s="32" t="s">
        <v>3112</v>
      </c>
      <c r="U178" s="32" t="s">
        <v>3113</v>
      </c>
      <c r="V178" s="32" t="s">
        <v>3114</v>
      </c>
      <c r="W178" s="32" t="s">
        <v>3115</v>
      </c>
      <c r="X178" s="32" t="s">
        <v>3116</v>
      </c>
      <c r="Y178" s="32" t="s">
        <v>3117</v>
      </c>
      <c r="Z178" s="32">
        <v>1</v>
      </c>
      <c r="AA178" s="32">
        <v>3</v>
      </c>
      <c r="AB178" s="32" t="s">
        <v>3118</v>
      </c>
      <c r="AC178" s="32" t="s">
        <v>3119</v>
      </c>
      <c r="AD178" s="32" t="s">
        <v>3120</v>
      </c>
      <c r="AE178" s="32" t="s">
        <v>2608</v>
      </c>
      <c r="AF178" s="32" t="s">
        <v>1284</v>
      </c>
      <c r="AG178" s="32" t="s">
        <v>18</v>
      </c>
    </row>
    <row r="179" spans="1:33">
      <c r="A179" s="32" t="s">
        <v>16</v>
      </c>
      <c r="B179" s="33" t="s">
        <v>3121</v>
      </c>
      <c r="C179" s="32" t="s">
        <v>3122</v>
      </c>
      <c r="D179" s="33" t="s">
        <v>3123</v>
      </c>
      <c r="E179" s="32" t="s">
        <v>3124</v>
      </c>
      <c r="F179" s="33" t="s">
        <v>3125</v>
      </c>
      <c r="G179" s="32" t="s">
        <v>3126</v>
      </c>
      <c r="H179" s="32" t="s">
        <v>3127</v>
      </c>
      <c r="I179" s="33" t="s">
        <v>3128</v>
      </c>
      <c r="J179" s="32" t="s">
        <v>3129</v>
      </c>
      <c r="K179" s="33" t="s">
        <v>3130</v>
      </c>
      <c r="L179" s="33" t="s">
        <v>3131</v>
      </c>
      <c r="M179" s="33" t="s">
        <v>3132</v>
      </c>
      <c r="N179" s="33" t="s">
        <v>3133</v>
      </c>
      <c r="O179" s="32" t="s">
        <v>3134</v>
      </c>
      <c r="P179" s="32" t="s">
        <v>3135</v>
      </c>
      <c r="Q179" s="33" t="s">
        <v>3136</v>
      </c>
      <c r="R179" s="32" t="s">
        <v>3137</v>
      </c>
      <c r="S179" s="32" t="s">
        <v>3138</v>
      </c>
      <c r="T179" s="32" t="s">
        <v>3139</v>
      </c>
      <c r="U179" s="32" t="s">
        <v>3140</v>
      </c>
      <c r="V179" s="32" t="s">
        <v>3141</v>
      </c>
      <c r="W179" s="32" t="s">
        <v>3142</v>
      </c>
      <c r="X179" s="32" t="s">
        <v>3143</v>
      </c>
      <c r="Y179" s="32" t="s">
        <v>3144</v>
      </c>
      <c r="Z179" s="32">
        <v>2</v>
      </c>
      <c r="AA179" s="32">
        <v>4</v>
      </c>
      <c r="AB179" s="32" t="s">
        <v>3145</v>
      </c>
      <c r="AC179" s="32" t="s">
        <v>3146</v>
      </c>
      <c r="AD179" s="32" t="s">
        <v>3147</v>
      </c>
      <c r="AE179" s="32" t="s">
        <v>3148</v>
      </c>
      <c r="AF179" s="32" t="s">
        <v>3149</v>
      </c>
      <c r="AG179" s="32" t="s">
        <v>18</v>
      </c>
    </row>
    <row r="180" spans="1:33">
      <c r="A180" s="32" t="s">
        <v>20</v>
      </c>
      <c r="B180" s="33" t="s">
        <v>2849</v>
      </c>
      <c r="C180" s="32" t="s">
        <v>3150</v>
      </c>
      <c r="D180" s="33" t="s">
        <v>3151</v>
      </c>
      <c r="E180" s="32" t="s">
        <v>3152</v>
      </c>
      <c r="F180" s="33" t="s">
        <v>3153</v>
      </c>
      <c r="G180" s="32" t="s">
        <v>3154</v>
      </c>
      <c r="H180" s="32" t="s">
        <v>3155</v>
      </c>
      <c r="I180" s="32" t="s">
        <v>3156</v>
      </c>
      <c r="J180" s="32" t="s">
        <v>3157</v>
      </c>
      <c r="K180" s="33" t="s">
        <v>3158</v>
      </c>
      <c r="L180" s="33" t="s">
        <v>3159</v>
      </c>
      <c r="M180" s="33" t="s">
        <v>3160</v>
      </c>
      <c r="N180" s="33" t="s">
        <v>3161</v>
      </c>
      <c r="O180" s="32" t="s">
        <v>3162</v>
      </c>
      <c r="P180" s="32" t="s">
        <v>3163</v>
      </c>
      <c r="Q180" s="33" t="s">
        <v>3164</v>
      </c>
      <c r="R180" s="32" t="s">
        <v>3165</v>
      </c>
      <c r="S180" s="33" t="s">
        <v>3166</v>
      </c>
      <c r="T180" s="32" t="s">
        <v>3167</v>
      </c>
      <c r="U180" s="32" t="s">
        <v>3168</v>
      </c>
      <c r="V180" s="32" t="s">
        <v>3169</v>
      </c>
      <c r="W180" s="32" t="s">
        <v>3170</v>
      </c>
      <c r="X180" s="32" t="s">
        <v>3171</v>
      </c>
      <c r="Y180" s="32" t="s">
        <v>3172</v>
      </c>
      <c r="Z180" s="32">
        <v>3</v>
      </c>
      <c r="AA180" s="32">
        <v>4</v>
      </c>
      <c r="AB180" s="32" t="s">
        <v>3173</v>
      </c>
      <c r="AC180" s="32" t="s">
        <v>3174</v>
      </c>
      <c r="AD180" s="32" t="s">
        <v>3175</v>
      </c>
      <c r="AE180" s="32" t="s">
        <v>1561</v>
      </c>
      <c r="AF180" s="32" t="s">
        <v>3176</v>
      </c>
      <c r="AG180" s="32" t="s">
        <v>18</v>
      </c>
    </row>
    <row r="181" spans="1:33">
      <c r="A181" s="32" t="s">
        <v>20</v>
      </c>
      <c r="B181" s="32" t="s">
        <v>3177</v>
      </c>
      <c r="C181" s="32" t="s">
        <v>3178</v>
      </c>
      <c r="D181" s="33" t="s">
        <v>3179</v>
      </c>
      <c r="E181" s="32" t="s">
        <v>3180</v>
      </c>
      <c r="F181" s="33" t="s">
        <v>3181</v>
      </c>
      <c r="G181" s="32" t="s">
        <v>3182</v>
      </c>
      <c r="H181" s="32" t="s">
        <v>3183</v>
      </c>
      <c r="I181" s="32" t="s">
        <v>3184</v>
      </c>
      <c r="J181" s="32" t="s">
        <v>3185</v>
      </c>
      <c r="K181" s="33" t="s">
        <v>3186</v>
      </c>
      <c r="L181" s="33" t="s">
        <v>3187</v>
      </c>
      <c r="M181" s="33" t="s">
        <v>3188</v>
      </c>
      <c r="N181" s="33" t="s">
        <v>3189</v>
      </c>
      <c r="O181" s="32" t="s">
        <v>3190</v>
      </c>
      <c r="P181" s="32" t="s">
        <v>3191</v>
      </c>
      <c r="Q181" s="33" t="s">
        <v>3192</v>
      </c>
      <c r="R181" s="32" t="s">
        <v>3193</v>
      </c>
      <c r="S181" s="33" t="s">
        <v>3194</v>
      </c>
      <c r="T181" s="32" t="s">
        <v>3195</v>
      </c>
      <c r="U181" s="32" t="s">
        <v>3196</v>
      </c>
      <c r="V181" s="32" t="s">
        <v>3197</v>
      </c>
      <c r="W181" s="32" t="s">
        <v>3198</v>
      </c>
      <c r="X181" s="32" t="s">
        <v>3199</v>
      </c>
      <c r="Y181" s="32" t="s">
        <v>3200</v>
      </c>
      <c r="Z181" s="32">
        <v>3</v>
      </c>
      <c r="AA181" s="32">
        <v>3</v>
      </c>
      <c r="AB181" s="32" t="s">
        <v>3201</v>
      </c>
      <c r="AC181" s="32" t="s">
        <v>3202</v>
      </c>
      <c r="AD181" s="32" t="s">
        <v>3203</v>
      </c>
      <c r="AE181" s="32" t="s">
        <v>3204</v>
      </c>
      <c r="AF181" s="32" t="s">
        <v>3205</v>
      </c>
      <c r="AG181" s="32" t="s">
        <v>18</v>
      </c>
    </row>
    <row r="182" spans="1:33">
      <c r="A182" s="32" t="s">
        <v>20</v>
      </c>
      <c r="B182" s="32" t="s">
        <v>3206</v>
      </c>
      <c r="C182" s="32" t="s">
        <v>3207</v>
      </c>
      <c r="D182" s="33" t="s">
        <v>3208</v>
      </c>
      <c r="E182" s="32" t="s">
        <v>3209</v>
      </c>
      <c r="F182" s="33" t="s">
        <v>3210</v>
      </c>
      <c r="G182" s="32" t="s">
        <v>3211</v>
      </c>
      <c r="H182" s="32" t="s">
        <v>3212</v>
      </c>
      <c r="I182" s="32" t="s">
        <v>3213</v>
      </c>
      <c r="J182" s="32" t="s">
        <v>3214</v>
      </c>
      <c r="K182" s="33" t="s">
        <v>3215</v>
      </c>
      <c r="L182" s="33" t="s">
        <v>3216</v>
      </c>
      <c r="M182" s="33" t="s">
        <v>3217</v>
      </c>
      <c r="N182" s="33" t="s">
        <v>3218</v>
      </c>
      <c r="O182" s="32" t="s">
        <v>3219</v>
      </c>
      <c r="P182" s="32" t="s">
        <v>3220</v>
      </c>
      <c r="Q182" s="32" t="s">
        <v>3221</v>
      </c>
      <c r="R182" s="32" t="s">
        <v>3222</v>
      </c>
      <c r="S182" s="32" t="s">
        <v>3223</v>
      </c>
      <c r="T182" s="32" t="s">
        <v>3224</v>
      </c>
      <c r="U182" s="32" t="s">
        <v>3225</v>
      </c>
      <c r="V182" s="32" t="s">
        <v>3226</v>
      </c>
      <c r="W182" s="32" t="s">
        <v>3227</v>
      </c>
      <c r="X182" s="32" t="s">
        <v>3228</v>
      </c>
      <c r="Y182" s="32" t="s">
        <v>3229</v>
      </c>
      <c r="Z182" s="32">
        <v>1</v>
      </c>
      <c r="AA182" s="32">
        <v>3</v>
      </c>
      <c r="AB182" s="32" t="s">
        <v>3230</v>
      </c>
      <c r="AC182" s="32" t="s">
        <v>3231</v>
      </c>
      <c r="AD182" s="32" t="s">
        <v>3232</v>
      </c>
      <c r="AE182" s="32" t="s">
        <v>2242</v>
      </c>
      <c r="AF182" s="32" t="s">
        <v>3233</v>
      </c>
      <c r="AG182" s="32" t="s">
        <v>18</v>
      </c>
    </row>
    <row r="183" spans="1:33">
      <c r="A183" s="32" t="s">
        <v>22</v>
      </c>
      <c r="B183" s="32" t="s">
        <v>3234</v>
      </c>
      <c r="C183" s="32" t="s">
        <v>3235</v>
      </c>
      <c r="D183" s="33" t="s">
        <v>3236</v>
      </c>
      <c r="E183" s="32" t="s">
        <v>3237</v>
      </c>
      <c r="F183" s="32" t="s">
        <v>3238</v>
      </c>
      <c r="G183" s="33" t="s">
        <v>3239</v>
      </c>
      <c r="H183" s="32" t="s">
        <v>3240</v>
      </c>
      <c r="I183" s="32" t="s">
        <v>3241</v>
      </c>
      <c r="J183" s="32" t="s">
        <v>3242</v>
      </c>
      <c r="K183" s="33" t="s">
        <v>3243</v>
      </c>
      <c r="L183" s="33" t="s">
        <v>3244</v>
      </c>
      <c r="M183" s="33" t="s">
        <v>3245</v>
      </c>
      <c r="N183" s="33" t="s">
        <v>3246</v>
      </c>
      <c r="O183" s="32" t="s">
        <v>3247</v>
      </c>
      <c r="P183" s="32" t="s">
        <v>3248</v>
      </c>
      <c r="Q183" s="33" t="s">
        <v>3249</v>
      </c>
      <c r="R183" s="32" t="s">
        <v>3250</v>
      </c>
      <c r="S183" s="33" t="s">
        <v>3251</v>
      </c>
      <c r="T183" s="32" t="s">
        <v>3252</v>
      </c>
      <c r="U183" s="32" t="s">
        <v>3253</v>
      </c>
      <c r="V183" s="32" t="s">
        <v>3254</v>
      </c>
      <c r="W183" s="32" t="s">
        <v>3255</v>
      </c>
      <c r="X183" s="32" t="s">
        <v>3256</v>
      </c>
      <c r="Y183" s="32" t="s">
        <v>3257</v>
      </c>
      <c r="Z183" s="32">
        <v>4</v>
      </c>
      <c r="AA183" s="32">
        <v>4</v>
      </c>
      <c r="AB183" s="32" t="s">
        <v>3258</v>
      </c>
      <c r="AC183" s="32" t="s">
        <v>3259</v>
      </c>
      <c r="AD183" s="32" t="s">
        <v>2500</v>
      </c>
      <c r="AE183" s="32" t="s">
        <v>915</v>
      </c>
      <c r="AF183" s="32" t="s">
        <v>3260</v>
      </c>
      <c r="AG183" s="32" t="s">
        <v>18</v>
      </c>
    </row>
    <row r="184" spans="1:33">
      <c r="A184" s="32" t="s">
        <v>20</v>
      </c>
      <c r="B184" s="32" t="s">
        <v>3261</v>
      </c>
      <c r="C184" s="32" t="s">
        <v>3262</v>
      </c>
      <c r="D184" s="33" t="s">
        <v>3263</v>
      </c>
      <c r="E184" s="32" t="s">
        <v>3264</v>
      </c>
      <c r="F184" s="33" t="s">
        <v>3265</v>
      </c>
      <c r="G184" s="32" t="s">
        <v>3266</v>
      </c>
      <c r="H184" s="32" t="s">
        <v>3267</v>
      </c>
      <c r="I184" s="32" t="s">
        <v>3268</v>
      </c>
      <c r="J184" s="32" t="s">
        <v>3269</v>
      </c>
      <c r="K184" s="33" t="s">
        <v>3270</v>
      </c>
      <c r="L184" s="33" t="s">
        <v>3271</v>
      </c>
      <c r="M184" s="32" t="s">
        <v>3272</v>
      </c>
      <c r="N184" s="32" t="s">
        <v>3273</v>
      </c>
      <c r="O184" s="32" t="s">
        <v>3274</v>
      </c>
      <c r="P184" s="32" t="s">
        <v>3275</v>
      </c>
      <c r="Q184" s="32" t="s">
        <v>3276</v>
      </c>
      <c r="R184" s="32" t="s">
        <v>3277</v>
      </c>
      <c r="S184" s="32" t="s">
        <v>3278</v>
      </c>
      <c r="T184" s="32" t="s">
        <v>3279</v>
      </c>
      <c r="U184" s="32" t="s">
        <v>3280</v>
      </c>
      <c r="V184" s="32" t="s">
        <v>3281</v>
      </c>
      <c r="W184" s="32" t="s">
        <v>3282</v>
      </c>
      <c r="X184" s="32" t="s">
        <v>3283</v>
      </c>
      <c r="Y184" s="32" t="s">
        <v>3284</v>
      </c>
      <c r="Z184" s="32">
        <v>2</v>
      </c>
      <c r="AA184" s="32">
        <v>2</v>
      </c>
      <c r="AB184" s="32" t="s">
        <v>3285</v>
      </c>
      <c r="AC184" s="32" t="s">
        <v>3286</v>
      </c>
      <c r="AD184" s="32" t="s">
        <v>3287</v>
      </c>
      <c r="AE184" s="32" t="s">
        <v>3288</v>
      </c>
      <c r="AF184" s="32" t="s">
        <v>137</v>
      </c>
      <c r="AG184" s="32" t="s">
        <v>18</v>
      </c>
    </row>
    <row r="185" spans="1:33">
      <c r="A185" s="32" t="s">
        <v>22</v>
      </c>
      <c r="B185" s="32" t="s">
        <v>3289</v>
      </c>
      <c r="C185" s="32" t="s">
        <v>3290</v>
      </c>
      <c r="D185" s="33" t="s">
        <v>3291</v>
      </c>
      <c r="E185" s="32" t="s">
        <v>3292</v>
      </c>
      <c r="F185" s="32" t="s">
        <v>3293</v>
      </c>
      <c r="G185" s="33" t="s">
        <v>96</v>
      </c>
      <c r="H185" s="32" t="s">
        <v>3294</v>
      </c>
      <c r="I185" s="32" t="s">
        <v>3295</v>
      </c>
      <c r="J185" s="32" t="s">
        <v>3296</v>
      </c>
      <c r="K185" s="33" t="s">
        <v>3297</v>
      </c>
      <c r="L185" s="32" t="s">
        <v>3298</v>
      </c>
      <c r="M185" s="33" t="s">
        <v>3299</v>
      </c>
      <c r="N185" s="33" t="s">
        <v>3300</v>
      </c>
      <c r="O185" s="33" t="s">
        <v>3301</v>
      </c>
      <c r="P185" s="32" t="s">
        <v>3302</v>
      </c>
      <c r="Q185" s="32" t="s">
        <v>3303</v>
      </c>
      <c r="R185" s="32" t="s">
        <v>3304</v>
      </c>
      <c r="S185" s="33" t="s">
        <v>3305</v>
      </c>
      <c r="T185" s="32" t="s">
        <v>3306</v>
      </c>
      <c r="U185" s="32" t="s">
        <v>3307</v>
      </c>
      <c r="V185" s="32" t="s">
        <v>3308</v>
      </c>
      <c r="W185" s="32" t="s">
        <v>3309</v>
      </c>
      <c r="X185" s="32" t="s">
        <v>3310</v>
      </c>
      <c r="Y185" s="32" t="s">
        <v>3311</v>
      </c>
      <c r="Z185" s="32">
        <v>3</v>
      </c>
      <c r="AA185" s="32">
        <v>2</v>
      </c>
      <c r="AB185" s="32" t="s">
        <v>3312</v>
      </c>
      <c r="AC185" s="32" t="s">
        <v>3313</v>
      </c>
      <c r="AD185" s="32" t="s">
        <v>3314</v>
      </c>
      <c r="AE185" s="32" t="s">
        <v>3315</v>
      </c>
      <c r="AF185" s="32" t="s">
        <v>3316</v>
      </c>
      <c r="AG185" s="32" t="s">
        <v>18</v>
      </c>
    </row>
    <row r="186" spans="1:33">
      <c r="A186" s="32" t="s">
        <v>20</v>
      </c>
      <c r="B186" s="32" t="s">
        <v>3317</v>
      </c>
      <c r="C186" s="32" t="s">
        <v>3318</v>
      </c>
      <c r="D186" s="33" t="s">
        <v>3319</v>
      </c>
      <c r="E186" s="32" t="s">
        <v>3320</v>
      </c>
      <c r="F186" s="32" t="s">
        <v>3321</v>
      </c>
      <c r="G186" s="33" t="s">
        <v>3322</v>
      </c>
      <c r="H186" s="32" t="s">
        <v>3323</v>
      </c>
      <c r="I186" s="32" t="s">
        <v>3324</v>
      </c>
      <c r="J186" s="32" t="s">
        <v>3325</v>
      </c>
      <c r="K186" s="33" t="s">
        <v>3326</v>
      </c>
      <c r="L186" s="32" t="s">
        <v>3327</v>
      </c>
      <c r="M186" s="33" t="s">
        <v>3328</v>
      </c>
      <c r="N186" s="33" t="s">
        <v>3329</v>
      </c>
      <c r="O186" s="32" t="s">
        <v>3330</v>
      </c>
      <c r="P186" s="32" t="s">
        <v>3331</v>
      </c>
      <c r="Q186" s="32" t="s">
        <v>3332</v>
      </c>
      <c r="R186" s="32" t="s">
        <v>3333</v>
      </c>
      <c r="S186" s="33" t="s">
        <v>3334</v>
      </c>
      <c r="T186" s="32" t="s">
        <v>3335</v>
      </c>
      <c r="U186" s="32" t="s">
        <v>3336</v>
      </c>
      <c r="V186" s="32" t="s">
        <v>3337</v>
      </c>
      <c r="W186" s="32" t="s">
        <v>3338</v>
      </c>
      <c r="X186" s="32" t="s">
        <v>3339</v>
      </c>
      <c r="Y186" s="32" t="s">
        <v>3340</v>
      </c>
      <c r="Z186" s="32">
        <v>4</v>
      </c>
      <c r="AA186" s="32">
        <v>1</v>
      </c>
      <c r="AB186" s="32" t="s">
        <v>3341</v>
      </c>
      <c r="AC186" s="32" t="s">
        <v>3342</v>
      </c>
      <c r="AD186" s="32" t="s">
        <v>3343</v>
      </c>
      <c r="AE186" s="32" t="s">
        <v>3344</v>
      </c>
      <c r="AF186" s="32" t="s">
        <v>3345</v>
      </c>
      <c r="AG186" s="32" t="s">
        <v>18</v>
      </c>
    </row>
    <row r="187" spans="1:33">
      <c r="A187" s="32" t="s">
        <v>20</v>
      </c>
      <c r="B187" s="32" t="s">
        <v>3346</v>
      </c>
      <c r="C187" s="32" t="s">
        <v>3347</v>
      </c>
      <c r="D187" s="33" t="s">
        <v>3348</v>
      </c>
      <c r="E187" s="33" t="s">
        <v>3349</v>
      </c>
      <c r="F187" s="33" t="s">
        <v>3350</v>
      </c>
      <c r="G187" s="33" t="s">
        <v>3351</v>
      </c>
      <c r="H187" s="33" t="s">
        <v>3352</v>
      </c>
      <c r="I187" s="32" t="s">
        <v>3353</v>
      </c>
      <c r="J187" s="32" t="s">
        <v>3354</v>
      </c>
      <c r="K187" s="33" t="s">
        <v>3355</v>
      </c>
      <c r="L187" s="33" t="s">
        <v>3356</v>
      </c>
      <c r="M187" s="32" t="s">
        <v>3357</v>
      </c>
      <c r="N187" s="32" t="s">
        <v>3358</v>
      </c>
      <c r="O187" s="32" t="s">
        <v>3359</v>
      </c>
      <c r="P187" s="32" t="s">
        <v>3360</v>
      </c>
      <c r="Q187" s="32" t="s">
        <v>3361</v>
      </c>
      <c r="R187" s="32" t="s">
        <v>3362</v>
      </c>
      <c r="S187" s="32" t="s">
        <v>3363</v>
      </c>
      <c r="T187" s="32" t="s">
        <v>3364</v>
      </c>
      <c r="U187" s="32" t="s">
        <v>3365</v>
      </c>
      <c r="V187" s="32" t="s">
        <v>3366</v>
      </c>
      <c r="W187" s="32" t="s">
        <v>3367</v>
      </c>
      <c r="X187" s="32" t="s">
        <v>3368</v>
      </c>
      <c r="Y187" s="32" t="s">
        <v>3369</v>
      </c>
      <c r="Z187" s="32">
        <v>2</v>
      </c>
      <c r="AA187" s="32">
        <v>2</v>
      </c>
      <c r="AB187" s="32" t="s">
        <v>3370</v>
      </c>
      <c r="AC187" s="32" t="s">
        <v>3371</v>
      </c>
      <c r="AD187" s="32" t="s">
        <v>3372</v>
      </c>
      <c r="AE187" s="32" t="s">
        <v>3373</v>
      </c>
      <c r="AF187" s="32" t="s">
        <v>2980</v>
      </c>
      <c r="AG187" s="32" t="s">
        <v>18</v>
      </c>
    </row>
    <row r="188" spans="1:33">
      <c r="A188" s="32" t="s">
        <v>20</v>
      </c>
      <c r="B188" s="32" t="s">
        <v>3374</v>
      </c>
      <c r="C188" s="32" t="s">
        <v>3375</v>
      </c>
      <c r="D188" s="33" t="s">
        <v>3376</v>
      </c>
      <c r="E188" s="32" t="s">
        <v>3377</v>
      </c>
      <c r="F188" s="32" t="s">
        <v>3378</v>
      </c>
      <c r="G188" s="33" t="s">
        <v>3379</v>
      </c>
      <c r="H188" s="32" t="s">
        <v>3380</v>
      </c>
      <c r="I188" s="33" t="s">
        <v>3381</v>
      </c>
      <c r="J188" s="32" t="s">
        <v>3382</v>
      </c>
      <c r="K188" s="33" t="s">
        <v>3383</v>
      </c>
      <c r="L188" s="33" t="s">
        <v>3384</v>
      </c>
      <c r="M188" s="32" t="s">
        <v>3385</v>
      </c>
      <c r="N188" s="32" t="s">
        <v>3386</v>
      </c>
      <c r="O188" s="32" t="s">
        <v>3387</v>
      </c>
      <c r="P188" s="32" t="s">
        <v>3388</v>
      </c>
      <c r="Q188" s="32" t="s">
        <v>3389</v>
      </c>
      <c r="R188" s="32" t="s">
        <v>3390</v>
      </c>
      <c r="S188" s="33" t="s">
        <v>3391</v>
      </c>
      <c r="T188" s="32" t="s">
        <v>3392</v>
      </c>
      <c r="U188" s="32" t="s">
        <v>3393</v>
      </c>
      <c r="V188" s="32" t="s">
        <v>3394</v>
      </c>
      <c r="W188" s="32" t="s">
        <v>3395</v>
      </c>
      <c r="X188" s="32" t="s">
        <v>3396</v>
      </c>
      <c r="Y188" s="32" t="s">
        <v>3397</v>
      </c>
      <c r="Z188" s="32">
        <v>3</v>
      </c>
      <c r="AA188" s="32">
        <v>2</v>
      </c>
      <c r="AB188" s="32" t="s">
        <v>3398</v>
      </c>
      <c r="AC188" s="32" t="s">
        <v>3399</v>
      </c>
      <c r="AD188" s="32" t="s">
        <v>3400</v>
      </c>
      <c r="AE188" s="32" t="s">
        <v>3148</v>
      </c>
      <c r="AF188" s="32" t="s">
        <v>3401</v>
      </c>
      <c r="AG188" s="32" t="s">
        <v>18</v>
      </c>
    </row>
    <row r="189" spans="1:33">
      <c r="A189" s="32" t="s">
        <v>20</v>
      </c>
      <c r="B189" s="33" t="s">
        <v>832</v>
      </c>
      <c r="C189" s="32" t="s">
        <v>3402</v>
      </c>
      <c r="D189" s="33" t="s">
        <v>3403</v>
      </c>
      <c r="E189" s="33" t="s">
        <v>3404</v>
      </c>
      <c r="F189" s="32" t="s">
        <v>3405</v>
      </c>
      <c r="G189" s="32" t="s">
        <v>3406</v>
      </c>
      <c r="H189" s="32" t="s">
        <v>3407</v>
      </c>
      <c r="I189" s="32" t="s">
        <v>3408</v>
      </c>
      <c r="J189" s="32" t="s">
        <v>3409</v>
      </c>
      <c r="K189" s="33" t="s">
        <v>3410</v>
      </c>
      <c r="L189" s="32" t="s">
        <v>3411</v>
      </c>
      <c r="M189" s="33" t="s">
        <v>3412</v>
      </c>
      <c r="N189" s="32" t="s">
        <v>3413</v>
      </c>
      <c r="O189" s="33" t="s">
        <v>3414</v>
      </c>
      <c r="P189" s="32" t="s">
        <v>3415</v>
      </c>
      <c r="Q189" s="32" t="s">
        <v>3416</v>
      </c>
      <c r="R189" s="32" t="s">
        <v>3417</v>
      </c>
      <c r="S189" s="33" t="s">
        <v>3418</v>
      </c>
      <c r="T189" s="32" t="s">
        <v>3419</v>
      </c>
      <c r="U189" s="32" t="s">
        <v>3420</v>
      </c>
      <c r="V189" s="32" t="s">
        <v>3421</v>
      </c>
      <c r="W189" s="32" t="s">
        <v>3422</v>
      </c>
      <c r="X189" s="32" t="s">
        <v>3423</v>
      </c>
      <c r="Y189" s="32" t="s">
        <v>3424</v>
      </c>
      <c r="Z189" s="32">
        <v>4</v>
      </c>
      <c r="AA189" s="32">
        <v>1</v>
      </c>
      <c r="AB189" s="32" t="s">
        <v>3425</v>
      </c>
      <c r="AC189" s="32" t="s">
        <v>3426</v>
      </c>
      <c r="AD189" s="32" t="s">
        <v>3427</v>
      </c>
      <c r="AE189" s="32" t="s">
        <v>3428</v>
      </c>
      <c r="AF189" s="32" t="s">
        <v>3429</v>
      </c>
      <c r="AG189" s="32" t="s">
        <v>18</v>
      </c>
    </row>
    <row r="190" spans="1:33">
      <c r="A190" s="32" t="s">
        <v>20</v>
      </c>
      <c r="B190" s="32" t="s">
        <v>3430</v>
      </c>
      <c r="C190" s="32" t="s">
        <v>3431</v>
      </c>
      <c r="D190" s="33" t="s">
        <v>3432</v>
      </c>
      <c r="E190" s="33" t="s">
        <v>3433</v>
      </c>
      <c r="F190" s="33" t="s">
        <v>3434</v>
      </c>
      <c r="G190" s="32" t="s">
        <v>3435</v>
      </c>
      <c r="H190" s="33" t="s">
        <v>3436</v>
      </c>
      <c r="I190" s="32" t="s">
        <v>3437</v>
      </c>
      <c r="J190" s="32" t="s">
        <v>3438</v>
      </c>
      <c r="K190" s="33" t="s">
        <v>3439</v>
      </c>
      <c r="L190" s="32" t="s">
        <v>3440</v>
      </c>
      <c r="M190" s="33" t="s">
        <v>3441</v>
      </c>
      <c r="N190" s="33" t="s">
        <v>3442</v>
      </c>
      <c r="O190" s="33" t="s">
        <v>3443</v>
      </c>
      <c r="P190" s="32" t="s">
        <v>3444</v>
      </c>
      <c r="Q190" s="32" t="s">
        <v>3445</v>
      </c>
      <c r="R190" s="32" t="s">
        <v>3446</v>
      </c>
      <c r="S190" s="33" t="s">
        <v>3447</v>
      </c>
      <c r="T190" s="32" t="s">
        <v>3448</v>
      </c>
      <c r="U190" s="32" t="s">
        <v>3449</v>
      </c>
      <c r="V190" s="32" t="s">
        <v>3450</v>
      </c>
      <c r="W190" s="32" t="s">
        <v>3451</v>
      </c>
      <c r="X190" s="32" t="s">
        <v>3452</v>
      </c>
      <c r="Y190" s="32" t="s">
        <v>3453</v>
      </c>
      <c r="Z190" s="32">
        <v>4</v>
      </c>
      <c r="AA190" s="32">
        <v>2</v>
      </c>
      <c r="AB190" s="32" t="s">
        <v>3454</v>
      </c>
      <c r="AC190" s="32" t="s">
        <v>3455</v>
      </c>
      <c r="AD190" s="32" t="s">
        <v>41</v>
      </c>
      <c r="AE190" s="32" t="s">
        <v>2616</v>
      </c>
      <c r="AF190" s="32" t="s">
        <v>3456</v>
      </c>
      <c r="AG190" s="32" t="s">
        <v>18</v>
      </c>
    </row>
    <row r="191" spans="1:33">
      <c r="A191" s="32" t="s">
        <v>22</v>
      </c>
      <c r="B191" s="32" t="s">
        <v>3457</v>
      </c>
      <c r="C191" s="32" t="s">
        <v>3458</v>
      </c>
      <c r="D191" s="33" t="s">
        <v>3459</v>
      </c>
      <c r="E191" s="32" t="s">
        <v>3460</v>
      </c>
      <c r="F191" s="32" t="s">
        <v>3461</v>
      </c>
      <c r="G191" s="33" t="s">
        <v>3462</v>
      </c>
      <c r="H191" s="32" t="s">
        <v>3463</v>
      </c>
      <c r="I191" s="32" t="s">
        <v>3464</v>
      </c>
      <c r="J191" s="32" t="s">
        <v>3465</v>
      </c>
      <c r="K191" s="33" t="s">
        <v>3466</v>
      </c>
      <c r="L191" s="33" t="s">
        <v>3467</v>
      </c>
      <c r="M191" s="33" t="s">
        <v>3468</v>
      </c>
      <c r="N191" s="33" t="s">
        <v>3469</v>
      </c>
      <c r="O191" s="32" t="s">
        <v>3470</v>
      </c>
      <c r="P191" s="32" t="s">
        <v>3471</v>
      </c>
      <c r="Q191" s="33" t="s">
        <v>3472</v>
      </c>
      <c r="R191" s="32" t="s">
        <v>3473</v>
      </c>
      <c r="S191" s="32" t="s">
        <v>3474</v>
      </c>
      <c r="T191" s="32" t="s">
        <v>3475</v>
      </c>
      <c r="U191" s="32" t="s">
        <v>3476</v>
      </c>
      <c r="V191" s="32" t="s">
        <v>3477</v>
      </c>
      <c r="W191" s="32" t="s">
        <v>3478</v>
      </c>
      <c r="X191" s="32" t="s">
        <v>3479</v>
      </c>
      <c r="Y191" s="32" t="s">
        <v>3480</v>
      </c>
      <c r="Z191" s="32">
        <v>2</v>
      </c>
      <c r="AA191" s="32">
        <v>4</v>
      </c>
      <c r="AB191" s="32" t="s">
        <v>3481</v>
      </c>
      <c r="AC191" s="32" t="s">
        <v>3482</v>
      </c>
      <c r="AD191" s="32" t="s">
        <v>885</v>
      </c>
      <c r="AE191" s="32" t="s">
        <v>3483</v>
      </c>
      <c r="AF191" s="32" t="s">
        <v>196</v>
      </c>
      <c r="AG191" s="32" t="s">
        <v>18</v>
      </c>
    </row>
    <row r="192" spans="1:33">
      <c r="A192" s="32" t="s">
        <v>22</v>
      </c>
      <c r="B192" s="32">
        <v>0</v>
      </c>
      <c r="C192" s="34">
        <v>45078</v>
      </c>
      <c r="D192" s="32">
        <v>0</v>
      </c>
      <c r="E192" s="32">
        <v>0</v>
      </c>
      <c r="F192" s="32">
        <v>0</v>
      </c>
      <c r="G192" s="32">
        <v>0</v>
      </c>
      <c r="H192" s="32">
        <v>1</v>
      </c>
      <c r="I192" s="33" t="s">
        <v>3484</v>
      </c>
      <c r="J192" s="32" t="s">
        <v>3485</v>
      </c>
      <c r="K192" s="33" t="s">
        <v>3486</v>
      </c>
      <c r="L192" s="33" t="s">
        <v>3487</v>
      </c>
      <c r="M192" s="32" t="s">
        <v>3488</v>
      </c>
      <c r="N192" s="32" t="s">
        <v>3489</v>
      </c>
      <c r="O192" s="32" t="s">
        <v>3490</v>
      </c>
      <c r="P192" s="32" t="s">
        <v>3491</v>
      </c>
      <c r="Q192" s="32" t="s">
        <v>3492</v>
      </c>
      <c r="R192" s="32" t="s">
        <v>3493</v>
      </c>
      <c r="S192" s="32" t="s">
        <v>3494</v>
      </c>
      <c r="T192" s="32" t="s">
        <v>3495</v>
      </c>
      <c r="U192" s="32" t="s">
        <v>3496</v>
      </c>
      <c r="V192" s="32" t="s">
        <v>3497</v>
      </c>
      <c r="W192" s="32" t="s">
        <v>3498</v>
      </c>
      <c r="X192" s="32" t="s">
        <v>3499</v>
      </c>
      <c r="Y192" s="32" t="s">
        <v>3500</v>
      </c>
      <c r="Z192" s="32">
        <v>2</v>
      </c>
      <c r="AA192" s="32">
        <v>1</v>
      </c>
      <c r="AB192" s="32" t="s">
        <v>3501</v>
      </c>
      <c r="AC192" s="32" t="s">
        <v>3502</v>
      </c>
      <c r="AD192" s="32" t="s">
        <v>28</v>
      </c>
      <c r="AE192" s="32" t="s">
        <v>3503</v>
      </c>
      <c r="AF192" s="32" t="s">
        <v>2156</v>
      </c>
      <c r="AG192" s="32" t="s">
        <v>18</v>
      </c>
    </row>
    <row r="193" spans="1:33">
      <c r="A193" s="32" t="s">
        <v>20</v>
      </c>
      <c r="B193" s="33" t="s">
        <v>3504</v>
      </c>
      <c r="C193" s="32" t="s">
        <v>3505</v>
      </c>
      <c r="D193" s="33" t="s">
        <v>3506</v>
      </c>
      <c r="E193" s="33" t="s">
        <v>3507</v>
      </c>
      <c r="F193" s="32" t="s">
        <v>3508</v>
      </c>
      <c r="G193" s="32" t="s">
        <v>3509</v>
      </c>
      <c r="H193" s="32" t="s">
        <v>3510</v>
      </c>
      <c r="I193" s="32" t="s">
        <v>3511</v>
      </c>
      <c r="J193" s="32" t="s">
        <v>3512</v>
      </c>
      <c r="K193" s="32" t="s">
        <v>3513</v>
      </c>
      <c r="L193" s="33" t="s">
        <v>3514</v>
      </c>
      <c r="M193" s="33" t="s">
        <v>3515</v>
      </c>
      <c r="N193" s="33" t="s">
        <v>3516</v>
      </c>
      <c r="O193" s="32" t="s">
        <v>3517</v>
      </c>
      <c r="P193" s="32" t="s">
        <v>3518</v>
      </c>
      <c r="Q193" s="33" t="s">
        <v>3519</v>
      </c>
      <c r="R193" s="32" t="s">
        <v>3520</v>
      </c>
      <c r="S193" s="33" t="s">
        <v>3521</v>
      </c>
      <c r="T193" s="32" t="s">
        <v>3522</v>
      </c>
      <c r="U193" s="32" t="s">
        <v>3523</v>
      </c>
      <c r="V193" s="32" t="s">
        <v>3524</v>
      </c>
      <c r="W193" s="32" t="s">
        <v>3525</v>
      </c>
      <c r="X193" s="32" t="s">
        <v>3526</v>
      </c>
      <c r="Y193" s="32" t="s">
        <v>3527</v>
      </c>
      <c r="Z193" s="32">
        <v>4</v>
      </c>
      <c r="AA193" s="32">
        <v>3</v>
      </c>
      <c r="AB193" s="32" t="s">
        <v>3528</v>
      </c>
      <c r="AC193" s="32" t="s">
        <v>3529</v>
      </c>
      <c r="AD193" s="32" t="s">
        <v>3530</v>
      </c>
      <c r="AE193" s="32" t="s">
        <v>3148</v>
      </c>
      <c r="AF193" s="32" t="s">
        <v>3531</v>
      </c>
      <c r="AG193" s="32" t="s">
        <v>18</v>
      </c>
    </row>
    <row r="194" spans="1:33">
      <c r="A194" s="32" t="s">
        <v>22</v>
      </c>
      <c r="B194" s="32" t="s">
        <v>3532</v>
      </c>
      <c r="C194" s="32" t="s">
        <v>3533</v>
      </c>
      <c r="D194" s="33" t="s">
        <v>3534</v>
      </c>
      <c r="E194" s="33" t="s">
        <v>3535</v>
      </c>
      <c r="F194" s="33" t="s">
        <v>3536</v>
      </c>
      <c r="G194" s="33" t="s">
        <v>3537</v>
      </c>
      <c r="H194" s="32" t="s">
        <v>3538</v>
      </c>
      <c r="I194" s="33" t="s">
        <v>3539</v>
      </c>
      <c r="J194" s="32" t="s">
        <v>3540</v>
      </c>
      <c r="K194" s="33" t="s">
        <v>3541</v>
      </c>
      <c r="L194" s="33" t="s">
        <v>3542</v>
      </c>
      <c r="M194" s="32" t="s">
        <v>3543</v>
      </c>
      <c r="N194" s="32" t="s">
        <v>3544</v>
      </c>
      <c r="O194" s="32" t="s">
        <v>3545</v>
      </c>
      <c r="P194" s="32" t="s">
        <v>3546</v>
      </c>
      <c r="Q194" s="32" t="s">
        <v>3547</v>
      </c>
      <c r="R194" s="32" t="s">
        <v>3548</v>
      </c>
      <c r="S194" s="33" t="s">
        <v>3549</v>
      </c>
      <c r="T194" s="32" t="s">
        <v>3550</v>
      </c>
      <c r="U194" s="32" t="s">
        <v>3551</v>
      </c>
      <c r="V194" s="32" t="s">
        <v>1134</v>
      </c>
      <c r="W194" s="32" t="s">
        <v>3552</v>
      </c>
      <c r="X194" s="32" t="s">
        <v>3553</v>
      </c>
      <c r="Y194" s="32" t="s">
        <v>3554</v>
      </c>
      <c r="Z194" s="32">
        <v>3</v>
      </c>
      <c r="AA194" s="32">
        <v>2</v>
      </c>
      <c r="AB194" s="32" t="s">
        <v>3555</v>
      </c>
      <c r="AC194" s="32" t="s">
        <v>3556</v>
      </c>
      <c r="AD194" s="32" t="s">
        <v>3557</v>
      </c>
      <c r="AE194" s="32" t="s">
        <v>3558</v>
      </c>
      <c r="AF194" s="32" t="s">
        <v>196</v>
      </c>
      <c r="AG194" s="32" t="s">
        <v>18</v>
      </c>
    </row>
    <row r="195" spans="1:33">
      <c r="A195" s="32" t="s">
        <v>20</v>
      </c>
      <c r="B195" s="32" t="s">
        <v>3559</v>
      </c>
      <c r="C195" s="32" t="s">
        <v>3560</v>
      </c>
      <c r="D195" s="33" t="s">
        <v>3561</v>
      </c>
      <c r="E195" s="32" t="s">
        <v>3562</v>
      </c>
      <c r="F195" s="33" t="s">
        <v>3563</v>
      </c>
      <c r="G195" s="32" t="s">
        <v>3564</v>
      </c>
      <c r="H195" s="32" t="s">
        <v>3565</v>
      </c>
      <c r="I195" s="32" t="s">
        <v>3566</v>
      </c>
      <c r="J195" s="32" t="s">
        <v>3567</v>
      </c>
      <c r="K195" s="32" t="s">
        <v>3568</v>
      </c>
      <c r="L195" s="33" t="s">
        <v>3569</v>
      </c>
      <c r="M195" s="33" t="s">
        <v>3570</v>
      </c>
      <c r="N195" s="33" t="s">
        <v>3571</v>
      </c>
      <c r="O195" s="32" t="s">
        <v>3572</v>
      </c>
      <c r="P195" s="32" t="s">
        <v>3573</v>
      </c>
      <c r="Q195" s="33" t="s">
        <v>3574</v>
      </c>
      <c r="R195" s="32" t="s">
        <v>3575</v>
      </c>
      <c r="S195" s="33" t="s">
        <v>3576</v>
      </c>
      <c r="T195" s="32" t="s">
        <v>3577</v>
      </c>
      <c r="U195" s="32" t="s">
        <v>3578</v>
      </c>
      <c r="V195" s="32" t="s">
        <v>3579</v>
      </c>
      <c r="W195" s="32" t="s">
        <v>3580</v>
      </c>
      <c r="X195" s="32" t="s">
        <v>3581</v>
      </c>
      <c r="Y195" s="32" t="s">
        <v>3582</v>
      </c>
      <c r="Z195" s="32">
        <v>4</v>
      </c>
      <c r="AA195" s="32">
        <v>3</v>
      </c>
      <c r="AB195" s="32" t="s">
        <v>3583</v>
      </c>
      <c r="AC195" s="32" t="s">
        <v>3584</v>
      </c>
      <c r="AD195" s="32" t="s">
        <v>67</v>
      </c>
      <c r="AE195" s="32" t="s">
        <v>3585</v>
      </c>
      <c r="AF195" s="32" t="s">
        <v>3586</v>
      </c>
      <c r="AG195" s="32" t="s">
        <v>18</v>
      </c>
    </row>
    <row r="196" spans="1:33">
      <c r="A196" s="32" t="s">
        <v>16</v>
      </c>
      <c r="B196" s="32" t="s">
        <v>3587</v>
      </c>
      <c r="C196" s="32" t="s">
        <v>3588</v>
      </c>
      <c r="D196" s="32" t="s">
        <v>3589</v>
      </c>
      <c r="E196" s="33" t="s">
        <v>3590</v>
      </c>
      <c r="F196" s="33" t="s">
        <v>3591</v>
      </c>
      <c r="G196" s="33" t="s">
        <v>3592</v>
      </c>
      <c r="H196" s="32" t="s">
        <v>3593</v>
      </c>
      <c r="I196" s="33" t="s">
        <v>3594</v>
      </c>
      <c r="J196" s="32" t="s">
        <v>3595</v>
      </c>
      <c r="K196" s="33" t="s">
        <v>3596</v>
      </c>
      <c r="L196" s="33" t="s">
        <v>3597</v>
      </c>
      <c r="M196" s="32" t="s">
        <v>3598</v>
      </c>
      <c r="N196" s="32" t="s">
        <v>3599</v>
      </c>
      <c r="O196" s="32" t="s">
        <v>3600</v>
      </c>
      <c r="P196" s="32" t="s">
        <v>3601</v>
      </c>
      <c r="Q196" s="32" t="s">
        <v>3602</v>
      </c>
      <c r="R196" s="32" t="s">
        <v>3603</v>
      </c>
      <c r="S196" s="33" t="s">
        <v>3604</v>
      </c>
      <c r="T196" s="32" t="s">
        <v>3605</v>
      </c>
      <c r="U196" s="32" t="s">
        <v>3606</v>
      </c>
      <c r="V196" s="32" t="s">
        <v>3607</v>
      </c>
      <c r="W196" s="32" t="s">
        <v>3608</v>
      </c>
      <c r="X196" s="32" t="s">
        <v>3609</v>
      </c>
      <c r="Y196" s="32" t="s">
        <v>3610</v>
      </c>
      <c r="Z196" s="32">
        <v>3</v>
      </c>
      <c r="AA196" s="32">
        <v>2</v>
      </c>
      <c r="AB196" s="32" t="s">
        <v>3611</v>
      </c>
      <c r="AC196" s="32" t="s">
        <v>3612</v>
      </c>
      <c r="AD196" s="32" t="s">
        <v>3613</v>
      </c>
      <c r="AE196" s="32" t="s">
        <v>3614</v>
      </c>
      <c r="AF196" s="32" t="s">
        <v>3615</v>
      </c>
      <c r="AG196" s="32" t="s">
        <v>18</v>
      </c>
    </row>
    <row r="197" spans="1:33">
      <c r="A197" s="32" t="s">
        <v>20</v>
      </c>
      <c r="B197" s="32" t="s">
        <v>3616</v>
      </c>
      <c r="C197" s="32" t="s">
        <v>3617</v>
      </c>
      <c r="D197" s="32" t="s">
        <v>3618</v>
      </c>
      <c r="E197" s="33" t="s">
        <v>3619</v>
      </c>
      <c r="F197" s="32" t="s">
        <v>3620</v>
      </c>
      <c r="G197" s="32" t="s">
        <v>3621</v>
      </c>
      <c r="H197" s="32" t="s">
        <v>3622</v>
      </c>
      <c r="I197" s="32" t="s">
        <v>3623</v>
      </c>
      <c r="J197" s="32" t="s">
        <v>3624</v>
      </c>
      <c r="K197" s="33" t="s">
        <v>3625</v>
      </c>
      <c r="L197" s="33" t="s">
        <v>3626</v>
      </c>
      <c r="M197" s="32" t="s">
        <v>3627</v>
      </c>
      <c r="N197" s="32" t="s">
        <v>3628</v>
      </c>
      <c r="O197" s="32" t="s">
        <v>3629</v>
      </c>
      <c r="P197" s="32" t="s">
        <v>3630</v>
      </c>
      <c r="Q197" s="32" t="s">
        <v>3631</v>
      </c>
      <c r="R197" s="32" t="s">
        <v>3632</v>
      </c>
      <c r="S197" s="32" t="s">
        <v>3633</v>
      </c>
      <c r="T197" s="32" t="s">
        <v>3634</v>
      </c>
      <c r="U197" s="32" t="s">
        <v>3635</v>
      </c>
      <c r="V197" s="32" t="s">
        <v>3636</v>
      </c>
      <c r="W197" s="32" t="s">
        <v>3637</v>
      </c>
      <c r="X197" s="32" t="s">
        <v>3638</v>
      </c>
      <c r="Y197" s="32" t="s">
        <v>3639</v>
      </c>
      <c r="Z197" s="32">
        <v>2</v>
      </c>
      <c r="AA197" s="32">
        <v>1</v>
      </c>
      <c r="AB197" s="32" t="s">
        <v>3640</v>
      </c>
      <c r="AC197" s="32" t="s">
        <v>3641</v>
      </c>
      <c r="AD197" s="32" t="s">
        <v>3642</v>
      </c>
      <c r="AE197" s="32" t="s">
        <v>3643</v>
      </c>
      <c r="AF197" s="32" t="s">
        <v>3644</v>
      </c>
      <c r="AG197" s="32" t="s">
        <v>18</v>
      </c>
    </row>
    <row r="198" spans="1:33">
      <c r="A198" s="32" t="s">
        <v>20</v>
      </c>
      <c r="B198" s="32" t="s">
        <v>3645</v>
      </c>
      <c r="C198" s="32" t="s">
        <v>3646</v>
      </c>
      <c r="D198" s="33" t="s">
        <v>3647</v>
      </c>
      <c r="E198" s="33" t="s">
        <v>3648</v>
      </c>
      <c r="F198" s="32" t="s">
        <v>3649</v>
      </c>
      <c r="G198" s="32" t="s">
        <v>3650</v>
      </c>
      <c r="H198" s="32" t="s">
        <v>3651</v>
      </c>
      <c r="I198" s="32" t="s">
        <v>3652</v>
      </c>
      <c r="J198" s="32" t="s">
        <v>3653</v>
      </c>
      <c r="K198" s="33" t="s">
        <v>3654</v>
      </c>
      <c r="L198" s="33" t="s">
        <v>3655</v>
      </c>
      <c r="M198" s="32" t="s">
        <v>3656</v>
      </c>
      <c r="N198" s="32" t="s">
        <v>3657</v>
      </c>
      <c r="O198" s="32" t="s">
        <v>3658</v>
      </c>
      <c r="P198" s="32" t="s">
        <v>3659</v>
      </c>
      <c r="Q198" s="32" t="s">
        <v>3660</v>
      </c>
      <c r="R198" s="32" t="s">
        <v>3661</v>
      </c>
      <c r="S198" s="32" t="s">
        <v>3662</v>
      </c>
      <c r="T198" s="32" t="s">
        <v>3663</v>
      </c>
      <c r="U198" s="32" t="s">
        <v>3664</v>
      </c>
      <c r="V198" s="32" t="s">
        <v>3665</v>
      </c>
      <c r="W198" s="32" t="s">
        <v>3666</v>
      </c>
      <c r="X198" s="32" t="s">
        <v>3667</v>
      </c>
      <c r="Y198" s="32" t="s">
        <v>3668</v>
      </c>
      <c r="Z198" s="32">
        <v>1</v>
      </c>
      <c r="AA198" s="32">
        <v>2</v>
      </c>
      <c r="AB198" s="32" t="s">
        <v>3669</v>
      </c>
      <c r="AC198" s="32" t="s">
        <v>3670</v>
      </c>
      <c r="AD198" s="32" t="s">
        <v>3671</v>
      </c>
      <c r="AE198" s="32" t="s">
        <v>426</v>
      </c>
      <c r="AF198" s="32" t="s">
        <v>3672</v>
      </c>
      <c r="AG198" s="32" t="s">
        <v>18</v>
      </c>
    </row>
    <row r="199" spans="1:33">
      <c r="A199" s="32" t="s">
        <v>16</v>
      </c>
      <c r="B199" s="32" t="s">
        <v>3673</v>
      </c>
      <c r="C199" s="32" t="s">
        <v>3674</v>
      </c>
      <c r="D199" s="33" t="s">
        <v>3675</v>
      </c>
      <c r="E199" s="33" t="s">
        <v>3676</v>
      </c>
      <c r="F199" s="32" t="s">
        <v>3677</v>
      </c>
      <c r="G199" s="32" t="s">
        <v>3678</v>
      </c>
      <c r="H199" s="32" t="s">
        <v>3679</v>
      </c>
      <c r="I199" s="32" t="s">
        <v>3680</v>
      </c>
      <c r="J199" s="32" t="s">
        <v>3681</v>
      </c>
      <c r="K199" s="33" t="s">
        <v>3682</v>
      </c>
      <c r="L199" s="33" t="s">
        <v>3683</v>
      </c>
      <c r="M199" s="33" t="s">
        <v>3684</v>
      </c>
      <c r="N199" s="33" t="s">
        <v>3685</v>
      </c>
      <c r="O199" s="32" t="s">
        <v>3686</v>
      </c>
      <c r="P199" s="32" t="s">
        <v>3687</v>
      </c>
      <c r="Q199" s="33" t="s">
        <v>3688</v>
      </c>
      <c r="R199" s="32" t="s">
        <v>3689</v>
      </c>
      <c r="S199" s="33" t="s">
        <v>3690</v>
      </c>
      <c r="T199" s="32" t="s">
        <v>3691</v>
      </c>
      <c r="U199" s="32" t="s">
        <v>3692</v>
      </c>
      <c r="V199" s="32" t="s">
        <v>3693</v>
      </c>
      <c r="W199" s="32" t="s">
        <v>3694</v>
      </c>
      <c r="X199" s="32" t="s">
        <v>3695</v>
      </c>
      <c r="Y199" s="32" t="s">
        <v>3696</v>
      </c>
      <c r="Z199" s="32">
        <v>4</v>
      </c>
      <c r="AA199" s="32">
        <v>3</v>
      </c>
      <c r="AB199" s="32" t="s">
        <v>3697</v>
      </c>
      <c r="AC199" s="32" t="s">
        <v>3698</v>
      </c>
      <c r="AD199" s="32" t="s">
        <v>3699</v>
      </c>
      <c r="AE199" s="32" t="s">
        <v>3700</v>
      </c>
      <c r="AF199" s="32" t="s">
        <v>1730</v>
      </c>
      <c r="AG199" s="32" t="s">
        <v>18</v>
      </c>
    </row>
    <row r="200" spans="1:33">
      <c r="A200" s="32" t="s">
        <v>20</v>
      </c>
      <c r="B200" s="32" t="s">
        <v>3701</v>
      </c>
      <c r="C200" s="32" t="s">
        <v>3702</v>
      </c>
      <c r="D200" s="33" t="s">
        <v>3703</v>
      </c>
      <c r="E200" s="33" t="s">
        <v>3704</v>
      </c>
      <c r="F200" s="33" t="s">
        <v>3705</v>
      </c>
      <c r="G200" s="33" t="s">
        <v>3706</v>
      </c>
      <c r="H200" s="32" t="s">
        <v>3707</v>
      </c>
      <c r="I200" s="32" t="s">
        <v>3708</v>
      </c>
      <c r="J200" s="32" t="s">
        <v>3709</v>
      </c>
      <c r="K200" s="32" t="s">
        <v>3710</v>
      </c>
      <c r="L200" s="33" t="s">
        <v>3711</v>
      </c>
      <c r="M200" s="33" t="s">
        <v>3712</v>
      </c>
      <c r="N200" s="33" t="s">
        <v>3713</v>
      </c>
      <c r="O200" s="32" t="s">
        <v>3714</v>
      </c>
      <c r="P200" s="32" t="s">
        <v>3715</v>
      </c>
      <c r="Q200" s="33" t="s">
        <v>3716</v>
      </c>
      <c r="R200" s="32" t="s">
        <v>3717</v>
      </c>
      <c r="S200" s="32" t="s">
        <v>3718</v>
      </c>
      <c r="T200" s="32" t="s">
        <v>3719</v>
      </c>
      <c r="U200" s="32" t="s">
        <v>3720</v>
      </c>
      <c r="V200" s="32" t="s">
        <v>3721</v>
      </c>
      <c r="W200" s="32" t="s">
        <v>3722</v>
      </c>
      <c r="X200" s="32" t="s">
        <v>3723</v>
      </c>
      <c r="Y200" s="32" t="s">
        <v>3724</v>
      </c>
      <c r="Z200" s="32">
        <v>2</v>
      </c>
      <c r="AA200" s="32">
        <v>4</v>
      </c>
      <c r="AB200" s="32" t="s">
        <v>3725</v>
      </c>
      <c r="AC200" s="32" t="s">
        <v>3726</v>
      </c>
      <c r="AD200" s="32" t="s">
        <v>3727</v>
      </c>
      <c r="AE200" s="32" t="s">
        <v>3728</v>
      </c>
      <c r="AF200" s="32" t="s">
        <v>3729</v>
      </c>
      <c r="AG200" s="32" t="s">
        <v>18</v>
      </c>
    </row>
    <row r="201" spans="1:33">
      <c r="A201" s="32" t="s">
        <v>22</v>
      </c>
      <c r="B201" s="32" t="s">
        <v>3730</v>
      </c>
      <c r="C201" s="32" t="s">
        <v>3731</v>
      </c>
      <c r="D201" s="32" t="s">
        <v>3732</v>
      </c>
      <c r="E201" s="33" t="s">
        <v>3733</v>
      </c>
      <c r="F201" s="33" t="s">
        <v>3734</v>
      </c>
      <c r="G201" s="33" t="s">
        <v>3735</v>
      </c>
      <c r="H201" s="32" t="s">
        <v>3736</v>
      </c>
      <c r="I201" s="32" t="s">
        <v>3737</v>
      </c>
      <c r="J201" s="32" t="s">
        <v>3738</v>
      </c>
      <c r="K201" s="33" t="s">
        <v>3739</v>
      </c>
      <c r="L201" s="33" t="s">
        <v>3740</v>
      </c>
      <c r="M201" s="33" t="s">
        <v>3741</v>
      </c>
      <c r="N201" s="33" t="s">
        <v>3742</v>
      </c>
      <c r="O201" s="32" t="s">
        <v>3743</v>
      </c>
      <c r="P201" s="32" t="s">
        <v>3744</v>
      </c>
      <c r="Q201" s="32" t="s">
        <v>3745</v>
      </c>
      <c r="R201" s="32" t="s">
        <v>3746</v>
      </c>
      <c r="S201" s="33" t="s">
        <v>3747</v>
      </c>
      <c r="T201" s="32" t="s">
        <v>3338</v>
      </c>
      <c r="U201" s="32" t="s">
        <v>3748</v>
      </c>
      <c r="V201" s="32" t="s">
        <v>3749</v>
      </c>
      <c r="W201" s="32" t="s">
        <v>3750</v>
      </c>
      <c r="X201" s="32" t="s">
        <v>3751</v>
      </c>
      <c r="Y201" s="32" t="s">
        <v>3752</v>
      </c>
      <c r="Z201" s="32">
        <v>4</v>
      </c>
      <c r="AA201" s="32">
        <v>2</v>
      </c>
      <c r="AB201" s="32" t="s">
        <v>3753</v>
      </c>
      <c r="AC201" s="32" t="s">
        <v>3754</v>
      </c>
      <c r="AD201" s="32" t="s">
        <v>3755</v>
      </c>
      <c r="AE201" s="32" t="s">
        <v>3756</v>
      </c>
      <c r="AF201" s="32" t="s">
        <v>1532</v>
      </c>
      <c r="AG201" s="32" t="s">
        <v>18</v>
      </c>
    </row>
    <row r="202" spans="1:33">
      <c r="A202" s="32" t="s">
        <v>16</v>
      </c>
      <c r="B202" s="32" t="s">
        <v>3757</v>
      </c>
      <c r="C202" s="32" t="s">
        <v>3758</v>
      </c>
      <c r="D202" s="33" t="s">
        <v>3759</v>
      </c>
      <c r="E202" s="33" t="s">
        <v>3760</v>
      </c>
      <c r="F202" s="33" t="s">
        <v>3761</v>
      </c>
      <c r="G202" s="33" t="s">
        <v>3762</v>
      </c>
      <c r="H202" s="32" t="s">
        <v>3763</v>
      </c>
      <c r="I202" s="32" t="s">
        <v>3764</v>
      </c>
      <c r="J202" s="32" t="s">
        <v>3765</v>
      </c>
      <c r="K202" s="33" t="s">
        <v>3766</v>
      </c>
      <c r="L202" s="33" t="s">
        <v>3767</v>
      </c>
      <c r="M202" s="33" t="s">
        <v>3768</v>
      </c>
      <c r="N202" s="33" t="s">
        <v>3769</v>
      </c>
      <c r="O202" s="33" t="s">
        <v>3770</v>
      </c>
      <c r="P202" s="32" t="s">
        <v>3771</v>
      </c>
      <c r="Q202" s="32" t="s">
        <v>3772</v>
      </c>
      <c r="R202" s="32" t="s">
        <v>3773</v>
      </c>
      <c r="S202" s="33" t="s">
        <v>3774</v>
      </c>
      <c r="T202" s="32" t="s">
        <v>3775</v>
      </c>
      <c r="U202" s="32" t="s">
        <v>3776</v>
      </c>
      <c r="V202" s="32" t="s">
        <v>3777</v>
      </c>
      <c r="W202" s="32" t="s">
        <v>3778</v>
      </c>
      <c r="X202" s="32" t="s">
        <v>3779</v>
      </c>
      <c r="Y202" s="32" t="s">
        <v>3780</v>
      </c>
      <c r="Z202" s="32">
        <v>4</v>
      </c>
      <c r="AA202" s="32">
        <v>2</v>
      </c>
      <c r="AB202" s="32" t="s">
        <v>3781</v>
      </c>
      <c r="AC202" s="32" t="s">
        <v>3782</v>
      </c>
      <c r="AD202" s="32" t="s">
        <v>3783</v>
      </c>
      <c r="AE202" s="32" t="s">
        <v>2040</v>
      </c>
      <c r="AF202" s="32" t="s">
        <v>3784</v>
      </c>
      <c r="AG202" s="32" t="s">
        <v>18</v>
      </c>
    </row>
    <row r="203" spans="1:33">
      <c r="A203" s="32" t="s">
        <v>20</v>
      </c>
      <c r="B203" s="32" t="s">
        <v>3785</v>
      </c>
      <c r="C203" s="35">
        <v>1646150</v>
      </c>
      <c r="D203" s="33" t="s">
        <v>3786</v>
      </c>
      <c r="E203" s="33" t="s">
        <v>3787</v>
      </c>
      <c r="F203" s="33" t="s">
        <v>3788</v>
      </c>
      <c r="G203" s="33" t="s">
        <v>3789</v>
      </c>
      <c r="H203" s="33" t="s">
        <v>3790</v>
      </c>
      <c r="I203" s="32" t="s">
        <v>3791</v>
      </c>
      <c r="J203" s="32" t="s">
        <v>3792</v>
      </c>
      <c r="K203" s="32" t="s">
        <v>3793</v>
      </c>
      <c r="L203" s="33" t="s">
        <v>3794</v>
      </c>
      <c r="M203" s="33" t="s">
        <v>3795</v>
      </c>
      <c r="N203" s="33" t="s">
        <v>3796</v>
      </c>
      <c r="O203" s="32" t="s">
        <v>3797</v>
      </c>
      <c r="P203" s="32" t="s">
        <v>3798</v>
      </c>
      <c r="Q203" s="33" t="s">
        <v>3799</v>
      </c>
      <c r="R203" s="32" t="s">
        <v>3800</v>
      </c>
      <c r="S203" s="32" t="s">
        <v>3801</v>
      </c>
      <c r="T203" s="32" t="s">
        <v>3802</v>
      </c>
      <c r="U203" s="32" t="s">
        <v>3803</v>
      </c>
      <c r="V203" s="32" t="s">
        <v>3804</v>
      </c>
      <c r="W203" s="32" t="s">
        <v>3805</v>
      </c>
      <c r="X203" s="32" t="s">
        <v>3806</v>
      </c>
      <c r="Y203" s="32" t="s">
        <v>3807</v>
      </c>
      <c r="Z203" s="32">
        <v>1</v>
      </c>
      <c r="AA203" s="32">
        <v>3</v>
      </c>
      <c r="AB203" s="32" t="s">
        <v>3808</v>
      </c>
      <c r="AC203" s="32" t="s">
        <v>3809</v>
      </c>
      <c r="AD203" s="32" t="s">
        <v>3810</v>
      </c>
      <c r="AE203" s="32" t="s">
        <v>3811</v>
      </c>
      <c r="AF203" s="32" t="s">
        <v>3812</v>
      </c>
      <c r="AG203" s="32" t="s">
        <v>18</v>
      </c>
    </row>
    <row r="204" spans="1:33">
      <c r="A204" s="32" t="s">
        <v>20</v>
      </c>
      <c r="B204" s="32" t="s">
        <v>3813</v>
      </c>
      <c r="C204" s="32" t="s">
        <v>3814</v>
      </c>
      <c r="D204" s="32" t="s">
        <v>3815</v>
      </c>
      <c r="E204" s="33" t="s">
        <v>2856</v>
      </c>
      <c r="F204" s="32" t="s">
        <v>3816</v>
      </c>
      <c r="G204" s="33" t="s">
        <v>3817</v>
      </c>
      <c r="H204" s="32" t="s">
        <v>3818</v>
      </c>
      <c r="I204" s="32" t="s">
        <v>3819</v>
      </c>
      <c r="J204" s="32" t="s">
        <v>3820</v>
      </c>
      <c r="K204" s="32" t="s">
        <v>3821</v>
      </c>
      <c r="L204" s="32" t="s">
        <v>3822</v>
      </c>
      <c r="M204" s="33" t="s">
        <v>3823</v>
      </c>
      <c r="N204" s="33" t="s">
        <v>3824</v>
      </c>
      <c r="O204" s="33" t="s">
        <v>3825</v>
      </c>
      <c r="P204" s="32" t="s">
        <v>3826</v>
      </c>
      <c r="Q204" s="32" t="s">
        <v>3827</v>
      </c>
      <c r="R204" s="32" t="s">
        <v>3828</v>
      </c>
      <c r="S204" s="33" t="s">
        <v>3829</v>
      </c>
      <c r="T204" s="32" t="s">
        <v>3830</v>
      </c>
      <c r="U204" s="32" t="s">
        <v>3831</v>
      </c>
      <c r="V204" s="32" t="s">
        <v>3832</v>
      </c>
      <c r="W204" s="32" t="s">
        <v>3833</v>
      </c>
      <c r="X204" s="32" t="s">
        <v>3834</v>
      </c>
      <c r="Y204" s="32" t="s">
        <v>3835</v>
      </c>
      <c r="Z204" s="32">
        <v>3</v>
      </c>
      <c r="AA204" s="32">
        <v>1</v>
      </c>
      <c r="AB204" s="32" t="s">
        <v>3836</v>
      </c>
      <c r="AC204" s="32" t="s">
        <v>3837</v>
      </c>
      <c r="AD204" s="32" t="s">
        <v>3838</v>
      </c>
      <c r="AE204" s="32" t="s">
        <v>3839</v>
      </c>
      <c r="AF204" s="32" t="s">
        <v>3401</v>
      </c>
      <c r="AG204" s="32" t="s">
        <v>18</v>
      </c>
    </row>
    <row r="205" spans="1:33">
      <c r="A205" s="32" t="s">
        <v>16</v>
      </c>
      <c r="B205" s="32" t="s">
        <v>3840</v>
      </c>
      <c r="C205" s="32" t="s">
        <v>3841</v>
      </c>
      <c r="D205" s="32" t="s">
        <v>3842</v>
      </c>
      <c r="E205" s="32" t="s">
        <v>3843</v>
      </c>
      <c r="F205" s="33" t="s">
        <v>3844</v>
      </c>
      <c r="G205" s="33" t="s">
        <v>3845</v>
      </c>
      <c r="H205" s="33" t="s">
        <v>3846</v>
      </c>
      <c r="I205" s="32" t="s">
        <v>3847</v>
      </c>
      <c r="J205" s="32" t="s">
        <v>3848</v>
      </c>
      <c r="K205" s="32" t="s">
        <v>3849</v>
      </c>
      <c r="L205" s="33" t="s">
        <v>3850</v>
      </c>
      <c r="M205" s="32" t="s">
        <v>3851</v>
      </c>
      <c r="N205" s="32" t="s">
        <v>3852</v>
      </c>
      <c r="O205" s="32" t="s">
        <v>3853</v>
      </c>
      <c r="P205" s="32" t="s">
        <v>3854</v>
      </c>
      <c r="Q205" s="32" t="s">
        <v>3855</v>
      </c>
      <c r="R205" s="32" t="s">
        <v>3856</v>
      </c>
      <c r="S205" s="32" t="s">
        <v>3857</v>
      </c>
      <c r="T205" s="32" t="s">
        <v>3858</v>
      </c>
      <c r="U205" s="32" t="s">
        <v>3859</v>
      </c>
      <c r="V205" s="32" t="s">
        <v>3860</v>
      </c>
      <c r="W205" s="32" t="s">
        <v>3861</v>
      </c>
      <c r="X205" s="32" t="s">
        <v>3862</v>
      </c>
      <c r="Y205" s="32" t="s">
        <v>3863</v>
      </c>
      <c r="Z205" s="32">
        <v>2</v>
      </c>
      <c r="AA205" s="32">
        <v>1</v>
      </c>
      <c r="AB205" s="32" t="s">
        <v>3864</v>
      </c>
      <c r="AC205" s="32" t="s">
        <v>3865</v>
      </c>
      <c r="AD205" s="32" t="s">
        <v>3866</v>
      </c>
      <c r="AE205" s="32" t="s">
        <v>3867</v>
      </c>
      <c r="AF205" s="32" t="s">
        <v>3868</v>
      </c>
      <c r="AG205" s="32" t="s">
        <v>18</v>
      </c>
    </row>
    <row r="206" spans="1:33">
      <c r="A206" s="32" t="s">
        <v>22</v>
      </c>
      <c r="B206" s="32" t="s">
        <v>3869</v>
      </c>
      <c r="C206" s="32" t="s">
        <v>3870</v>
      </c>
      <c r="D206" s="32" t="s">
        <v>3871</v>
      </c>
      <c r="E206" s="33" t="s">
        <v>3872</v>
      </c>
      <c r="F206" s="32" t="s">
        <v>3873</v>
      </c>
      <c r="G206" s="32" t="s">
        <v>3874</v>
      </c>
      <c r="H206" s="32" t="s">
        <v>3875</v>
      </c>
      <c r="I206" s="32" t="s">
        <v>3876</v>
      </c>
      <c r="J206" s="32" t="s">
        <v>3877</v>
      </c>
      <c r="K206" s="33" t="s">
        <v>3878</v>
      </c>
      <c r="L206" s="33" t="s">
        <v>3879</v>
      </c>
      <c r="M206" s="33" t="s">
        <v>3880</v>
      </c>
      <c r="N206" s="33" t="s">
        <v>3881</v>
      </c>
      <c r="O206" s="32" t="s">
        <v>3882</v>
      </c>
      <c r="P206" s="32" t="s">
        <v>3883</v>
      </c>
      <c r="Q206" s="33" t="s">
        <v>3884</v>
      </c>
      <c r="R206" s="32" t="s">
        <v>3885</v>
      </c>
      <c r="S206" s="32" t="s">
        <v>3886</v>
      </c>
      <c r="T206" s="32" t="s">
        <v>3887</v>
      </c>
      <c r="U206" s="32" t="s">
        <v>3888</v>
      </c>
      <c r="V206" s="32" t="s">
        <v>3889</v>
      </c>
      <c r="W206" s="32" t="s">
        <v>3890</v>
      </c>
      <c r="X206" s="32" t="s">
        <v>3891</v>
      </c>
      <c r="Y206" s="32" t="s">
        <v>3892</v>
      </c>
      <c r="Z206" s="32">
        <v>3</v>
      </c>
      <c r="AA206" s="32">
        <v>4</v>
      </c>
      <c r="AB206" s="32" t="s">
        <v>3893</v>
      </c>
      <c r="AC206" s="32" t="s">
        <v>3894</v>
      </c>
      <c r="AD206" s="32" t="s">
        <v>3895</v>
      </c>
      <c r="AE206" s="32" t="s">
        <v>3896</v>
      </c>
      <c r="AF206" s="32" t="s">
        <v>3897</v>
      </c>
      <c r="AG206" s="32" t="s">
        <v>18</v>
      </c>
    </row>
    <row r="207" spans="1:33">
      <c r="A207" s="32" t="s">
        <v>16</v>
      </c>
      <c r="B207" s="32" t="s">
        <v>3898</v>
      </c>
      <c r="C207" s="32" t="s">
        <v>3899</v>
      </c>
      <c r="D207" s="32" t="s">
        <v>3900</v>
      </c>
      <c r="E207" s="33" t="s">
        <v>3901</v>
      </c>
      <c r="F207" s="32" t="s">
        <v>3902</v>
      </c>
      <c r="G207" s="33" t="s">
        <v>3903</v>
      </c>
      <c r="H207" s="32" t="s">
        <v>3904</v>
      </c>
      <c r="I207" s="32" t="s">
        <v>3905</v>
      </c>
      <c r="J207" s="32" t="s">
        <v>3906</v>
      </c>
      <c r="K207" s="33" t="s">
        <v>3907</v>
      </c>
      <c r="L207" s="33" t="s">
        <v>3908</v>
      </c>
      <c r="M207" s="33" t="s">
        <v>3909</v>
      </c>
      <c r="N207" s="33" t="s">
        <v>3910</v>
      </c>
      <c r="O207" s="32" t="s">
        <v>3911</v>
      </c>
      <c r="P207" s="32" t="s">
        <v>3912</v>
      </c>
      <c r="Q207" s="33" t="s">
        <v>3913</v>
      </c>
      <c r="R207" s="32" t="s">
        <v>3914</v>
      </c>
      <c r="S207" s="32" t="s">
        <v>3915</v>
      </c>
      <c r="T207" s="32" t="s">
        <v>3916</v>
      </c>
      <c r="U207" s="32" t="s">
        <v>3917</v>
      </c>
      <c r="V207" s="32" t="s">
        <v>3918</v>
      </c>
      <c r="W207" s="32" t="s">
        <v>3919</v>
      </c>
      <c r="X207" s="32" t="s">
        <v>3920</v>
      </c>
      <c r="Y207" s="32" t="s">
        <v>3921</v>
      </c>
      <c r="Z207" s="32">
        <v>2</v>
      </c>
      <c r="AA207" s="32">
        <v>3</v>
      </c>
      <c r="AB207" s="32" t="s">
        <v>3922</v>
      </c>
      <c r="AC207" s="32" t="s">
        <v>3923</v>
      </c>
      <c r="AD207" s="32" t="s">
        <v>914</v>
      </c>
      <c r="AE207" s="32" t="s">
        <v>3924</v>
      </c>
      <c r="AF207" s="32" t="s">
        <v>3925</v>
      </c>
      <c r="AG207" s="32" t="s">
        <v>18</v>
      </c>
    </row>
    <row r="208" spans="1:33">
      <c r="A208" s="32" t="s">
        <v>16</v>
      </c>
      <c r="B208" s="32" t="s">
        <v>3926</v>
      </c>
      <c r="C208" s="32" t="s">
        <v>3927</v>
      </c>
      <c r="D208" s="32" t="s">
        <v>3928</v>
      </c>
      <c r="E208" s="33" t="s">
        <v>3929</v>
      </c>
      <c r="F208" s="33" t="s">
        <v>3930</v>
      </c>
      <c r="G208" s="33" t="s">
        <v>3931</v>
      </c>
      <c r="H208" s="32" t="s">
        <v>3932</v>
      </c>
      <c r="I208" s="32" t="s">
        <v>3933</v>
      </c>
      <c r="J208" s="32" t="s">
        <v>3934</v>
      </c>
      <c r="K208" s="33" t="s">
        <v>3935</v>
      </c>
      <c r="L208" s="33" t="s">
        <v>3936</v>
      </c>
      <c r="M208" s="33" t="s">
        <v>3937</v>
      </c>
      <c r="N208" s="33" t="s">
        <v>3938</v>
      </c>
      <c r="O208" s="32" t="s">
        <v>3939</v>
      </c>
      <c r="P208" s="32" t="s">
        <v>3940</v>
      </c>
      <c r="Q208" s="33" t="s">
        <v>3941</v>
      </c>
      <c r="R208" s="32" t="s">
        <v>3942</v>
      </c>
      <c r="S208" s="33" t="s">
        <v>3943</v>
      </c>
      <c r="T208" s="32" t="s">
        <v>3944</v>
      </c>
      <c r="U208" s="32" t="s">
        <v>3945</v>
      </c>
      <c r="V208" s="32" t="s">
        <v>3946</v>
      </c>
      <c r="W208" s="32" t="s">
        <v>3947</v>
      </c>
      <c r="X208" s="32" t="s">
        <v>3948</v>
      </c>
      <c r="Y208" s="32" t="s">
        <v>3949</v>
      </c>
      <c r="Z208" s="32">
        <v>3</v>
      </c>
      <c r="AA208" s="32">
        <v>3</v>
      </c>
      <c r="AB208" s="32" t="s">
        <v>3950</v>
      </c>
      <c r="AC208" s="32" t="s">
        <v>3951</v>
      </c>
      <c r="AD208" s="32" t="s">
        <v>3952</v>
      </c>
      <c r="AE208" s="32" t="s">
        <v>3953</v>
      </c>
      <c r="AF208" s="32" t="s">
        <v>2785</v>
      </c>
      <c r="AG208" s="32" t="s">
        <v>18</v>
      </c>
    </row>
    <row r="209" spans="1:33">
      <c r="A209" s="32" t="s">
        <v>20</v>
      </c>
      <c r="B209" s="32" t="s">
        <v>3954</v>
      </c>
      <c r="C209" s="32" t="s">
        <v>3955</v>
      </c>
      <c r="D209" s="33" t="s">
        <v>3956</v>
      </c>
      <c r="E209" s="33" t="s">
        <v>3957</v>
      </c>
      <c r="F209" s="33" t="s">
        <v>3958</v>
      </c>
      <c r="G209" s="32" t="s">
        <v>3959</v>
      </c>
      <c r="H209" s="32" t="s">
        <v>3960</v>
      </c>
      <c r="I209" s="32" t="s">
        <v>3961</v>
      </c>
      <c r="J209" s="32" t="s">
        <v>3962</v>
      </c>
      <c r="K209" s="33" t="s">
        <v>3963</v>
      </c>
      <c r="L209" s="33" t="s">
        <v>3964</v>
      </c>
      <c r="M209" s="32" t="s">
        <v>3965</v>
      </c>
      <c r="N209" s="32" t="s">
        <v>3966</v>
      </c>
      <c r="O209" s="32" t="s">
        <v>3967</v>
      </c>
      <c r="P209" s="32" t="s">
        <v>3968</v>
      </c>
      <c r="Q209" s="32" t="s">
        <v>3969</v>
      </c>
      <c r="R209" s="32" t="s">
        <v>3970</v>
      </c>
      <c r="S209" s="32" t="s">
        <v>3971</v>
      </c>
      <c r="T209" s="32" t="s">
        <v>3972</v>
      </c>
      <c r="U209" s="32" t="s">
        <v>3973</v>
      </c>
      <c r="V209" s="32" t="s">
        <v>3974</v>
      </c>
      <c r="W209" s="32" t="s">
        <v>3975</v>
      </c>
      <c r="X209" s="32" t="s">
        <v>3976</v>
      </c>
      <c r="Y209" s="32" t="s">
        <v>3977</v>
      </c>
      <c r="Z209" s="32">
        <v>1</v>
      </c>
      <c r="AA209" s="32">
        <v>2</v>
      </c>
      <c r="AB209" s="32" t="s">
        <v>3978</v>
      </c>
      <c r="AC209" s="32" t="s">
        <v>3979</v>
      </c>
      <c r="AD209" s="32" t="s">
        <v>3980</v>
      </c>
      <c r="AE209" s="32" t="s">
        <v>3981</v>
      </c>
      <c r="AF209" s="32" t="s">
        <v>3982</v>
      </c>
      <c r="AG209" s="32" t="s">
        <v>18</v>
      </c>
    </row>
    <row r="210" spans="1:33">
      <c r="A210" s="32" t="s">
        <v>22</v>
      </c>
      <c r="B210" s="32" t="s">
        <v>3983</v>
      </c>
      <c r="C210" s="32" t="s">
        <v>3984</v>
      </c>
      <c r="D210" s="33" t="s">
        <v>3985</v>
      </c>
      <c r="E210" s="33" t="s">
        <v>3986</v>
      </c>
      <c r="F210" s="32" t="s">
        <v>3987</v>
      </c>
      <c r="G210" s="32" t="s">
        <v>3988</v>
      </c>
      <c r="H210" s="32" t="s">
        <v>3989</v>
      </c>
      <c r="I210" s="32" t="s">
        <v>3990</v>
      </c>
      <c r="J210" s="32" t="s">
        <v>3991</v>
      </c>
      <c r="K210" s="33" t="s">
        <v>3992</v>
      </c>
      <c r="L210" s="33" t="s">
        <v>3993</v>
      </c>
      <c r="M210" s="32" t="s">
        <v>3994</v>
      </c>
      <c r="N210" s="32" t="s">
        <v>3995</v>
      </c>
      <c r="O210" s="32" t="s">
        <v>3996</v>
      </c>
      <c r="P210" s="32" t="s">
        <v>3997</v>
      </c>
      <c r="Q210" s="32" t="s">
        <v>3998</v>
      </c>
      <c r="R210" s="32" t="s">
        <v>3999</v>
      </c>
      <c r="S210" s="32" t="s">
        <v>4000</v>
      </c>
      <c r="T210" s="32" t="s">
        <v>4001</v>
      </c>
      <c r="U210" s="32" t="s">
        <v>4002</v>
      </c>
      <c r="V210" s="32" t="s">
        <v>4003</v>
      </c>
      <c r="W210" s="32" t="s">
        <v>4004</v>
      </c>
      <c r="X210" s="32" t="s">
        <v>4005</v>
      </c>
      <c r="Y210" s="32" t="s">
        <v>4006</v>
      </c>
      <c r="Z210" s="32">
        <v>1</v>
      </c>
      <c r="AA210" s="32">
        <v>2</v>
      </c>
      <c r="AB210" s="32" t="s">
        <v>4007</v>
      </c>
      <c r="AC210" s="32" t="s">
        <v>4008</v>
      </c>
      <c r="AD210" s="32" t="s">
        <v>4009</v>
      </c>
      <c r="AE210" s="32" t="s">
        <v>4010</v>
      </c>
      <c r="AF210" s="32" t="s">
        <v>4011</v>
      </c>
      <c r="AG210" s="32" t="s">
        <v>18</v>
      </c>
    </row>
    <row r="211" spans="1:33">
      <c r="A211" s="32" t="s">
        <v>20</v>
      </c>
      <c r="B211" s="32" t="s">
        <v>4012</v>
      </c>
      <c r="C211" s="32" t="s">
        <v>4013</v>
      </c>
      <c r="D211" s="33" t="s">
        <v>4014</v>
      </c>
      <c r="E211" s="33" t="s">
        <v>4015</v>
      </c>
      <c r="F211" s="32" t="s">
        <v>4016</v>
      </c>
      <c r="G211" s="32" t="s">
        <v>4017</v>
      </c>
      <c r="H211" s="32" t="s">
        <v>4018</v>
      </c>
      <c r="I211" s="32" t="s">
        <v>4019</v>
      </c>
      <c r="J211" s="32" t="s">
        <v>4020</v>
      </c>
      <c r="K211" s="33" t="s">
        <v>4021</v>
      </c>
      <c r="L211" s="33" t="s">
        <v>4022</v>
      </c>
      <c r="M211" s="33" t="s">
        <v>4023</v>
      </c>
      <c r="N211" s="33" t="s">
        <v>4024</v>
      </c>
      <c r="O211" s="32" t="s">
        <v>4025</v>
      </c>
      <c r="P211" s="32" t="s">
        <v>4026</v>
      </c>
      <c r="Q211" s="33" t="s">
        <v>4027</v>
      </c>
      <c r="R211" s="32" t="s">
        <v>4028</v>
      </c>
      <c r="S211" s="32" t="s">
        <v>4029</v>
      </c>
      <c r="T211" s="32" t="s">
        <v>4030</v>
      </c>
      <c r="U211" s="32" t="s">
        <v>4031</v>
      </c>
      <c r="V211" s="32" t="s">
        <v>4032</v>
      </c>
      <c r="W211" s="32" t="s">
        <v>4033</v>
      </c>
      <c r="X211" s="32" t="s">
        <v>4034</v>
      </c>
      <c r="Y211" s="32" t="s">
        <v>4035</v>
      </c>
      <c r="Z211" s="32">
        <v>2</v>
      </c>
      <c r="AA211" s="32">
        <v>3</v>
      </c>
      <c r="AB211" s="32" t="s">
        <v>4036</v>
      </c>
      <c r="AC211" s="32" t="s">
        <v>4037</v>
      </c>
      <c r="AD211" s="32" t="s">
        <v>4038</v>
      </c>
      <c r="AE211" s="32" t="s">
        <v>4039</v>
      </c>
      <c r="AF211" s="32" t="s">
        <v>4040</v>
      </c>
      <c r="AG211" s="32" t="s">
        <v>18</v>
      </c>
    </row>
    <row r="212" spans="1:33">
      <c r="A212" s="32" t="s">
        <v>16</v>
      </c>
      <c r="B212" s="32" t="s">
        <v>4041</v>
      </c>
      <c r="C212" s="32" t="s">
        <v>4042</v>
      </c>
      <c r="D212" s="33" t="s">
        <v>4043</v>
      </c>
      <c r="E212" s="32" t="s">
        <v>4044</v>
      </c>
      <c r="F212" s="33" t="s">
        <v>4045</v>
      </c>
      <c r="G212" s="32" t="s">
        <v>4046</v>
      </c>
      <c r="H212" s="32" t="s">
        <v>4047</v>
      </c>
      <c r="I212" s="32" t="s">
        <v>4048</v>
      </c>
      <c r="J212" s="32" t="s">
        <v>4049</v>
      </c>
      <c r="K212" s="33" t="s">
        <v>4050</v>
      </c>
      <c r="L212" s="33" t="s">
        <v>4051</v>
      </c>
      <c r="M212" s="33" t="s">
        <v>4052</v>
      </c>
      <c r="N212" s="33" t="s">
        <v>4053</v>
      </c>
      <c r="O212" s="32" t="s">
        <v>4054</v>
      </c>
      <c r="P212" s="32" t="s">
        <v>4055</v>
      </c>
      <c r="Q212" s="33" t="s">
        <v>4056</v>
      </c>
      <c r="R212" s="32" t="s">
        <v>4057</v>
      </c>
      <c r="S212" s="33" t="s">
        <v>4058</v>
      </c>
      <c r="T212" s="32" t="s">
        <v>4059</v>
      </c>
      <c r="U212" s="32" t="s">
        <v>4060</v>
      </c>
      <c r="V212" s="32" t="s">
        <v>4061</v>
      </c>
      <c r="W212" s="32" t="s">
        <v>4062</v>
      </c>
      <c r="X212" s="32" t="s">
        <v>4063</v>
      </c>
      <c r="Y212" s="32" t="s">
        <v>4064</v>
      </c>
      <c r="Z212" s="32">
        <v>4</v>
      </c>
      <c r="AA212" s="32">
        <v>4</v>
      </c>
      <c r="AB212" s="32" t="s">
        <v>4065</v>
      </c>
      <c r="AC212" s="32" t="s">
        <v>4066</v>
      </c>
      <c r="AD212" s="32" t="s">
        <v>71</v>
      </c>
      <c r="AE212" s="32" t="s">
        <v>4067</v>
      </c>
      <c r="AF212" s="32" t="s">
        <v>4068</v>
      </c>
      <c r="AG212" s="32" t="s">
        <v>18</v>
      </c>
    </row>
    <row r="213" spans="1:33">
      <c r="A213" s="32" t="s">
        <v>20</v>
      </c>
      <c r="B213" s="32" t="s">
        <v>4069</v>
      </c>
      <c r="C213" s="32" t="s">
        <v>4070</v>
      </c>
      <c r="D213" s="33" t="s">
        <v>4071</v>
      </c>
      <c r="E213" s="33" t="s">
        <v>4072</v>
      </c>
      <c r="F213" s="33" t="s">
        <v>4073</v>
      </c>
      <c r="G213" s="33" t="s">
        <v>4074</v>
      </c>
      <c r="H213" s="32" t="s">
        <v>4075</v>
      </c>
      <c r="I213" s="32" t="s">
        <v>4076</v>
      </c>
      <c r="J213" s="32" t="s">
        <v>4077</v>
      </c>
      <c r="K213" s="33" t="s">
        <v>4078</v>
      </c>
      <c r="L213" s="33" t="s">
        <v>4079</v>
      </c>
      <c r="M213" s="33" t="s">
        <v>4080</v>
      </c>
      <c r="N213" s="32" t="s">
        <v>4081</v>
      </c>
      <c r="O213" s="32" t="s">
        <v>4082</v>
      </c>
      <c r="P213" s="32" t="s">
        <v>4083</v>
      </c>
      <c r="Q213" s="32" t="s">
        <v>4084</v>
      </c>
      <c r="R213" s="32" t="s">
        <v>4085</v>
      </c>
      <c r="S213" s="32" t="s">
        <v>4086</v>
      </c>
      <c r="T213" s="32" t="s">
        <v>4087</v>
      </c>
      <c r="U213" s="32" t="s">
        <v>4088</v>
      </c>
      <c r="V213" s="32" t="s">
        <v>4089</v>
      </c>
      <c r="W213" s="32" t="s">
        <v>4090</v>
      </c>
      <c r="X213" s="32" t="s">
        <v>4091</v>
      </c>
      <c r="Y213" s="32" t="s">
        <v>4092</v>
      </c>
      <c r="Z213" s="32">
        <v>1</v>
      </c>
      <c r="AA213" s="32">
        <v>3</v>
      </c>
      <c r="AB213" s="32" t="s">
        <v>4093</v>
      </c>
      <c r="AC213" s="32" t="s">
        <v>4094</v>
      </c>
      <c r="AD213" s="32" t="s">
        <v>2472</v>
      </c>
      <c r="AE213" s="32" t="s">
        <v>4095</v>
      </c>
      <c r="AF213" s="32" t="s">
        <v>4096</v>
      </c>
      <c r="AG213" s="32" t="s">
        <v>18</v>
      </c>
    </row>
    <row r="214" spans="1:33">
      <c r="A214" s="32" t="s">
        <v>16</v>
      </c>
      <c r="B214" s="32" t="s">
        <v>4097</v>
      </c>
      <c r="C214" s="32" t="s">
        <v>4098</v>
      </c>
      <c r="D214" s="33" t="s">
        <v>4099</v>
      </c>
      <c r="E214" s="33" t="s">
        <v>4100</v>
      </c>
      <c r="F214" s="33" t="s">
        <v>4101</v>
      </c>
      <c r="G214" s="32" t="s">
        <v>4102</v>
      </c>
      <c r="H214" s="32" t="s">
        <v>4103</v>
      </c>
      <c r="I214" s="32" t="s">
        <v>4104</v>
      </c>
      <c r="J214" s="32" t="s">
        <v>4105</v>
      </c>
      <c r="K214" s="33" t="s">
        <v>4106</v>
      </c>
      <c r="L214" s="33" t="s">
        <v>3884</v>
      </c>
      <c r="M214" s="33" t="s">
        <v>4107</v>
      </c>
      <c r="N214" s="33" t="s">
        <v>4108</v>
      </c>
      <c r="O214" s="32" t="s">
        <v>4109</v>
      </c>
      <c r="P214" s="32" t="s">
        <v>4110</v>
      </c>
      <c r="Q214" s="32" t="s">
        <v>4111</v>
      </c>
      <c r="R214" s="32" t="s">
        <v>4112</v>
      </c>
      <c r="S214" s="33" t="s">
        <v>4113</v>
      </c>
      <c r="T214" s="32" t="s">
        <v>4114</v>
      </c>
      <c r="U214" s="32" t="s">
        <v>4115</v>
      </c>
      <c r="V214" s="32" t="s">
        <v>4116</v>
      </c>
      <c r="W214" s="32" t="s">
        <v>4117</v>
      </c>
      <c r="X214" s="32" t="s">
        <v>4118</v>
      </c>
      <c r="Y214" s="32" t="s">
        <v>4119</v>
      </c>
      <c r="Z214" s="32">
        <v>3</v>
      </c>
      <c r="AA214" s="32">
        <v>3</v>
      </c>
      <c r="AB214" s="32" t="s">
        <v>4120</v>
      </c>
      <c r="AC214" s="32" t="s">
        <v>4121</v>
      </c>
      <c r="AD214" s="32" t="s">
        <v>32</v>
      </c>
      <c r="AE214" s="32" t="s">
        <v>513</v>
      </c>
      <c r="AF214" s="32" t="s">
        <v>4122</v>
      </c>
      <c r="AG214" s="32" t="s">
        <v>18</v>
      </c>
    </row>
    <row r="215" spans="1:33">
      <c r="A215" s="32" t="s">
        <v>20</v>
      </c>
      <c r="B215" s="32" t="s">
        <v>4123</v>
      </c>
      <c r="C215" s="32" t="s">
        <v>4124</v>
      </c>
      <c r="D215" s="33" t="s">
        <v>4125</v>
      </c>
      <c r="E215" s="32" t="s">
        <v>4126</v>
      </c>
      <c r="F215" s="33" t="s">
        <v>4127</v>
      </c>
      <c r="G215" s="32" t="s">
        <v>4128</v>
      </c>
      <c r="H215" s="32" t="s">
        <v>4129</v>
      </c>
      <c r="I215" s="32" t="s">
        <v>4130</v>
      </c>
      <c r="J215" s="32" t="s">
        <v>4131</v>
      </c>
      <c r="K215" s="32" t="s">
        <v>4132</v>
      </c>
      <c r="L215" s="33" t="s">
        <v>4133</v>
      </c>
      <c r="M215" s="33" t="s">
        <v>4134</v>
      </c>
      <c r="N215" s="33" t="s">
        <v>4135</v>
      </c>
      <c r="O215" s="33" t="s">
        <v>4136</v>
      </c>
      <c r="P215" s="32" t="s">
        <v>4137</v>
      </c>
      <c r="Q215" s="32" t="s">
        <v>4138</v>
      </c>
      <c r="R215" s="32" t="s">
        <v>4139</v>
      </c>
      <c r="S215" s="33" t="s">
        <v>4140</v>
      </c>
      <c r="T215" s="32" t="s">
        <v>4141</v>
      </c>
      <c r="U215" s="32" t="s">
        <v>4142</v>
      </c>
      <c r="V215" s="32" t="s">
        <v>4143</v>
      </c>
      <c r="W215" s="32" t="s">
        <v>4144</v>
      </c>
      <c r="X215" s="32" t="s">
        <v>4145</v>
      </c>
      <c r="Y215" s="32" t="s">
        <v>4146</v>
      </c>
      <c r="Z215" s="32">
        <v>4</v>
      </c>
      <c r="AA215" s="32">
        <v>1</v>
      </c>
      <c r="AB215" s="32" t="s">
        <v>4147</v>
      </c>
      <c r="AC215" s="32" t="s">
        <v>4148</v>
      </c>
      <c r="AD215" s="32" t="s">
        <v>4149</v>
      </c>
      <c r="AE215" s="32" t="s">
        <v>4150</v>
      </c>
      <c r="AF215" s="32" t="s">
        <v>4151</v>
      </c>
      <c r="AG215" s="32" t="s">
        <v>18</v>
      </c>
    </row>
    <row r="216" spans="1:33">
      <c r="A216" s="32" t="s">
        <v>20</v>
      </c>
      <c r="B216" s="32" t="s">
        <v>4152</v>
      </c>
      <c r="C216" s="32" t="s">
        <v>4153</v>
      </c>
      <c r="D216" s="32" t="s">
        <v>4154</v>
      </c>
      <c r="E216" s="33" t="s">
        <v>4155</v>
      </c>
      <c r="F216" s="33" t="s">
        <v>4156</v>
      </c>
      <c r="G216" s="33" t="s">
        <v>4157</v>
      </c>
      <c r="H216" s="33" t="s">
        <v>4158</v>
      </c>
      <c r="I216" s="32" t="s">
        <v>4159</v>
      </c>
      <c r="J216" s="32" t="s">
        <v>4160</v>
      </c>
      <c r="K216" s="32" t="s">
        <v>4161</v>
      </c>
      <c r="L216" s="32" t="s">
        <v>4162</v>
      </c>
      <c r="M216" s="33" t="s">
        <v>4163</v>
      </c>
      <c r="N216" s="33" t="s">
        <v>4164</v>
      </c>
      <c r="O216" s="33" t="s">
        <v>4165</v>
      </c>
      <c r="P216" s="32" t="s">
        <v>4166</v>
      </c>
      <c r="Q216" s="32" t="s">
        <v>4167</v>
      </c>
      <c r="R216" s="32" t="s">
        <v>4168</v>
      </c>
      <c r="S216" s="33" t="s">
        <v>4169</v>
      </c>
      <c r="T216" s="32" t="s">
        <v>387</v>
      </c>
      <c r="U216" s="32" t="s">
        <v>4170</v>
      </c>
      <c r="V216" s="32" t="s">
        <v>4171</v>
      </c>
      <c r="W216" s="32" t="s">
        <v>4172</v>
      </c>
      <c r="X216" s="32" t="s">
        <v>4173</v>
      </c>
      <c r="Y216" s="32" t="s">
        <v>4174</v>
      </c>
      <c r="Z216" s="32">
        <v>4</v>
      </c>
      <c r="AA216" s="32">
        <v>1</v>
      </c>
      <c r="AB216" s="32" t="s">
        <v>4175</v>
      </c>
      <c r="AC216" s="32" t="s">
        <v>4176</v>
      </c>
      <c r="AD216" s="32" t="s">
        <v>4177</v>
      </c>
      <c r="AE216" s="32" t="s">
        <v>4178</v>
      </c>
      <c r="AF216" s="32" t="s">
        <v>4179</v>
      </c>
      <c r="AG216" s="32" t="s">
        <v>18</v>
      </c>
    </row>
    <row r="217" spans="1:33">
      <c r="A217" s="32" t="s">
        <v>16</v>
      </c>
      <c r="B217" s="32" t="s">
        <v>4180</v>
      </c>
      <c r="C217" s="32" t="s">
        <v>4181</v>
      </c>
      <c r="D217" s="32" t="s">
        <v>4182</v>
      </c>
      <c r="E217" s="33" t="s">
        <v>4183</v>
      </c>
      <c r="F217" s="33" t="s">
        <v>4184</v>
      </c>
      <c r="G217" s="33" t="s">
        <v>4185</v>
      </c>
      <c r="H217" s="33" t="s">
        <v>4186</v>
      </c>
      <c r="I217" s="32" t="s">
        <v>4187</v>
      </c>
      <c r="J217" s="32" t="s">
        <v>4188</v>
      </c>
      <c r="K217" s="32" t="s">
        <v>4189</v>
      </c>
      <c r="L217" s="33" t="s">
        <v>4190</v>
      </c>
      <c r="M217" s="33" t="s">
        <v>4191</v>
      </c>
      <c r="N217" s="33" t="s">
        <v>4192</v>
      </c>
      <c r="O217" s="32" t="s">
        <v>4193</v>
      </c>
      <c r="P217" s="32" t="s">
        <v>4194</v>
      </c>
      <c r="Q217" s="33" t="s">
        <v>4195</v>
      </c>
      <c r="R217" s="32" t="s">
        <v>4196</v>
      </c>
      <c r="S217" s="32" t="s">
        <v>4197</v>
      </c>
      <c r="T217" s="32" t="s">
        <v>4198</v>
      </c>
      <c r="U217" s="32" t="s">
        <v>4199</v>
      </c>
      <c r="V217" s="32" t="s">
        <v>4200</v>
      </c>
      <c r="W217" s="32" t="s">
        <v>4201</v>
      </c>
      <c r="X217" s="32" t="s">
        <v>4202</v>
      </c>
      <c r="Y217" s="32" t="s">
        <v>4203</v>
      </c>
      <c r="Z217" s="32">
        <v>2</v>
      </c>
      <c r="AA217" s="32">
        <v>3</v>
      </c>
      <c r="AB217" s="32" t="s">
        <v>4204</v>
      </c>
      <c r="AC217" s="32" t="s">
        <v>4205</v>
      </c>
      <c r="AD217" s="32" t="s">
        <v>4206</v>
      </c>
      <c r="AE217" s="32" t="s">
        <v>4207</v>
      </c>
      <c r="AF217" s="32" t="s">
        <v>3233</v>
      </c>
      <c r="AG217" s="32" t="s">
        <v>18</v>
      </c>
    </row>
    <row r="218" spans="1:33">
      <c r="A218" s="32" t="s">
        <v>16</v>
      </c>
      <c r="B218" s="32" t="s">
        <v>4208</v>
      </c>
      <c r="C218" s="32" t="s">
        <v>4209</v>
      </c>
      <c r="D218" s="32" t="s">
        <v>4210</v>
      </c>
      <c r="E218" s="32" t="s">
        <v>4211</v>
      </c>
      <c r="F218" s="33" t="s">
        <v>4212</v>
      </c>
      <c r="G218" s="32" t="s">
        <v>4213</v>
      </c>
      <c r="H218" s="32" t="s">
        <v>4214</v>
      </c>
      <c r="I218" s="32" t="s">
        <v>4215</v>
      </c>
      <c r="J218" s="32" t="s">
        <v>4216</v>
      </c>
      <c r="K218" s="32" t="s">
        <v>4217</v>
      </c>
      <c r="L218" s="32" t="s">
        <v>4218</v>
      </c>
      <c r="M218" s="33" t="s">
        <v>4219</v>
      </c>
      <c r="N218" s="33" t="s">
        <v>4220</v>
      </c>
      <c r="O218" s="33" t="s">
        <v>4221</v>
      </c>
      <c r="P218" s="32" t="s">
        <v>4222</v>
      </c>
      <c r="Q218" s="32" t="s">
        <v>4223</v>
      </c>
      <c r="R218" s="32" t="s">
        <v>4224</v>
      </c>
      <c r="S218" s="32" t="s">
        <v>4225</v>
      </c>
      <c r="T218" s="32" t="s">
        <v>4226</v>
      </c>
      <c r="U218" s="32" t="s">
        <v>4227</v>
      </c>
      <c r="V218" s="32" t="s">
        <v>4228</v>
      </c>
      <c r="W218" s="32" t="s">
        <v>4229</v>
      </c>
      <c r="X218" s="32" t="s">
        <v>4230</v>
      </c>
      <c r="Y218" s="32" t="s">
        <v>4231</v>
      </c>
      <c r="Z218" s="32">
        <v>3</v>
      </c>
      <c r="AA218" s="32">
        <v>2</v>
      </c>
      <c r="AB218" s="32" t="s">
        <v>4232</v>
      </c>
      <c r="AC218" s="32" t="s">
        <v>4233</v>
      </c>
      <c r="AD218" s="32" t="s">
        <v>3120</v>
      </c>
      <c r="AE218" s="32" t="s">
        <v>4234</v>
      </c>
      <c r="AF218" s="32" t="s">
        <v>225</v>
      </c>
      <c r="AG218" s="32" t="s">
        <v>18</v>
      </c>
    </row>
    <row r="219" spans="1:33">
      <c r="A219" s="32" t="s">
        <v>20</v>
      </c>
      <c r="B219" s="32" t="s">
        <v>4235</v>
      </c>
      <c r="C219" s="32" t="s">
        <v>4236</v>
      </c>
      <c r="D219" s="32" t="s">
        <v>4237</v>
      </c>
      <c r="E219" s="32" t="s">
        <v>4238</v>
      </c>
      <c r="F219" s="33" t="s">
        <v>4239</v>
      </c>
      <c r="G219" s="33" t="s">
        <v>4240</v>
      </c>
      <c r="H219" s="33" t="s">
        <v>4241</v>
      </c>
      <c r="I219" s="32" t="s">
        <v>4242</v>
      </c>
      <c r="J219" s="32" t="s">
        <v>4243</v>
      </c>
      <c r="K219" s="33" t="s">
        <v>4244</v>
      </c>
      <c r="L219" s="33" t="s">
        <v>4245</v>
      </c>
      <c r="M219" s="33" t="s">
        <v>4246</v>
      </c>
      <c r="N219" s="33" t="s">
        <v>4247</v>
      </c>
      <c r="O219" s="32" t="s">
        <v>4248</v>
      </c>
      <c r="P219" s="32" t="s">
        <v>4249</v>
      </c>
      <c r="Q219" s="32" t="s">
        <v>4250</v>
      </c>
      <c r="R219" s="32" t="s">
        <v>4251</v>
      </c>
      <c r="S219" s="32" t="s">
        <v>4252</v>
      </c>
      <c r="T219" s="32" t="s">
        <v>4253</v>
      </c>
      <c r="U219" s="32" t="s">
        <v>4254</v>
      </c>
      <c r="V219" s="32" t="s">
        <v>4255</v>
      </c>
      <c r="W219" s="32" t="s">
        <v>4256</v>
      </c>
      <c r="X219" s="32" t="s">
        <v>4257</v>
      </c>
      <c r="Y219" s="32" t="s">
        <v>4258</v>
      </c>
      <c r="Z219" s="32">
        <v>2</v>
      </c>
      <c r="AA219" s="32">
        <v>3</v>
      </c>
      <c r="AB219" s="32" t="s">
        <v>4259</v>
      </c>
      <c r="AC219" s="32" t="s">
        <v>4260</v>
      </c>
      <c r="AD219" s="32" t="s">
        <v>4261</v>
      </c>
      <c r="AE219" s="32" t="s">
        <v>4262</v>
      </c>
      <c r="AF219" s="32" t="s">
        <v>4263</v>
      </c>
      <c r="AG219" s="32" t="s">
        <v>18</v>
      </c>
    </row>
    <row r="220" spans="1:33">
      <c r="A220" s="32" t="s">
        <v>22</v>
      </c>
      <c r="B220" s="32" t="s">
        <v>4264</v>
      </c>
      <c r="C220" s="32" t="s">
        <v>4265</v>
      </c>
      <c r="D220" s="32" t="s">
        <v>4266</v>
      </c>
      <c r="E220" s="32" t="s">
        <v>4267</v>
      </c>
      <c r="F220" s="33" t="s">
        <v>4268</v>
      </c>
      <c r="G220" s="32" t="s">
        <v>4269</v>
      </c>
      <c r="H220" s="32" t="s">
        <v>4270</v>
      </c>
      <c r="I220" s="32" t="s">
        <v>4271</v>
      </c>
      <c r="J220" s="32" t="s">
        <v>4272</v>
      </c>
      <c r="K220" s="33" t="s">
        <v>4273</v>
      </c>
      <c r="L220" s="33" t="s">
        <v>4274</v>
      </c>
      <c r="M220" s="33" t="s">
        <v>4275</v>
      </c>
      <c r="N220" s="32" t="s">
        <v>4276</v>
      </c>
      <c r="O220" s="32" t="s">
        <v>4277</v>
      </c>
      <c r="P220" s="32" t="s">
        <v>4278</v>
      </c>
      <c r="Q220" s="33" t="s">
        <v>4279</v>
      </c>
      <c r="R220" s="32" t="s">
        <v>4280</v>
      </c>
      <c r="S220" s="32" t="s">
        <v>4281</v>
      </c>
      <c r="T220" s="32" t="s">
        <v>4282</v>
      </c>
      <c r="U220" s="32" t="s">
        <v>4283</v>
      </c>
      <c r="V220" s="32" t="s">
        <v>4284</v>
      </c>
      <c r="W220" s="32" t="s">
        <v>4285</v>
      </c>
      <c r="X220" s="32" t="s">
        <v>4286</v>
      </c>
      <c r="Y220" s="32" t="s">
        <v>4287</v>
      </c>
      <c r="Z220" s="32">
        <v>2</v>
      </c>
      <c r="AA220" s="32">
        <v>3</v>
      </c>
      <c r="AB220" s="32" t="s">
        <v>4288</v>
      </c>
      <c r="AC220" s="32" t="s">
        <v>4289</v>
      </c>
      <c r="AD220" s="32" t="s">
        <v>4290</v>
      </c>
      <c r="AE220" s="32" t="s">
        <v>4291</v>
      </c>
      <c r="AF220" s="32" t="s">
        <v>4292</v>
      </c>
      <c r="AG220" s="32" t="s">
        <v>18</v>
      </c>
    </row>
    <row r="221" spans="1:33">
      <c r="A221" s="32" t="s">
        <v>16</v>
      </c>
      <c r="B221" s="32" t="s">
        <v>4293</v>
      </c>
      <c r="C221" s="32" t="s">
        <v>4294</v>
      </c>
      <c r="D221" s="32" t="s">
        <v>4295</v>
      </c>
      <c r="E221" s="33" t="s">
        <v>4296</v>
      </c>
      <c r="F221" s="33" t="s">
        <v>4297</v>
      </c>
      <c r="G221" s="32" t="s">
        <v>4298</v>
      </c>
      <c r="H221" s="32" t="s">
        <v>4299</v>
      </c>
      <c r="I221" s="32" t="s">
        <v>4300</v>
      </c>
      <c r="J221" s="32" t="s">
        <v>4301</v>
      </c>
      <c r="K221" s="33" t="s">
        <v>4302</v>
      </c>
      <c r="L221" s="33" t="s">
        <v>4303</v>
      </c>
      <c r="M221" s="32" t="s">
        <v>4304</v>
      </c>
      <c r="N221" s="33" t="s">
        <v>3534</v>
      </c>
      <c r="O221" s="32" t="s">
        <v>4305</v>
      </c>
      <c r="P221" s="32" t="s">
        <v>4306</v>
      </c>
      <c r="Q221" s="32" t="s">
        <v>4307</v>
      </c>
      <c r="R221" s="32" t="s">
        <v>4308</v>
      </c>
      <c r="S221" s="32" t="s">
        <v>4309</v>
      </c>
      <c r="T221" s="32" t="s">
        <v>4310</v>
      </c>
      <c r="U221" s="32" t="s">
        <v>4311</v>
      </c>
      <c r="V221" s="32" t="s">
        <v>4312</v>
      </c>
      <c r="W221" s="32" t="s">
        <v>4313</v>
      </c>
      <c r="X221" s="32" t="s">
        <v>4314</v>
      </c>
      <c r="Y221" s="32" t="s">
        <v>4315</v>
      </c>
      <c r="Z221" s="32">
        <v>2</v>
      </c>
      <c r="AA221" s="32">
        <v>2</v>
      </c>
      <c r="AB221" s="32" t="s">
        <v>4316</v>
      </c>
      <c r="AC221" s="32" t="s">
        <v>4317</v>
      </c>
      <c r="AD221" s="32" t="s">
        <v>4318</v>
      </c>
      <c r="AE221" s="32" t="s">
        <v>4319</v>
      </c>
      <c r="AF221" s="32" t="s">
        <v>4320</v>
      </c>
      <c r="AG221" s="32" t="s">
        <v>18</v>
      </c>
    </row>
    <row r="222" spans="1:33">
      <c r="A222" s="32" t="s">
        <v>22</v>
      </c>
      <c r="B222" s="32" t="s">
        <v>4321</v>
      </c>
      <c r="C222" s="32" t="s">
        <v>4322</v>
      </c>
      <c r="D222" s="32" t="s">
        <v>4323</v>
      </c>
      <c r="E222" s="33" t="s">
        <v>4324</v>
      </c>
      <c r="F222" s="33" t="s">
        <v>4325</v>
      </c>
      <c r="G222" s="33" t="s">
        <v>4326</v>
      </c>
      <c r="H222" s="32" t="s">
        <v>4327</v>
      </c>
      <c r="I222" s="32" t="s">
        <v>4328</v>
      </c>
      <c r="J222" s="32" t="s">
        <v>4329</v>
      </c>
      <c r="K222" s="32" t="s">
        <v>4330</v>
      </c>
      <c r="L222" s="33" t="s">
        <v>4331</v>
      </c>
      <c r="M222" s="33" t="s">
        <v>2873</v>
      </c>
      <c r="N222" s="33" t="s">
        <v>4332</v>
      </c>
      <c r="O222" s="32" t="s">
        <v>4333</v>
      </c>
      <c r="P222" s="32" t="s">
        <v>4334</v>
      </c>
      <c r="Q222" s="33" t="s">
        <v>4335</v>
      </c>
      <c r="R222" s="32" t="s">
        <v>4336</v>
      </c>
      <c r="S222" s="32" t="s">
        <v>4337</v>
      </c>
      <c r="T222" s="32" t="s">
        <v>4338</v>
      </c>
      <c r="U222" s="32" t="s">
        <v>4339</v>
      </c>
      <c r="V222" s="32" t="s">
        <v>4340</v>
      </c>
      <c r="W222" s="32" t="s">
        <v>4341</v>
      </c>
      <c r="X222" s="32" t="s">
        <v>4342</v>
      </c>
      <c r="Y222" s="32" t="s">
        <v>4343</v>
      </c>
      <c r="Z222" s="32">
        <v>1</v>
      </c>
      <c r="AA222" s="32">
        <v>3</v>
      </c>
      <c r="AB222" s="32" t="s">
        <v>4344</v>
      </c>
      <c r="AC222" s="32" t="s">
        <v>4345</v>
      </c>
      <c r="AD222" s="32" t="s">
        <v>4346</v>
      </c>
      <c r="AE222" s="32" t="s">
        <v>4347</v>
      </c>
      <c r="AF222" s="32" t="s">
        <v>4348</v>
      </c>
      <c r="AG222" s="32" t="s">
        <v>18</v>
      </c>
    </row>
    <row r="223" spans="1:33">
      <c r="A223" s="32" t="s">
        <v>22</v>
      </c>
      <c r="B223" s="32" t="s">
        <v>4349</v>
      </c>
      <c r="C223" s="32" t="s">
        <v>4350</v>
      </c>
      <c r="D223" s="32" t="s">
        <v>4351</v>
      </c>
      <c r="E223" s="33" t="s">
        <v>4352</v>
      </c>
      <c r="F223" s="33" t="s">
        <v>4353</v>
      </c>
      <c r="G223" s="32" t="s">
        <v>4354</v>
      </c>
      <c r="H223" s="32" t="s">
        <v>4355</v>
      </c>
      <c r="I223" s="32" t="s">
        <v>4356</v>
      </c>
      <c r="J223" s="32" t="s">
        <v>4357</v>
      </c>
      <c r="K223" s="32" t="s">
        <v>4358</v>
      </c>
      <c r="L223" s="33" t="s">
        <v>4359</v>
      </c>
      <c r="M223" s="33" t="s">
        <v>4360</v>
      </c>
      <c r="N223" s="33" t="s">
        <v>4361</v>
      </c>
      <c r="O223" s="32" t="s">
        <v>4362</v>
      </c>
      <c r="P223" s="32" t="s">
        <v>4363</v>
      </c>
      <c r="Q223" s="32" t="s">
        <v>4364</v>
      </c>
      <c r="R223" s="32" t="s">
        <v>4365</v>
      </c>
      <c r="S223" s="33" t="s">
        <v>4366</v>
      </c>
      <c r="T223" s="32" t="s">
        <v>4367</v>
      </c>
      <c r="U223" s="32" t="s">
        <v>4368</v>
      </c>
      <c r="V223" s="32" t="s">
        <v>4369</v>
      </c>
      <c r="W223" s="32" t="s">
        <v>4370</v>
      </c>
      <c r="X223" s="32" t="s">
        <v>4371</v>
      </c>
      <c r="Y223" s="32" t="s">
        <v>4372</v>
      </c>
      <c r="Z223" s="32">
        <v>4</v>
      </c>
      <c r="AA223" s="32">
        <v>2</v>
      </c>
      <c r="AB223" s="32" t="s">
        <v>4373</v>
      </c>
      <c r="AC223" s="32" t="s">
        <v>4374</v>
      </c>
      <c r="AD223" s="32" t="s">
        <v>4375</v>
      </c>
      <c r="AE223" s="32" t="s">
        <v>4376</v>
      </c>
      <c r="AF223" s="32" t="s">
        <v>4377</v>
      </c>
      <c r="AG223" s="32" t="s">
        <v>18</v>
      </c>
    </row>
    <row r="224" spans="1:33">
      <c r="A224" s="32" t="s">
        <v>22</v>
      </c>
      <c r="B224" s="32" t="s">
        <v>4378</v>
      </c>
      <c r="C224" s="32" t="s">
        <v>4379</v>
      </c>
      <c r="D224" s="32" t="s">
        <v>4380</v>
      </c>
      <c r="E224" s="32" t="s">
        <v>4381</v>
      </c>
      <c r="F224" s="33" t="s">
        <v>4382</v>
      </c>
      <c r="G224" s="32" t="s">
        <v>4383</v>
      </c>
      <c r="H224" s="32" t="s">
        <v>4384</v>
      </c>
      <c r="I224" s="32" t="s">
        <v>4385</v>
      </c>
      <c r="J224" s="32" t="s">
        <v>4386</v>
      </c>
      <c r="K224" s="32" t="s">
        <v>4387</v>
      </c>
      <c r="L224" s="33" t="s">
        <v>4388</v>
      </c>
      <c r="M224" s="33" t="s">
        <v>4389</v>
      </c>
      <c r="N224" s="32" t="s">
        <v>4390</v>
      </c>
      <c r="O224" s="32" t="s">
        <v>4391</v>
      </c>
      <c r="P224" s="32" t="s">
        <v>4392</v>
      </c>
      <c r="Q224" s="32" t="s">
        <v>4393</v>
      </c>
      <c r="R224" s="32" t="s">
        <v>4394</v>
      </c>
      <c r="S224" s="33" t="s">
        <v>4395</v>
      </c>
      <c r="T224" s="32" t="s">
        <v>4396</v>
      </c>
      <c r="U224" s="32" t="s">
        <v>4397</v>
      </c>
      <c r="V224" s="32" t="s">
        <v>4398</v>
      </c>
      <c r="W224" s="32" t="s">
        <v>4399</v>
      </c>
      <c r="X224" s="32" t="s">
        <v>4400</v>
      </c>
      <c r="Y224" s="32" t="s">
        <v>4401</v>
      </c>
      <c r="Z224" s="32">
        <v>4</v>
      </c>
      <c r="AA224" s="32">
        <v>1</v>
      </c>
      <c r="AB224" s="32" t="s">
        <v>4402</v>
      </c>
      <c r="AC224" s="32" t="s">
        <v>4403</v>
      </c>
      <c r="AD224" s="32" t="s">
        <v>856</v>
      </c>
      <c r="AE224" s="32" t="s">
        <v>3035</v>
      </c>
      <c r="AF224" s="32" t="s">
        <v>4377</v>
      </c>
      <c r="AG224" s="32" t="s">
        <v>18</v>
      </c>
    </row>
    <row r="225" spans="1:33">
      <c r="A225" s="32" t="s">
        <v>20</v>
      </c>
      <c r="B225" s="32" t="s">
        <v>4404</v>
      </c>
      <c r="C225" s="32" t="s">
        <v>4405</v>
      </c>
      <c r="D225" s="32" t="s">
        <v>4406</v>
      </c>
      <c r="E225" s="33" t="s">
        <v>4407</v>
      </c>
      <c r="F225" s="33" t="s">
        <v>4408</v>
      </c>
      <c r="G225" s="32" t="s">
        <v>4409</v>
      </c>
      <c r="H225" s="32" t="s">
        <v>4410</v>
      </c>
      <c r="I225" s="32" t="s">
        <v>4411</v>
      </c>
      <c r="J225" s="32" t="s">
        <v>4412</v>
      </c>
      <c r="K225" s="32" t="s">
        <v>4413</v>
      </c>
      <c r="L225" s="33" t="s">
        <v>4414</v>
      </c>
      <c r="M225" s="32" t="s">
        <v>4415</v>
      </c>
      <c r="N225" s="32" t="s">
        <v>4416</v>
      </c>
      <c r="O225" s="32" t="s">
        <v>4417</v>
      </c>
      <c r="P225" s="32" t="s">
        <v>4418</v>
      </c>
      <c r="Q225" s="32" t="s">
        <v>4419</v>
      </c>
      <c r="R225" s="32" t="s">
        <v>4420</v>
      </c>
      <c r="S225" s="32" t="s">
        <v>4421</v>
      </c>
      <c r="T225" s="32" t="s">
        <v>4422</v>
      </c>
      <c r="U225" s="32" t="s">
        <v>4423</v>
      </c>
      <c r="V225" s="32" t="s">
        <v>4424</v>
      </c>
      <c r="W225" s="32" t="s">
        <v>4425</v>
      </c>
      <c r="X225" s="32" t="s">
        <v>4426</v>
      </c>
      <c r="Y225" s="32" t="s">
        <v>4427</v>
      </c>
      <c r="Z225" s="32">
        <v>1</v>
      </c>
      <c r="AA225" s="32">
        <v>2</v>
      </c>
      <c r="AB225" s="32" t="s">
        <v>4428</v>
      </c>
      <c r="AC225" s="32" t="s">
        <v>4429</v>
      </c>
      <c r="AD225" s="32" t="s">
        <v>4430</v>
      </c>
      <c r="AE225" s="32" t="s">
        <v>454</v>
      </c>
      <c r="AF225" s="32" t="s">
        <v>1370</v>
      </c>
      <c r="AG225" s="32" t="s">
        <v>18</v>
      </c>
    </row>
    <row r="226" spans="1:33">
      <c r="A226" s="32" t="s">
        <v>16</v>
      </c>
      <c r="B226" s="32" t="s">
        <v>4431</v>
      </c>
      <c r="C226" s="32" t="s">
        <v>4432</v>
      </c>
      <c r="D226" s="32" t="s">
        <v>4433</v>
      </c>
      <c r="E226" s="33" t="s">
        <v>4434</v>
      </c>
      <c r="F226" s="32" t="s">
        <v>4435</v>
      </c>
      <c r="G226" s="32" t="s">
        <v>4436</v>
      </c>
      <c r="H226" s="32" t="s">
        <v>4437</v>
      </c>
      <c r="I226" s="32" t="s">
        <v>4438</v>
      </c>
      <c r="J226" s="32" t="s">
        <v>4439</v>
      </c>
      <c r="K226" s="32" t="s">
        <v>4440</v>
      </c>
      <c r="L226" s="32" t="s">
        <v>4441</v>
      </c>
      <c r="M226" s="33" t="s">
        <v>4442</v>
      </c>
      <c r="N226" s="33" t="s">
        <v>4443</v>
      </c>
      <c r="O226" s="33" t="s">
        <v>4444</v>
      </c>
      <c r="P226" s="32" t="s">
        <v>4445</v>
      </c>
      <c r="Q226" s="32" t="s">
        <v>4446</v>
      </c>
      <c r="R226" s="32" t="s">
        <v>4447</v>
      </c>
      <c r="S226" s="33" t="s">
        <v>4448</v>
      </c>
      <c r="T226" s="32" t="s">
        <v>4449</v>
      </c>
      <c r="U226" s="32" t="s">
        <v>4450</v>
      </c>
      <c r="V226" s="32" t="s">
        <v>4451</v>
      </c>
      <c r="W226" s="32" t="s">
        <v>4452</v>
      </c>
      <c r="X226" s="32" t="s">
        <v>4453</v>
      </c>
      <c r="Y226" s="32" t="s">
        <v>4454</v>
      </c>
      <c r="Z226" s="32">
        <v>3</v>
      </c>
      <c r="AA226" s="32">
        <v>2</v>
      </c>
      <c r="AB226" s="35">
        <v>2404394</v>
      </c>
      <c r="AC226" s="32" t="s">
        <v>4455</v>
      </c>
      <c r="AD226" s="32" t="s">
        <v>4456</v>
      </c>
      <c r="AE226" s="32" t="s">
        <v>4457</v>
      </c>
      <c r="AF226" s="32" t="s">
        <v>4458</v>
      </c>
      <c r="AG226" s="32" t="s">
        <v>18</v>
      </c>
    </row>
    <row r="227" spans="1:33">
      <c r="A227" s="32" t="s">
        <v>20</v>
      </c>
      <c r="B227" s="32" t="s">
        <v>4459</v>
      </c>
      <c r="C227" s="32" t="s">
        <v>4460</v>
      </c>
      <c r="D227" s="32" t="s">
        <v>4461</v>
      </c>
      <c r="E227" s="32" t="s">
        <v>4462</v>
      </c>
      <c r="F227" s="33" t="s">
        <v>4463</v>
      </c>
      <c r="G227" s="33" t="s">
        <v>4464</v>
      </c>
      <c r="H227" s="33" t="s">
        <v>4465</v>
      </c>
      <c r="I227" s="32" t="s">
        <v>4466</v>
      </c>
      <c r="J227" s="32" t="s">
        <v>4467</v>
      </c>
      <c r="K227" s="32" t="s">
        <v>4468</v>
      </c>
      <c r="L227" s="33" t="s">
        <v>2191</v>
      </c>
      <c r="M227" s="33" t="s">
        <v>4469</v>
      </c>
      <c r="N227" s="32" t="s">
        <v>4470</v>
      </c>
      <c r="O227" s="32" t="s">
        <v>4471</v>
      </c>
      <c r="P227" s="32" t="s">
        <v>4472</v>
      </c>
      <c r="Q227" s="33" t="s">
        <v>4473</v>
      </c>
      <c r="R227" s="32" t="s">
        <v>4474</v>
      </c>
      <c r="S227" s="33" t="s">
        <v>4475</v>
      </c>
      <c r="T227" s="32" t="s">
        <v>4476</v>
      </c>
      <c r="U227" s="32" t="s">
        <v>4477</v>
      </c>
      <c r="V227" s="32" t="s">
        <v>4478</v>
      </c>
      <c r="W227" s="32" t="s">
        <v>4479</v>
      </c>
      <c r="X227" s="32" t="s">
        <v>4480</v>
      </c>
      <c r="Y227" s="32" t="s">
        <v>4481</v>
      </c>
      <c r="Z227" s="32">
        <v>4</v>
      </c>
      <c r="AA227" s="32">
        <v>4</v>
      </c>
      <c r="AB227" s="32" t="s">
        <v>4482</v>
      </c>
      <c r="AC227" s="32" t="s">
        <v>4483</v>
      </c>
      <c r="AD227" s="32" t="s">
        <v>4484</v>
      </c>
      <c r="AE227" s="32" t="s">
        <v>4485</v>
      </c>
      <c r="AF227" s="32" t="s">
        <v>4486</v>
      </c>
      <c r="AG227" s="32" t="s">
        <v>18</v>
      </c>
    </row>
    <row r="228" spans="1:33">
      <c r="A228" s="32" t="s">
        <v>16</v>
      </c>
      <c r="B228" s="32" t="s">
        <v>4487</v>
      </c>
      <c r="C228" s="32" t="s">
        <v>4488</v>
      </c>
      <c r="D228" s="32" t="s">
        <v>4489</v>
      </c>
      <c r="E228" s="33" t="s">
        <v>4490</v>
      </c>
      <c r="F228" s="33" t="s">
        <v>4491</v>
      </c>
      <c r="G228" s="32" t="s">
        <v>4492</v>
      </c>
      <c r="H228" s="32" t="s">
        <v>4493</v>
      </c>
      <c r="I228" s="32" t="s">
        <v>4494</v>
      </c>
      <c r="J228" s="32" t="s">
        <v>4495</v>
      </c>
      <c r="K228" s="32" t="s">
        <v>4496</v>
      </c>
      <c r="L228" s="33" t="s">
        <v>4497</v>
      </c>
      <c r="M228" s="33" t="s">
        <v>4498</v>
      </c>
      <c r="N228" s="33" t="s">
        <v>2559</v>
      </c>
      <c r="O228" s="32" t="s">
        <v>4499</v>
      </c>
      <c r="P228" s="32" t="s">
        <v>4500</v>
      </c>
      <c r="Q228" s="33" t="s">
        <v>4501</v>
      </c>
      <c r="R228" s="32" t="s">
        <v>4502</v>
      </c>
      <c r="S228" s="32" t="s">
        <v>4503</v>
      </c>
      <c r="T228" s="32" t="s">
        <v>4504</v>
      </c>
      <c r="U228" s="32" t="s">
        <v>4505</v>
      </c>
      <c r="V228" s="32" t="s">
        <v>4506</v>
      </c>
      <c r="W228" s="32" t="s">
        <v>4507</v>
      </c>
      <c r="X228" s="32" t="s">
        <v>4508</v>
      </c>
      <c r="Y228" s="32" t="s">
        <v>4509</v>
      </c>
      <c r="Z228" s="32">
        <v>2</v>
      </c>
      <c r="AA228" s="32">
        <v>4</v>
      </c>
      <c r="AB228" s="32" t="s">
        <v>4510</v>
      </c>
      <c r="AC228" s="32" t="s">
        <v>4511</v>
      </c>
      <c r="AD228" s="32" t="s">
        <v>4290</v>
      </c>
      <c r="AE228" s="32" t="s">
        <v>4512</v>
      </c>
      <c r="AF228" s="32" t="s">
        <v>4513</v>
      </c>
      <c r="AG228" s="32" t="s">
        <v>18</v>
      </c>
    </row>
    <row r="229" spans="1:33">
      <c r="A229" s="32" t="s">
        <v>20</v>
      </c>
      <c r="B229" s="32" t="s">
        <v>4514</v>
      </c>
      <c r="C229" s="32" t="s">
        <v>4515</v>
      </c>
      <c r="D229" s="32" t="s">
        <v>4516</v>
      </c>
      <c r="E229" s="32" t="s">
        <v>4517</v>
      </c>
      <c r="F229" s="33" t="s">
        <v>4518</v>
      </c>
      <c r="G229" s="32" t="s">
        <v>4519</v>
      </c>
      <c r="H229" s="32" t="s">
        <v>4520</v>
      </c>
      <c r="I229" s="32" t="s">
        <v>4521</v>
      </c>
      <c r="J229" s="32" t="s">
        <v>4522</v>
      </c>
      <c r="K229" s="32" t="s">
        <v>4523</v>
      </c>
      <c r="L229" s="33" t="s">
        <v>4524</v>
      </c>
      <c r="M229" s="33" t="s">
        <v>4525</v>
      </c>
      <c r="N229" s="33" t="s">
        <v>4526</v>
      </c>
      <c r="O229" s="32" t="s">
        <v>4527</v>
      </c>
      <c r="P229" s="32" t="s">
        <v>4528</v>
      </c>
      <c r="Q229" s="33" t="s">
        <v>4529</v>
      </c>
      <c r="R229" s="32" t="s">
        <v>4530</v>
      </c>
      <c r="S229" s="32" t="s">
        <v>4531</v>
      </c>
      <c r="T229" s="32" t="s">
        <v>4532</v>
      </c>
      <c r="U229" s="32" t="s">
        <v>4533</v>
      </c>
      <c r="V229" s="32" t="s">
        <v>4534</v>
      </c>
      <c r="W229" s="32" t="s">
        <v>4535</v>
      </c>
      <c r="X229" s="32" t="s">
        <v>4536</v>
      </c>
      <c r="Y229" s="32" t="s">
        <v>4537</v>
      </c>
      <c r="Z229" s="32">
        <v>2</v>
      </c>
      <c r="AA229" s="32">
        <v>3</v>
      </c>
      <c r="AB229" s="32" t="s">
        <v>4538</v>
      </c>
      <c r="AC229" s="32" t="s">
        <v>4539</v>
      </c>
      <c r="AD229" s="32" t="s">
        <v>4540</v>
      </c>
      <c r="AE229" s="32" t="s">
        <v>684</v>
      </c>
      <c r="AF229" s="32" t="s">
        <v>4541</v>
      </c>
      <c r="AG229" s="32" t="s">
        <v>18</v>
      </c>
    </row>
    <row r="230" spans="1:33">
      <c r="A230" s="32" t="s">
        <v>22</v>
      </c>
      <c r="B230" s="32" t="s">
        <v>4542</v>
      </c>
      <c r="C230" s="32" t="s">
        <v>4543</v>
      </c>
      <c r="D230" s="32" t="s">
        <v>4544</v>
      </c>
      <c r="E230" s="33" t="s">
        <v>4545</v>
      </c>
      <c r="F230" s="33" t="s">
        <v>4546</v>
      </c>
      <c r="G230" s="33" t="s">
        <v>4547</v>
      </c>
      <c r="H230" s="32" t="s">
        <v>4548</v>
      </c>
      <c r="I230" s="32" t="s">
        <v>4549</v>
      </c>
      <c r="J230" s="32" t="s">
        <v>4550</v>
      </c>
      <c r="K230" s="33" t="s">
        <v>4551</v>
      </c>
      <c r="L230" s="33" t="s">
        <v>4552</v>
      </c>
      <c r="M230" s="33" t="s">
        <v>4553</v>
      </c>
      <c r="N230" s="32" t="s">
        <v>4554</v>
      </c>
      <c r="O230" s="32" t="s">
        <v>4555</v>
      </c>
      <c r="P230" s="32" t="s">
        <v>4556</v>
      </c>
      <c r="Q230" s="32" t="s">
        <v>4557</v>
      </c>
      <c r="R230" s="32" t="s">
        <v>4558</v>
      </c>
      <c r="S230" s="32" t="s">
        <v>4559</v>
      </c>
      <c r="T230" s="32" t="s">
        <v>4560</v>
      </c>
      <c r="U230" s="32" t="s">
        <v>4561</v>
      </c>
      <c r="V230" s="32" t="s">
        <v>4562</v>
      </c>
      <c r="W230" s="32" t="s">
        <v>4563</v>
      </c>
      <c r="X230" s="32" t="s">
        <v>4564</v>
      </c>
      <c r="Y230" s="32" t="s">
        <v>4565</v>
      </c>
      <c r="Z230" s="32">
        <v>1</v>
      </c>
      <c r="AA230" s="32">
        <v>4</v>
      </c>
      <c r="AB230" s="32" t="s">
        <v>4566</v>
      </c>
      <c r="AC230" s="32" t="s">
        <v>4567</v>
      </c>
      <c r="AD230" s="32" t="s">
        <v>24</v>
      </c>
      <c r="AE230" s="32" t="s">
        <v>4568</v>
      </c>
      <c r="AF230" s="32" t="s">
        <v>4569</v>
      </c>
      <c r="AG230" s="32" t="s">
        <v>18</v>
      </c>
    </row>
    <row r="231" spans="1:33">
      <c r="A231" s="32" t="s">
        <v>16</v>
      </c>
      <c r="B231" s="32" t="s">
        <v>4570</v>
      </c>
      <c r="C231" s="32" t="s">
        <v>4571</v>
      </c>
      <c r="D231" s="32" t="s">
        <v>4572</v>
      </c>
      <c r="E231" s="32" t="s">
        <v>4573</v>
      </c>
      <c r="F231" s="33" t="s">
        <v>4574</v>
      </c>
      <c r="G231" s="32" t="s">
        <v>4575</v>
      </c>
      <c r="H231" s="32" t="s">
        <v>4576</v>
      </c>
      <c r="I231" s="32" t="s">
        <v>4577</v>
      </c>
      <c r="J231" s="32" t="s">
        <v>4578</v>
      </c>
      <c r="K231" s="32" t="s">
        <v>4579</v>
      </c>
      <c r="L231" s="33" t="s">
        <v>4580</v>
      </c>
      <c r="M231" s="33" t="s">
        <v>4581</v>
      </c>
      <c r="N231" s="33" t="s">
        <v>4582</v>
      </c>
      <c r="O231" s="33" t="s">
        <v>4583</v>
      </c>
      <c r="P231" s="32" t="s">
        <v>4584</v>
      </c>
      <c r="Q231" s="32" t="s">
        <v>4585</v>
      </c>
      <c r="R231" s="32" t="s">
        <v>4586</v>
      </c>
      <c r="S231" s="33" t="s">
        <v>4587</v>
      </c>
      <c r="T231" s="32" t="s">
        <v>4588</v>
      </c>
      <c r="U231" s="32" t="s">
        <v>4589</v>
      </c>
      <c r="V231" s="32" t="s">
        <v>4590</v>
      </c>
      <c r="W231" s="32" t="s">
        <v>4591</v>
      </c>
      <c r="X231" s="32" t="s">
        <v>4592</v>
      </c>
      <c r="Y231" s="32" t="s">
        <v>4593</v>
      </c>
      <c r="Z231" s="32">
        <v>3</v>
      </c>
      <c r="AA231" s="32">
        <v>2</v>
      </c>
      <c r="AB231" s="32" t="s">
        <v>4594</v>
      </c>
      <c r="AC231" s="32" t="s">
        <v>4595</v>
      </c>
      <c r="AD231" s="32" t="s">
        <v>3034</v>
      </c>
      <c r="AE231" s="32" t="s">
        <v>4596</v>
      </c>
      <c r="AF231" s="32" t="s">
        <v>4597</v>
      </c>
      <c r="AG231" s="32" t="s">
        <v>18</v>
      </c>
    </row>
    <row r="232" spans="1:33">
      <c r="A232" s="32" t="s">
        <v>22</v>
      </c>
      <c r="B232" s="32" t="s">
        <v>4598</v>
      </c>
      <c r="C232" s="32" t="s">
        <v>4599</v>
      </c>
      <c r="D232" s="32" t="s">
        <v>4600</v>
      </c>
      <c r="E232" s="32" t="s">
        <v>4601</v>
      </c>
      <c r="F232" s="32" t="s">
        <v>4602</v>
      </c>
      <c r="G232" s="33" t="s">
        <v>4603</v>
      </c>
      <c r="H232" s="32" t="s">
        <v>4604</v>
      </c>
      <c r="I232" s="32" t="s">
        <v>4605</v>
      </c>
      <c r="J232" s="32" t="s">
        <v>4606</v>
      </c>
      <c r="K232" s="32" t="s">
        <v>4607</v>
      </c>
      <c r="L232" s="33" t="s">
        <v>4608</v>
      </c>
      <c r="M232" s="32" t="s">
        <v>4609</v>
      </c>
      <c r="N232" s="32" t="s">
        <v>4610</v>
      </c>
      <c r="O232" s="32" t="s">
        <v>4611</v>
      </c>
      <c r="P232" s="32" t="s">
        <v>4612</v>
      </c>
      <c r="Q232" s="32" t="s">
        <v>4613</v>
      </c>
      <c r="R232" s="32" t="s">
        <v>4614</v>
      </c>
      <c r="S232" s="32" t="s">
        <v>4615</v>
      </c>
      <c r="T232" s="32" t="s">
        <v>4616</v>
      </c>
      <c r="U232" s="32" t="s">
        <v>4617</v>
      </c>
      <c r="V232" s="32" t="s">
        <v>4618</v>
      </c>
      <c r="W232" s="32" t="s">
        <v>4619</v>
      </c>
      <c r="X232" s="32" t="s">
        <v>4620</v>
      </c>
      <c r="Y232" s="32" t="s">
        <v>4621</v>
      </c>
      <c r="Z232" s="32">
        <v>2</v>
      </c>
      <c r="AA232" s="32">
        <v>2</v>
      </c>
      <c r="AB232" s="32" t="s">
        <v>4622</v>
      </c>
      <c r="AC232" s="32" t="s">
        <v>4623</v>
      </c>
      <c r="AD232" s="32" t="s">
        <v>453</v>
      </c>
      <c r="AE232" s="32" t="s">
        <v>4624</v>
      </c>
      <c r="AF232" s="32" t="s">
        <v>4625</v>
      </c>
      <c r="AG232" s="32" t="s">
        <v>18</v>
      </c>
    </row>
    <row r="233" spans="1:33">
      <c r="A233" s="32" t="s">
        <v>20</v>
      </c>
      <c r="B233" s="32" t="s">
        <v>4626</v>
      </c>
      <c r="C233" s="32" t="s">
        <v>4627</v>
      </c>
      <c r="D233" s="32" t="s">
        <v>4628</v>
      </c>
      <c r="E233" s="33" t="s">
        <v>4629</v>
      </c>
      <c r="F233" s="32" t="s">
        <v>4630</v>
      </c>
      <c r="G233" s="32" t="s">
        <v>4631</v>
      </c>
      <c r="H233" s="32" t="s">
        <v>4632</v>
      </c>
      <c r="I233" s="32" t="s">
        <v>4633</v>
      </c>
      <c r="J233" s="32" t="s">
        <v>4634</v>
      </c>
      <c r="K233" s="32" t="s">
        <v>4635</v>
      </c>
      <c r="L233" s="33" t="s">
        <v>4636</v>
      </c>
      <c r="M233" s="32" t="s">
        <v>4637</v>
      </c>
      <c r="N233" s="32" t="s">
        <v>4638</v>
      </c>
      <c r="O233" s="32" t="s">
        <v>4639</v>
      </c>
      <c r="P233" s="32" t="s">
        <v>4640</v>
      </c>
      <c r="Q233" s="32" t="s">
        <v>4641</v>
      </c>
      <c r="R233" s="32" t="s">
        <v>4642</v>
      </c>
      <c r="S233" s="32" t="s">
        <v>4643</v>
      </c>
      <c r="T233" s="32" t="s">
        <v>4644</v>
      </c>
      <c r="U233" s="32" t="s">
        <v>4645</v>
      </c>
      <c r="V233" s="32" t="s">
        <v>4646</v>
      </c>
      <c r="W233" s="32" t="s">
        <v>4647</v>
      </c>
      <c r="X233" s="32" t="s">
        <v>4648</v>
      </c>
      <c r="Y233" s="32" t="s">
        <v>4649</v>
      </c>
      <c r="Z233" s="32">
        <v>3</v>
      </c>
      <c r="AA233" s="32">
        <v>2</v>
      </c>
      <c r="AB233" s="35">
        <v>1444901</v>
      </c>
      <c r="AC233" s="32" t="s">
        <v>4650</v>
      </c>
      <c r="AD233" s="32" t="s">
        <v>4651</v>
      </c>
      <c r="AE233" s="32" t="s">
        <v>138</v>
      </c>
      <c r="AF233" s="32" t="s">
        <v>4652</v>
      </c>
      <c r="AG233" s="32" t="s">
        <v>18</v>
      </c>
    </row>
    <row r="234" spans="1:33">
      <c r="A234" s="32" t="s">
        <v>16</v>
      </c>
      <c r="B234" s="32" t="s">
        <v>4653</v>
      </c>
      <c r="C234" s="32" t="s">
        <v>4654</v>
      </c>
      <c r="D234" s="32" t="s">
        <v>4655</v>
      </c>
      <c r="E234" s="33" t="s">
        <v>4656</v>
      </c>
      <c r="F234" s="32" t="s">
        <v>4657</v>
      </c>
      <c r="G234" s="32" t="s">
        <v>4658</v>
      </c>
      <c r="H234" s="32" t="s">
        <v>4659</v>
      </c>
      <c r="I234" s="32" t="s">
        <v>4660</v>
      </c>
      <c r="J234" s="32" t="s">
        <v>4661</v>
      </c>
      <c r="K234" s="32" t="s">
        <v>4662</v>
      </c>
      <c r="L234" s="33" t="s">
        <v>4663</v>
      </c>
      <c r="M234" s="33" t="s">
        <v>4664</v>
      </c>
      <c r="N234" s="33" t="s">
        <v>4665</v>
      </c>
      <c r="O234" s="32" t="s">
        <v>4666</v>
      </c>
      <c r="P234" s="32" t="s">
        <v>4667</v>
      </c>
      <c r="Q234" s="33" t="s">
        <v>4668</v>
      </c>
      <c r="R234" s="32" t="s">
        <v>4669</v>
      </c>
      <c r="S234" s="33" t="s">
        <v>4670</v>
      </c>
      <c r="T234" s="32" t="s">
        <v>4671</v>
      </c>
      <c r="U234" s="32" t="s">
        <v>4672</v>
      </c>
      <c r="V234" s="32" t="s">
        <v>4673</v>
      </c>
      <c r="W234" s="32" t="s">
        <v>4674</v>
      </c>
      <c r="X234" s="32" t="s">
        <v>4675</v>
      </c>
      <c r="Y234" s="32" t="s">
        <v>4676</v>
      </c>
      <c r="Z234" s="32">
        <v>3</v>
      </c>
      <c r="AA234" s="32">
        <v>3</v>
      </c>
      <c r="AB234" s="32" t="s">
        <v>4677</v>
      </c>
      <c r="AC234" s="32" t="s">
        <v>4678</v>
      </c>
      <c r="AD234" s="32" t="s">
        <v>4679</v>
      </c>
      <c r="AE234" s="32" t="s">
        <v>1425</v>
      </c>
      <c r="AF234" s="32" t="s">
        <v>3811</v>
      </c>
      <c r="AG234" s="32" t="s">
        <v>18</v>
      </c>
    </row>
    <row r="235" spans="1:33">
      <c r="A235" s="32" t="s">
        <v>16</v>
      </c>
      <c r="B235" s="32" t="s">
        <v>4680</v>
      </c>
      <c r="C235" s="32" t="s">
        <v>4681</v>
      </c>
      <c r="D235" s="32" t="s">
        <v>4682</v>
      </c>
      <c r="E235" s="33" t="s">
        <v>4683</v>
      </c>
      <c r="F235" s="33" t="s">
        <v>4684</v>
      </c>
      <c r="G235" s="33" t="s">
        <v>4685</v>
      </c>
      <c r="H235" s="32" t="s">
        <v>4686</v>
      </c>
      <c r="I235" s="32" t="s">
        <v>4687</v>
      </c>
      <c r="J235" s="32" t="s">
        <v>4688</v>
      </c>
      <c r="K235" s="32" t="s">
        <v>4689</v>
      </c>
      <c r="L235" s="32" t="s">
        <v>4690</v>
      </c>
      <c r="M235" s="33" t="s">
        <v>4691</v>
      </c>
      <c r="N235" s="33" t="s">
        <v>4692</v>
      </c>
      <c r="O235" s="33" t="s">
        <v>4693</v>
      </c>
      <c r="P235" s="32" t="s">
        <v>4694</v>
      </c>
      <c r="Q235" s="32" t="s">
        <v>4695</v>
      </c>
      <c r="R235" s="32" t="s">
        <v>4696</v>
      </c>
      <c r="S235" s="33" t="s">
        <v>4697</v>
      </c>
      <c r="T235" s="32" t="s">
        <v>4698</v>
      </c>
      <c r="U235" s="32" t="s">
        <v>4699</v>
      </c>
      <c r="V235" s="32" t="s">
        <v>4700</v>
      </c>
      <c r="W235" s="32" t="s">
        <v>4701</v>
      </c>
      <c r="X235" s="32" t="s">
        <v>4702</v>
      </c>
      <c r="Y235" s="32" t="s">
        <v>4703</v>
      </c>
      <c r="Z235" s="32">
        <v>3</v>
      </c>
      <c r="AA235" s="32">
        <v>2</v>
      </c>
      <c r="AB235" s="32" t="s">
        <v>4704</v>
      </c>
      <c r="AC235" s="32" t="s">
        <v>4705</v>
      </c>
      <c r="AD235" s="32" t="s">
        <v>4706</v>
      </c>
      <c r="AE235" s="32" t="s">
        <v>4707</v>
      </c>
      <c r="AF235" s="32" t="s">
        <v>4708</v>
      </c>
      <c r="AG235" s="32" t="s">
        <v>18</v>
      </c>
    </row>
    <row r="236" spans="1:33">
      <c r="A236" s="32" t="s">
        <v>20</v>
      </c>
      <c r="B236" s="32" t="s">
        <v>4709</v>
      </c>
      <c r="C236" s="32" t="s">
        <v>4710</v>
      </c>
      <c r="D236" s="33" t="s">
        <v>4711</v>
      </c>
      <c r="E236" s="33" t="s">
        <v>4712</v>
      </c>
      <c r="F236" s="32" t="s">
        <v>4713</v>
      </c>
      <c r="G236" s="32" t="s">
        <v>4714</v>
      </c>
      <c r="H236" s="32" t="s">
        <v>4715</v>
      </c>
      <c r="I236" s="32" t="s">
        <v>4716</v>
      </c>
      <c r="J236" s="32" t="s">
        <v>4717</v>
      </c>
      <c r="K236" s="33" t="s">
        <v>4718</v>
      </c>
      <c r="L236" s="33" t="s">
        <v>4719</v>
      </c>
      <c r="M236" s="33" t="s">
        <v>4720</v>
      </c>
      <c r="N236" s="33" t="s">
        <v>4721</v>
      </c>
      <c r="O236" s="33" t="s">
        <v>4722</v>
      </c>
      <c r="P236" s="32" t="s">
        <v>4723</v>
      </c>
      <c r="Q236" s="32" t="s">
        <v>4724</v>
      </c>
      <c r="R236" s="32" t="s">
        <v>4725</v>
      </c>
      <c r="S236" s="33" t="s">
        <v>4726</v>
      </c>
      <c r="T236" s="32" t="s">
        <v>4727</v>
      </c>
      <c r="U236" s="32" t="s">
        <v>4728</v>
      </c>
      <c r="V236" s="32" t="s">
        <v>4729</v>
      </c>
      <c r="W236" s="32" t="s">
        <v>4730</v>
      </c>
      <c r="X236" s="32" t="s">
        <v>4731</v>
      </c>
      <c r="Y236" s="32" t="s">
        <v>4732</v>
      </c>
      <c r="Z236" s="32">
        <v>4</v>
      </c>
      <c r="AA236" s="32">
        <v>1</v>
      </c>
      <c r="AB236" s="32" t="s">
        <v>4733</v>
      </c>
      <c r="AC236" s="32" t="s">
        <v>4734</v>
      </c>
      <c r="AD236" s="32" t="s">
        <v>4735</v>
      </c>
      <c r="AE236" s="32" t="s">
        <v>4736</v>
      </c>
      <c r="AF236" s="32" t="s">
        <v>4737</v>
      </c>
      <c r="AG236" s="32" t="s">
        <v>18</v>
      </c>
    </row>
    <row r="237" spans="1:33">
      <c r="A237" s="32" t="s">
        <v>16</v>
      </c>
      <c r="B237" s="32" t="s">
        <v>4738</v>
      </c>
      <c r="C237" s="32" t="s">
        <v>4739</v>
      </c>
      <c r="D237" s="33" t="s">
        <v>4740</v>
      </c>
      <c r="E237" s="33" t="s">
        <v>4741</v>
      </c>
      <c r="F237" s="33" t="s">
        <v>4742</v>
      </c>
      <c r="G237" s="33" t="s">
        <v>4743</v>
      </c>
      <c r="H237" s="33" t="s">
        <v>4744</v>
      </c>
      <c r="I237" s="32" t="s">
        <v>4745</v>
      </c>
      <c r="J237" s="32" t="s">
        <v>4746</v>
      </c>
      <c r="K237" s="33" t="s">
        <v>4747</v>
      </c>
      <c r="L237" s="32" t="s">
        <v>4748</v>
      </c>
      <c r="M237" s="33" t="s">
        <v>4749</v>
      </c>
      <c r="N237" s="33" t="s">
        <v>4750</v>
      </c>
      <c r="O237" s="33" t="s">
        <v>4751</v>
      </c>
      <c r="P237" s="32" t="s">
        <v>4752</v>
      </c>
      <c r="Q237" s="32" t="s">
        <v>4753</v>
      </c>
      <c r="R237" s="32" t="s">
        <v>4754</v>
      </c>
      <c r="S237" s="33" t="s">
        <v>4755</v>
      </c>
      <c r="T237" s="32" t="s">
        <v>4756</v>
      </c>
      <c r="U237" s="32" t="s">
        <v>4757</v>
      </c>
      <c r="V237" s="32" t="s">
        <v>4758</v>
      </c>
      <c r="W237" s="32" t="s">
        <v>4759</v>
      </c>
      <c r="X237" s="32" t="s">
        <v>4760</v>
      </c>
      <c r="Y237" s="32" t="s">
        <v>4761</v>
      </c>
      <c r="Z237" s="32">
        <v>3</v>
      </c>
      <c r="AA237" s="32">
        <v>2</v>
      </c>
      <c r="AB237" s="32" t="s">
        <v>4762</v>
      </c>
      <c r="AC237" s="32" t="s">
        <v>4763</v>
      </c>
      <c r="AD237" s="32" t="s">
        <v>4764</v>
      </c>
      <c r="AE237" s="32" t="s">
        <v>4765</v>
      </c>
      <c r="AF237" s="32" t="s">
        <v>1199</v>
      </c>
      <c r="AG237" s="32" t="s">
        <v>18</v>
      </c>
    </row>
    <row r="238" spans="1:33">
      <c r="A238" s="32" t="s">
        <v>16</v>
      </c>
      <c r="B238" s="32" t="s">
        <v>4766</v>
      </c>
      <c r="C238" s="32" t="s">
        <v>4767</v>
      </c>
      <c r="D238" s="33" t="s">
        <v>4768</v>
      </c>
      <c r="E238" s="33" t="s">
        <v>4769</v>
      </c>
      <c r="F238" s="33" t="s">
        <v>4770</v>
      </c>
      <c r="G238" s="32" t="s">
        <v>4771</v>
      </c>
      <c r="H238" s="33" t="s">
        <v>4772</v>
      </c>
      <c r="I238" s="32" t="s">
        <v>4773</v>
      </c>
      <c r="J238" s="32" t="s">
        <v>4774</v>
      </c>
      <c r="K238" s="33" t="s">
        <v>4775</v>
      </c>
      <c r="L238" s="33" t="s">
        <v>4776</v>
      </c>
      <c r="M238" s="32" t="s">
        <v>4777</v>
      </c>
      <c r="N238" s="33" t="s">
        <v>1623</v>
      </c>
      <c r="O238" s="32" t="s">
        <v>4778</v>
      </c>
      <c r="P238" s="32" t="s">
        <v>4779</v>
      </c>
      <c r="Q238" s="32" t="s">
        <v>4780</v>
      </c>
      <c r="R238" s="32" t="s">
        <v>4781</v>
      </c>
      <c r="S238" s="32" t="s">
        <v>4782</v>
      </c>
      <c r="T238" s="32" t="s">
        <v>4783</v>
      </c>
      <c r="U238" s="32" t="s">
        <v>4784</v>
      </c>
      <c r="V238" s="32" t="s">
        <v>4785</v>
      </c>
      <c r="W238" s="32" t="s">
        <v>4786</v>
      </c>
      <c r="X238" s="32" t="s">
        <v>4787</v>
      </c>
      <c r="Y238" s="32" t="s">
        <v>4788</v>
      </c>
      <c r="Z238" s="32">
        <v>1</v>
      </c>
      <c r="AA238" s="32">
        <v>1</v>
      </c>
      <c r="AB238" s="32" t="s">
        <v>4789</v>
      </c>
      <c r="AC238" s="32" t="s">
        <v>4790</v>
      </c>
      <c r="AD238" s="32" t="s">
        <v>4791</v>
      </c>
      <c r="AE238" s="32" t="s">
        <v>3925</v>
      </c>
      <c r="AF238" s="32" t="s">
        <v>4792</v>
      </c>
      <c r="AG238" s="32" t="s">
        <v>18</v>
      </c>
    </row>
    <row r="239" spans="1:33">
      <c r="A239" s="32" t="s">
        <v>16</v>
      </c>
      <c r="B239" s="32" t="s">
        <v>4793</v>
      </c>
      <c r="C239" s="32" t="s">
        <v>4794</v>
      </c>
      <c r="D239" s="33" t="s">
        <v>4795</v>
      </c>
      <c r="E239" s="33" t="s">
        <v>4796</v>
      </c>
      <c r="F239" s="32" t="s">
        <v>4797</v>
      </c>
      <c r="G239" s="33" t="s">
        <v>4798</v>
      </c>
      <c r="H239" s="32" t="s">
        <v>4799</v>
      </c>
      <c r="I239" s="32" t="s">
        <v>4800</v>
      </c>
      <c r="J239" s="32" t="s">
        <v>4801</v>
      </c>
      <c r="K239" s="33" t="s">
        <v>4802</v>
      </c>
      <c r="L239" s="33" t="s">
        <v>4803</v>
      </c>
      <c r="M239" s="32" t="s">
        <v>4804</v>
      </c>
      <c r="N239" s="32" t="s">
        <v>4805</v>
      </c>
      <c r="O239" s="32" t="s">
        <v>4806</v>
      </c>
      <c r="P239" s="32" t="s">
        <v>4807</v>
      </c>
      <c r="Q239" s="32" t="s">
        <v>4808</v>
      </c>
      <c r="R239" s="32" t="s">
        <v>4809</v>
      </c>
      <c r="S239" s="32" t="s">
        <v>4810</v>
      </c>
      <c r="T239" s="32" t="s">
        <v>4811</v>
      </c>
      <c r="U239" s="32" t="s">
        <v>4812</v>
      </c>
      <c r="V239" s="32" t="s">
        <v>4813</v>
      </c>
      <c r="W239" s="32" t="s">
        <v>4814</v>
      </c>
      <c r="X239" s="32" t="s">
        <v>4815</v>
      </c>
      <c r="Y239" s="32" t="s">
        <v>4816</v>
      </c>
      <c r="Z239" s="32">
        <v>1</v>
      </c>
      <c r="AA239" s="32">
        <v>1</v>
      </c>
      <c r="AB239" s="32" t="s">
        <v>4817</v>
      </c>
      <c r="AC239" s="32" t="s">
        <v>4818</v>
      </c>
      <c r="AD239" s="32" t="s">
        <v>4819</v>
      </c>
      <c r="AE239" s="32" t="s">
        <v>4820</v>
      </c>
      <c r="AF239" s="32" t="s">
        <v>1341</v>
      </c>
      <c r="AG239" s="32" t="s">
        <v>18</v>
      </c>
    </row>
    <row r="240" spans="1:33">
      <c r="A240" s="32" t="s">
        <v>22</v>
      </c>
      <c r="B240" s="32" t="s">
        <v>4821</v>
      </c>
      <c r="C240" s="32" t="s">
        <v>4822</v>
      </c>
      <c r="D240" s="33" t="s">
        <v>4823</v>
      </c>
      <c r="E240" s="33" t="s">
        <v>4824</v>
      </c>
      <c r="F240" s="32" t="s">
        <v>4825</v>
      </c>
      <c r="G240" s="32" t="s">
        <v>4826</v>
      </c>
      <c r="H240" s="32" t="s">
        <v>4827</v>
      </c>
      <c r="I240" s="32" t="s">
        <v>4828</v>
      </c>
      <c r="J240" s="32" t="s">
        <v>4829</v>
      </c>
      <c r="K240" s="32" t="s">
        <v>4830</v>
      </c>
      <c r="L240" s="33" t="s">
        <v>4831</v>
      </c>
      <c r="M240" s="33" t="s">
        <v>4832</v>
      </c>
      <c r="N240" s="33" t="s">
        <v>4833</v>
      </c>
      <c r="O240" s="32" t="s">
        <v>4834</v>
      </c>
      <c r="P240" s="32" t="s">
        <v>4835</v>
      </c>
      <c r="Q240" s="33" t="s">
        <v>4836</v>
      </c>
      <c r="R240" s="32" t="s">
        <v>4837</v>
      </c>
      <c r="S240" s="33" t="s">
        <v>4838</v>
      </c>
      <c r="T240" s="32" t="s">
        <v>4839</v>
      </c>
      <c r="U240" s="32" t="s">
        <v>4840</v>
      </c>
      <c r="V240" s="32" t="s">
        <v>4841</v>
      </c>
      <c r="W240" s="32" t="s">
        <v>4842</v>
      </c>
      <c r="X240" s="32" t="s">
        <v>4843</v>
      </c>
      <c r="Y240" s="32" t="s">
        <v>4844</v>
      </c>
      <c r="Z240" s="32">
        <v>3</v>
      </c>
      <c r="AA240" s="32">
        <v>3</v>
      </c>
      <c r="AB240" s="32" t="s">
        <v>4845</v>
      </c>
      <c r="AC240" s="32" t="s">
        <v>4846</v>
      </c>
      <c r="AD240" s="32" t="s">
        <v>4847</v>
      </c>
      <c r="AE240" s="32" t="s">
        <v>4848</v>
      </c>
      <c r="AF240" s="32" t="s">
        <v>4849</v>
      </c>
      <c r="AG240" s="32" t="s">
        <v>18</v>
      </c>
    </row>
    <row r="241" spans="1:33">
      <c r="A241" s="32" t="s">
        <v>22</v>
      </c>
      <c r="B241" s="32" t="s">
        <v>4850</v>
      </c>
      <c r="C241" s="32" t="s">
        <v>4851</v>
      </c>
      <c r="D241" s="33" t="s">
        <v>4852</v>
      </c>
      <c r="E241" s="33" t="s">
        <v>4853</v>
      </c>
      <c r="F241" s="33" t="s">
        <v>4854</v>
      </c>
      <c r="G241" s="33" t="s">
        <v>4855</v>
      </c>
      <c r="H241" s="32" t="s">
        <v>4856</v>
      </c>
      <c r="I241" s="32" t="s">
        <v>4857</v>
      </c>
      <c r="J241" s="32" t="s">
        <v>4858</v>
      </c>
      <c r="K241" s="33" t="s">
        <v>4859</v>
      </c>
      <c r="L241" s="33" t="s">
        <v>4860</v>
      </c>
      <c r="M241" s="33" t="s">
        <v>4861</v>
      </c>
      <c r="N241" s="33" t="s">
        <v>4862</v>
      </c>
      <c r="O241" s="32" t="s">
        <v>4863</v>
      </c>
      <c r="P241" s="32" t="s">
        <v>4864</v>
      </c>
      <c r="Q241" s="33" t="s">
        <v>4865</v>
      </c>
      <c r="R241" s="32" t="s">
        <v>4866</v>
      </c>
      <c r="S241" s="32" t="s">
        <v>4867</v>
      </c>
      <c r="T241" s="32" t="s">
        <v>4868</v>
      </c>
      <c r="U241" s="32" t="s">
        <v>4869</v>
      </c>
      <c r="V241" s="32" t="s">
        <v>4870</v>
      </c>
      <c r="W241" s="32" t="s">
        <v>4871</v>
      </c>
      <c r="X241" s="32" t="s">
        <v>4872</v>
      </c>
      <c r="Y241" s="32" t="s">
        <v>4873</v>
      </c>
      <c r="Z241" s="32">
        <v>1</v>
      </c>
      <c r="AA241" s="32">
        <v>4</v>
      </c>
      <c r="AB241" s="32" t="s">
        <v>4874</v>
      </c>
      <c r="AC241" s="32" t="s">
        <v>4875</v>
      </c>
      <c r="AD241" s="32" t="s">
        <v>4876</v>
      </c>
      <c r="AE241" s="32" t="s">
        <v>4877</v>
      </c>
      <c r="AF241" s="32" t="s">
        <v>2900</v>
      </c>
      <c r="AG241" s="32" t="s">
        <v>18</v>
      </c>
    </row>
    <row r="242" spans="1:33">
      <c r="A242" s="32" t="s">
        <v>22</v>
      </c>
      <c r="B242" s="32">
        <v>0</v>
      </c>
      <c r="C242" s="34">
        <v>45078</v>
      </c>
      <c r="D242" s="32">
        <v>0</v>
      </c>
      <c r="E242" s="32">
        <v>0</v>
      </c>
      <c r="F242" s="32">
        <v>0</v>
      </c>
      <c r="G242" s="32">
        <v>0</v>
      </c>
      <c r="H242" s="32">
        <v>1</v>
      </c>
      <c r="I242" s="33" t="s">
        <v>4878</v>
      </c>
      <c r="J242" s="32" t="s">
        <v>4879</v>
      </c>
      <c r="K242" s="33" t="s">
        <v>4880</v>
      </c>
      <c r="L242" s="32" t="s">
        <v>4881</v>
      </c>
      <c r="M242" s="33" t="s">
        <v>4882</v>
      </c>
      <c r="N242" s="33" t="s">
        <v>4883</v>
      </c>
      <c r="O242" s="33" t="s">
        <v>4884</v>
      </c>
      <c r="P242" s="32" t="s">
        <v>4885</v>
      </c>
      <c r="Q242" s="33" t="s">
        <v>4886</v>
      </c>
      <c r="R242" s="32" t="s">
        <v>4887</v>
      </c>
      <c r="S242" s="33" t="s">
        <v>4888</v>
      </c>
      <c r="T242" s="32" t="s">
        <v>4889</v>
      </c>
      <c r="U242" s="32" t="s">
        <v>4890</v>
      </c>
      <c r="V242" s="32" t="s">
        <v>4891</v>
      </c>
      <c r="W242" s="32" t="s">
        <v>4892</v>
      </c>
      <c r="X242" s="32" t="s">
        <v>4893</v>
      </c>
      <c r="Y242" s="32" t="s">
        <v>4894</v>
      </c>
      <c r="Z242" s="32">
        <v>4</v>
      </c>
      <c r="AA242" s="32">
        <v>3</v>
      </c>
      <c r="AB242" s="32" t="s">
        <v>4895</v>
      </c>
      <c r="AC242" s="32" t="s">
        <v>4896</v>
      </c>
      <c r="AD242" s="32" t="s">
        <v>4897</v>
      </c>
      <c r="AE242" s="32" t="s">
        <v>4898</v>
      </c>
      <c r="AF242" s="32" t="s">
        <v>4899</v>
      </c>
      <c r="AG242" s="32" t="s">
        <v>18</v>
      </c>
    </row>
    <row r="243" spans="1:33">
      <c r="A243" s="32" t="s">
        <v>22</v>
      </c>
      <c r="B243" s="33" t="s">
        <v>4900</v>
      </c>
      <c r="C243" s="32" t="s">
        <v>4901</v>
      </c>
      <c r="D243" s="33" t="s">
        <v>4902</v>
      </c>
      <c r="E243" s="32" t="s">
        <v>4903</v>
      </c>
      <c r="F243" s="33" t="s">
        <v>4904</v>
      </c>
      <c r="G243" s="33" t="s">
        <v>4905</v>
      </c>
      <c r="H243" s="33" t="s">
        <v>4906</v>
      </c>
      <c r="I243" s="33" t="s">
        <v>4907</v>
      </c>
      <c r="J243" s="32" t="s">
        <v>4908</v>
      </c>
      <c r="K243" s="33" t="s">
        <v>4909</v>
      </c>
      <c r="L243" s="33" t="s">
        <v>4910</v>
      </c>
      <c r="M243" s="33" t="s">
        <v>4911</v>
      </c>
      <c r="N243" s="33" t="s">
        <v>4912</v>
      </c>
      <c r="O243" s="32" t="s">
        <v>4913</v>
      </c>
      <c r="P243" s="32" t="s">
        <v>4914</v>
      </c>
      <c r="Q243" s="33" t="s">
        <v>4915</v>
      </c>
      <c r="R243" s="32" t="s">
        <v>4916</v>
      </c>
      <c r="S243" s="33" t="s">
        <v>4917</v>
      </c>
      <c r="T243" s="32" t="s">
        <v>4918</v>
      </c>
      <c r="U243" s="32" t="s">
        <v>4919</v>
      </c>
      <c r="V243" s="32" t="s">
        <v>4920</v>
      </c>
      <c r="W243" s="32" t="s">
        <v>4921</v>
      </c>
      <c r="X243" s="32" t="s">
        <v>4922</v>
      </c>
      <c r="Y243" s="32" t="s">
        <v>4923</v>
      </c>
      <c r="Z243" s="32">
        <v>4</v>
      </c>
      <c r="AA243" s="32">
        <v>3</v>
      </c>
      <c r="AB243" s="32" t="s">
        <v>4924</v>
      </c>
      <c r="AC243" s="32" t="s">
        <v>4925</v>
      </c>
      <c r="AD243" s="32" t="s">
        <v>23</v>
      </c>
      <c r="AE243" s="32" t="s">
        <v>4926</v>
      </c>
      <c r="AF243" s="32" t="s">
        <v>4927</v>
      </c>
      <c r="AG243" s="32" t="s">
        <v>18</v>
      </c>
    </row>
    <row r="244" spans="1:33">
      <c r="A244" s="32" t="s">
        <v>16</v>
      </c>
      <c r="B244" s="33" t="s">
        <v>4928</v>
      </c>
      <c r="C244" s="32" t="s">
        <v>4929</v>
      </c>
      <c r="D244" s="33" t="s">
        <v>4930</v>
      </c>
      <c r="E244" s="33" t="s">
        <v>4931</v>
      </c>
      <c r="F244" s="33" t="s">
        <v>4932</v>
      </c>
      <c r="G244" s="33" t="s">
        <v>4933</v>
      </c>
      <c r="H244" s="32" t="s">
        <v>4934</v>
      </c>
      <c r="I244" s="33" t="s">
        <v>4935</v>
      </c>
      <c r="J244" s="32" t="s">
        <v>4936</v>
      </c>
      <c r="K244" s="33" t="s">
        <v>4937</v>
      </c>
      <c r="L244" s="33" t="s">
        <v>4938</v>
      </c>
      <c r="M244" s="32" t="s">
        <v>4939</v>
      </c>
      <c r="N244" s="32" t="s">
        <v>4940</v>
      </c>
      <c r="O244" s="32" t="s">
        <v>4941</v>
      </c>
      <c r="P244" s="32" t="s">
        <v>4942</v>
      </c>
      <c r="Q244" s="32" t="s">
        <v>4943</v>
      </c>
      <c r="R244" s="32" t="s">
        <v>4944</v>
      </c>
      <c r="S244" s="32" t="s">
        <v>4945</v>
      </c>
      <c r="T244" s="32" t="s">
        <v>4946</v>
      </c>
      <c r="U244" s="32" t="s">
        <v>4947</v>
      </c>
      <c r="V244" s="32" t="s">
        <v>4948</v>
      </c>
      <c r="W244" s="32" t="s">
        <v>4949</v>
      </c>
      <c r="X244" s="32" t="s">
        <v>4950</v>
      </c>
      <c r="Y244" s="32" t="s">
        <v>4951</v>
      </c>
      <c r="Z244" s="32">
        <v>2</v>
      </c>
      <c r="AA244" s="32">
        <v>1</v>
      </c>
      <c r="AB244" s="32" t="s">
        <v>4952</v>
      </c>
      <c r="AC244" s="32" t="s">
        <v>4953</v>
      </c>
      <c r="AD244" s="32" t="s">
        <v>4954</v>
      </c>
      <c r="AE244" s="32" t="s">
        <v>4955</v>
      </c>
      <c r="AF244" s="32" t="s">
        <v>4956</v>
      </c>
      <c r="AG244" s="32" t="s">
        <v>18</v>
      </c>
    </row>
    <row r="245" spans="1:33">
      <c r="A245" s="32" t="s">
        <v>22</v>
      </c>
      <c r="B245" s="33" t="s">
        <v>4957</v>
      </c>
      <c r="C245" s="32" t="s">
        <v>4958</v>
      </c>
      <c r="D245" s="33" t="s">
        <v>4959</v>
      </c>
      <c r="E245" s="33" t="s">
        <v>4960</v>
      </c>
      <c r="F245" s="32" t="s">
        <v>4961</v>
      </c>
      <c r="G245" s="32" t="s">
        <v>4962</v>
      </c>
      <c r="H245" s="32" t="s">
        <v>4963</v>
      </c>
      <c r="I245" s="33" t="s">
        <v>4964</v>
      </c>
      <c r="J245" s="32" t="s">
        <v>4965</v>
      </c>
      <c r="K245" s="32" t="s">
        <v>4966</v>
      </c>
      <c r="L245" s="32" t="s">
        <v>4967</v>
      </c>
      <c r="M245" s="33" t="s">
        <v>4968</v>
      </c>
      <c r="N245" s="33" t="s">
        <v>4969</v>
      </c>
      <c r="O245" s="32" t="s">
        <v>4970</v>
      </c>
      <c r="P245" s="32" t="s">
        <v>4971</v>
      </c>
      <c r="Q245" s="33" t="s">
        <v>4972</v>
      </c>
      <c r="R245" s="32" t="s">
        <v>4973</v>
      </c>
      <c r="S245" s="33" t="s">
        <v>4974</v>
      </c>
      <c r="T245" s="32" t="s">
        <v>4975</v>
      </c>
      <c r="U245" s="32" t="s">
        <v>4976</v>
      </c>
      <c r="V245" s="32" t="s">
        <v>4977</v>
      </c>
      <c r="W245" s="32" t="s">
        <v>4978</v>
      </c>
      <c r="X245" s="32" t="s">
        <v>4979</v>
      </c>
      <c r="Y245" s="32" t="s">
        <v>4980</v>
      </c>
      <c r="Z245" s="32">
        <v>4</v>
      </c>
      <c r="AA245" s="32">
        <v>3</v>
      </c>
      <c r="AB245" s="32" t="s">
        <v>4981</v>
      </c>
      <c r="AC245" s="32" t="s">
        <v>4982</v>
      </c>
      <c r="AD245" s="32" t="s">
        <v>4983</v>
      </c>
      <c r="AE245" s="32" t="s">
        <v>3148</v>
      </c>
      <c r="AF245" s="32" t="s">
        <v>4984</v>
      </c>
      <c r="AG245" s="32" t="s">
        <v>18</v>
      </c>
    </row>
    <row r="246" spans="1:33">
      <c r="A246" s="32" t="s">
        <v>22</v>
      </c>
      <c r="B246" s="33" t="s">
        <v>4985</v>
      </c>
      <c r="C246" s="32" t="s">
        <v>4986</v>
      </c>
      <c r="D246" s="32" t="s">
        <v>4987</v>
      </c>
      <c r="E246" s="32" t="s">
        <v>4988</v>
      </c>
      <c r="F246" s="33" t="s">
        <v>4989</v>
      </c>
      <c r="G246" s="33" t="s">
        <v>4990</v>
      </c>
      <c r="H246" s="32" t="s">
        <v>4991</v>
      </c>
      <c r="I246" s="33" t="s">
        <v>4992</v>
      </c>
      <c r="J246" s="32" t="s">
        <v>4993</v>
      </c>
      <c r="K246" s="32" t="s">
        <v>4994</v>
      </c>
      <c r="L246" s="33" t="s">
        <v>4995</v>
      </c>
      <c r="M246" s="33" t="s">
        <v>4996</v>
      </c>
      <c r="N246" s="33" t="s">
        <v>4997</v>
      </c>
      <c r="O246" s="32" t="s">
        <v>4998</v>
      </c>
      <c r="P246" s="32" t="s">
        <v>4999</v>
      </c>
      <c r="Q246" s="33" t="s">
        <v>5000</v>
      </c>
      <c r="R246" s="32" t="s">
        <v>5001</v>
      </c>
      <c r="S246" s="32" t="s">
        <v>5002</v>
      </c>
      <c r="T246" s="32" t="s">
        <v>5003</v>
      </c>
      <c r="U246" s="32" t="s">
        <v>5004</v>
      </c>
      <c r="V246" s="32" t="s">
        <v>5005</v>
      </c>
      <c r="W246" s="32" t="s">
        <v>5006</v>
      </c>
      <c r="X246" s="32" t="s">
        <v>5007</v>
      </c>
      <c r="Y246" s="32" t="s">
        <v>5008</v>
      </c>
      <c r="Z246" s="32">
        <v>2</v>
      </c>
      <c r="AA246" s="32">
        <v>3</v>
      </c>
      <c r="AB246" s="32" t="s">
        <v>5009</v>
      </c>
      <c r="AC246" s="32" t="s">
        <v>5010</v>
      </c>
      <c r="AD246" s="32" t="s">
        <v>5011</v>
      </c>
      <c r="AE246" s="32" t="s">
        <v>5012</v>
      </c>
      <c r="AF246" s="32" t="s">
        <v>5013</v>
      </c>
      <c r="AG246" s="32" t="s">
        <v>18</v>
      </c>
    </row>
    <row r="247" spans="1:33">
      <c r="A247" s="32" t="s">
        <v>16</v>
      </c>
      <c r="B247" s="33" t="s">
        <v>5014</v>
      </c>
      <c r="C247" s="32" t="s">
        <v>5015</v>
      </c>
      <c r="D247" s="32" t="s">
        <v>5016</v>
      </c>
      <c r="E247" s="33" t="s">
        <v>5017</v>
      </c>
      <c r="F247" s="33" t="s">
        <v>5018</v>
      </c>
      <c r="G247" s="33" t="s">
        <v>1932</v>
      </c>
      <c r="H247" s="32" t="s">
        <v>5019</v>
      </c>
      <c r="I247" s="33" t="s">
        <v>5020</v>
      </c>
      <c r="J247" s="32" t="s">
        <v>5021</v>
      </c>
      <c r="K247" s="33" t="s">
        <v>5022</v>
      </c>
      <c r="L247" s="33" t="s">
        <v>5023</v>
      </c>
      <c r="M247" s="33" t="s">
        <v>5024</v>
      </c>
      <c r="N247" s="33" t="s">
        <v>5025</v>
      </c>
      <c r="O247" s="32" t="s">
        <v>5026</v>
      </c>
      <c r="P247" s="32" t="s">
        <v>5027</v>
      </c>
      <c r="Q247" s="33" t="s">
        <v>5028</v>
      </c>
      <c r="R247" s="32" t="s">
        <v>5029</v>
      </c>
      <c r="S247" s="32" t="s">
        <v>5030</v>
      </c>
      <c r="T247" s="32" t="s">
        <v>5031</v>
      </c>
      <c r="U247" s="32" t="s">
        <v>5032</v>
      </c>
      <c r="V247" s="32" t="s">
        <v>5033</v>
      </c>
      <c r="W247" s="32" t="s">
        <v>5034</v>
      </c>
      <c r="X247" s="32" t="s">
        <v>5035</v>
      </c>
      <c r="Y247" s="32" t="s">
        <v>5036</v>
      </c>
      <c r="Z247" s="32">
        <v>2</v>
      </c>
      <c r="AA247" s="32">
        <v>3</v>
      </c>
      <c r="AB247" s="32" t="s">
        <v>5037</v>
      </c>
      <c r="AC247" s="32" t="s">
        <v>5038</v>
      </c>
      <c r="AD247" s="32" t="s">
        <v>82</v>
      </c>
      <c r="AE247" s="32" t="s">
        <v>5039</v>
      </c>
      <c r="AF247" s="32" t="s">
        <v>5040</v>
      </c>
      <c r="AG247" s="32" t="s">
        <v>18</v>
      </c>
    </row>
    <row r="248" spans="1:33">
      <c r="A248" s="32" t="s">
        <v>20</v>
      </c>
      <c r="B248" s="33" t="s">
        <v>5041</v>
      </c>
      <c r="C248" s="32" t="s">
        <v>5042</v>
      </c>
      <c r="D248" s="32" t="s">
        <v>5043</v>
      </c>
      <c r="E248" s="33" t="s">
        <v>5044</v>
      </c>
      <c r="F248" s="33" t="s">
        <v>5045</v>
      </c>
      <c r="G248" s="33" t="s">
        <v>5046</v>
      </c>
      <c r="H248" s="32" t="s">
        <v>5047</v>
      </c>
      <c r="I248" s="33" t="s">
        <v>5048</v>
      </c>
      <c r="J248" s="32" t="s">
        <v>5049</v>
      </c>
      <c r="K248" s="32" t="s">
        <v>5050</v>
      </c>
      <c r="L248" s="33" t="s">
        <v>5051</v>
      </c>
      <c r="M248" s="32" t="s">
        <v>5052</v>
      </c>
      <c r="N248" s="32" t="s">
        <v>5053</v>
      </c>
      <c r="O248" s="32" t="s">
        <v>5054</v>
      </c>
      <c r="P248" s="32" t="s">
        <v>5055</v>
      </c>
      <c r="Q248" s="32" t="s">
        <v>5056</v>
      </c>
      <c r="R248" s="32" t="s">
        <v>5057</v>
      </c>
      <c r="S248" s="32" t="s">
        <v>5058</v>
      </c>
      <c r="T248" s="32" t="s">
        <v>5059</v>
      </c>
      <c r="U248" s="32" t="s">
        <v>5060</v>
      </c>
      <c r="V248" s="32" t="s">
        <v>5061</v>
      </c>
      <c r="W248" s="32" t="s">
        <v>5062</v>
      </c>
      <c r="X248" s="32" t="s">
        <v>5063</v>
      </c>
      <c r="Y248" s="32" t="s">
        <v>5064</v>
      </c>
      <c r="Z248" s="32">
        <v>2</v>
      </c>
      <c r="AA248" s="32">
        <v>2</v>
      </c>
      <c r="AB248" s="32" t="s">
        <v>5065</v>
      </c>
      <c r="AC248" s="32" t="s">
        <v>5066</v>
      </c>
      <c r="AD248" s="32" t="s">
        <v>5067</v>
      </c>
      <c r="AE248" s="32" t="s">
        <v>5068</v>
      </c>
      <c r="AF248" s="32" t="s">
        <v>5069</v>
      </c>
      <c r="AG248" s="32" t="s">
        <v>18</v>
      </c>
    </row>
    <row r="249" spans="1:33">
      <c r="A249" s="32" t="s">
        <v>16</v>
      </c>
      <c r="B249" s="33" t="s">
        <v>5070</v>
      </c>
      <c r="C249" s="32" t="s">
        <v>5071</v>
      </c>
      <c r="D249" s="32" t="s">
        <v>5072</v>
      </c>
      <c r="E249" s="33" t="s">
        <v>5073</v>
      </c>
      <c r="F249" s="32" t="s">
        <v>5074</v>
      </c>
      <c r="G249" s="32" t="s">
        <v>5075</v>
      </c>
      <c r="H249" s="32" t="s">
        <v>5076</v>
      </c>
      <c r="I249" s="32" t="s">
        <v>5077</v>
      </c>
      <c r="J249" s="32" t="s">
        <v>5078</v>
      </c>
      <c r="K249" s="33" t="s">
        <v>5079</v>
      </c>
      <c r="L249" s="33" t="s">
        <v>5080</v>
      </c>
      <c r="M249" s="32" t="s">
        <v>5081</v>
      </c>
      <c r="N249" s="33" t="s">
        <v>5082</v>
      </c>
      <c r="O249" s="32" t="s">
        <v>5083</v>
      </c>
      <c r="P249" s="32" t="s">
        <v>5084</v>
      </c>
      <c r="Q249" s="32" t="s">
        <v>5085</v>
      </c>
      <c r="R249" s="32" t="s">
        <v>5086</v>
      </c>
      <c r="S249" s="32" t="s">
        <v>5087</v>
      </c>
      <c r="T249" s="32" t="s">
        <v>5088</v>
      </c>
      <c r="U249" s="32" t="s">
        <v>5089</v>
      </c>
      <c r="V249" s="32" t="s">
        <v>5090</v>
      </c>
      <c r="W249" s="32" t="s">
        <v>5091</v>
      </c>
      <c r="X249" s="32" t="s">
        <v>5092</v>
      </c>
      <c r="Y249" s="32" t="s">
        <v>5093</v>
      </c>
      <c r="Z249" s="32">
        <v>1</v>
      </c>
      <c r="AA249" s="32">
        <v>2</v>
      </c>
      <c r="AB249" s="32" t="s">
        <v>5094</v>
      </c>
      <c r="AC249" s="32" t="s">
        <v>5095</v>
      </c>
      <c r="AD249" s="32" t="s">
        <v>5096</v>
      </c>
      <c r="AE249" s="32" t="s">
        <v>2243</v>
      </c>
      <c r="AF249" s="32" t="s">
        <v>5097</v>
      </c>
      <c r="AG249" s="32" t="s">
        <v>18</v>
      </c>
    </row>
    <row r="250" spans="1:33">
      <c r="A250" s="32" t="s">
        <v>16</v>
      </c>
      <c r="B250" s="32" t="s">
        <v>5098</v>
      </c>
      <c r="C250" s="32" t="s">
        <v>5099</v>
      </c>
      <c r="D250" s="33" t="s">
        <v>5100</v>
      </c>
      <c r="E250" s="33" t="s">
        <v>5101</v>
      </c>
      <c r="F250" s="32" t="s">
        <v>5102</v>
      </c>
      <c r="G250" s="32" t="s">
        <v>5103</v>
      </c>
      <c r="H250" s="32" t="s">
        <v>5104</v>
      </c>
      <c r="I250" s="32" t="s">
        <v>5105</v>
      </c>
      <c r="J250" s="32" t="s">
        <v>5106</v>
      </c>
      <c r="K250" s="33" t="s">
        <v>5107</v>
      </c>
      <c r="L250" s="33" t="s">
        <v>5108</v>
      </c>
      <c r="M250" s="33" t="s">
        <v>5109</v>
      </c>
      <c r="N250" s="33" t="s">
        <v>5110</v>
      </c>
      <c r="O250" s="32" t="s">
        <v>5111</v>
      </c>
      <c r="P250" s="32" t="s">
        <v>5112</v>
      </c>
      <c r="Q250" s="33" t="s">
        <v>5113</v>
      </c>
      <c r="R250" s="32" t="s">
        <v>5114</v>
      </c>
      <c r="S250" s="32" t="s">
        <v>5115</v>
      </c>
      <c r="T250" s="32" t="s">
        <v>5116</v>
      </c>
      <c r="U250" s="32" t="s">
        <v>5117</v>
      </c>
      <c r="V250" s="32" t="s">
        <v>5118</v>
      </c>
      <c r="W250" s="32" t="s">
        <v>5119</v>
      </c>
      <c r="X250" s="32" t="s">
        <v>5120</v>
      </c>
      <c r="Y250" s="32" t="s">
        <v>5121</v>
      </c>
      <c r="Z250" s="32">
        <v>2</v>
      </c>
      <c r="AA250" s="32">
        <v>4</v>
      </c>
      <c r="AB250" s="32" t="s">
        <v>5122</v>
      </c>
      <c r="AC250" s="32" t="s">
        <v>5123</v>
      </c>
      <c r="AD250" s="32" t="s">
        <v>77</v>
      </c>
      <c r="AE250" s="32" t="s">
        <v>5124</v>
      </c>
      <c r="AF250" s="32" t="s">
        <v>5125</v>
      </c>
      <c r="AG250" s="32" t="s">
        <v>18</v>
      </c>
    </row>
    <row r="251" spans="1:33">
      <c r="A251" s="32" t="s">
        <v>22</v>
      </c>
      <c r="B251" s="32" t="s">
        <v>5126</v>
      </c>
      <c r="C251" s="32" t="s">
        <v>5127</v>
      </c>
      <c r="D251" s="33" t="s">
        <v>5128</v>
      </c>
      <c r="E251" s="33" t="s">
        <v>5129</v>
      </c>
      <c r="F251" s="33" t="s">
        <v>5130</v>
      </c>
      <c r="G251" s="33" t="s">
        <v>5131</v>
      </c>
      <c r="H251" s="32" t="s">
        <v>5132</v>
      </c>
      <c r="I251" s="32" t="s">
        <v>5133</v>
      </c>
      <c r="J251" s="32" t="s">
        <v>5134</v>
      </c>
      <c r="K251" s="33" t="s">
        <v>5135</v>
      </c>
      <c r="L251" s="33" t="s">
        <v>5136</v>
      </c>
      <c r="M251" s="32" t="s">
        <v>5137</v>
      </c>
      <c r="N251" s="33" t="s">
        <v>5138</v>
      </c>
      <c r="O251" s="32" t="s">
        <v>5139</v>
      </c>
      <c r="P251" s="32" t="s">
        <v>5140</v>
      </c>
      <c r="Q251" s="32" t="s">
        <v>5141</v>
      </c>
      <c r="R251" s="32" t="s">
        <v>5142</v>
      </c>
      <c r="S251" s="32" t="s">
        <v>5143</v>
      </c>
      <c r="T251" s="32" t="s">
        <v>5144</v>
      </c>
      <c r="U251" s="32" t="s">
        <v>5145</v>
      </c>
      <c r="V251" s="32" t="s">
        <v>5146</v>
      </c>
      <c r="W251" s="32" t="s">
        <v>5147</v>
      </c>
      <c r="X251" s="32" t="s">
        <v>5148</v>
      </c>
      <c r="Y251" s="32" t="s">
        <v>5149</v>
      </c>
      <c r="Z251" s="32">
        <v>1</v>
      </c>
      <c r="AA251" s="32">
        <v>2</v>
      </c>
      <c r="AB251" s="32" t="s">
        <v>5150</v>
      </c>
      <c r="AC251" s="32" t="s">
        <v>5151</v>
      </c>
      <c r="AD251" s="32" t="s">
        <v>5152</v>
      </c>
      <c r="AE251" s="32" t="s">
        <v>5153</v>
      </c>
      <c r="AF251" s="32" t="s">
        <v>5154</v>
      </c>
      <c r="AG251" s="32" t="s">
        <v>18</v>
      </c>
    </row>
    <row r="252" spans="1:33">
      <c r="A252" s="32" t="s">
        <v>22</v>
      </c>
      <c r="B252" s="32" t="s">
        <v>5155</v>
      </c>
      <c r="C252" s="32" t="s">
        <v>5156</v>
      </c>
      <c r="D252" s="33" t="s">
        <v>5157</v>
      </c>
      <c r="E252" s="33" t="s">
        <v>5158</v>
      </c>
      <c r="F252" s="32" t="s">
        <v>5159</v>
      </c>
      <c r="G252" s="32" t="s">
        <v>5160</v>
      </c>
      <c r="H252" s="32" t="s">
        <v>5161</v>
      </c>
      <c r="I252" s="32" t="s">
        <v>5162</v>
      </c>
      <c r="J252" s="32" t="s">
        <v>5163</v>
      </c>
      <c r="K252" s="32" t="s">
        <v>5164</v>
      </c>
      <c r="L252" s="33" t="s">
        <v>5165</v>
      </c>
      <c r="M252" s="32" t="s">
        <v>5166</v>
      </c>
      <c r="N252" s="32" t="s">
        <v>5167</v>
      </c>
      <c r="O252" s="32" t="s">
        <v>5168</v>
      </c>
      <c r="P252" s="32" t="s">
        <v>5169</v>
      </c>
      <c r="Q252" s="32" t="s">
        <v>5170</v>
      </c>
      <c r="R252" s="32" t="s">
        <v>5171</v>
      </c>
      <c r="S252" s="32" t="s">
        <v>5172</v>
      </c>
      <c r="T252" s="32" t="s">
        <v>5173</v>
      </c>
      <c r="U252" s="32" t="s">
        <v>5174</v>
      </c>
      <c r="V252" s="32" t="s">
        <v>5175</v>
      </c>
      <c r="W252" s="32" t="s">
        <v>5176</v>
      </c>
      <c r="X252" s="32" t="s">
        <v>5177</v>
      </c>
      <c r="Y252" s="32" t="s">
        <v>5178</v>
      </c>
      <c r="Z252" s="32">
        <v>2</v>
      </c>
      <c r="AA252" s="32">
        <v>1</v>
      </c>
      <c r="AB252" s="32" t="s">
        <v>5179</v>
      </c>
      <c r="AC252" s="32" t="s">
        <v>5180</v>
      </c>
      <c r="AD252" s="32" t="s">
        <v>5181</v>
      </c>
      <c r="AE252" s="32" t="s">
        <v>568</v>
      </c>
      <c r="AF252" s="32" t="s">
        <v>1561</v>
      </c>
      <c r="AG252" s="32" t="s">
        <v>18</v>
      </c>
    </row>
    <row r="253" spans="1:33">
      <c r="A253" s="32" t="s">
        <v>16</v>
      </c>
      <c r="B253" s="32" t="s">
        <v>5182</v>
      </c>
      <c r="C253" s="32" t="s">
        <v>5183</v>
      </c>
      <c r="D253" s="32" t="s">
        <v>5184</v>
      </c>
      <c r="E253" s="33" t="s">
        <v>5185</v>
      </c>
      <c r="F253" s="32" t="s">
        <v>5186</v>
      </c>
      <c r="G253" s="32" t="s">
        <v>5187</v>
      </c>
      <c r="H253" s="32" t="s">
        <v>5188</v>
      </c>
      <c r="I253" s="32" t="s">
        <v>5189</v>
      </c>
      <c r="J253" s="32" t="s">
        <v>5190</v>
      </c>
      <c r="K253" s="32" t="s">
        <v>5191</v>
      </c>
      <c r="L253" s="33" t="s">
        <v>5192</v>
      </c>
      <c r="M253" s="32" t="s">
        <v>5193</v>
      </c>
      <c r="N253" s="32" t="s">
        <v>5194</v>
      </c>
      <c r="O253" s="32" t="s">
        <v>5195</v>
      </c>
      <c r="P253" s="32" t="s">
        <v>5196</v>
      </c>
      <c r="Q253" s="32" t="s">
        <v>5197</v>
      </c>
      <c r="R253" s="32" t="s">
        <v>5198</v>
      </c>
      <c r="S253" s="32" t="s">
        <v>5199</v>
      </c>
      <c r="T253" s="32" t="s">
        <v>5200</v>
      </c>
      <c r="U253" s="32" t="s">
        <v>5201</v>
      </c>
      <c r="V253" s="32" t="s">
        <v>5202</v>
      </c>
      <c r="W253" s="32" t="s">
        <v>5203</v>
      </c>
      <c r="X253" s="32" t="s">
        <v>5204</v>
      </c>
      <c r="Y253" s="32" t="s">
        <v>5205</v>
      </c>
      <c r="Z253" s="32">
        <v>1</v>
      </c>
      <c r="AA253" s="32">
        <v>2</v>
      </c>
      <c r="AB253" s="32" t="s">
        <v>5206</v>
      </c>
      <c r="AC253" s="32" t="s">
        <v>5207</v>
      </c>
      <c r="AD253" s="32" t="s">
        <v>5208</v>
      </c>
      <c r="AE253" s="32" t="s">
        <v>5209</v>
      </c>
      <c r="AF253" s="32" t="s">
        <v>253</v>
      </c>
      <c r="AG253" s="32" t="s">
        <v>18</v>
      </c>
    </row>
    <row r="254" spans="1:33">
      <c r="A254" s="32" t="s">
        <v>22</v>
      </c>
      <c r="B254" s="32" t="s">
        <v>5210</v>
      </c>
      <c r="C254" s="32" t="s">
        <v>5211</v>
      </c>
      <c r="D254" s="32" t="s">
        <v>5212</v>
      </c>
      <c r="E254" s="33" t="s">
        <v>5213</v>
      </c>
      <c r="F254" s="32" t="s">
        <v>5214</v>
      </c>
      <c r="G254" s="32" t="s">
        <v>5215</v>
      </c>
      <c r="H254" s="32" t="s">
        <v>5216</v>
      </c>
      <c r="I254" s="32" t="s">
        <v>5217</v>
      </c>
      <c r="J254" s="32" t="s">
        <v>5218</v>
      </c>
      <c r="K254" s="32" t="s">
        <v>5219</v>
      </c>
      <c r="L254" s="32" t="s">
        <v>5220</v>
      </c>
      <c r="M254" s="33" t="s">
        <v>5221</v>
      </c>
      <c r="N254" s="33" t="s">
        <v>5222</v>
      </c>
      <c r="O254" s="33" t="s">
        <v>5223</v>
      </c>
      <c r="P254" s="32" t="s">
        <v>5224</v>
      </c>
      <c r="Q254" s="32" t="s">
        <v>5225</v>
      </c>
      <c r="R254" s="32" t="s">
        <v>5226</v>
      </c>
      <c r="S254" s="33" t="s">
        <v>5227</v>
      </c>
      <c r="T254" s="32" t="s">
        <v>5228</v>
      </c>
      <c r="U254" s="32" t="s">
        <v>5229</v>
      </c>
      <c r="V254" s="32" t="s">
        <v>5230</v>
      </c>
      <c r="W254" s="32" t="s">
        <v>5231</v>
      </c>
      <c r="X254" s="32" t="s">
        <v>5232</v>
      </c>
      <c r="Y254" s="32" t="s">
        <v>5233</v>
      </c>
      <c r="Z254" s="32">
        <v>3</v>
      </c>
      <c r="AA254" s="32">
        <v>1</v>
      </c>
      <c r="AB254" s="32" t="s">
        <v>5234</v>
      </c>
      <c r="AC254" s="32" t="s">
        <v>5235</v>
      </c>
      <c r="AD254" s="32" t="s">
        <v>23</v>
      </c>
      <c r="AE254" s="32" t="s">
        <v>4376</v>
      </c>
      <c r="AF254" s="32" t="s">
        <v>5236</v>
      </c>
      <c r="AG254" s="32" t="s">
        <v>18</v>
      </c>
    </row>
    <row r="255" spans="1:33">
      <c r="A255" s="32" t="s">
        <v>22</v>
      </c>
      <c r="B255" s="32" t="s">
        <v>5237</v>
      </c>
      <c r="C255" s="32" t="s">
        <v>5238</v>
      </c>
      <c r="D255" s="32" t="s">
        <v>5239</v>
      </c>
      <c r="E255" s="32" t="s">
        <v>5240</v>
      </c>
      <c r="F255" s="33" t="s">
        <v>5241</v>
      </c>
      <c r="G255" s="33" t="s">
        <v>5242</v>
      </c>
      <c r="H255" s="33" t="s">
        <v>5243</v>
      </c>
      <c r="I255" s="32" t="s">
        <v>5244</v>
      </c>
      <c r="J255" s="32" t="s">
        <v>5245</v>
      </c>
      <c r="K255" s="32" t="s">
        <v>5246</v>
      </c>
      <c r="L255" s="32" t="s">
        <v>5247</v>
      </c>
      <c r="M255" s="33" t="s">
        <v>5248</v>
      </c>
      <c r="N255" s="33" t="s">
        <v>5249</v>
      </c>
      <c r="O255" s="33" t="s">
        <v>5250</v>
      </c>
      <c r="P255" s="32" t="s">
        <v>5251</v>
      </c>
      <c r="Q255" s="32" t="s">
        <v>5252</v>
      </c>
      <c r="R255" s="32" t="s">
        <v>5253</v>
      </c>
      <c r="S255" s="33" t="s">
        <v>5254</v>
      </c>
      <c r="T255" s="32" t="s">
        <v>5255</v>
      </c>
      <c r="U255" s="32" t="s">
        <v>5256</v>
      </c>
      <c r="V255" s="32" t="s">
        <v>5257</v>
      </c>
      <c r="W255" s="32" t="s">
        <v>5258</v>
      </c>
      <c r="X255" s="32" t="s">
        <v>5259</v>
      </c>
      <c r="Y255" s="32" t="s">
        <v>5260</v>
      </c>
      <c r="Z255" s="32">
        <v>3</v>
      </c>
      <c r="AA255" s="32">
        <v>2</v>
      </c>
      <c r="AB255" s="32" t="s">
        <v>5261</v>
      </c>
      <c r="AC255" s="32" t="s">
        <v>5262</v>
      </c>
      <c r="AD255" s="32" t="s">
        <v>5263</v>
      </c>
      <c r="AE255" s="32" t="s">
        <v>5264</v>
      </c>
      <c r="AF255" s="32" t="s">
        <v>4150</v>
      </c>
      <c r="AG255" s="32" t="s">
        <v>18</v>
      </c>
    </row>
    <row r="256" spans="1:33">
      <c r="A256" s="32" t="s">
        <v>22</v>
      </c>
      <c r="B256" s="32" t="s">
        <v>5265</v>
      </c>
      <c r="C256" s="32" t="s">
        <v>5266</v>
      </c>
      <c r="D256" s="32" t="s">
        <v>5267</v>
      </c>
      <c r="E256" s="32" t="s">
        <v>5268</v>
      </c>
      <c r="F256" s="33" t="s">
        <v>5269</v>
      </c>
      <c r="G256" s="33" t="s">
        <v>5270</v>
      </c>
      <c r="H256" s="33" t="s">
        <v>5271</v>
      </c>
      <c r="I256" s="32" t="s">
        <v>5272</v>
      </c>
      <c r="J256" s="32" t="s">
        <v>5273</v>
      </c>
      <c r="K256" s="32" t="s">
        <v>5274</v>
      </c>
      <c r="L256" s="33" t="s">
        <v>5275</v>
      </c>
      <c r="M256" s="32" t="s">
        <v>5276</v>
      </c>
      <c r="N256" s="32" t="s">
        <v>5277</v>
      </c>
      <c r="O256" s="32" t="s">
        <v>5278</v>
      </c>
      <c r="P256" s="32" t="s">
        <v>5279</v>
      </c>
      <c r="Q256" s="32" t="s">
        <v>5280</v>
      </c>
      <c r="R256" s="32" t="s">
        <v>5281</v>
      </c>
      <c r="S256" s="32" t="s">
        <v>5282</v>
      </c>
      <c r="T256" s="32" t="s">
        <v>5283</v>
      </c>
      <c r="U256" s="32" t="s">
        <v>5284</v>
      </c>
      <c r="V256" s="32" t="s">
        <v>5285</v>
      </c>
      <c r="W256" s="32" t="s">
        <v>5286</v>
      </c>
      <c r="X256" s="32" t="s">
        <v>5287</v>
      </c>
      <c r="Y256" s="32" t="s">
        <v>5288</v>
      </c>
      <c r="Z256" s="32">
        <v>1</v>
      </c>
      <c r="AA256" s="32">
        <v>1</v>
      </c>
      <c r="AB256" s="32" t="s">
        <v>5289</v>
      </c>
      <c r="AC256" s="32" t="s">
        <v>5290</v>
      </c>
      <c r="AD256" s="32" t="s">
        <v>194</v>
      </c>
      <c r="AE256" s="32" t="s">
        <v>972</v>
      </c>
      <c r="AF256" s="32" t="s">
        <v>5291</v>
      </c>
      <c r="AG256" s="32" t="s">
        <v>18</v>
      </c>
    </row>
    <row r="257" spans="1:33">
      <c r="A257" s="32" t="s">
        <v>22</v>
      </c>
      <c r="B257" s="32" t="s">
        <v>5292</v>
      </c>
      <c r="C257" s="32" t="s">
        <v>5293</v>
      </c>
      <c r="D257" s="32" t="s">
        <v>5294</v>
      </c>
      <c r="E257" s="33" t="s">
        <v>5295</v>
      </c>
      <c r="F257" s="32" t="s">
        <v>5296</v>
      </c>
      <c r="G257" s="32" t="s">
        <v>5297</v>
      </c>
      <c r="H257" s="32" t="s">
        <v>5298</v>
      </c>
      <c r="I257" s="32" t="s">
        <v>5299</v>
      </c>
      <c r="J257" s="32" t="s">
        <v>5300</v>
      </c>
      <c r="K257" s="32" t="s">
        <v>5301</v>
      </c>
      <c r="L257" s="32" t="s">
        <v>5302</v>
      </c>
      <c r="M257" s="33" t="s">
        <v>5303</v>
      </c>
      <c r="N257" s="33" t="s">
        <v>5304</v>
      </c>
      <c r="O257" s="33" t="s">
        <v>5305</v>
      </c>
      <c r="P257" s="32" t="s">
        <v>5306</v>
      </c>
      <c r="Q257" s="32" t="s">
        <v>5307</v>
      </c>
      <c r="R257" s="32" t="s">
        <v>5308</v>
      </c>
      <c r="S257" s="33" t="s">
        <v>5309</v>
      </c>
      <c r="T257" s="32" t="s">
        <v>5310</v>
      </c>
      <c r="U257" s="32" t="s">
        <v>5311</v>
      </c>
      <c r="V257" s="32" t="s">
        <v>5312</v>
      </c>
      <c r="W257" s="32" t="s">
        <v>5313</v>
      </c>
      <c r="X257" s="32" t="s">
        <v>5314</v>
      </c>
      <c r="Y257" s="32" t="s">
        <v>5315</v>
      </c>
      <c r="Z257" s="32">
        <v>4</v>
      </c>
      <c r="AA257" s="32">
        <v>1</v>
      </c>
      <c r="AB257" s="32" t="s">
        <v>5316</v>
      </c>
      <c r="AC257" s="32" t="s">
        <v>5317</v>
      </c>
      <c r="AD257" s="32" t="s">
        <v>5318</v>
      </c>
      <c r="AE257" s="32" t="s">
        <v>5319</v>
      </c>
      <c r="AF257" s="32" t="s">
        <v>5320</v>
      </c>
      <c r="AG257" s="32" t="s">
        <v>18</v>
      </c>
    </row>
    <row r="258" spans="1:33">
      <c r="A258" s="32" t="s">
        <v>16</v>
      </c>
      <c r="B258" s="32" t="s">
        <v>5321</v>
      </c>
      <c r="C258" s="32" t="s">
        <v>5322</v>
      </c>
      <c r="D258" s="32" t="s">
        <v>5323</v>
      </c>
      <c r="E258" s="32" t="s">
        <v>5324</v>
      </c>
      <c r="F258" s="33" t="s">
        <v>5325</v>
      </c>
      <c r="G258" s="33" t="s">
        <v>5326</v>
      </c>
      <c r="H258" s="33" t="s">
        <v>5327</v>
      </c>
      <c r="I258" s="32" t="s">
        <v>5328</v>
      </c>
      <c r="J258" s="32" t="s">
        <v>5329</v>
      </c>
      <c r="K258" s="32" t="s">
        <v>5330</v>
      </c>
      <c r="L258" s="33" t="s">
        <v>5331</v>
      </c>
      <c r="M258" s="33" t="s">
        <v>5332</v>
      </c>
      <c r="N258" s="33" t="s">
        <v>5333</v>
      </c>
      <c r="O258" s="32" t="s">
        <v>5334</v>
      </c>
      <c r="P258" s="32" t="s">
        <v>5335</v>
      </c>
      <c r="Q258" s="33" t="s">
        <v>5336</v>
      </c>
      <c r="R258" s="32" t="s">
        <v>5337</v>
      </c>
      <c r="S258" s="32" t="s">
        <v>5338</v>
      </c>
      <c r="T258" s="32" t="s">
        <v>5339</v>
      </c>
      <c r="U258" s="32" t="s">
        <v>5340</v>
      </c>
      <c r="V258" s="32" t="s">
        <v>5341</v>
      </c>
      <c r="W258" s="32" t="s">
        <v>5342</v>
      </c>
      <c r="X258" s="32" t="s">
        <v>5343</v>
      </c>
      <c r="Y258" s="32" t="s">
        <v>5344</v>
      </c>
      <c r="Z258" s="32">
        <v>2</v>
      </c>
      <c r="AA258" s="32">
        <v>4</v>
      </c>
      <c r="AB258" s="32" t="s">
        <v>5345</v>
      </c>
      <c r="AC258" s="32" t="s">
        <v>5346</v>
      </c>
      <c r="AD258" s="32" t="s">
        <v>2154</v>
      </c>
      <c r="AE258" s="32" t="s">
        <v>5347</v>
      </c>
      <c r="AF258" s="32" t="s">
        <v>5348</v>
      </c>
      <c r="AG258" s="32" t="s">
        <v>18</v>
      </c>
    </row>
    <row r="259" spans="1:33">
      <c r="A259" s="32" t="s">
        <v>20</v>
      </c>
      <c r="B259" s="32" t="s">
        <v>5349</v>
      </c>
      <c r="C259" s="32" t="s">
        <v>5350</v>
      </c>
      <c r="D259" s="32" t="s">
        <v>5351</v>
      </c>
      <c r="E259" s="33" t="s">
        <v>5352</v>
      </c>
      <c r="F259" s="33" t="s">
        <v>5353</v>
      </c>
      <c r="G259" s="33" t="s">
        <v>5354</v>
      </c>
      <c r="H259" s="32" t="s">
        <v>5355</v>
      </c>
      <c r="I259" s="33" t="s">
        <v>5356</v>
      </c>
      <c r="J259" s="32" t="s">
        <v>5357</v>
      </c>
      <c r="K259" s="32" t="s">
        <v>5358</v>
      </c>
      <c r="L259" s="33" t="s">
        <v>5359</v>
      </c>
      <c r="M259" s="32" t="s">
        <v>5360</v>
      </c>
      <c r="N259" s="32" t="s">
        <v>5361</v>
      </c>
      <c r="O259" s="32" t="s">
        <v>5362</v>
      </c>
      <c r="P259" s="32" t="s">
        <v>5363</v>
      </c>
      <c r="Q259" s="32" t="s">
        <v>5364</v>
      </c>
      <c r="R259" s="32" t="s">
        <v>5365</v>
      </c>
      <c r="S259" s="32" t="s">
        <v>5366</v>
      </c>
      <c r="T259" s="32" t="s">
        <v>5367</v>
      </c>
      <c r="U259" s="32" t="s">
        <v>5368</v>
      </c>
      <c r="V259" s="32" t="s">
        <v>5369</v>
      </c>
      <c r="W259" s="32" t="s">
        <v>5370</v>
      </c>
      <c r="X259" s="32" t="s">
        <v>5371</v>
      </c>
      <c r="Y259" s="32" t="s">
        <v>5372</v>
      </c>
      <c r="Z259" s="32">
        <v>1</v>
      </c>
      <c r="AA259" s="32">
        <v>1</v>
      </c>
      <c r="AB259" s="32" t="s">
        <v>5373</v>
      </c>
      <c r="AC259" s="32" t="s">
        <v>5374</v>
      </c>
      <c r="AD259" s="32" t="s">
        <v>5375</v>
      </c>
      <c r="AE259" s="32" t="s">
        <v>5376</v>
      </c>
      <c r="AF259" s="32" t="s">
        <v>5377</v>
      </c>
      <c r="AG259" s="32" t="s">
        <v>18</v>
      </c>
    </row>
    <row r="260" spans="1:33">
      <c r="A260" s="32" t="s">
        <v>22</v>
      </c>
      <c r="B260" s="33" t="s">
        <v>5378</v>
      </c>
      <c r="C260" s="32" t="s">
        <v>5379</v>
      </c>
      <c r="D260" s="32" t="s">
        <v>5380</v>
      </c>
      <c r="E260" s="33" t="s">
        <v>5381</v>
      </c>
      <c r="F260" s="32" t="s">
        <v>5382</v>
      </c>
      <c r="G260" s="32" t="s">
        <v>5383</v>
      </c>
      <c r="H260" s="32" t="s">
        <v>5384</v>
      </c>
      <c r="I260" s="33" t="s">
        <v>5385</v>
      </c>
      <c r="J260" s="32" t="s">
        <v>5386</v>
      </c>
      <c r="K260" s="32" t="s">
        <v>5387</v>
      </c>
      <c r="L260" s="33" t="s">
        <v>5388</v>
      </c>
      <c r="M260" s="32" t="s">
        <v>5389</v>
      </c>
      <c r="N260" s="32" t="s">
        <v>5390</v>
      </c>
      <c r="O260" s="32" t="s">
        <v>5391</v>
      </c>
      <c r="P260" s="32" t="s">
        <v>5392</v>
      </c>
      <c r="Q260" s="32" t="s">
        <v>5393</v>
      </c>
      <c r="R260" s="32" t="s">
        <v>5394</v>
      </c>
      <c r="S260" s="32" t="s">
        <v>5395</v>
      </c>
      <c r="T260" s="32" t="s">
        <v>5396</v>
      </c>
      <c r="U260" s="32" t="s">
        <v>5397</v>
      </c>
      <c r="V260" s="32" t="s">
        <v>5398</v>
      </c>
      <c r="W260" s="32" t="s">
        <v>5399</v>
      </c>
      <c r="X260" s="32" t="s">
        <v>5400</v>
      </c>
      <c r="Y260" s="32" t="s">
        <v>5401</v>
      </c>
      <c r="Z260" s="32">
        <v>2</v>
      </c>
      <c r="AA260" s="32">
        <v>2</v>
      </c>
      <c r="AB260" s="32" t="s">
        <v>5402</v>
      </c>
      <c r="AC260" s="32" t="s">
        <v>5403</v>
      </c>
      <c r="AD260" s="32" t="s">
        <v>5404</v>
      </c>
      <c r="AE260" s="32" t="s">
        <v>5405</v>
      </c>
      <c r="AF260" s="32" t="s">
        <v>5406</v>
      </c>
      <c r="AG260" s="32" t="s">
        <v>18</v>
      </c>
    </row>
    <row r="261" spans="1:33">
      <c r="A261" s="32" t="s">
        <v>16</v>
      </c>
      <c r="B261" s="33" t="s">
        <v>5407</v>
      </c>
      <c r="C261" s="32" t="s">
        <v>5408</v>
      </c>
      <c r="D261" s="32" t="s">
        <v>5409</v>
      </c>
      <c r="E261" s="33" t="s">
        <v>5410</v>
      </c>
      <c r="F261" s="32" t="s">
        <v>5411</v>
      </c>
      <c r="G261" s="32" t="s">
        <v>5412</v>
      </c>
      <c r="H261" s="32" t="s">
        <v>5413</v>
      </c>
      <c r="I261" s="33" t="s">
        <v>5414</v>
      </c>
      <c r="J261" s="32" t="s">
        <v>5415</v>
      </c>
      <c r="K261" s="32" t="s">
        <v>5416</v>
      </c>
      <c r="L261" s="32" t="s">
        <v>5417</v>
      </c>
      <c r="M261" s="33" t="s">
        <v>5418</v>
      </c>
      <c r="N261" s="33" t="s">
        <v>5419</v>
      </c>
      <c r="O261" s="33" t="s">
        <v>5420</v>
      </c>
      <c r="P261" s="32" t="s">
        <v>5421</v>
      </c>
      <c r="Q261" s="32" t="s">
        <v>5422</v>
      </c>
      <c r="R261" s="32" t="s">
        <v>5423</v>
      </c>
      <c r="S261" s="33" t="s">
        <v>5424</v>
      </c>
      <c r="T261" s="32" t="s">
        <v>5425</v>
      </c>
      <c r="U261" s="32" t="s">
        <v>5426</v>
      </c>
      <c r="V261" s="32" t="s">
        <v>5427</v>
      </c>
      <c r="W261" s="32" t="s">
        <v>5428</v>
      </c>
      <c r="X261" s="32" t="s">
        <v>5429</v>
      </c>
      <c r="Y261" s="32" t="s">
        <v>5430</v>
      </c>
      <c r="Z261" s="32">
        <v>4</v>
      </c>
      <c r="AA261" s="32">
        <v>2</v>
      </c>
      <c r="AB261" s="32" t="s">
        <v>5431</v>
      </c>
      <c r="AC261" s="32" t="s">
        <v>5432</v>
      </c>
      <c r="AD261" s="32" t="s">
        <v>5433</v>
      </c>
      <c r="AE261" s="32" t="s">
        <v>5434</v>
      </c>
      <c r="AF261" s="32" t="s">
        <v>5435</v>
      </c>
      <c r="AG261" s="32" t="s">
        <v>18</v>
      </c>
    </row>
    <row r="262" spans="1:33">
      <c r="A262" s="32" t="s">
        <v>16</v>
      </c>
      <c r="B262" s="32">
        <v>0</v>
      </c>
      <c r="C262" s="34">
        <v>45078</v>
      </c>
      <c r="D262" s="32">
        <v>0</v>
      </c>
      <c r="E262" s="32">
        <v>0</v>
      </c>
      <c r="F262" s="32">
        <v>0</v>
      </c>
      <c r="G262" s="32">
        <v>0</v>
      </c>
      <c r="H262" s="32">
        <v>1</v>
      </c>
      <c r="I262" s="33" t="s">
        <v>5436</v>
      </c>
      <c r="J262" s="32" t="s">
        <v>5437</v>
      </c>
      <c r="K262" s="32" t="s">
        <v>5438</v>
      </c>
      <c r="L262" s="33" t="s">
        <v>5439</v>
      </c>
      <c r="M262" s="32" t="s">
        <v>5440</v>
      </c>
      <c r="N262" s="32" t="s">
        <v>5441</v>
      </c>
      <c r="O262" s="32" t="s">
        <v>5442</v>
      </c>
      <c r="P262" s="32" t="s">
        <v>5443</v>
      </c>
      <c r="Q262" s="33" t="s">
        <v>5444</v>
      </c>
      <c r="R262" s="32" t="s">
        <v>5445</v>
      </c>
      <c r="S262" s="32" t="s">
        <v>5446</v>
      </c>
      <c r="T262" s="32" t="s">
        <v>5447</v>
      </c>
      <c r="U262" s="32" t="s">
        <v>5448</v>
      </c>
      <c r="V262" s="32" t="s">
        <v>5449</v>
      </c>
      <c r="W262" s="32" t="s">
        <v>5450</v>
      </c>
      <c r="X262" s="32" t="s">
        <v>5451</v>
      </c>
      <c r="Y262" s="32" t="s">
        <v>5452</v>
      </c>
      <c r="Z262" s="32">
        <v>1</v>
      </c>
      <c r="AA262" s="32">
        <v>3</v>
      </c>
      <c r="AB262" s="32" t="s">
        <v>5453</v>
      </c>
      <c r="AC262" s="32" t="s">
        <v>5454</v>
      </c>
      <c r="AD262" s="32" t="s">
        <v>5455</v>
      </c>
      <c r="AE262" s="32" t="s">
        <v>5456</v>
      </c>
      <c r="AF262" s="32" t="s">
        <v>5457</v>
      </c>
      <c r="AG262" s="32" t="s">
        <v>18</v>
      </c>
    </row>
    <row r="263" spans="1:33">
      <c r="A263" s="32" t="s">
        <v>16</v>
      </c>
      <c r="B263" s="33" t="s">
        <v>5458</v>
      </c>
      <c r="C263" s="32" t="s">
        <v>5459</v>
      </c>
      <c r="D263" s="32" t="s">
        <v>5460</v>
      </c>
      <c r="E263" s="33" t="s">
        <v>5461</v>
      </c>
      <c r="F263" s="32" t="s">
        <v>5462</v>
      </c>
      <c r="G263" s="32" t="s">
        <v>5463</v>
      </c>
      <c r="H263" s="32" t="s">
        <v>5464</v>
      </c>
      <c r="I263" s="33" t="s">
        <v>5465</v>
      </c>
      <c r="J263" s="32" t="s">
        <v>5466</v>
      </c>
      <c r="K263" s="32" t="s">
        <v>5467</v>
      </c>
      <c r="L263" s="33" t="s">
        <v>5468</v>
      </c>
      <c r="M263" s="32" t="s">
        <v>5469</v>
      </c>
      <c r="N263" s="32" t="s">
        <v>5470</v>
      </c>
      <c r="O263" s="32" t="s">
        <v>5471</v>
      </c>
      <c r="P263" s="32" t="s">
        <v>5472</v>
      </c>
      <c r="Q263" s="32" t="s">
        <v>5473</v>
      </c>
      <c r="R263" s="32" t="s">
        <v>5474</v>
      </c>
      <c r="S263" s="32" t="s">
        <v>5475</v>
      </c>
      <c r="T263" s="32" t="s">
        <v>5476</v>
      </c>
      <c r="U263" s="32" t="s">
        <v>5477</v>
      </c>
      <c r="V263" s="32" t="s">
        <v>5478</v>
      </c>
      <c r="W263" s="32" t="s">
        <v>5479</v>
      </c>
      <c r="X263" s="32" t="s">
        <v>5480</v>
      </c>
      <c r="Y263" s="32" t="s">
        <v>5481</v>
      </c>
      <c r="Z263" s="32">
        <v>2</v>
      </c>
      <c r="AA263" s="32">
        <v>2</v>
      </c>
      <c r="AB263" s="32" t="s">
        <v>5482</v>
      </c>
      <c r="AC263" s="32" t="s">
        <v>5483</v>
      </c>
      <c r="AD263" s="32" t="s">
        <v>5484</v>
      </c>
      <c r="AE263" s="32" t="s">
        <v>5485</v>
      </c>
      <c r="AF263" s="32" t="s">
        <v>5486</v>
      </c>
      <c r="AG263" s="32" t="s">
        <v>18</v>
      </c>
    </row>
    <row r="264" spans="1:33">
      <c r="A264" s="32" t="s">
        <v>22</v>
      </c>
      <c r="B264" s="33" t="s">
        <v>5487</v>
      </c>
      <c r="C264" s="32" t="s">
        <v>5488</v>
      </c>
      <c r="D264" s="32" t="s">
        <v>5489</v>
      </c>
      <c r="E264" s="33" t="s">
        <v>5490</v>
      </c>
      <c r="F264" s="32" t="s">
        <v>5491</v>
      </c>
      <c r="G264" s="32" t="s">
        <v>5492</v>
      </c>
      <c r="H264" s="32" t="s">
        <v>5493</v>
      </c>
      <c r="I264" s="33" t="s">
        <v>5494</v>
      </c>
      <c r="J264" s="32" t="s">
        <v>5495</v>
      </c>
      <c r="K264" s="32" t="s">
        <v>5496</v>
      </c>
      <c r="L264" s="32" t="s">
        <v>5497</v>
      </c>
      <c r="M264" s="33" t="s">
        <v>5498</v>
      </c>
      <c r="N264" s="33" t="s">
        <v>5499</v>
      </c>
      <c r="O264" s="33" t="s">
        <v>5500</v>
      </c>
      <c r="P264" s="32" t="s">
        <v>5501</v>
      </c>
      <c r="Q264" s="32" t="s">
        <v>5502</v>
      </c>
      <c r="R264" s="32" t="s">
        <v>5503</v>
      </c>
      <c r="S264" s="32" t="s">
        <v>5504</v>
      </c>
      <c r="T264" s="32" t="s">
        <v>5505</v>
      </c>
      <c r="U264" s="32" t="s">
        <v>5506</v>
      </c>
      <c r="V264" s="32" t="s">
        <v>5507</v>
      </c>
      <c r="W264" s="32" t="s">
        <v>5508</v>
      </c>
      <c r="X264" s="32" t="s">
        <v>5509</v>
      </c>
      <c r="Y264" s="32" t="s">
        <v>5510</v>
      </c>
      <c r="Z264" s="32">
        <v>2</v>
      </c>
      <c r="AA264" s="32">
        <v>1</v>
      </c>
      <c r="AB264" s="32" t="s">
        <v>5511</v>
      </c>
      <c r="AC264" s="32" t="s">
        <v>5512</v>
      </c>
      <c r="AD264" s="32" t="s">
        <v>5513</v>
      </c>
      <c r="AE264" s="32" t="s">
        <v>5514</v>
      </c>
      <c r="AF264" s="32" t="s">
        <v>5291</v>
      </c>
      <c r="AG264" s="32" t="s">
        <v>18</v>
      </c>
    </row>
    <row r="265" spans="1:33">
      <c r="A265" s="32" t="s">
        <v>22</v>
      </c>
      <c r="B265" s="33" t="s">
        <v>5515</v>
      </c>
      <c r="C265" s="32" t="s">
        <v>5516</v>
      </c>
      <c r="D265" s="32" t="s">
        <v>5517</v>
      </c>
      <c r="E265" s="32" t="s">
        <v>5518</v>
      </c>
      <c r="F265" s="33" t="s">
        <v>5519</v>
      </c>
      <c r="G265" s="33" t="s">
        <v>5520</v>
      </c>
      <c r="H265" s="33" t="s">
        <v>5521</v>
      </c>
      <c r="I265" s="33" t="s">
        <v>5522</v>
      </c>
      <c r="J265" s="32" t="s">
        <v>5523</v>
      </c>
      <c r="K265" s="32" t="s">
        <v>5524</v>
      </c>
      <c r="L265" s="33" t="s">
        <v>5525</v>
      </c>
      <c r="M265" s="33" t="s">
        <v>5526</v>
      </c>
      <c r="N265" s="33" t="s">
        <v>5527</v>
      </c>
      <c r="O265" s="32" t="s">
        <v>5528</v>
      </c>
      <c r="P265" s="32" t="s">
        <v>5529</v>
      </c>
      <c r="Q265" s="33" t="s">
        <v>5530</v>
      </c>
      <c r="R265" s="32" t="s">
        <v>5531</v>
      </c>
      <c r="S265" s="33" t="s">
        <v>5532</v>
      </c>
      <c r="T265" s="32" t="s">
        <v>5533</v>
      </c>
      <c r="U265" s="32" t="s">
        <v>5534</v>
      </c>
      <c r="V265" s="32" t="s">
        <v>5535</v>
      </c>
      <c r="W265" s="32" t="s">
        <v>5536</v>
      </c>
      <c r="X265" s="32" t="s">
        <v>5537</v>
      </c>
      <c r="Y265" s="32" t="s">
        <v>5538</v>
      </c>
      <c r="Z265" s="32">
        <v>4</v>
      </c>
      <c r="AA265" s="32">
        <v>3</v>
      </c>
      <c r="AB265" s="32" t="s">
        <v>5539</v>
      </c>
      <c r="AC265" s="32" t="s">
        <v>5540</v>
      </c>
      <c r="AD265" s="32" t="s">
        <v>5541</v>
      </c>
      <c r="AE265" s="32" t="s">
        <v>5542</v>
      </c>
      <c r="AF265" s="32" t="s">
        <v>5543</v>
      </c>
      <c r="AG265" s="32" t="s">
        <v>18</v>
      </c>
    </row>
    <row r="266" spans="1:33">
      <c r="A266" s="32" t="s">
        <v>16</v>
      </c>
      <c r="B266" s="33" t="s">
        <v>5544</v>
      </c>
      <c r="C266" s="32" t="s">
        <v>5545</v>
      </c>
      <c r="D266" s="32" t="s">
        <v>5546</v>
      </c>
      <c r="E266" s="33" t="s">
        <v>5547</v>
      </c>
      <c r="F266" s="33" t="s">
        <v>5548</v>
      </c>
      <c r="G266" s="33" t="s">
        <v>5549</v>
      </c>
      <c r="H266" s="32" t="s">
        <v>5550</v>
      </c>
      <c r="I266" s="33" t="s">
        <v>5551</v>
      </c>
      <c r="J266" s="32" t="s">
        <v>5552</v>
      </c>
      <c r="K266" s="32" t="s">
        <v>5553</v>
      </c>
      <c r="L266" s="33" t="s">
        <v>5554</v>
      </c>
      <c r="M266" s="32" t="s">
        <v>5555</v>
      </c>
      <c r="N266" s="32" t="s">
        <v>5556</v>
      </c>
      <c r="O266" s="32" t="s">
        <v>5557</v>
      </c>
      <c r="P266" s="32" t="s">
        <v>5558</v>
      </c>
      <c r="Q266" s="32" t="s">
        <v>5559</v>
      </c>
      <c r="R266" s="32" t="s">
        <v>5560</v>
      </c>
      <c r="S266" s="32" t="s">
        <v>5561</v>
      </c>
      <c r="T266" s="32" t="s">
        <v>5562</v>
      </c>
      <c r="U266" s="32" t="s">
        <v>5563</v>
      </c>
      <c r="V266" s="32" t="s">
        <v>5564</v>
      </c>
      <c r="W266" s="32" t="s">
        <v>5565</v>
      </c>
      <c r="X266" s="32" t="s">
        <v>5566</v>
      </c>
      <c r="Y266" s="32" t="s">
        <v>5567</v>
      </c>
      <c r="Z266" s="32">
        <v>1</v>
      </c>
      <c r="AA266" s="32">
        <v>1</v>
      </c>
      <c r="AB266" s="32" t="s">
        <v>5568</v>
      </c>
      <c r="AC266" s="32" t="s">
        <v>5569</v>
      </c>
      <c r="AD266" s="32" t="s">
        <v>5570</v>
      </c>
      <c r="AE266" s="32" t="s">
        <v>2155</v>
      </c>
      <c r="AF266" s="32" t="s">
        <v>5571</v>
      </c>
      <c r="AG266" s="32" t="s">
        <v>18</v>
      </c>
    </row>
    <row r="267" spans="1:33">
      <c r="A267" s="32" t="s">
        <v>16</v>
      </c>
      <c r="B267" s="33" t="s">
        <v>5572</v>
      </c>
      <c r="C267" s="32" t="s">
        <v>5573</v>
      </c>
      <c r="D267" s="32" t="s">
        <v>5574</v>
      </c>
      <c r="E267" s="33" t="s">
        <v>5575</v>
      </c>
      <c r="F267" s="32" t="s">
        <v>5576</v>
      </c>
      <c r="G267" s="32" t="s">
        <v>5577</v>
      </c>
      <c r="H267" s="32" t="s">
        <v>5578</v>
      </c>
      <c r="I267" s="33" t="s">
        <v>5579</v>
      </c>
      <c r="J267" s="32" t="s">
        <v>5580</v>
      </c>
      <c r="K267" s="32" t="s">
        <v>5581</v>
      </c>
      <c r="L267" s="32" t="s">
        <v>5582</v>
      </c>
      <c r="M267" s="33" t="s">
        <v>5583</v>
      </c>
      <c r="N267" s="33" t="s">
        <v>5584</v>
      </c>
      <c r="O267" s="32" t="s">
        <v>5585</v>
      </c>
      <c r="P267" s="32" t="s">
        <v>5586</v>
      </c>
      <c r="Q267" s="33" t="s">
        <v>5587</v>
      </c>
      <c r="R267" s="32" t="s">
        <v>5588</v>
      </c>
      <c r="S267" s="32" t="s">
        <v>5589</v>
      </c>
      <c r="T267" s="32" t="s">
        <v>5590</v>
      </c>
      <c r="U267" s="32" t="s">
        <v>5591</v>
      </c>
      <c r="V267" s="32" t="s">
        <v>5592</v>
      </c>
      <c r="W267" s="32" t="s">
        <v>5593</v>
      </c>
      <c r="X267" s="32" t="s">
        <v>5594</v>
      </c>
      <c r="Y267" s="32" t="s">
        <v>5595</v>
      </c>
      <c r="Z267" s="32">
        <v>3</v>
      </c>
      <c r="AA267" s="32">
        <v>3</v>
      </c>
      <c r="AB267" s="32" t="s">
        <v>5596</v>
      </c>
      <c r="AC267" s="32" t="s">
        <v>5597</v>
      </c>
      <c r="AD267" s="32" t="s">
        <v>23</v>
      </c>
      <c r="AE267" s="32" t="s">
        <v>3924</v>
      </c>
      <c r="AF267" s="32" t="s">
        <v>5598</v>
      </c>
      <c r="AG267" s="32" t="s">
        <v>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C4F69-28B0-471A-ACDF-A11EF2264411}">
  <dimension ref="A1:DQ299"/>
  <sheetViews>
    <sheetView topLeftCell="Y1" workbookViewId="0">
      <selection activeCell="AG8" sqref="AG8"/>
    </sheetView>
  </sheetViews>
  <sheetFormatPr defaultRowHeight="15"/>
  <cols>
    <col min="3" max="3" width="10.7109375" customWidth="1"/>
    <col min="16" max="16" width="8.85546875" style="31"/>
    <col min="17" max="17" width="8.85546875" style="3"/>
    <col min="19" max="19" width="16.7109375" style="40" customWidth="1"/>
    <col min="23" max="26" width="8.85546875" style="24"/>
    <col min="27" max="27" width="9.5703125" style="24" bestFit="1" customWidth="1"/>
    <col min="28" max="28" width="8.85546875" style="24"/>
    <col min="32" max="32" width="13.5703125" customWidth="1"/>
    <col min="33" max="33" width="10" style="8" customWidth="1"/>
    <col min="35" max="35" width="15.7109375" customWidth="1"/>
    <col min="36" max="36" width="11.140625" customWidth="1"/>
    <col min="37" max="37" width="13.85546875" customWidth="1"/>
    <col min="38" max="39" width="11.140625" customWidth="1"/>
    <col min="40" max="40" width="11.140625" style="58" customWidth="1"/>
    <col min="42" max="42" width="11.42578125" customWidth="1"/>
    <col min="77" max="92" width="9.140625" style="50"/>
  </cols>
  <sheetData>
    <row r="1" spans="1:121">
      <c r="A1" t="s">
        <v>0</v>
      </c>
      <c r="B1" t="s">
        <v>1</v>
      </c>
      <c r="E1" t="s">
        <v>2</v>
      </c>
      <c r="I1" t="s">
        <v>3</v>
      </c>
      <c r="L1" t="s">
        <v>4</v>
      </c>
      <c r="P1" s="31" t="s">
        <v>5738</v>
      </c>
      <c r="R1" t="s">
        <v>5</v>
      </c>
      <c r="S1" s="40" t="s">
        <v>5740</v>
      </c>
      <c r="T1" t="s">
        <v>6</v>
      </c>
      <c r="W1" s="24" t="s">
        <v>5741</v>
      </c>
      <c r="X1" s="4" t="s">
        <v>22</v>
      </c>
      <c r="Y1" s="4" t="s">
        <v>5742</v>
      </c>
      <c r="Z1" s="5" t="s">
        <v>5743</v>
      </c>
      <c r="AA1" s="5" t="s">
        <v>5744</v>
      </c>
      <c r="AB1" s="5" t="s">
        <v>5745</v>
      </c>
      <c r="AC1" t="s">
        <v>7</v>
      </c>
      <c r="AF1" t="s">
        <v>8</v>
      </c>
      <c r="AG1" s="8" t="s">
        <v>5746</v>
      </c>
      <c r="AH1" t="s">
        <v>9</v>
      </c>
      <c r="AI1" t="s">
        <v>10</v>
      </c>
      <c r="AJ1" t="s">
        <v>5722</v>
      </c>
      <c r="AK1" t="s">
        <v>5757</v>
      </c>
      <c r="AL1" t="s">
        <v>5758</v>
      </c>
      <c r="AM1" t="s">
        <v>5759</v>
      </c>
      <c r="AN1" s="58" t="s">
        <v>5760</v>
      </c>
      <c r="AO1" t="s">
        <v>11</v>
      </c>
      <c r="AP1" t="s">
        <v>12</v>
      </c>
      <c r="AR1" t="s">
        <v>5749</v>
      </c>
      <c r="AT1" t="s">
        <v>5750</v>
      </c>
      <c r="AV1" t="s">
        <v>5751</v>
      </c>
      <c r="AZ1" t="s">
        <v>5729</v>
      </c>
      <c r="BD1" t="s">
        <v>5730</v>
      </c>
      <c r="BF1" t="s">
        <v>5750</v>
      </c>
      <c r="BH1" s="8" t="s">
        <v>5749</v>
      </c>
      <c r="BI1" s="8"/>
      <c r="BJ1" s="8" t="s">
        <v>5761</v>
      </c>
      <c r="BK1" s="8"/>
      <c r="BL1" s="8" t="s">
        <v>5751</v>
      </c>
      <c r="BM1" s="8"/>
      <c r="BN1" s="8"/>
      <c r="BO1" s="8"/>
      <c r="BP1" s="8" t="s">
        <v>5729</v>
      </c>
      <c r="BQ1" s="8"/>
      <c r="BR1" s="8"/>
      <c r="BS1" s="8"/>
      <c r="BT1" s="8" t="s">
        <v>5730</v>
      </c>
      <c r="BU1" s="8"/>
      <c r="BV1" s="8"/>
      <c r="BW1" s="8"/>
      <c r="BX1" s="8"/>
      <c r="BY1" s="50" t="s">
        <v>5749</v>
      </c>
      <c r="CA1" s="50" t="s">
        <v>5750</v>
      </c>
      <c r="CC1" s="50" t="s">
        <v>5751</v>
      </c>
      <c r="CG1" s="50" t="s">
        <v>5729</v>
      </c>
      <c r="CK1" s="50" t="s">
        <v>5730</v>
      </c>
      <c r="CM1" s="50" t="s">
        <v>5750</v>
      </c>
      <c r="CO1" s="8" t="s">
        <v>5749</v>
      </c>
      <c r="CP1" s="8"/>
      <c r="CQ1" s="8" t="s">
        <v>5750</v>
      </c>
      <c r="CR1" s="8"/>
      <c r="CS1" s="8" t="s">
        <v>5751</v>
      </c>
      <c r="CT1" s="8"/>
      <c r="CU1" s="8"/>
      <c r="CV1" s="8"/>
      <c r="CW1" s="8" t="s">
        <v>5729</v>
      </c>
      <c r="CX1" s="8"/>
      <c r="CY1" s="8"/>
      <c r="CZ1" s="8"/>
      <c r="DA1" s="8" t="s">
        <v>5730</v>
      </c>
      <c r="DB1" s="8"/>
      <c r="DC1" s="8" t="s">
        <v>5750</v>
      </c>
      <c r="DD1" s="8"/>
      <c r="DE1" s="8"/>
      <c r="DF1" s="8"/>
      <c r="DG1" s="8"/>
      <c r="DH1" s="8"/>
      <c r="DI1" s="8"/>
      <c r="DJ1" s="8"/>
      <c r="DK1" s="8"/>
      <c r="DL1" s="8"/>
      <c r="DN1" s="8"/>
    </row>
    <row r="2" spans="1:121">
      <c r="AR2" t="s">
        <v>5731</v>
      </c>
      <c r="AS2" t="s">
        <v>5732</v>
      </c>
      <c r="AT2" t="s">
        <v>5731</v>
      </c>
      <c r="AU2" t="s">
        <v>5732</v>
      </c>
      <c r="AV2" t="s">
        <v>5731</v>
      </c>
      <c r="AW2" t="s">
        <v>5732</v>
      </c>
      <c r="AX2" t="s">
        <v>5731</v>
      </c>
      <c r="AY2" t="s">
        <v>5732</v>
      </c>
      <c r="AZ2" t="s">
        <v>5731</v>
      </c>
      <c r="BA2" t="s">
        <v>5732</v>
      </c>
      <c r="BB2" t="s">
        <v>5731</v>
      </c>
      <c r="BC2" t="s">
        <v>5732</v>
      </c>
      <c r="BD2" t="s">
        <v>5731</v>
      </c>
      <c r="BE2" t="s">
        <v>5732</v>
      </c>
      <c r="BF2" t="s">
        <v>5731</v>
      </c>
      <c r="BG2" t="s">
        <v>5732</v>
      </c>
      <c r="BH2" s="8" t="s">
        <v>5731</v>
      </c>
      <c r="BI2" s="8" t="s">
        <v>5732</v>
      </c>
      <c r="BJ2" s="8" t="s">
        <v>5731</v>
      </c>
      <c r="BK2" s="8" t="s">
        <v>5732</v>
      </c>
      <c r="BL2" s="8" t="s">
        <v>5731</v>
      </c>
      <c r="BM2" s="8" t="s">
        <v>5732</v>
      </c>
      <c r="BN2" s="8" t="s">
        <v>5731</v>
      </c>
      <c r="BO2" s="8" t="s">
        <v>5732</v>
      </c>
      <c r="BP2" s="8" t="s">
        <v>5731</v>
      </c>
      <c r="BQ2" s="8" t="s">
        <v>5732</v>
      </c>
      <c r="BR2" s="8" t="s">
        <v>5731</v>
      </c>
      <c r="BS2" s="8" t="s">
        <v>5732</v>
      </c>
      <c r="BT2" s="8" t="s">
        <v>5731</v>
      </c>
      <c r="BU2" s="8" t="s">
        <v>5732</v>
      </c>
      <c r="BV2" s="8" t="s">
        <v>5731</v>
      </c>
      <c r="BW2" s="8" t="s">
        <v>5732</v>
      </c>
      <c r="BX2" s="8"/>
      <c r="BY2" s="50" t="s">
        <v>5731</v>
      </c>
      <c r="BZ2" s="50" t="s">
        <v>5732</v>
      </c>
      <c r="CA2" s="50" t="s">
        <v>5731</v>
      </c>
      <c r="CB2" s="50" t="s">
        <v>5732</v>
      </c>
      <c r="CC2" s="50" t="s">
        <v>5731</v>
      </c>
      <c r="CD2" s="50" t="s">
        <v>5732</v>
      </c>
      <c r="CE2" s="50" t="s">
        <v>5731</v>
      </c>
      <c r="CF2" s="50" t="s">
        <v>5732</v>
      </c>
      <c r="CG2" s="50" t="s">
        <v>5731</v>
      </c>
      <c r="CH2" s="50" t="s">
        <v>5732</v>
      </c>
      <c r="CI2" s="50" t="s">
        <v>5731</v>
      </c>
      <c r="CJ2" s="50" t="s">
        <v>5732</v>
      </c>
      <c r="CK2" s="50" t="s">
        <v>5731</v>
      </c>
      <c r="CL2" s="50" t="s">
        <v>5732</v>
      </c>
      <c r="CM2" s="50" t="s">
        <v>5731</v>
      </c>
      <c r="CN2" s="50" t="s">
        <v>5732</v>
      </c>
      <c r="CO2" s="8" t="s">
        <v>5731</v>
      </c>
      <c r="CP2" s="8" t="s">
        <v>5732</v>
      </c>
      <c r="CQ2" s="8" t="s">
        <v>5731</v>
      </c>
      <c r="CR2" s="8" t="s">
        <v>5732</v>
      </c>
      <c r="CS2" s="8" t="s">
        <v>5731</v>
      </c>
      <c r="CT2" s="8" t="s">
        <v>5732</v>
      </c>
      <c r="CU2" s="8" t="s">
        <v>5731</v>
      </c>
      <c r="CV2" s="8" t="s">
        <v>5732</v>
      </c>
      <c r="CW2" s="8" t="s">
        <v>5731</v>
      </c>
      <c r="CX2" s="8" t="s">
        <v>5732</v>
      </c>
      <c r="CY2" s="8" t="s">
        <v>5731</v>
      </c>
      <c r="CZ2" s="8" t="s">
        <v>5732</v>
      </c>
      <c r="DA2" s="8" t="s">
        <v>5731</v>
      </c>
      <c r="DB2" s="8" t="s">
        <v>5732</v>
      </c>
      <c r="DC2" s="8" t="s">
        <v>5731</v>
      </c>
      <c r="DD2" s="8" t="s">
        <v>5732</v>
      </c>
      <c r="DE2" s="8"/>
      <c r="DF2" s="8"/>
      <c r="DG2" s="8"/>
      <c r="DH2" s="8"/>
      <c r="DI2" s="8"/>
      <c r="DJ2" s="8"/>
      <c r="DK2" s="8"/>
      <c r="DL2" s="8"/>
      <c r="DM2" s="8"/>
      <c r="DN2" s="8"/>
    </row>
    <row r="3" spans="1:121">
      <c r="X3" s="24">
        <v>2</v>
      </c>
      <c r="Y3" s="24">
        <v>6</v>
      </c>
      <c r="Z3" s="24">
        <v>2</v>
      </c>
      <c r="AQ3" t="s">
        <v>5752</v>
      </c>
      <c r="AR3" t="e">
        <f t="shared" ref="AR3:BC3" si="0">SUM(AR8:AR273)</f>
        <v>#VALUE!</v>
      </c>
      <c r="AS3" t="e">
        <f t="shared" si="0"/>
        <v>#VALUE!</v>
      </c>
      <c r="AT3">
        <f t="shared" si="0"/>
        <v>60</v>
      </c>
      <c r="AU3">
        <f t="shared" si="0"/>
        <v>65</v>
      </c>
      <c r="AV3" t="e">
        <f t="shared" si="0"/>
        <v>#VALUE!</v>
      </c>
      <c r="AW3" t="e">
        <f t="shared" si="0"/>
        <v>#VALUE!</v>
      </c>
      <c r="AX3">
        <f t="shared" si="0"/>
        <v>71</v>
      </c>
      <c r="AY3">
        <f t="shared" si="0"/>
        <v>79</v>
      </c>
      <c r="AZ3" t="e">
        <f t="shared" si="0"/>
        <v>#VALUE!</v>
      </c>
      <c r="BA3" t="e">
        <f t="shared" si="0"/>
        <v>#VALUE!</v>
      </c>
      <c r="BB3">
        <f t="shared" si="0"/>
        <v>59</v>
      </c>
      <c r="BC3">
        <f t="shared" si="0"/>
        <v>71</v>
      </c>
      <c r="BD3" t="e">
        <f>SUM(BD9:BD273)</f>
        <v>#VALUE!</v>
      </c>
      <c r="BE3" t="e">
        <f>SUM(BE8:BE273)</f>
        <v>#VALUE!</v>
      </c>
      <c r="BF3">
        <f>SUM(BF8:BF273)</f>
        <v>76</v>
      </c>
      <c r="BG3">
        <f>SUM(BG8:BG273)</f>
        <v>51</v>
      </c>
      <c r="BH3" s="8" t="e">
        <f t="shared" ref="BH3:BU3" si="1">SUM(BH8:BH267)</f>
        <v>#VALUE!</v>
      </c>
      <c r="BI3" s="8" t="e">
        <f t="shared" si="1"/>
        <v>#VALUE!</v>
      </c>
      <c r="BJ3" s="8">
        <f t="shared" si="1"/>
        <v>58</v>
      </c>
      <c r="BK3" s="8">
        <f t="shared" si="1"/>
        <v>63</v>
      </c>
      <c r="BL3" s="8" t="e">
        <f t="shared" si="1"/>
        <v>#VALUE!</v>
      </c>
      <c r="BM3" s="8" t="e">
        <f t="shared" si="1"/>
        <v>#VALUE!</v>
      </c>
      <c r="BN3" s="8">
        <f t="shared" si="1"/>
        <v>69</v>
      </c>
      <c r="BO3" s="8">
        <f t="shared" si="1"/>
        <v>78</v>
      </c>
      <c r="BP3" s="8" t="e">
        <f t="shared" si="1"/>
        <v>#VALUE!</v>
      </c>
      <c r="BQ3" s="8" t="e">
        <f t="shared" si="1"/>
        <v>#VALUE!</v>
      </c>
      <c r="BR3" s="8">
        <f t="shared" si="1"/>
        <v>58</v>
      </c>
      <c r="BS3" s="8">
        <f t="shared" si="1"/>
        <v>68</v>
      </c>
      <c r="BT3" s="8" t="e">
        <f t="shared" si="1"/>
        <v>#VALUE!</v>
      </c>
      <c r="BU3" s="8" t="e">
        <f t="shared" si="1"/>
        <v>#VALUE!</v>
      </c>
      <c r="BV3" s="8">
        <f>SUM(BV6:BV267)</f>
        <v>75</v>
      </c>
      <c r="BW3" s="8">
        <f>SUM(BW8:BW267)</f>
        <v>51</v>
      </c>
      <c r="BX3" s="8" t="s">
        <v>5752</v>
      </c>
      <c r="BY3" s="50">
        <f>SUM(BY8:BY267)</f>
        <v>155.00745445370509</v>
      </c>
      <c r="BZ3" s="50">
        <f>SUM(BZ8:BZ267)</f>
        <v>162.74545234290954</v>
      </c>
      <c r="CA3" s="50">
        <f>SUM(CA8:CA267)</f>
        <v>58</v>
      </c>
      <c r="CB3" s="50">
        <f t="shared" ref="CB3:CJ3" si="2">SUM(CB8:CB267)</f>
        <v>63</v>
      </c>
      <c r="CC3" s="50">
        <f t="shared" si="2"/>
        <v>162.23195065675779</v>
      </c>
      <c r="CD3" s="50">
        <f t="shared" si="2"/>
        <v>195.4915257339961</v>
      </c>
      <c r="CE3" s="50">
        <f t="shared" si="2"/>
        <v>69</v>
      </c>
      <c r="CF3" s="50">
        <f t="shared" si="2"/>
        <v>78</v>
      </c>
      <c r="CG3" s="50">
        <f t="shared" si="2"/>
        <v>158.45065156098349</v>
      </c>
      <c r="CH3" s="50">
        <f t="shared" si="2"/>
        <v>178.80270305793627</v>
      </c>
      <c r="CI3" s="50">
        <f t="shared" si="2"/>
        <v>58</v>
      </c>
      <c r="CJ3" s="50">
        <f t="shared" si="2"/>
        <v>68</v>
      </c>
      <c r="CK3" s="50">
        <f t="shared" ref="CK3:CV3" si="3">SUM(CK8:CK267)</f>
        <v>189.99556258675199</v>
      </c>
      <c r="CL3" s="50">
        <f t="shared" si="3"/>
        <v>128.64593812335636</v>
      </c>
      <c r="CM3" s="50">
        <f t="shared" si="3"/>
        <v>75</v>
      </c>
      <c r="CN3" s="50">
        <f t="shared" si="3"/>
        <v>51</v>
      </c>
      <c r="CO3" s="8">
        <f>SUM(CO8:CO267)</f>
        <v>41.55446329116419</v>
      </c>
      <c r="CP3" s="8">
        <f t="shared" si="3"/>
        <v>41.378999537621112</v>
      </c>
      <c r="CQ3" s="8">
        <f>SUM(CQ8:CQ267)</f>
        <v>58</v>
      </c>
      <c r="CR3" s="8">
        <f t="shared" si="3"/>
        <v>63</v>
      </c>
      <c r="CS3" s="8">
        <f t="shared" si="3"/>
        <v>36.849196149470806</v>
      </c>
      <c r="CT3" s="8">
        <f t="shared" si="3"/>
        <v>41.687380876075061</v>
      </c>
      <c r="CU3" s="8">
        <f t="shared" si="3"/>
        <v>69</v>
      </c>
      <c r="CV3" s="8">
        <f t="shared" si="3"/>
        <v>78</v>
      </c>
      <c r="CW3" s="8">
        <f t="shared" ref="CW3:CZ3" si="4">SUM(CW8:CW267)</f>
        <v>34.198718187372698</v>
      </c>
      <c r="CX3" s="8">
        <f t="shared" si="4"/>
        <v>41.366830766535209</v>
      </c>
      <c r="CY3" s="8">
        <f t="shared" si="4"/>
        <v>58</v>
      </c>
      <c r="CZ3" s="8">
        <f t="shared" si="4"/>
        <v>68</v>
      </c>
      <c r="DA3" s="8">
        <f>SUM(DA8:DA267)</f>
        <v>49.705055265642414</v>
      </c>
      <c r="DB3" s="8">
        <f>SUM(DB8:DB267)</f>
        <v>37.522900337393757</v>
      </c>
      <c r="DC3" s="8">
        <f>SUM(DC8:DC267)</f>
        <v>75</v>
      </c>
      <c r="DD3" s="8">
        <f>SUM(DD8:DD267)</f>
        <v>51</v>
      </c>
      <c r="DE3" s="8"/>
      <c r="DF3" s="8"/>
      <c r="DG3" s="8"/>
      <c r="DH3" s="8"/>
      <c r="DI3" s="8"/>
      <c r="DJ3" s="8"/>
      <c r="DK3" s="8"/>
      <c r="DL3" s="8"/>
      <c r="DM3" s="8"/>
      <c r="DN3" s="8"/>
    </row>
    <row r="4" spans="1:121">
      <c r="AB4" s="24">
        <v>0.1</v>
      </c>
      <c r="AQ4" t="s">
        <v>5753</v>
      </c>
      <c r="AR4" t="e">
        <f>AR3/AT3</f>
        <v>#VALUE!</v>
      </c>
      <c r="AS4" t="e">
        <f>AS3/AU3</f>
        <v>#VALUE!</v>
      </c>
      <c r="AV4" t="e">
        <f>AV3/AX3</f>
        <v>#VALUE!</v>
      </c>
      <c r="AW4" t="e">
        <f>AW3/AY3</f>
        <v>#VALUE!</v>
      </c>
      <c r="AZ4" t="e">
        <f>AZ3/BB3</f>
        <v>#VALUE!</v>
      </c>
      <c r="BA4" t="e">
        <f>BA3/BC3</f>
        <v>#VALUE!</v>
      </c>
      <c r="BD4" t="e">
        <f>BD3/BF3</f>
        <v>#VALUE!</v>
      </c>
      <c r="BE4" t="e">
        <f>BE3/BG3</f>
        <v>#VALUE!</v>
      </c>
      <c r="BH4" s="8" t="e">
        <f>BH3/BJ3</f>
        <v>#VALUE!</v>
      </c>
      <c r="BI4" s="8" t="e">
        <f>BI3/BK3</f>
        <v>#VALUE!</v>
      </c>
      <c r="BJ4" s="8"/>
      <c r="BK4" s="8"/>
      <c r="BL4" s="8" t="e">
        <f>BL3/BN3</f>
        <v>#VALUE!</v>
      </c>
      <c r="BM4" s="8" t="e">
        <f>BM3/BO3</f>
        <v>#VALUE!</v>
      </c>
      <c r="BN4" s="8"/>
      <c r="BO4" s="8"/>
      <c r="BP4" s="8" t="e">
        <f>BP3/BR3</f>
        <v>#VALUE!</v>
      </c>
      <c r="BQ4" s="8" t="e">
        <f>BQ3/BS3</f>
        <v>#VALUE!</v>
      </c>
      <c r="BR4" s="8"/>
      <c r="BS4" s="8"/>
      <c r="BT4" s="8" t="e">
        <f>BT3/BV3</f>
        <v>#VALUE!</v>
      </c>
      <c r="BU4" s="8" t="e">
        <f>BU3/BW3</f>
        <v>#VALUE!</v>
      </c>
      <c r="BV4" s="8"/>
      <c r="BW4" s="8"/>
      <c r="BX4" s="8" t="s">
        <v>5753</v>
      </c>
      <c r="BY4" s="50">
        <f>BY3/CA3</f>
        <v>2.6725423181673293</v>
      </c>
      <c r="BZ4" s="50">
        <f>BZ3/CB3</f>
        <v>2.5832611483001515</v>
      </c>
      <c r="CC4" s="50">
        <f>CC3/CE3</f>
        <v>2.3511876906776492</v>
      </c>
      <c r="CD4" s="50">
        <f>CD3/CF3</f>
        <v>2.5063016119743091</v>
      </c>
      <c r="CG4" s="50">
        <f>CG3/CI3</f>
        <v>2.7319077855341982</v>
      </c>
      <c r="CH4" s="50">
        <f>CH3/CJ3</f>
        <v>2.6294515155578861</v>
      </c>
      <c r="CK4" s="50">
        <f>CK3/CM3</f>
        <v>2.5332741678233597</v>
      </c>
      <c r="CL4" s="50">
        <f>CL3/CN3</f>
        <v>2.5224693749677716</v>
      </c>
      <c r="CO4" s="8">
        <f>CO3/CQ3</f>
        <v>0.71645626364076187</v>
      </c>
      <c r="CP4" s="8">
        <f>CP3/CR3</f>
        <v>0.65680951647017638</v>
      </c>
      <c r="CQ4" s="8"/>
      <c r="CR4" s="8"/>
      <c r="CS4" s="8">
        <f>CS3/CU3</f>
        <v>0.53404632100682325</v>
      </c>
      <c r="CT4" s="8">
        <f>CT3/CV3</f>
        <v>0.53445360097532124</v>
      </c>
      <c r="CU4" s="8"/>
      <c r="CV4" s="8"/>
      <c r="CW4" s="8">
        <f>CW3/CY3</f>
        <v>0.58963307219608097</v>
      </c>
      <c r="CX4" s="8">
        <f>CX3/CZ3</f>
        <v>0.6083357465666942</v>
      </c>
      <c r="CY4" s="8"/>
      <c r="CZ4" s="8"/>
      <c r="DA4" s="8">
        <f>DA3/DC3</f>
        <v>0.66273407020856556</v>
      </c>
      <c r="DB4" s="8">
        <f>DB3/DD3</f>
        <v>0.7357431438704658</v>
      </c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</row>
    <row r="5" spans="1:121">
      <c r="AQ5" t="s">
        <v>5735</v>
      </c>
      <c r="AR5" t="e" cm="1">
        <f t="array" ref="AR5">STDEVP(IF(AR9:AR78&lt;&gt;0, AR9:AR78, ""))</f>
        <v>#VALUE!</v>
      </c>
      <c r="AS5" cm="1">
        <f t="array" ref="AS5">STDEVP(IF(AS9:AS78&lt;&gt;0, AS9:AS78, ""))</f>
        <v>0.98368477977468116</v>
      </c>
      <c r="AV5" cm="1">
        <f t="array" ref="AV5">STDEVP(IF(AV9:AV78&lt;&gt;0, AV9:AV78, ""))</f>
        <v>1.0730378362919797</v>
      </c>
      <c r="AW5" cm="1">
        <f t="array" ref="AW5">STDEVP(IF(AW9:AW78&lt;&gt;0, AW9:AW78, ""))</f>
        <v>0.69979773717919658</v>
      </c>
      <c r="AZ5" cm="1">
        <f t="array" ref="AZ5">STDEVP(IF(AZ9:AZ78&lt;&gt;0, AZ9:AZ78, ""))</f>
        <v>0.93337330294934961</v>
      </c>
      <c r="BA5" t="e" cm="1">
        <f t="array" ref="BA5">STDEVP(IF(BA9:BA78&lt;&gt;0, BA9:BA78, ""))</f>
        <v>#VALUE!</v>
      </c>
      <c r="BD5" cm="1">
        <f t="array" ref="BD5">STDEVP(IF(BD9:BD78&lt;&gt;0, BD9:BD78, ""))</f>
        <v>0.51601667219339287</v>
      </c>
      <c r="BE5" cm="1">
        <f t="array" ref="BE5">STDEVP(IF(BE9:BE78&lt;&gt;0, BE9:BE78, ""))</f>
        <v>0.93003727146061965</v>
      </c>
      <c r="BH5" s="8" t="e" cm="1">
        <f t="array" ref="BH5">STDEVP(IF(BH9:BH78&lt;&gt;0, BH9:BH78, ""))</f>
        <v>#VALUE!</v>
      </c>
      <c r="BI5" s="8" cm="1">
        <f t="array" ref="BI5">STDEVP(IF(BI9:BI78&lt;&gt;0, BI9:BI78, ""))</f>
        <v>0.42078845567113948</v>
      </c>
      <c r="BJ5" s="8"/>
      <c r="BK5" s="8"/>
      <c r="BL5" s="8" cm="1">
        <f t="array" ref="BL5">STDEVP(IF(BL9:BL78&lt;&gt;0, BL9:BL78, ""))</f>
        <v>0.32996439502808994</v>
      </c>
      <c r="BM5" s="8" cm="1">
        <f t="array" ref="BM5">STDEVP(IF(BM9:BM78&lt;&gt;0, BM9:BM78, ""))</f>
        <v>0.32996439502808994</v>
      </c>
      <c r="BN5" s="8"/>
      <c r="BO5" s="8"/>
      <c r="BP5" s="8" cm="1">
        <f t="array" ref="BP5">STDEVP(IF(BP9:BP78&lt;&gt;0, BP9:BP78, ""))</f>
        <v>0.41508557968562376</v>
      </c>
      <c r="BQ5" s="8" t="e" cm="1">
        <f t="array" ref="BQ5">STDEVP(IF(BQ9:BQ78&lt;&gt;0, BQ9:BQ78, ""))</f>
        <v>#VALUE!</v>
      </c>
      <c r="BR5" s="8"/>
      <c r="BS5" s="8"/>
      <c r="BT5" s="8" cm="1">
        <f t="array" ref="BT5">STDEVP(IF(BT9:BT78&lt;&gt;0, BT9:BT78, ""))</f>
        <v>0.54047202724789734</v>
      </c>
      <c r="BU5" s="8" cm="1">
        <f t="array" ref="BU5">STDEVP(IF(BU9:BU78&lt;&gt;0, BU9:BU78, ""))</f>
        <v>0.62541623337280972</v>
      </c>
      <c r="BV5" s="8"/>
      <c r="BW5" s="8"/>
      <c r="BX5" s="8" t="s">
        <v>5735</v>
      </c>
      <c r="BY5" s="50" cm="1">
        <f t="array" ref="BY5">STDEVP(IF(BY9:BY78&lt;&gt;0, BY9:BY78, ""))</f>
        <v>1.1875875955792852</v>
      </c>
      <c r="BZ5" s="50" cm="1">
        <f t="array" ref="BZ5">STDEVP(IF(BZ9:BZ78&lt;&gt;0, BZ9:BZ78, ""))</f>
        <v>1.3970931955510875</v>
      </c>
      <c r="CC5" s="50" cm="1">
        <f t="array" ref="CC5">STDEVP(IF(CC9:CC78&lt;&gt;0, CC9:CC78, ""))</f>
        <v>1.160760147221451</v>
      </c>
      <c r="CD5" s="50" cm="1">
        <f t="array" ref="CD5">STDEVP(IF(CD9:CD78&lt;&gt;0, CD9:CD78, ""))</f>
        <v>1.2034990031945756</v>
      </c>
      <c r="CG5" s="50" cm="1">
        <f t="array" ref="CG5">STDEVP(IF(CG9:CG78&lt;&gt;0, CG9:CG78, ""))</f>
        <v>1.1394103888412588</v>
      </c>
      <c r="CH5" s="50" cm="1">
        <f t="array" ref="CH5">STDEVP(IF(CH9:CH78&lt;&gt;0, CH9:CH78, ""))</f>
        <v>1.3651995728512005</v>
      </c>
      <c r="CK5" s="50" cm="1">
        <f t="array" ref="CK5">STDEVP(IF(CK9:CK78&lt;&gt;0, CK9:CK78, ""))</f>
        <v>1.3732618442063833</v>
      </c>
      <c r="CL5" s="50" cm="1">
        <f t="array" ref="CL5">STDEVP(IF(CL9:CL78&lt;&gt;0, CL9:CL78, ""))</f>
        <v>0.77765380608276691</v>
      </c>
      <c r="CO5" s="8" cm="1">
        <f t="array" ref="CO5">STDEVP(IF(CO8:CO267&lt;&gt;0, CO8:CO267, ""))</f>
        <v>0.51776652078656449</v>
      </c>
      <c r="CP5" s="8" cm="1">
        <f t="array" ref="CP5">STDEVP(IF(CP8:CP267&lt;&gt;0, CP8:CP267, ""))</f>
        <v>0.45268142176300757</v>
      </c>
      <c r="CQ5" s="8"/>
      <c r="CR5" s="8"/>
      <c r="CS5" s="8" cm="1">
        <f t="array" ref="CS5">STDEVP(IF(CS8:CS267&lt;&gt;0, CS8:CS267, ""))</f>
        <v>0.3251802682290984</v>
      </c>
      <c r="CT5" s="8" cm="1">
        <f t="array" ref="CT5">STDEVP(IF(CT8:CT267&lt;&gt;0, CT8:CT267, ""))</f>
        <v>0.41537350435691733</v>
      </c>
      <c r="CU5" s="8"/>
      <c r="CV5" s="8"/>
      <c r="CW5" s="8" cm="1">
        <f t="array" ref="CW5">STDEVP(IF(CW8:CW267&lt;&gt;0, CW8:CW267, ""))</f>
        <v>0.38041577411188493</v>
      </c>
      <c r="CX5" s="8" cm="1">
        <f t="array" ref="CX5">STDEVP(IF(CX8:CX267&lt;&gt;0, CX8:CX267, ""))</f>
        <v>0.43031452397596476</v>
      </c>
      <c r="CY5" s="8"/>
      <c r="CZ5" s="8"/>
      <c r="DA5" s="8" cm="1">
        <f t="array" ref="DA5">STDEVP(IF(DA8:DA267&lt;&gt;0, DA8:DA267, ""))</f>
        <v>0.60689885565599366</v>
      </c>
      <c r="DB5" s="8" cm="1">
        <f t="array" ref="DB5">STDEVP(IF(DB8:DB267&lt;&gt;0, DB8:DB267, ""))</f>
        <v>0.62331031510590162</v>
      </c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</row>
    <row r="6" spans="1:121">
      <c r="AQ6" t="s">
        <v>5736</v>
      </c>
      <c r="AR6" t="e">
        <f>AR4+AR5</f>
        <v>#VALUE!</v>
      </c>
      <c r="AS6" t="e">
        <f>AS4+AS5</f>
        <v>#VALUE!</v>
      </c>
      <c r="AV6" t="e">
        <f>AV3+AV5</f>
        <v>#VALUE!</v>
      </c>
      <c r="AW6" t="e">
        <f>AW4+AW5</f>
        <v>#VALUE!</v>
      </c>
      <c r="AZ6" t="e">
        <f>AZ4+AZ5</f>
        <v>#VALUE!</v>
      </c>
      <c r="BA6" t="e">
        <f>BA4+BA5</f>
        <v>#VALUE!</v>
      </c>
      <c r="BD6" t="e">
        <f>BD4+BD5</f>
        <v>#VALUE!</v>
      </c>
      <c r="BE6" t="e">
        <f>BE4+BE5</f>
        <v>#VALUE!</v>
      </c>
      <c r="BH6" s="8" t="e">
        <f>BH4+BH5</f>
        <v>#VALUE!</v>
      </c>
      <c r="BI6" s="8" t="e">
        <f>BI4+BI5</f>
        <v>#VALUE!</v>
      </c>
      <c r="BJ6" s="8"/>
      <c r="BK6" s="8"/>
      <c r="BL6" s="8" t="e">
        <f>BL4+BL5</f>
        <v>#VALUE!</v>
      </c>
      <c r="BM6" s="8" t="e">
        <f>BM4+BM5</f>
        <v>#VALUE!</v>
      </c>
      <c r="BN6" s="8"/>
      <c r="BO6" s="8"/>
      <c r="BP6" s="8" t="e">
        <f>BP4+BP5</f>
        <v>#VALUE!</v>
      </c>
      <c r="BQ6" s="8" t="e">
        <f>BQ4+BQ5</f>
        <v>#VALUE!</v>
      </c>
      <c r="BR6" s="8"/>
      <c r="BS6" s="8"/>
      <c r="BT6" s="8" t="e">
        <f>BT4+BT5</f>
        <v>#VALUE!</v>
      </c>
      <c r="BU6" s="8" t="e">
        <f>BU4+BU5</f>
        <v>#VALUE!</v>
      </c>
      <c r="BV6" s="8"/>
      <c r="BW6" s="8"/>
      <c r="BX6" s="8" t="s">
        <v>5736</v>
      </c>
      <c r="BY6" s="50">
        <f>BY4+BY5</f>
        <v>3.8601299137466145</v>
      </c>
      <c r="BZ6" s="50">
        <f>BZ4+BZ5</f>
        <v>3.9803543438512392</v>
      </c>
      <c r="CC6" s="50">
        <f>CC3+CC5</f>
        <v>163.39271080397924</v>
      </c>
      <c r="CD6" s="50">
        <f>CD4+CD5</f>
        <v>3.7098006151688847</v>
      </c>
      <c r="CG6" s="50">
        <f>CG4+CG5</f>
        <v>3.8713181743754568</v>
      </c>
      <c r="CH6" s="50">
        <f>CH4+CH5</f>
        <v>3.9946510884090864</v>
      </c>
      <c r="CK6" s="50">
        <f>CK4+CK5</f>
        <v>3.906536012029743</v>
      </c>
      <c r="CL6" s="50">
        <f>CL4+CL5</f>
        <v>3.3001231810505383</v>
      </c>
      <c r="CO6" s="8">
        <f>CO4+CO5</f>
        <v>1.2342227844273264</v>
      </c>
      <c r="CP6" s="8">
        <f>CP4+CP5</f>
        <v>1.1094909382331839</v>
      </c>
      <c r="CQ6" s="8"/>
      <c r="CR6" s="8"/>
      <c r="CS6" s="8">
        <f>CS3+CS5</f>
        <v>37.174376417699904</v>
      </c>
      <c r="CT6" s="8">
        <f>CT4+CT5</f>
        <v>0.94982710533223857</v>
      </c>
      <c r="CU6" s="8"/>
      <c r="CV6" s="8"/>
      <c r="CW6" s="8">
        <f>CW4+CW5</f>
        <v>0.97004884630796595</v>
      </c>
      <c r="CX6" s="8">
        <f>CX4+CX5</f>
        <v>1.038650270542659</v>
      </c>
      <c r="CY6" s="8"/>
      <c r="CZ6" s="8"/>
      <c r="DA6" s="8">
        <f>DA4+DA5</f>
        <v>1.2696329258645593</v>
      </c>
      <c r="DB6" s="8">
        <f>DB4+DB5</f>
        <v>1.3590534589763674</v>
      </c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</row>
    <row r="7" spans="1:121">
      <c r="AQ7" t="s">
        <v>5737</v>
      </c>
      <c r="AR7" t="e">
        <f>AR4-AR5</f>
        <v>#VALUE!</v>
      </c>
      <c r="AS7" t="e">
        <f>AS4-AS5</f>
        <v>#VALUE!</v>
      </c>
      <c r="AV7" t="e">
        <f>AV3-AV5</f>
        <v>#VALUE!</v>
      </c>
      <c r="AW7" t="e">
        <f>AW4-AW5</f>
        <v>#VALUE!</v>
      </c>
      <c r="AZ7" t="e">
        <f>AZ4-AZ5</f>
        <v>#VALUE!</v>
      </c>
      <c r="BA7" t="e">
        <f>BA4-BA5</f>
        <v>#VALUE!</v>
      </c>
      <c r="BD7" t="e">
        <f>BD4-BD5</f>
        <v>#VALUE!</v>
      </c>
      <c r="BE7" t="e">
        <f>BE4-BE5</f>
        <v>#VALUE!</v>
      </c>
      <c r="BH7" s="8" t="e">
        <f>BH4-BH5</f>
        <v>#VALUE!</v>
      </c>
      <c r="BI7" s="8" t="e">
        <f>BI4-BI5</f>
        <v>#VALUE!</v>
      </c>
      <c r="BJ7" s="8"/>
      <c r="BK7" s="8"/>
      <c r="BL7" s="8" t="e">
        <f>BL4-BL5</f>
        <v>#VALUE!</v>
      </c>
      <c r="BM7" s="8" t="e">
        <f>BM4-BM5</f>
        <v>#VALUE!</v>
      </c>
      <c r="BN7" s="8"/>
      <c r="BO7" s="8"/>
      <c r="BP7" s="8" t="e">
        <f>BP4-BP5</f>
        <v>#VALUE!</v>
      </c>
      <c r="BQ7" s="8" t="e">
        <f>BQ4-BQ5</f>
        <v>#VALUE!</v>
      </c>
      <c r="BR7" s="8"/>
      <c r="BS7" s="8"/>
      <c r="BT7" s="8" t="e">
        <f>BT4-BT5</f>
        <v>#VALUE!</v>
      </c>
      <c r="BU7" s="8" t="e">
        <f>BU4-BU5</f>
        <v>#VALUE!</v>
      </c>
      <c r="BV7" s="8"/>
      <c r="BW7" s="8"/>
      <c r="BX7" s="8" t="s">
        <v>5737</v>
      </c>
      <c r="BY7" s="50">
        <f>BY4-BY5</f>
        <v>1.4849547225880442</v>
      </c>
      <c r="BZ7" s="50">
        <f>BZ4-BZ5</f>
        <v>1.1861679527490641</v>
      </c>
      <c r="CC7" s="50">
        <f>CC3-CC5</f>
        <v>161.07119050953634</v>
      </c>
      <c r="CD7" s="50">
        <f>CD4-CD5</f>
        <v>1.3028026087797335</v>
      </c>
      <c r="CG7" s="50">
        <f>CG4-CG5</f>
        <v>1.5924973966929394</v>
      </c>
      <c r="CH7" s="50">
        <f>CH4-CH5</f>
        <v>1.2642519427066856</v>
      </c>
      <c r="CK7" s="50">
        <f>CK4-CK5</f>
        <v>1.1600123236169764</v>
      </c>
      <c r="CL7" s="50">
        <f>CL4-CL5</f>
        <v>1.7448155688850047</v>
      </c>
      <c r="CO7" s="8">
        <f>CO4-CO5</f>
        <v>0.19868974285419738</v>
      </c>
      <c r="CP7" s="8">
        <f>CP4-CP5</f>
        <v>0.20412809470716881</v>
      </c>
      <c r="CQ7" s="8"/>
      <c r="CR7" s="8"/>
      <c r="CS7" s="8">
        <f>CS3-CS5</f>
        <v>36.524015881241709</v>
      </c>
      <c r="CT7" s="8">
        <f>CT4-CT5</f>
        <v>0.11908009661840391</v>
      </c>
      <c r="CU7" s="8"/>
      <c r="CV7" s="8"/>
      <c r="CW7" s="8">
        <f>CW4-CW5</f>
        <v>0.20921729808419604</v>
      </c>
      <c r="CX7" s="8">
        <f>CX4-CX5</f>
        <v>0.17802122259072944</v>
      </c>
      <c r="CY7" s="8"/>
      <c r="CZ7" s="8"/>
      <c r="DA7" s="8">
        <f>DA4-DA5</f>
        <v>5.5835214552571899E-2</v>
      </c>
      <c r="DB7" s="8">
        <f>DB4-DB5</f>
        <v>0.11243282876456417</v>
      </c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</row>
    <row r="8" spans="1:121">
      <c r="A8" t="s">
        <v>16</v>
      </c>
      <c r="B8">
        <v>0</v>
      </c>
      <c r="C8">
        <v>1.6</v>
      </c>
      <c r="D8">
        <v>0</v>
      </c>
      <c r="E8">
        <v>0</v>
      </c>
      <c r="F8">
        <v>0</v>
      </c>
      <c r="G8">
        <v>0</v>
      </c>
      <c r="H8">
        <v>1</v>
      </c>
      <c r="I8">
        <v>-0.25994070000000002</v>
      </c>
      <c r="J8">
        <v>1.623597</v>
      </c>
      <c r="K8">
        <v>9.3777719999999995E-2</v>
      </c>
      <c r="L8">
        <v>8.3292840000000007E-2</v>
      </c>
      <c r="M8">
        <v>-0.91656760000000004</v>
      </c>
      <c r="N8">
        <v>-8.8196860000000002E-2</v>
      </c>
      <c r="O8">
        <v>-0.38103500000000001</v>
      </c>
      <c r="P8" s="31">
        <f>L8*L9+M8*M9+N8*N9+O8*O9</f>
        <v>-3.1604132667042484E-2</v>
      </c>
      <c r="Q8" s="3">
        <f>2*P8*P8-1</f>
        <v>-0.99800235759672795</v>
      </c>
      <c r="R8">
        <v>3.728138</v>
      </c>
      <c r="S8" s="40">
        <f>ACOS(Q8)</f>
        <v>3.0783738612308538</v>
      </c>
      <c r="T8">
        <v>2.2930579999999998</v>
      </c>
      <c r="U8">
        <v>2.6650830000000001</v>
      </c>
      <c r="V8">
        <v>-2.739798</v>
      </c>
      <c r="W8" s="24">
        <f>SQRT((B8-T8)^2 + (C8-U8)^2 + (D8-V8)^2)</f>
        <v>3.7281375871951132</v>
      </c>
      <c r="AA8" s="24">
        <f xml:space="preserve"> (X$3 - (X$3 - 1) * EXP(-1 / 2 * ((W8 - Y$3) / Z$3)^2))</f>
        <v>1.4754265657481143</v>
      </c>
      <c r="AC8">
        <v>0.47764279999999998</v>
      </c>
      <c r="AD8">
        <v>0.42075380000000001</v>
      </c>
      <c r="AE8">
        <v>0.4213577</v>
      </c>
      <c r="AF8">
        <v>0.36845539999999999</v>
      </c>
      <c r="AG8" s="8">
        <f>AC8*AD8*AE8*AF8</f>
        <v>3.1200901546545718E-2</v>
      </c>
      <c r="AH8">
        <v>65.0929</v>
      </c>
      <c r="AI8">
        <v>70.123900000000006</v>
      </c>
      <c r="AJ8">
        <f>AI8-AH8</f>
        <v>5.0310000000000059</v>
      </c>
      <c r="AK8">
        <f>LOG($AB$4*AA8*S8/AG8,2)</f>
        <v>3.8636409502996534</v>
      </c>
      <c r="AL8">
        <f>LOG($AB$4*AA8*R8/AG8,2)</f>
        <v>4.1399277595772759</v>
      </c>
      <c r="AM8">
        <f>AK8/AJ8</f>
        <v>0.76796679592519357</v>
      </c>
      <c r="AN8" s="58">
        <f>AL8/AJ8</f>
        <v>0.82288367314197397</v>
      </c>
      <c r="AO8">
        <v>4</v>
      </c>
      <c r="AP8">
        <v>1</v>
      </c>
      <c r="AR8">
        <f>IF(AO8=1,AL8,0)</f>
        <v>0</v>
      </c>
      <c r="AS8">
        <f>IF(AP8=1,AL8,0)</f>
        <v>4.1399277595772759</v>
      </c>
      <c r="AT8">
        <f>IF(AO8=1,1,0)</f>
        <v>0</v>
      </c>
      <c r="AU8">
        <f>IF(AP8=1,1,0)</f>
        <v>1</v>
      </c>
      <c r="AV8">
        <f>IF(AO8=2,AL8,0)</f>
        <v>0</v>
      </c>
      <c r="AW8">
        <f t="shared" ref="AW8:AW71" si="5">IF(AP8=2,AL8,0)</f>
        <v>0</v>
      </c>
      <c r="AX8">
        <f t="shared" ref="AX8:AX71" si="6">IF(AO8=2,1,0)</f>
        <v>0</v>
      </c>
      <c r="AY8">
        <f t="shared" ref="AY8:AY71" si="7">IF(AP8=2,1,0)</f>
        <v>0</v>
      </c>
      <c r="AZ8">
        <f t="shared" ref="AZ8:AZ71" si="8">IF(AO8=3,AL8,0)</f>
        <v>0</v>
      </c>
      <c r="BA8">
        <f t="shared" ref="BA8:BA71" si="9">IF(AP8=3,AL8,0)</f>
        <v>0</v>
      </c>
      <c r="BB8">
        <f t="shared" ref="BB8:BB71" si="10">IF(AO8=3,1,0)</f>
        <v>0</v>
      </c>
      <c r="BC8">
        <f t="shared" ref="BC8:BC71" si="11">IF(AP8=3,1,0)</f>
        <v>0</v>
      </c>
      <c r="BD8">
        <f t="shared" ref="BD8:BD71" si="12">IF(AO8=4,AL8,0)</f>
        <v>4.1399277595772759</v>
      </c>
      <c r="BE8">
        <f>IF(AP8=4,AL8,0)</f>
        <v>0</v>
      </c>
      <c r="BF8">
        <f>IF(AO8=4,1,0)</f>
        <v>1</v>
      </c>
      <c r="BG8">
        <f>IF(AP8=4,1,0)</f>
        <v>0</v>
      </c>
      <c r="BH8">
        <f>IF(AO8=1,AN8,0)</f>
        <v>0</v>
      </c>
      <c r="BI8">
        <f>IF(AP8=1,AN8,0)</f>
        <v>0.82288367314197397</v>
      </c>
      <c r="BJ8">
        <f>IF(AO8=1,1,0)</f>
        <v>0</v>
      </c>
      <c r="BK8">
        <f>IF(AP8=1,1,0)</f>
        <v>1</v>
      </c>
      <c r="BL8">
        <f>IF(AO8=2,AN8,0)</f>
        <v>0</v>
      </c>
      <c r="BM8">
        <f>IF(AO8=2,AN8,0)</f>
        <v>0</v>
      </c>
      <c r="BN8">
        <f>IF(AO8=2,1,0)</f>
        <v>0</v>
      </c>
      <c r="BO8">
        <f>IF(AP8=2,1,0)</f>
        <v>0</v>
      </c>
      <c r="BP8">
        <f>IF(AO8=3,AN8,0)</f>
        <v>0</v>
      </c>
      <c r="BQ8">
        <f>IF(AP8=3,AN8,0)</f>
        <v>0</v>
      </c>
      <c r="BR8">
        <f>IF(AO8=3,1,0)</f>
        <v>0</v>
      </c>
      <c r="BS8">
        <f>IF(AP8=3,1,0)</f>
        <v>0</v>
      </c>
      <c r="BT8">
        <f>IF(AO8=4,AN8,0)</f>
        <v>0.82288367314197397</v>
      </c>
      <c r="BU8">
        <f>IF(AP8=4,AN8,0)</f>
        <v>0</v>
      </c>
      <c r="BV8">
        <f>IF(AO8=4,1,0)</f>
        <v>1</v>
      </c>
      <c r="BW8">
        <f>IF(AP8=4,1,0)</f>
        <v>0</v>
      </c>
      <c r="BY8" s="50">
        <f>IF(AO8=1,AK8,0)</f>
        <v>0</v>
      </c>
      <c r="BZ8" s="50">
        <f>IF(AP8=1,AK8,0)</f>
        <v>3.8636409502996534</v>
      </c>
      <c r="CA8" s="50">
        <f>IF(AO8=1,1,0)</f>
        <v>0</v>
      </c>
      <c r="CB8" s="50">
        <f>IF(AP8=1,1,0)</f>
        <v>1</v>
      </c>
      <c r="CC8" s="50">
        <f>IF(AO8=2,AK8,0)</f>
        <v>0</v>
      </c>
      <c r="CD8" s="50">
        <f>IF(AP8=2,AK8,0)</f>
        <v>0</v>
      </c>
      <c r="CE8" s="50">
        <f>IF(AO8=2,1,0)</f>
        <v>0</v>
      </c>
      <c r="CF8" s="50">
        <f>IF(AP8=2,1,0)</f>
        <v>0</v>
      </c>
      <c r="CG8" s="50">
        <f>IF(AO8=3,AK8,0)</f>
        <v>0</v>
      </c>
      <c r="CH8" s="50">
        <f>IF(AP8=3,AK8,0)</f>
        <v>0</v>
      </c>
      <c r="CI8" s="50">
        <f>IF(AO8=3,1,0)</f>
        <v>0</v>
      </c>
      <c r="CJ8" s="50">
        <f>IF(AP8=3,1,0)</f>
        <v>0</v>
      </c>
      <c r="CK8" s="50">
        <f>IF(AO8=4,AK8,0)</f>
        <v>3.8636409502996534</v>
      </c>
      <c r="CL8" s="50">
        <f>IF(AP8=4,AK8,0)</f>
        <v>0</v>
      </c>
      <c r="CM8" s="50">
        <f>IF(AO8=4,1,0)</f>
        <v>1</v>
      </c>
      <c r="CN8" s="50">
        <f>IF(AP8=4,1,0)</f>
        <v>0</v>
      </c>
      <c r="CO8">
        <f>IF(AO8=1,AM8,0)</f>
        <v>0</v>
      </c>
      <c r="CP8">
        <f>IF(AP8=1,AM11,0)</f>
        <v>0.41664541990020681</v>
      </c>
      <c r="CQ8">
        <f>IF(AO8=1,1,0)</f>
        <v>0</v>
      </c>
      <c r="CR8">
        <f>IF(AP8=1,1,0)</f>
        <v>1</v>
      </c>
      <c r="CS8">
        <f>IF(AO8=2,AM8,0)</f>
        <v>0</v>
      </c>
      <c r="CT8">
        <f>IF(AP8=2,AM8,0)</f>
        <v>0</v>
      </c>
      <c r="CU8">
        <f>IF(AO8=2,1,0)</f>
        <v>0</v>
      </c>
      <c r="CV8">
        <f>IF(AP8=2,1,0)</f>
        <v>0</v>
      </c>
      <c r="CW8">
        <f>IF(AO8=3,AM8,0)</f>
        <v>0</v>
      </c>
      <c r="CX8">
        <f>IF(AP8=3,AM8,0)</f>
        <v>0</v>
      </c>
      <c r="CY8">
        <f>IF(AO8=3,1,0)</f>
        <v>0</v>
      </c>
      <c r="CZ8">
        <f>IF(AP8=3,1,0)</f>
        <v>0</v>
      </c>
      <c r="DA8">
        <f>IF(AO8=4,AM8,0)</f>
        <v>0.76796679592519357</v>
      </c>
      <c r="DB8">
        <f>IF(AP8=4,AM8,0)</f>
        <v>0</v>
      </c>
      <c r="DC8">
        <f>IF(AO8=4,1,0)</f>
        <v>1</v>
      </c>
      <c r="DD8">
        <f>IF(AP8=4,1,0)</f>
        <v>0</v>
      </c>
      <c r="DL8">
        <f>IF(AO8=4,AM8,0)</f>
        <v>0.76796679592519357</v>
      </c>
      <c r="DM8">
        <f>IF(BB8=1,BA8,0)</f>
        <v>0</v>
      </c>
      <c r="DN8">
        <f>IF(BC8=1,BA8,0)</f>
        <v>0</v>
      </c>
      <c r="DO8">
        <v>0.311</v>
      </c>
      <c r="DP8">
        <v>0.35399999999999998</v>
      </c>
      <c r="DQ8" t="s">
        <v>18</v>
      </c>
    </row>
    <row r="9" spans="1:121">
      <c r="A9" t="s">
        <v>16</v>
      </c>
      <c r="B9">
        <v>-0.25691940000000002</v>
      </c>
      <c r="C9">
        <v>1.6202430000000001</v>
      </c>
      <c r="D9">
        <v>0.1040223</v>
      </c>
      <c r="E9">
        <v>7.2919410000000004E-2</v>
      </c>
      <c r="F9">
        <v>-0.90873060000000005</v>
      </c>
      <c r="G9">
        <v>-6.7194970000000007E-2</v>
      </c>
      <c r="H9">
        <v>-0.4054335</v>
      </c>
      <c r="I9">
        <v>0.23814099999999999</v>
      </c>
      <c r="J9">
        <v>1.6090629999999999</v>
      </c>
      <c r="K9">
        <v>-0.44336540000000002</v>
      </c>
      <c r="L9">
        <v>6.416087E-3</v>
      </c>
      <c r="M9">
        <v>-0.35196250000000001</v>
      </c>
      <c r="N9">
        <v>-2.0668140000000002E-2</v>
      </c>
      <c r="O9">
        <v>0.93576400000000004</v>
      </c>
      <c r="P9" s="31">
        <f t="shared" ref="P9:P72" si="13">L9*L10+M9*M10+N9*N10+O9*O10</f>
        <v>-0.13220338008243898</v>
      </c>
      <c r="Q9" s="3">
        <f t="shared" ref="Q9:Q72" si="14">2*P9*P9-1</f>
        <v>-0.96504453258955636</v>
      </c>
      <c r="R9">
        <v>0.32109759999999998</v>
      </c>
      <c r="S9" s="40">
        <f t="shared" ref="S9:S72" si="15">ACOS(Q9)</f>
        <v>2.8764095668396958</v>
      </c>
      <c r="T9">
        <v>-0.5048262</v>
      </c>
      <c r="U9">
        <v>1.622244</v>
      </c>
      <c r="V9">
        <v>0.30808570000000002</v>
      </c>
      <c r="W9" s="24">
        <f t="shared" ref="W9:W72" si="16">SQRT((B9-T9)^2 + (C9-U9)^2 + (D9-V9)^2)</f>
        <v>0.32109758128456839</v>
      </c>
      <c r="AA9" s="24">
        <f t="shared" ref="AA9:AA72" si="17" xml:space="preserve"> (X$3 - (X$3 - 1) * EXP(-1 / 2 * ((W9 - Y$3) / Z$3)^2))</f>
        <v>1.9822477246964703</v>
      </c>
      <c r="AC9">
        <v>0.41569610000000001</v>
      </c>
      <c r="AD9">
        <v>0.46372740000000001</v>
      </c>
      <c r="AE9">
        <v>0.48631859999999999</v>
      </c>
      <c r="AF9">
        <v>0.45911790000000002</v>
      </c>
      <c r="AG9" s="8">
        <f>AC9*AD9*AE9*AF9</f>
        <v>4.3041144695220725E-2</v>
      </c>
      <c r="AH9">
        <v>71.636660000000006</v>
      </c>
      <c r="AI9">
        <v>78.838260000000005</v>
      </c>
      <c r="AJ9">
        <f t="shared" ref="AJ9:AJ72" si="18">AI9-AH9</f>
        <v>7.2015999999999991</v>
      </c>
      <c r="AK9">
        <f>LOG($AB$4*AA9*S9/AG9,2)</f>
        <v>3.7276180303738378</v>
      </c>
      <c r="AL9">
        <f t="shared" ref="AL9:AL71" si="19">LOG($AB$4*AA9*R9/AG9,2)</f>
        <v>0.56443270418100633</v>
      </c>
      <c r="AM9">
        <f t="shared" ref="AM9:AM72" si="20">AK9/AJ9</f>
        <v>0.51760970206257473</v>
      </c>
      <c r="AN9" s="58">
        <f t="shared" ref="AN9:AN72" si="21">AL9/AJ9</f>
        <v>7.8376014244196629E-2</v>
      </c>
      <c r="AO9">
        <v>2</v>
      </c>
      <c r="AP9">
        <v>4</v>
      </c>
      <c r="AR9">
        <f t="shared" ref="AR9:AR71" si="22">IF(AO9=1,AL9,0)</f>
        <v>0</v>
      </c>
      <c r="AS9">
        <f t="shared" ref="AS9:AS71" si="23">IF(AP9=1,AL9,0)</f>
        <v>0</v>
      </c>
      <c r="AT9">
        <f t="shared" ref="AT9:AT71" si="24">IF(AO9=1,1,0)</f>
        <v>0</v>
      </c>
      <c r="AU9">
        <f t="shared" ref="AU9:AU71" si="25">IF(AP9=1,1,0)</f>
        <v>0</v>
      </c>
      <c r="AV9">
        <f t="shared" ref="AV9:AV71" si="26">IF(AO9=2,AL9,0)</f>
        <v>0.56443270418100633</v>
      </c>
      <c r="AW9">
        <f t="shared" si="5"/>
        <v>0</v>
      </c>
      <c r="AX9">
        <f t="shared" si="6"/>
        <v>1</v>
      </c>
      <c r="AY9">
        <f t="shared" si="7"/>
        <v>0</v>
      </c>
      <c r="AZ9">
        <f t="shared" si="8"/>
        <v>0</v>
      </c>
      <c r="BA9">
        <f t="shared" si="9"/>
        <v>0</v>
      </c>
      <c r="BB9">
        <f t="shared" si="10"/>
        <v>0</v>
      </c>
      <c r="BC9">
        <f t="shared" si="11"/>
        <v>0</v>
      </c>
      <c r="BD9">
        <f t="shared" si="12"/>
        <v>0</v>
      </c>
      <c r="BE9">
        <f t="shared" ref="BE9:BE72" si="27">IF(AP9=4,AL9,0)</f>
        <v>0.56443270418100633</v>
      </c>
      <c r="BF9">
        <f t="shared" ref="BF9:BF72" si="28">IF(AO9=4,1,0)</f>
        <v>0</v>
      </c>
      <c r="BG9">
        <f t="shared" ref="BG9:BG72" si="29">IF(AP9=4,1,0)</f>
        <v>1</v>
      </c>
      <c r="BH9">
        <f t="shared" ref="BH9:BH72" si="30">IF(AO9=1,AN9,0)</f>
        <v>0</v>
      </c>
      <c r="BI9">
        <f t="shared" ref="BI9:BI72" si="31">IF(AP9=1,AN9,0)</f>
        <v>0</v>
      </c>
      <c r="BJ9">
        <f t="shared" ref="BJ9:BJ72" si="32">IF(AO9=1,1,0)</f>
        <v>0</v>
      </c>
      <c r="BK9">
        <f t="shared" ref="BK9:BK72" si="33">IF(AP9=1,1,0)</f>
        <v>0</v>
      </c>
      <c r="BL9">
        <f t="shared" ref="BL9:BL72" si="34">IF(AO9=2,AN9,0)</f>
        <v>7.8376014244196629E-2</v>
      </c>
      <c r="BM9">
        <f t="shared" ref="BM9:BM72" si="35">IF(AO9=2,AN9,0)</f>
        <v>7.8376014244196629E-2</v>
      </c>
      <c r="BN9">
        <f t="shared" ref="BN9:BN72" si="36">IF(AO9=2,1,0)</f>
        <v>1</v>
      </c>
      <c r="BO9">
        <f t="shared" ref="BO9:BO72" si="37">IF(AP9=2,1,0)</f>
        <v>0</v>
      </c>
      <c r="BP9">
        <f t="shared" ref="BP9:BP72" si="38">IF(AO9=3,AN9,0)</f>
        <v>0</v>
      </c>
      <c r="BQ9">
        <f t="shared" ref="BQ9:BQ72" si="39">IF(AP9=3,AN9,0)</f>
        <v>0</v>
      </c>
      <c r="BR9">
        <f t="shared" ref="BR9:BR72" si="40">IF(AO9=3,1,0)</f>
        <v>0</v>
      </c>
      <c r="BS9">
        <f t="shared" ref="BS9:BS72" si="41">IF(AP9=3,1,0)</f>
        <v>0</v>
      </c>
      <c r="BT9">
        <f t="shared" ref="BT9:BT72" si="42">IF(AO9=4,AN9,0)</f>
        <v>0</v>
      </c>
      <c r="BU9">
        <f t="shared" ref="BU9:BU72" si="43">IF(AP9=4,AN9,0)</f>
        <v>7.8376014244196629E-2</v>
      </c>
      <c r="BV9">
        <f t="shared" ref="BV9:BV72" si="44">IF(AO9=4,1,0)</f>
        <v>0</v>
      </c>
      <c r="BW9">
        <f t="shared" ref="BW9:BW72" si="45">IF(AP9=4,1,0)</f>
        <v>1</v>
      </c>
      <c r="BY9" s="50">
        <f t="shared" ref="BY9:BY72" si="46">IF(AO9=1,AK9,0)</f>
        <v>0</v>
      </c>
      <c r="BZ9" s="50">
        <f t="shared" ref="BZ9:BZ72" si="47">IF(AP9=1,AK9,0)</f>
        <v>0</v>
      </c>
      <c r="CA9" s="50">
        <f t="shared" ref="CA9:CA72" si="48">IF(AO9=1,1,0)</f>
        <v>0</v>
      </c>
      <c r="CB9" s="50">
        <f t="shared" ref="CB9:CB72" si="49">IF(AP9=1,1,0)</f>
        <v>0</v>
      </c>
      <c r="CC9" s="50">
        <f t="shared" ref="CC9:CC72" si="50">IF(AO9=2,AK9,0)</f>
        <v>3.7276180303738378</v>
      </c>
      <c r="CD9" s="50">
        <f t="shared" ref="CD9:CD72" si="51">IF(AP9=2,AK9,0)</f>
        <v>0</v>
      </c>
      <c r="CE9" s="50">
        <f t="shared" ref="CE9:CE72" si="52">IF(AO9=2,1,0)</f>
        <v>1</v>
      </c>
      <c r="CF9" s="50">
        <f t="shared" ref="CF9:CF72" si="53">IF(AP9=2,1,0)</f>
        <v>0</v>
      </c>
      <c r="CG9" s="50">
        <f t="shared" ref="CG9:CG72" si="54">IF(AO9=3,AK9,0)</f>
        <v>0</v>
      </c>
      <c r="CH9" s="50">
        <f t="shared" ref="CH9:CH72" si="55">IF(AP9=3,AK9,0)</f>
        <v>0</v>
      </c>
      <c r="CI9" s="50">
        <f t="shared" ref="CI9:CI72" si="56">IF(AO9=3,1,0)</f>
        <v>0</v>
      </c>
      <c r="CJ9" s="50">
        <f t="shared" ref="CJ9:CJ72" si="57">IF(AP9=3,1,0)</f>
        <v>0</v>
      </c>
      <c r="CK9" s="50">
        <f t="shared" ref="CK9:CK72" si="58">IF(AO9=4,AK9,0)</f>
        <v>0</v>
      </c>
      <c r="CL9" s="50">
        <f t="shared" ref="CL9:CL72" si="59">IF(AP9=4,AK9,0)</f>
        <v>3.7276180303738378</v>
      </c>
      <c r="CM9" s="50">
        <f t="shared" ref="CM9:CM72" si="60">IF(AO9=4,1,0)</f>
        <v>0</v>
      </c>
      <c r="CN9" s="50">
        <f t="shared" ref="CN9:CN72" si="61">IF(AP9=4,1,0)</f>
        <v>1</v>
      </c>
      <c r="CO9">
        <f>IF(AO9=1,AM9,0)</f>
        <v>0</v>
      </c>
      <c r="CP9">
        <f t="shared" ref="CP9:CP72" si="62">IF(AP9=1,AM9,0)</f>
        <v>0</v>
      </c>
      <c r="CQ9">
        <f t="shared" ref="CQ9:CQ72" si="63">IF(AO9=1,1,0)</f>
        <v>0</v>
      </c>
      <c r="CR9">
        <f t="shared" ref="CR9:CR72" si="64">IF(AP9=1,1,0)</f>
        <v>0</v>
      </c>
      <c r="CS9">
        <f t="shared" ref="CS9:CS72" si="65">IF(AO9=2,AM9,0)</f>
        <v>0.51760970206257473</v>
      </c>
      <c r="CT9">
        <f t="shared" ref="CT9:CT72" si="66">IF(AP9=2,AM9,0)</f>
        <v>0</v>
      </c>
      <c r="CU9">
        <f t="shared" ref="CU9:CU72" si="67">IF(AO9=2,1,0)</f>
        <v>1</v>
      </c>
      <c r="CV9">
        <f t="shared" ref="CV9:CV72" si="68">IF(AP9=2,1,0)</f>
        <v>0</v>
      </c>
      <c r="CW9">
        <f t="shared" ref="CW9:CW72" si="69">IF(AO9=3,AM9,0)</f>
        <v>0</v>
      </c>
      <c r="CX9">
        <f t="shared" ref="CX9:CX72" si="70">IF(AP9=3,AM9,0)</f>
        <v>0</v>
      </c>
      <c r="CY9">
        <f t="shared" ref="CY9:CY72" si="71">IF(AO9=3,1,0)</f>
        <v>0</v>
      </c>
      <c r="CZ9">
        <f t="shared" ref="CZ9:CZ72" si="72">IF(AP9=3,1,0)</f>
        <v>0</v>
      </c>
      <c r="DA9">
        <f t="shared" ref="DA9:DA72" si="73">IF(AO9=4,AM9,0)</f>
        <v>0</v>
      </c>
      <c r="DB9">
        <f t="shared" ref="DB9:DB72" si="74">IF(AP9=4,AM9,0)</f>
        <v>0.51760970206257473</v>
      </c>
      <c r="DC9">
        <f t="shared" ref="DC9:DC72" si="75">IF(AO9=4,1,0)</f>
        <v>0</v>
      </c>
      <c r="DD9">
        <f t="shared" ref="DD9:DD72" si="76">IF(AP9=4,1,0)</f>
        <v>1</v>
      </c>
      <c r="DL9">
        <v>0.88211691379547097</v>
      </c>
      <c r="DM9">
        <v>3.1335186958313002</v>
      </c>
      <c r="DN9" t="s">
        <v>19</v>
      </c>
      <c r="DO9">
        <v>0.20899999999999999</v>
      </c>
      <c r="DP9">
        <v>0.93799999999999994</v>
      </c>
      <c r="DQ9" t="s">
        <v>18</v>
      </c>
    </row>
    <row r="10" spans="1:121">
      <c r="A10" t="s">
        <v>20</v>
      </c>
      <c r="B10">
        <v>0.24975600000000001</v>
      </c>
      <c r="C10">
        <v>1.601804</v>
      </c>
      <c r="D10">
        <v>-0.4383531</v>
      </c>
      <c r="E10">
        <v>4.1865909999999999E-2</v>
      </c>
      <c r="F10">
        <v>-0.32220870000000001</v>
      </c>
      <c r="G10">
        <v>7.268048E-3</v>
      </c>
      <c r="H10">
        <v>0.94571459999999996</v>
      </c>
      <c r="I10">
        <v>-0.70723080000000005</v>
      </c>
      <c r="J10">
        <v>1.6181570000000001</v>
      </c>
      <c r="K10">
        <v>8.3694610000000003E-2</v>
      </c>
      <c r="L10">
        <v>2.2726420000000001E-2</v>
      </c>
      <c r="M10">
        <v>-0.88083100000000003</v>
      </c>
      <c r="N10">
        <v>-5.3877889999999996E-3</v>
      </c>
      <c r="O10">
        <v>-0.47285430000000001</v>
      </c>
      <c r="P10" s="31">
        <f t="shared" si="13"/>
        <v>-0.20584006252173004</v>
      </c>
      <c r="Q10" s="3">
        <f t="shared" si="14"/>
        <v>-0.91525973732210053</v>
      </c>
      <c r="R10">
        <v>0.3939685</v>
      </c>
      <c r="S10" s="40">
        <f t="shared" si="15"/>
        <v>2.7269485026813047</v>
      </c>
      <c r="T10">
        <v>0.46992879999999998</v>
      </c>
      <c r="U10">
        <v>1.787606</v>
      </c>
      <c r="V10">
        <v>-0.70707750000000003</v>
      </c>
      <c r="W10" s="24">
        <f t="shared" si="16"/>
        <v>0.39396858785847383</v>
      </c>
      <c r="AA10" s="24">
        <f t="shared" si="17"/>
        <v>1.9803258271109772</v>
      </c>
      <c r="AC10">
        <v>0.48113129999999998</v>
      </c>
      <c r="AD10">
        <v>0.48051709999999997</v>
      </c>
      <c r="AE10">
        <v>0.44902979999999998</v>
      </c>
      <c r="AF10">
        <v>0.31035819999999997</v>
      </c>
      <c r="AG10" s="8">
        <f t="shared" ref="AG10:AG72" si="77">AC10*AD10*AE10*AF10</f>
        <v>3.2218910221468756E-2</v>
      </c>
      <c r="AH10">
        <v>80.353359999999995</v>
      </c>
      <c r="AI10">
        <v>85.005759999999995</v>
      </c>
      <c r="AJ10">
        <f t="shared" si="18"/>
        <v>4.6524000000000001</v>
      </c>
      <c r="AK10">
        <f>LOG($AB$4*AA10*S10/AG10,2)</f>
        <v>4.0670456732452918</v>
      </c>
      <c r="AL10">
        <f t="shared" si="19"/>
        <v>1.2759104052600139</v>
      </c>
      <c r="AM10">
        <f t="shared" si="20"/>
        <v>0.87418228725932678</v>
      </c>
      <c r="AN10" s="58">
        <f t="shared" si="21"/>
        <v>0.2742477872195026</v>
      </c>
      <c r="AO10">
        <v>3</v>
      </c>
      <c r="AP10">
        <v>1</v>
      </c>
      <c r="AR10">
        <f t="shared" si="22"/>
        <v>0</v>
      </c>
      <c r="AS10">
        <f t="shared" si="23"/>
        <v>1.2759104052600139</v>
      </c>
      <c r="AT10">
        <f t="shared" si="24"/>
        <v>0</v>
      </c>
      <c r="AU10">
        <f t="shared" si="25"/>
        <v>1</v>
      </c>
      <c r="AV10">
        <f t="shared" si="26"/>
        <v>0</v>
      </c>
      <c r="AW10">
        <f t="shared" si="5"/>
        <v>0</v>
      </c>
      <c r="AX10">
        <f t="shared" si="6"/>
        <v>0</v>
      </c>
      <c r="AY10">
        <f t="shared" si="7"/>
        <v>0</v>
      </c>
      <c r="AZ10">
        <f t="shared" si="8"/>
        <v>1.2759104052600139</v>
      </c>
      <c r="BA10">
        <f t="shared" si="9"/>
        <v>0</v>
      </c>
      <c r="BB10">
        <f t="shared" si="10"/>
        <v>1</v>
      </c>
      <c r="BC10">
        <f t="shared" si="11"/>
        <v>0</v>
      </c>
      <c r="BD10">
        <f t="shared" si="12"/>
        <v>0</v>
      </c>
      <c r="BE10">
        <f t="shared" si="27"/>
        <v>0</v>
      </c>
      <c r="BF10">
        <f t="shared" si="28"/>
        <v>0</v>
      </c>
      <c r="BG10">
        <f t="shared" si="29"/>
        <v>0</v>
      </c>
      <c r="BH10">
        <f t="shared" si="30"/>
        <v>0</v>
      </c>
      <c r="BI10">
        <f t="shared" si="31"/>
        <v>0.2742477872195026</v>
      </c>
      <c r="BJ10">
        <f t="shared" si="32"/>
        <v>0</v>
      </c>
      <c r="BK10">
        <f t="shared" si="33"/>
        <v>1</v>
      </c>
      <c r="BL10">
        <f t="shared" si="34"/>
        <v>0</v>
      </c>
      <c r="BM10">
        <f t="shared" si="35"/>
        <v>0</v>
      </c>
      <c r="BN10">
        <f t="shared" si="36"/>
        <v>0</v>
      </c>
      <c r="BO10">
        <f t="shared" si="37"/>
        <v>0</v>
      </c>
      <c r="BP10">
        <f t="shared" si="38"/>
        <v>0.2742477872195026</v>
      </c>
      <c r="BQ10">
        <f t="shared" si="39"/>
        <v>0</v>
      </c>
      <c r="BR10">
        <f t="shared" si="40"/>
        <v>1</v>
      </c>
      <c r="BS10">
        <f t="shared" si="41"/>
        <v>0</v>
      </c>
      <c r="BT10">
        <f t="shared" si="42"/>
        <v>0</v>
      </c>
      <c r="BU10">
        <f t="shared" si="43"/>
        <v>0</v>
      </c>
      <c r="BV10">
        <f t="shared" si="44"/>
        <v>0</v>
      </c>
      <c r="BW10">
        <f t="shared" si="45"/>
        <v>0</v>
      </c>
      <c r="BY10" s="50">
        <f t="shared" si="46"/>
        <v>0</v>
      </c>
      <c r="BZ10" s="50">
        <f t="shared" si="47"/>
        <v>4.0670456732452918</v>
      </c>
      <c r="CA10" s="50">
        <f t="shared" si="48"/>
        <v>0</v>
      </c>
      <c r="CB10" s="50">
        <f t="shared" si="49"/>
        <v>1</v>
      </c>
      <c r="CC10" s="50">
        <f t="shared" si="50"/>
        <v>0</v>
      </c>
      <c r="CD10" s="50">
        <f t="shared" si="51"/>
        <v>0</v>
      </c>
      <c r="CE10" s="50">
        <f t="shared" si="52"/>
        <v>0</v>
      </c>
      <c r="CF10" s="50">
        <f t="shared" si="53"/>
        <v>0</v>
      </c>
      <c r="CG10" s="50">
        <f t="shared" si="54"/>
        <v>4.0670456732452918</v>
      </c>
      <c r="CH10" s="50">
        <f t="shared" si="55"/>
        <v>0</v>
      </c>
      <c r="CI10" s="50">
        <f t="shared" si="56"/>
        <v>1</v>
      </c>
      <c r="CJ10" s="50">
        <f t="shared" si="57"/>
        <v>0</v>
      </c>
      <c r="CK10" s="50">
        <f t="shared" si="58"/>
        <v>0</v>
      </c>
      <c r="CL10" s="50">
        <f t="shared" si="59"/>
        <v>0</v>
      </c>
      <c r="CM10" s="50">
        <f t="shared" si="60"/>
        <v>0</v>
      </c>
      <c r="CN10" s="50">
        <f t="shared" si="61"/>
        <v>0</v>
      </c>
      <c r="CO10">
        <f t="shared" ref="CO10:CO72" si="78">IF(AO10=1,AM10,0)</f>
        <v>0</v>
      </c>
      <c r="CP10">
        <f t="shared" si="62"/>
        <v>0.87418228725932678</v>
      </c>
      <c r="CQ10">
        <f t="shared" si="63"/>
        <v>0</v>
      </c>
      <c r="CR10">
        <f t="shared" si="64"/>
        <v>1</v>
      </c>
      <c r="CS10">
        <f t="shared" si="65"/>
        <v>0</v>
      </c>
      <c r="CT10">
        <f t="shared" si="66"/>
        <v>0</v>
      </c>
      <c r="CU10">
        <f t="shared" si="67"/>
        <v>0</v>
      </c>
      <c r="CV10">
        <f t="shared" si="68"/>
        <v>0</v>
      </c>
      <c r="CW10">
        <f t="shared" si="69"/>
        <v>0.87418228725932678</v>
      </c>
      <c r="CX10">
        <f t="shared" si="70"/>
        <v>0</v>
      </c>
      <c r="CY10">
        <f t="shared" si="71"/>
        <v>1</v>
      </c>
      <c r="CZ10">
        <f t="shared" si="72"/>
        <v>0</v>
      </c>
      <c r="DA10">
        <f t="shared" si="73"/>
        <v>0</v>
      </c>
      <c r="DB10">
        <f t="shared" si="74"/>
        <v>0</v>
      </c>
      <c r="DC10">
        <f t="shared" si="75"/>
        <v>0</v>
      </c>
      <c r="DD10">
        <f t="shared" si="76"/>
        <v>0</v>
      </c>
      <c r="DL10">
        <v>2.32142162322998</v>
      </c>
      <c r="DM10">
        <v>0.70093619823455799</v>
      </c>
      <c r="DN10" t="s">
        <v>21</v>
      </c>
      <c r="DO10">
        <v>0.71199999999999997</v>
      </c>
      <c r="DP10">
        <v>0.84099999999999997</v>
      </c>
      <c r="DQ10" t="s">
        <v>18</v>
      </c>
    </row>
    <row r="11" spans="1:121">
      <c r="A11" t="s">
        <v>22</v>
      </c>
      <c r="B11">
        <v>-0.68414960000000002</v>
      </c>
      <c r="C11">
        <v>1.6171420000000001</v>
      </c>
      <c r="D11">
        <v>0.12845019999999999</v>
      </c>
      <c r="E11">
        <v>9.1533710000000004E-4</v>
      </c>
      <c r="F11">
        <v>-0.89205060000000003</v>
      </c>
      <c r="G11">
        <v>9.5460100000000006E-3</v>
      </c>
      <c r="H11">
        <v>-0.45183380000000001</v>
      </c>
      <c r="I11">
        <v>-0.56426690000000002</v>
      </c>
      <c r="J11">
        <v>1.628811</v>
      </c>
      <c r="K11">
        <v>-3.3803279999999998E-2</v>
      </c>
      <c r="L11">
        <v>-0.1417069</v>
      </c>
      <c r="M11">
        <v>-0.27772760000000002</v>
      </c>
      <c r="N11">
        <v>-8.0129820000000004E-2</v>
      </c>
      <c r="O11">
        <v>0.946766</v>
      </c>
      <c r="P11" s="31">
        <f t="shared" si="13"/>
        <v>0.87809229916912002</v>
      </c>
      <c r="Q11" s="3">
        <f t="shared" si="14"/>
        <v>0.54209217172022273</v>
      </c>
      <c r="R11">
        <v>3.6987139999999998</v>
      </c>
      <c r="S11" s="40">
        <f t="shared" si="15"/>
        <v>0.99787147603770077</v>
      </c>
      <c r="T11">
        <v>-2.4500190000000002</v>
      </c>
      <c r="U11">
        <v>2.899295</v>
      </c>
      <c r="V11">
        <v>3.114798</v>
      </c>
      <c r="W11" s="24">
        <f t="shared" si="16"/>
        <v>3.6987138623892224</v>
      </c>
      <c r="AA11" s="24">
        <f t="shared" si="17"/>
        <v>1.4841760407192675</v>
      </c>
      <c r="AC11">
        <v>0.41089320000000001</v>
      </c>
      <c r="AD11">
        <v>0.46532649999999998</v>
      </c>
      <c r="AE11">
        <v>0.45500350000000001</v>
      </c>
      <c r="AF11">
        <v>0.43993539999999998</v>
      </c>
      <c r="AG11" s="8">
        <f t="shared" si="77"/>
        <v>3.8272813302131822E-2</v>
      </c>
      <c r="AH11">
        <v>86.520420000000001</v>
      </c>
      <c r="AI11">
        <v>91.205929999999995</v>
      </c>
      <c r="AJ11">
        <f t="shared" si="18"/>
        <v>4.6855099999999936</v>
      </c>
      <c r="AK11">
        <f t="shared" ref="AK11:AK71" si="79">LOG($AB$4*AA11*S11/AG11,2)</f>
        <v>1.9521962813966154</v>
      </c>
      <c r="AL11">
        <f t="shared" si="19"/>
        <v>3.8422941147279568</v>
      </c>
      <c r="AM11">
        <f t="shared" si="20"/>
        <v>0.41664541990020681</v>
      </c>
      <c r="AN11" s="58">
        <f t="shared" si="21"/>
        <v>0.82003754441415388</v>
      </c>
      <c r="AO11">
        <v>1</v>
      </c>
      <c r="AP11">
        <v>4</v>
      </c>
      <c r="AR11">
        <f t="shared" si="22"/>
        <v>3.8422941147279568</v>
      </c>
      <c r="AS11">
        <f t="shared" si="23"/>
        <v>0</v>
      </c>
      <c r="AT11">
        <f t="shared" si="24"/>
        <v>1</v>
      </c>
      <c r="AU11">
        <f t="shared" si="25"/>
        <v>0</v>
      </c>
      <c r="AV11">
        <f t="shared" si="26"/>
        <v>0</v>
      </c>
      <c r="AW11">
        <f t="shared" si="5"/>
        <v>0</v>
      </c>
      <c r="AX11">
        <f t="shared" si="6"/>
        <v>0</v>
      </c>
      <c r="AY11">
        <f t="shared" si="7"/>
        <v>0</v>
      </c>
      <c r="AZ11">
        <f t="shared" si="8"/>
        <v>0</v>
      </c>
      <c r="BA11">
        <f t="shared" si="9"/>
        <v>0</v>
      </c>
      <c r="BB11">
        <f t="shared" si="10"/>
        <v>0</v>
      </c>
      <c r="BC11">
        <f t="shared" si="11"/>
        <v>0</v>
      </c>
      <c r="BD11">
        <f t="shared" si="12"/>
        <v>0</v>
      </c>
      <c r="BE11">
        <f t="shared" si="27"/>
        <v>3.8422941147279568</v>
      </c>
      <c r="BF11">
        <f t="shared" si="28"/>
        <v>0</v>
      </c>
      <c r="BG11">
        <f t="shared" si="29"/>
        <v>1</v>
      </c>
      <c r="BH11">
        <f t="shared" si="30"/>
        <v>0.82003754441415388</v>
      </c>
      <c r="BI11">
        <f t="shared" si="31"/>
        <v>0</v>
      </c>
      <c r="BJ11">
        <f t="shared" si="32"/>
        <v>1</v>
      </c>
      <c r="BK11">
        <f t="shared" si="33"/>
        <v>0</v>
      </c>
      <c r="BL11">
        <f t="shared" si="34"/>
        <v>0</v>
      </c>
      <c r="BM11">
        <f t="shared" si="35"/>
        <v>0</v>
      </c>
      <c r="BN11">
        <f t="shared" si="36"/>
        <v>0</v>
      </c>
      <c r="BO11">
        <f t="shared" si="37"/>
        <v>0</v>
      </c>
      <c r="BP11">
        <f t="shared" si="38"/>
        <v>0</v>
      </c>
      <c r="BQ11">
        <f t="shared" si="39"/>
        <v>0</v>
      </c>
      <c r="BR11">
        <f t="shared" si="40"/>
        <v>0</v>
      </c>
      <c r="BS11">
        <f t="shared" si="41"/>
        <v>0</v>
      </c>
      <c r="BT11">
        <f t="shared" si="42"/>
        <v>0</v>
      </c>
      <c r="BU11">
        <f t="shared" si="43"/>
        <v>0.82003754441415388</v>
      </c>
      <c r="BV11">
        <f t="shared" si="44"/>
        <v>0</v>
      </c>
      <c r="BW11">
        <f t="shared" si="45"/>
        <v>1</v>
      </c>
      <c r="BY11" s="50">
        <f t="shared" si="46"/>
        <v>1.9521962813966154</v>
      </c>
      <c r="BZ11" s="50">
        <f t="shared" si="47"/>
        <v>0</v>
      </c>
      <c r="CA11" s="50">
        <f t="shared" si="48"/>
        <v>1</v>
      </c>
      <c r="CB11" s="50">
        <f t="shared" si="49"/>
        <v>0</v>
      </c>
      <c r="CC11" s="50">
        <f t="shared" si="50"/>
        <v>0</v>
      </c>
      <c r="CD11" s="50">
        <f t="shared" si="51"/>
        <v>0</v>
      </c>
      <c r="CE11" s="50">
        <f t="shared" si="52"/>
        <v>0</v>
      </c>
      <c r="CF11" s="50">
        <f t="shared" si="53"/>
        <v>0</v>
      </c>
      <c r="CG11" s="50">
        <f t="shared" si="54"/>
        <v>0</v>
      </c>
      <c r="CH11" s="50">
        <f t="shared" si="55"/>
        <v>0</v>
      </c>
      <c r="CI11" s="50">
        <f t="shared" si="56"/>
        <v>0</v>
      </c>
      <c r="CJ11" s="50">
        <f t="shared" si="57"/>
        <v>0</v>
      </c>
      <c r="CK11" s="50">
        <f t="shared" si="58"/>
        <v>0</v>
      </c>
      <c r="CL11" s="50">
        <f t="shared" si="59"/>
        <v>1.9521962813966154</v>
      </c>
      <c r="CM11" s="50">
        <f t="shared" si="60"/>
        <v>0</v>
      </c>
      <c r="CN11" s="50">
        <f t="shared" si="61"/>
        <v>1</v>
      </c>
      <c r="CO11">
        <f t="shared" si="78"/>
        <v>0.41664541990020681</v>
      </c>
      <c r="CP11">
        <f t="shared" si="62"/>
        <v>0</v>
      </c>
      <c r="CQ11">
        <f t="shared" si="63"/>
        <v>1</v>
      </c>
      <c r="CR11">
        <f t="shared" si="64"/>
        <v>0</v>
      </c>
      <c r="CS11">
        <f t="shared" si="65"/>
        <v>0</v>
      </c>
      <c r="CT11">
        <f t="shared" si="66"/>
        <v>0</v>
      </c>
      <c r="CU11">
        <f t="shared" si="67"/>
        <v>0</v>
      </c>
      <c r="CV11">
        <f t="shared" si="68"/>
        <v>0</v>
      </c>
      <c r="CW11">
        <f t="shared" si="69"/>
        <v>0</v>
      </c>
      <c r="CX11">
        <f t="shared" si="70"/>
        <v>0</v>
      </c>
      <c r="CY11">
        <f t="shared" si="71"/>
        <v>0</v>
      </c>
      <c r="CZ11">
        <f t="shared" si="72"/>
        <v>0</v>
      </c>
      <c r="DA11">
        <f t="shared" si="73"/>
        <v>0</v>
      </c>
      <c r="DB11">
        <f t="shared" si="74"/>
        <v>0.41664541990020681</v>
      </c>
      <c r="DC11">
        <f t="shared" si="75"/>
        <v>0</v>
      </c>
      <c r="DD11">
        <f t="shared" si="76"/>
        <v>1</v>
      </c>
      <c r="DL11">
        <v>0.63106137514114402</v>
      </c>
      <c r="DM11">
        <v>2.5135803222656299</v>
      </c>
      <c r="DN11" t="s">
        <v>23</v>
      </c>
      <c r="DO11">
        <v>3.2000000000000001E-2</v>
      </c>
      <c r="DP11">
        <v>0.752</v>
      </c>
      <c r="DQ11" t="s">
        <v>18</v>
      </c>
    </row>
    <row r="12" spans="1:121">
      <c r="A12" t="s">
        <v>22</v>
      </c>
      <c r="B12">
        <v>-0.59864059999999997</v>
      </c>
      <c r="C12">
        <v>1.6256550000000001</v>
      </c>
      <c r="D12">
        <v>-4.4752020000000003E-2</v>
      </c>
      <c r="E12">
        <v>-9.7697619999999999E-2</v>
      </c>
      <c r="F12">
        <v>-0.25997300000000001</v>
      </c>
      <c r="G12">
        <v>-4.5494769999999997E-2</v>
      </c>
      <c r="H12">
        <v>0.95958299999999996</v>
      </c>
      <c r="I12">
        <v>-0.52558490000000002</v>
      </c>
      <c r="J12">
        <v>1.6273550000000001</v>
      </c>
      <c r="K12">
        <v>-0.1457495</v>
      </c>
      <c r="L12">
        <v>-8.5690619999999995E-2</v>
      </c>
      <c r="M12">
        <v>-0.70076110000000003</v>
      </c>
      <c r="N12">
        <v>-0.10818510000000001</v>
      </c>
      <c r="O12">
        <v>0.69991930000000002</v>
      </c>
      <c r="P12" s="31">
        <f t="shared" si="13"/>
        <v>0.48109622245216599</v>
      </c>
      <c r="Q12" s="3">
        <f t="shared" si="14"/>
        <v>-0.53709284948451197</v>
      </c>
      <c r="R12">
        <v>5.9339310000000003</v>
      </c>
      <c r="S12" s="40">
        <f t="shared" si="15"/>
        <v>2.1377832011128657</v>
      </c>
      <c r="T12">
        <v>-6.198925</v>
      </c>
      <c r="U12">
        <v>3.5868850000000001</v>
      </c>
      <c r="V12">
        <v>-8.8711990000000004E-2</v>
      </c>
      <c r="W12" s="24">
        <f t="shared" si="16"/>
        <v>5.9339313235616196</v>
      </c>
      <c r="AA12" s="24">
        <f t="shared" si="17"/>
        <v>1.0005454849197652</v>
      </c>
      <c r="AC12">
        <v>0.48439359999999998</v>
      </c>
      <c r="AD12">
        <v>0.4755914</v>
      </c>
      <c r="AE12">
        <v>0.46324199999999999</v>
      </c>
      <c r="AF12">
        <v>0.46407510000000002</v>
      </c>
      <c r="AG12" s="8">
        <f t="shared" si="77"/>
        <v>4.952546753659294E-2</v>
      </c>
      <c r="AH12">
        <v>92.722480000000004</v>
      </c>
      <c r="AI12">
        <v>96.122420000000005</v>
      </c>
      <c r="AJ12">
        <f t="shared" si="18"/>
        <v>3.3999400000000009</v>
      </c>
      <c r="AK12">
        <f t="shared" si="79"/>
        <v>2.1106598065486657</v>
      </c>
      <c r="AL12">
        <f t="shared" si="19"/>
        <v>3.5835324052196866</v>
      </c>
      <c r="AM12">
        <f t="shared" si="20"/>
        <v>0.62079325121874651</v>
      </c>
      <c r="AN12" s="58">
        <f t="shared" si="21"/>
        <v>1.0539987191596574</v>
      </c>
      <c r="AO12">
        <v>3</v>
      </c>
      <c r="AP12">
        <v>4</v>
      </c>
      <c r="AR12">
        <f t="shared" si="22"/>
        <v>0</v>
      </c>
      <c r="AS12">
        <f t="shared" si="23"/>
        <v>0</v>
      </c>
      <c r="AT12">
        <f t="shared" si="24"/>
        <v>0</v>
      </c>
      <c r="AU12">
        <f t="shared" si="25"/>
        <v>0</v>
      </c>
      <c r="AV12">
        <f t="shared" si="26"/>
        <v>0</v>
      </c>
      <c r="AW12">
        <f t="shared" si="5"/>
        <v>0</v>
      </c>
      <c r="AX12">
        <f t="shared" si="6"/>
        <v>0</v>
      </c>
      <c r="AY12">
        <f t="shared" si="7"/>
        <v>0</v>
      </c>
      <c r="AZ12">
        <f t="shared" si="8"/>
        <v>3.5835324052196866</v>
      </c>
      <c r="BA12">
        <f t="shared" si="9"/>
        <v>0</v>
      </c>
      <c r="BB12">
        <f t="shared" si="10"/>
        <v>1</v>
      </c>
      <c r="BC12">
        <f t="shared" si="11"/>
        <v>0</v>
      </c>
      <c r="BD12">
        <f t="shared" si="12"/>
        <v>0</v>
      </c>
      <c r="BE12">
        <f t="shared" si="27"/>
        <v>3.5835324052196866</v>
      </c>
      <c r="BF12">
        <f t="shared" si="28"/>
        <v>0</v>
      </c>
      <c r="BG12">
        <f t="shared" si="29"/>
        <v>1</v>
      </c>
      <c r="BH12">
        <f t="shared" si="30"/>
        <v>0</v>
      </c>
      <c r="BI12">
        <f t="shared" si="31"/>
        <v>0</v>
      </c>
      <c r="BJ12">
        <f t="shared" si="32"/>
        <v>0</v>
      </c>
      <c r="BK12">
        <f t="shared" si="33"/>
        <v>0</v>
      </c>
      <c r="BL12">
        <f t="shared" si="34"/>
        <v>0</v>
      </c>
      <c r="BM12">
        <f t="shared" si="35"/>
        <v>0</v>
      </c>
      <c r="BN12">
        <f t="shared" si="36"/>
        <v>0</v>
      </c>
      <c r="BO12">
        <f t="shared" si="37"/>
        <v>0</v>
      </c>
      <c r="BP12">
        <f t="shared" si="38"/>
        <v>1.0539987191596574</v>
      </c>
      <c r="BQ12">
        <f t="shared" si="39"/>
        <v>0</v>
      </c>
      <c r="BR12">
        <f t="shared" si="40"/>
        <v>1</v>
      </c>
      <c r="BS12">
        <f t="shared" si="41"/>
        <v>0</v>
      </c>
      <c r="BT12">
        <f t="shared" si="42"/>
        <v>0</v>
      </c>
      <c r="BU12">
        <f t="shared" si="43"/>
        <v>1.0539987191596574</v>
      </c>
      <c r="BV12">
        <f t="shared" si="44"/>
        <v>0</v>
      </c>
      <c r="BW12">
        <f t="shared" si="45"/>
        <v>1</v>
      </c>
      <c r="BY12" s="50">
        <f t="shared" si="46"/>
        <v>0</v>
      </c>
      <c r="BZ12" s="50">
        <f t="shared" si="47"/>
        <v>0</v>
      </c>
      <c r="CA12" s="50">
        <f t="shared" si="48"/>
        <v>0</v>
      </c>
      <c r="CB12" s="50">
        <f t="shared" si="49"/>
        <v>0</v>
      </c>
      <c r="CC12" s="50">
        <f t="shared" si="50"/>
        <v>0</v>
      </c>
      <c r="CD12" s="50">
        <f t="shared" si="51"/>
        <v>0</v>
      </c>
      <c r="CE12" s="50">
        <f t="shared" si="52"/>
        <v>0</v>
      </c>
      <c r="CF12" s="50">
        <f t="shared" si="53"/>
        <v>0</v>
      </c>
      <c r="CG12" s="50">
        <f t="shared" si="54"/>
        <v>2.1106598065486657</v>
      </c>
      <c r="CH12" s="50">
        <f t="shared" si="55"/>
        <v>0</v>
      </c>
      <c r="CI12" s="50">
        <f t="shared" si="56"/>
        <v>1</v>
      </c>
      <c r="CJ12" s="50">
        <f t="shared" si="57"/>
        <v>0</v>
      </c>
      <c r="CK12" s="50">
        <f t="shared" si="58"/>
        <v>0</v>
      </c>
      <c r="CL12" s="50">
        <f t="shared" si="59"/>
        <v>2.1106598065486657</v>
      </c>
      <c r="CM12" s="50">
        <f t="shared" si="60"/>
        <v>0</v>
      </c>
      <c r="CN12" s="50">
        <f t="shared" si="61"/>
        <v>1</v>
      </c>
      <c r="CO12">
        <f t="shared" si="78"/>
        <v>0</v>
      </c>
      <c r="CP12">
        <f t="shared" si="62"/>
        <v>0</v>
      </c>
      <c r="CQ12">
        <f t="shared" si="63"/>
        <v>0</v>
      </c>
      <c r="CR12">
        <f t="shared" si="64"/>
        <v>0</v>
      </c>
      <c r="CS12">
        <f t="shared" si="65"/>
        <v>0</v>
      </c>
      <c r="CT12">
        <f t="shared" si="66"/>
        <v>0</v>
      </c>
      <c r="CU12">
        <f t="shared" si="67"/>
        <v>0</v>
      </c>
      <c r="CV12">
        <f t="shared" si="68"/>
        <v>0</v>
      </c>
      <c r="CW12">
        <f t="shared" si="69"/>
        <v>0.62079325121874651</v>
      </c>
      <c r="CX12">
        <f t="shared" si="70"/>
        <v>0</v>
      </c>
      <c r="CY12">
        <f t="shared" si="71"/>
        <v>1</v>
      </c>
      <c r="CZ12">
        <f t="shared" si="72"/>
        <v>0</v>
      </c>
      <c r="DA12">
        <f t="shared" si="73"/>
        <v>0</v>
      </c>
      <c r="DB12">
        <f t="shared" si="74"/>
        <v>0.62079325121874651</v>
      </c>
      <c r="DC12">
        <f t="shared" si="75"/>
        <v>0</v>
      </c>
      <c r="DD12">
        <f t="shared" si="76"/>
        <v>1</v>
      </c>
      <c r="DL12">
        <v>1.5782046318054199</v>
      </c>
      <c r="DM12">
        <v>2.80473804473877</v>
      </c>
      <c r="DN12" t="s">
        <v>24</v>
      </c>
      <c r="DO12">
        <v>0.56699999999999995</v>
      </c>
      <c r="DP12">
        <v>0.255</v>
      </c>
      <c r="DQ12" t="s">
        <v>18</v>
      </c>
    </row>
    <row r="13" spans="1:121">
      <c r="A13" t="s">
        <v>22</v>
      </c>
      <c r="B13">
        <v>-0.5286168</v>
      </c>
      <c r="C13">
        <v>1.6176140000000001</v>
      </c>
      <c r="D13">
        <v>-0.1398269</v>
      </c>
      <c r="E13">
        <v>-4.756676E-2</v>
      </c>
      <c r="F13">
        <v>-0.70449859999999997</v>
      </c>
      <c r="G13">
        <v>-6.4163940000000003E-2</v>
      </c>
      <c r="H13">
        <v>0.7051965</v>
      </c>
      <c r="I13">
        <v>-0.6774867</v>
      </c>
      <c r="J13">
        <v>1.612476</v>
      </c>
      <c r="K13">
        <v>-0.58499009999999996</v>
      </c>
      <c r="L13">
        <v>-0.23108580000000001</v>
      </c>
      <c r="M13">
        <v>0.2710282</v>
      </c>
      <c r="N13">
        <v>2.3895900000000001E-2</v>
      </c>
      <c r="O13">
        <v>0.93411560000000005</v>
      </c>
      <c r="P13" s="31">
        <f t="shared" si="13"/>
        <v>-0.78183739919323803</v>
      </c>
      <c r="Q13" s="3">
        <f t="shared" si="14"/>
        <v>0.22253943755449335</v>
      </c>
      <c r="R13">
        <v>1.2237720000000001</v>
      </c>
      <c r="S13" s="40">
        <f t="shared" si="15"/>
        <v>1.3463778720446893</v>
      </c>
      <c r="T13">
        <v>8.5962409999999993E-3</v>
      </c>
      <c r="U13">
        <v>2.4123770000000002</v>
      </c>
      <c r="V13">
        <v>0.62002239999999997</v>
      </c>
      <c r="W13" s="24">
        <f t="shared" si="16"/>
        <v>1.2237716438535244</v>
      </c>
      <c r="AA13" s="24">
        <f t="shared" si="17"/>
        <v>1.9422449601788214</v>
      </c>
      <c r="AC13">
        <v>0.48211300000000001</v>
      </c>
      <c r="AD13">
        <v>0.4401853</v>
      </c>
      <c r="AE13">
        <v>0.4634897</v>
      </c>
      <c r="AF13">
        <v>0.3425106</v>
      </c>
      <c r="AG13" s="8">
        <f t="shared" si="77"/>
        <v>3.3689803767479466E-2</v>
      </c>
      <c r="AH13">
        <v>97.638030000000001</v>
      </c>
      <c r="AI13">
        <v>103.4701</v>
      </c>
      <c r="AJ13">
        <f t="shared" si="18"/>
        <v>5.8320700000000016</v>
      </c>
      <c r="AK13">
        <f t="shared" si="79"/>
        <v>2.9564246087627692</v>
      </c>
      <c r="AL13">
        <f t="shared" si="19"/>
        <v>2.8186760334186789</v>
      </c>
      <c r="AM13">
        <f t="shared" si="20"/>
        <v>0.50692543278163127</v>
      </c>
      <c r="AN13" s="58">
        <f t="shared" si="21"/>
        <v>0.48330627605956</v>
      </c>
      <c r="AO13">
        <v>2</v>
      </c>
      <c r="AP13">
        <v>2</v>
      </c>
      <c r="AR13">
        <f t="shared" si="22"/>
        <v>0</v>
      </c>
      <c r="AS13">
        <f t="shared" si="23"/>
        <v>0</v>
      </c>
      <c r="AT13">
        <f t="shared" si="24"/>
        <v>0</v>
      </c>
      <c r="AU13">
        <f t="shared" si="25"/>
        <v>0</v>
      </c>
      <c r="AV13">
        <f t="shared" si="26"/>
        <v>2.8186760334186789</v>
      </c>
      <c r="AW13">
        <f t="shared" si="5"/>
        <v>2.8186760334186789</v>
      </c>
      <c r="AX13">
        <f t="shared" si="6"/>
        <v>1</v>
      </c>
      <c r="AY13">
        <f t="shared" si="7"/>
        <v>1</v>
      </c>
      <c r="AZ13">
        <f t="shared" si="8"/>
        <v>0</v>
      </c>
      <c r="BA13">
        <f t="shared" si="9"/>
        <v>0</v>
      </c>
      <c r="BB13">
        <f t="shared" si="10"/>
        <v>0</v>
      </c>
      <c r="BC13">
        <f t="shared" si="11"/>
        <v>0</v>
      </c>
      <c r="BD13">
        <f t="shared" si="12"/>
        <v>0</v>
      </c>
      <c r="BE13">
        <f t="shared" si="27"/>
        <v>0</v>
      </c>
      <c r="BF13">
        <f t="shared" si="28"/>
        <v>0</v>
      </c>
      <c r="BG13">
        <f t="shared" si="29"/>
        <v>0</v>
      </c>
      <c r="BH13">
        <f t="shared" si="30"/>
        <v>0</v>
      </c>
      <c r="BI13">
        <f t="shared" si="31"/>
        <v>0</v>
      </c>
      <c r="BJ13">
        <f t="shared" si="32"/>
        <v>0</v>
      </c>
      <c r="BK13">
        <f t="shared" si="33"/>
        <v>0</v>
      </c>
      <c r="BL13">
        <f t="shared" si="34"/>
        <v>0.48330627605956</v>
      </c>
      <c r="BM13">
        <f t="shared" si="35"/>
        <v>0.48330627605956</v>
      </c>
      <c r="BN13">
        <f t="shared" si="36"/>
        <v>1</v>
      </c>
      <c r="BO13">
        <f t="shared" si="37"/>
        <v>1</v>
      </c>
      <c r="BP13">
        <f t="shared" si="38"/>
        <v>0</v>
      </c>
      <c r="BQ13">
        <f t="shared" si="39"/>
        <v>0</v>
      </c>
      <c r="BR13">
        <f t="shared" si="40"/>
        <v>0</v>
      </c>
      <c r="BS13">
        <f t="shared" si="41"/>
        <v>0</v>
      </c>
      <c r="BT13">
        <f t="shared" si="42"/>
        <v>0</v>
      </c>
      <c r="BU13">
        <f t="shared" si="43"/>
        <v>0</v>
      </c>
      <c r="BV13">
        <f t="shared" si="44"/>
        <v>0</v>
      </c>
      <c r="BW13">
        <f t="shared" si="45"/>
        <v>0</v>
      </c>
      <c r="BY13" s="50">
        <f t="shared" si="46"/>
        <v>0</v>
      </c>
      <c r="BZ13" s="50">
        <f t="shared" si="47"/>
        <v>0</v>
      </c>
      <c r="CA13" s="50">
        <f t="shared" si="48"/>
        <v>0</v>
      </c>
      <c r="CB13" s="50">
        <f t="shared" si="49"/>
        <v>0</v>
      </c>
      <c r="CC13" s="50">
        <f t="shared" si="50"/>
        <v>2.9564246087627692</v>
      </c>
      <c r="CD13" s="50">
        <f t="shared" si="51"/>
        <v>2.9564246087627692</v>
      </c>
      <c r="CE13" s="50">
        <f t="shared" si="52"/>
        <v>1</v>
      </c>
      <c r="CF13" s="50">
        <f t="shared" si="53"/>
        <v>1</v>
      </c>
      <c r="CG13" s="50">
        <f t="shared" si="54"/>
        <v>0</v>
      </c>
      <c r="CH13" s="50">
        <f t="shared" si="55"/>
        <v>0</v>
      </c>
      <c r="CI13" s="50">
        <f t="shared" si="56"/>
        <v>0</v>
      </c>
      <c r="CJ13" s="50">
        <f t="shared" si="57"/>
        <v>0</v>
      </c>
      <c r="CK13" s="50">
        <f t="shared" si="58"/>
        <v>0</v>
      </c>
      <c r="CL13" s="50">
        <f t="shared" si="59"/>
        <v>0</v>
      </c>
      <c r="CM13" s="50">
        <f t="shared" si="60"/>
        <v>0</v>
      </c>
      <c r="CN13" s="50">
        <f t="shared" si="61"/>
        <v>0</v>
      </c>
      <c r="CO13">
        <f t="shared" si="78"/>
        <v>0</v>
      </c>
      <c r="CP13">
        <f t="shared" si="62"/>
        <v>0</v>
      </c>
      <c r="CQ13">
        <f t="shared" si="63"/>
        <v>0</v>
      </c>
      <c r="CR13">
        <f t="shared" si="64"/>
        <v>0</v>
      </c>
      <c r="CS13">
        <f t="shared" si="65"/>
        <v>0.50692543278163127</v>
      </c>
      <c r="CT13">
        <f t="shared" si="66"/>
        <v>0.50692543278163127</v>
      </c>
      <c r="CU13">
        <f t="shared" si="67"/>
        <v>1</v>
      </c>
      <c r="CV13">
        <f t="shared" si="68"/>
        <v>1</v>
      </c>
      <c r="CW13">
        <f t="shared" si="69"/>
        <v>0</v>
      </c>
      <c r="CX13">
        <f t="shared" si="70"/>
        <v>0</v>
      </c>
      <c r="CY13">
        <f t="shared" si="71"/>
        <v>0</v>
      </c>
      <c r="CZ13">
        <f t="shared" si="72"/>
        <v>0</v>
      </c>
      <c r="DA13">
        <f t="shared" si="73"/>
        <v>0</v>
      </c>
      <c r="DB13">
        <f t="shared" si="74"/>
        <v>0</v>
      </c>
      <c r="DC13">
        <f t="shared" si="75"/>
        <v>0</v>
      </c>
      <c r="DD13">
        <f t="shared" si="76"/>
        <v>0</v>
      </c>
      <c r="DL13">
        <v>0.90089631080627397</v>
      </c>
      <c r="DM13">
        <v>0.97640067338943504</v>
      </c>
      <c r="DN13" t="s">
        <v>25</v>
      </c>
      <c r="DO13">
        <v>5.2999999999999999E-2</v>
      </c>
      <c r="DP13">
        <v>0.14599999999999999</v>
      </c>
      <c r="DQ13" t="s">
        <v>18</v>
      </c>
    </row>
    <row r="14" spans="1:121">
      <c r="A14" t="s">
        <v>20</v>
      </c>
      <c r="B14">
        <v>-0.64155930000000005</v>
      </c>
      <c r="C14">
        <v>1.6187240000000001</v>
      </c>
      <c r="D14">
        <v>-0.53192030000000001</v>
      </c>
      <c r="E14">
        <v>-0.1242245</v>
      </c>
      <c r="F14">
        <v>0.27326859999999997</v>
      </c>
      <c r="G14">
        <v>1.1162689999999999E-2</v>
      </c>
      <c r="H14">
        <v>0.95381749999999998</v>
      </c>
      <c r="I14">
        <v>-0.64820310000000003</v>
      </c>
      <c r="J14">
        <v>1.6131</v>
      </c>
      <c r="K14">
        <v>-0.17876700000000001</v>
      </c>
      <c r="L14">
        <v>1.5692350000000001E-2</v>
      </c>
      <c r="M14">
        <v>-0.79903570000000002</v>
      </c>
      <c r="N14">
        <v>-1.163812E-2</v>
      </c>
      <c r="O14">
        <v>-0.60096609999999995</v>
      </c>
      <c r="P14" s="31">
        <f t="shared" si="13"/>
        <v>0.99874176667333359</v>
      </c>
      <c r="Q14" s="3">
        <f t="shared" si="14"/>
        <v>0.99497023299554299</v>
      </c>
      <c r="R14">
        <v>1.066449</v>
      </c>
      <c r="S14" s="40">
        <f t="shared" si="15"/>
        <v>0.10033931527578943</v>
      </c>
      <c r="T14">
        <v>0.41446290000000002</v>
      </c>
      <c r="U14">
        <v>1.765509</v>
      </c>
      <c r="V14">
        <v>-0.5077391</v>
      </c>
      <c r="W14" s="24">
        <f t="shared" si="16"/>
        <v>1.0664489924751583</v>
      </c>
      <c r="AA14" s="24">
        <f t="shared" si="17"/>
        <v>1.9522841042793264</v>
      </c>
      <c r="AC14">
        <v>0.42644399999999999</v>
      </c>
      <c r="AD14">
        <v>0.46606550000000002</v>
      </c>
      <c r="AE14">
        <v>0.47394920000000001</v>
      </c>
      <c r="AF14">
        <v>0.37287779999999998</v>
      </c>
      <c r="AG14" s="8">
        <f t="shared" si="77"/>
        <v>3.5124268339496625E-2</v>
      </c>
      <c r="AH14">
        <v>104.97239999999999</v>
      </c>
      <c r="AI14">
        <v>108.00369999999999</v>
      </c>
      <c r="AJ14">
        <f t="shared" si="18"/>
        <v>3.0313000000000017</v>
      </c>
      <c r="AK14">
        <f t="shared" si="79"/>
        <v>-0.84241816023732163</v>
      </c>
      <c r="AL14">
        <f t="shared" si="19"/>
        <v>2.5674379108706007</v>
      </c>
      <c r="AM14">
        <f t="shared" si="20"/>
        <v>-0.27790656161954314</v>
      </c>
      <c r="AN14" s="58">
        <f t="shared" si="21"/>
        <v>0.8469758555308281</v>
      </c>
      <c r="AO14">
        <v>2</v>
      </c>
      <c r="AP14">
        <v>1</v>
      </c>
      <c r="AR14">
        <f t="shared" si="22"/>
        <v>0</v>
      </c>
      <c r="AS14">
        <f t="shared" si="23"/>
        <v>2.5674379108706007</v>
      </c>
      <c r="AT14">
        <f t="shared" si="24"/>
        <v>0</v>
      </c>
      <c r="AU14">
        <f t="shared" si="25"/>
        <v>1</v>
      </c>
      <c r="AV14">
        <f t="shared" si="26"/>
        <v>2.5674379108706007</v>
      </c>
      <c r="AW14">
        <f t="shared" si="5"/>
        <v>0</v>
      </c>
      <c r="AX14">
        <f t="shared" si="6"/>
        <v>1</v>
      </c>
      <c r="AY14">
        <f t="shared" si="7"/>
        <v>0</v>
      </c>
      <c r="AZ14">
        <f t="shared" si="8"/>
        <v>0</v>
      </c>
      <c r="BA14">
        <f t="shared" si="9"/>
        <v>0</v>
      </c>
      <c r="BB14">
        <f t="shared" si="10"/>
        <v>0</v>
      </c>
      <c r="BC14">
        <f t="shared" si="11"/>
        <v>0</v>
      </c>
      <c r="BD14">
        <f t="shared" si="12"/>
        <v>0</v>
      </c>
      <c r="BE14">
        <f t="shared" si="27"/>
        <v>0</v>
      </c>
      <c r="BF14">
        <f t="shared" si="28"/>
        <v>0</v>
      </c>
      <c r="BG14">
        <f t="shared" si="29"/>
        <v>0</v>
      </c>
      <c r="BH14">
        <f t="shared" si="30"/>
        <v>0</v>
      </c>
      <c r="BI14">
        <f t="shared" si="31"/>
        <v>0.8469758555308281</v>
      </c>
      <c r="BJ14">
        <f t="shared" si="32"/>
        <v>0</v>
      </c>
      <c r="BK14">
        <f t="shared" si="33"/>
        <v>1</v>
      </c>
      <c r="BL14">
        <f t="shared" si="34"/>
        <v>0.8469758555308281</v>
      </c>
      <c r="BM14">
        <f t="shared" si="35"/>
        <v>0.8469758555308281</v>
      </c>
      <c r="BN14">
        <f t="shared" si="36"/>
        <v>1</v>
      </c>
      <c r="BO14">
        <f t="shared" si="37"/>
        <v>0</v>
      </c>
      <c r="BP14">
        <f t="shared" si="38"/>
        <v>0</v>
      </c>
      <c r="BQ14">
        <f t="shared" si="39"/>
        <v>0</v>
      </c>
      <c r="BR14">
        <f t="shared" si="40"/>
        <v>0</v>
      </c>
      <c r="BS14">
        <f t="shared" si="41"/>
        <v>0</v>
      </c>
      <c r="BT14">
        <f t="shared" si="42"/>
        <v>0</v>
      </c>
      <c r="BU14">
        <f t="shared" si="43"/>
        <v>0</v>
      </c>
      <c r="BV14">
        <f t="shared" si="44"/>
        <v>0</v>
      </c>
      <c r="BW14">
        <f t="shared" si="45"/>
        <v>0</v>
      </c>
      <c r="BY14" s="50">
        <f t="shared" si="46"/>
        <v>0</v>
      </c>
      <c r="BZ14" s="50">
        <f t="shared" si="47"/>
        <v>-0.84241816023732163</v>
      </c>
      <c r="CA14" s="50">
        <f t="shared" si="48"/>
        <v>0</v>
      </c>
      <c r="CB14" s="50">
        <f t="shared" si="49"/>
        <v>1</v>
      </c>
      <c r="CC14" s="50">
        <f t="shared" si="50"/>
        <v>-0.84241816023732163</v>
      </c>
      <c r="CD14" s="50">
        <f t="shared" si="51"/>
        <v>0</v>
      </c>
      <c r="CE14" s="50">
        <f t="shared" si="52"/>
        <v>1</v>
      </c>
      <c r="CF14" s="50">
        <f t="shared" si="53"/>
        <v>0</v>
      </c>
      <c r="CG14" s="50">
        <f t="shared" si="54"/>
        <v>0</v>
      </c>
      <c r="CH14" s="50">
        <f t="shared" si="55"/>
        <v>0</v>
      </c>
      <c r="CI14" s="50">
        <f t="shared" si="56"/>
        <v>0</v>
      </c>
      <c r="CJ14" s="50">
        <f t="shared" si="57"/>
        <v>0</v>
      </c>
      <c r="CK14" s="50">
        <f t="shared" si="58"/>
        <v>0</v>
      </c>
      <c r="CL14" s="50">
        <f t="shared" si="59"/>
        <v>0</v>
      </c>
      <c r="CM14" s="50">
        <f t="shared" si="60"/>
        <v>0</v>
      </c>
      <c r="CN14" s="50">
        <f t="shared" si="61"/>
        <v>0</v>
      </c>
      <c r="CO14">
        <f t="shared" si="78"/>
        <v>0</v>
      </c>
      <c r="CP14">
        <f t="shared" si="62"/>
        <v>-0.27790656161954314</v>
      </c>
      <c r="CQ14">
        <f t="shared" si="63"/>
        <v>0</v>
      </c>
      <c r="CR14">
        <f t="shared" si="64"/>
        <v>1</v>
      </c>
      <c r="CS14">
        <f t="shared" si="65"/>
        <v>-0.27790656161954314</v>
      </c>
      <c r="CT14">
        <f t="shared" si="66"/>
        <v>0</v>
      </c>
      <c r="CU14">
        <f t="shared" si="67"/>
        <v>1</v>
      </c>
      <c r="CV14">
        <f t="shared" si="68"/>
        <v>0</v>
      </c>
      <c r="CW14">
        <f t="shared" si="69"/>
        <v>0</v>
      </c>
      <c r="CX14">
        <f t="shared" si="70"/>
        <v>0</v>
      </c>
      <c r="CY14">
        <f t="shared" si="71"/>
        <v>0</v>
      </c>
      <c r="CZ14">
        <f t="shared" si="72"/>
        <v>0</v>
      </c>
      <c r="DA14">
        <f t="shared" si="73"/>
        <v>0</v>
      </c>
      <c r="DB14">
        <f t="shared" si="74"/>
        <v>0</v>
      </c>
      <c r="DC14">
        <f t="shared" si="75"/>
        <v>0</v>
      </c>
      <c r="DD14">
        <f t="shared" si="76"/>
        <v>0</v>
      </c>
      <c r="DL14">
        <v>1.5481199026107799</v>
      </c>
      <c r="DM14">
        <v>0.13811314105987499</v>
      </c>
      <c r="DN14" t="s">
        <v>26</v>
      </c>
      <c r="DO14">
        <v>0.41399999999999998</v>
      </c>
      <c r="DP14">
        <v>0.55400000000000005</v>
      </c>
      <c r="DQ14" t="s">
        <v>18</v>
      </c>
    </row>
    <row r="15" spans="1:121">
      <c r="A15" t="s">
        <v>16</v>
      </c>
      <c r="B15">
        <v>-0.64591690000000002</v>
      </c>
      <c r="C15">
        <v>1.6122030000000001</v>
      </c>
      <c r="D15">
        <v>-0.21418780000000001</v>
      </c>
      <c r="E15">
        <v>2.5068220000000001E-3</v>
      </c>
      <c r="F15">
        <v>-0.78498330000000005</v>
      </c>
      <c r="G15">
        <v>7.1780699999999999E-3</v>
      </c>
      <c r="H15">
        <v>-0.61947039999999998</v>
      </c>
      <c r="I15">
        <v>-0.67598919999999996</v>
      </c>
      <c r="J15">
        <v>1.619254</v>
      </c>
      <c r="K15">
        <v>-0.2105465</v>
      </c>
      <c r="L15">
        <v>4.3008610000000003E-2</v>
      </c>
      <c r="M15">
        <v>-0.80621339999999997</v>
      </c>
      <c r="N15">
        <v>-5.0969250000000001E-2</v>
      </c>
      <c r="O15">
        <v>-0.58785410000000005</v>
      </c>
      <c r="P15" s="31">
        <f t="shared" si="13"/>
        <v>0.79482425390899936</v>
      </c>
      <c r="Q15" s="3">
        <f t="shared" si="14"/>
        <v>0.26349118920399506</v>
      </c>
      <c r="R15">
        <v>5.9915599999999998</v>
      </c>
      <c r="S15" s="40">
        <f t="shared" si="15"/>
        <v>1.3041568220171664</v>
      </c>
      <c r="T15">
        <v>4.9501590000000002</v>
      </c>
      <c r="U15">
        <v>2.640889</v>
      </c>
      <c r="V15">
        <v>-2.0915620000000001</v>
      </c>
      <c r="W15" s="24">
        <f t="shared" si="16"/>
        <v>5.9915602518861864</v>
      </c>
      <c r="AA15" s="24">
        <f t="shared" si="17"/>
        <v>1.0000089036288906</v>
      </c>
      <c r="AC15">
        <v>0.47248960000000001</v>
      </c>
      <c r="AD15">
        <v>0.4984268</v>
      </c>
      <c r="AE15">
        <v>0.46210220000000002</v>
      </c>
      <c r="AF15">
        <v>0.32187179999999999</v>
      </c>
      <c r="AG15" s="8">
        <f t="shared" si="77"/>
        <v>3.5027940591214869E-2</v>
      </c>
      <c r="AH15">
        <v>109.5198</v>
      </c>
      <c r="AI15">
        <v>113.0228</v>
      </c>
      <c r="AJ15">
        <f t="shared" si="18"/>
        <v>3.5030000000000001</v>
      </c>
      <c r="AK15">
        <f t="shared" si="79"/>
        <v>1.8965521311801437</v>
      </c>
      <c r="AL15">
        <f t="shared" si="19"/>
        <v>4.0963664512624174</v>
      </c>
      <c r="AM15">
        <f t="shared" si="20"/>
        <v>0.54140797350275294</v>
      </c>
      <c r="AN15" s="58">
        <f t="shared" si="21"/>
        <v>1.1693880820046867</v>
      </c>
      <c r="AO15">
        <v>3</v>
      </c>
      <c r="AP15">
        <v>1</v>
      </c>
      <c r="AR15">
        <f t="shared" si="22"/>
        <v>0</v>
      </c>
      <c r="AS15">
        <f t="shared" si="23"/>
        <v>4.0963664512624174</v>
      </c>
      <c r="AT15">
        <f t="shared" si="24"/>
        <v>0</v>
      </c>
      <c r="AU15">
        <f t="shared" si="25"/>
        <v>1</v>
      </c>
      <c r="AV15">
        <f t="shared" si="26"/>
        <v>0</v>
      </c>
      <c r="AW15">
        <f t="shared" si="5"/>
        <v>0</v>
      </c>
      <c r="AX15">
        <f t="shared" si="6"/>
        <v>0</v>
      </c>
      <c r="AY15">
        <f t="shared" si="7"/>
        <v>0</v>
      </c>
      <c r="AZ15">
        <f t="shared" si="8"/>
        <v>4.0963664512624174</v>
      </c>
      <c r="BA15">
        <f t="shared" si="9"/>
        <v>0</v>
      </c>
      <c r="BB15">
        <f t="shared" si="10"/>
        <v>1</v>
      </c>
      <c r="BC15">
        <f t="shared" si="11"/>
        <v>0</v>
      </c>
      <c r="BD15">
        <f t="shared" si="12"/>
        <v>0</v>
      </c>
      <c r="BE15">
        <f t="shared" si="27"/>
        <v>0</v>
      </c>
      <c r="BF15">
        <f t="shared" si="28"/>
        <v>0</v>
      </c>
      <c r="BG15">
        <f t="shared" si="29"/>
        <v>0</v>
      </c>
      <c r="BH15">
        <f t="shared" si="30"/>
        <v>0</v>
      </c>
      <c r="BI15">
        <f t="shared" si="31"/>
        <v>1.1693880820046867</v>
      </c>
      <c r="BJ15">
        <f t="shared" si="32"/>
        <v>0</v>
      </c>
      <c r="BK15">
        <f t="shared" si="33"/>
        <v>1</v>
      </c>
      <c r="BL15">
        <f t="shared" si="34"/>
        <v>0</v>
      </c>
      <c r="BM15">
        <f t="shared" si="35"/>
        <v>0</v>
      </c>
      <c r="BN15">
        <f t="shared" si="36"/>
        <v>0</v>
      </c>
      <c r="BO15">
        <f t="shared" si="37"/>
        <v>0</v>
      </c>
      <c r="BP15">
        <f t="shared" si="38"/>
        <v>1.1693880820046867</v>
      </c>
      <c r="BQ15">
        <f t="shared" si="39"/>
        <v>0</v>
      </c>
      <c r="BR15">
        <f t="shared" si="40"/>
        <v>1</v>
      </c>
      <c r="BS15">
        <f t="shared" si="41"/>
        <v>0</v>
      </c>
      <c r="BT15">
        <f t="shared" si="42"/>
        <v>0</v>
      </c>
      <c r="BU15">
        <f t="shared" si="43"/>
        <v>0</v>
      </c>
      <c r="BV15">
        <f t="shared" si="44"/>
        <v>0</v>
      </c>
      <c r="BW15">
        <f t="shared" si="45"/>
        <v>0</v>
      </c>
      <c r="BY15" s="50">
        <f t="shared" si="46"/>
        <v>0</v>
      </c>
      <c r="BZ15" s="50">
        <f t="shared" si="47"/>
        <v>1.8965521311801437</v>
      </c>
      <c r="CA15" s="50">
        <f t="shared" si="48"/>
        <v>0</v>
      </c>
      <c r="CB15" s="50">
        <f t="shared" si="49"/>
        <v>1</v>
      </c>
      <c r="CC15" s="50">
        <f t="shared" si="50"/>
        <v>0</v>
      </c>
      <c r="CD15" s="50">
        <f t="shared" si="51"/>
        <v>0</v>
      </c>
      <c r="CE15" s="50">
        <f t="shared" si="52"/>
        <v>0</v>
      </c>
      <c r="CF15" s="50">
        <f t="shared" si="53"/>
        <v>0</v>
      </c>
      <c r="CG15" s="50">
        <f t="shared" si="54"/>
        <v>1.8965521311801437</v>
      </c>
      <c r="CH15" s="50">
        <f t="shared" si="55"/>
        <v>0</v>
      </c>
      <c r="CI15" s="50">
        <f t="shared" si="56"/>
        <v>1</v>
      </c>
      <c r="CJ15" s="50">
        <f t="shared" si="57"/>
        <v>0</v>
      </c>
      <c r="CK15" s="50">
        <f t="shared" si="58"/>
        <v>0</v>
      </c>
      <c r="CL15" s="50">
        <f t="shared" si="59"/>
        <v>0</v>
      </c>
      <c r="CM15" s="50">
        <f t="shared" si="60"/>
        <v>0</v>
      </c>
      <c r="CN15" s="50">
        <f t="shared" si="61"/>
        <v>0</v>
      </c>
      <c r="CO15">
        <f t="shared" si="78"/>
        <v>0</v>
      </c>
      <c r="CP15">
        <f t="shared" si="62"/>
        <v>0.54140797350275294</v>
      </c>
      <c r="CQ15">
        <f t="shared" si="63"/>
        <v>0</v>
      </c>
      <c r="CR15">
        <f t="shared" si="64"/>
        <v>1</v>
      </c>
      <c r="CS15">
        <f t="shared" si="65"/>
        <v>0</v>
      </c>
      <c r="CT15">
        <f t="shared" si="66"/>
        <v>0</v>
      </c>
      <c r="CU15">
        <f t="shared" si="67"/>
        <v>0</v>
      </c>
      <c r="CV15">
        <f t="shared" si="68"/>
        <v>0</v>
      </c>
      <c r="CW15">
        <f t="shared" si="69"/>
        <v>0.54140797350275294</v>
      </c>
      <c r="CX15">
        <f t="shared" si="70"/>
        <v>0</v>
      </c>
      <c r="CY15">
        <f t="shared" si="71"/>
        <v>1</v>
      </c>
      <c r="CZ15">
        <f t="shared" si="72"/>
        <v>0</v>
      </c>
      <c r="DA15">
        <f t="shared" si="73"/>
        <v>0</v>
      </c>
      <c r="DB15">
        <f t="shared" si="74"/>
        <v>0</v>
      </c>
      <c r="DC15">
        <f t="shared" si="75"/>
        <v>0</v>
      </c>
      <c r="DD15">
        <f t="shared" si="76"/>
        <v>0</v>
      </c>
      <c r="DL15">
        <v>1.8895007371902499</v>
      </c>
      <c r="DM15">
        <v>0.181793212890625</v>
      </c>
      <c r="DN15" t="s">
        <v>27</v>
      </c>
      <c r="DO15">
        <v>0.59199999999999997</v>
      </c>
      <c r="DP15">
        <v>0.38400000000000001</v>
      </c>
      <c r="DQ15" t="s">
        <v>18</v>
      </c>
    </row>
    <row r="16" spans="1:121">
      <c r="A16" t="s">
        <v>20</v>
      </c>
      <c r="B16">
        <v>-0.6819518</v>
      </c>
      <c r="C16">
        <v>1.617192</v>
      </c>
      <c r="D16">
        <v>-0.22207640000000001</v>
      </c>
      <c r="E16">
        <v>2.7199069999999999E-2</v>
      </c>
      <c r="F16">
        <v>-0.80196820000000002</v>
      </c>
      <c r="G16">
        <v>-3.2400970000000001E-2</v>
      </c>
      <c r="H16">
        <v>-0.59586700000000004</v>
      </c>
      <c r="I16">
        <v>-0.48417070000000001</v>
      </c>
      <c r="J16">
        <v>1.6110899999999999</v>
      </c>
      <c r="K16">
        <v>-0.13353770000000001</v>
      </c>
      <c r="L16">
        <v>2.3558780000000001E-2</v>
      </c>
      <c r="M16">
        <v>-0.99798350000000002</v>
      </c>
      <c r="N16">
        <v>-5.425257E-2</v>
      </c>
      <c r="O16">
        <v>2.3036089999999999E-2</v>
      </c>
      <c r="P16" s="31">
        <f t="shared" si="13"/>
        <v>9.2676119067082299E-2</v>
      </c>
      <c r="Q16" s="3">
        <f t="shared" si="14"/>
        <v>-0.98282227390932797</v>
      </c>
      <c r="R16">
        <v>2.6990219999999998</v>
      </c>
      <c r="S16" s="40">
        <f t="shared" si="15"/>
        <v>2.9559740571962916</v>
      </c>
      <c r="T16">
        <v>-0.77146800000000004</v>
      </c>
      <c r="U16">
        <v>1.8626210000000001</v>
      </c>
      <c r="V16">
        <v>-2.908426</v>
      </c>
      <c r="W16" s="24">
        <f>SQRT((B16-T16)^2 + (C16-U16)^2 + (D16-V16)^2)</f>
        <v>2.699022548539304</v>
      </c>
      <c r="AA16" s="24">
        <f t="shared" si="17"/>
        <v>1.7438665078961337</v>
      </c>
      <c r="AC16">
        <v>0.42329689999999998</v>
      </c>
      <c r="AD16">
        <v>0.47408670000000003</v>
      </c>
      <c r="AE16">
        <v>0.47315069999999998</v>
      </c>
      <c r="AF16">
        <v>0.37329329999999999</v>
      </c>
      <c r="AG16" s="8">
        <f t="shared" si="77"/>
        <v>3.5444800952937873E-2</v>
      </c>
      <c r="AH16">
        <v>114.5372</v>
      </c>
      <c r="AI16">
        <v>118.18859999999999</v>
      </c>
      <c r="AJ16">
        <f t="shared" si="18"/>
        <v>3.6513999999999953</v>
      </c>
      <c r="AK16">
        <f t="shared" si="79"/>
        <v>3.8622772811980615</v>
      </c>
      <c r="AL16">
        <f t="shared" si="19"/>
        <v>3.7310804097289614</v>
      </c>
      <c r="AM16">
        <f t="shared" si="20"/>
        <v>1.0577524459654013</v>
      </c>
      <c r="AN16" s="58">
        <f t="shared" si="21"/>
        <v>1.0218218792049532</v>
      </c>
      <c r="AO16">
        <v>4</v>
      </c>
      <c r="AP16">
        <v>3</v>
      </c>
      <c r="AR16">
        <f t="shared" si="22"/>
        <v>0</v>
      </c>
      <c r="AS16">
        <f t="shared" si="23"/>
        <v>0</v>
      </c>
      <c r="AT16">
        <f t="shared" si="24"/>
        <v>0</v>
      </c>
      <c r="AU16">
        <f t="shared" si="25"/>
        <v>0</v>
      </c>
      <c r="AV16">
        <f t="shared" si="26"/>
        <v>0</v>
      </c>
      <c r="AW16">
        <f t="shared" si="5"/>
        <v>0</v>
      </c>
      <c r="AX16">
        <f t="shared" si="6"/>
        <v>0</v>
      </c>
      <c r="AY16">
        <f t="shared" si="7"/>
        <v>0</v>
      </c>
      <c r="AZ16">
        <f t="shared" si="8"/>
        <v>0</v>
      </c>
      <c r="BA16">
        <f t="shared" si="9"/>
        <v>3.7310804097289614</v>
      </c>
      <c r="BB16">
        <f t="shared" si="10"/>
        <v>0</v>
      </c>
      <c r="BC16">
        <f t="shared" si="11"/>
        <v>1</v>
      </c>
      <c r="BD16">
        <f t="shared" si="12"/>
        <v>3.7310804097289614</v>
      </c>
      <c r="BE16">
        <f t="shared" si="27"/>
        <v>0</v>
      </c>
      <c r="BF16">
        <f t="shared" si="28"/>
        <v>1</v>
      </c>
      <c r="BG16">
        <f t="shared" si="29"/>
        <v>0</v>
      </c>
      <c r="BH16">
        <f t="shared" si="30"/>
        <v>0</v>
      </c>
      <c r="BI16">
        <f t="shared" si="31"/>
        <v>0</v>
      </c>
      <c r="BJ16">
        <f t="shared" si="32"/>
        <v>0</v>
      </c>
      <c r="BK16">
        <f t="shared" si="33"/>
        <v>0</v>
      </c>
      <c r="BL16">
        <f t="shared" si="34"/>
        <v>0</v>
      </c>
      <c r="BM16">
        <f t="shared" si="35"/>
        <v>0</v>
      </c>
      <c r="BN16">
        <f t="shared" si="36"/>
        <v>0</v>
      </c>
      <c r="BO16">
        <f t="shared" si="37"/>
        <v>0</v>
      </c>
      <c r="BP16">
        <f t="shared" si="38"/>
        <v>0</v>
      </c>
      <c r="BQ16">
        <f t="shared" si="39"/>
        <v>1.0218218792049532</v>
      </c>
      <c r="BR16">
        <f t="shared" si="40"/>
        <v>0</v>
      </c>
      <c r="BS16">
        <f t="shared" si="41"/>
        <v>1</v>
      </c>
      <c r="BT16">
        <f t="shared" si="42"/>
        <v>1.0218218792049532</v>
      </c>
      <c r="BU16">
        <f t="shared" si="43"/>
        <v>0</v>
      </c>
      <c r="BV16">
        <f t="shared" si="44"/>
        <v>1</v>
      </c>
      <c r="BW16">
        <f t="shared" si="45"/>
        <v>0</v>
      </c>
      <c r="BY16" s="50">
        <f t="shared" si="46"/>
        <v>0</v>
      </c>
      <c r="BZ16" s="50">
        <f t="shared" si="47"/>
        <v>0</v>
      </c>
      <c r="CA16" s="50">
        <f t="shared" si="48"/>
        <v>0</v>
      </c>
      <c r="CB16" s="50">
        <f t="shared" si="49"/>
        <v>0</v>
      </c>
      <c r="CC16" s="50">
        <f t="shared" si="50"/>
        <v>0</v>
      </c>
      <c r="CD16" s="50">
        <f t="shared" si="51"/>
        <v>0</v>
      </c>
      <c r="CE16" s="50">
        <f t="shared" si="52"/>
        <v>0</v>
      </c>
      <c r="CF16" s="50">
        <f t="shared" si="53"/>
        <v>0</v>
      </c>
      <c r="CG16" s="50">
        <f t="shared" si="54"/>
        <v>0</v>
      </c>
      <c r="CH16" s="50">
        <f t="shared" si="55"/>
        <v>3.8622772811980615</v>
      </c>
      <c r="CI16" s="50">
        <f t="shared" si="56"/>
        <v>0</v>
      </c>
      <c r="CJ16" s="50">
        <f t="shared" si="57"/>
        <v>1</v>
      </c>
      <c r="CK16" s="50">
        <f t="shared" si="58"/>
        <v>3.8622772811980615</v>
      </c>
      <c r="CL16" s="50">
        <f t="shared" si="59"/>
        <v>0</v>
      </c>
      <c r="CM16" s="50">
        <f t="shared" si="60"/>
        <v>1</v>
      </c>
      <c r="CN16" s="50">
        <f t="shared" si="61"/>
        <v>0</v>
      </c>
      <c r="CO16">
        <f t="shared" si="78"/>
        <v>0</v>
      </c>
      <c r="CP16">
        <f t="shared" si="62"/>
        <v>0</v>
      </c>
      <c r="CQ16">
        <f t="shared" si="63"/>
        <v>0</v>
      </c>
      <c r="CR16">
        <f t="shared" si="64"/>
        <v>0</v>
      </c>
      <c r="CS16">
        <f t="shared" si="65"/>
        <v>0</v>
      </c>
      <c r="CT16">
        <f t="shared" si="66"/>
        <v>0</v>
      </c>
      <c r="CU16">
        <f t="shared" si="67"/>
        <v>0</v>
      </c>
      <c r="CV16">
        <f t="shared" si="68"/>
        <v>0</v>
      </c>
      <c r="CW16">
        <f t="shared" si="69"/>
        <v>0</v>
      </c>
      <c r="CX16">
        <f t="shared" si="70"/>
        <v>1.0577524459654013</v>
      </c>
      <c r="CY16">
        <f t="shared" si="71"/>
        <v>0</v>
      </c>
      <c r="CZ16">
        <f t="shared" si="72"/>
        <v>1</v>
      </c>
      <c r="DA16">
        <f t="shared" si="73"/>
        <v>1.0577524459654013</v>
      </c>
      <c r="DB16">
        <f t="shared" si="74"/>
        <v>0</v>
      </c>
      <c r="DC16">
        <f t="shared" si="75"/>
        <v>1</v>
      </c>
      <c r="DD16">
        <f t="shared" si="76"/>
        <v>0</v>
      </c>
      <c r="DL16">
        <v>3.04464888572693</v>
      </c>
      <c r="DM16">
        <v>1.92053699493408</v>
      </c>
      <c r="DN16" t="s">
        <v>28</v>
      </c>
      <c r="DO16">
        <v>0.30299999999999999</v>
      </c>
      <c r="DP16">
        <v>0.377</v>
      </c>
      <c r="DQ16" t="s">
        <v>18</v>
      </c>
    </row>
    <row r="17" spans="1:121">
      <c r="A17" t="s">
        <v>20</v>
      </c>
      <c r="B17">
        <v>-0.48604249999999999</v>
      </c>
      <c r="C17">
        <v>1.6107130000000001</v>
      </c>
      <c r="D17">
        <v>-0.15368589999999999</v>
      </c>
      <c r="E17">
        <v>8.6667529999999993E-3</v>
      </c>
      <c r="F17">
        <v>-0.99890789999999996</v>
      </c>
      <c r="G17">
        <v>-2.173419E-2</v>
      </c>
      <c r="H17">
        <v>4.0440499999999997E-2</v>
      </c>
      <c r="I17">
        <v>-0.45154830000000001</v>
      </c>
      <c r="J17">
        <v>1.6090660000000001</v>
      </c>
      <c r="K17">
        <v>-0.88004979999999999</v>
      </c>
      <c r="L17">
        <v>-0.1962303</v>
      </c>
      <c r="M17">
        <v>-7.2673420000000002E-2</v>
      </c>
      <c r="N17">
        <v>-4.177989E-2</v>
      </c>
      <c r="O17">
        <v>0.97696810000000001</v>
      </c>
      <c r="P17" s="31">
        <f t="shared" si="13"/>
        <v>0.9849636540736546</v>
      </c>
      <c r="Q17" s="3">
        <f t="shared" si="14"/>
        <v>0.94030679969225184</v>
      </c>
      <c r="R17">
        <v>0.60383730000000002</v>
      </c>
      <c r="S17" s="40">
        <f t="shared" si="15"/>
        <v>0.34726565857678482</v>
      </c>
      <c r="T17">
        <v>-0.55036600000000002</v>
      </c>
      <c r="U17">
        <v>2.1458309999999998</v>
      </c>
      <c r="V17">
        <v>0.1185832</v>
      </c>
      <c r="W17" s="24">
        <f t="shared" si="16"/>
        <v>0.60383710501347942</v>
      </c>
      <c r="AA17" s="24">
        <f t="shared" si="17"/>
        <v>1.9737429761015659</v>
      </c>
      <c r="AC17">
        <v>0.42161939999999998</v>
      </c>
      <c r="AD17">
        <v>0.41401300000000002</v>
      </c>
      <c r="AE17">
        <v>0.4493799</v>
      </c>
      <c r="AF17">
        <v>0.3520547</v>
      </c>
      <c r="AG17" s="8">
        <f t="shared" si="77"/>
        <v>2.7615846110309032E-2</v>
      </c>
      <c r="AH17">
        <v>119.7058</v>
      </c>
      <c r="AI17">
        <v>125.92310000000001</v>
      </c>
      <c r="AJ17">
        <f t="shared" si="18"/>
        <v>6.2173000000000087</v>
      </c>
      <c r="AK17">
        <f t="shared" si="79"/>
        <v>1.3114775501292588</v>
      </c>
      <c r="AL17">
        <f t="shared" si="19"/>
        <v>2.1095976790009576</v>
      </c>
      <c r="AM17">
        <f t="shared" si="20"/>
        <v>0.21094004634314847</v>
      </c>
      <c r="AN17" s="58">
        <f t="shared" si="21"/>
        <v>0.33931090328614588</v>
      </c>
      <c r="AO17">
        <v>2</v>
      </c>
      <c r="AP17">
        <v>3</v>
      </c>
      <c r="AR17">
        <f t="shared" si="22"/>
        <v>0</v>
      </c>
      <c r="AS17">
        <f t="shared" si="23"/>
        <v>0</v>
      </c>
      <c r="AT17">
        <f t="shared" si="24"/>
        <v>0</v>
      </c>
      <c r="AU17">
        <f t="shared" si="25"/>
        <v>0</v>
      </c>
      <c r="AV17">
        <f t="shared" si="26"/>
        <v>2.1095976790009576</v>
      </c>
      <c r="AW17">
        <f t="shared" si="5"/>
        <v>0</v>
      </c>
      <c r="AX17">
        <f t="shared" si="6"/>
        <v>1</v>
      </c>
      <c r="AY17">
        <f t="shared" si="7"/>
        <v>0</v>
      </c>
      <c r="AZ17">
        <f t="shared" si="8"/>
        <v>0</v>
      </c>
      <c r="BA17">
        <f t="shared" si="9"/>
        <v>2.1095976790009576</v>
      </c>
      <c r="BB17">
        <f t="shared" si="10"/>
        <v>0</v>
      </c>
      <c r="BC17">
        <f t="shared" si="11"/>
        <v>1</v>
      </c>
      <c r="BD17">
        <f t="shared" si="12"/>
        <v>0</v>
      </c>
      <c r="BE17">
        <f t="shared" si="27"/>
        <v>0</v>
      </c>
      <c r="BF17">
        <f t="shared" si="28"/>
        <v>0</v>
      </c>
      <c r="BG17">
        <f t="shared" si="29"/>
        <v>0</v>
      </c>
      <c r="BH17">
        <f t="shared" si="30"/>
        <v>0</v>
      </c>
      <c r="BI17">
        <f t="shared" si="31"/>
        <v>0</v>
      </c>
      <c r="BJ17">
        <f t="shared" si="32"/>
        <v>0</v>
      </c>
      <c r="BK17">
        <f t="shared" si="33"/>
        <v>0</v>
      </c>
      <c r="BL17">
        <f t="shared" si="34"/>
        <v>0.33931090328614588</v>
      </c>
      <c r="BM17">
        <f t="shared" si="35"/>
        <v>0.33931090328614588</v>
      </c>
      <c r="BN17">
        <f t="shared" si="36"/>
        <v>1</v>
      </c>
      <c r="BO17">
        <f t="shared" si="37"/>
        <v>0</v>
      </c>
      <c r="BP17">
        <f t="shared" si="38"/>
        <v>0</v>
      </c>
      <c r="BQ17">
        <f t="shared" si="39"/>
        <v>0.33931090328614588</v>
      </c>
      <c r="BR17">
        <f t="shared" si="40"/>
        <v>0</v>
      </c>
      <c r="BS17">
        <f t="shared" si="41"/>
        <v>1</v>
      </c>
      <c r="BT17">
        <f t="shared" si="42"/>
        <v>0</v>
      </c>
      <c r="BU17">
        <f t="shared" si="43"/>
        <v>0</v>
      </c>
      <c r="BV17">
        <f t="shared" si="44"/>
        <v>0</v>
      </c>
      <c r="BW17">
        <f t="shared" si="45"/>
        <v>0</v>
      </c>
      <c r="BY17" s="50">
        <f t="shared" si="46"/>
        <v>0</v>
      </c>
      <c r="BZ17" s="50">
        <f t="shared" si="47"/>
        <v>0</v>
      </c>
      <c r="CA17" s="50">
        <f t="shared" si="48"/>
        <v>0</v>
      </c>
      <c r="CB17" s="50">
        <f t="shared" si="49"/>
        <v>0</v>
      </c>
      <c r="CC17" s="50">
        <f t="shared" si="50"/>
        <v>1.3114775501292588</v>
      </c>
      <c r="CD17" s="50">
        <f t="shared" si="51"/>
        <v>0</v>
      </c>
      <c r="CE17" s="50">
        <f t="shared" si="52"/>
        <v>1</v>
      </c>
      <c r="CF17" s="50">
        <f t="shared" si="53"/>
        <v>0</v>
      </c>
      <c r="CG17" s="50">
        <f t="shared" si="54"/>
        <v>0</v>
      </c>
      <c r="CH17" s="50">
        <f t="shared" si="55"/>
        <v>1.3114775501292588</v>
      </c>
      <c r="CI17" s="50">
        <f t="shared" si="56"/>
        <v>0</v>
      </c>
      <c r="CJ17" s="50">
        <f t="shared" si="57"/>
        <v>1</v>
      </c>
      <c r="CK17" s="50">
        <f t="shared" si="58"/>
        <v>0</v>
      </c>
      <c r="CL17" s="50">
        <f t="shared" si="59"/>
        <v>0</v>
      </c>
      <c r="CM17" s="50">
        <f t="shared" si="60"/>
        <v>0</v>
      </c>
      <c r="CN17" s="50">
        <f t="shared" si="61"/>
        <v>0</v>
      </c>
      <c r="CO17">
        <f t="shared" si="78"/>
        <v>0</v>
      </c>
      <c r="CP17">
        <f t="shared" si="62"/>
        <v>0</v>
      </c>
      <c r="CQ17">
        <f t="shared" si="63"/>
        <v>0</v>
      </c>
      <c r="CR17">
        <f t="shared" si="64"/>
        <v>0</v>
      </c>
      <c r="CS17">
        <f t="shared" si="65"/>
        <v>0.21094004634314847</v>
      </c>
      <c r="CT17">
        <f t="shared" si="66"/>
        <v>0</v>
      </c>
      <c r="CU17">
        <f t="shared" si="67"/>
        <v>1</v>
      </c>
      <c r="CV17">
        <f t="shared" si="68"/>
        <v>0</v>
      </c>
      <c r="CW17">
        <f t="shared" si="69"/>
        <v>0</v>
      </c>
      <c r="CX17">
        <f t="shared" si="70"/>
        <v>0.21094004634314847</v>
      </c>
      <c r="CY17">
        <f t="shared" si="71"/>
        <v>0</v>
      </c>
      <c r="CZ17">
        <f t="shared" si="72"/>
        <v>1</v>
      </c>
      <c r="DA17">
        <f t="shared" si="73"/>
        <v>0</v>
      </c>
      <c r="DB17">
        <f t="shared" si="74"/>
        <v>0</v>
      </c>
      <c r="DC17">
        <f t="shared" si="75"/>
        <v>0</v>
      </c>
      <c r="DD17">
        <f t="shared" si="76"/>
        <v>0</v>
      </c>
      <c r="DL17">
        <v>1.1030250787735001</v>
      </c>
      <c r="DM17">
        <v>1.6904267072677599</v>
      </c>
      <c r="DN17" t="s">
        <v>29</v>
      </c>
      <c r="DO17">
        <v>0.94699999999999995</v>
      </c>
      <c r="DP17">
        <v>0.90500000000000003</v>
      </c>
      <c r="DQ17" t="s">
        <v>18</v>
      </c>
    </row>
    <row r="18" spans="1:121">
      <c r="A18" t="s">
        <v>16</v>
      </c>
      <c r="B18">
        <v>-0.45180290000000001</v>
      </c>
      <c r="C18">
        <v>1.6093470000000001</v>
      </c>
      <c r="D18">
        <v>-0.86451999999999996</v>
      </c>
      <c r="E18">
        <v>-6.5718070000000003E-2</v>
      </c>
      <c r="F18">
        <v>-6.8542930000000002E-2</v>
      </c>
      <c r="G18">
        <v>-1.480916E-2</v>
      </c>
      <c r="H18">
        <v>0.99537120000000001</v>
      </c>
      <c r="I18">
        <v>-0.45205000000000001</v>
      </c>
      <c r="J18">
        <v>1.604195</v>
      </c>
      <c r="K18">
        <v>-0.85175880000000004</v>
      </c>
      <c r="L18">
        <v>-2.5342429999999999E-2</v>
      </c>
      <c r="M18">
        <v>-6.6295919999999994E-2</v>
      </c>
      <c r="N18">
        <v>-2.133119E-2</v>
      </c>
      <c r="O18">
        <v>0.99725010000000003</v>
      </c>
      <c r="P18" s="31">
        <f t="shared" si="13"/>
        <v>0.1135534579221351</v>
      </c>
      <c r="Q18" s="3">
        <f t="shared" si="14"/>
        <v>-0.97421122438785179</v>
      </c>
      <c r="R18">
        <v>2.651484</v>
      </c>
      <c r="S18" s="40">
        <f t="shared" si="15"/>
        <v>2.9139948163767615</v>
      </c>
      <c r="T18">
        <v>-0.6700294</v>
      </c>
      <c r="U18">
        <v>1.9876309999999999</v>
      </c>
      <c r="V18">
        <v>1.7507520000000001</v>
      </c>
      <c r="W18" s="24">
        <f t="shared" si="16"/>
        <v>2.6514843435219921</v>
      </c>
      <c r="AA18" s="24">
        <f t="shared" si="17"/>
        <v>1.7537898003328138</v>
      </c>
      <c r="AC18">
        <v>0.47644599999999998</v>
      </c>
      <c r="AD18">
        <v>0.45450689999999999</v>
      </c>
      <c r="AE18">
        <v>0.4870584</v>
      </c>
      <c r="AF18">
        <v>0.30005189999999998</v>
      </c>
      <c r="AG18" s="8">
        <f t="shared" si="77"/>
        <v>3.1646929885884502E-2</v>
      </c>
      <c r="AH18">
        <v>127.4372</v>
      </c>
      <c r="AI18">
        <v>129.03649999999999</v>
      </c>
      <c r="AJ18">
        <f t="shared" si="18"/>
        <v>1.5992999999999853</v>
      </c>
      <c r="AK18">
        <f t="shared" si="79"/>
        <v>4.0133367019940227</v>
      </c>
      <c r="AL18">
        <f t="shared" si="19"/>
        <v>3.8771384337274255</v>
      </c>
      <c r="AM18">
        <f t="shared" si="20"/>
        <v>2.5094333158219593</v>
      </c>
      <c r="AN18" s="58">
        <f t="shared" si="21"/>
        <v>2.424272140140975</v>
      </c>
      <c r="AO18">
        <v>1</v>
      </c>
      <c r="AP18">
        <v>3</v>
      </c>
      <c r="AR18">
        <f t="shared" si="22"/>
        <v>3.8771384337274255</v>
      </c>
      <c r="AS18">
        <f t="shared" si="23"/>
        <v>0</v>
      </c>
      <c r="AT18">
        <f t="shared" si="24"/>
        <v>1</v>
      </c>
      <c r="AU18">
        <f t="shared" si="25"/>
        <v>0</v>
      </c>
      <c r="AV18">
        <f t="shared" si="26"/>
        <v>0</v>
      </c>
      <c r="AW18">
        <f t="shared" si="5"/>
        <v>0</v>
      </c>
      <c r="AX18">
        <f t="shared" si="6"/>
        <v>0</v>
      </c>
      <c r="AY18">
        <f t="shared" si="7"/>
        <v>0</v>
      </c>
      <c r="AZ18">
        <f t="shared" si="8"/>
        <v>0</v>
      </c>
      <c r="BA18">
        <f t="shared" si="9"/>
        <v>3.8771384337274255</v>
      </c>
      <c r="BB18">
        <f t="shared" si="10"/>
        <v>0</v>
      </c>
      <c r="BC18">
        <f t="shared" si="11"/>
        <v>1</v>
      </c>
      <c r="BD18">
        <f t="shared" si="12"/>
        <v>0</v>
      </c>
      <c r="BE18">
        <f t="shared" si="27"/>
        <v>0</v>
      </c>
      <c r="BF18">
        <f t="shared" si="28"/>
        <v>0</v>
      </c>
      <c r="BG18">
        <f t="shared" si="29"/>
        <v>0</v>
      </c>
      <c r="BH18">
        <f t="shared" si="30"/>
        <v>2.424272140140975</v>
      </c>
      <c r="BI18">
        <f t="shared" si="31"/>
        <v>0</v>
      </c>
      <c r="BJ18">
        <f t="shared" si="32"/>
        <v>1</v>
      </c>
      <c r="BK18">
        <f t="shared" si="33"/>
        <v>0</v>
      </c>
      <c r="BL18">
        <f t="shared" si="34"/>
        <v>0</v>
      </c>
      <c r="BM18">
        <f t="shared" si="35"/>
        <v>0</v>
      </c>
      <c r="BN18">
        <f t="shared" si="36"/>
        <v>0</v>
      </c>
      <c r="BO18">
        <f t="shared" si="37"/>
        <v>0</v>
      </c>
      <c r="BP18">
        <f t="shared" si="38"/>
        <v>0</v>
      </c>
      <c r="BQ18">
        <f t="shared" si="39"/>
        <v>2.424272140140975</v>
      </c>
      <c r="BR18">
        <f t="shared" si="40"/>
        <v>0</v>
      </c>
      <c r="BS18">
        <f t="shared" si="41"/>
        <v>1</v>
      </c>
      <c r="BT18">
        <f t="shared" si="42"/>
        <v>0</v>
      </c>
      <c r="BU18">
        <f t="shared" si="43"/>
        <v>0</v>
      </c>
      <c r="BV18">
        <f t="shared" si="44"/>
        <v>0</v>
      </c>
      <c r="BW18">
        <f t="shared" si="45"/>
        <v>0</v>
      </c>
      <c r="BY18" s="50">
        <f t="shared" si="46"/>
        <v>4.0133367019940227</v>
      </c>
      <c r="BZ18" s="50">
        <f t="shared" si="47"/>
        <v>0</v>
      </c>
      <c r="CA18" s="50">
        <f t="shared" si="48"/>
        <v>1</v>
      </c>
      <c r="CB18" s="50">
        <f t="shared" si="49"/>
        <v>0</v>
      </c>
      <c r="CC18" s="50">
        <f t="shared" si="50"/>
        <v>0</v>
      </c>
      <c r="CD18" s="50">
        <f t="shared" si="51"/>
        <v>0</v>
      </c>
      <c r="CE18" s="50">
        <f t="shared" si="52"/>
        <v>0</v>
      </c>
      <c r="CF18" s="50">
        <f t="shared" si="53"/>
        <v>0</v>
      </c>
      <c r="CG18" s="50">
        <f t="shared" si="54"/>
        <v>0</v>
      </c>
      <c r="CH18" s="50">
        <f t="shared" si="55"/>
        <v>4.0133367019940227</v>
      </c>
      <c r="CI18" s="50">
        <f t="shared" si="56"/>
        <v>0</v>
      </c>
      <c r="CJ18" s="50">
        <f t="shared" si="57"/>
        <v>1</v>
      </c>
      <c r="CK18" s="50">
        <f t="shared" si="58"/>
        <v>0</v>
      </c>
      <c r="CL18" s="50">
        <f t="shared" si="59"/>
        <v>0</v>
      </c>
      <c r="CM18" s="50">
        <f t="shared" si="60"/>
        <v>0</v>
      </c>
      <c r="CN18" s="50">
        <f t="shared" si="61"/>
        <v>0</v>
      </c>
      <c r="CO18">
        <f t="shared" si="78"/>
        <v>2.5094333158219593</v>
      </c>
      <c r="CP18">
        <f t="shared" si="62"/>
        <v>0</v>
      </c>
      <c r="CQ18">
        <f t="shared" si="63"/>
        <v>1</v>
      </c>
      <c r="CR18">
        <f t="shared" si="64"/>
        <v>0</v>
      </c>
      <c r="CS18">
        <f t="shared" si="65"/>
        <v>0</v>
      </c>
      <c r="CT18">
        <f t="shared" si="66"/>
        <v>0</v>
      </c>
      <c r="CU18">
        <f t="shared" si="67"/>
        <v>0</v>
      </c>
      <c r="CV18">
        <f t="shared" si="68"/>
        <v>0</v>
      </c>
      <c r="CW18">
        <f t="shared" si="69"/>
        <v>0</v>
      </c>
      <c r="CX18">
        <f t="shared" si="70"/>
        <v>2.5094333158219593</v>
      </c>
      <c r="CY18">
        <f t="shared" si="71"/>
        <v>0</v>
      </c>
      <c r="CZ18">
        <f t="shared" si="72"/>
        <v>1</v>
      </c>
      <c r="DA18">
        <f t="shared" si="73"/>
        <v>0</v>
      </c>
      <c r="DB18">
        <f t="shared" si="74"/>
        <v>0</v>
      </c>
      <c r="DC18">
        <f t="shared" si="75"/>
        <v>0</v>
      </c>
      <c r="DD18">
        <f t="shared" si="76"/>
        <v>0</v>
      </c>
      <c r="DL18">
        <v>0.16546048223972301</v>
      </c>
      <c r="DM18">
        <v>2.0940463542938201</v>
      </c>
      <c r="DN18" t="s">
        <v>30</v>
      </c>
      <c r="DO18">
        <v>0.65800000000000003</v>
      </c>
      <c r="DP18">
        <v>0.68500000000000005</v>
      </c>
      <c r="DQ18" t="s">
        <v>18</v>
      </c>
    </row>
    <row r="19" spans="1:121">
      <c r="A19" t="s">
        <v>16</v>
      </c>
      <c r="B19">
        <v>-0.45973579999999997</v>
      </c>
      <c r="C19">
        <v>1.601118</v>
      </c>
      <c r="D19">
        <v>-0.84812759999999998</v>
      </c>
      <c r="E19">
        <v>-9.3038310000000003E-3</v>
      </c>
      <c r="F19">
        <v>-5.0950580000000002E-2</v>
      </c>
      <c r="G19">
        <v>-1.6513219999999999E-2</v>
      </c>
      <c r="H19">
        <v>0.99852129999999995</v>
      </c>
      <c r="I19">
        <v>-0.2296069</v>
      </c>
      <c r="J19">
        <v>1.6301289999999999</v>
      </c>
      <c r="K19">
        <v>-0.55420329999999995</v>
      </c>
      <c r="L19">
        <v>4.3489160000000004E-3</v>
      </c>
      <c r="M19">
        <v>-0.98895650000000002</v>
      </c>
      <c r="N19">
        <v>-0.14107349999999999</v>
      </c>
      <c r="O19">
        <v>4.5214959999999998E-2</v>
      </c>
      <c r="P19" s="31">
        <f t="shared" si="13"/>
        <v>0.45634679098146558</v>
      </c>
      <c r="Q19" s="3">
        <f t="shared" si="14"/>
        <v>-0.58349521272183713</v>
      </c>
      <c r="R19">
        <v>5.2790220000000003</v>
      </c>
      <c r="S19" s="40">
        <f t="shared" si="15"/>
        <v>2.1938222281717357</v>
      </c>
      <c r="T19">
        <v>-0.95896250000000005</v>
      </c>
      <c r="U19">
        <v>3.377005</v>
      </c>
      <c r="V19">
        <v>-5.7943449999999999</v>
      </c>
      <c r="W19" s="24">
        <f t="shared" si="16"/>
        <v>5.2790215478651579</v>
      </c>
      <c r="AA19" s="24">
        <f t="shared" si="17"/>
        <v>1.0629102726241118</v>
      </c>
      <c r="AC19">
        <v>0.41025129999999999</v>
      </c>
      <c r="AD19">
        <v>0.48260350000000002</v>
      </c>
      <c r="AE19">
        <v>0.46985900000000003</v>
      </c>
      <c r="AF19">
        <v>0.38826519999999998</v>
      </c>
      <c r="AG19" s="8">
        <f t="shared" si="77"/>
        <v>3.6119060885230501E-2</v>
      </c>
      <c r="AH19">
        <v>130.5376</v>
      </c>
      <c r="AI19">
        <v>136.41040000000001</v>
      </c>
      <c r="AJ19">
        <f t="shared" si="18"/>
        <v>5.8728000000000122</v>
      </c>
      <c r="AK19">
        <f t="shared" si="79"/>
        <v>2.6906341515563543</v>
      </c>
      <c r="AL19">
        <f t="shared" si="19"/>
        <v>3.9574582052394898</v>
      </c>
      <c r="AM19">
        <f t="shared" si="20"/>
        <v>0.45815184435981965</v>
      </c>
      <c r="AN19" s="58">
        <f t="shared" si="21"/>
        <v>0.67386224718013243</v>
      </c>
      <c r="AO19">
        <v>4</v>
      </c>
      <c r="AP19">
        <v>3</v>
      </c>
      <c r="AR19">
        <f t="shared" si="22"/>
        <v>0</v>
      </c>
      <c r="AS19">
        <f t="shared" si="23"/>
        <v>0</v>
      </c>
      <c r="AT19">
        <f t="shared" si="24"/>
        <v>0</v>
      </c>
      <c r="AU19">
        <f t="shared" si="25"/>
        <v>0</v>
      </c>
      <c r="AV19">
        <f t="shared" si="26"/>
        <v>0</v>
      </c>
      <c r="AW19">
        <f t="shared" si="5"/>
        <v>0</v>
      </c>
      <c r="AX19">
        <f t="shared" si="6"/>
        <v>0</v>
      </c>
      <c r="AY19">
        <f t="shared" si="7"/>
        <v>0</v>
      </c>
      <c r="AZ19">
        <f t="shared" si="8"/>
        <v>0</v>
      </c>
      <c r="BA19">
        <f t="shared" si="9"/>
        <v>3.9574582052394898</v>
      </c>
      <c r="BB19">
        <f t="shared" si="10"/>
        <v>0</v>
      </c>
      <c r="BC19">
        <f t="shared" si="11"/>
        <v>1</v>
      </c>
      <c r="BD19">
        <f t="shared" si="12"/>
        <v>3.9574582052394898</v>
      </c>
      <c r="BE19">
        <f t="shared" si="27"/>
        <v>0</v>
      </c>
      <c r="BF19">
        <f t="shared" si="28"/>
        <v>1</v>
      </c>
      <c r="BG19">
        <f t="shared" si="29"/>
        <v>0</v>
      </c>
      <c r="BH19">
        <f t="shared" si="30"/>
        <v>0</v>
      </c>
      <c r="BI19">
        <f t="shared" si="31"/>
        <v>0</v>
      </c>
      <c r="BJ19">
        <f t="shared" si="32"/>
        <v>0</v>
      </c>
      <c r="BK19">
        <f t="shared" si="33"/>
        <v>0</v>
      </c>
      <c r="BL19">
        <f t="shared" si="34"/>
        <v>0</v>
      </c>
      <c r="BM19">
        <f t="shared" si="35"/>
        <v>0</v>
      </c>
      <c r="BN19">
        <f t="shared" si="36"/>
        <v>0</v>
      </c>
      <c r="BO19">
        <f t="shared" si="37"/>
        <v>0</v>
      </c>
      <c r="BP19">
        <f t="shared" si="38"/>
        <v>0</v>
      </c>
      <c r="BQ19">
        <f t="shared" si="39"/>
        <v>0.67386224718013243</v>
      </c>
      <c r="BR19">
        <f t="shared" si="40"/>
        <v>0</v>
      </c>
      <c r="BS19">
        <f t="shared" si="41"/>
        <v>1</v>
      </c>
      <c r="BT19">
        <f t="shared" si="42"/>
        <v>0.67386224718013243</v>
      </c>
      <c r="BU19">
        <f t="shared" si="43"/>
        <v>0</v>
      </c>
      <c r="BV19">
        <f t="shared" si="44"/>
        <v>1</v>
      </c>
      <c r="BW19">
        <f t="shared" si="45"/>
        <v>0</v>
      </c>
      <c r="BY19" s="50">
        <f t="shared" si="46"/>
        <v>0</v>
      </c>
      <c r="BZ19" s="50">
        <f t="shared" si="47"/>
        <v>0</v>
      </c>
      <c r="CA19" s="50">
        <f t="shared" si="48"/>
        <v>0</v>
      </c>
      <c r="CB19" s="50">
        <f t="shared" si="49"/>
        <v>0</v>
      </c>
      <c r="CC19" s="50">
        <f t="shared" si="50"/>
        <v>0</v>
      </c>
      <c r="CD19" s="50">
        <f t="shared" si="51"/>
        <v>0</v>
      </c>
      <c r="CE19" s="50">
        <f t="shared" si="52"/>
        <v>0</v>
      </c>
      <c r="CF19" s="50">
        <f t="shared" si="53"/>
        <v>0</v>
      </c>
      <c r="CG19" s="50">
        <f t="shared" si="54"/>
        <v>0</v>
      </c>
      <c r="CH19" s="50">
        <f t="shared" si="55"/>
        <v>2.6906341515563543</v>
      </c>
      <c r="CI19" s="50">
        <f t="shared" si="56"/>
        <v>0</v>
      </c>
      <c r="CJ19" s="50">
        <f t="shared" si="57"/>
        <v>1</v>
      </c>
      <c r="CK19" s="50">
        <f t="shared" si="58"/>
        <v>2.6906341515563543</v>
      </c>
      <c r="CL19" s="50">
        <f t="shared" si="59"/>
        <v>0</v>
      </c>
      <c r="CM19" s="50">
        <f t="shared" si="60"/>
        <v>1</v>
      </c>
      <c r="CN19" s="50">
        <f t="shared" si="61"/>
        <v>0</v>
      </c>
      <c r="CO19">
        <f t="shared" si="78"/>
        <v>0</v>
      </c>
      <c r="CP19">
        <f t="shared" si="62"/>
        <v>0</v>
      </c>
      <c r="CQ19">
        <f t="shared" si="63"/>
        <v>0</v>
      </c>
      <c r="CR19">
        <f t="shared" si="64"/>
        <v>0</v>
      </c>
      <c r="CS19">
        <f t="shared" si="65"/>
        <v>0</v>
      </c>
      <c r="CT19">
        <f t="shared" si="66"/>
        <v>0</v>
      </c>
      <c r="CU19">
        <f t="shared" si="67"/>
        <v>0</v>
      </c>
      <c r="CV19">
        <f t="shared" si="68"/>
        <v>0</v>
      </c>
      <c r="CW19">
        <f t="shared" si="69"/>
        <v>0</v>
      </c>
      <c r="CX19">
        <f t="shared" si="70"/>
        <v>0.45815184435981965</v>
      </c>
      <c r="CY19">
        <f t="shared" si="71"/>
        <v>0</v>
      </c>
      <c r="CZ19">
        <f t="shared" si="72"/>
        <v>1</v>
      </c>
      <c r="DA19">
        <f t="shared" si="73"/>
        <v>0.45815184435981965</v>
      </c>
      <c r="DB19">
        <f t="shared" si="74"/>
        <v>0</v>
      </c>
      <c r="DC19">
        <f t="shared" si="75"/>
        <v>1</v>
      </c>
      <c r="DD19">
        <f t="shared" si="76"/>
        <v>0</v>
      </c>
      <c r="DL19">
        <v>2.7846150398254399</v>
      </c>
      <c r="DM19">
        <v>1.84483778476715</v>
      </c>
      <c r="DN19" t="s">
        <v>31</v>
      </c>
      <c r="DO19">
        <v>0.25700000000000001</v>
      </c>
      <c r="DP19">
        <v>0.747</v>
      </c>
      <c r="DQ19" t="s">
        <v>18</v>
      </c>
    </row>
    <row r="20" spans="1:121">
      <c r="A20" t="s">
        <v>20</v>
      </c>
      <c r="B20">
        <v>-0.22963629999999999</v>
      </c>
      <c r="C20">
        <v>1.6222719999999999</v>
      </c>
      <c r="D20">
        <v>-0.57301389999999996</v>
      </c>
      <c r="E20">
        <v>4.4519570000000003E-3</v>
      </c>
      <c r="F20">
        <v>-0.99417820000000001</v>
      </c>
      <c r="G20">
        <v>-7.9528119999999994E-2</v>
      </c>
      <c r="H20">
        <v>7.2562420000000002E-2</v>
      </c>
      <c r="I20">
        <v>-0.12289609999999999</v>
      </c>
      <c r="J20">
        <v>1.6259159999999999</v>
      </c>
      <c r="K20">
        <v>-0.68525360000000002</v>
      </c>
      <c r="L20">
        <v>-0.2123189</v>
      </c>
      <c r="M20">
        <v>-0.40110869999999998</v>
      </c>
      <c r="N20">
        <v>-0.14786099999999999</v>
      </c>
      <c r="O20">
        <v>0.87873179999999995</v>
      </c>
      <c r="P20" s="31">
        <f t="shared" si="13"/>
        <v>0.20733459062702397</v>
      </c>
      <c r="Q20" s="3">
        <f t="shared" si="14"/>
        <v>-0.9140247350590488</v>
      </c>
      <c r="R20">
        <v>3.9908980000000001</v>
      </c>
      <c r="S20" s="40">
        <f t="shared" si="15"/>
        <v>2.7238935451042838</v>
      </c>
      <c r="T20">
        <v>-2.402193</v>
      </c>
      <c r="U20">
        <v>3.851864</v>
      </c>
      <c r="V20">
        <v>1.9242220000000001</v>
      </c>
      <c r="W20" s="24">
        <f t="shared" si="16"/>
        <v>3.9908984253458146</v>
      </c>
      <c r="AA20" s="24">
        <f t="shared" si="17"/>
        <v>1.3962295132945992</v>
      </c>
      <c r="AC20">
        <v>0.40295589999999998</v>
      </c>
      <c r="AD20">
        <v>0.45549279999999998</v>
      </c>
      <c r="AE20">
        <v>0.44939050000000003</v>
      </c>
      <c r="AF20">
        <v>0.41673959999999999</v>
      </c>
      <c r="AG20" s="8">
        <f t="shared" si="77"/>
        <v>3.4373811678721035E-2</v>
      </c>
      <c r="AH20">
        <v>137.92230000000001</v>
      </c>
      <c r="AI20">
        <v>142.72030000000001</v>
      </c>
      <c r="AJ20">
        <f t="shared" si="18"/>
        <v>4.7980000000000018</v>
      </c>
      <c r="AK20">
        <f t="shared" si="79"/>
        <v>3.4678246888339999</v>
      </c>
      <c r="AL20">
        <f t="shared" si="19"/>
        <v>4.0188677743178687</v>
      </c>
      <c r="AM20">
        <f t="shared" si="20"/>
        <v>0.72276462876907011</v>
      </c>
      <c r="AN20" s="58">
        <f t="shared" si="21"/>
        <v>0.83761312511835495</v>
      </c>
      <c r="AO20">
        <v>2</v>
      </c>
      <c r="AP20">
        <v>3</v>
      </c>
      <c r="AR20">
        <f t="shared" si="22"/>
        <v>0</v>
      </c>
      <c r="AS20">
        <f t="shared" si="23"/>
        <v>0</v>
      </c>
      <c r="AT20">
        <f t="shared" si="24"/>
        <v>0</v>
      </c>
      <c r="AU20">
        <f t="shared" si="25"/>
        <v>0</v>
      </c>
      <c r="AV20">
        <f t="shared" si="26"/>
        <v>4.0188677743178687</v>
      </c>
      <c r="AW20">
        <f t="shared" si="5"/>
        <v>0</v>
      </c>
      <c r="AX20">
        <f t="shared" si="6"/>
        <v>1</v>
      </c>
      <c r="AY20">
        <f t="shared" si="7"/>
        <v>0</v>
      </c>
      <c r="AZ20">
        <f t="shared" si="8"/>
        <v>0</v>
      </c>
      <c r="BA20">
        <f t="shared" si="9"/>
        <v>4.0188677743178687</v>
      </c>
      <c r="BB20">
        <f t="shared" si="10"/>
        <v>0</v>
      </c>
      <c r="BC20">
        <f t="shared" si="11"/>
        <v>1</v>
      </c>
      <c r="BD20">
        <f t="shared" si="12"/>
        <v>0</v>
      </c>
      <c r="BE20">
        <f t="shared" si="27"/>
        <v>0</v>
      </c>
      <c r="BF20">
        <f t="shared" si="28"/>
        <v>0</v>
      </c>
      <c r="BG20">
        <f t="shared" si="29"/>
        <v>0</v>
      </c>
      <c r="BH20">
        <f t="shared" si="30"/>
        <v>0</v>
      </c>
      <c r="BI20">
        <f t="shared" si="31"/>
        <v>0</v>
      </c>
      <c r="BJ20">
        <f t="shared" si="32"/>
        <v>0</v>
      </c>
      <c r="BK20">
        <f t="shared" si="33"/>
        <v>0</v>
      </c>
      <c r="BL20">
        <f t="shared" si="34"/>
        <v>0.83761312511835495</v>
      </c>
      <c r="BM20">
        <f t="shared" si="35"/>
        <v>0.83761312511835495</v>
      </c>
      <c r="BN20">
        <f t="shared" si="36"/>
        <v>1</v>
      </c>
      <c r="BO20">
        <f t="shared" si="37"/>
        <v>0</v>
      </c>
      <c r="BP20">
        <f t="shared" si="38"/>
        <v>0</v>
      </c>
      <c r="BQ20">
        <f t="shared" si="39"/>
        <v>0.83761312511835495</v>
      </c>
      <c r="BR20">
        <f t="shared" si="40"/>
        <v>0</v>
      </c>
      <c r="BS20">
        <f t="shared" si="41"/>
        <v>1</v>
      </c>
      <c r="BT20">
        <f t="shared" si="42"/>
        <v>0</v>
      </c>
      <c r="BU20">
        <f t="shared" si="43"/>
        <v>0</v>
      </c>
      <c r="BV20">
        <f t="shared" si="44"/>
        <v>0</v>
      </c>
      <c r="BW20">
        <f t="shared" si="45"/>
        <v>0</v>
      </c>
      <c r="BY20" s="50">
        <f t="shared" si="46"/>
        <v>0</v>
      </c>
      <c r="BZ20" s="50">
        <f t="shared" si="47"/>
        <v>0</v>
      </c>
      <c r="CA20" s="50">
        <f t="shared" si="48"/>
        <v>0</v>
      </c>
      <c r="CB20" s="50">
        <f t="shared" si="49"/>
        <v>0</v>
      </c>
      <c r="CC20" s="50">
        <f t="shared" si="50"/>
        <v>3.4678246888339999</v>
      </c>
      <c r="CD20" s="50">
        <f t="shared" si="51"/>
        <v>0</v>
      </c>
      <c r="CE20" s="50">
        <f t="shared" si="52"/>
        <v>1</v>
      </c>
      <c r="CF20" s="50">
        <f t="shared" si="53"/>
        <v>0</v>
      </c>
      <c r="CG20" s="50">
        <f t="shared" si="54"/>
        <v>0</v>
      </c>
      <c r="CH20" s="50">
        <f t="shared" si="55"/>
        <v>3.4678246888339999</v>
      </c>
      <c r="CI20" s="50">
        <f t="shared" si="56"/>
        <v>0</v>
      </c>
      <c r="CJ20" s="50">
        <f t="shared" si="57"/>
        <v>1</v>
      </c>
      <c r="CK20" s="50">
        <f t="shared" si="58"/>
        <v>0</v>
      </c>
      <c r="CL20" s="50">
        <f t="shared" si="59"/>
        <v>0</v>
      </c>
      <c r="CM20" s="50">
        <f t="shared" si="60"/>
        <v>0</v>
      </c>
      <c r="CN20" s="50">
        <f t="shared" si="61"/>
        <v>0</v>
      </c>
      <c r="CO20">
        <f t="shared" si="78"/>
        <v>0</v>
      </c>
      <c r="CP20">
        <f t="shared" si="62"/>
        <v>0</v>
      </c>
      <c r="CQ20">
        <f t="shared" si="63"/>
        <v>0</v>
      </c>
      <c r="CR20">
        <f t="shared" si="64"/>
        <v>0</v>
      </c>
      <c r="CS20">
        <f t="shared" si="65"/>
        <v>0.72276462876907011</v>
      </c>
      <c r="CT20">
        <f t="shared" si="66"/>
        <v>0</v>
      </c>
      <c r="CU20">
        <f t="shared" si="67"/>
        <v>1</v>
      </c>
      <c r="CV20">
        <f t="shared" si="68"/>
        <v>0</v>
      </c>
      <c r="CW20">
        <f t="shared" si="69"/>
        <v>0</v>
      </c>
      <c r="CX20">
        <f t="shared" si="70"/>
        <v>0.72276462876907011</v>
      </c>
      <c r="CY20">
        <f t="shared" si="71"/>
        <v>0</v>
      </c>
      <c r="CZ20">
        <f t="shared" si="72"/>
        <v>1</v>
      </c>
      <c r="DA20">
        <f t="shared" si="73"/>
        <v>0</v>
      </c>
      <c r="DB20">
        <f t="shared" si="74"/>
        <v>0</v>
      </c>
      <c r="DC20">
        <f t="shared" si="75"/>
        <v>0</v>
      </c>
      <c r="DD20">
        <f t="shared" si="76"/>
        <v>0</v>
      </c>
      <c r="DL20">
        <v>0.89472591876983598</v>
      </c>
      <c r="DM20">
        <v>2.3432390689849898</v>
      </c>
      <c r="DN20" t="s">
        <v>32</v>
      </c>
      <c r="DO20">
        <v>0.11</v>
      </c>
      <c r="DP20">
        <v>0.51900000000000002</v>
      </c>
      <c r="DQ20" t="s">
        <v>18</v>
      </c>
    </row>
    <row r="21" spans="1:121">
      <c r="A21" t="s">
        <v>20</v>
      </c>
      <c r="B21">
        <v>-0.1240018</v>
      </c>
      <c r="C21">
        <v>1.6222859999999999</v>
      </c>
      <c r="D21">
        <v>-0.70200180000000001</v>
      </c>
      <c r="E21">
        <v>-0.13645689999999999</v>
      </c>
      <c r="F21">
        <v>-0.37980180000000002</v>
      </c>
      <c r="G21">
        <v>-7.6382210000000006E-2</v>
      </c>
      <c r="H21">
        <v>0.91175430000000002</v>
      </c>
      <c r="I21">
        <v>-0.2360022</v>
      </c>
      <c r="J21">
        <v>1.636061</v>
      </c>
      <c r="K21">
        <v>-0.5026465</v>
      </c>
      <c r="L21">
        <v>6.9416340000000007E-2</v>
      </c>
      <c r="M21">
        <v>-0.93942870000000001</v>
      </c>
      <c r="N21">
        <v>-0.2544304</v>
      </c>
      <c r="O21">
        <v>-0.21890680000000001</v>
      </c>
      <c r="P21" s="31">
        <f t="shared" si="13"/>
        <v>0.94005858433785905</v>
      </c>
      <c r="Q21" s="3">
        <f t="shared" si="14"/>
        <v>0.76742028397459938</v>
      </c>
      <c r="R21">
        <v>2.4944630000000001</v>
      </c>
      <c r="S21" s="40">
        <f t="shared" si="15"/>
        <v>0.69598853379674597</v>
      </c>
      <c r="T21">
        <v>0.63506890000000005</v>
      </c>
      <c r="U21">
        <v>3.1516820000000001</v>
      </c>
      <c r="V21">
        <v>-2.5205449999999998</v>
      </c>
      <c r="W21" s="24">
        <f t="shared" si="16"/>
        <v>2.4944618302713573</v>
      </c>
      <c r="AA21" s="24">
        <f t="shared" si="17"/>
        <v>1.7847811222011076</v>
      </c>
      <c r="AC21">
        <v>0.4043698</v>
      </c>
      <c r="AD21">
        <v>0.45644990000000002</v>
      </c>
      <c r="AE21">
        <v>0.41615869999999999</v>
      </c>
      <c r="AF21">
        <v>0.32861289999999999</v>
      </c>
      <c r="AG21" s="8">
        <f t="shared" si="77"/>
        <v>2.5241514882531117E-2</v>
      </c>
      <c r="AH21">
        <v>144.22309999999999</v>
      </c>
      <c r="AI21">
        <v>149.32470000000001</v>
      </c>
      <c r="AJ21">
        <f t="shared" si="18"/>
        <v>5.101600000000019</v>
      </c>
      <c r="AK21">
        <f t="shared" si="79"/>
        <v>2.2990122005476352</v>
      </c>
      <c r="AL21">
        <f t="shared" si="19"/>
        <v>4.1406060273584924</v>
      </c>
      <c r="AM21">
        <f t="shared" si="20"/>
        <v>0.45064532706359312</v>
      </c>
      <c r="AN21" s="58">
        <f t="shared" si="21"/>
        <v>0.81162890609974847</v>
      </c>
      <c r="AO21">
        <v>4</v>
      </c>
      <c r="AP21">
        <v>2</v>
      </c>
      <c r="AR21">
        <f t="shared" si="22"/>
        <v>0</v>
      </c>
      <c r="AS21">
        <f t="shared" si="23"/>
        <v>0</v>
      </c>
      <c r="AT21">
        <f t="shared" si="24"/>
        <v>0</v>
      </c>
      <c r="AU21">
        <f t="shared" si="25"/>
        <v>0</v>
      </c>
      <c r="AV21">
        <f t="shared" si="26"/>
        <v>0</v>
      </c>
      <c r="AW21">
        <f t="shared" si="5"/>
        <v>4.1406060273584924</v>
      </c>
      <c r="AX21">
        <f t="shared" si="6"/>
        <v>0</v>
      </c>
      <c r="AY21">
        <f t="shared" si="7"/>
        <v>1</v>
      </c>
      <c r="AZ21">
        <f t="shared" si="8"/>
        <v>0</v>
      </c>
      <c r="BA21">
        <f t="shared" si="9"/>
        <v>0</v>
      </c>
      <c r="BB21">
        <f t="shared" si="10"/>
        <v>0</v>
      </c>
      <c r="BC21">
        <f t="shared" si="11"/>
        <v>0</v>
      </c>
      <c r="BD21">
        <f t="shared" si="12"/>
        <v>4.1406060273584924</v>
      </c>
      <c r="BE21">
        <f t="shared" si="27"/>
        <v>0</v>
      </c>
      <c r="BF21">
        <f t="shared" si="28"/>
        <v>1</v>
      </c>
      <c r="BG21">
        <f t="shared" si="29"/>
        <v>0</v>
      </c>
      <c r="BH21">
        <f t="shared" si="30"/>
        <v>0</v>
      </c>
      <c r="BI21">
        <f t="shared" si="31"/>
        <v>0</v>
      </c>
      <c r="BJ21">
        <f t="shared" si="32"/>
        <v>0</v>
      </c>
      <c r="BK21">
        <f t="shared" si="33"/>
        <v>0</v>
      </c>
      <c r="BL21">
        <f t="shared" si="34"/>
        <v>0</v>
      </c>
      <c r="BM21">
        <f t="shared" si="35"/>
        <v>0</v>
      </c>
      <c r="BN21">
        <f t="shared" si="36"/>
        <v>0</v>
      </c>
      <c r="BO21">
        <f t="shared" si="37"/>
        <v>1</v>
      </c>
      <c r="BP21">
        <f t="shared" si="38"/>
        <v>0</v>
      </c>
      <c r="BQ21">
        <f t="shared" si="39"/>
        <v>0</v>
      </c>
      <c r="BR21">
        <f t="shared" si="40"/>
        <v>0</v>
      </c>
      <c r="BS21">
        <f t="shared" si="41"/>
        <v>0</v>
      </c>
      <c r="BT21">
        <f t="shared" si="42"/>
        <v>0.81162890609974847</v>
      </c>
      <c r="BU21">
        <f t="shared" si="43"/>
        <v>0</v>
      </c>
      <c r="BV21">
        <f t="shared" si="44"/>
        <v>1</v>
      </c>
      <c r="BW21">
        <f t="shared" si="45"/>
        <v>0</v>
      </c>
      <c r="BY21" s="50">
        <f t="shared" si="46"/>
        <v>0</v>
      </c>
      <c r="BZ21" s="50">
        <f t="shared" si="47"/>
        <v>0</v>
      </c>
      <c r="CA21" s="50">
        <f t="shared" si="48"/>
        <v>0</v>
      </c>
      <c r="CB21" s="50">
        <f t="shared" si="49"/>
        <v>0</v>
      </c>
      <c r="CC21" s="50">
        <f t="shared" si="50"/>
        <v>0</v>
      </c>
      <c r="CD21" s="50">
        <f t="shared" si="51"/>
        <v>2.2990122005476352</v>
      </c>
      <c r="CE21" s="50">
        <f t="shared" si="52"/>
        <v>0</v>
      </c>
      <c r="CF21" s="50">
        <f t="shared" si="53"/>
        <v>1</v>
      </c>
      <c r="CG21" s="50">
        <f t="shared" si="54"/>
        <v>0</v>
      </c>
      <c r="CH21" s="50">
        <f t="shared" si="55"/>
        <v>0</v>
      </c>
      <c r="CI21" s="50">
        <f t="shared" si="56"/>
        <v>0</v>
      </c>
      <c r="CJ21" s="50">
        <f t="shared" si="57"/>
        <v>0</v>
      </c>
      <c r="CK21" s="50">
        <f t="shared" si="58"/>
        <v>2.2990122005476352</v>
      </c>
      <c r="CL21" s="50">
        <f t="shared" si="59"/>
        <v>0</v>
      </c>
      <c r="CM21" s="50">
        <f t="shared" si="60"/>
        <v>1</v>
      </c>
      <c r="CN21" s="50">
        <f t="shared" si="61"/>
        <v>0</v>
      </c>
      <c r="CO21">
        <f t="shared" si="78"/>
        <v>0</v>
      </c>
      <c r="CP21">
        <f t="shared" si="62"/>
        <v>0</v>
      </c>
      <c r="CQ21">
        <f t="shared" si="63"/>
        <v>0</v>
      </c>
      <c r="CR21">
        <f t="shared" si="64"/>
        <v>0</v>
      </c>
      <c r="CS21">
        <f t="shared" si="65"/>
        <v>0</v>
      </c>
      <c r="CT21">
        <f t="shared" si="66"/>
        <v>0.45064532706359312</v>
      </c>
      <c r="CU21">
        <f t="shared" si="67"/>
        <v>0</v>
      </c>
      <c r="CV21">
        <f t="shared" si="68"/>
        <v>1</v>
      </c>
      <c r="CW21">
        <f t="shared" si="69"/>
        <v>0</v>
      </c>
      <c r="CX21">
        <f t="shared" si="70"/>
        <v>0</v>
      </c>
      <c r="CY21">
        <f t="shared" si="71"/>
        <v>0</v>
      </c>
      <c r="CZ21">
        <f t="shared" si="72"/>
        <v>0</v>
      </c>
      <c r="DA21">
        <f t="shared" si="73"/>
        <v>0.45064532706359312</v>
      </c>
      <c r="DB21">
        <f t="shared" si="74"/>
        <v>0</v>
      </c>
      <c r="DC21">
        <f t="shared" si="75"/>
        <v>1</v>
      </c>
      <c r="DD21">
        <f t="shared" si="76"/>
        <v>0</v>
      </c>
      <c r="DL21">
        <v>2.3877034187316899</v>
      </c>
      <c r="DM21">
        <v>1.11009681224823</v>
      </c>
      <c r="DN21" t="s">
        <v>33</v>
      </c>
      <c r="DO21">
        <v>0.65</v>
      </c>
      <c r="DP21">
        <v>0.66300000000000003</v>
      </c>
      <c r="DQ21" t="s">
        <v>18</v>
      </c>
    </row>
    <row r="22" spans="1:121">
      <c r="A22" t="s">
        <v>16</v>
      </c>
      <c r="B22">
        <v>-0.22362960000000001</v>
      </c>
      <c r="C22">
        <v>1.6163479999999999</v>
      </c>
      <c r="D22">
        <v>-0.51652940000000003</v>
      </c>
      <c r="E22">
        <v>6.8527459999999998E-3</v>
      </c>
      <c r="F22">
        <v>-0.96890379999999998</v>
      </c>
      <c r="G22">
        <v>-5.9305980000000001E-2</v>
      </c>
      <c r="H22">
        <v>-0.2401276</v>
      </c>
      <c r="I22">
        <v>-0.11382490000000001</v>
      </c>
      <c r="J22">
        <v>1.635831</v>
      </c>
      <c r="K22">
        <v>-0.41486020000000001</v>
      </c>
      <c r="L22">
        <v>-4.679465E-2</v>
      </c>
      <c r="M22">
        <v>-0.96734520000000002</v>
      </c>
      <c r="N22">
        <v>-0.22598550000000001</v>
      </c>
      <c r="O22">
        <v>0.104805</v>
      </c>
      <c r="P22" s="31">
        <f t="shared" si="13"/>
        <v>0.20817534229219201</v>
      </c>
      <c r="Q22" s="3">
        <f t="shared" si="14"/>
        <v>-0.91332605372305742</v>
      </c>
      <c r="R22">
        <v>2.8008860000000002</v>
      </c>
      <c r="S22" s="40">
        <f t="shared" si="15"/>
        <v>2.7221745344505206</v>
      </c>
      <c r="T22">
        <v>-0.6679387</v>
      </c>
      <c r="U22">
        <v>3.0553590000000002</v>
      </c>
      <c r="V22">
        <v>-2.8780540000000001</v>
      </c>
      <c r="W22" s="24">
        <f t="shared" si="16"/>
        <v>2.8008858725176524</v>
      </c>
      <c r="AA22" s="24">
        <f t="shared" si="17"/>
        <v>1.7217656125188643</v>
      </c>
      <c r="AC22">
        <v>0.46386100000000002</v>
      </c>
      <c r="AD22">
        <v>0.40915410000000002</v>
      </c>
      <c r="AE22">
        <v>0.45021169999999999</v>
      </c>
      <c r="AF22">
        <v>0.45476929999999999</v>
      </c>
      <c r="AG22" s="8">
        <f t="shared" si="77"/>
        <v>3.8858200402700341E-2</v>
      </c>
      <c r="AH22">
        <v>150.839</v>
      </c>
      <c r="AI22">
        <v>154.738</v>
      </c>
      <c r="AJ22">
        <f t="shared" si="18"/>
        <v>3.8990000000000009</v>
      </c>
      <c r="AK22">
        <f t="shared" si="79"/>
        <v>3.5923573348242916</v>
      </c>
      <c r="AL22">
        <f t="shared" si="19"/>
        <v>3.6334810303322627</v>
      </c>
      <c r="AM22">
        <f t="shared" si="20"/>
        <v>0.92135350982926156</v>
      </c>
      <c r="AN22" s="58">
        <f t="shared" si="21"/>
        <v>0.93190075155995433</v>
      </c>
      <c r="AO22">
        <v>4</v>
      </c>
      <c r="AP22">
        <v>3</v>
      </c>
      <c r="AR22">
        <f t="shared" si="22"/>
        <v>0</v>
      </c>
      <c r="AS22">
        <f t="shared" si="23"/>
        <v>0</v>
      </c>
      <c r="AT22">
        <f t="shared" si="24"/>
        <v>0</v>
      </c>
      <c r="AU22">
        <f t="shared" si="25"/>
        <v>0</v>
      </c>
      <c r="AV22">
        <f t="shared" si="26"/>
        <v>0</v>
      </c>
      <c r="AW22">
        <f t="shared" si="5"/>
        <v>0</v>
      </c>
      <c r="AX22">
        <f t="shared" si="6"/>
        <v>0</v>
      </c>
      <c r="AY22">
        <f t="shared" si="7"/>
        <v>0</v>
      </c>
      <c r="AZ22">
        <f t="shared" si="8"/>
        <v>0</v>
      </c>
      <c r="BA22">
        <f t="shared" si="9"/>
        <v>3.6334810303322627</v>
      </c>
      <c r="BB22">
        <f t="shared" si="10"/>
        <v>0</v>
      </c>
      <c r="BC22">
        <f t="shared" si="11"/>
        <v>1</v>
      </c>
      <c r="BD22">
        <f t="shared" si="12"/>
        <v>3.6334810303322627</v>
      </c>
      <c r="BE22">
        <f t="shared" si="27"/>
        <v>0</v>
      </c>
      <c r="BF22">
        <f t="shared" si="28"/>
        <v>1</v>
      </c>
      <c r="BG22">
        <f t="shared" si="29"/>
        <v>0</v>
      </c>
      <c r="BH22">
        <f t="shared" si="30"/>
        <v>0</v>
      </c>
      <c r="BI22">
        <f t="shared" si="31"/>
        <v>0</v>
      </c>
      <c r="BJ22">
        <f t="shared" si="32"/>
        <v>0</v>
      </c>
      <c r="BK22">
        <f t="shared" si="33"/>
        <v>0</v>
      </c>
      <c r="BL22">
        <f t="shared" si="34"/>
        <v>0</v>
      </c>
      <c r="BM22">
        <f t="shared" si="35"/>
        <v>0</v>
      </c>
      <c r="BN22">
        <f t="shared" si="36"/>
        <v>0</v>
      </c>
      <c r="BO22">
        <f t="shared" si="37"/>
        <v>0</v>
      </c>
      <c r="BP22">
        <f t="shared" si="38"/>
        <v>0</v>
      </c>
      <c r="BQ22">
        <f t="shared" si="39"/>
        <v>0.93190075155995433</v>
      </c>
      <c r="BR22">
        <f t="shared" si="40"/>
        <v>0</v>
      </c>
      <c r="BS22">
        <f t="shared" si="41"/>
        <v>1</v>
      </c>
      <c r="BT22">
        <f t="shared" si="42"/>
        <v>0.93190075155995433</v>
      </c>
      <c r="BU22">
        <f t="shared" si="43"/>
        <v>0</v>
      </c>
      <c r="BV22">
        <f t="shared" si="44"/>
        <v>1</v>
      </c>
      <c r="BW22">
        <f t="shared" si="45"/>
        <v>0</v>
      </c>
      <c r="BY22" s="50">
        <f t="shared" si="46"/>
        <v>0</v>
      </c>
      <c r="BZ22" s="50">
        <f t="shared" si="47"/>
        <v>0</v>
      </c>
      <c r="CA22" s="50">
        <f t="shared" si="48"/>
        <v>0</v>
      </c>
      <c r="CB22" s="50">
        <f t="shared" si="49"/>
        <v>0</v>
      </c>
      <c r="CC22" s="50">
        <f t="shared" si="50"/>
        <v>0</v>
      </c>
      <c r="CD22" s="50">
        <f t="shared" si="51"/>
        <v>0</v>
      </c>
      <c r="CE22" s="50">
        <f t="shared" si="52"/>
        <v>0</v>
      </c>
      <c r="CF22" s="50">
        <f t="shared" si="53"/>
        <v>0</v>
      </c>
      <c r="CG22" s="50">
        <f t="shared" si="54"/>
        <v>0</v>
      </c>
      <c r="CH22" s="50">
        <f t="shared" si="55"/>
        <v>3.5923573348242916</v>
      </c>
      <c r="CI22" s="50">
        <f t="shared" si="56"/>
        <v>0</v>
      </c>
      <c r="CJ22" s="50">
        <f t="shared" si="57"/>
        <v>1</v>
      </c>
      <c r="CK22" s="50">
        <f t="shared" si="58"/>
        <v>3.5923573348242916</v>
      </c>
      <c r="CL22" s="50">
        <f t="shared" si="59"/>
        <v>0</v>
      </c>
      <c r="CM22" s="50">
        <f t="shared" si="60"/>
        <v>1</v>
      </c>
      <c r="CN22" s="50">
        <f t="shared" si="61"/>
        <v>0</v>
      </c>
      <c r="CO22">
        <f t="shared" si="78"/>
        <v>0</v>
      </c>
      <c r="CP22">
        <f t="shared" si="62"/>
        <v>0</v>
      </c>
      <c r="CQ22">
        <f t="shared" si="63"/>
        <v>0</v>
      </c>
      <c r="CR22">
        <f t="shared" si="64"/>
        <v>0</v>
      </c>
      <c r="CS22">
        <f t="shared" si="65"/>
        <v>0</v>
      </c>
      <c r="CT22">
        <f t="shared" si="66"/>
        <v>0</v>
      </c>
      <c r="CU22">
        <f t="shared" si="67"/>
        <v>0</v>
      </c>
      <c r="CV22">
        <f t="shared" si="68"/>
        <v>0</v>
      </c>
      <c r="CW22">
        <f t="shared" si="69"/>
        <v>0</v>
      </c>
      <c r="CX22">
        <f t="shared" si="70"/>
        <v>0.92135350982926156</v>
      </c>
      <c r="CY22">
        <f t="shared" si="71"/>
        <v>0</v>
      </c>
      <c r="CZ22">
        <f t="shared" si="72"/>
        <v>1</v>
      </c>
      <c r="DA22">
        <f t="shared" si="73"/>
        <v>0.92135350982926156</v>
      </c>
      <c r="DB22">
        <f t="shared" si="74"/>
        <v>0</v>
      </c>
      <c r="DC22">
        <f t="shared" si="75"/>
        <v>1</v>
      </c>
      <c r="DD22">
        <f t="shared" si="76"/>
        <v>0</v>
      </c>
      <c r="DL22">
        <v>2.5738832950592001</v>
      </c>
      <c r="DM22">
        <v>1.8702702522277801</v>
      </c>
      <c r="DN22" t="s">
        <v>34</v>
      </c>
      <c r="DO22">
        <v>0.71599999999999997</v>
      </c>
      <c r="DP22">
        <v>0.17599999999999999</v>
      </c>
      <c r="DQ22" t="s">
        <v>18</v>
      </c>
    </row>
    <row r="23" spans="1:121">
      <c r="A23" t="s">
        <v>16</v>
      </c>
      <c r="B23">
        <v>-0.13790640000000001</v>
      </c>
      <c r="C23">
        <v>1.6174500000000001</v>
      </c>
      <c r="D23">
        <v>-0.46828740000000002</v>
      </c>
      <c r="E23">
        <v>-2.7953769999999999E-2</v>
      </c>
      <c r="F23">
        <v>-0.98987380000000003</v>
      </c>
      <c r="G23">
        <v>-6.7828509999999995E-2</v>
      </c>
      <c r="H23">
        <v>0.1215232</v>
      </c>
      <c r="I23">
        <v>-0.24864710000000001</v>
      </c>
      <c r="J23">
        <v>1.6357820000000001</v>
      </c>
      <c r="K23">
        <v>-0.58379499999999995</v>
      </c>
      <c r="L23">
        <v>-0.30779699999999999</v>
      </c>
      <c r="M23">
        <v>-8.3589259999999999E-2</v>
      </c>
      <c r="N23">
        <v>-6.100858E-2</v>
      </c>
      <c r="O23">
        <v>0.94580759999999997</v>
      </c>
      <c r="P23" s="31">
        <f t="shared" si="13"/>
        <v>-0.35125334006660802</v>
      </c>
      <c r="Q23" s="3">
        <f t="shared" si="14"/>
        <v>-0.75324218218410366</v>
      </c>
      <c r="R23">
        <v>5.0764570000000004</v>
      </c>
      <c r="S23" s="40">
        <f t="shared" si="15"/>
        <v>2.4237738425588602</v>
      </c>
      <c r="T23">
        <v>-0.7576001</v>
      </c>
      <c r="U23">
        <v>4.6781670000000002</v>
      </c>
      <c r="V23">
        <v>3.5340120000000002</v>
      </c>
      <c r="W23" s="24">
        <f t="shared" si="16"/>
        <v>5.0764563745933104</v>
      </c>
      <c r="AA23" s="24">
        <f t="shared" si="17"/>
        <v>1.1011297693679285</v>
      </c>
      <c r="AC23">
        <v>0.41422029999999999</v>
      </c>
      <c r="AD23">
        <v>0.43636000000000003</v>
      </c>
      <c r="AE23">
        <v>0.45564979999999999</v>
      </c>
      <c r="AF23">
        <v>0.4717942</v>
      </c>
      <c r="AG23" s="8">
        <f t="shared" si="77"/>
        <v>3.8856179212144966E-2</v>
      </c>
      <c r="AH23">
        <v>156.2533</v>
      </c>
      <c r="AI23">
        <v>161.74080000000001</v>
      </c>
      <c r="AJ23">
        <f t="shared" si="18"/>
        <v>5.4875000000000114</v>
      </c>
      <c r="AK23">
        <f t="shared" si="79"/>
        <v>2.7800236416793918</v>
      </c>
      <c r="AL23">
        <f t="shared" si="19"/>
        <v>3.8465905029096259</v>
      </c>
      <c r="AM23">
        <f t="shared" si="20"/>
        <v>0.50661023082995649</v>
      </c>
      <c r="AN23" s="58">
        <f t="shared" si="21"/>
        <v>0.70097321237532906</v>
      </c>
      <c r="AO23">
        <v>1</v>
      </c>
      <c r="AP23">
        <v>3</v>
      </c>
      <c r="AR23">
        <f t="shared" si="22"/>
        <v>3.8465905029096259</v>
      </c>
      <c r="AS23">
        <f t="shared" si="23"/>
        <v>0</v>
      </c>
      <c r="AT23">
        <f t="shared" si="24"/>
        <v>1</v>
      </c>
      <c r="AU23">
        <f t="shared" si="25"/>
        <v>0</v>
      </c>
      <c r="AV23">
        <f t="shared" si="26"/>
        <v>0</v>
      </c>
      <c r="AW23">
        <f t="shared" si="5"/>
        <v>0</v>
      </c>
      <c r="AX23">
        <f t="shared" si="6"/>
        <v>0</v>
      </c>
      <c r="AY23">
        <f t="shared" si="7"/>
        <v>0</v>
      </c>
      <c r="AZ23">
        <f t="shared" si="8"/>
        <v>0</v>
      </c>
      <c r="BA23">
        <f t="shared" si="9"/>
        <v>3.8465905029096259</v>
      </c>
      <c r="BB23">
        <f t="shared" si="10"/>
        <v>0</v>
      </c>
      <c r="BC23">
        <f t="shared" si="11"/>
        <v>1</v>
      </c>
      <c r="BD23">
        <f t="shared" si="12"/>
        <v>0</v>
      </c>
      <c r="BE23">
        <f t="shared" si="27"/>
        <v>0</v>
      </c>
      <c r="BF23">
        <f t="shared" si="28"/>
        <v>0</v>
      </c>
      <c r="BG23">
        <f t="shared" si="29"/>
        <v>0</v>
      </c>
      <c r="BH23">
        <f t="shared" si="30"/>
        <v>0.70097321237532906</v>
      </c>
      <c r="BI23">
        <f t="shared" si="31"/>
        <v>0</v>
      </c>
      <c r="BJ23">
        <f t="shared" si="32"/>
        <v>1</v>
      </c>
      <c r="BK23">
        <f t="shared" si="33"/>
        <v>0</v>
      </c>
      <c r="BL23">
        <f t="shared" si="34"/>
        <v>0</v>
      </c>
      <c r="BM23">
        <f t="shared" si="35"/>
        <v>0</v>
      </c>
      <c r="BN23">
        <f t="shared" si="36"/>
        <v>0</v>
      </c>
      <c r="BO23">
        <f t="shared" si="37"/>
        <v>0</v>
      </c>
      <c r="BP23">
        <f t="shared" si="38"/>
        <v>0</v>
      </c>
      <c r="BQ23">
        <f t="shared" si="39"/>
        <v>0.70097321237532906</v>
      </c>
      <c r="BR23">
        <f t="shared" si="40"/>
        <v>0</v>
      </c>
      <c r="BS23">
        <f t="shared" si="41"/>
        <v>1</v>
      </c>
      <c r="BT23">
        <f t="shared" si="42"/>
        <v>0</v>
      </c>
      <c r="BU23">
        <f t="shared" si="43"/>
        <v>0</v>
      </c>
      <c r="BV23">
        <f t="shared" si="44"/>
        <v>0</v>
      </c>
      <c r="BW23">
        <f t="shared" si="45"/>
        <v>0</v>
      </c>
      <c r="BY23" s="50">
        <f t="shared" si="46"/>
        <v>2.7800236416793918</v>
      </c>
      <c r="BZ23" s="50">
        <f t="shared" si="47"/>
        <v>0</v>
      </c>
      <c r="CA23" s="50">
        <f t="shared" si="48"/>
        <v>1</v>
      </c>
      <c r="CB23" s="50">
        <f t="shared" si="49"/>
        <v>0</v>
      </c>
      <c r="CC23" s="50">
        <f t="shared" si="50"/>
        <v>0</v>
      </c>
      <c r="CD23" s="50">
        <f t="shared" si="51"/>
        <v>0</v>
      </c>
      <c r="CE23" s="50">
        <f t="shared" si="52"/>
        <v>0</v>
      </c>
      <c r="CF23" s="50">
        <f t="shared" si="53"/>
        <v>0</v>
      </c>
      <c r="CG23" s="50">
        <f t="shared" si="54"/>
        <v>0</v>
      </c>
      <c r="CH23" s="50">
        <f t="shared" si="55"/>
        <v>2.7800236416793918</v>
      </c>
      <c r="CI23" s="50">
        <f t="shared" si="56"/>
        <v>0</v>
      </c>
      <c r="CJ23" s="50">
        <f t="shared" si="57"/>
        <v>1</v>
      </c>
      <c r="CK23" s="50">
        <f t="shared" si="58"/>
        <v>0</v>
      </c>
      <c r="CL23" s="50">
        <f t="shared" si="59"/>
        <v>0</v>
      </c>
      <c r="CM23" s="50">
        <f t="shared" si="60"/>
        <v>0</v>
      </c>
      <c r="CN23" s="50">
        <f t="shared" si="61"/>
        <v>0</v>
      </c>
      <c r="CO23">
        <f t="shared" si="78"/>
        <v>0.50661023082995649</v>
      </c>
      <c r="CP23">
        <f t="shared" si="62"/>
        <v>0</v>
      </c>
      <c r="CQ23">
        <f t="shared" si="63"/>
        <v>1</v>
      </c>
      <c r="CR23">
        <f t="shared" si="64"/>
        <v>0</v>
      </c>
      <c r="CS23">
        <f t="shared" si="65"/>
        <v>0</v>
      </c>
      <c r="CT23">
        <f t="shared" si="66"/>
        <v>0</v>
      </c>
      <c r="CU23">
        <f t="shared" si="67"/>
        <v>0</v>
      </c>
      <c r="CV23">
        <f t="shared" si="68"/>
        <v>0</v>
      </c>
      <c r="CW23">
        <f t="shared" si="69"/>
        <v>0</v>
      </c>
      <c r="CX23">
        <f t="shared" si="70"/>
        <v>0.50661023082995649</v>
      </c>
      <c r="CY23">
        <f t="shared" si="71"/>
        <v>0</v>
      </c>
      <c r="CZ23">
        <f t="shared" si="72"/>
        <v>1</v>
      </c>
      <c r="DA23">
        <f t="shared" si="73"/>
        <v>0</v>
      </c>
      <c r="DB23">
        <f t="shared" si="74"/>
        <v>0</v>
      </c>
      <c r="DC23">
        <f t="shared" si="75"/>
        <v>0</v>
      </c>
      <c r="DD23">
        <f t="shared" si="76"/>
        <v>0</v>
      </c>
      <c r="DL23">
        <v>0.66258573532104503</v>
      </c>
      <c r="DM23">
        <v>1.77056276798248</v>
      </c>
      <c r="DN23" t="s">
        <v>35</v>
      </c>
      <c r="DO23">
        <v>0.85499999999999998</v>
      </c>
      <c r="DP23">
        <v>0.81899999999999995</v>
      </c>
      <c r="DQ23" t="s">
        <v>18</v>
      </c>
    </row>
    <row r="24" spans="1:121">
      <c r="A24" t="s">
        <v>16</v>
      </c>
      <c r="B24">
        <v>-0.25289469999999997</v>
      </c>
      <c r="C24">
        <v>1.625113</v>
      </c>
      <c r="D24">
        <v>-0.54409549999999995</v>
      </c>
      <c r="E24">
        <v>-7.3780449999999997E-2</v>
      </c>
      <c r="F24">
        <v>-0.1012792</v>
      </c>
      <c r="G24">
        <v>-1.6227849999999999E-2</v>
      </c>
      <c r="H24">
        <v>0.99198569999999997</v>
      </c>
      <c r="I24">
        <v>-0.55164690000000005</v>
      </c>
      <c r="J24">
        <v>1.632072</v>
      </c>
      <c r="K24">
        <v>-8.6888430000000003E-2</v>
      </c>
      <c r="L24">
        <v>0.17453569999999999</v>
      </c>
      <c r="M24">
        <v>-0.8120136</v>
      </c>
      <c r="N24">
        <v>-0.37625419999999998</v>
      </c>
      <c r="O24">
        <v>-0.41061429999999999</v>
      </c>
      <c r="P24" s="31">
        <f t="shared" si="13"/>
        <v>0.83324038961196811</v>
      </c>
      <c r="Q24" s="3">
        <f t="shared" si="14"/>
        <v>0.38857909376140887</v>
      </c>
      <c r="R24">
        <v>3.5453540000000001</v>
      </c>
      <c r="S24" s="40">
        <f t="shared" si="15"/>
        <v>1.1717073273424767</v>
      </c>
      <c r="T24">
        <v>1.3674500000000001</v>
      </c>
      <c r="U24">
        <v>4.6140759999999998</v>
      </c>
      <c r="V24">
        <v>-1.5491440000000001</v>
      </c>
      <c r="W24" s="24">
        <f t="shared" si="16"/>
        <v>3.5453546013818338</v>
      </c>
      <c r="AA24" s="24">
        <f t="shared" si="17"/>
        <v>1.5291240069940844</v>
      </c>
      <c r="AC24">
        <v>0.44123210000000002</v>
      </c>
      <c r="AD24">
        <v>0.43364439999999999</v>
      </c>
      <c r="AE24">
        <v>0.41350140000000002</v>
      </c>
      <c r="AF24">
        <v>0.35747620000000002</v>
      </c>
      <c r="AG24" s="8">
        <f t="shared" si="77"/>
        <v>2.828296652864971E-2</v>
      </c>
      <c r="AH24">
        <v>163.25239999999999</v>
      </c>
      <c r="AI24">
        <v>169.65100000000001</v>
      </c>
      <c r="AJ24">
        <f t="shared" si="18"/>
        <v>6.3986000000000161</v>
      </c>
      <c r="AK24">
        <f t="shared" si="79"/>
        <v>2.6633123094643594</v>
      </c>
      <c r="AL24">
        <f t="shared" si="19"/>
        <v>4.2606297418003214</v>
      </c>
      <c r="AM24">
        <f t="shared" si="20"/>
        <v>0.4162335994536856</v>
      </c>
      <c r="AN24" s="58">
        <f t="shared" si="21"/>
        <v>0.66586905601230129</v>
      </c>
      <c r="AO24">
        <v>3</v>
      </c>
      <c r="AP24">
        <v>2</v>
      </c>
      <c r="AR24">
        <f t="shared" si="22"/>
        <v>0</v>
      </c>
      <c r="AS24">
        <f t="shared" si="23"/>
        <v>0</v>
      </c>
      <c r="AT24">
        <f t="shared" si="24"/>
        <v>0</v>
      </c>
      <c r="AU24">
        <f t="shared" si="25"/>
        <v>0</v>
      </c>
      <c r="AV24">
        <f t="shared" si="26"/>
        <v>0</v>
      </c>
      <c r="AW24">
        <f t="shared" si="5"/>
        <v>4.2606297418003214</v>
      </c>
      <c r="AX24">
        <f t="shared" si="6"/>
        <v>0</v>
      </c>
      <c r="AY24">
        <f t="shared" si="7"/>
        <v>1</v>
      </c>
      <c r="AZ24">
        <f t="shared" si="8"/>
        <v>4.2606297418003214</v>
      </c>
      <c r="BA24">
        <f t="shared" si="9"/>
        <v>0</v>
      </c>
      <c r="BB24">
        <f t="shared" si="10"/>
        <v>1</v>
      </c>
      <c r="BC24">
        <f t="shared" si="11"/>
        <v>0</v>
      </c>
      <c r="BD24">
        <f t="shared" si="12"/>
        <v>0</v>
      </c>
      <c r="BE24">
        <f t="shared" si="27"/>
        <v>0</v>
      </c>
      <c r="BF24">
        <f t="shared" si="28"/>
        <v>0</v>
      </c>
      <c r="BG24">
        <f t="shared" si="29"/>
        <v>0</v>
      </c>
      <c r="BH24">
        <f t="shared" si="30"/>
        <v>0</v>
      </c>
      <c r="BI24">
        <f t="shared" si="31"/>
        <v>0</v>
      </c>
      <c r="BJ24">
        <f t="shared" si="32"/>
        <v>0</v>
      </c>
      <c r="BK24">
        <f t="shared" si="33"/>
        <v>0</v>
      </c>
      <c r="BL24">
        <f t="shared" si="34"/>
        <v>0</v>
      </c>
      <c r="BM24">
        <f t="shared" si="35"/>
        <v>0</v>
      </c>
      <c r="BN24">
        <f t="shared" si="36"/>
        <v>0</v>
      </c>
      <c r="BO24">
        <f t="shared" si="37"/>
        <v>1</v>
      </c>
      <c r="BP24">
        <f t="shared" si="38"/>
        <v>0.66586905601230129</v>
      </c>
      <c r="BQ24">
        <f t="shared" si="39"/>
        <v>0</v>
      </c>
      <c r="BR24">
        <f t="shared" si="40"/>
        <v>1</v>
      </c>
      <c r="BS24">
        <f t="shared" si="41"/>
        <v>0</v>
      </c>
      <c r="BT24">
        <f t="shared" si="42"/>
        <v>0</v>
      </c>
      <c r="BU24">
        <f t="shared" si="43"/>
        <v>0</v>
      </c>
      <c r="BV24">
        <f t="shared" si="44"/>
        <v>0</v>
      </c>
      <c r="BW24">
        <f t="shared" si="45"/>
        <v>0</v>
      </c>
      <c r="BY24" s="50">
        <f t="shared" si="46"/>
        <v>0</v>
      </c>
      <c r="BZ24" s="50">
        <f t="shared" si="47"/>
        <v>0</v>
      </c>
      <c r="CA24" s="50">
        <f t="shared" si="48"/>
        <v>0</v>
      </c>
      <c r="CB24" s="50">
        <f t="shared" si="49"/>
        <v>0</v>
      </c>
      <c r="CC24" s="50">
        <f t="shared" si="50"/>
        <v>0</v>
      </c>
      <c r="CD24" s="50">
        <f t="shared" si="51"/>
        <v>2.6633123094643594</v>
      </c>
      <c r="CE24" s="50">
        <f t="shared" si="52"/>
        <v>0</v>
      </c>
      <c r="CF24" s="50">
        <f t="shared" si="53"/>
        <v>1</v>
      </c>
      <c r="CG24" s="50">
        <f t="shared" si="54"/>
        <v>2.6633123094643594</v>
      </c>
      <c r="CH24" s="50">
        <f t="shared" si="55"/>
        <v>0</v>
      </c>
      <c r="CI24" s="50">
        <f t="shared" si="56"/>
        <v>1</v>
      </c>
      <c r="CJ24" s="50">
        <f t="shared" si="57"/>
        <v>0</v>
      </c>
      <c r="CK24" s="50">
        <f t="shared" si="58"/>
        <v>0</v>
      </c>
      <c r="CL24" s="50">
        <f t="shared" si="59"/>
        <v>0</v>
      </c>
      <c r="CM24" s="50">
        <f t="shared" si="60"/>
        <v>0</v>
      </c>
      <c r="CN24" s="50">
        <f t="shared" si="61"/>
        <v>0</v>
      </c>
      <c r="CO24">
        <f t="shared" si="78"/>
        <v>0</v>
      </c>
      <c r="CP24">
        <f t="shared" si="62"/>
        <v>0</v>
      </c>
      <c r="CQ24">
        <f t="shared" si="63"/>
        <v>0</v>
      </c>
      <c r="CR24">
        <f t="shared" si="64"/>
        <v>0</v>
      </c>
      <c r="CS24">
        <f t="shared" si="65"/>
        <v>0</v>
      </c>
      <c r="CT24">
        <f t="shared" si="66"/>
        <v>0.4162335994536856</v>
      </c>
      <c r="CU24">
        <f t="shared" si="67"/>
        <v>0</v>
      </c>
      <c r="CV24">
        <f t="shared" si="68"/>
        <v>1</v>
      </c>
      <c r="CW24">
        <f t="shared" si="69"/>
        <v>0.4162335994536856</v>
      </c>
      <c r="CX24">
        <f t="shared" si="70"/>
        <v>0</v>
      </c>
      <c r="CY24">
        <f t="shared" si="71"/>
        <v>1</v>
      </c>
      <c r="CZ24">
        <f t="shared" si="72"/>
        <v>0</v>
      </c>
      <c r="DA24">
        <f t="shared" si="73"/>
        <v>0</v>
      </c>
      <c r="DB24">
        <f t="shared" si="74"/>
        <v>0</v>
      </c>
      <c r="DC24">
        <f t="shared" si="75"/>
        <v>0</v>
      </c>
      <c r="DD24">
        <f t="shared" si="76"/>
        <v>0</v>
      </c>
      <c r="DL24">
        <v>1.85822081565857</v>
      </c>
      <c r="DM24">
        <v>1.0740313529968299</v>
      </c>
      <c r="DN24" t="s">
        <v>36</v>
      </c>
      <c r="DO24">
        <v>0.81399999999999995</v>
      </c>
      <c r="DP24">
        <v>0.88500000000000001</v>
      </c>
      <c r="DQ24" t="s">
        <v>18</v>
      </c>
    </row>
    <row r="25" spans="1:121">
      <c r="A25" t="s">
        <v>20</v>
      </c>
      <c r="B25">
        <v>-0.47171210000000002</v>
      </c>
      <c r="C25">
        <v>1.627629</v>
      </c>
      <c r="D25">
        <v>-0.16542999999999999</v>
      </c>
      <c r="E25">
        <v>3.7602570000000002E-2</v>
      </c>
      <c r="F25">
        <v>-0.85850919999999997</v>
      </c>
      <c r="G25">
        <v>-7.8964400000000004E-2</v>
      </c>
      <c r="H25">
        <v>-0.50528459999999997</v>
      </c>
      <c r="I25">
        <v>-0.46012409999999998</v>
      </c>
      <c r="J25">
        <v>1.625704</v>
      </c>
      <c r="K25">
        <v>-0.18048890000000001</v>
      </c>
      <c r="L25">
        <v>1.6405650000000001E-2</v>
      </c>
      <c r="M25">
        <v>-0.99926230000000005</v>
      </c>
      <c r="N25">
        <v>-2.8020369999999999E-2</v>
      </c>
      <c r="O25">
        <v>-2.050503E-2</v>
      </c>
      <c r="P25" s="31">
        <f t="shared" si="13"/>
        <v>0.46467864752242904</v>
      </c>
      <c r="Q25" s="3">
        <f t="shared" si="14"/>
        <v>-0.56814750907345224</v>
      </c>
      <c r="R25">
        <v>4.7979440000000002</v>
      </c>
      <c r="S25" s="40">
        <f t="shared" si="15"/>
        <v>2.1750493274164757</v>
      </c>
      <c r="T25">
        <v>-0.44254700000000002</v>
      </c>
      <c r="U25">
        <v>2.4394719999999999</v>
      </c>
      <c r="V25">
        <v>-4.894101</v>
      </c>
      <c r="W25" s="24">
        <f t="shared" si="16"/>
        <v>4.7979442562359989</v>
      </c>
      <c r="AA25" s="24">
        <f t="shared" si="17"/>
        <v>1.1652452012013923</v>
      </c>
      <c r="AC25">
        <v>0.4618584</v>
      </c>
      <c r="AD25">
        <v>0.44208360000000002</v>
      </c>
      <c r="AE25">
        <v>0.48244910000000002</v>
      </c>
      <c r="AF25">
        <v>0.4278631</v>
      </c>
      <c r="AG25" s="8">
        <f t="shared" si="77"/>
        <v>4.2147283151490071E-2</v>
      </c>
      <c r="AH25">
        <v>171.15260000000001</v>
      </c>
      <c r="AI25">
        <v>175.10429999999999</v>
      </c>
      <c r="AJ25">
        <f t="shared" si="18"/>
        <v>3.9516999999999882</v>
      </c>
      <c r="AK25">
        <f t="shared" si="79"/>
        <v>2.5881701493704101</v>
      </c>
      <c r="AL25">
        <f t="shared" si="19"/>
        <v>3.7295383485818139</v>
      </c>
      <c r="AM25">
        <f t="shared" si="20"/>
        <v>0.65495107153134546</v>
      </c>
      <c r="AN25" s="58">
        <f t="shared" si="21"/>
        <v>0.94378073957583442</v>
      </c>
      <c r="AO25">
        <v>4</v>
      </c>
      <c r="AP25">
        <v>2</v>
      </c>
      <c r="AR25">
        <f t="shared" si="22"/>
        <v>0</v>
      </c>
      <c r="AS25">
        <f t="shared" si="23"/>
        <v>0</v>
      </c>
      <c r="AT25">
        <f t="shared" si="24"/>
        <v>0</v>
      </c>
      <c r="AU25">
        <f t="shared" si="25"/>
        <v>0</v>
      </c>
      <c r="AV25">
        <f t="shared" si="26"/>
        <v>0</v>
      </c>
      <c r="AW25">
        <f t="shared" si="5"/>
        <v>3.7295383485818139</v>
      </c>
      <c r="AX25">
        <f t="shared" si="6"/>
        <v>0</v>
      </c>
      <c r="AY25">
        <f t="shared" si="7"/>
        <v>1</v>
      </c>
      <c r="AZ25">
        <f t="shared" si="8"/>
        <v>0</v>
      </c>
      <c r="BA25">
        <f t="shared" si="9"/>
        <v>0</v>
      </c>
      <c r="BB25">
        <f t="shared" si="10"/>
        <v>0</v>
      </c>
      <c r="BC25">
        <f t="shared" si="11"/>
        <v>0</v>
      </c>
      <c r="BD25">
        <f t="shared" si="12"/>
        <v>3.7295383485818139</v>
      </c>
      <c r="BE25">
        <f t="shared" si="27"/>
        <v>0</v>
      </c>
      <c r="BF25">
        <f t="shared" si="28"/>
        <v>1</v>
      </c>
      <c r="BG25">
        <f t="shared" si="29"/>
        <v>0</v>
      </c>
      <c r="BH25">
        <f t="shared" si="30"/>
        <v>0</v>
      </c>
      <c r="BI25">
        <f t="shared" si="31"/>
        <v>0</v>
      </c>
      <c r="BJ25">
        <f t="shared" si="32"/>
        <v>0</v>
      </c>
      <c r="BK25">
        <f t="shared" si="33"/>
        <v>0</v>
      </c>
      <c r="BL25">
        <f t="shared" si="34"/>
        <v>0</v>
      </c>
      <c r="BM25">
        <f t="shared" si="35"/>
        <v>0</v>
      </c>
      <c r="BN25">
        <f t="shared" si="36"/>
        <v>0</v>
      </c>
      <c r="BO25">
        <f t="shared" si="37"/>
        <v>1</v>
      </c>
      <c r="BP25">
        <f t="shared" si="38"/>
        <v>0</v>
      </c>
      <c r="BQ25">
        <f t="shared" si="39"/>
        <v>0</v>
      </c>
      <c r="BR25">
        <f t="shared" si="40"/>
        <v>0</v>
      </c>
      <c r="BS25">
        <f t="shared" si="41"/>
        <v>0</v>
      </c>
      <c r="BT25">
        <f t="shared" si="42"/>
        <v>0.94378073957583442</v>
      </c>
      <c r="BU25">
        <f t="shared" si="43"/>
        <v>0</v>
      </c>
      <c r="BV25">
        <f t="shared" si="44"/>
        <v>1</v>
      </c>
      <c r="BW25">
        <f t="shared" si="45"/>
        <v>0</v>
      </c>
      <c r="BY25" s="50">
        <f t="shared" si="46"/>
        <v>0</v>
      </c>
      <c r="BZ25" s="50">
        <f t="shared" si="47"/>
        <v>0</v>
      </c>
      <c r="CA25" s="50">
        <f t="shared" si="48"/>
        <v>0</v>
      </c>
      <c r="CB25" s="50">
        <f t="shared" si="49"/>
        <v>0</v>
      </c>
      <c r="CC25" s="50">
        <f t="shared" si="50"/>
        <v>0</v>
      </c>
      <c r="CD25" s="50">
        <f t="shared" si="51"/>
        <v>2.5881701493704101</v>
      </c>
      <c r="CE25" s="50">
        <f t="shared" si="52"/>
        <v>0</v>
      </c>
      <c r="CF25" s="50">
        <f t="shared" si="53"/>
        <v>1</v>
      </c>
      <c r="CG25" s="50">
        <f t="shared" si="54"/>
        <v>0</v>
      </c>
      <c r="CH25" s="50">
        <f t="shared" si="55"/>
        <v>0</v>
      </c>
      <c r="CI25" s="50">
        <f t="shared" si="56"/>
        <v>0</v>
      </c>
      <c r="CJ25" s="50">
        <f t="shared" si="57"/>
        <v>0</v>
      </c>
      <c r="CK25" s="50">
        <f t="shared" si="58"/>
        <v>2.5881701493704101</v>
      </c>
      <c r="CL25" s="50">
        <f t="shared" si="59"/>
        <v>0</v>
      </c>
      <c r="CM25" s="50">
        <f t="shared" si="60"/>
        <v>1</v>
      </c>
      <c r="CN25" s="50">
        <f t="shared" si="61"/>
        <v>0</v>
      </c>
      <c r="CO25">
        <f t="shared" si="78"/>
        <v>0</v>
      </c>
      <c r="CP25">
        <f t="shared" si="62"/>
        <v>0</v>
      </c>
      <c r="CQ25">
        <f t="shared" si="63"/>
        <v>0</v>
      </c>
      <c r="CR25">
        <f t="shared" si="64"/>
        <v>0</v>
      </c>
      <c r="CS25">
        <f t="shared" si="65"/>
        <v>0</v>
      </c>
      <c r="CT25">
        <f t="shared" si="66"/>
        <v>0.65495107153134546</v>
      </c>
      <c r="CU25">
        <f t="shared" si="67"/>
        <v>0</v>
      </c>
      <c r="CV25">
        <f t="shared" si="68"/>
        <v>1</v>
      </c>
      <c r="CW25">
        <f t="shared" si="69"/>
        <v>0</v>
      </c>
      <c r="CX25">
        <f t="shared" si="70"/>
        <v>0</v>
      </c>
      <c r="CY25">
        <f t="shared" si="71"/>
        <v>0</v>
      </c>
      <c r="CZ25">
        <f t="shared" si="72"/>
        <v>0</v>
      </c>
      <c r="DA25">
        <f t="shared" si="73"/>
        <v>0.65495107153134546</v>
      </c>
      <c r="DB25">
        <f t="shared" si="74"/>
        <v>0</v>
      </c>
      <c r="DC25">
        <f t="shared" si="75"/>
        <v>1</v>
      </c>
      <c r="DD25">
        <f t="shared" si="76"/>
        <v>0</v>
      </c>
      <c r="DL25">
        <v>2.97145748138428</v>
      </c>
      <c r="DM25">
        <v>1.5348873138427701</v>
      </c>
      <c r="DN25" t="s">
        <v>37</v>
      </c>
      <c r="DO25">
        <v>0.34899999999999998</v>
      </c>
      <c r="DP25">
        <v>0.73899999999999999</v>
      </c>
      <c r="DQ25" t="s">
        <v>18</v>
      </c>
    </row>
    <row r="26" spans="1:121">
      <c r="A26" t="s">
        <v>20</v>
      </c>
      <c r="B26">
        <v>-0.45357409999999998</v>
      </c>
      <c r="C26">
        <v>1.6224460000000001</v>
      </c>
      <c r="D26">
        <v>-0.1891391</v>
      </c>
      <c r="E26">
        <v>7.7413940000000004E-3</v>
      </c>
      <c r="F26">
        <v>-0.99943170000000003</v>
      </c>
      <c r="G26">
        <v>-9.9104569999999993E-3</v>
      </c>
      <c r="H26">
        <v>-3.1276890000000002E-2</v>
      </c>
      <c r="I26">
        <v>-0.2944022</v>
      </c>
      <c r="J26">
        <v>1.6158699999999999</v>
      </c>
      <c r="K26">
        <v>-0.43314209999999997</v>
      </c>
      <c r="L26">
        <v>-0.2279342</v>
      </c>
      <c r="M26">
        <v>-0.48117880000000002</v>
      </c>
      <c r="N26">
        <v>-0.16483890000000001</v>
      </c>
      <c r="O26">
        <v>0.83026580000000005</v>
      </c>
      <c r="P26" s="31">
        <f t="shared" si="13"/>
        <v>0.91111488229156901</v>
      </c>
      <c r="Q26" s="3">
        <f t="shared" si="14"/>
        <v>0.6602606574663592</v>
      </c>
      <c r="R26">
        <v>1.9056550000000001</v>
      </c>
      <c r="S26" s="40">
        <f t="shared" si="15"/>
        <v>0.84963055521459152</v>
      </c>
      <c r="T26">
        <v>-1.7396529999999999</v>
      </c>
      <c r="U26">
        <v>2.8648660000000001</v>
      </c>
      <c r="V26">
        <v>0.469582</v>
      </c>
      <c r="W26" s="24">
        <f t="shared" si="16"/>
        <v>1.905654711906231</v>
      </c>
      <c r="AA26" s="24">
        <f t="shared" si="17"/>
        <v>1.8769860994344287</v>
      </c>
      <c r="AC26">
        <v>0.46116099999999999</v>
      </c>
      <c r="AD26">
        <v>0.49616339999999998</v>
      </c>
      <c r="AE26">
        <v>0.49805100000000002</v>
      </c>
      <c r="AF26">
        <v>0.46884599999999998</v>
      </c>
      <c r="AG26" s="8">
        <f t="shared" si="77"/>
        <v>5.3429526910626628E-2</v>
      </c>
      <c r="AH26">
        <v>176.62049999999999</v>
      </c>
      <c r="AI26">
        <v>181.27350000000001</v>
      </c>
      <c r="AJ26">
        <f t="shared" si="18"/>
        <v>4.65300000000002</v>
      </c>
      <c r="AK26">
        <f t="shared" si="79"/>
        <v>1.5776163736067195</v>
      </c>
      <c r="AL26">
        <f t="shared" si="19"/>
        <v>2.7429957750723069</v>
      </c>
      <c r="AM26">
        <f t="shared" si="20"/>
        <v>0.3390535941557517</v>
      </c>
      <c r="AN26" s="58">
        <f t="shared" si="21"/>
        <v>0.58951123470283584</v>
      </c>
      <c r="AO26">
        <v>2</v>
      </c>
      <c r="AP26">
        <v>4</v>
      </c>
      <c r="AR26">
        <f t="shared" si="22"/>
        <v>0</v>
      </c>
      <c r="AS26">
        <f t="shared" si="23"/>
        <v>0</v>
      </c>
      <c r="AT26">
        <f t="shared" si="24"/>
        <v>0</v>
      </c>
      <c r="AU26">
        <f t="shared" si="25"/>
        <v>0</v>
      </c>
      <c r="AV26">
        <f t="shared" si="26"/>
        <v>2.7429957750723069</v>
      </c>
      <c r="AW26">
        <f t="shared" si="5"/>
        <v>0</v>
      </c>
      <c r="AX26">
        <f t="shared" si="6"/>
        <v>1</v>
      </c>
      <c r="AY26">
        <f t="shared" si="7"/>
        <v>0</v>
      </c>
      <c r="AZ26">
        <f t="shared" si="8"/>
        <v>0</v>
      </c>
      <c r="BA26">
        <f t="shared" si="9"/>
        <v>0</v>
      </c>
      <c r="BB26">
        <f t="shared" si="10"/>
        <v>0</v>
      </c>
      <c r="BC26">
        <f t="shared" si="11"/>
        <v>0</v>
      </c>
      <c r="BD26">
        <f t="shared" si="12"/>
        <v>0</v>
      </c>
      <c r="BE26">
        <f t="shared" si="27"/>
        <v>2.7429957750723069</v>
      </c>
      <c r="BF26">
        <f t="shared" si="28"/>
        <v>0</v>
      </c>
      <c r="BG26">
        <f t="shared" si="29"/>
        <v>1</v>
      </c>
      <c r="BH26">
        <f t="shared" si="30"/>
        <v>0</v>
      </c>
      <c r="BI26">
        <f t="shared" si="31"/>
        <v>0</v>
      </c>
      <c r="BJ26">
        <f t="shared" si="32"/>
        <v>0</v>
      </c>
      <c r="BK26">
        <f t="shared" si="33"/>
        <v>0</v>
      </c>
      <c r="BL26">
        <f t="shared" si="34"/>
        <v>0.58951123470283584</v>
      </c>
      <c r="BM26">
        <f t="shared" si="35"/>
        <v>0.58951123470283584</v>
      </c>
      <c r="BN26">
        <f t="shared" si="36"/>
        <v>1</v>
      </c>
      <c r="BO26">
        <f t="shared" si="37"/>
        <v>0</v>
      </c>
      <c r="BP26">
        <f t="shared" si="38"/>
        <v>0</v>
      </c>
      <c r="BQ26">
        <f t="shared" si="39"/>
        <v>0</v>
      </c>
      <c r="BR26">
        <f t="shared" si="40"/>
        <v>0</v>
      </c>
      <c r="BS26">
        <f t="shared" si="41"/>
        <v>0</v>
      </c>
      <c r="BT26">
        <f t="shared" si="42"/>
        <v>0</v>
      </c>
      <c r="BU26">
        <f t="shared" si="43"/>
        <v>0.58951123470283584</v>
      </c>
      <c r="BV26">
        <f t="shared" si="44"/>
        <v>0</v>
      </c>
      <c r="BW26">
        <f t="shared" si="45"/>
        <v>1</v>
      </c>
      <c r="BY26" s="50">
        <f t="shared" si="46"/>
        <v>0</v>
      </c>
      <c r="BZ26" s="50">
        <f t="shared" si="47"/>
        <v>0</v>
      </c>
      <c r="CA26" s="50">
        <f t="shared" si="48"/>
        <v>0</v>
      </c>
      <c r="CB26" s="50">
        <f t="shared" si="49"/>
        <v>0</v>
      </c>
      <c r="CC26" s="50">
        <f t="shared" si="50"/>
        <v>1.5776163736067195</v>
      </c>
      <c r="CD26" s="50">
        <f t="shared" si="51"/>
        <v>0</v>
      </c>
      <c r="CE26" s="50">
        <f t="shared" si="52"/>
        <v>1</v>
      </c>
      <c r="CF26" s="50">
        <f t="shared" si="53"/>
        <v>0</v>
      </c>
      <c r="CG26" s="50">
        <f t="shared" si="54"/>
        <v>0</v>
      </c>
      <c r="CH26" s="50">
        <f t="shared" si="55"/>
        <v>0</v>
      </c>
      <c r="CI26" s="50">
        <f t="shared" si="56"/>
        <v>0</v>
      </c>
      <c r="CJ26" s="50">
        <f t="shared" si="57"/>
        <v>0</v>
      </c>
      <c r="CK26" s="50">
        <f t="shared" si="58"/>
        <v>0</v>
      </c>
      <c r="CL26" s="50">
        <f t="shared" si="59"/>
        <v>1.5776163736067195</v>
      </c>
      <c r="CM26" s="50">
        <f t="shared" si="60"/>
        <v>0</v>
      </c>
      <c r="CN26" s="50">
        <f t="shared" si="61"/>
        <v>1</v>
      </c>
      <c r="CO26">
        <f t="shared" si="78"/>
        <v>0</v>
      </c>
      <c r="CP26">
        <f t="shared" si="62"/>
        <v>0</v>
      </c>
      <c r="CQ26">
        <f t="shared" si="63"/>
        <v>0</v>
      </c>
      <c r="CR26">
        <f t="shared" si="64"/>
        <v>0</v>
      </c>
      <c r="CS26">
        <f t="shared" si="65"/>
        <v>0.3390535941557517</v>
      </c>
      <c r="CT26">
        <f t="shared" si="66"/>
        <v>0</v>
      </c>
      <c r="CU26">
        <f t="shared" si="67"/>
        <v>1</v>
      </c>
      <c r="CV26">
        <f t="shared" si="68"/>
        <v>0</v>
      </c>
      <c r="CW26">
        <f t="shared" si="69"/>
        <v>0</v>
      </c>
      <c r="CX26">
        <f t="shared" si="70"/>
        <v>0</v>
      </c>
      <c r="CY26">
        <f t="shared" si="71"/>
        <v>0</v>
      </c>
      <c r="CZ26">
        <f t="shared" si="72"/>
        <v>0</v>
      </c>
      <c r="DA26">
        <f t="shared" si="73"/>
        <v>0</v>
      </c>
      <c r="DB26">
        <f t="shared" si="74"/>
        <v>0.3390535941557517</v>
      </c>
      <c r="DC26">
        <f t="shared" si="75"/>
        <v>0</v>
      </c>
      <c r="DD26">
        <f t="shared" si="76"/>
        <v>1</v>
      </c>
      <c r="DL26">
        <v>1.2178473472595199</v>
      </c>
      <c r="DM26">
        <v>2.3734595775604199</v>
      </c>
      <c r="DN26" t="s">
        <v>38</v>
      </c>
      <c r="DO26">
        <v>0.55300000000000005</v>
      </c>
      <c r="DP26">
        <v>0.51500000000000001</v>
      </c>
      <c r="DQ26" t="s">
        <v>18</v>
      </c>
    </row>
    <row r="27" spans="1:121">
      <c r="A27" t="s">
        <v>22</v>
      </c>
      <c r="B27">
        <v>-0.36240250000000002</v>
      </c>
      <c r="C27">
        <v>1.6121300000000001</v>
      </c>
      <c r="D27">
        <v>-0.3890402</v>
      </c>
      <c r="E27">
        <v>-6.0679429999999999E-2</v>
      </c>
      <c r="F27">
        <v>-0.4772613</v>
      </c>
      <c r="G27">
        <v>-4.5905750000000002E-2</v>
      </c>
      <c r="H27">
        <v>0.87546120000000005</v>
      </c>
      <c r="I27">
        <v>-0.33018579999999997</v>
      </c>
      <c r="J27">
        <v>1.621262</v>
      </c>
      <c r="K27">
        <v>-0.19785140000000001</v>
      </c>
      <c r="L27">
        <v>-5.076961E-2</v>
      </c>
      <c r="M27">
        <v>-0.1517211</v>
      </c>
      <c r="N27">
        <v>-4.8194630000000002E-2</v>
      </c>
      <c r="O27">
        <v>0.98594139999999997</v>
      </c>
      <c r="P27" s="31">
        <f t="shared" si="13"/>
        <v>0.91064104888547293</v>
      </c>
      <c r="Q27" s="3">
        <f t="shared" si="14"/>
        <v>0.65853423983046855</v>
      </c>
      <c r="R27">
        <v>2.4127420000000002</v>
      </c>
      <c r="S27" s="40">
        <f t="shared" si="15"/>
        <v>0.85192695248544537</v>
      </c>
      <c r="T27">
        <v>-0.83644459999999998</v>
      </c>
      <c r="U27">
        <v>2.1226310000000002</v>
      </c>
      <c r="V27">
        <v>1.9209369999999999</v>
      </c>
      <c r="W27" s="24">
        <f t="shared" si="16"/>
        <v>2.4127415626405679</v>
      </c>
      <c r="AA27" s="24">
        <f t="shared" si="17"/>
        <v>1.7998229165732356</v>
      </c>
      <c r="AC27">
        <v>0.46723039999999999</v>
      </c>
      <c r="AD27">
        <v>0.44526929999999998</v>
      </c>
      <c r="AE27">
        <v>0.435533</v>
      </c>
      <c r="AF27">
        <v>0.35520370000000001</v>
      </c>
      <c r="AG27" s="8">
        <f t="shared" si="77"/>
        <v>3.2184916937952286E-2</v>
      </c>
      <c r="AH27">
        <v>182.7876</v>
      </c>
      <c r="AI27">
        <v>184.971</v>
      </c>
      <c r="AJ27">
        <f t="shared" si="18"/>
        <v>2.183400000000006</v>
      </c>
      <c r="AK27">
        <f t="shared" si="79"/>
        <v>2.2521999556108736</v>
      </c>
      <c r="AL27">
        <f t="shared" si="19"/>
        <v>3.7540719701344036</v>
      </c>
      <c r="AM27">
        <f t="shared" si="20"/>
        <v>1.0315104678990874</v>
      </c>
      <c r="AN27" s="58">
        <f t="shared" si="21"/>
        <v>1.7193697765569265</v>
      </c>
      <c r="AO27">
        <v>1</v>
      </c>
      <c r="AP27">
        <v>3</v>
      </c>
      <c r="AR27">
        <f t="shared" si="22"/>
        <v>3.7540719701344036</v>
      </c>
      <c r="AS27">
        <f t="shared" si="23"/>
        <v>0</v>
      </c>
      <c r="AT27">
        <f t="shared" si="24"/>
        <v>1</v>
      </c>
      <c r="AU27">
        <f t="shared" si="25"/>
        <v>0</v>
      </c>
      <c r="AV27">
        <f t="shared" si="26"/>
        <v>0</v>
      </c>
      <c r="AW27">
        <f t="shared" si="5"/>
        <v>0</v>
      </c>
      <c r="AX27">
        <f t="shared" si="6"/>
        <v>0</v>
      </c>
      <c r="AY27">
        <f t="shared" si="7"/>
        <v>0</v>
      </c>
      <c r="AZ27">
        <f t="shared" si="8"/>
        <v>0</v>
      </c>
      <c r="BA27">
        <f t="shared" si="9"/>
        <v>3.7540719701344036</v>
      </c>
      <c r="BB27">
        <f t="shared" si="10"/>
        <v>0</v>
      </c>
      <c r="BC27">
        <f t="shared" si="11"/>
        <v>1</v>
      </c>
      <c r="BD27">
        <f t="shared" si="12"/>
        <v>0</v>
      </c>
      <c r="BE27">
        <f t="shared" si="27"/>
        <v>0</v>
      </c>
      <c r="BF27">
        <f t="shared" si="28"/>
        <v>0</v>
      </c>
      <c r="BG27">
        <f t="shared" si="29"/>
        <v>0</v>
      </c>
      <c r="BH27">
        <f t="shared" si="30"/>
        <v>1.7193697765569265</v>
      </c>
      <c r="BI27">
        <f t="shared" si="31"/>
        <v>0</v>
      </c>
      <c r="BJ27">
        <f t="shared" si="32"/>
        <v>1</v>
      </c>
      <c r="BK27">
        <f t="shared" si="33"/>
        <v>0</v>
      </c>
      <c r="BL27">
        <f t="shared" si="34"/>
        <v>0</v>
      </c>
      <c r="BM27">
        <f t="shared" si="35"/>
        <v>0</v>
      </c>
      <c r="BN27">
        <f t="shared" si="36"/>
        <v>0</v>
      </c>
      <c r="BO27">
        <f t="shared" si="37"/>
        <v>0</v>
      </c>
      <c r="BP27">
        <f t="shared" si="38"/>
        <v>0</v>
      </c>
      <c r="BQ27">
        <f t="shared" si="39"/>
        <v>1.7193697765569265</v>
      </c>
      <c r="BR27">
        <f t="shared" si="40"/>
        <v>0</v>
      </c>
      <c r="BS27">
        <f t="shared" si="41"/>
        <v>1</v>
      </c>
      <c r="BT27">
        <f t="shared" si="42"/>
        <v>0</v>
      </c>
      <c r="BU27">
        <f t="shared" si="43"/>
        <v>0</v>
      </c>
      <c r="BV27">
        <f t="shared" si="44"/>
        <v>0</v>
      </c>
      <c r="BW27">
        <f t="shared" si="45"/>
        <v>0</v>
      </c>
      <c r="BY27" s="50">
        <f t="shared" si="46"/>
        <v>2.2521999556108736</v>
      </c>
      <c r="BZ27" s="50">
        <f t="shared" si="47"/>
        <v>0</v>
      </c>
      <c r="CA27" s="50">
        <f t="shared" si="48"/>
        <v>1</v>
      </c>
      <c r="CB27" s="50">
        <f t="shared" si="49"/>
        <v>0</v>
      </c>
      <c r="CC27" s="50">
        <f t="shared" si="50"/>
        <v>0</v>
      </c>
      <c r="CD27" s="50">
        <f t="shared" si="51"/>
        <v>0</v>
      </c>
      <c r="CE27" s="50">
        <f t="shared" si="52"/>
        <v>0</v>
      </c>
      <c r="CF27" s="50">
        <f t="shared" si="53"/>
        <v>0</v>
      </c>
      <c r="CG27" s="50">
        <f t="shared" si="54"/>
        <v>0</v>
      </c>
      <c r="CH27" s="50">
        <f t="shared" si="55"/>
        <v>2.2521999556108736</v>
      </c>
      <c r="CI27" s="50">
        <f t="shared" si="56"/>
        <v>0</v>
      </c>
      <c r="CJ27" s="50">
        <f t="shared" si="57"/>
        <v>1</v>
      </c>
      <c r="CK27" s="50">
        <f t="shared" si="58"/>
        <v>0</v>
      </c>
      <c r="CL27" s="50">
        <f t="shared" si="59"/>
        <v>0</v>
      </c>
      <c r="CM27" s="50">
        <f t="shared" si="60"/>
        <v>0</v>
      </c>
      <c r="CN27" s="50">
        <f t="shared" si="61"/>
        <v>0</v>
      </c>
      <c r="CO27">
        <f t="shared" si="78"/>
        <v>1.0315104678990874</v>
      </c>
      <c r="CP27">
        <f t="shared" si="62"/>
        <v>0</v>
      </c>
      <c r="CQ27">
        <f t="shared" si="63"/>
        <v>1</v>
      </c>
      <c r="CR27">
        <f t="shared" si="64"/>
        <v>0</v>
      </c>
      <c r="CS27">
        <f t="shared" si="65"/>
        <v>0</v>
      </c>
      <c r="CT27">
        <f t="shared" si="66"/>
        <v>0</v>
      </c>
      <c r="CU27">
        <f t="shared" si="67"/>
        <v>0</v>
      </c>
      <c r="CV27">
        <f t="shared" si="68"/>
        <v>0</v>
      </c>
      <c r="CW27">
        <f t="shared" si="69"/>
        <v>0</v>
      </c>
      <c r="CX27">
        <f t="shared" si="70"/>
        <v>1.0315104678990874</v>
      </c>
      <c r="CY27">
        <f t="shared" si="71"/>
        <v>0</v>
      </c>
      <c r="CZ27">
        <f t="shared" si="72"/>
        <v>1</v>
      </c>
      <c r="DA27">
        <f t="shared" si="73"/>
        <v>0</v>
      </c>
      <c r="DB27">
        <f t="shared" si="74"/>
        <v>0</v>
      </c>
      <c r="DC27">
        <f t="shared" si="75"/>
        <v>0</v>
      </c>
      <c r="DD27">
        <f t="shared" si="76"/>
        <v>0</v>
      </c>
      <c r="DL27">
        <v>0.29291003942489602</v>
      </c>
      <c r="DM27">
        <v>2.319180727005</v>
      </c>
      <c r="DN27" t="s">
        <v>39</v>
      </c>
      <c r="DO27">
        <v>0.2</v>
      </c>
      <c r="DP27">
        <v>0.96599999999999997</v>
      </c>
      <c r="DQ27" t="s">
        <v>18</v>
      </c>
    </row>
    <row r="28" spans="1:121">
      <c r="A28" t="s">
        <v>20</v>
      </c>
      <c r="B28">
        <v>-0.40194000000000002</v>
      </c>
      <c r="C28">
        <v>1.617718</v>
      </c>
      <c r="D28">
        <v>-0.22983619999999999</v>
      </c>
      <c r="E28">
        <v>-7.8588870000000002E-3</v>
      </c>
      <c r="F28">
        <v>-7.263029E-2</v>
      </c>
      <c r="G28">
        <v>-1.9642340000000001E-2</v>
      </c>
      <c r="H28">
        <v>0.99713450000000003</v>
      </c>
      <c r="I28">
        <v>-0.38279679999999999</v>
      </c>
      <c r="J28">
        <v>1.6256790000000001</v>
      </c>
      <c r="K28">
        <v>-0.30287789999999998</v>
      </c>
      <c r="L28">
        <v>-5.5627269999999999E-2</v>
      </c>
      <c r="M28">
        <v>-0.54552699999999998</v>
      </c>
      <c r="N28">
        <v>-6.7580139999999997E-2</v>
      </c>
      <c r="O28">
        <v>0.83350990000000003</v>
      </c>
      <c r="P28" s="31">
        <f t="shared" si="13"/>
        <v>0.89961705221286314</v>
      </c>
      <c r="Q28" s="3">
        <f t="shared" si="14"/>
        <v>0.6186216812643226</v>
      </c>
      <c r="R28">
        <v>0.78500709999999996</v>
      </c>
      <c r="S28" s="40">
        <f t="shared" si="15"/>
        <v>0.90380911801058794</v>
      </c>
      <c r="T28">
        <v>-1.1197079999999999</v>
      </c>
      <c r="U28">
        <v>1.788564</v>
      </c>
      <c r="V28">
        <v>3.8224349999999997E-2</v>
      </c>
      <c r="W28" s="24">
        <f t="shared" si="16"/>
        <v>0.78500682545204814</v>
      </c>
      <c r="AA28" s="24">
        <f t="shared" si="17"/>
        <v>1.9666106811923296</v>
      </c>
      <c r="AC28">
        <v>0.42148730000000001</v>
      </c>
      <c r="AD28">
        <v>0.48092829999999998</v>
      </c>
      <c r="AE28">
        <v>0.45222030000000002</v>
      </c>
      <c r="AF28">
        <v>0.49523539999999999</v>
      </c>
      <c r="AG28" s="8">
        <f t="shared" si="77"/>
        <v>4.5396938082736031E-2</v>
      </c>
      <c r="AH28">
        <v>186.49019999999999</v>
      </c>
      <c r="AI28">
        <v>189.07159999999999</v>
      </c>
      <c r="AJ28">
        <f t="shared" si="18"/>
        <v>2.5814000000000021</v>
      </c>
      <c r="AK28">
        <f t="shared" si="79"/>
        <v>1.9691345009052239</v>
      </c>
      <c r="AL28">
        <f t="shared" si="19"/>
        <v>1.7658220918266405</v>
      </c>
      <c r="AM28">
        <f t="shared" si="20"/>
        <v>0.76281649527590545</v>
      </c>
      <c r="AN28" s="58">
        <f t="shared" si="21"/>
        <v>0.68405597421036612</v>
      </c>
      <c r="AO28">
        <v>2</v>
      </c>
      <c r="AP28">
        <v>4</v>
      </c>
      <c r="AR28">
        <f t="shared" si="22"/>
        <v>0</v>
      </c>
      <c r="AS28">
        <f t="shared" si="23"/>
        <v>0</v>
      </c>
      <c r="AT28">
        <f t="shared" si="24"/>
        <v>0</v>
      </c>
      <c r="AU28">
        <f t="shared" si="25"/>
        <v>0</v>
      </c>
      <c r="AV28">
        <f t="shared" si="26"/>
        <v>1.7658220918266405</v>
      </c>
      <c r="AW28">
        <f t="shared" si="5"/>
        <v>0</v>
      </c>
      <c r="AX28">
        <f t="shared" si="6"/>
        <v>1</v>
      </c>
      <c r="AY28">
        <f t="shared" si="7"/>
        <v>0</v>
      </c>
      <c r="AZ28">
        <f t="shared" si="8"/>
        <v>0</v>
      </c>
      <c r="BA28">
        <f t="shared" si="9"/>
        <v>0</v>
      </c>
      <c r="BB28">
        <f t="shared" si="10"/>
        <v>0</v>
      </c>
      <c r="BC28">
        <f t="shared" si="11"/>
        <v>0</v>
      </c>
      <c r="BD28">
        <f t="shared" si="12"/>
        <v>0</v>
      </c>
      <c r="BE28">
        <f t="shared" si="27"/>
        <v>1.7658220918266405</v>
      </c>
      <c r="BF28">
        <f t="shared" si="28"/>
        <v>0</v>
      </c>
      <c r="BG28">
        <f t="shared" si="29"/>
        <v>1</v>
      </c>
      <c r="BH28">
        <f t="shared" si="30"/>
        <v>0</v>
      </c>
      <c r="BI28">
        <f t="shared" si="31"/>
        <v>0</v>
      </c>
      <c r="BJ28">
        <f t="shared" si="32"/>
        <v>0</v>
      </c>
      <c r="BK28">
        <f t="shared" si="33"/>
        <v>0</v>
      </c>
      <c r="BL28">
        <f t="shared" si="34"/>
        <v>0.68405597421036612</v>
      </c>
      <c r="BM28">
        <f t="shared" si="35"/>
        <v>0.68405597421036612</v>
      </c>
      <c r="BN28">
        <f t="shared" si="36"/>
        <v>1</v>
      </c>
      <c r="BO28">
        <f t="shared" si="37"/>
        <v>0</v>
      </c>
      <c r="BP28">
        <f t="shared" si="38"/>
        <v>0</v>
      </c>
      <c r="BQ28">
        <f t="shared" si="39"/>
        <v>0</v>
      </c>
      <c r="BR28">
        <f t="shared" si="40"/>
        <v>0</v>
      </c>
      <c r="BS28">
        <f t="shared" si="41"/>
        <v>0</v>
      </c>
      <c r="BT28">
        <f t="shared" si="42"/>
        <v>0</v>
      </c>
      <c r="BU28">
        <f t="shared" si="43"/>
        <v>0.68405597421036612</v>
      </c>
      <c r="BV28">
        <f t="shared" si="44"/>
        <v>0</v>
      </c>
      <c r="BW28">
        <f t="shared" si="45"/>
        <v>1</v>
      </c>
      <c r="BY28" s="50">
        <f t="shared" si="46"/>
        <v>0</v>
      </c>
      <c r="BZ28" s="50">
        <f t="shared" si="47"/>
        <v>0</v>
      </c>
      <c r="CA28" s="50">
        <f t="shared" si="48"/>
        <v>0</v>
      </c>
      <c r="CB28" s="50">
        <f t="shared" si="49"/>
        <v>0</v>
      </c>
      <c r="CC28" s="50">
        <f t="shared" si="50"/>
        <v>1.9691345009052239</v>
      </c>
      <c r="CD28" s="50">
        <f t="shared" si="51"/>
        <v>0</v>
      </c>
      <c r="CE28" s="50">
        <f t="shared" si="52"/>
        <v>1</v>
      </c>
      <c r="CF28" s="50">
        <f t="shared" si="53"/>
        <v>0</v>
      </c>
      <c r="CG28" s="50">
        <f t="shared" si="54"/>
        <v>0</v>
      </c>
      <c r="CH28" s="50">
        <f t="shared" si="55"/>
        <v>0</v>
      </c>
      <c r="CI28" s="50">
        <f t="shared" si="56"/>
        <v>0</v>
      </c>
      <c r="CJ28" s="50">
        <f t="shared" si="57"/>
        <v>0</v>
      </c>
      <c r="CK28" s="50">
        <f t="shared" si="58"/>
        <v>0</v>
      </c>
      <c r="CL28" s="50">
        <f t="shared" si="59"/>
        <v>1.9691345009052239</v>
      </c>
      <c r="CM28" s="50">
        <f t="shared" si="60"/>
        <v>0</v>
      </c>
      <c r="CN28" s="50">
        <f t="shared" si="61"/>
        <v>1</v>
      </c>
      <c r="CO28">
        <f t="shared" si="78"/>
        <v>0</v>
      </c>
      <c r="CP28">
        <f t="shared" si="62"/>
        <v>0</v>
      </c>
      <c r="CQ28">
        <f t="shared" si="63"/>
        <v>0</v>
      </c>
      <c r="CR28">
        <f t="shared" si="64"/>
        <v>0</v>
      </c>
      <c r="CS28">
        <f t="shared" si="65"/>
        <v>0.76281649527590545</v>
      </c>
      <c r="CT28">
        <f t="shared" si="66"/>
        <v>0</v>
      </c>
      <c r="CU28">
        <f t="shared" si="67"/>
        <v>1</v>
      </c>
      <c r="CV28">
        <f t="shared" si="68"/>
        <v>0</v>
      </c>
      <c r="CW28">
        <f t="shared" si="69"/>
        <v>0</v>
      </c>
      <c r="CX28">
        <f t="shared" si="70"/>
        <v>0</v>
      </c>
      <c r="CY28">
        <f t="shared" si="71"/>
        <v>0</v>
      </c>
      <c r="CZ28">
        <f t="shared" si="72"/>
        <v>0</v>
      </c>
      <c r="DA28">
        <f t="shared" si="73"/>
        <v>0</v>
      </c>
      <c r="DB28">
        <f t="shared" si="74"/>
        <v>0.76281649527590545</v>
      </c>
      <c r="DC28">
        <f t="shared" si="75"/>
        <v>0</v>
      </c>
      <c r="DD28">
        <f t="shared" si="76"/>
        <v>1</v>
      </c>
      <c r="DL28">
        <v>1.2223101854324301</v>
      </c>
      <c r="DM28">
        <v>2.9079165458679199</v>
      </c>
      <c r="DN28" t="s">
        <v>40</v>
      </c>
      <c r="DO28">
        <v>0.72099999999999997</v>
      </c>
      <c r="DP28">
        <v>6.8000000000000005E-2</v>
      </c>
      <c r="DQ28" t="s">
        <v>18</v>
      </c>
    </row>
    <row r="29" spans="1:121">
      <c r="A29" t="s">
        <v>22</v>
      </c>
      <c r="B29">
        <v>-0.3855169</v>
      </c>
      <c r="C29">
        <v>1.6164320000000001</v>
      </c>
      <c r="D29">
        <v>-0.23239080000000001</v>
      </c>
      <c r="E29">
        <v>-1.1391490000000001E-2</v>
      </c>
      <c r="F29">
        <v>-0.49211959999999999</v>
      </c>
      <c r="G29">
        <v>-1.8310610000000001E-2</v>
      </c>
      <c r="H29">
        <v>0.87026049999999999</v>
      </c>
      <c r="I29">
        <v>-0.35502650000000002</v>
      </c>
      <c r="J29">
        <v>1.6175010000000001</v>
      </c>
      <c r="K29">
        <v>-0.1793689</v>
      </c>
      <c r="L29">
        <v>-2.7470189999999998E-2</v>
      </c>
      <c r="M29">
        <v>-0.85628309999999996</v>
      </c>
      <c r="N29">
        <v>-6.2401369999999998E-2</v>
      </c>
      <c r="O29">
        <v>0.51198710000000003</v>
      </c>
      <c r="P29" s="31">
        <f t="shared" si="13"/>
        <v>0.7237563991614463</v>
      </c>
      <c r="Q29" s="3">
        <f t="shared" si="14"/>
        <v>4.7646650654285638E-2</v>
      </c>
      <c r="R29">
        <v>1.4629749999999999</v>
      </c>
      <c r="S29" s="40">
        <f t="shared" si="15"/>
        <v>1.5231316297677653</v>
      </c>
      <c r="T29">
        <v>-1.717495</v>
      </c>
      <c r="U29">
        <v>1.898892</v>
      </c>
      <c r="V29">
        <v>-0.76750229999999997</v>
      </c>
      <c r="W29" s="24">
        <f t="shared" si="16"/>
        <v>1.4629742403446</v>
      </c>
      <c r="AA29" s="24">
        <f t="shared" si="17"/>
        <v>1.9236994660721232</v>
      </c>
      <c r="AC29">
        <v>0.44827610000000001</v>
      </c>
      <c r="AD29">
        <v>0.43801479999999998</v>
      </c>
      <c r="AE29">
        <v>0.41924869999999997</v>
      </c>
      <c r="AF29">
        <v>0.4909</v>
      </c>
      <c r="AG29" s="8">
        <f t="shared" si="77"/>
        <v>4.041095619017613E-2</v>
      </c>
      <c r="AH29">
        <v>190.58529999999999</v>
      </c>
      <c r="AI29">
        <v>192.52340000000001</v>
      </c>
      <c r="AJ29">
        <f t="shared" si="18"/>
        <v>1.9381000000000199</v>
      </c>
      <c r="AK29">
        <f t="shared" si="79"/>
        <v>2.8581056607144677</v>
      </c>
      <c r="AL29">
        <f t="shared" si="19"/>
        <v>2.7999701513429422</v>
      </c>
      <c r="AM29">
        <f t="shared" si="20"/>
        <v>1.4746946291287542</v>
      </c>
      <c r="AN29" s="58">
        <f t="shared" si="21"/>
        <v>1.4446984940626972</v>
      </c>
      <c r="AO29">
        <v>3</v>
      </c>
      <c r="AP29">
        <v>4</v>
      </c>
      <c r="AR29">
        <f t="shared" si="22"/>
        <v>0</v>
      </c>
      <c r="AS29">
        <f t="shared" si="23"/>
        <v>0</v>
      </c>
      <c r="AT29">
        <f t="shared" si="24"/>
        <v>0</v>
      </c>
      <c r="AU29">
        <f t="shared" si="25"/>
        <v>0</v>
      </c>
      <c r="AV29">
        <f t="shared" si="26"/>
        <v>0</v>
      </c>
      <c r="AW29">
        <f t="shared" si="5"/>
        <v>0</v>
      </c>
      <c r="AX29">
        <f t="shared" si="6"/>
        <v>0</v>
      </c>
      <c r="AY29">
        <f t="shared" si="7"/>
        <v>0</v>
      </c>
      <c r="AZ29">
        <f t="shared" si="8"/>
        <v>2.7999701513429422</v>
      </c>
      <c r="BA29">
        <f t="shared" si="9"/>
        <v>0</v>
      </c>
      <c r="BB29">
        <f t="shared" si="10"/>
        <v>1</v>
      </c>
      <c r="BC29">
        <f t="shared" si="11"/>
        <v>0</v>
      </c>
      <c r="BD29">
        <f t="shared" si="12"/>
        <v>0</v>
      </c>
      <c r="BE29">
        <f t="shared" si="27"/>
        <v>2.7999701513429422</v>
      </c>
      <c r="BF29">
        <f t="shared" si="28"/>
        <v>0</v>
      </c>
      <c r="BG29">
        <f t="shared" si="29"/>
        <v>1</v>
      </c>
      <c r="BH29">
        <f t="shared" si="30"/>
        <v>0</v>
      </c>
      <c r="BI29">
        <f t="shared" si="31"/>
        <v>0</v>
      </c>
      <c r="BJ29">
        <f t="shared" si="32"/>
        <v>0</v>
      </c>
      <c r="BK29">
        <f t="shared" si="33"/>
        <v>0</v>
      </c>
      <c r="BL29">
        <f t="shared" si="34"/>
        <v>0</v>
      </c>
      <c r="BM29">
        <f t="shared" si="35"/>
        <v>0</v>
      </c>
      <c r="BN29">
        <f t="shared" si="36"/>
        <v>0</v>
      </c>
      <c r="BO29">
        <f t="shared" si="37"/>
        <v>0</v>
      </c>
      <c r="BP29">
        <f t="shared" si="38"/>
        <v>1.4446984940626972</v>
      </c>
      <c r="BQ29">
        <f t="shared" si="39"/>
        <v>0</v>
      </c>
      <c r="BR29">
        <f t="shared" si="40"/>
        <v>1</v>
      </c>
      <c r="BS29">
        <f t="shared" si="41"/>
        <v>0</v>
      </c>
      <c r="BT29">
        <f t="shared" si="42"/>
        <v>0</v>
      </c>
      <c r="BU29">
        <f t="shared" si="43"/>
        <v>1.4446984940626972</v>
      </c>
      <c r="BV29">
        <f t="shared" si="44"/>
        <v>0</v>
      </c>
      <c r="BW29">
        <f t="shared" si="45"/>
        <v>1</v>
      </c>
      <c r="BY29" s="50">
        <f t="shared" si="46"/>
        <v>0</v>
      </c>
      <c r="BZ29" s="50">
        <f t="shared" si="47"/>
        <v>0</v>
      </c>
      <c r="CA29" s="50">
        <f t="shared" si="48"/>
        <v>0</v>
      </c>
      <c r="CB29" s="50">
        <f t="shared" si="49"/>
        <v>0</v>
      </c>
      <c r="CC29" s="50">
        <f t="shared" si="50"/>
        <v>0</v>
      </c>
      <c r="CD29" s="50">
        <f t="shared" si="51"/>
        <v>0</v>
      </c>
      <c r="CE29" s="50">
        <f t="shared" si="52"/>
        <v>0</v>
      </c>
      <c r="CF29" s="50">
        <f t="shared" si="53"/>
        <v>0</v>
      </c>
      <c r="CG29" s="50">
        <f t="shared" si="54"/>
        <v>2.8581056607144677</v>
      </c>
      <c r="CH29" s="50">
        <f t="shared" si="55"/>
        <v>0</v>
      </c>
      <c r="CI29" s="50">
        <f t="shared" si="56"/>
        <v>1</v>
      </c>
      <c r="CJ29" s="50">
        <f t="shared" si="57"/>
        <v>0</v>
      </c>
      <c r="CK29" s="50">
        <f t="shared" si="58"/>
        <v>0</v>
      </c>
      <c r="CL29" s="50">
        <f t="shared" si="59"/>
        <v>2.8581056607144677</v>
      </c>
      <c r="CM29" s="50">
        <f t="shared" si="60"/>
        <v>0</v>
      </c>
      <c r="CN29" s="50">
        <f t="shared" si="61"/>
        <v>1</v>
      </c>
      <c r="CO29">
        <f t="shared" si="78"/>
        <v>0</v>
      </c>
      <c r="CP29">
        <f t="shared" si="62"/>
        <v>0</v>
      </c>
      <c r="CQ29">
        <f t="shared" si="63"/>
        <v>0</v>
      </c>
      <c r="CR29">
        <f t="shared" si="64"/>
        <v>0</v>
      </c>
      <c r="CS29">
        <f t="shared" si="65"/>
        <v>0</v>
      </c>
      <c r="CT29">
        <f t="shared" si="66"/>
        <v>0</v>
      </c>
      <c r="CU29">
        <f t="shared" si="67"/>
        <v>0</v>
      </c>
      <c r="CV29">
        <f t="shared" si="68"/>
        <v>0</v>
      </c>
      <c r="CW29">
        <f t="shared" si="69"/>
        <v>1.4746946291287542</v>
      </c>
      <c r="CX29">
        <f t="shared" si="70"/>
        <v>0</v>
      </c>
      <c r="CY29">
        <f t="shared" si="71"/>
        <v>1</v>
      </c>
      <c r="CZ29">
        <f t="shared" si="72"/>
        <v>0</v>
      </c>
      <c r="DA29">
        <f t="shared" si="73"/>
        <v>0</v>
      </c>
      <c r="DB29">
        <f t="shared" si="74"/>
        <v>1.4746946291287542</v>
      </c>
      <c r="DC29">
        <f t="shared" si="75"/>
        <v>0</v>
      </c>
      <c r="DD29">
        <f t="shared" si="76"/>
        <v>1</v>
      </c>
      <c r="DL29">
        <v>1.9452557563781701</v>
      </c>
      <c r="DM29">
        <v>2.93262767791748</v>
      </c>
      <c r="DN29" t="s">
        <v>41</v>
      </c>
      <c r="DO29">
        <v>0.27700000000000002</v>
      </c>
      <c r="DP29">
        <v>0.39100000000000001</v>
      </c>
      <c r="DQ29" t="s">
        <v>18</v>
      </c>
    </row>
    <row r="30" spans="1:121">
      <c r="A30" t="s">
        <v>16</v>
      </c>
      <c r="B30">
        <v>-0.38567279999999998</v>
      </c>
      <c r="C30">
        <v>1.606824</v>
      </c>
      <c r="D30">
        <v>-0.18298020000000001</v>
      </c>
      <c r="E30">
        <v>1.47032E-3</v>
      </c>
      <c r="F30">
        <v>-0.86813799999999997</v>
      </c>
      <c r="G30">
        <v>-9.1978159999999993E-3</v>
      </c>
      <c r="H30">
        <v>0.49623539999999999</v>
      </c>
      <c r="I30">
        <v>-0.22803519999999999</v>
      </c>
      <c r="J30">
        <v>1.6295919999999999</v>
      </c>
      <c r="K30">
        <v>-0.3362772</v>
      </c>
      <c r="L30">
        <v>-0.14437050000000001</v>
      </c>
      <c r="M30">
        <v>-0.26734409999999997</v>
      </c>
      <c r="N30">
        <v>-7.1474490000000002E-2</v>
      </c>
      <c r="O30">
        <v>0.95003990000000005</v>
      </c>
      <c r="P30" s="31">
        <f t="shared" si="13"/>
        <v>5.252132670807852E-2</v>
      </c>
      <c r="Q30" s="3">
        <f t="shared" si="14"/>
        <v>-0.99448302048164661</v>
      </c>
      <c r="R30">
        <v>2.2643689999999999</v>
      </c>
      <c r="S30" s="40">
        <f t="shared" si="15"/>
        <v>3.03650164694709</v>
      </c>
      <c r="T30">
        <v>-1.5130950000000001</v>
      </c>
      <c r="U30">
        <v>2.4697339999999999</v>
      </c>
      <c r="V30">
        <v>1.581013</v>
      </c>
      <c r="W30" s="24">
        <f t="shared" si="16"/>
        <v>2.2643688954759735</v>
      </c>
      <c r="AA30" s="24">
        <f t="shared" si="17"/>
        <v>1.8252445076553472</v>
      </c>
      <c r="AC30">
        <v>0.47397289999999997</v>
      </c>
      <c r="AD30">
        <v>0.4540187</v>
      </c>
      <c r="AE30">
        <v>0.4069258</v>
      </c>
      <c r="AF30">
        <v>0.37607879999999999</v>
      </c>
      <c r="AG30" s="8">
        <f t="shared" si="77"/>
        <v>3.2932244436795384E-2</v>
      </c>
      <c r="AH30">
        <v>194.04060000000001</v>
      </c>
      <c r="AI30">
        <v>197.08789999999999</v>
      </c>
      <c r="AJ30">
        <f t="shared" si="18"/>
        <v>3.0472999999999786</v>
      </c>
      <c r="AK30">
        <f t="shared" si="79"/>
        <v>4.0729271457541874</v>
      </c>
      <c r="AL30">
        <f t="shared" si="19"/>
        <v>3.649626071982556</v>
      </c>
      <c r="AM30">
        <f t="shared" si="20"/>
        <v>1.3365691417826324</v>
      </c>
      <c r="AN30" s="58">
        <f t="shared" si="21"/>
        <v>1.1976589347890203</v>
      </c>
      <c r="AO30">
        <v>1</v>
      </c>
      <c r="AP30">
        <v>4</v>
      </c>
      <c r="AR30">
        <f t="shared" si="22"/>
        <v>3.649626071982556</v>
      </c>
      <c r="AS30">
        <f t="shared" si="23"/>
        <v>0</v>
      </c>
      <c r="AT30">
        <f t="shared" si="24"/>
        <v>1</v>
      </c>
      <c r="AU30">
        <f t="shared" si="25"/>
        <v>0</v>
      </c>
      <c r="AV30">
        <f t="shared" si="26"/>
        <v>0</v>
      </c>
      <c r="AW30">
        <f t="shared" si="5"/>
        <v>0</v>
      </c>
      <c r="AX30">
        <f t="shared" si="6"/>
        <v>0</v>
      </c>
      <c r="AY30">
        <f t="shared" si="7"/>
        <v>0</v>
      </c>
      <c r="AZ30">
        <f t="shared" si="8"/>
        <v>0</v>
      </c>
      <c r="BA30">
        <f t="shared" si="9"/>
        <v>0</v>
      </c>
      <c r="BB30">
        <f t="shared" si="10"/>
        <v>0</v>
      </c>
      <c r="BC30">
        <f t="shared" si="11"/>
        <v>0</v>
      </c>
      <c r="BD30">
        <f t="shared" si="12"/>
        <v>0</v>
      </c>
      <c r="BE30">
        <f t="shared" si="27"/>
        <v>3.649626071982556</v>
      </c>
      <c r="BF30">
        <f t="shared" si="28"/>
        <v>0</v>
      </c>
      <c r="BG30">
        <f t="shared" si="29"/>
        <v>1</v>
      </c>
      <c r="BH30">
        <f t="shared" si="30"/>
        <v>1.1976589347890203</v>
      </c>
      <c r="BI30">
        <f t="shared" si="31"/>
        <v>0</v>
      </c>
      <c r="BJ30">
        <f t="shared" si="32"/>
        <v>1</v>
      </c>
      <c r="BK30">
        <f t="shared" si="33"/>
        <v>0</v>
      </c>
      <c r="BL30">
        <f t="shared" si="34"/>
        <v>0</v>
      </c>
      <c r="BM30">
        <f t="shared" si="35"/>
        <v>0</v>
      </c>
      <c r="BN30">
        <f t="shared" si="36"/>
        <v>0</v>
      </c>
      <c r="BO30">
        <f t="shared" si="37"/>
        <v>0</v>
      </c>
      <c r="BP30">
        <f t="shared" si="38"/>
        <v>0</v>
      </c>
      <c r="BQ30">
        <f t="shared" si="39"/>
        <v>0</v>
      </c>
      <c r="BR30">
        <f t="shared" si="40"/>
        <v>0</v>
      </c>
      <c r="BS30">
        <f t="shared" si="41"/>
        <v>0</v>
      </c>
      <c r="BT30">
        <f t="shared" si="42"/>
        <v>0</v>
      </c>
      <c r="BU30">
        <f t="shared" si="43"/>
        <v>1.1976589347890203</v>
      </c>
      <c r="BV30">
        <f t="shared" si="44"/>
        <v>0</v>
      </c>
      <c r="BW30">
        <f t="shared" si="45"/>
        <v>1</v>
      </c>
      <c r="BY30" s="50">
        <f t="shared" si="46"/>
        <v>4.0729271457541874</v>
      </c>
      <c r="BZ30" s="50">
        <f t="shared" si="47"/>
        <v>0</v>
      </c>
      <c r="CA30" s="50">
        <f t="shared" si="48"/>
        <v>1</v>
      </c>
      <c r="CB30" s="50">
        <f t="shared" si="49"/>
        <v>0</v>
      </c>
      <c r="CC30" s="50">
        <f t="shared" si="50"/>
        <v>0</v>
      </c>
      <c r="CD30" s="50">
        <f t="shared" si="51"/>
        <v>0</v>
      </c>
      <c r="CE30" s="50">
        <f t="shared" si="52"/>
        <v>0</v>
      </c>
      <c r="CF30" s="50">
        <f t="shared" si="53"/>
        <v>0</v>
      </c>
      <c r="CG30" s="50">
        <f t="shared" si="54"/>
        <v>0</v>
      </c>
      <c r="CH30" s="50">
        <f t="shared" si="55"/>
        <v>0</v>
      </c>
      <c r="CI30" s="50">
        <f t="shared" si="56"/>
        <v>0</v>
      </c>
      <c r="CJ30" s="50">
        <f t="shared" si="57"/>
        <v>0</v>
      </c>
      <c r="CK30" s="50">
        <f t="shared" si="58"/>
        <v>0</v>
      </c>
      <c r="CL30" s="50">
        <f t="shared" si="59"/>
        <v>4.0729271457541874</v>
      </c>
      <c r="CM30" s="50">
        <f t="shared" si="60"/>
        <v>0</v>
      </c>
      <c r="CN30" s="50">
        <f t="shared" si="61"/>
        <v>1</v>
      </c>
      <c r="CO30">
        <f t="shared" si="78"/>
        <v>1.3365691417826324</v>
      </c>
      <c r="CP30">
        <f t="shared" si="62"/>
        <v>0</v>
      </c>
      <c r="CQ30">
        <f t="shared" si="63"/>
        <v>1</v>
      </c>
      <c r="CR30">
        <f t="shared" si="64"/>
        <v>0</v>
      </c>
      <c r="CS30">
        <f t="shared" si="65"/>
        <v>0</v>
      </c>
      <c r="CT30">
        <f t="shared" si="66"/>
        <v>0</v>
      </c>
      <c r="CU30">
        <f t="shared" si="67"/>
        <v>0</v>
      </c>
      <c r="CV30">
        <f t="shared" si="68"/>
        <v>0</v>
      </c>
      <c r="CW30">
        <f t="shared" si="69"/>
        <v>0</v>
      </c>
      <c r="CX30">
        <f t="shared" si="70"/>
        <v>0</v>
      </c>
      <c r="CY30">
        <f t="shared" si="71"/>
        <v>0</v>
      </c>
      <c r="CZ30">
        <f t="shared" si="72"/>
        <v>0</v>
      </c>
      <c r="DA30">
        <f t="shared" si="73"/>
        <v>0</v>
      </c>
      <c r="DB30">
        <f t="shared" si="74"/>
        <v>1.3365691417826324</v>
      </c>
      <c r="DC30">
        <f t="shared" si="75"/>
        <v>0</v>
      </c>
      <c r="DD30">
        <f t="shared" si="76"/>
        <v>1</v>
      </c>
      <c r="DL30">
        <v>0.67769181728363004</v>
      </c>
      <c r="DM30">
        <v>2.4883186817169198</v>
      </c>
      <c r="DN30" t="s">
        <v>42</v>
      </c>
      <c r="DO30">
        <v>0.189</v>
      </c>
      <c r="DP30">
        <v>0.72299999999999998</v>
      </c>
      <c r="DQ30" t="s">
        <v>18</v>
      </c>
    </row>
    <row r="31" spans="1:121">
      <c r="A31" t="s">
        <v>22</v>
      </c>
      <c r="B31">
        <v>-0.33845960000000003</v>
      </c>
      <c r="C31">
        <v>1.6166689999999999</v>
      </c>
      <c r="D31">
        <v>-0.3460722</v>
      </c>
      <c r="E31">
        <v>-2.122339E-3</v>
      </c>
      <c r="F31">
        <v>-0.18991730000000001</v>
      </c>
      <c r="G31">
        <v>-8.2748400000000003E-3</v>
      </c>
      <c r="H31">
        <v>0.98176289999999999</v>
      </c>
      <c r="I31">
        <v>-0.4696611</v>
      </c>
      <c r="J31">
        <v>1.6268609999999999</v>
      </c>
      <c r="K31">
        <v>2.8337080000000001E-2</v>
      </c>
      <c r="L31">
        <v>9.5311489999999992E-3</v>
      </c>
      <c r="M31">
        <v>-0.97201720000000003</v>
      </c>
      <c r="N31">
        <v>-7.4932189999999996E-2</v>
      </c>
      <c r="O31">
        <v>-0.2224343</v>
      </c>
      <c r="P31" s="31">
        <f t="shared" si="13"/>
        <v>0.97627224818046743</v>
      </c>
      <c r="Q31" s="3">
        <f t="shared" si="14"/>
        <v>0.90621500513468844</v>
      </c>
      <c r="R31">
        <v>2.675719</v>
      </c>
      <c r="S31" s="40">
        <f t="shared" si="15"/>
        <v>0.43655180202737864</v>
      </c>
      <c r="T31">
        <v>0.67118979999999995</v>
      </c>
      <c r="U31">
        <v>2.472607</v>
      </c>
      <c r="V31">
        <v>-2.6714639999999998</v>
      </c>
      <c r="W31" s="24">
        <f t="shared" si="16"/>
        <v>2.6757183697600908</v>
      </c>
      <c r="AA31" s="24">
        <f t="shared" si="17"/>
        <v>1.7487623674856367</v>
      </c>
      <c r="AC31">
        <v>0.49235830000000003</v>
      </c>
      <c r="AD31">
        <v>0.43994080000000002</v>
      </c>
      <c r="AE31">
        <v>0.46063710000000002</v>
      </c>
      <c r="AF31">
        <v>0.3908567</v>
      </c>
      <c r="AG31" s="8">
        <f t="shared" si="77"/>
        <v>3.8998865924120434E-2</v>
      </c>
      <c r="AH31">
        <v>198.6046</v>
      </c>
      <c r="AI31">
        <v>205.2388</v>
      </c>
      <c r="AJ31">
        <f t="shared" si="18"/>
        <v>6.6341999999999928</v>
      </c>
      <c r="AK31">
        <f t="shared" si="79"/>
        <v>0.96905494575535245</v>
      </c>
      <c r="AL31">
        <f t="shared" si="19"/>
        <v>3.5847567980871093</v>
      </c>
      <c r="AM31">
        <f t="shared" si="20"/>
        <v>0.14606960081929299</v>
      </c>
      <c r="AN31" s="58">
        <f t="shared" si="21"/>
        <v>0.54034499986239681</v>
      </c>
      <c r="AO31">
        <v>4</v>
      </c>
      <c r="AP31">
        <v>1</v>
      </c>
      <c r="AR31">
        <f t="shared" si="22"/>
        <v>0</v>
      </c>
      <c r="AS31">
        <f t="shared" si="23"/>
        <v>3.5847567980871093</v>
      </c>
      <c r="AT31">
        <f t="shared" si="24"/>
        <v>0</v>
      </c>
      <c r="AU31">
        <f t="shared" si="25"/>
        <v>1</v>
      </c>
      <c r="AV31">
        <f t="shared" si="26"/>
        <v>0</v>
      </c>
      <c r="AW31">
        <f t="shared" si="5"/>
        <v>0</v>
      </c>
      <c r="AX31">
        <f t="shared" si="6"/>
        <v>0</v>
      </c>
      <c r="AY31">
        <f t="shared" si="7"/>
        <v>0</v>
      </c>
      <c r="AZ31">
        <f t="shared" si="8"/>
        <v>0</v>
      </c>
      <c r="BA31">
        <f t="shared" si="9"/>
        <v>0</v>
      </c>
      <c r="BB31">
        <f t="shared" si="10"/>
        <v>0</v>
      </c>
      <c r="BC31">
        <f t="shared" si="11"/>
        <v>0</v>
      </c>
      <c r="BD31">
        <f t="shared" si="12"/>
        <v>3.5847567980871093</v>
      </c>
      <c r="BE31">
        <f t="shared" si="27"/>
        <v>0</v>
      </c>
      <c r="BF31">
        <f t="shared" si="28"/>
        <v>1</v>
      </c>
      <c r="BG31">
        <f t="shared" si="29"/>
        <v>0</v>
      </c>
      <c r="BH31">
        <f t="shared" si="30"/>
        <v>0</v>
      </c>
      <c r="BI31">
        <f t="shared" si="31"/>
        <v>0.54034499986239681</v>
      </c>
      <c r="BJ31">
        <f t="shared" si="32"/>
        <v>0</v>
      </c>
      <c r="BK31">
        <f t="shared" si="33"/>
        <v>1</v>
      </c>
      <c r="BL31">
        <f t="shared" si="34"/>
        <v>0</v>
      </c>
      <c r="BM31">
        <f t="shared" si="35"/>
        <v>0</v>
      </c>
      <c r="BN31">
        <f t="shared" si="36"/>
        <v>0</v>
      </c>
      <c r="BO31">
        <f t="shared" si="37"/>
        <v>0</v>
      </c>
      <c r="BP31">
        <f t="shared" si="38"/>
        <v>0</v>
      </c>
      <c r="BQ31">
        <f t="shared" si="39"/>
        <v>0</v>
      </c>
      <c r="BR31">
        <f t="shared" si="40"/>
        <v>0</v>
      </c>
      <c r="BS31">
        <f t="shared" si="41"/>
        <v>0</v>
      </c>
      <c r="BT31">
        <f t="shared" si="42"/>
        <v>0.54034499986239681</v>
      </c>
      <c r="BU31">
        <f t="shared" si="43"/>
        <v>0</v>
      </c>
      <c r="BV31">
        <f t="shared" si="44"/>
        <v>1</v>
      </c>
      <c r="BW31">
        <f t="shared" si="45"/>
        <v>0</v>
      </c>
      <c r="BY31" s="50">
        <f t="shared" si="46"/>
        <v>0</v>
      </c>
      <c r="BZ31" s="50">
        <f t="shared" si="47"/>
        <v>0.96905494575535245</v>
      </c>
      <c r="CA31" s="50">
        <f t="shared" si="48"/>
        <v>0</v>
      </c>
      <c r="CB31" s="50">
        <f t="shared" si="49"/>
        <v>1</v>
      </c>
      <c r="CC31" s="50">
        <f t="shared" si="50"/>
        <v>0</v>
      </c>
      <c r="CD31" s="50">
        <f t="shared" si="51"/>
        <v>0</v>
      </c>
      <c r="CE31" s="50">
        <f t="shared" si="52"/>
        <v>0</v>
      </c>
      <c r="CF31" s="50">
        <f t="shared" si="53"/>
        <v>0</v>
      </c>
      <c r="CG31" s="50">
        <f t="shared" si="54"/>
        <v>0</v>
      </c>
      <c r="CH31" s="50">
        <f t="shared" si="55"/>
        <v>0</v>
      </c>
      <c r="CI31" s="50">
        <f t="shared" si="56"/>
        <v>0</v>
      </c>
      <c r="CJ31" s="50">
        <f t="shared" si="57"/>
        <v>0</v>
      </c>
      <c r="CK31" s="50">
        <f t="shared" si="58"/>
        <v>0.96905494575535245</v>
      </c>
      <c r="CL31" s="50">
        <f t="shared" si="59"/>
        <v>0</v>
      </c>
      <c r="CM31" s="50">
        <f t="shared" si="60"/>
        <v>1</v>
      </c>
      <c r="CN31" s="50">
        <f t="shared" si="61"/>
        <v>0</v>
      </c>
      <c r="CO31">
        <f t="shared" si="78"/>
        <v>0</v>
      </c>
      <c r="CP31">
        <f t="shared" si="62"/>
        <v>0.14606960081929299</v>
      </c>
      <c r="CQ31">
        <f t="shared" si="63"/>
        <v>0</v>
      </c>
      <c r="CR31">
        <f t="shared" si="64"/>
        <v>1</v>
      </c>
      <c r="CS31">
        <f t="shared" si="65"/>
        <v>0</v>
      </c>
      <c r="CT31">
        <f t="shared" si="66"/>
        <v>0</v>
      </c>
      <c r="CU31">
        <f t="shared" si="67"/>
        <v>0</v>
      </c>
      <c r="CV31">
        <f t="shared" si="68"/>
        <v>0</v>
      </c>
      <c r="CW31">
        <f t="shared" si="69"/>
        <v>0</v>
      </c>
      <c r="CX31">
        <f t="shared" si="70"/>
        <v>0</v>
      </c>
      <c r="CY31">
        <f t="shared" si="71"/>
        <v>0</v>
      </c>
      <c r="CZ31">
        <f t="shared" si="72"/>
        <v>0</v>
      </c>
      <c r="DA31">
        <f t="shared" si="73"/>
        <v>0.14606960081929299</v>
      </c>
      <c r="DB31">
        <f t="shared" si="74"/>
        <v>0</v>
      </c>
      <c r="DC31">
        <f t="shared" si="75"/>
        <v>1</v>
      </c>
      <c r="DD31">
        <f t="shared" si="76"/>
        <v>0</v>
      </c>
      <c r="DL31">
        <v>2.6241195201873802</v>
      </c>
      <c r="DM31">
        <v>0.70319098234176602</v>
      </c>
      <c r="DN31" t="s">
        <v>43</v>
      </c>
      <c r="DO31">
        <v>0.113</v>
      </c>
      <c r="DP31">
        <v>0.85299999999999998</v>
      </c>
      <c r="DQ31" t="s">
        <v>18</v>
      </c>
    </row>
    <row r="32" spans="1:121">
      <c r="A32" t="s">
        <v>22</v>
      </c>
      <c r="B32">
        <v>-0.47960659999999999</v>
      </c>
      <c r="C32">
        <v>1.6223019999999999</v>
      </c>
      <c r="D32">
        <v>2.899535E-2</v>
      </c>
      <c r="E32">
        <v>5.8461490000000001E-3</v>
      </c>
      <c r="F32">
        <v>-0.97232479999999999</v>
      </c>
      <c r="G32">
        <v>-2.6931699999999999E-2</v>
      </c>
      <c r="H32">
        <v>-0.2320024</v>
      </c>
      <c r="I32">
        <v>-0.47671049999999998</v>
      </c>
      <c r="J32">
        <v>1.621807</v>
      </c>
      <c r="K32">
        <v>2.6803690000000002E-3</v>
      </c>
      <c r="L32">
        <v>-2.7494289999999998E-3</v>
      </c>
      <c r="M32">
        <v>-0.99976969999999998</v>
      </c>
      <c r="N32">
        <v>-1.484487E-2</v>
      </c>
      <c r="O32">
        <v>-1.525282E-2</v>
      </c>
      <c r="P32" s="31">
        <f t="shared" si="13"/>
        <v>0.98320440120127484</v>
      </c>
      <c r="Q32" s="3">
        <f t="shared" si="14"/>
        <v>0.93338178908311487</v>
      </c>
      <c r="R32">
        <v>5.8479270000000003</v>
      </c>
      <c r="S32" s="40">
        <f t="shared" si="15"/>
        <v>0.36707302676688891</v>
      </c>
      <c r="T32">
        <v>-0.69895790000000002</v>
      </c>
      <c r="U32">
        <v>2.2229109999999999</v>
      </c>
      <c r="V32">
        <v>-5.7838690000000001</v>
      </c>
      <c r="W32" s="24">
        <f t="shared" si="16"/>
        <v>5.8479259669727019</v>
      </c>
      <c r="AA32" s="24">
        <f t="shared" si="17"/>
        <v>1.0028866395609501</v>
      </c>
      <c r="AC32">
        <v>0.40766750000000002</v>
      </c>
      <c r="AD32">
        <v>0.4966894</v>
      </c>
      <c r="AE32">
        <v>0.4309462</v>
      </c>
      <c r="AF32">
        <v>0.4326258</v>
      </c>
      <c r="AG32" s="8">
        <f t="shared" si="77"/>
        <v>3.7750825489099221E-2</v>
      </c>
      <c r="AH32">
        <v>206.75280000000001</v>
      </c>
      <c r="AI32">
        <v>210.2407</v>
      </c>
      <c r="AJ32">
        <f t="shared" si="18"/>
        <v>3.4878999999999962</v>
      </c>
      <c r="AK32">
        <f t="shared" si="79"/>
        <v>-3.6282544202208507E-2</v>
      </c>
      <c r="AL32">
        <f t="shared" si="19"/>
        <v>3.9575037465234382</v>
      </c>
      <c r="AM32">
        <f t="shared" si="20"/>
        <v>-1.0402403796613592E-2</v>
      </c>
      <c r="AN32" s="58">
        <f t="shared" si="21"/>
        <v>1.1346379616742002</v>
      </c>
      <c r="AO32">
        <v>4</v>
      </c>
      <c r="AP32">
        <v>3</v>
      </c>
      <c r="AR32">
        <f t="shared" si="22"/>
        <v>0</v>
      </c>
      <c r="AS32">
        <f t="shared" si="23"/>
        <v>0</v>
      </c>
      <c r="AT32">
        <f t="shared" si="24"/>
        <v>0</v>
      </c>
      <c r="AU32">
        <f t="shared" si="25"/>
        <v>0</v>
      </c>
      <c r="AV32">
        <f t="shared" si="26"/>
        <v>0</v>
      </c>
      <c r="AW32">
        <f t="shared" si="5"/>
        <v>0</v>
      </c>
      <c r="AX32">
        <f t="shared" si="6"/>
        <v>0</v>
      </c>
      <c r="AY32">
        <f t="shared" si="7"/>
        <v>0</v>
      </c>
      <c r="AZ32">
        <f t="shared" si="8"/>
        <v>0</v>
      </c>
      <c r="BA32">
        <f t="shared" si="9"/>
        <v>3.9575037465234382</v>
      </c>
      <c r="BB32">
        <f t="shared" si="10"/>
        <v>0</v>
      </c>
      <c r="BC32">
        <f t="shared" si="11"/>
        <v>1</v>
      </c>
      <c r="BD32">
        <f t="shared" si="12"/>
        <v>3.9575037465234382</v>
      </c>
      <c r="BE32">
        <f t="shared" si="27"/>
        <v>0</v>
      </c>
      <c r="BF32">
        <f t="shared" si="28"/>
        <v>1</v>
      </c>
      <c r="BG32">
        <f t="shared" si="29"/>
        <v>0</v>
      </c>
      <c r="BH32">
        <f t="shared" si="30"/>
        <v>0</v>
      </c>
      <c r="BI32">
        <f t="shared" si="31"/>
        <v>0</v>
      </c>
      <c r="BJ32">
        <f t="shared" si="32"/>
        <v>0</v>
      </c>
      <c r="BK32">
        <f t="shared" si="33"/>
        <v>0</v>
      </c>
      <c r="BL32">
        <f t="shared" si="34"/>
        <v>0</v>
      </c>
      <c r="BM32">
        <f t="shared" si="35"/>
        <v>0</v>
      </c>
      <c r="BN32">
        <f t="shared" si="36"/>
        <v>0</v>
      </c>
      <c r="BO32">
        <f t="shared" si="37"/>
        <v>0</v>
      </c>
      <c r="BP32">
        <f t="shared" si="38"/>
        <v>0</v>
      </c>
      <c r="BQ32">
        <f t="shared" si="39"/>
        <v>1.1346379616742002</v>
      </c>
      <c r="BR32">
        <f t="shared" si="40"/>
        <v>0</v>
      </c>
      <c r="BS32">
        <f t="shared" si="41"/>
        <v>1</v>
      </c>
      <c r="BT32">
        <f t="shared" si="42"/>
        <v>1.1346379616742002</v>
      </c>
      <c r="BU32">
        <f t="shared" si="43"/>
        <v>0</v>
      </c>
      <c r="BV32">
        <f t="shared" si="44"/>
        <v>1</v>
      </c>
      <c r="BW32">
        <f t="shared" si="45"/>
        <v>0</v>
      </c>
      <c r="BY32" s="50">
        <f t="shared" si="46"/>
        <v>0</v>
      </c>
      <c r="BZ32" s="50">
        <f t="shared" si="47"/>
        <v>0</v>
      </c>
      <c r="CA32" s="50">
        <f t="shared" si="48"/>
        <v>0</v>
      </c>
      <c r="CB32" s="50">
        <f t="shared" si="49"/>
        <v>0</v>
      </c>
      <c r="CC32" s="50">
        <f t="shared" si="50"/>
        <v>0</v>
      </c>
      <c r="CD32" s="50">
        <f t="shared" si="51"/>
        <v>0</v>
      </c>
      <c r="CE32" s="50">
        <f t="shared" si="52"/>
        <v>0</v>
      </c>
      <c r="CF32" s="50">
        <f t="shared" si="53"/>
        <v>0</v>
      </c>
      <c r="CG32" s="50">
        <f t="shared" si="54"/>
        <v>0</v>
      </c>
      <c r="CH32" s="50">
        <f t="shared" si="55"/>
        <v>-3.6282544202208507E-2</v>
      </c>
      <c r="CI32" s="50">
        <f t="shared" si="56"/>
        <v>0</v>
      </c>
      <c r="CJ32" s="50">
        <f t="shared" si="57"/>
        <v>1</v>
      </c>
      <c r="CK32" s="50">
        <f t="shared" si="58"/>
        <v>-3.6282544202208507E-2</v>
      </c>
      <c r="CL32" s="50">
        <f t="shared" si="59"/>
        <v>0</v>
      </c>
      <c r="CM32" s="50">
        <f t="shared" si="60"/>
        <v>1</v>
      </c>
      <c r="CN32" s="50">
        <f t="shared" si="61"/>
        <v>0</v>
      </c>
      <c r="CO32">
        <f t="shared" si="78"/>
        <v>0</v>
      </c>
      <c r="CP32">
        <f t="shared" si="62"/>
        <v>0</v>
      </c>
      <c r="CQ32">
        <f t="shared" si="63"/>
        <v>0</v>
      </c>
      <c r="CR32">
        <f t="shared" si="64"/>
        <v>0</v>
      </c>
      <c r="CS32">
        <f t="shared" si="65"/>
        <v>0</v>
      </c>
      <c r="CT32">
        <f t="shared" si="66"/>
        <v>0</v>
      </c>
      <c r="CU32">
        <f t="shared" si="67"/>
        <v>0</v>
      </c>
      <c r="CV32">
        <f t="shared" si="68"/>
        <v>0</v>
      </c>
      <c r="CW32">
        <f t="shared" si="69"/>
        <v>0</v>
      </c>
      <c r="CX32">
        <f t="shared" si="70"/>
        <v>-1.0402403796613592E-2</v>
      </c>
      <c r="CY32">
        <f t="shared" si="71"/>
        <v>0</v>
      </c>
      <c r="CZ32">
        <f t="shared" si="72"/>
        <v>1</v>
      </c>
      <c r="DA32">
        <f t="shared" si="73"/>
        <v>-1.0402403796613592E-2</v>
      </c>
      <c r="DB32">
        <f t="shared" si="74"/>
        <v>0</v>
      </c>
      <c r="DC32">
        <f t="shared" si="75"/>
        <v>1</v>
      </c>
      <c r="DD32">
        <f t="shared" si="76"/>
        <v>0</v>
      </c>
      <c r="DL32">
        <v>3.0320339202880899</v>
      </c>
      <c r="DM32">
        <v>1.9209609031677199</v>
      </c>
      <c r="DN32" t="s">
        <v>44</v>
      </c>
      <c r="DO32">
        <v>0.15</v>
      </c>
      <c r="DP32">
        <v>0.29199999999999998</v>
      </c>
      <c r="DQ32" t="s">
        <v>18</v>
      </c>
    </row>
    <row r="33" spans="1:121">
      <c r="A33" t="s">
        <v>20</v>
      </c>
      <c r="B33">
        <v>-0.48100559999999998</v>
      </c>
      <c r="C33">
        <v>1.619723</v>
      </c>
      <c r="D33">
        <v>-1.018859E-3</v>
      </c>
      <c r="E33">
        <v>2.3264470000000002E-3</v>
      </c>
      <c r="F33">
        <v>-0.99943380000000004</v>
      </c>
      <c r="G33">
        <v>2.230311E-3</v>
      </c>
      <c r="H33">
        <v>-3.3494450000000002E-2</v>
      </c>
      <c r="I33">
        <v>-0.48876150000000002</v>
      </c>
      <c r="J33">
        <v>1.6329389999999999</v>
      </c>
      <c r="K33">
        <v>7.5334999999999999E-2</v>
      </c>
      <c r="L33">
        <v>2.1643559999999999E-2</v>
      </c>
      <c r="M33">
        <v>-0.98135159999999999</v>
      </c>
      <c r="N33">
        <v>-0.18648029999999999</v>
      </c>
      <c r="O33">
        <v>4.1301339999999999E-2</v>
      </c>
      <c r="P33" s="31">
        <f t="shared" si="13"/>
        <v>0.60772153605801793</v>
      </c>
      <c r="Q33" s="3">
        <f t="shared" si="14"/>
        <v>-0.2613490692225664</v>
      </c>
      <c r="R33">
        <v>1.1257189999999999</v>
      </c>
      <c r="S33" s="40">
        <f t="shared" si="15"/>
        <v>1.8352159110921644</v>
      </c>
      <c r="T33">
        <v>-0.73123970000000005</v>
      </c>
      <c r="U33">
        <v>2.1630850000000001</v>
      </c>
      <c r="V33">
        <v>-0.95463500000000001</v>
      </c>
      <c r="W33" s="24">
        <f t="shared" si="16"/>
        <v>1.1257189312712752</v>
      </c>
      <c r="AA33" s="24">
        <f t="shared" si="17"/>
        <v>1.9486878130233272</v>
      </c>
      <c r="AC33">
        <v>0.44636360000000003</v>
      </c>
      <c r="AD33">
        <v>0.40573120000000001</v>
      </c>
      <c r="AE33">
        <v>0.4909192</v>
      </c>
      <c r="AF33">
        <v>0.42572860000000001</v>
      </c>
      <c r="AG33" s="8">
        <f t="shared" si="77"/>
        <v>3.7850360607759238E-2</v>
      </c>
      <c r="AH33">
        <v>211.7527</v>
      </c>
      <c r="AI33">
        <v>214.15299999999999</v>
      </c>
      <c r="AJ33">
        <f t="shared" si="18"/>
        <v>2.4002999999999872</v>
      </c>
      <c r="AK33">
        <f t="shared" si="79"/>
        <v>3.2400738383196175</v>
      </c>
      <c r="AL33">
        <f t="shared" si="19"/>
        <v>2.5349707831682413</v>
      </c>
      <c r="AM33">
        <f t="shared" si="20"/>
        <v>1.349862033212363</v>
      </c>
      <c r="AN33" s="58">
        <f t="shared" si="21"/>
        <v>1.0561058130934695</v>
      </c>
      <c r="AO33">
        <v>4</v>
      </c>
      <c r="AP33">
        <v>3</v>
      </c>
      <c r="AR33">
        <f t="shared" si="22"/>
        <v>0</v>
      </c>
      <c r="AS33">
        <f t="shared" si="23"/>
        <v>0</v>
      </c>
      <c r="AT33">
        <f t="shared" si="24"/>
        <v>0</v>
      </c>
      <c r="AU33">
        <f t="shared" si="25"/>
        <v>0</v>
      </c>
      <c r="AV33">
        <f t="shared" si="26"/>
        <v>0</v>
      </c>
      <c r="AW33">
        <f t="shared" si="5"/>
        <v>0</v>
      </c>
      <c r="AX33">
        <f t="shared" si="6"/>
        <v>0</v>
      </c>
      <c r="AY33">
        <f t="shared" si="7"/>
        <v>0</v>
      </c>
      <c r="AZ33">
        <f t="shared" si="8"/>
        <v>0</v>
      </c>
      <c r="BA33">
        <f t="shared" si="9"/>
        <v>2.5349707831682413</v>
      </c>
      <c r="BB33">
        <f t="shared" si="10"/>
        <v>0</v>
      </c>
      <c r="BC33">
        <f t="shared" si="11"/>
        <v>1</v>
      </c>
      <c r="BD33">
        <f t="shared" si="12"/>
        <v>2.5349707831682413</v>
      </c>
      <c r="BE33">
        <f t="shared" si="27"/>
        <v>0</v>
      </c>
      <c r="BF33">
        <f t="shared" si="28"/>
        <v>1</v>
      </c>
      <c r="BG33">
        <f t="shared" si="29"/>
        <v>0</v>
      </c>
      <c r="BH33">
        <f t="shared" si="30"/>
        <v>0</v>
      </c>
      <c r="BI33">
        <f t="shared" si="31"/>
        <v>0</v>
      </c>
      <c r="BJ33">
        <f t="shared" si="32"/>
        <v>0</v>
      </c>
      <c r="BK33">
        <f t="shared" si="33"/>
        <v>0</v>
      </c>
      <c r="BL33">
        <f t="shared" si="34"/>
        <v>0</v>
      </c>
      <c r="BM33">
        <f t="shared" si="35"/>
        <v>0</v>
      </c>
      <c r="BN33">
        <f t="shared" si="36"/>
        <v>0</v>
      </c>
      <c r="BO33">
        <f t="shared" si="37"/>
        <v>0</v>
      </c>
      <c r="BP33">
        <f t="shared" si="38"/>
        <v>0</v>
      </c>
      <c r="BQ33">
        <f t="shared" si="39"/>
        <v>1.0561058130934695</v>
      </c>
      <c r="BR33">
        <f t="shared" si="40"/>
        <v>0</v>
      </c>
      <c r="BS33">
        <f t="shared" si="41"/>
        <v>1</v>
      </c>
      <c r="BT33">
        <f t="shared" si="42"/>
        <v>1.0561058130934695</v>
      </c>
      <c r="BU33">
        <f t="shared" si="43"/>
        <v>0</v>
      </c>
      <c r="BV33">
        <f t="shared" si="44"/>
        <v>1</v>
      </c>
      <c r="BW33">
        <f t="shared" si="45"/>
        <v>0</v>
      </c>
      <c r="BY33" s="50">
        <f t="shared" si="46"/>
        <v>0</v>
      </c>
      <c r="BZ33" s="50">
        <f t="shared" si="47"/>
        <v>0</v>
      </c>
      <c r="CA33" s="50">
        <f t="shared" si="48"/>
        <v>0</v>
      </c>
      <c r="CB33" s="50">
        <f t="shared" si="49"/>
        <v>0</v>
      </c>
      <c r="CC33" s="50">
        <f t="shared" si="50"/>
        <v>0</v>
      </c>
      <c r="CD33" s="50">
        <f t="shared" si="51"/>
        <v>0</v>
      </c>
      <c r="CE33" s="50">
        <f t="shared" si="52"/>
        <v>0</v>
      </c>
      <c r="CF33" s="50">
        <f t="shared" si="53"/>
        <v>0</v>
      </c>
      <c r="CG33" s="50">
        <f t="shared" si="54"/>
        <v>0</v>
      </c>
      <c r="CH33" s="50">
        <f t="shared" si="55"/>
        <v>3.2400738383196175</v>
      </c>
      <c r="CI33" s="50">
        <f t="shared" si="56"/>
        <v>0</v>
      </c>
      <c r="CJ33" s="50">
        <f t="shared" si="57"/>
        <v>1</v>
      </c>
      <c r="CK33" s="50">
        <f t="shared" si="58"/>
        <v>3.2400738383196175</v>
      </c>
      <c r="CL33" s="50">
        <f t="shared" si="59"/>
        <v>0</v>
      </c>
      <c r="CM33" s="50">
        <f t="shared" si="60"/>
        <v>1</v>
      </c>
      <c r="CN33" s="50">
        <f t="shared" si="61"/>
        <v>0</v>
      </c>
      <c r="CO33">
        <f t="shared" si="78"/>
        <v>0</v>
      </c>
      <c r="CP33">
        <f t="shared" si="62"/>
        <v>0</v>
      </c>
      <c r="CQ33">
        <f t="shared" si="63"/>
        <v>0</v>
      </c>
      <c r="CR33">
        <f t="shared" si="64"/>
        <v>0</v>
      </c>
      <c r="CS33">
        <f t="shared" si="65"/>
        <v>0</v>
      </c>
      <c r="CT33">
        <f t="shared" si="66"/>
        <v>0</v>
      </c>
      <c r="CU33">
        <f t="shared" si="67"/>
        <v>0</v>
      </c>
      <c r="CV33">
        <f t="shared" si="68"/>
        <v>0</v>
      </c>
      <c r="CW33">
        <f t="shared" si="69"/>
        <v>0</v>
      </c>
      <c r="CX33">
        <f t="shared" si="70"/>
        <v>1.349862033212363</v>
      </c>
      <c r="CY33">
        <f t="shared" si="71"/>
        <v>0</v>
      </c>
      <c r="CZ33">
        <f t="shared" si="72"/>
        <v>1</v>
      </c>
      <c r="DA33">
        <f t="shared" si="73"/>
        <v>1.349862033212363</v>
      </c>
      <c r="DB33">
        <f t="shared" si="74"/>
        <v>0</v>
      </c>
      <c r="DC33">
        <f t="shared" si="75"/>
        <v>1</v>
      </c>
      <c r="DD33">
        <f t="shared" si="76"/>
        <v>0</v>
      </c>
      <c r="DL33">
        <v>2.5813331604003902</v>
      </c>
      <c r="DM33">
        <v>2.0023713111877401</v>
      </c>
      <c r="DN33" t="s">
        <v>45</v>
      </c>
      <c r="DO33">
        <v>0.66500000000000004</v>
      </c>
      <c r="DP33">
        <v>0.88100000000000001</v>
      </c>
      <c r="DQ33" t="s">
        <v>18</v>
      </c>
    </row>
    <row r="34" spans="1:121">
      <c r="A34" t="s">
        <v>16</v>
      </c>
      <c r="B34">
        <v>-0.49313439999999997</v>
      </c>
      <c r="C34">
        <v>1.620827</v>
      </c>
      <c r="D34">
        <v>-7.7967640000000003E-3</v>
      </c>
      <c r="E34">
        <v>1.3581319999999999E-2</v>
      </c>
      <c r="F34">
        <v>-0.99418669999999998</v>
      </c>
      <c r="G34">
        <v>-1.670642E-2</v>
      </c>
      <c r="H34">
        <v>-0.1054959</v>
      </c>
      <c r="I34">
        <v>0.14956559999999999</v>
      </c>
      <c r="J34">
        <v>1.6030500000000001</v>
      </c>
      <c r="K34">
        <v>-0.4867978</v>
      </c>
      <c r="L34">
        <v>-0.3537284</v>
      </c>
      <c r="M34">
        <v>-0.54128639999999995</v>
      </c>
      <c r="N34">
        <v>-0.29570679999999999</v>
      </c>
      <c r="O34">
        <v>0.70316630000000002</v>
      </c>
      <c r="P34" s="31">
        <f t="shared" si="13"/>
        <v>0.57233671950125087</v>
      </c>
      <c r="Q34" s="3">
        <f t="shared" si="14"/>
        <v>-0.34486135902109294</v>
      </c>
      <c r="R34">
        <v>1.6286179999999999</v>
      </c>
      <c r="S34" s="40">
        <f t="shared" si="15"/>
        <v>1.9228874059262657</v>
      </c>
      <c r="T34">
        <v>-0.89901540000000002</v>
      </c>
      <c r="U34">
        <v>3.1918859999999998</v>
      </c>
      <c r="V34">
        <v>-0.1471904</v>
      </c>
      <c r="W34" s="24">
        <f t="shared" si="16"/>
        <v>1.6286179273848422</v>
      </c>
      <c r="AA34" s="24">
        <f t="shared" si="17"/>
        <v>1.9082440233066995</v>
      </c>
      <c r="AC34">
        <v>0.44403189999999998</v>
      </c>
      <c r="AD34">
        <v>0.4698447</v>
      </c>
      <c r="AE34">
        <v>0.43978119999999998</v>
      </c>
      <c r="AF34">
        <v>0.32355210000000001</v>
      </c>
      <c r="AG34" s="8">
        <f t="shared" si="77"/>
        <v>2.9685843038690912E-2</v>
      </c>
      <c r="AH34">
        <v>215.66929999999999</v>
      </c>
      <c r="AI34">
        <v>222.07149999999999</v>
      </c>
      <c r="AJ34">
        <f t="shared" si="18"/>
        <v>6.4021999999999935</v>
      </c>
      <c r="AK34">
        <f t="shared" si="79"/>
        <v>3.6276729719195724</v>
      </c>
      <c r="AL34">
        <f t="shared" si="19"/>
        <v>3.388046935973803</v>
      </c>
      <c r="AM34">
        <f t="shared" si="20"/>
        <v>0.5666291231013677</v>
      </c>
      <c r="AN34" s="58">
        <f t="shared" si="21"/>
        <v>0.52920042110115373</v>
      </c>
      <c r="AO34">
        <v>3</v>
      </c>
      <c r="AP34">
        <v>3</v>
      </c>
      <c r="AR34">
        <f t="shared" si="22"/>
        <v>0</v>
      </c>
      <c r="AS34">
        <f t="shared" si="23"/>
        <v>0</v>
      </c>
      <c r="AT34">
        <f t="shared" si="24"/>
        <v>0</v>
      </c>
      <c r="AU34">
        <f t="shared" si="25"/>
        <v>0</v>
      </c>
      <c r="AV34">
        <f t="shared" si="26"/>
        <v>0</v>
      </c>
      <c r="AW34">
        <f t="shared" si="5"/>
        <v>0</v>
      </c>
      <c r="AX34">
        <f t="shared" si="6"/>
        <v>0</v>
      </c>
      <c r="AY34">
        <f t="shared" si="7"/>
        <v>0</v>
      </c>
      <c r="AZ34">
        <f t="shared" si="8"/>
        <v>3.388046935973803</v>
      </c>
      <c r="BA34">
        <f t="shared" si="9"/>
        <v>3.388046935973803</v>
      </c>
      <c r="BB34">
        <f t="shared" si="10"/>
        <v>1</v>
      </c>
      <c r="BC34">
        <f t="shared" si="11"/>
        <v>1</v>
      </c>
      <c r="BD34">
        <f t="shared" si="12"/>
        <v>0</v>
      </c>
      <c r="BE34">
        <f t="shared" si="27"/>
        <v>0</v>
      </c>
      <c r="BF34">
        <f t="shared" si="28"/>
        <v>0</v>
      </c>
      <c r="BG34">
        <f t="shared" si="29"/>
        <v>0</v>
      </c>
      <c r="BH34">
        <f t="shared" si="30"/>
        <v>0</v>
      </c>
      <c r="BI34">
        <f t="shared" si="31"/>
        <v>0</v>
      </c>
      <c r="BJ34">
        <f t="shared" si="32"/>
        <v>0</v>
      </c>
      <c r="BK34">
        <f t="shared" si="33"/>
        <v>0</v>
      </c>
      <c r="BL34">
        <f t="shared" si="34"/>
        <v>0</v>
      </c>
      <c r="BM34">
        <f t="shared" si="35"/>
        <v>0</v>
      </c>
      <c r="BN34">
        <f t="shared" si="36"/>
        <v>0</v>
      </c>
      <c r="BO34">
        <f t="shared" si="37"/>
        <v>0</v>
      </c>
      <c r="BP34">
        <f t="shared" si="38"/>
        <v>0.52920042110115373</v>
      </c>
      <c r="BQ34">
        <f t="shared" si="39"/>
        <v>0.52920042110115373</v>
      </c>
      <c r="BR34">
        <f t="shared" si="40"/>
        <v>1</v>
      </c>
      <c r="BS34">
        <f t="shared" si="41"/>
        <v>1</v>
      </c>
      <c r="BT34">
        <f t="shared" si="42"/>
        <v>0</v>
      </c>
      <c r="BU34">
        <f t="shared" si="43"/>
        <v>0</v>
      </c>
      <c r="BV34">
        <f t="shared" si="44"/>
        <v>0</v>
      </c>
      <c r="BW34">
        <f t="shared" si="45"/>
        <v>0</v>
      </c>
      <c r="BY34" s="50">
        <f t="shared" si="46"/>
        <v>0</v>
      </c>
      <c r="BZ34" s="50">
        <f t="shared" si="47"/>
        <v>0</v>
      </c>
      <c r="CA34" s="50">
        <f t="shared" si="48"/>
        <v>0</v>
      </c>
      <c r="CB34" s="50">
        <f t="shared" si="49"/>
        <v>0</v>
      </c>
      <c r="CC34" s="50">
        <f t="shared" si="50"/>
        <v>0</v>
      </c>
      <c r="CD34" s="50">
        <f t="shared" si="51"/>
        <v>0</v>
      </c>
      <c r="CE34" s="50">
        <f t="shared" si="52"/>
        <v>0</v>
      </c>
      <c r="CF34" s="50">
        <f t="shared" si="53"/>
        <v>0</v>
      </c>
      <c r="CG34" s="50">
        <f t="shared" si="54"/>
        <v>3.6276729719195724</v>
      </c>
      <c r="CH34" s="50">
        <f t="shared" si="55"/>
        <v>3.6276729719195724</v>
      </c>
      <c r="CI34" s="50">
        <f t="shared" si="56"/>
        <v>1</v>
      </c>
      <c r="CJ34" s="50">
        <f t="shared" si="57"/>
        <v>1</v>
      </c>
      <c r="CK34" s="50">
        <f t="shared" si="58"/>
        <v>0</v>
      </c>
      <c r="CL34" s="50">
        <f t="shared" si="59"/>
        <v>0</v>
      </c>
      <c r="CM34" s="50">
        <f t="shared" si="60"/>
        <v>0</v>
      </c>
      <c r="CN34" s="50">
        <f t="shared" si="61"/>
        <v>0</v>
      </c>
      <c r="CO34">
        <f t="shared" si="78"/>
        <v>0</v>
      </c>
      <c r="CP34">
        <f t="shared" si="62"/>
        <v>0</v>
      </c>
      <c r="CQ34">
        <f t="shared" si="63"/>
        <v>0</v>
      </c>
      <c r="CR34">
        <f t="shared" si="64"/>
        <v>0</v>
      </c>
      <c r="CS34">
        <f t="shared" si="65"/>
        <v>0</v>
      </c>
      <c r="CT34">
        <f t="shared" si="66"/>
        <v>0</v>
      </c>
      <c r="CU34">
        <f t="shared" si="67"/>
        <v>0</v>
      </c>
      <c r="CV34">
        <f t="shared" si="68"/>
        <v>0</v>
      </c>
      <c r="CW34">
        <f t="shared" si="69"/>
        <v>0.5666291231013677</v>
      </c>
      <c r="CX34">
        <f t="shared" si="70"/>
        <v>0.5666291231013677</v>
      </c>
      <c r="CY34">
        <f t="shared" si="71"/>
        <v>1</v>
      </c>
      <c r="CZ34">
        <f t="shared" si="72"/>
        <v>1</v>
      </c>
      <c r="DA34">
        <f t="shared" si="73"/>
        <v>0</v>
      </c>
      <c r="DB34">
        <f t="shared" si="74"/>
        <v>0</v>
      </c>
      <c r="DC34">
        <f t="shared" si="75"/>
        <v>0</v>
      </c>
      <c r="DD34">
        <f t="shared" si="76"/>
        <v>0</v>
      </c>
      <c r="DL34">
        <v>1.6564912796020499</v>
      </c>
      <c r="DM34">
        <v>1.8236169815063501</v>
      </c>
      <c r="DN34" t="s">
        <v>46</v>
      </c>
      <c r="DO34">
        <v>0.29899999999999999</v>
      </c>
      <c r="DP34">
        <v>0.16600000000000001</v>
      </c>
      <c r="DQ34" t="s">
        <v>18</v>
      </c>
    </row>
    <row r="35" spans="1:121">
      <c r="A35" t="s">
        <v>22</v>
      </c>
      <c r="B35">
        <v>-5.2961759999999997E-2</v>
      </c>
      <c r="C35">
        <v>1.6102000000000001</v>
      </c>
      <c r="D35">
        <v>-0.49367220000000001</v>
      </c>
      <c r="E35">
        <v>-5.6387319999999996E-4</v>
      </c>
      <c r="F35">
        <v>-0.44601879999999999</v>
      </c>
      <c r="G35">
        <v>-1.129232E-2</v>
      </c>
      <c r="H35">
        <v>0.89495219999999998</v>
      </c>
      <c r="I35">
        <v>-5.960381E-2</v>
      </c>
      <c r="J35">
        <v>1.609164</v>
      </c>
      <c r="K35">
        <v>-0.38406240000000003</v>
      </c>
      <c r="L35">
        <v>-3.5464049999999999E-3</v>
      </c>
      <c r="M35">
        <v>-0.99920549999999997</v>
      </c>
      <c r="N35">
        <v>-1.758185E-2</v>
      </c>
      <c r="O35">
        <v>3.5591629999999999E-2</v>
      </c>
      <c r="P35" s="31">
        <f t="shared" si="13"/>
        <v>0.97159210445064192</v>
      </c>
      <c r="Q35" s="3">
        <f t="shared" si="14"/>
        <v>0.88798243486165407</v>
      </c>
      <c r="R35">
        <v>5.3871890000000002</v>
      </c>
      <c r="S35" s="40">
        <f t="shared" si="15"/>
        <v>0.47785709392652564</v>
      </c>
      <c r="T35">
        <v>-0.50702119999999995</v>
      </c>
      <c r="U35">
        <v>2.251395</v>
      </c>
      <c r="V35">
        <v>-5.8232600000000003</v>
      </c>
      <c r="W35" s="24">
        <f t="shared" si="16"/>
        <v>5.3871891669948777</v>
      </c>
      <c r="AA35" s="24">
        <f t="shared" si="17"/>
        <v>1.0458573969637093</v>
      </c>
      <c r="AC35">
        <v>0.44326090000000001</v>
      </c>
      <c r="AD35">
        <v>0.47302480000000002</v>
      </c>
      <c r="AE35">
        <v>0.4409711</v>
      </c>
      <c r="AF35">
        <v>0.328181</v>
      </c>
      <c r="AG35" s="8">
        <f t="shared" si="77"/>
        <v>3.0343585463886623E-2</v>
      </c>
      <c r="AH35">
        <v>223.59030000000001</v>
      </c>
      <c r="AI35">
        <v>229.75229999999999</v>
      </c>
      <c r="AJ35">
        <f t="shared" si="18"/>
        <v>6.1619999999999777</v>
      </c>
      <c r="AK35">
        <f t="shared" si="79"/>
        <v>0.71987382133835542</v>
      </c>
      <c r="AL35">
        <f t="shared" si="19"/>
        <v>4.2147553607246095</v>
      </c>
      <c r="AM35">
        <f t="shared" si="20"/>
        <v>0.11682470323569588</v>
      </c>
      <c r="AN35" s="58">
        <f t="shared" si="21"/>
        <v>0.68399145743664802</v>
      </c>
      <c r="AO35">
        <v>4</v>
      </c>
      <c r="AP35">
        <v>3</v>
      </c>
      <c r="AR35">
        <f t="shared" si="22"/>
        <v>0</v>
      </c>
      <c r="AS35">
        <f t="shared" si="23"/>
        <v>0</v>
      </c>
      <c r="AT35">
        <f t="shared" si="24"/>
        <v>0</v>
      </c>
      <c r="AU35">
        <f t="shared" si="25"/>
        <v>0</v>
      </c>
      <c r="AV35">
        <f t="shared" si="26"/>
        <v>0</v>
      </c>
      <c r="AW35">
        <f t="shared" si="5"/>
        <v>0</v>
      </c>
      <c r="AX35">
        <f t="shared" si="6"/>
        <v>0</v>
      </c>
      <c r="AY35">
        <f t="shared" si="7"/>
        <v>0</v>
      </c>
      <c r="AZ35">
        <f t="shared" si="8"/>
        <v>0</v>
      </c>
      <c r="BA35">
        <f t="shared" si="9"/>
        <v>4.2147553607246095</v>
      </c>
      <c r="BB35">
        <f t="shared" si="10"/>
        <v>0</v>
      </c>
      <c r="BC35">
        <f t="shared" si="11"/>
        <v>1</v>
      </c>
      <c r="BD35">
        <f t="shared" si="12"/>
        <v>4.2147553607246095</v>
      </c>
      <c r="BE35">
        <f t="shared" si="27"/>
        <v>0</v>
      </c>
      <c r="BF35">
        <f t="shared" si="28"/>
        <v>1</v>
      </c>
      <c r="BG35">
        <f t="shared" si="29"/>
        <v>0</v>
      </c>
      <c r="BH35">
        <f t="shared" si="30"/>
        <v>0</v>
      </c>
      <c r="BI35">
        <f t="shared" si="31"/>
        <v>0</v>
      </c>
      <c r="BJ35">
        <f t="shared" si="32"/>
        <v>0</v>
      </c>
      <c r="BK35">
        <f t="shared" si="33"/>
        <v>0</v>
      </c>
      <c r="BL35">
        <f t="shared" si="34"/>
        <v>0</v>
      </c>
      <c r="BM35">
        <f t="shared" si="35"/>
        <v>0</v>
      </c>
      <c r="BN35">
        <f t="shared" si="36"/>
        <v>0</v>
      </c>
      <c r="BO35">
        <f t="shared" si="37"/>
        <v>0</v>
      </c>
      <c r="BP35">
        <f t="shared" si="38"/>
        <v>0</v>
      </c>
      <c r="BQ35">
        <f t="shared" si="39"/>
        <v>0.68399145743664802</v>
      </c>
      <c r="BR35">
        <f t="shared" si="40"/>
        <v>0</v>
      </c>
      <c r="BS35">
        <f t="shared" si="41"/>
        <v>1</v>
      </c>
      <c r="BT35">
        <f t="shared" si="42"/>
        <v>0.68399145743664802</v>
      </c>
      <c r="BU35">
        <f t="shared" si="43"/>
        <v>0</v>
      </c>
      <c r="BV35">
        <f t="shared" si="44"/>
        <v>1</v>
      </c>
      <c r="BW35">
        <f t="shared" si="45"/>
        <v>0</v>
      </c>
      <c r="BY35" s="50">
        <f t="shared" si="46"/>
        <v>0</v>
      </c>
      <c r="BZ35" s="50">
        <f t="shared" si="47"/>
        <v>0</v>
      </c>
      <c r="CA35" s="50">
        <f t="shared" si="48"/>
        <v>0</v>
      </c>
      <c r="CB35" s="50">
        <f t="shared" si="49"/>
        <v>0</v>
      </c>
      <c r="CC35" s="50">
        <f t="shared" si="50"/>
        <v>0</v>
      </c>
      <c r="CD35" s="50">
        <f t="shared" si="51"/>
        <v>0</v>
      </c>
      <c r="CE35" s="50">
        <f t="shared" si="52"/>
        <v>0</v>
      </c>
      <c r="CF35" s="50">
        <f t="shared" si="53"/>
        <v>0</v>
      </c>
      <c r="CG35" s="50">
        <f t="shared" si="54"/>
        <v>0</v>
      </c>
      <c r="CH35" s="50">
        <f t="shared" si="55"/>
        <v>0.71987382133835542</v>
      </c>
      <c r="CI35" s="50">
        <f t="shared" si="56"/>
        <v>0</v>
      </c>
      <c r="CJ35" s="50">
        <f t="shared" si="57"/>
        <v>1</v>
      </c>
      <c r="CK35" s="50">
        <f t="shared" si="58"/>
        <v>0.71987382133835542</v>
      </c>
      <c r="CL35" s="50">
        <f t="shared" si="59"/>
        <v>0</v>
      </c>
      <c r="CM35" s="50">
        <f t="shared" si="60"/>
        <v>1</v>
      </c>
      <c r="CN35" s="50">
        <f t="shared" si="61"/>
        <v>0</v>
      </c>
      <c r="CO35">
        <f t="shared" si="78"/>
        <v>0</v>
      </c>
      <c r="CP35">
        <f t="shared" si="62"/>
        <v>0</v>
      </c>
      <c r="CQ35">
        <f t="shared" si="63"/>
        <v>0</v>
      </c>
      <c r="CR35">
        <f t="shared" si="64"/>
        <v>0</v>
      </c>
      <c r="CS35">
        <f t="shared" si="65"/>
        <v>0</v>
      </c>
      <c r="CT35">
        <f t="shared" si="66"/>
        <v>0</v>
      </c>
      <c r="CU35">
        <f t="shared" si="67"/>
        <v>0</v>
      </c>
      <c r="CV35">
        <f t="shared" si="68"/>
        <v>0</v>
      </c>
      <c r="CW35">
        <f t="shared" si="69"/>
        <v>0</v>
      </c>
      <c r="CX35">
        <f t="shared" si="70"/>
        <v>0.11682470323569588</v>
      </c>
      <c r="CY35">
        <f t="shared" si="71"/>
        <v>0</v>
      </c>
      <c r="CZ35">
        <f t="shared" si="72"/>
        <v>1</v>
      </c>
      <c r="DA35">
        <f t="shared" si="73"/>
        <v>0.11682470323569588</v>
      </c>
      <c r="DB35">
        <f t="shared" si="74"/>
        <v>0</v>
      </c>
      <c r="DC35">
        <f t="shared" si="75"/>
        <v>1</v>
      </c>
      <c r="DD35">
        <f t="shared" si="76"/>
        <v>0</v>
      </c>
      <c r="DL35">
        <v>2.99522733688354</v>
      </c>
      <c r="DM35">
        <v>2.18696808815002</v>
      </c>
      <c r="DN35" t="s">
        <v>47</v>
      </c>
      <c r="DO35">
        <v>0.47</v>
      </c>
      <c r="DP35">
        <v>0.76</v>
      </c>
      <c r="DQ35" t="s">
        <v>18</v>
      </c>
    </row>
    <row r="36" spans="1:121">
      <c r="A36" t="s">
        <v>16</v>
      </c>
      <c r="B36">
        <v>-6.4738199999999996E-2</v>
      </c>
      <c r="C36">
        <v>1.607135</v>
      </c>
      <c r="D36">
        <v>-0.39662340000000001</v>
      </c>
      <c r="E36" s="1">
        <v>-2.889795E-5</v>
      </c>
      <c r="F36">
        <v>-0.999139</v>
      </c>
      <c r="G36">
        <v>9.5329239999999999E-3</v>
      </c>
      <c r="H36">
        <v>4.0380569999999998E-2</v>
      </c>
      <c r="I36">
        <v>-1.4699250000000001E-2</v>
      </c>
      <c r="J36">
        <v>1.624689</v>
      </c>
      <c r="K36">
        <v>-0.43908069999999999</v>
      </c>
      <c r="L36">
        <v>-5.5455789999999998E-2</v>
      </c>
      <c r="M36">
        <v>-0.96147320000000003</v>
      </c>
      <c r="N36">
        <v>-0.1242292</v>
      </c>
      <c r="O36">
        <v>0.2388749</v>
      </c>
      <c r="P36" s="31">
        <f t="shared" si="13"/>
        <v>-0.47353248503792056</v>
      </c>
      <c r="Q36" s="3">
        <f t="shared" si="14"/>
        <v>-0.55153397122762304</v>
      </c>
      <c r="R36">
        <v>5.7450999999999999</v>
      </c>
      <c r="S36" s="40">
        <f t="shared" si="15"/>
        <v>2.1549984069873127</v>
      </c>
      <c r="T36">
        <v>-2.7414770000000002</v>
      </c>
      <c r="U36">
        <v>3.4502039999999998</v>
      </c>
      <c r="V36">
        <v>-5.1341700000000001</v>
      </c>
      <c r="W36" s="24">
        <f t="shared" si="16"/>
        <v>5.7451006718209907</v>
      </c>
      <c r="AA36" s="24">
        <f t="shared" si="17"/>
        <v>1.0080888164708435</v>
      </c>
      <c r="AC36">
        <v>0.44595040000000002</v>
      </c>
      <c r="AD36">
        <v>0.41204010000000002</v>
      </c>
      <c r="AE36">
        <v>0.43625180000000002</v>
      </c>
      <c r="AF36">
        <v>0.30045110000000003</v>
      </c>
      <c r="AG36" s="8">
        <f t="shared" si="77"/>
        <v>2.40844687939833E-2</v>
      </c>
      <c r="AH36">
        <v>231.25319999999999</v>
      </c>
      <c r="AI36">
        <v>234.4059</v>
      </c>
      <c r="AJ36">
        <f t="shared" si="18"/>
        <v>3.15270000000001</v>
      </c>
      <c r="AK36">
        <f t="shared" si="79"/>
        <v>3.1731345448559209</v>
      </c>
      <c r="AL36">
        <f t="shared" si="19"/>
        <v>4.5877797468447312</v>
      </c>
      <c r="AM36">
        <f t="shared" si="20"/>
        <v>1.0064816014387385</v>
      </c>
      <c r="AN36" s="58">
        <f t="shared" si="21"/>
        <v>1.4551907085497247</v>
      </c>
      <c r="AO36">
        <v>4</v>
      </c>
      <c r="AP36">
        <v>4</v>
      </c>
      <c r="AR36">
        <f t="shared" si="22"/>
        <v>0</v>
      </c>
      <c r="AS36">
        <f t="shared" si="23"/>
        <v>0</v>
      </c>
      <c r="AT36">
        <f t="shared" si="24"/>
        <v>0</v>
      </c>
      <c r="AU36">
        <f t="shared" si="25"/>
        <v>0</v>
      </c>
      <c r="AV36">
        <f t="shared" si="26"/>
        <v>0</v>
      </c>
      <c r="AW36">
        <f t="shared" si="5"/>
        <v>0</v>
      </c>
      <c r="AX36">
        <f t="shared" si="6"/>
        <v>0</v>
      </c>
      <c r="AY36">
        <f t="shared" si="7"/>
        <v>0</v>
      </c>
      <c r="AZ36">
        <f t="shared" si="8"/>
        <v>0</v>
      </c>
      <c r="BA36">
        <f t="shared" si="9"/>
        <v>0</v>
      </c>
      <c r="BB36">
        <f t="shared" si="10"/>
        <v>0</v>
      </c>
      <c r="BC36">
        <f t="shared" si="11"/>
        <v>0</v>
      </c>
      <c r="BD36">
        <f t="shared" si="12"/>
        <v>4.5877797468447312</v>
      </c>
      <c r="BE36">
        <f t="shared" si="27"/>
        <v>4.5877797468447312</v>
      </c>
      <c r="BF36">
        <f t="shared" si="28"/>
        <v>1</v>
      </c>
      <c r="BG36">
        <f t="shared" si="29"/>
        <v>1</v>
      </c>
      <c r="BH36">
        <f t="shared" si="30"/>
        <v>0</v>
      </c>
      <c r="BI36">
        <f t="shared" si="31"/>
        <v>0</v>
      </c>
      <c r="BJ36">
        <f t="shared" si="32"/>
        <v>0</v>
      </c>
      <c r="BK36">
        <f t="shared" si="33"/>
        <v>0</v>
      </c>
      <c r="BL36">
        <f t="shared" si="34"/>
        <v>0</v>
      </c>
      <c r="BM36">
        <f t="shared" si="35"/>
        <v>0</v>
      </c>
      <c r="BN36">
        <f t="shared" si="36"/>
        <v>0</v>
      </c>
      <c r="BO36">
        <f t="shared" si="37"/>
        <v>0</v>
      </c>
      <c r="BP36">
        <f t="shared" si="38"/>
        <v>0</v>
      </c>
      <c r="BQ36">
        <f t="shared" si="39"/>
        <v>0</v>
      </c>
      <c r="BR36">
        <f t="shared" si="40"/>
        <v>0</v>
      </c>
      <c r="BS36">
        <f t="shared" si="41"/>
        <v>0</v>
      </c>
      <c r="BT36">
        <f t="shared" si="42"/>
        <v>1.4551907085497247</v>
      </c>
      <c r="BU36">
        <f t="shared" si="43"/>
        <v>1.4551907085497247</v>
      </c>
      <c r="BV36">
        <f t="shared" si="44"/>
        <v>1</v>
      </c>
      <c r="BW36">
        <f t="shared" si="45"/>
        <v>1</v>
      </c>
      <c r="BY36" s="50">
        <f t="shared" si="46"/>
        <v>0</v>
      </c>
      <c r="BZ36" s="50">
        <f t="shared" si="47"/>
        <v>0</v>
      </c>
      <c r="CA36" s="50">
        <f t="shared" si="48"/>
        <v>0</v>
      </c>
      <c r="CB36" s="50">
        <f t="shared" si="49"/>
        <v>0</v>
      </c>
      <c r="CC36" s="50">
        <f t="shared" si="50"/>
        <v>0</v>
      </c>
      <c r="CD36" s="50">
        <f t="shared" si="51"/>
        <v>0</v>
      </c>
      <c r="CE36" s="50">
        <f t="shared" si="52"/>
        <v>0</v>
      </c>
      <c r="CF36" s="50">
        <f t="shared" si="53"/>
        <v>0</v>
      </c>
      <c r="CG36" s="50">
        <f t="shared" si="54"/>
        <v>0</v>
      </c>
      <c r="CH36" s="50">
        <f t="shared" si="55"/>
        <v>0</v>
      </c>
      <c r="CI36" s="50">
        <f t="shared" si="56"/>
        <v>0</v>
      </c>
      <c r="CJ36" s="50">
        <f t="shared" si="57"/>
        <v>0</v>
      </c>
      <c r="CK36" s="50">
        <f t="shared" si="58"/>
        <v>3.1731345448559209</v>
      </c>
      <c r="CL36" s="50">
        <f t="shared" si="59"/>
        <v>3.1731345448559209</v>
      </c>
      <c r="CM36" s="50">
        <f t="shared" si="60"/>
        <v>1</v>
      </c>
      <c r="CN36" s="50">
        <f t="shared" si="61"/>
        <v>1</v>
      </c>
      <c r="CO36">
        <f t="shared" si="78"/>
        <v>0</v>
      </c>
      <c r="CP36">
        <f t="shared" si="62"/>
        <v>0</v>
      </c>
      <c r="CQ36">
        <f t="shared" si="63"/>
        <v>0</v>
      </c>
      <c r="CR36">
        <f t="shared" si="64"/>
        <v>0</v>
      </c>
      <c r="CS36">
        <f t="shared" si="65"/>
        <v>0</v>
      </c>
      <c r="CT36">
        <f t="shared" si="66"/>
        <v>0</v>
      </c>
      <c r="CU36">
        <f t="shared" si="67"/>
        <v>0</v>
      </c>
      <c r="CV36">
        <f t="shared" si="68"/>
        <v>0</v>
      </c>
      <c r="CW36">
        <f t="shared" si="69"/>
        <v>0</v>
      </c>
      <c r="CX36">
        <f t="shared" si="70"/>
        <v>0</v>
      </c>
      <c r="CY36">
        <f t="shared" si="71"/>
        <v>0</v>
      </c>
      <c r="CZ36">
        <f t="shared" si="72"/>
        <v>0</v>
      </c>
      <c r="DA36">
        <f t="shared" si="73"/>
        <v>1.0064816014387385</v>
      </c>
      <c r="DB36">
        <f t="shared" si="74"/>
        <v>1.0064816014387385</v>
      </c>
      <c r="DC36">
        <f t="shared" si="75"/>
        <v>1</v>
      </c>
      <c r="DD36">
        <f t="shared" si="76"/>
        <v>1</v>
      </c>
      <c r="DL36">
        <v>2.54033303260803</v>
      </c>
      <c r="DM36">
        <v>2.5385923385620099</v>
      </c>
      <c r="DN36" t="s">
        <v>48</v>
      </c>
      <c r="DO36">
        <v>0.52200000000000002</v>
      </c>
      <c r="DP36">
        <v>0.90700000000000003</v>
      </c>
      <c r="DQ36" t="s">
        <v>18</v>
      </c>
    </row>
    <row r="37" spans="1:121">
      <c r="A37" t="s">
        <v>16</v>
      </c>
      <c r="B37">
        <v>-2.3678100000000001E-2</v>
      </c>
      <c r="C37">
        <v>1.6169789999999999</v>
      </c>
      <c r="D37">
        <v>-0.43219600000000002</v>
      </c>
      <c r="E37">
        <v>-3.1851009999999999E-2</v>
      </c>
      <c r="F37">
        <v>-0.96786700000000003</v>
      </c>
      <c r="G37">
        <v>-6.9277169999999999E-2</v>
      </c>
      <c r="H37">
        <v>0.23962449999999999</v>
      </c>
      <c r="I37">
        <v>-0.16327920000000001</v>
      </c>
      <c r="J37">
        <v>1.6314010000000001</v>
      </c>
      <c r="K37">
        <v>-0.31848310000000002</v>
      </c>
      <c r="L37">
        <v>-8.7443460000000001E-2</v>
      </c>
      <c r="M37">
        <v>0.66848810000000003</v>
      </c>
      <c r="N37">
        <v>8.7239819999999996E-2</v>
      </c>
      <c r="O37">
        <v>0.73339390000000004</v>
      </c>
      <c r="P37" s="31">
        <f t="shared" si="13"/>
        <v>-0.70022729128332128</v>
      </c>
      <c r="Q37" s="3">
        <f t="shared" si="14"/>
        <v>-1.9363481084045508E-2</v>
      </c>
      <c r="R37">
        <v>4.4870299999999999</v>
      </c>
      <c r="S37" s="40">
        <f t="shared" si="15"/>
        <v>1.5901610181212831</v>
      </c>
      <c r="T37">
        <v>4.2552849999999998</v>
      </c>
      <c r="U37">
        <v>2.9210539999999998</v>
      </c>
      <c r="V37">
        <v>-8.1055340000000003E-2</v>
      </c>
      <c r="W37" s="24">
        <f t="shared" si="16"/>
        <v>4.4870298171387093</v>
      </c>
      <c r="AA37" s="24">
        <f t="shared" si="17"/>
        <v>1.2488386825665763</v>
      </c>
      <c r="AC37">
        <v>0.44025399999999998</v>
      </c>
      <c r="AD37">
        <v>0.48600310000000002</v>
      </c>
      <c r="AE37">
        <v>0.44909880000000002</v>
      </c>
      <c r="AF37">
        <v>0.48850559999999998</v>
      </c>
      <c r="AG37" s="8">
        <f t="shared" si="77"/>
        <v>4.6941157148833582E-2</v>
      </c>
      <c r="AH37">
        <v>235.92259999999999</v>
      </c>
      <c r="AI37">
        <v>239.65190000000001</v>
      </c>
      <c r="AJ37">
        <f t="shared" si="18"/>
        <v>3.7293000000000234</v>
      </c>
      <c r="AK37">
        <f t="shared" si="79"/>
        <v>2.0808346777643174</v>
      </c>
      <c r="AL37">
        <f t="shared" si="19"/>
        <v>3.5774226488093546</v>
      </c>
      <c r="AM37">
        <f t="shared" si="20"/>
        <v>0.55796923759534078</v>
      </c>
      <c r="AN37" s="58">
        <f t="shared" si="21"/>
        <v>0.95927456863468541</v>
      </c>
      <c r="AO37">
        <v>2</v>
      </c>
      <c r="AP37">
        <v>1</v>
      </c>
      <c r="AR37">
        <f t="shared" si="22"/>
        <v>0</v>
      </c>
      <c r="AS37">
        <f t="shared" si="23"/>
        <v>3.5774226488093546</v>
      </c>
      <c r="AT37">
        <f t="shared" si="24"/>
        <v>0</v>
      </c>
      <c r="AU37">
        <f t="shared" si="25"/>
        <v>1</v>
      </c>
      <c r="AV37">
        <f t="shared" si="26"/>
        <v>3.5774226488093546</v>
      </c>
      <c r="AW37">
        <f t="shared" si="5"/>
        <v>0</v>
      </c>
      <c r="AX37">
        <f t="shared" si="6"/>
        <v>1</v>
      </c>
      <c r="AY37">
        <f t="shared" si="7"/>
        <v>0</v>
      </c>
      <c r="AZ37">
        <f t="shared" si="8"/>
        <v>0</v>
      </c>
      <c r="BA37">
        <f t="shared" si="9"/>
        <v>0</v>
      </c>
      <c r="BB37">
        <f t="shared" si="10"/>
        <v>0</v>
      </c>
      <c r="BC37">
        <f t="shared" si="11"/>
        <v>0</v>
      </c>
      <c r="BD37">
        <f t="shared" si="12"/>
        <v>0</v>
      </c>
      <c r="BE37">
        <f t="shared" si="27"/>
        <v>0</v>
      </c>
      <c r="BF37">
        <f t="shared" si="28"/>
        <v>0</v>
      </c>
      <c r="BG37">
        <f t="shared" si="29"/>
        <v>0</v>
      </c>
      <c r="BH37">
        <f t="shared" si="30"/>
        <v>0</v>
      </c>
      <c r="BI37">
        <f t="shared" si="31"/>
        <v>0.95927456863468541</v>
      </c>
      <c r="BJ37">
        <f t="shared" si="32"/>
        <v>0</v>
      </c>
      <c r="BK37">
        <f t="shared" si="33"/>
        <v>1</v>
      </c>
      <c r="BL37">
        <f t="shared" si="34"/>
        <v>0.95927456863468541</v>
      </c>
      <c r="BM37">
        <f t="shared" si="35"/>
        <v>0.95927456863468541</v>
      </c>
      <c r="BN37">
        <f t="shared" si="36"/>
        <v>1</v>
      </c>
      <c r="BO37">
        <f t="shared" si="37"/>
        <v>0</v>
      </c>
      <c r="BP37">
        <f t="shared" si="38"/>
        <v>0</v>
      </c>
      <c r="BQ37">
        <f t="shared" si="39"/>
        <v>0</v>
      </c>
      <c r="BR37">
        <f t="shared" si="40"/>
        <v>0</v>
      </c>
      <c r="BS37">
        <f t="shared" si="41"/>
        <v>0</v>
      </c>
      <c r="BT37">
        <f t="shared" si="42"/>
        <v>0</v>
      </c>
      <c r="BU37">
        <f t="shared" si="43"/>
        <v>0</v>
      </c>
      <c r="BV37">
        <f t="shared" si="44"/>
        <v>0</v>
      </c>
      <c r="BW37">
        <f t="shared" si="45"/>
        <v>0</v>
      </c>
      <c r="BY37" s="50">
        <f t="shared" si="46"/>
        <v>0</v>
      </c>
      <c r="BZ37" s="50">
        <f t="shared" si="47"/>
        <v>2.0808346777643174</v>
      </c>
      <c r="CA37" s="50">
        <f t="shared" si="48"/>
        <v>0</v>
      </c>
      <c r="CB37" s="50">
        <f t="shared" si="49"/>
        <v>1</v>
      </c>
      <c r="CC37" s="50">
        <f t="shared" si="50"/>
        <v>2.0808346777643174</v>
      </c>
      <c r="CD37" s="50">
        <f t="shared" si="51"/>
        <v>0</v>
      </c>
      <c r="CE37" s="50">
        <f t="shared" si="52"/>
        <v>1</v>
      </c>
      <c r="CF37" s="50">
        <f t="shared" si="53"/>
        <v>0</v>
      </c>
      <c r="CG37" s="50">
        <f t="shared" si="54"/>
        <v>0</v>
      </c>
      <c r="CH37" s="50">
        <f t="shared" si="55"/>
        <v>0</v>
      </c>
      <c r="CI37" s="50">
        <f t="shared" si="56"/>
        <v>0</v>
      </c>
      <c r="CJ37" s="50">
        <f t="shared" si="57"/>
        <v>0</v>
      </c>
      <c r="CK37" s="50">
        <f t="shared" si="58"/>
        <v>0</v>
      </c>
      <c r="CL37" s="50">
        <f t="shared" si="59"/>
        <v>0</v>
      </c>
      <c r="CM37" s="50">
        <f t="shared" si="60"/>
        <v>0</v>
      </c>
      <c r="CN37" s="50">
        <f t="shared" si="61"/>
        <v>0</v>
      </c>
      <c r="CO37">
        <f t="shared" si="78"/>
        <v>0</v>
      </c>
      <c r="CP37">
        <f t="shared" si="62"/>
        <v>0.55796923759534078</v>
      </c>
      <c r="CQ37">
        <f t="shared" si="63"/>
        <v>0</v>
      </c>
      <c r="CR37">
        <f t="shared" si="64"/>
        <v>1</v>
      </c>
      <c r="CS37">
        <f t="shared" si="65"/>
        <v>0.55796923759534078</v>
      </c>
      <c r="CT37">
        <f t="shared" si="66"/>
        <v>0</v>
      </c>
      <c r="CU37">
        <f t="shared" si="67"/>
        <v>1</v>
      </c>
      <c r="CV37">
        <f t="shared" si="68"/>
        <v>0</v>
      </c>
      <c r="CW37">
        <f t="shared" si="69"/>
        <v>0</v>
      </c>
      <c r="CX37">
        <f t="shared" si="70"/>
        <v>0</v>
      </c>
      <c r="CY37">
        <f t="shared" si="71"/>
        <v>0</v>
      </c>
      <c r="CZ37">
        <f t="shared" si="72"/>
        <v>0</v>
      </c>
      <c r="DA37">
        <f t="shared" si="73"/>
        <v>0</v>
      </c>
      <c r="DB37">
        <f t="shared" si="74"/>
        <v>0</v>
      </c>
      <c r="DC37">
        <f t="shared" si="75"/>
        <v>0</v>
      </c>
      <c r="DD37">
        <f t="shared" si="76"/>
        <v>0</v>
      </c>
      <c r="DL37">
        <v>1.49245941638947</v>
      </c>
      <c r="DM37">
        <v>0.295822024345398</v>
      </c>
      <c r="DN37" t="s">
        <v>49</v>
      </c>
      <c r="DO37">
        <v>0.91900000000000004</v>
      </c>
      <c r="DP37">
        <v>0.98599999999999999</v>
      </c>
      <c r="DQ37" t="s">
        <v>18</v>
      </c>
    </row>
    <row r="38" spans="1:121">
      <c r="A38" t="s">
        <v>20</v>
      </c>
      <c r="B38">
        <v>-0.1361916</v>
      </c>
      <c r="C38">
        <v>1.6227370000000001</v>
      </c>
      <c r="D38">
        <v>-0.30533529999999998</v>
      </c>
      <c r="E38">
        <v>-3.402202E-2</v>
      </c>
      <c r="F38">
        <v>0.62015679999999995</v>
      </c>
      <c r="G38">
        <v>4.3612570000000003E-2</v>
      </c>
      <c r="H38">
        <v>0.78252540000000004</v>
      </c>
      <c r="I38">
        <v>-0.1847975</v>
      </c>
      <c r="J38">
        <v>1.6269979999999999</v>
      </c>
      <c r="K38">
        <v>-0.23987140000000001</v>
      </c>
      <c r="L38">
        <v>1.437387E-2</v>
      </c>
      <c r="M38">
        <v>-0.99617359999999999</v>
      </c>
      <c r="N38">
        <v>-7.8458749999999994E-2</v>
      </c>
      <c r="O38">
        <v>-3.5718140000000002E-2</v>
      </c>
      <c r="P38" s="31">
        <f t="shared" si="13"/>
        <v>-4.4768386064241175E-2</v>
      </c>
      <c r="Q38" s="3">
        <f t="shared" si="14"/>
        <v>-0.99599158321840608</v>
      </c>
      <c r="R38">
        <v>4.2471069999999997</v>
      </c>
      <c r="S38" s="40">
        <f t="shared" si="15"/>
        <v>3.0520259460632304</v>
      </c>
      <c r="T38">
        <v>-7.1648060000000001E-3</v>
      </c>
      <c r="U38">
        <v>2.644981</v>
      </c>
      <c r="V38">
        <v>-4.4255639999999996</v>
      </c>
      <c r="W38" s="24">
        <f t="shared" si="16"/>
        <v>4.2471066915500959</v>
      </c>
      <c r="AA38" s="24">
        <f t="shared" si="17"/>
        <v>1.3189226312939386</v>
      </c>
      <c r="AC38">
        <v>0.49267939999999999</v>
      </c>
      <c r="AD38">
        <v>0.4357009</v>
      </c>
      <c r="AE38">
        <v>0.48269699999999999</v>
      </c>
      <c r="AF38">
        <v>0.39458510000000002</v>
      </c>
      <c r="AG38" s="8">
        <f t="shared" si="77"/>
        <v>4.08853897655767E-2</v>
      </c>
      <c r="AH38">
        <v>241.15190000000001</v>
      </c>
      <c r="AI38">
        <v>244.59110000000001</v>
      </c>
      <c r="AJ38">
        <f t="shared" si="18"/>
        <v>3.4391999999999996</v>
      </c>
      <c r="AK38">
        <f t="shared" si="79"/>
        <v>3.2994698658284518</v>
      </c>
      <c r="AL38">
        <f t="shared" si="19"/>
        <v>3.7761830947334452</v>
      </c>
      <c r="AM38">
        <f t="shared" si="20"/>
        <v>0.95937132642139222</v>
      </c>
      <c r="AN38" s="58">
        <f t="shared" si="21"/>
        <v>1.0979829886989549</v>
      </c>
      <c r="AO38">
        <v>4</v>
      </c>
      <c r="AP38">
        <v>2</v>
      </c>
      <c r="AR38">
        <f t="shared" si="22"/>
        <v>0</v>
      </c>
      <c r="AS38">
        <f t="shared" si="23"/>
        <v>0</v>
      </c>
      <c r="AT38">
        <f t="shared" si="24"/>
        <v>0</v>
      </c>
      <c r="AU38">
        <f t="shared" si="25"/>
        <v>0</v>
      </c>
      <c r="AV38">
        <f t="shared" si="26"/>
        <v>0</v>
      </c>
      <c r="AW38">
        <f t="shared" si="5"/>
        <v>3.7761830947334452</v>
      </c>
      <c r="AX38">
        <f t="shared" si="6"/>
        <v>0</v>
      </c>
      <c r="AY38">
        <f t="shared" si="7"/>
        <v>1</v>
      </c>
      <c r="AZ38">
        <f t="shared" si="8"/>
        <v>0</v>
      </c>
      <c r="BA38">
        <f t="shared" si="9"/>
        <v>0</v>
      </c>
      <c r="BB38">
        <f t="shared" si="10"/>
        <v>0</v>
      </c>
      <c r="BC38">
        <f t="shared" si="11"/>
        <v>0</v>
      </c>
      <c r="BD38">
        <f t="shared" si="12"/>
        <v>3.7761830947334452</v>
      </c>
      <c r="BE38">
        <f t="shared" si="27"/>
        <v>0</v>
      </c>
      <c r="BF38">
        <f t="shared" si="28"/>
        <v>1</v>
      </c>
      <c r="BG38">
        <f t="shared" si="29"/>
        <v>0</v>
      </c>
      <c r="BH38">
        <f t="shared" si="30"/>
        <v>0</v>
      </c>
      <c r="BI38">
        <f t="shared" si="31"/>
        <v>0</v>
      </c>
      <c r="BJ38">
        <f t="shared" si="32"/>
        <v>0</v>
      </c>
      <c r="BK38">
        <f t="shared" si="33"/>
        <v>0</v>
      </c>
      <c r="BL38">
        <f t="shared" si="34"/>
        <v>0</v>
      </c>
      <c r="BM38">
        <f t="shared" si="35"/>
        <v>0</v>
      </c>
      <c r="BN38">
        <f t="shared" si="36"/>
        <v>0</v>
      </c>
      <c r="BO38">
        <f t="shared" si="37"/>
        <v>1</v>
      </c>
      <c r="BP38">
        <f t="shared" si="38"/>
        <v>0</v>
      </c>
      <c r="BQ38">
        <f t="shared" si="39"/>
        <v>0</v>
      </c>
      <c r="BR38">
        <f t="shared" si="40"/>
        <v>0</v>
      </c>
      <c r="BS38">
        <f t="shared" si="41"/>
        <v>0</v>
      </c>
      <c r="BT38">
        <f t="shared" si="42"/>
        <v>1.0979829886989549</v>
      </c>
      <c r="BU38">
        <f t="shared" si="43"/>
        <v>0</v>
      </c>
      <c r="BV38">
        <f t="shared" si="44"/>
        <v>1</v>
      </c>
      <c r="BW38">
        <f t="shared" si="45"/>
        <v>0</v>
      </c>
      <c r="BY38" s="50">
        <f t="shared" si="46"/>
        <v>0</v>
      </c>
      <c r="BZ38" s="50">
        <f t="shared" si="47"/>
        <v>0</v>
      </c>
      <c r="CA38" s="50">
        <f t="shared" si="48"/>
        <v>0</v>
      </c>
      <c r="CB38" s="50">
        <f t="shared" si="49"/>
        <v>0</v>
      </c>
      <c r="CC38" s="50">
        <f t="shared" si="50"/>
        <v>0</v>
      </c>
      <c r="CD38" s="50">
        <f t="shared" si="51"/>
        <v>3.2994698658284518</v>
      </c>
      <c r="CE38" s="50">
        <f t="shared" si="52"/>
        <v>0</v>
      </c>
      <c r="CF38" s="50">
        <f t="shared" si="53"/>
        <v>1</v>
      </c>
      <c r="CG38" s="50">
        <f t="shared" si="54"/>
        <v>0</v>
      </c>
      <c r="CH38" s="50">
        <f t="shared" si="55"/>
        <v>0</v>
      </c>
      <c r="CI38" s="50">
        <f t="shared" si="56"/>
        <v>0</v>
      </c>
      <c r="CJ38" s="50">
        <f t="shared" si="57"/>
        <v>0</v>
      </c>
      <c r="CK38" s="50">
        <f t="shared" si="58"/>
        <v>3.2994698658284518</v>
      </c>
      <c r="CL38" s="50">
        <f t="shared" si="59"/>
        <v>0</v>
      </c>
      <c r="CM38" s="50">
        <f t="shared" si="60"/>
        <v>1</v>
      </c>
      <c r="CN38" s="50">
        <f t="shared" si="61"/>
        <v>0</v>
      </c>
      <c r="CO38">
        <f t="shared" si="78"/>
        <v>0</v>
      </c>
      <c r="CP38">
        <f t="shared" si="62"/>
        <v>0</v>
      </c>
      <c r="CQ38">
        <f t="shared" si="63"/>
        <v>0</v>
      </c>
      <c r="CR38">
        <f t="shared" si="64"/>
        <v>0</v>
      </c>
      <c r="CS38">
        <f t="shared" si="65"/>
        <v>0</v>
      </c>
      <c r="CT38">
        <f t="shared" si="66"/>
        <v>0.95937132642139222</v>
      </c>
      <c r="CU38">
        <f t="shared" si="67"/>
        <v>0</v>
      </c>
      <c r="CV38">
        <f t="shared" si="68"/>
        <v>1</v>
      </c>
      <c r="CW38">
        <f t="shared" si="69"/>
        <v>0</v>
      </c>
      <c r="CX38">
        <f t="shared" si="70"/>
        <v>0</v>
      </c>
      <c r="CY38">
        <f t="shared" si="71"/>
        <v>0</v>
      </c>
      <c r="CZ38">
        <f t="shared" si="72"/>
        <v>0</v>
      </c>
      <c r="DA38">
        <f t="shared" si="73"/>
        <v>0.95937132642139222</v>
      </c>
      <c r="DB38">
        <f t="shared" si="74"/>
        <v>0</v>
      </c>
      <c r="DC38">
        <f t="shared" si="75"/>
        <v>1</v>
      </c>
      <c r="DD38">
        <f t="shared" si="76"/>
        <v>0</v>
      </c>
      <c r="DL38">
        <v>2.89654612541199</v>
      </c>
      <c r="DM38">
        <v>1.44524109363556</v>
      </c>
      <c r="DN38" t="s">
        <v>50</v>
      </c>
      <c r="DO38">
        <v>0.309</v>
      </c>
      <c r="DP38">
        <v>8.5999999999999993E-2</v>
      </c>
      <c r="DQ38" t="s">
        <v>18</v>
      </c>
    </row>
    <row r="39" spans="1:121">
      <c r="A39" t="s">
        <v>16</v>
      </c>
      <c r="B39">
        <v>-0.1709204</v>
      </c>
      <c r="C39">
        <v>1.622487</v>
      </c>
      <c r="D39">
        <v>-0.26913900000000002</v>
      </c>
      <c r="E39">
        <v>2.1063739999999998E-3</v>
      </c>
      <c r="F39">
        <v>-0.99860389999999999</v>
      </c>
      <c r="G39">
        <v>-4.162424E-2</v>
      </c>
      <c r="H39">
        <v>-3.2454070000000002E-2</v>
      </c>
      <c r="I39">
        <v>-0.30027930000000003</v>
      </c>
      <c r="J39">
        <v>1.6119559999999999</v>
      </c>
      <c r="K39">
        <v>-0.30535250000000003</v>
      </c>
      <c r="L39">
        <v>7.0810589999999998E-4</v>
      </c>
      <c r="M39">
        <v>1.1293009999999999E-2</v>
      </c>
      <c r="N39">
        <v>-2.770092E-2</v>
      </c>
      <c r="O39">
        <v>0.9995522</v>
      </c>
      <c r="P39" s="31">
        <f t="shared" si="13"/>
        <v>0.88699971401714595</v>
      </c>
      <c r="Q39" s="3">
        <f t="shared" si="14"/>
        <v>0.57353698533299746</v>
      </c>
      <c r="R39">
        <v>5.940061</v>
      </c>
      <c r="S39" s="40">
        <f t="shared" si="15"/>
        <v>0.95997924858520922</v>
      </c>
      <c r="T39">
        <v>-2.8065619999999999E-2</v>
      </c>
      <c r="U39">
        <v>1.71421</v>
      </c>
      <c r="V39">
        <v>5.6684960000000002</v>
      </c>
      <c r="W39" s="24">
        <f t="shared" si="16"/>
        <v>5.9400614466622192</v>
      </c>
      <c r="AA39" s="24">
        <f t="shared" si="17"/>
        <v>1.0004489779512493</v>
      </c>
      <c r="AC39">
        <v>0.42595719999999998</v>
      </c>
      <c r="AD39">
        <v>0.44609880000000002</v>
      </c>
      <c r="AE39">
        <v>0.45715349999999999</v>
      </c>
      <c r="AF39">
        <v>0.35610419999999998</v>
      </c>
      <c r="AG39" s="8">
        <f t="shared" si="77"/>
        <v>3.0934005867941084E-2</v>
      </c>
      <c r="AH39">
        <v>246.09020000000001</v>
      </c>
      <c r="AI39">
        <v>250.78880000000001</v>
      </c>
      <c r="AJ39">
        <f t="shared" si="18"/>
        <v>4.698599999999999</v>
      </c>
      <c r="AK39">
        <f t="shared" si="79"/>
        <v>1.6344571424852654</v>
      </c>
      <c r="AL39">
        <f t="shared" si="19"/>
        <v>4.2638597637593367</v>
      </c>
      <c r="AM39">
        <f t="shared" si="20"/>
        <v>0.34786045683507127</v>
      </c>
      <c r="AN39" s="58">
        <f t="shared" si="21"/>
        <v>0.90747451661331835</v>
      </c>
      <c r="AO39">
        <v>1</v>
      </c>
      <c r="AP39">
        <v>1</v>
      </c>
      <c r="AR39">
        <f t="shared" si="22"/>
        <v>4.2638597637593367</v>
      </c>
      <c r="AS39">
        <f t="shared" si="23"/>
        <v>4.2638597637593367</v>
      </c>
      <c r="AT39">
        <f t="shared" si="24"/>
        <v>1</v>
      </c>
      <c r="AU39">
        <f t="shared" si="25"/>
        <v>1</v>
      </c>
      <c r="AV39">
        <f t="shared" si="26"/>
        <v>0</v>
      </c>
      <c r="AW39">
        <f t="shared" si="5"/>
        <v>0</v>
      </c>
      <c r="AX39">
        <f t="shared" si="6"/>
        <v>0</v>
      </c>
      <c r="AY39">
        <f t="shared" si="7"/>
        <v>0</v>
      </c>
      <c r="AZ39">
        <f t="shared" si="8"/>
        <v>0</v>
      </c>
      <c r="BA39">
        <f t="shared" si="9"/>
        <v>0</v>
      </c>
      <c r="BB39">
        <f t="shared" si="10"/>
        <v>0</v>
      </c>
      <c r="BC39">
        <f t="shared" si="11"/>
        <v>0</v>
      </c>
      <c r="BD39">
        <f t="shared" si="12"/>
        <v>0</v>
      </c>
      <c r="BE39">
        <f t="shared" si="27"/>
        <v>0</v>
      </c>
      <c r="BF39">
        <f t="shared" si="28"/>
        <v>0</v>
      </c>
      <c r="BG39">
        <f t="shared" si="29"/>
        <v>0</v>
      </c>
      <c r="BH39">
        <f t="shared" si="30"/>
        <v>0.90747451661331835</v>
      </c>
      <c r="BI39">
        <f t="shared" si="31"/>
        <v>0.90747451661331835</v>
      </c>
      <c r="BJ39">
        <f t="shared" si="32"/>
        <v>1</v>
      </c>
      <c r="BK39">
        <f t="shared" si="33"/>
        <v>1</v>
      </c>
      <c r="BL39">
        <f t="shared" si="34"/>
        <v>0</v>
      </c>
      <c r="BM39">
        <f t="shared" si="35"/>
        <v>0</v>
      </c>
      <c r="BN39">
        <f t="shared" si="36"/>
        <v>0</v>
      </c>
      <c r="BO39">
        <f t="shared" si="37"/>
        <v>0</v>
      </c>
      <c r="BP39">
        <f t="shared" si="38"/>
        <v>0</v>
      </c>
      <c r="BQ39">
        <f t="shared" si="39"/>
        <v>0</v>
      </c>
      <c r="BR39">
        <f t="shared" si="40"/>
        <v>0</v>
      </c>
      <c r="BS39">
        <f t="shared" si="41"/>
        <v>0</v>
      </c>
      <c r="BT39">
        <f t="shared" si="42"/>
        <v>0</v>
      </c>
      <c r="BU39">
        <f t="shared" si="43"/>
        <v>0</v>
      </c>
      <c r="BV39">
        <f t="shared" si="44"/>
        <v>0</v>
      </c>
      <c r="BW39">
        <f t="shared" si="45"/>
        <v>0</v>
      </c>
      <c r="BY39" s="50">
        <f t="shared" si="46"/>
        <v>1.6344571424852654</v>
      </c>
      <c r="BZ39" s="50">
        <f t="shared" si="47"/>
        <v>1.6344571424852654</v>
      </c>
      <c r="CA39" s="50">
        <f t="shared" si="48"/>
        <v>1</v>
      </c>
      <c r="CB39" s="50">
        <f t="shared" si="49"/>
        <v>1</v>
      </c>
      <c r="CC39" s="50">
        <f t="shared" si="50"/>
        <v>0</v>
      </c>
      <c r="CD39" s="50">
        <f t="shared" si="51"/>
        <v>0</v>
      </c>
      <c r="CE39" s="50">
        <f t="shared" si="52"/>
        <v>0</v>
      </c>
      <c r="CF39" s="50">
        <f t="shared" si="53"/>
        <v>0</v>
      </c>
      <c r="CG39" s="50">
        <f t="shared" si="54"/>
        <v>0</v>
      </c>
      <c r="CH39" s="50">
        <f t="shared" si="55"/>
        <v>0</v>
      </c>
      <c r="CI39" s="50">
        <f t="shared" si="56"/>
        <v>0</v>
      </c>
      <c r="CJ39" s="50">
        <f t="shared" si="57"/>
        <v>0</v>
      </c>
      <c r="CK39" s="50">
        <f t="shared" si="58"/>
        <v>0</v>
      </c>
      <c r="CL39" s="50">
        <f t="shared" si="59"/>
        <v>0</v>
      </c>
      <c r="CM39" s="50">
        <f t="shared" si="60"/>
        <v>0</v>
      </c>
      <c r="CN39" s="50">
        <f t="shared" si="61"/>
        <v>0</v>
      </c>
      <c r="CO39">
        <f t="shared" si="78"/>
        <v>0.34786045683507127</v>
      </c>
      <c r="CP39">
        <f t="shared" si="62"/>
        <v>0.34786045683507127</v>
      </c>
      <c r="CQ39">
        <f t="shared" si="63"/>
        <v>1</v>
      </c>
      <c r="CR39">
        <f t="shared" si="64"/>
        <v>1</v>
      </c>
      <c r="CS39">
        <f t="shared" si="65"/>
        <v>0</v>
      </c>
      <c r="CT39">
        <f t="shared" si="66"/>
        <v>0</v>
      </c>
      <c r="CU39">
        <f t="shared" si="67"/>
        <v>0</v>
      </c>
      <c r="CV39">
        <f t="shared" si="68"/>
        <v>0</v>
      </c>
      <c r="CW39">
        <f t="shared" si="69"/>
        <v>0</v>
      </c>
      <c r="CX39">
        <f t="shared" si="70"/>
        <v>0</v>
      </c>
      <c r="CY39">
        <f t="shared" si="71"/>
        <v>0</v>
      </c>
      <c r="CZ39">
        <f t="shared" si="72"/>
        <v>0</v>
      </c>
      <c r="DA39">
        <f t="shared" si="73"/>
        <v>0</v>
      </c>
      <c r="DB39">
        <f t="shared" si="74"/>
        <v>0</v>
      </c>
      <c r="DC39">
        <f t="shared" si="75"/>
        <v>0</v>
      </c>
      <c r="DD39">
        <f t="shared" si="76"/>
        <v>0</v>
      </c>
      <c r="DL39">
        <v>2.8583781793713601E-2</v>
      </c>
      <c r="DM39">
        <v>0.570781230926514</v>
      </c>
      <c r="DN39" t="s">
        <v>51</v>
      </c>
      <c r="DO39">
        <v>0.48499999999999999</v>
      </c>
      <c r="DP39">
        <v>0.127</v>
      </c>
      <c r="DQ39" t="s">
        <v>18</v>
      </c>
    </row>
    <row r="40" spans="1:121">
      <c r="A40" t="s">
        <v>20</v>
      </c>
      <c r="B40">
        <v>-0.32475720000000002</v>
      </c>
      <c r="C40">
        <v>1.608252</v>
      </c>
      <c r="D40">
        <v>-0.32039529999999999</v>
      </c>
      <c r="E40">
        <v>3.152373E-2</v>
      </c>
      <c r="F40">
        <v>-8.888387E-4</v>
      </c>
      <c r="G40">
        <v>-1.330898E-2</v>
      </c>
      <c r="H40">
        <v>0.99941400000000002</v>
      </c>
      <c r="I40">
        <v>-0.30568909999999999</v>
      </c>
      <c r="J40">
        <v>1.627562</v>
      </c>
      <c r="K40">
        <v>-0.36011009999999999</v>
      </c>
      <c r="L40">
        <v>-7.0845649999999996E-2</v>
      </c>
      <c r="M40">
        <v>-0.44339339999999999</v>
      </c>
      <c r="N40">
        <v>-7.4847319999999995E-2</v>
      </c>
      <c r="O40">
        <v>0.89038249999999997</v>
      </c>
      <c r="P40" s="31">
        <f t="shared" si="13"/>
        <v>0.55077385048328253</v>
      </c>
      <c r="Q40" s="3">
        <f t="shared" si="14"/>
        <v>-0.39329633124763752</v>
      </c>
      <c r="R40">
        <v>4.1252370000000003</v>
      </c>
      <c r="S40" s="40">
        <f t="shared" si="15"/>
        <v>1.9750104431717446</v>
      </c>
      <c r="T40">
        <v>-3.5067400000000002</v>
      </c>
      <c r="U40">
        <v>2.729428</v>
      </c>
      <c r="V40">
        <v>2.0535299999999999</v>
      </c>
      <c r="W40" s="24">
        <f t="shared" si="16"/>
        <v>4.125235931731897</v>
      </c>
      <c r="AA40" s="24">
        <f t="shared" si="17"/>
        <v>1.3555400108362852</v>
      </c>
      <c r="AC40">
        <v>0.43654379999999998</v>
      </c>
      <c r="AD40">
        <v>0.49264999999999998</v>
      </c>
      <c r="AE40">
        <v>0.49049150000000002</v>
      </c>
      <c r="AF40">
        <v>0.46930559999999999</v>
      </c>
      <c r="AG40" s="8">
        <f t="shared" si="77"/>
        <v>4.950550941550811E-2</v>
      </c>
      <c r="AH40">
        <v>252.30629999999999</v>
      </c>
      <c r="AI40">
        <v>255.0052</v>
      </c>
      <c r="AJ40">
        <f t="shared" si="18"/>
        <v>2.698900000000009</v>
      </c>
      <c r="AK40">
        <f t="shared" si="79"/>
        <v>2.4350669836995738</v>
      </c>
      <c r="AL40">
        <f t="shared" si="19"/>
        <v>3.497683708282715</v>
      </c>
      <c r="AM40">
        <f t="shared" si="20"/>
        <v>0.90224424161679417</v>
      </c>
      <c r="AN40" s="58">
        <f t="shared" si="21"/>
        <v>1.2959663967848767</v>
      </c>
      <c r="AO40">
        <v>2</v>
      </c>
      <c r="AP40">
        <v>4</v>
      </c>
      <c r="AR40">
        <f t="shared" si="22"/>
        <v>0</v>
      </c>
      <c r="AS40">
        <f t="shared" si="23"/>
        <v>0</v>
      </c>
      <c r="AT40">
        <f t="shared" si="24"/>
        <v>0</v>
      </c>
      <c r="AU40">
        <f t="shared" si="25"/>
        <v>0</v>
      </c>
      <c r="AV40">
        <f t="shared" si="26"/>
        <v>3.497683708282715</v>
      </c>
      <c r="AW40">
        <f t="shared" si="5"/>
        <v>0</v>
      </c>
      <c r="AX40">
        <f t="shared" si="6"/>
        <v>1</v>
      </c>
      <c r="AY40">
        <f t="shared" si="7"/>
        <v>0</v>
      </c>
      <c r="AZ40">
        <f t="shared" si="8"/>
        <v>0</v>
      </c>
      <c r="BA40">
        <f t="shared" si="9"/>
        <v>0</v>
      </c>
      <c r="BB40">
        <f t="shared" si="10"/>
        <v>0</v>
      </c>
      <c r="BC40">
        <f t="shared" si="11"/>
        <v>0</v>
      </c>
      <c r="BD40">
        <f t="shared" si="12"/>
        <v>0</v>
      </c>
      <c r="BE40">
        <f t="shared" si="27"/>
        <v>3.497683708282715</v>
      </c>
      <c r="BF40">
        <f t="shared" si="28"/>
        <v>0</v>
      </c>
      <c r="BG40">
        <f t="shared" si="29"/>
        <v>1</v>
      </c>
      <c r="BH40">
        <f t="shared" si="30"/>
        <v>0</v>
      </c>
      <c r="BI40">
        <f t="shared" si="31"/>
        <v>0</v>
      </c>
      <c r="BJ40">
        <f t="shared" si="32"/>
        <v>0</v>
      </c>
      <c r="BK40">
        <f t="shared" si="33"/>
        <v>0</v>
      </c>
      <c r="BL40">
        <f t="shared" si="34"/>
        <v>1.2959663967848767</v>
      </c>
      <c r="BM40">
        <f t="shared" si="35"/>
        <v>1.2959663967848767</v>
      </c>
      <c r="BN40">
        <f t="shared" si="36"/>
        <v>1</v>
      </c>
      <c r="BO40">
        <f t="shared" si="37"/>
        <v>0</v>
      </c>
      <c r="BP40">
        <f t="shared" si="38"/>
        <v>0</v>
      </c>
      <c r="BQ40">
        <f t="shared" si="39"/>
        <v>0</v>
      </c>
      <c r="BR40">
        <f t="shared" si="40"/>
        <v>0</v>
      </c>
      <c r="BS40">
        <f t="shared" si="41"/>
        <v>0</v>
      </c>
      <c r="BT40">
        <f t="shared" si="42"/>
        <v>0</v>
      </c>
      <c r="BU40">
        <f t="shared" si="43"/>
        <v>1.2959663967848767</v>
      </c>
      <c r="BV40">
        <f t="shared" si="44"/>
        <v>0</v>
      </c>
      <c r="BW40">
        <f t="shared" si="45"/>
        <v>1</v>
      </c>
      <c r="BY40" s="50">
        <f t="shared" si="46"/>
        <v>0</v>
      </c>
      <c r="BZ40" s="50">
        <f t="shared" si="47"/>
        <v>0</v>
      </c>
      <c r="CA40" s="50">
        <f t="shared" si="48"/>
        <v>0</v>
      </c>
      <c r="CB40" s="50">
        <f t="shared" si="49"/>
        <v>0</v>
      </c>
      <c r="CC40" s="50">
        <f t="shared" si="50"/>
        <v>2.4350669836995738</v>
      </c>
      <c r="CD40" s="50">
        <f t="shared" si="51"/>
        <v>0</v>
      </c>
      <c r="CE40" s="50">
        <f t="shared" si="52"/>
        <v>1</v>
      </c>
      <c r="CF40" s="50">
        <f t="shared" si="53"/>
        <v>0</v>
      </c>
      <c r="CG40" s="50">
        <f t="shared" si="54"/>
        <v>0</v>
      </c>
      <c r="CH40" s="50">
        <f t="shared" si="55"/>
        <v>0</v>
      </c>
      <c r="CI40" s="50">
        <f t="shared" si="56"/>
        <v>0</v>
      </c>
      <c r="CJ40" s="50">
        <f t="shared" si="57"/>
        <v>0</v>
      </c>
      <c r="CK40" s="50">
        <f t="shared" si="58"/>
        <v>0</v>
      </c>
      <c r="CL40" s="50">
        <f t="shared" si="59"/>
        <v>2.4350669836995738</v>
      </c>
      <c r="CM40" s="50">
        <f t="shared" si="60"/>
        <v>0</v>
      </c>
      <c r="CN40" s="50">
        <f t="shared" si="61"/>
        <v>1</v>
      </c>
      <c r="CO40">
        <f t="shared" si="78"/>
        <v>0</v>
      </c>
      <c r="CP40">
        <f t="shared" si="62"/>
        <v>0</v>
      </c>
      <c r="CQ40">
        <f t="shared" si="63"/>
        <v>0</v>
      </c>
      <c r="CR40">
        <f t="shared" si="64"/>
        <v>0</v>
      </c>
      <c r="CS40">
        <f t="shared" si="65"/>
        <v>0.90224424161679417</v>
      </c>
      <c r="CT40">
        <f t="shared" si="66"/>
        <v>0</v>
      </c>
      <c r="CU40">
        <f t="shared" si="67"/>
        <v>1</v>
      </c>
      <c r="CV40">
        <f t="shared" si="68"/>
        <v>0</v>
      </c>
      <c r="CW40">
        <f t="shared" si="69"/>
        <v>0</v>
      </c>
      <c r="CX40">
        <f t="shared" si="70"/>
        <v>0</v>
      </c>
      <c r="CY40">
        <f t="shared" si="71"/>
        <v>0</v>
      </c>
      <c r="CZ40">
        <f t="shared" si="72"/>
        <v>0</v>
      </c>
      <c r="DA40">
        <f t="shared" si="73"/>
        <v>0</v>
      </c>
      <c r="DB40">
        <f t="shared" si="74"/>
        <v>0.90224424161679417</v>
      </c>
      <c r="DC40">
        <f t="shared" si="75"/>
        <v>0</v>
      </c>
      <c r="DD40">
        <f t="shared" si="76"/>
        <v>1</v>
      </c>
      <c r="DL40">
        <v>0.95762479305267301</v>
      </c>
      <c r="DM40">
        <v>2.8028244972228999</v>
      </c>
      <c r="DN40" t="s">
        <v>52</v>
      </c>
      <c r="DO40">
        <v>0.505</v>
      </c>
      <c r="DP40">
        <v>0.41199999999999998</v>
      </c>
      <c r="DQ40" t="s">
        <v>18</v>
      </c>
    </row>
    <row r="41" spans="1:121">
      <c r="A41" t="s">
        <v>16</v>
      </c>
      <c r="B41">
        <v>-0.31772660000000003</v>
      </c>
      <c r="C41">
        <v>1.6183940000000001</v>
      </c>
      <c r="D41">
        <v>-0.35343619999999998</v>
      </c>
      <c r="E41">
        <v>-1.1409259999999999E-2</v>
      </c>
      <c r="F41">
        <v>-0.40840969999999999</v>
      </c>
      <c r="G41">
        <v>-2.8094069999999999E-2</v>
      </c>
      <c r="H41">
        <v>0.91229490000000002</v>
      </c>
      <c r="I41">
        <v>-0.1308945</v>
      </c>
      <c r="J41">
        <v>1.6276740000000001</v>
      </c>
      <c r="K41">
        <v>-0.1651215</v>
      </c>
      <c r="L41">
        <v>9.4098529999999993E-3</v>
      </c>
      <c r="M41">
        <v>-0.98471299999999995</v>
      </c>
      <c r="N41">
        <v>-0.1275596</v>
      </c>
      <c r="O41">
        <v>0.11823880000000001</v>
      </c>
      <c r="P41" s="31">
        <f t="shared" si="13"/>
        <v>0.44292478323052231</v>
      </c>
      <c r="Q41" s="3">
        <f t="shared" si="14"/>
        <v>-0.60763527280038965</v>
      </c>
      <c r="R41">
        <v>1.5990040000000001</v>
      </c>
      <c r="S41" s="40">
        <f t="shared" si="15"/>
        <v>2.2238760792040857</v>
      </c>
      <c r="T41">
        <v>-0.61633459999999995</v>
      </c>
      <c r="U41">
        <v>2.1862439999999999</v>
      </c>
      <c r="V41">
        <v>-1.818084</v>
      </c>
      <c r="W41" s="24">
        <f t="shared" si="16"/>
        <v>1.5990039206358562</v>
      </c>
      <c r="AA41" s="24">
        <f t="shared" si="17"/>
        <v>1.9111757704866725</v>
      </c>
      <c r="AC41">
        <v>0.47629929999999998</v>
      </c>
      <c r="AD41">
        <v>0.4827516</v>
      </c>
      <c r="AE41">
        <v>0.43592890000000001</v>
      </c>
      <c r="AF41">
        <v>0.32614880000000002</v>
      </c>
      <c r="AG41" s="8">
        <f t="shared" si="77"/>
        <v>3.2691519849413181E-2</v>
      </c>
      <c r="AH41">
        <v>256.52109999999999</v>
      </c>
      <c r="AI41">
        <v>260.90309999999999</v>
      </c>
      <c r="AJ41">
        <f t="shared" si="18"/>
        <v>4.382000000000005</v>
      </c>
      <c r="AK41">
        <f t="shared" si="79"/>
        <v>3.7005485124038939</v>
      </c>
      <c r="AL41">
        <f t="shared" si="19"/>
        <v>3.2246456610427288</v>
      </c>
      <c r="AM41">
        <f t="shared" si="20"/>
        <v>0.8444884784125718</v>
      </c>
      <c r="AN41" s="58">
        <f t="shared" si="21"/>
        <v>0.73588445026077709</v>
      </c>
      <c r="AO41">
        <v>4</v>
      </c>
      <c r="AP41">
        <v>3</v>
      </c>
      <c r="AR41">
        <f t="shared" si="22"/>
        <v>0</v>
      </c>
      <c r="AS41">
        <f t="shared" si="23"/>
        <v>0</v>
      </c>
      <c r="AT41">
        <f t="shared" si="24"/>
        <v>0</v>
      </c>
      <c r="AU41">
        <f t="shared" si="25"/>
        <v>0</v>
      </c>
      <c r="AV41">
        <f t="shared" si="26"/>
        <v>0</v>
      </c>
      <c r="AW41">
        <f t="shared" si="5"/>
        <v>0</v>
      </c>
      <c r="AX41">
        <f t="shared" si="6"/>
        <v>0</v>
      </c>
      <c r="AY41">
        <f t="shared" si="7"/>
        <v>0</v>
      </c>
      <c r="AZ41">
        <f t="shared" si="8"/>
        <v>0</v>
      </c>
      <c r="BA41">
        <f t="shared" si="9"/>
        <v>3.2246456610427288</v>
      </c>
      <c r="BB41">
        <f t="shared" si="10"/>
        <v>0</v>
      </c>
      <c r="BC41">
        <f t="shared" si="11"/>
        <v>1</v>
      </c>
      <c r="BD41">
        <f t="shared" si="12"/>
        <v>3.2246456610427288</v>
      </c>
      <c r="BE41">
        <f t="shared" si="27"/>
        <v>0</v>
      </c>
      <c r="BF41">
        <f t="shared" si="28"/>
        <v>1</v>
      </c>
      <c r="BG41">
        <f t="shared" si="29"/>
        <v>0</v>
      </c>
      <c r="BH41">
        <f t="shared" si="30"/>
        <v>0</v>
      </c>
      <c r="BI41">
        <f t="shared" si="31"/>
        <v>0</v>
      </c>
      <c r="BJ41">
        <f t="shared" si="32"/>
        <v>0</v>
      </c>
      <c r="BK41">
        <f t="shared" si="33"/>
        <v>0</v>
      </c>
      <c r="BL41">
        <f t="shared" si="34"/>
        <v>0</v>
      </c>
      <c r="BM41">
        <f t="shared" si="35"/>
        <v>0</v>
      </c>
      <c r="BN41">
        <f t="shared" si="36"/>
        <v>0</v>
      </c>
      <c r="BO41">
        <f t="shared" si="37"/>
        <v>0</v>
      </c>
      <c r="BP41">
        <f t="shared" si="38"/>
        <v>0</v>
      </c>
      <c r="BQ41">
        <f t="shared" si="39"/>
        <v>0.73588445026077709</v>
      </c>
      <c r="BR41">
        <f t="shared" si="40"/>
        <v>0</v>
      </c>
      <c r="BS41">
        <f t="shared" si="41"/>
        <v>1</v>
      </c>
      <c r="BT41">
        <f t="shared" si="42"/>
        <v>0.73588445026077709</v>
      </c>
      <c r="BU41">
        <f t="shared" si="43"/>
        <v>0</v>
      </c>
      <c r="BV41">
        <f t="shared" si="44"/>
        <v>1</v>
      </c>
      <c r="BW41">
        <f t="shared" si="45"/>
        <v>0</v>
      </c>
      <c r="BY41" s="50">
        <f t="shared" si="46"/>
        <v>0</v>
      </c>
      <c r="BZ41" s="50">
        <f t="shared" si="47"/>
        <v>0</v>
      </c>
      <c r="CA41" s="50">
        <f t="shared" si="48"/>
        <v>0</v>
      </c>
      <c r="CB41" s="50">
        <f t="shared" si="49"/>
        <v>0</v>
      </c>
      <c r="CC41" s="50">
        <f t="shared" si="50"/>
        <v>0</v>
      </c>
      <c r="CD41" s="50">
        <f t="shared" si="51"/>
        <v>0</v>
      </c>
      <c r="CE41" s="50">
        <f t="shared" si="52"/>
        <v>0</v>
      </c>
      <c r="CF41" s="50">
        <f t="shared" si="53"/>
        <v>0</v>
      </c>
      <c r="CG41" s="50">
        <f t="shared" si="54"/>
        <v>0</v>
      </c>
      <c r="CH41" s="50">
        <f t="shared" si="55"/>
        <v>3.7005485124038939</v>
      </c>
      <c r="CI41" s="50">
        <f t="shared" si="56"/>
        <v>0</v>
      </c>
      <c r="CJ41" s="50">
        <f t="shared" si="57"/>
        <v>1</v>
      </c>
      <c r="CK41" s="50">
        <f t="shared" si="58"/>
        <v>3.7005485124038939</v>
      </c>
      <c r="CL41" s="50">
        <f t="shared" si="59"/>
        <v>0</v>
      </c>
      <c r="CM41" s="50">
        <f t="shared" si="60"/>
        <v>1</v>
      </c>
      <c r="CN41" s="50">
        <f t="shared" si="61"/>
        <v>0</v>
      </c>
      <c r="CO41">
        <f t="shared" si="78"/>
        <v>0</v>
      </c>
      <c r="CP41">
        <f t="shared" si="62"/>
        <v>0</v>
      </c>
      <c r="CQ41">
        <f t="shared" si="63"/>
        <v>0</v>
      </c>
      <c r="CR41">
        <f t="shared" si="64"/>
        <v>0</v>
      </c>
      <c r="CS41">
        <f t="shared" si="65"/>
        <v>0</v>
      </c>
      <c r="CT41">
        <f t="shared" si="66"/>
        <v>0</v>
      </c>
      <c r="CU41">
        <f t="shared" si="67"/>
        <v>0</v>
      </c>
      <c r="CV41">
        <f t="shared" si="68"/>
        <v>0</v>
      </c>
      <c r="CW41">
        <f t="shared" si="69"/>
        <v>0</v>
      </c>
      <c r="CX41">
        <f t="shared" si="70"/>
        <v>0.8444884784125718</v>
      </c>
      <c r="CY41">
        <f t="shared" si="71"/>
        <v>0</v>
      </c>
      <c r="CZ41">
        <f t="shared" si="72"/>
        <v>1</v>
      </c>
      <c r="DA41">
        <f t="shared" si="73"/>
        <v>0.8444884784125718</v>
      </c>
      <c r="DB41">
        <f t="shared" si="74"/>
        <v>0</v>
      </c>
      <c r="DC41">
        <f t="shared" si="75"/>
        <v>1</v>
      </c>
      <c r="DD41">
        <f t="shared" si="76"/>
        <v>0</v>
      </c>
      <c r="DL41">
        <v>2.72872757911682</v>
      </c>
      <c r="DM41">
        <v>2.0549149513244598</v>
      </c>
      <c r="DN41" t="s">
        <v>53</v>
      </c>
      <c r="DO41">
        <v>0.99299999999999999</v>
      </c>
      <c r="DP41">
        <v>4.9000000000000002E-2</v>
      </c>
      <c r="DQ41" t="s">
        <v>18</v>
      </c>
    </row>
    <row r="42" spans="1:121">
      <c r="A42" t="s">
        <v>22</v>
      </c>
      <c r="B42">
        <v>-0.133302</v>
      </c>
      <c r="C42">
        <v>1.6197790000000001</v>
      </c>
      <c r="D42">
        <v>-0.16177279999999999</v>
      </c>
      <c r="E42">
        <v>4.8458759999999998E-3</v>
      </c>
      <c r="F42">
        <v>-0.99144429999999995</v>
      </c>
      <c r="G42">
        <v>-3.9119000000000001E-2</v>
      </c>
      <c r="H42">
        <v>0.1244369</v>
      </c>
      <c r="I42">
        <v>-0.10739799999999999</v>
      </c>
      <c r="J42">
        <v>1.629359</v>
      </c>
      <c r="K42">
        <v>-0.37786690000000001</v>
      </c>
      <c r="L42">
        <v>-0.36851089999999997</v>
      </c>
      <c r="M42">
        <v>-0.32597569999999998</v>
      </c>
      <c r="N42">
        <v>-0.197023</v>
      </c>
      <c r="O42">
        <v>0.84801040000000005</v>
      </c>
      <c r="P42" s="31">
        <f t="shared" si="13"/>
        <v>0.93467051641167009</v>
      </c>
      <c r="Q42" s="3">
        <f t="shared" si="14"/>
        <v>0.74721794849851619</v>
      </c>
      <c r="R42">
        <v>2.4915419999999999</v>
      </c>
      <c r="S42" s="40">
        <f t="shared" si="15"/>
        <v>0.72693034430153036</v>
      </c>
      <c r="T42">
        <v>-1.157786</v>
      </c>
      <c r="U42">
        <v>3.6846969999999999</v>
      </c>
      <c r="V42">
        <v>0.78391619999999995</v>
      </c>
      <c r="W42" s="24">
        <f t="shared" si="16"/>
        <v>2.4915419919601991</v>
      </c>
      <c r="AA42" s="24">
        <f t="shared" si="17"/>
        <v>1.7853313707829699</v>
      </c>
      <c r="AC42">
        <v>0.45384980000000003</v>
      </c>
      <c r="AD42">
        <v>0.43008570000000002</v>
      </c>
      <c r="AE42">
        <v>0.47326180000000001</v>
      </c>
      <c r="AF42">
        <v>0.36441050000000003</v>
      </c>
      <c r="AG42" s="8">
        <f t="shared" si="77"/>
        <v>3.3663516810537766E-2</v>
      </c>
      <c r="AH42">
        <v>262.40609999999998</v>
      </c>
      <c r="AI42">
        <v>268.32249999999999</v>
      </c>
      <c r="AJ42">
        <f t="shared" si="18"/>
        <v>5.9164000000000101</v>
      </c>
      <c r="AK42">
        <f t="shared" si="79"/>
        <v>1.9468231011606538</v>
      </c>
      <c r="AL42">
        <f t="shared" si="19"/>
        <v>3.7239729605469702</v>
      </c>
      <c r="AM42">
        <f t="shared" si="20"/>
        <v>0.32905535480370673</v>
      </c>
      <c r="AN42" s="58">
        <f t="shared" si="21"/>
        <v>0.62943224943326415</v>
      </c>
      <c r="AO42">
        <v>2</v>
      </c>
      <c r="AP42">
        <v>3</v>
      </c>
      <c r="AR42">
        <f t="shared" si="22"/>
        <v>0</v>
      </c>
      <c r="AS42">
        <f t="shared" si="23"/>
        <v>0</v>
      </c>
      <c r="AT42">
        <f t="shared" si="24"/>
        <v>0</v>
      </c>
      <c r="AU42">
        <f t="shared" si="25"/>
        <v>0</v>
      </c>
      <c r="AV42">
        <f t="shared" si="26"/>
        <v>3.7239729605469702</v>
      </c>
      <c r="AW42">
        <f t="shared" si="5"/>
        <v>0</v>
      </c>
      <c r="AX42">
        <f t="shared" si="6"/>
        <v>1</v>
      </c>
      <c r="AY42">
        <f t="shared" si="7"/>
        <v>0</v>
      </c>
      <c r="AZ42">
        <f t="shared" si="8"/>
        <v>0</v>
      </c>
      <c r="BA42">
        <f t="shared" si="9"/>
        <v>3.7239729605469702</v>
      </c>
      <c r="BB42">
        <f t="shared" si="10"/>
        <v>0</v>
      </c>
      <c r="BC42">
        <f t="shared" si="11"/>
        <v>1</v>
      </c>
      <c r="BD42">
        <f t="shared" si="12"/>
        <v>0</v>
      </c>
      <c r="BE42">
        <f t="shared" si="27"/>
        <v>0</v>
      </c>
      <c r="BF42">
        <f t="shared" si="28"/>
        <v>0</v>
      </c>
      <c r="BG42">
        <f t="shared" si="29"/>
        <v>0</v>
      </c>
      <c r="BH42">
        <f t="shared" si="30"/>
        <v>0</v>
      </c>
      <c r="BI42">
        <f t="shared" si="31"/>
        <v>0</v>
      </c>
      <c r="BJ42">
        <f t="shared" si="32"/>
        <v>0</v>
      </c>
      <c r="BK42">
        <f t="shared" si="33"/>
        <v>0</v>
      </c>
      <c r="BL42">
        <f t="shared" si="34"/>
        <v>0.62943224943326415</v>
      </c>
      <c r="BM42">
        <f t="shared" si="35"/>
        <v>0.62943224943326415</v>
      </c>
      <c r="BN42">
        <f t="shared" si="36"/>
        <v>1</v>
      </c>
      <c r="BO42">
        <f t="shared" si="37"/>
        <v>0</v>
      </c>
      <c r="BP42">
        <f t="shared" si="38"/>
        <v>0</v>
      </c>
      <c r="BQ42">
        <f t="shared" si="39"/>
        <v>0.62943224943326415</v>
      </c>
      <c r="BR42">
        <f t="shared" si="40"/>
        <v>0</v>
      </c>
      <c r="BS42">
        <f t="shared" si="41"/>
        <v>1</v>
      </c>
      <c r="BT42">
        <f t="shared" si="42"/>
        <v>0</v>
      </c>
      <c r="BU42">
        <f t="shared" si="43"/>
        <v>0</v>
      </c>
      <c r="BV42">
        <f t="shared" si="44"/>
        <v>0</v>
      </c>
      <c r="BW42">
        <f t="shared" si="45"/>
        <v>0</v>
      </c>
      <c r="BY42" s="50">
        <f t="shared" si="46"/>
        <v>0</v>
      </c>
      <c r="BZ42" s="50">
        <f t="shared" si="47"/>
        <v>0</v>
      </c>
      <c r="CA42" s="50">
        <f t="shared" si="48"/>
        <v>0</v>
      </c>
      <c r="CB42" s="50">
        <f t="shared" si="49"/>
        <v>0</v>
      </c>
      <c r="CC42" s="50">
        <f t="shared" si="50"/>
        <v>1.9468231011606538</v>
      </c>
      <c r="CD42" s="50">
        <f t="shared" si="51"/>
        <v>0</v>
      </c>
      <c r="CE42" s="50">
        <f t="shared" si="52"/>
        <v>1</v>
      </c>
      <c r="CF42" s="50">
        <f t="shared" si="53"/>
        <v>0</v>
      </c>
      <c r="CG42" s="50">
        <f t="shared" si="54"/>
        <v>0</v>
      </c>
      <c r="CH42" s="50">
        <f t="shared" si="55"/>
        <v>1.9468231011606538</v>
      </c>
      <c r="CI42" s="50">
        <f t="shared" si="56"/>
        <v>0</v>
      </c>
      <c r="CJ42" s="50">
        <f t="shared" si="57"/>
        <v>1</v>
      </c>
      <c r="CK42" s="50">
        <f t="shared" si="58"/>
        <v>0</v>
      </c>
      <c r="CL42" s="50">
        <f t="shared" si="59"/>
        <v>0</v>
      </c>
      <c r="CM42" s="50">
        <f t="shared" si="60"/>
        <v>0</v>
      </c>
      <c r="CN42" s="50">
        <f t="shared" si="61"/>
        <v>0</v>
      </c>
      <c r="CO42">
        <f t="shared" si="78"/>
        <v>0</v>
      </c>
      <c r="CP42">
        <f t="shared" si="62"/>
        <v>0</v>
      </c>
      <c r="CQ42">
        <f t="shared" si="63"/>
        <v>0</v>
      </c>
      <c r="CR42">
        <f t="shared" si="64"/>
        <v>0</v>
      </c>
      <c r="CS42">
        <f t="shared" si="65"/>
        <v>0.32905535480370673</v>
      </c>
      <c r="CT42">
        <f t="shared" si="66"/>
        <v>0</v>
      </c>
      <c r="CU42">
        <f t="shared" si="67"/>
        <v>1</v>
      </c>
      <c r="CV42">
        <f t="shared" si="68"/>
        <v>0</v>
      </c>
      <c r="CW42">
        <f t="shared" si="69"/>
        <v>0</v>
      </c>
      <c r="CX42">
        <f t="shared" si="70"/>
        <v>0.32905535480370673</v>
      </c>
      <c r="CY42">
        <f t="shared" si="71"/>
        <v>0</v>
      </c>
      <c r="CZ42">
        <f t="shared" si="72"/>
        <v>1</v>
      </c>
      <c r="DA42">
        <f t="shared" si="73"/>
        <v>0</v>
      </c>
      <c r="DB42">
        <f t="shared" si="74"/>
        <v>0</v>
      </c>
      <c r="DC42">
        <f t="shared" si="75"/>
        <v>0</v>
      </c>
      <c r="DD42">
        <f t="shared" si="76"/>
        <v>0</v>
      </c>
      <c r="DL42">
        <v>1.1814759969711299</v>
      </c>
      <c r="DM42">
        <v>2.03134965896606</v>
      </c>
      <c r="DN42" t="s">
        <v>54</v>
      </c>
      <c r="DO42">
        <v>1.2999999999999999E-2</v>
      </c>
      <c r="DP42">
        <v>0.57399999999999995</v>
      </c>
      <c r="DQ42" t="s">
        <v>18</v>
      </c>
    </row>
    <row r="43" spans="1:121">
      <c r="A43" t="s">
        <v>16</v>
      </c>
      <c r="B43">
        <v>-0.1982324</v>
      </c>
      <c r="C43">
        <v>1.621472</v>
      </c>
      <c r="D43">
        <v>-0.27994859999999999</v>
      </c>
      <c r="E43">
        <v>-1.0143030000000001E-2</v>
      </c>
      <c r="F43">
        <v>-0.34633890000000001</v>
      </c>
      <c r="G43">
        <v>-2.609999E-3</v>
      </c>
      <c r="H43">
        <v>0.93805099999999997</v>
      </c>
      <c r="I43">
        <v>-0.1374387</v>
      </c>
      <c r="J43">
        <v>1.639127</v>
      </c>
      <c r="K43">
        <v>-0.31303039999999999</v>
      </c>
      <c r="L43">
        <v>-0.1899873</v>
      </c>
      <c r="M43">
        <v>-0.62049620000000005</v>
      </c>
      <c r="N43">
        <v>-0.17120279999999999</v>
      </c>
      <c r="O43">
        <v>0.74133590000000005</v>
      </c>
      <c r="P43" s="31">
        <f t="shared" si="13"/>
        <v>0.42623353462642583</v>
      </c>
      <c r="Q43" s="3">
        <f t="shared" si="14"/>
        <v>-0.63664994791972696</v>
      </c>
      <c r="R43">
        <v>5.9083119999999996</v>
      </c>
      <c r="S43" s="40">
        <f t="shared" si="15"/>
        <v>2.2609425479756249</v>
      </c>
      <c r="T43">
        <v>-5.1010819999999999</v>
      </c>
      <c r="U43">
        <v>4.8649040000000001</v>
      </c>
      <c r="V43">
        <v>0.31196839999999998</v>
      </c>
      <c r="W43" s="24">
        <f t="shared" si="16"/>
        <v>5.9083120325295244</v>
      </c>
      <c r="AA43" s="24">
        <f t="shared" si="17"/>
        <v>1.0010502834881634</v>
      </c>
      <c r="AC43">
        <v>0.41159709999999999</v>
      </c>
      <c r="AD43">
        <v>0.48105599999999998</v>
      </c>
      <c r="AE43">
        <v>0.48787700000000001</v>
      </c>
      <c r="AF43">
        <v>0.49835400000000002</v>
      </c>
      <c r="AG43" s="8">
        <f t="shared" si="77"/>
        <v>4.8141125005253506E-2</v>
      </c>
      <c r="AH43">
        <v>269.83690000000001</v>
      </c>
      <c r="AI43">
        <v>272.47030000000001</v>
      </c>
      <c r="AJ43">
        <f t="shared" si="18"/>
        <v>2.6333999999999946</v>
      </c>
      <c r="AK43">
        <f t="shared" si="79"/>
        <v>2.2330970148363551</v>
      </c>
      <c r="AL43">
        <f t="shared" si="19"/>
        <v>3.6189186945575655</v>
      </c>
      <c r="AM43">
        <f t="shared" si="20"/>
        <v>0.84799005651870574</v>
      </c>
      <c r="AN43" s="58">
        <f t="shared" si="21"/>
        <v>1.3742381311451253</v>
      </c>
      <c r="AO43">
        <v>2</v>
      </c>
      <c r="AP43">
        <v>4</v>
      </c>
      <c r="AR43">
        <f t="shared" si="22"/>
        <v>0</v>
      </c>
      <c r="AS43">
        <f t="shared" si="23"/>
        <v>0</v>
      </c>
      <c r="AT43">
        <f t="shared" si="24"/>
        <v>0</v>
      </c>
      <c r="AU43">
        <f t="shared" si="25"/>
        <v>0</v>
      </c>
      <c r="AV43">
        <f t="shared" si="26"/>
        <v>3.6189186945575655</v>
      </c>
      <c r="AW43">
        <f t="shared" si="5"/>
        <v>0</v>
      </c>
      <c r="AX43">
        <f t="shared" si="6"/>
        <v>1</v>
      </c>
      <c r="AY43">
        <f t="shared" si="7"/>
        <v>0</v>
      </c>
      <c r="AZ43">
        <f t="shared" si="8"/>
        <v>0</v>
      </c>
      <c r="BA43">
        <f t="shared" si="9"/>
        <v>0</v>
      </c>
      <c r="BB43">
        <f t="shared" si="10"/>
        <v>0</v>
      </c>
      <c r="BC43">
        <f t="shared" si="11"/>
        <v>0</v>
      </c>
      <c r="BD43">
        <f t="shared" si="12"/>
        <v>0</v>
      </c>
      <c r="BE43">
        <f t="shared" si="27"/>
        <v>3.6189186945575655</v>
      </c>
      <c r="BF43">
        <f t="shared" si="28"/>
        <v>0</v>
      </c>
      <c r="BG43">
        <f t="shared" si="29"/>
        <v>1</v>
      </c>
      <c r="BH43">
        <f t="shared" si="30"/>
        <v>0</v>
      </c>
      <c r="BI43">
        <f t="shared" si="31"/>
        <v>0</v>
      </c>
      <c r="BJ43">
        <f t="shared" si="32"/>
        <v>0</v>
      </c>
      <c r="BK43">
        <f t="shared" si="33"/>
        <v>0</v>
      </c>
      <c r="BL43">
        <f t="shared" si="34"/>
        <v>1.3742381311451253</v>
      </c>
      <c r="BM43">
        <f t="shared" si="35"/>
        <v>1.3742381311451253</v>
      </c>
      <c r="BN43">
        <f t="shared" si="36"/>
        <v>1</v>
      </c>
      <c r="BO43">
        <f t="shared" si="37"/>
        <v>0</v>
      </c>
      <c r="BP43">
        <f t="shared" si="38"/>
        <v>0</v>
      </c>
      <c r="BQ43">
        <f t="shared" si="39"/>
        <v>0</v>
      </c>
      <c r="BR43">
        <f t="shared" si="40"/>
        <v>0</v>
      </c>
      <c r="BS43">
        <f t="shared" si="41"/>
        <v>0</v>
      </c>
      <c r="BT43">
        <f t="shared" si="42"/>
        <v>0</v>
      </c>
      <c r="BU43">
        <f t="shared" si="43"/>
        <v>1.3742381311451253</v>
      </c>
      <c r="BV43">
        <f t="shared" si="44"/>
        <v>0</v>
      </c>
      <c r="BW43">
        <f t="shared" si="45"/>
        <v>1</v>
      </c>
      <c r="BY43" s="50">
        <f t="shared" si="46"/>
        <v>0</v>
      </c>
      <c r="BZ43" s="50">
        <f t="shared" si="47"/>
        <v>0</v>
      </c>
      <c r="CA43" s="50">
        <f t="shared" si="48"/>
        <v>0</v>
      </c>
      <c r="CB43" s="50">
        <f t="shared" si="49"/>
        <v>0</v>
      </c>
      <c r="CC43" s="50">
        <f t="shared" si="50"/>
        <v>2.2330970148363551</v>
      </c>
      <c r="CD43" s="50">
        <f t="shared" si="51"/>
        <v>0</v>
      </c>
      <c r="CE43" s="50">
        <f t="shared" si="52"/>
        <v>1</v>
      </c>
      <c r="CF43" s="50">
        <f t="shared" si="53"/>
        <v>0</v>
      </c>
      <c r="CG43" s="50">
        <f t="shared" si="54"/>
        <v>0</v>
      </c>
      <c r="CH43" s="50">
        <f t="shared" si="55"/>
        <v>0</v>
      </c>
      <c r="CI43" s="50">
        <f t="shared" si="56"/>
        <v>0</v>
      </c>
      <c r="CJ43" s="50">
        <f t="shared" si="57"/>
        <v>0</v>
      </c>
      <c r="CK43" s="50">
        <f t="shared" si="58"/>
        <v>0</v>
      </c>
      <c r="CL43" s="50">
        <f t="shared" si="59"/>
        <v>2.2330970148363551</v>
      </c>
      <c r="CM43" s="50">
        <f t="shared" si="60"/>
        <v>0</v>
      </c>
      <c r="CN43" s="50">
        <f t="shared" si="61"/>
        <v>1</v>
      </c>
      <c r="CO43">
        <f t="shared" si="78"/>
        <v>0</v>
      </c>
      <c r="CP43">
        <f t="shared" si="62"/>
        <v>0</v>
      </c>
      <c r="CQ43">
        <f t="shared" si="63"/>
        <v>0</v>
      </c>
      <c r="CR43">
        <f t="shared" si="64"/>
        <v>0</v>
      </c>
      <c r="CS43">
        <f t="shared" si="65"/>
        <v>0.84799005651870574</v>
      </c>
      <c r="CT43">
        <f t="shared" si="66"/>
        <v>0</v>
      </c>
      <c r="CU43">
        <f t="shared" si="67"/>
        <v>1</v>
      </c>
      <c r="CV43">
        <f t="shared" si="68"/>
        <v>0</v>
      </c>
      <c r="CW43">
        <f t="shared" si="69"/>
        <v>0</v>
      </c>
      <c r="CX43">
        <f t="shared" si="70"/>
        <v>0</v>
      </c>
      <c r="CY43">
        <f t="shared" si="71"/>
        <v>0</v>
      </c>
      <c r="CZ43">
        <f t="shared" si="72"/>
        <v>0</v>
      </c>
      <c r="DA43">
        <f t="shared" si="73"/>
        <v>0</v>
      </c>
      <c r="DB43">
        <f t="shared" si="74"/>
        <v>0.84799005651870574</v>
      </c>
      <c r="DC43">
        <f t="shared" si="75"/>
        <v>0</v>
      </c>
      <c r="DD43">
        <f t="shared" si="76"/>
        <v>1</v>
      </c>
      <c r="DL43">
        <v>1.4704442024230999</v>
      </c>
      <c r="DM43">
        <v>2.5571475028991699</v>
      </c>
      <c r="DN43" t="s">
        <v>55</v>
      </c>
      <c r="DO43">
        <v>0.34100000000000003</v>
      </c>
      <c r="DP43">
        <v>0.81100000000000005</v>
      </c>
      <c r="DQ43" t="s">
        <v>18</v>
      </c>
    </row>
    <row r="44" spans="1:121">
      <c r="A44" t="s">
        <v>20</v>
      </c>
      <c r="B44">
        <v>-0.17925759999999999</v>
      </c>
      <c r="C44">
        <v>1.615861</v>
      </c>
      <c r="D44">
        <v>-0.29686980000000002</v>
      </c>
      <c r="E44">
        <v>1.7055230000000001E-2</v>
      </c>
      <c r="F44">
        <v>-0.59294619999999998</v>
      </c>
      <c r="G44">
        <v>1.270116E-2</v>
      </c>
      <c r="H44">
        <v>0.80496120000000004</v>
      </c>
      <c r="I44">
        <v>-0.1938011</v>
      </c>
      <c r="J44">
        <v>1.6179749999999999</v>
      </c>
      <c r="K44">
        <v>-0.38630710000000001</v>
      </c>
      <c r="L44">
        <v>-2.027899E-2</v>
      </c>
      <c r="M44">
        <v>0.40852729999999998</v>
      </c>
      <c r="N44">
        <v>3.556554E-3</v>
      </c>
      <c r="O44">
        <v>0.91251389999999999</v>
      </c>
      <c r="P44" s="31">
        <f t="shared" si="13"/>
        <v>-0.84912289359296889</v>
      </c>
      <c r="Q44" s="3">
        <f t="shared" si="14"/>
        <v>0.44201937684739279</v>
      </c>
      <c r="R44">
        <v>5.8527880000000003</v>
      </c>
      <c r="S44" s="40">
        <f t="shared" si="15"/>
        <v>1.1129476563947547</v>
      </c>
      <c r="T44">
        <v>4.2577020000000001</v>
      </c>
      <c r="U44">
        <v>2.738934</v>
      </c>
      <c r="V44">
        <v>3.3510369999999998</v>
      </c>
      <c r="W44" s="24">
        <f t="shared" si="16"/>
        <v>5.8527880088764022</v>
      </c>
      <c r="AA44" s="24">
        <f t="shared" si="17"/>
        <v>1.0027052554749236</v>
      </c>
      <c r="AC44">
        <v>0.47120119999999999</v>
      </c>
      <c r="AD44">
        <v>0.46640239999999999</v>
      </c>
      <c r="AE44">
        <v>0.4801474</v>
      </c>
      <c r="AF44">
        <v>0.48061169999999998</v>
      </c>
      <c r="AG44" s="8">
        <f t="shared" si="77"/>
        <v>5.0714959719113793E-2</v>
      </c>
      <c r="AH44">
        <v>273.9873</v>
      </c>
      <c r="AI44">
        <v>278.5865</v>
      </c>
      <c r="AJ44">
        <f t="shared" si="18"/>
        <v>4.5991999999999962</v>
      </c>
      <c r="AK44">
        <f t="shared" si="79"/>
        <v>1.1378000550086418</v>
      </c>
      <c r="AL44">
        <f t="shared" si="19"/>
        <v>3.5325383350923869</v>
      </c>
      <c r="AM44">
        <f t="shared" si="20"/>
        <v>0.2473908625431907</v>
      </c>
      <c r="AN44" s="58">
        <f t="shared" si="21"/>
        <v>0.76807669488006391</v>
      </c>
      <c r="AO44">
        <v>2</v>
      </c>
      <c r="AP44">
        <v>1</v>
      </c>
      <c r="AR44">
        <f t="shared" si="22"/>
        <v>0</v>
      </c>
      <c r="AS44">
        <f t="shared" si="23"/>
        <v>3.5325383350923869</v>
      </c>
      <c r="AT44">
        <f t="shared" si="24"/>
        <v>0</v>
      </c>
      <c r="AU44">
        <f t="shared" si="25"/>
        <v>1</v>
      </c>
      <c r="AV44">
        <f t="shared" si="26"/>
        <v>3.5325383350923869</v>
      </c>
      <c r="AW44">
        <f t="shared" si="5"/>
        <v>0</v>
      </c>
      <c r="AX44">
        <f t="shared" si="6"/>
        <v>1</v>
      </c>
      <c r="AY44">
        <f t="shared" si="7"/>
        <v>0</v>
      </c>
      <c r="AZ44">
        <f t="shared" si="8"/>
        <v>0</v>
      </c>
      <c r="BA44">
        <f t="shared" si="9"/>
        <v>0</v>
      </c>
      <c r="BB44">
        <f t="shared" si="10"/>
        <v>0</v>
      </c>
      <c r="BC44">
        <f t="shared" si="11"/>
        <v>0</v>
      </c>
      <c r="BD44">
        <f t="shared" si="12"/>
        <v>0</v>
      </c>
      <c r="BE44">
        <f t="shared" si="27"/>
        <v>0</v>
      </c>
      <c r="BF44">
        <f t="shared" si="28"/>
        <v>0</v>
      </c>
      <c r="BG44">
        <f t="shared" si="29"/>
        <v>0</v>
      </c>
      <c r="BH44">
        <f t="shared" si="30"/>
        <v>0</v>
      </c>
      <c r="BI44">
        <f t="shared" si="31"/>
        <v>0.76807669488006391</v>
      </c>
      <c r="BJ44">
        <f t="shared" si="32"/>
        <v>0</v>
      </c>
      <c r="BK44">
        <f t="shared" si="33"/>
        <v>1</v>
      </c>
      <c r="BL44">
        <f t="shared" si="34"/>
        <v>0.76807669488006391</v>
      </c>
      <c r="BM44">
        <f t="shared" si="35"/>
        <v>0.76807669488006391</v>
      </c>
      <c r="BN44">
        <f t="shared" si="36"/>
        <v>1</v>
      </c>
      <c r="BO44">
        <f t="shared" si="37"/>
        <v>0</v>
      </c>
      <c r="BP44">
        <f t="shared" si="38"/>
        <v>0</v>
      </c>
      <c r="BQ44">
        <f t="shared" si="39"/>
        <v>0</v>
      </c>
      <c r="BR44">
        <f t="shared" si="40"/>
        <v>0</v>
      </c>
      <c r="BS44">
        <f t="shared" si="41"/>
        <v>0</v>
      </c>
      <c r="BT44">
        <f t="shared" si="42"/>
        <v>0</v>
      </c>
      <c r="BU44">
        <f t="shared" si="43"/>
        <v>0</v>
      </c>
      <c r="BV44">
        <f t="shared" si="44"/>
        <v>0</v>
      </c>
      <c r="BW44">
        <f t="shared" si="45"/>
        <v>0</v>
      </c>
      <c r="BY44" s="50">
        <f t="shared" si="46"/>
        <v>0</v>
      </c>
      <c r="BZ44" s="50">
        <f t="shared" si="47"/>
        <v>1.1378000550086418</v>
      </c>
      <c r="CA44" s="50">
        <f t="shared" si="48"/>
        <v>0</v>
      </c>
      <c r="CB44" s="50">
        <f t="shared" si="49"/>
        <v>1</v>
      </c>
      <c r="CC44" s="50">
        <f t="shared" si="50"/>
        <v>1.1378000550086418</v>
      </c>
      <c r="CD44" s="50">
        <f t="shared" si="51"/>
        <v>0</v>
      </c>
      <c r="CE44" s="50">
        <f t="shared" si="52"/>
        <v>1</v>
      </c>
      <c r="CF44" s="50">
        <f t="shared" si="53"/>
        <v>0</v>
      </c>
      <c r="CG44" s="50">
        <f t="shared" si="54"/>
        <v>0</v>
      </c>
      <c r="CH44" s="50">
        <f t="shared" si="55"/>
        <v>0</v>
      </c>
      <c r="CI44" s="50">
        <f t="shared" si="56"/>
        <v>0</v>
      </c>
      <c r="CJ44" s="50">
        <f t="shared" si="57"/>
        <v>0</v>
      </c>
      <c r="CK44" s="50">
        <f t="shared" si="58"/>
        <v>0</v>
      </c>
      <c r="CL44" s="50">
        <f t="shared" si="59"/>
        <v>0</v>
      </c>
      <c r="CM44" s="50">
        <f t="shared" si="60"/>
        <v>0</v>
      </c>
      <c r="CN44" s="50">
        <f t="shared" si="61"/>
        <v>0</v>
      </c>
      <c r="CO44">
        <f t="shared" si="78"/>
        <v>0</v>
      </c>
      <c r="CP44">
        <f t="shared" si="62"/>
        <v>0.2473908625431907</v>
      </c>
      <c r="CQ44">
        <f t="shared" si="63"/>
        <v>0</v>
      </c>
      <c r="CR44">
        <f t="shared" si="64"/>
        <v>1</v>
      </c>
      <c r="CS44">
        <f t="shared" si="65"/>
        <v>0.2473908625431907</v>
      </c>
      <c r="CT44">
        <f t="shared" si="66"/>
        <v>0</v>
      </c>
      <c r="CU44">
        <f t="shared" si="67"/>
        <v>1</v>
      </c>
      <c r="CV44">
        <f t="shared" si="68"/>
        <v>0</v>
      </c>
      <c r="CW44">
        <f t="shared" si="69"/>
        <v>0</v>
      </c>
      <c r="CX44">
        <f t="shared" si="70"/>
        <v>0</v>
      </c>
      <c r="CY44">
        <f t="shared" si="71"/>
        <v>0</v>
      </c>
      <c r="CZ44">
        <f t="shared" si="72"/>
        <v>0</v>
      </c>
      <c r="DA44">
        <f t="shared" si="73"/>
        <v>0</v>
      </c>
      <c r="DB44">
        <f t="shared" si="74"/>
        <v>0</v>
      </c>
      <c r="DC44">
        <f t="shared" si="75"/>
        <v>0</v>
      </c>
      <c r="DD44">
        <f t="shared" si="76"/>
        <v>0</v>
      </c>
      <c r="DL44">
        <v>0.89787042140960704</v>
      </c>
      <c r="DM44">
        <v>0.247910887002945</v>
      </c>
      <c r="DN44" t="s">
        <v>56</v>
      </c>
      <c r="DO44">
        <v>0.124</v>
      </c>
      <c r="DP44">
        <v>0.86199999999999999</v>
      </c>
      <c r="DQ44" t="s">
        <v>18</v>
      </c>
    </row>
    <row r="45" spans="1:121">
      <c r="A45" t="s">
        <v>16</v>
      </c>
      <c r="B45">
        <v>-0.21251429999999999</v>
      </c>
      <c r="C45">
        <v>1.614868</v>
      </c>
      <c r="D45">
        <v>-0.40267649999999999</v>
      </c>
      <c r="E45">
        <v>1.6722979999999998E-2</v>
      </c>
      <c r="F45">
        <v>0.3901695</v>
      </c>
      <c r="G45">
        <v>-1.1602980000000001E-2</v>
      </c>
      <c r="H45">
        <v>0.92051799999999995</v>
      </c>
      <c r="I45">
        <v>-0.2375101</v>
      </c>
      <c r="J45">
        <v>1.6113759999999999</v>
      </c>
      <c r="K45">
        <v>-0.35499930000000002</v>
      </c>
      <c r="L45">
        <v>-5.2570580000000002E-3</v>
      </c>
      <c r="M45">
        <v>-0.82855250000000003</v>
      </c>
      <c r="N45">
        <v>1.205027E-2</v>
      </c>
      <c r="O45">
        <v>-0.55975699999999995</v>
      </c>
      <c r="P45" s="31">
        <f t="shared" si="13"/>
        <v>0.68738073624837448</v>
      </c>
      <c r="Q45" s="3">
        <f t="shared" si="14"/>
        <v>-5.5015446869285278E-2</v>
      </c>
      <c r="R45">
        <v>5.8084499999999997</v>
      </c>
      <c r="S45" s="40">
        <f t="shared" si="15"/>
        <v>1.6258395640684042</v>
      </c>
      <c r="T45">
        <v>5.0980629999999998</v>
      </c>
      <c r="U45">
        <v>2.035228</v>
      </c>
      <c r="V45">
        <v>-2.71766</v>
      </c>
      <c r="W45" s="24">
        <f t="shared" si="16"/>
        <v>5.8084492245475925</v>
      </c>
      <c r="AA45" s="24">
        <f t="shared" si="17"/>
        <v>1.0045759606896032</v>
      </c>
      <c r="AC45">
        <v>0.47581950000000001</v>
      </c>
      <c r="AD45">
        <v>0.44366549999999999</v>
      </c>
      <c r="AE45">
        <v>0.48762260000000002</v>
      </c>
      <c r="AF45">
        <v>0.30259950000000002</v>
      </c>
      <c r="AG45" s="8">
        <f t="shared" si="77"/>
        <v>3.1149417300586291E-2</v>
      </c>
      <c r="AH45">
        <v>280.08749999999998</v>
      </c>
      <c r="AI45">
        <v>283.77089999999998</v>
      </c>
      <c r="AJ45">
        <f t="shared" si="18"/>
        <v>3.683400000000006</v>
      </c>
      <c r="AK45">
        <f t="shared" si="79"/>
        <v>2.3904944774019379</v>
      </c>
      <c r="AL45">
        <f t="shared" si="19"/>
        <v>4.2274628044727987</v>
      </c>
      <c r="AM45">
        <f t="shared" si="20"/>
        <v>0.64899127909049625</v>
      </c>
      <c r="AN45" s="58">
        <f t="shared" si="21"/>
        <v>1.1477066852562283</v>
      </c>
      <c r="AO45">
        <v>3</v>
      </c>
      <c r="AP45">
        <v>1</v>
      </c>
      <c r="AR45">
        <f t="shared" si="22"/>
        <v>0</v>
      </c>
      <c r="AS45">
        <f t="shared" si="23"/>
        <v>4.2274628044727987</v>
      </c>
      <c r="AT45">
        <f t="shared" si="24"/>
        <v>0</v>
      </c>
      <c r="AU45">
        <f t="shared" si="25"/>
        <v>1</v>
      </c>
      <c r="AV45">
        <f t="shared" si="26"/>
        <v>0</v>
      </c>
      <c r="AW45">
        <f t="shared" si="5"/>
        <v>0</v>
      </c>
      <c r="AX45">
        <f t="shared" si="6"/>
        <v>0</v>
      </c>
      <c r="AY45">
        <f t="shared" si="7"/>
        <v>0</v>
      </c>
      <c r="AZ45">
        <f t="shared" si="8"/>
        <v>4.2274628044727987</v>
      </c>
      <c r="BA45">
        <f t="shared" si="9"/>
        <v>0</v>
      </c>
      <c r="BB45">
        <f t="shared" si="10"/>
        <v>1</v>
      </c>
      <c r="BC45">
        <f t="shared" si="11"/>
        <v>0</v>
      </c>
      <c r="BD45">
        <f t="shared" si="12"/>
        <v>0</v>
      </c>
      <c r="BE45">
        <f t="shared" si="27"/>
        <v>0</v>
      </c>
      <c r="BF45">
        <f t="shared" si="28"/>
        <v>0</v>
      </c>
      <c r="BG45">
        <f t="shared" si="29"/>
        <v>0</v>
      </c>
      <c r="BH45">
        <f t="shared" si="30"/>
        <v>0</v>
      </c>
      <c r="BI45">
        <f t="shared" si="31"/>
        <v>1.1477066852562283</v>
      </c>
      <c r="BJ45">
        <f t="shared" si="32"/>
        <v>0</v>
      </c>
      <c r="BK45">
        <f t="shared" si="33"/>
        <v>1</v>
      </c>
      <c r="BL45">
        <f t="shared" si="34"/>
        <v>0</v>
      </c>
      <c r="BM45">
        <f t="shared" si="35"/>
        <v>0</v>
      </c>
      <c r="BN45">
        <f t="shared" si="36"/>
        <v>0</v>
      </c>
      <c r="BO45">
        <f t="shared" si="37"/>
        <v>0</v>
      </c>
      <c r="BP45">
        <f t="shared" si="38"/>
        <v>1.1477066852562283</v>
      </c>
      <c r="BQ45">
        <f t="shared" si="39"/>
        <v>0</v>
      </c>
      <c r="BR45">
        <f t="shared" si="40"/>
        <v>1</v>
      </c>
      <c r="BS45">
        <f t="shared" si="41"/>
        <v>0</v>
      </c>
      <c r="BT45">
        <f t="shared" si="42"/>
        <v>0</v>
      </c>
      <c r="BU45">
        <f t="shared" si="43"/>
        <v>0</v>
      </c>
      <c r="BV45">
        <f t="shared" si="44"/>
        <v>0</v>
      </c>
      <c r="BW45">
        <f t="shared" si="45"/>
        <v>0</v>
      </c>
      <c r="BY45" s="50">
        <f t="shared" si="46"/>
        <v>0</v>
      </c>
      <c r="BZ45" s="50">
        <f t="shared" si="47"/>
        <v>2.3904944774019379</v>
      </c>
      <c r="CA45" s="50">
        <f t="shared" si="48"/>
        <v>0</v>
      </c>
      <c r="CB45" s="50">
        <f t="shared" si="49"/>
        <v>1</v>
      </c>
      <c r="CC45" s="50">
        <f t="shared" si="50"/>
        <v>0</v>
      </c>
      <c r="CD45" s="50">
        <f t="shared" si="51"/>
        <v>0</v>
      </c>
      <c r="CE45" s="50">
        <f t="shared" si="52"/>
        <v>0</v>
      </c>
      <c r="CF45" s="50">
        <f t="shared" si="53"/>
        <v>0</v>
      </c>
      <c r="CG45" s="50">
        <f t="shared" si="54"/>
        <v>2.3904944774019379</v>
      </c>
      <c r="CH45" s="50">
        <f t="shared" si="55"/>
        <v>0</v>
      </c>
      <c r="CI45" s="50">
        <f t="shared" si="56"/>
        <v>1</v>
      </c>
      <c r="CJ45" s="50">
        <f t="shared" si="57"/>
        <v>0</v>
      </c>
      <c r="CK45" s="50">
        <f t="shared" si="58"/>
        <v>0</v>
      </c>
      <c r="CL45" s="50">
        <f t="shared" si="59"/>
        <v>0</v>
      </c>
      <c r="CM45" s="50">
        <f t="shared" si="60"/>
        <v>0</v>
      </c>
      <c r="CN45" s="50">
        <f t="shared" si="61"/>
        <v>0</v>
      </c>
      <c r="CO45">
        <f t="shared" si="78"/>
        <v>0</v>
      </c>
      <c r="CP45">
        <f t="shared" si="62"/>
        <v>0.64899127909049625</v>
      </c>
      <c r="CQ45">
        <f t="shared" si="63"/>
        <v>0</v>
      </c>
      <c r="CR45">
        <f t="shared" si="64"/>
        <v>1</v>
      </c>
      <c r="CS45">
        <f t="shared" si="65"/>
        <v>0</v>
      </c>
      <c r="CT45">
        <f t="shared" si="66"/>
        <v>0</v>
      </c>
      <c r="CU45">
        <f t="shared" si="67"/>
        <v>0</v>
      </c>
      <c r="CV45">
        <f t="shared" si="68"/>
        <v>0</v>
      </c>
      <c r="CW45">
        <f t="shared" si="69"/>
        <v>0.64899127909049625</v>
      </c>
      <c r="CX45">
        <f t="shared" si="70"/>
        <v>0</v>
      </c>
      <c r="CY45">
        <f t="shared" si="71"/>
        <v>1</v>
      </c>
      <c r="CZ45">
        <f t="shared" si="72"/>
        <v>0</v>
      </c>
      <c r="DA45">
        <f t="shared" si="73"/>
        <v>0</v>
      </c>
      <c r="DB45">
        <f t="shared" si="74"/>
        <v>0</v>
      </c>
      <c r="DC45">
        <f t="shared" si="75"/>
        <v>0</v>
      </c>
      <c r="DD45">
        <f t="shared" si="76"/>
        <v>0</v>
      </c>
      <c r="DL45">
        <v>1.9807364940643299</v>
      </c>
      <c r="DM45">
        <v>7.8990556299686404E-2</v>
      </c>
      <c r="DN45" t="s">
        <v>57</v>
      </c>
      <c r="DO45">
        <v>0.997</v>
      </c>
      <c r="DP45">
        <v>0.95199999999999996</v>
      </c>
      <c r="DQ45" t="s">
        <v>18</v>
      </c>
    </row>
    <row r="46" spans="1:121">
      <c r="A46" t="s">
        <v>20</v>
      </c>
      <c r="B46">
        <v>-0.25070150000000002</v>
      </c>
      <c r="C46">
        <v>1.611359</v>
      </c>
      <c r="D46">
        <v>-0.36064299999999999</v>
      </c>
      <c r="E46">
        <v>-9.2906459999999996E-3</v>
      </c>
      <c r="F46">
        <v>-0.83605370000000001</v>
      </c>
      <c r="G46">
        <v>2.0361379999999998E-2</v>
      </c>
      <c r="H46">
        <v>-0.54819110000000004</v>
      </c>
      <c r="I46">
        <v>-0.15357390000000001</v>
      </c>
      <c r="J46">
        <v>1.6315280000000001</v>
      </c>
      <c r="K46">
        <v>-0.2407213</v>
      </c>
      <c r="L46">
        <v>-1.7323560000000002E-2</v>
      </c>
      <c r="M46">
        <v>-0.96898799999999996</v>
      </c>
      <c r="N46">
        <v>-0.13915559999999999</v>
      </c>
      <c r="O46">
        <v>0.2034649</v>
      </c>
      <c r="P46" s="31">
        <f t="shared" si="13"/>
        <v>0.99192031096614397</v>
      </c>
      <c r="Q46" s="3">
        <f t="shared" si="14"/>
        <v>0.96781180661434352</v>
      </c>
      <c r="R46">
        <v>2.1455769999999998</v>
      </c>
      <c r="S46" s="40">
        <f t="shared" si="15"/>
        <v>0.25441057786852217</v>
      </c>
      <c r="T46">
        <v>-1.026246</v>
      </c>
      <c r="U46">
        <v>2.5605720000000001</v>
      </c>
      <c r="V46">
        <v>-2.1216170000000001</v>
      </c>
      <c r="W46" s="24">
        <f t="shared" si="16"/>
        <v>2.1455777822128121</v>
      </c>
      <c r="AA46" s="24">
        <f t="shared" si="17"/>
        <v>1.84387078746976</v>
      </c>
      <c r="AC46">
        <v>0.43715500000000002</v>
      </c>
      <c r="AD46">
        <v>0.4544202</v>
      </c>
      <c r="AE46">
        <v>0.44851059999999998</v>
      </c>
      <c r="AF46">
        <v>0.34962650000000001</v>
      </c>
      <c r="AG46" s="8">
        <f t="shared" si="77"/>
        <v>3.1150866577880472E-2</v>
      </c>
      <c r="AH46">
        <v>285.28719999999998</v>
      </c>
      <c r="AI46">
        <v>288.98779999999999</v>
      </c>
      <c r="AJ46">
        <f t="shared" si="18"/>
        <v>3.7006000000000085</v>
      </c>
      <c r="AK46">
        <f t="shared" si="79"/>
        <v>0.59062391827911676</v>
      </c>
      <c r="AL46">
        <f t="shared" si="19"/>
        <v>3.6667590341456218</v>
      </c>
      <c r="AM46">
        <f t="shared" si="20"/>
        <v>0.15960220458280155</v>
      </c>
      <c r="AN46" s="58">
        <f t="shared" si="21"/>
        <v>0.99085527594055378</v>
      </c>
      <c r="AO46">
        <v>4</v>
      </c>
      <c r="AP46">
        <v>3</v>
      </c>
      <c r="AR46">
        <f t="shared" si="22"/>
        <v>0</v>
      </c>
      <c r="AS46">
        <f t="shared" si="23"/>
        <v>0</v>
      </c>
      <c r="AT46">
        <f t="shared" si="24"/>
        <v>0</v>
      </c>
      <c r="AU46">
        <f t="shared" si="25"/>
        <v>0</v>
      </c>
      <c r="AV46">
        <f t="shared" si="26"/>
        <v>0</v>
      </c>
      <c r="AW46">
        <f t="shared" si="5"/>
        <v>0</v>
      </c>
      <c r="AX46">
        <f t="shared" si="6"/>
        <v>0</v>
      </c>
      <c r="AY46">
        <f t="shared" si="7"/>
        <v>0</v>
      </c>
      <c r="AZ46">
        <f t="shared" si="8"/>
        <v>0</v>
      </c>
      <c r="BA46">
        <f t="shared" si="9"/>
        <v>3.6667590341456218</v>
      </c>
      <c r="BB46">
        <f t="shared" si="10"/>
        <v>0</v>
      </c>
      <c r="BC46">
        <f t="shared" si="11"/>
        <v>1</v>
      </c>
      <c r="BD46">
        <f t="shared" si="12"/>
        <v>3.6667590341456218</v>
      </c>
      <c r="BE46">
        <f t="shared" si="27"/>
        <v>0</v>
      </c>
      <c r="BF46">
        <f t="shared" si="28"/>
        <v>1</v>
      </c>
      <c r="BG46">
        <f t="shared" si="29"/>
        <v>0</v>
      </c>
      <c r="BH46">
        <f t="shared" si="30"/>
        <v>0</v>
      </c>
      <c r="BI46">
        <f t="shared" si="31"/>
        <v>0</v>
      </c>
      <c r="BJ46">
        <f t="shared" si="32"/>
        <v>0</v>
      </c>
      <c r="BK46">
        <f t="shared" si="33"/>
        <v>0</v>
      </c>
      <c r="BL46">
        <f t="shared" si="34"/>
        <v>0</v>
      </c>
      <c r="BM46">
        <f t="shared" si="35"/>
        <v>0</v>
      </c>
      <c r="BN46">
        <f t="shared" si="36"/>
        <v>0</v>
      </c>
      <c r="BO46">
        <f t="shared" si="37"/>
        <v>0</v>
      </c>
      <c r="BP46">
        <f t="shared" si="38"/>
        <v>0</v>
      </c>
      <c r="BQ46">
        <f t="shared" si="39"/>
        <v>0.99085527594055378</v>
      </c>
      <c r="BR46">
        <f t="shared" si="40"/>
        <v>0</v>
      </c>
      <c r="BS46">
        <f t="shared" si="41"/>
        <v>1</v>
      </c>
      <c r="BT46">
        <f t="shared" si="42"/>
        <v>0.99085527594055378</v>
      </c>
      <c r="BU46">
        <f t="shared" si="43"/>
        <v>0</v>
      </c>
      <c r="BV46">
        <f t="shared" si="44"/>
        <v>1</v>
      </c>
      <c r="BW46">
        <f t="shared" si="45"/>
        <v>0</v>
      </c>
      <c r="BY46" s="50">
        <f t="shared" si="46"/>
        <v>0</v>
      </c>
      <c r="BZ46" s="50">
        <f t="shared" si="47"/>
        <v>0</v>
      </c>
      <c r="CA46" s="50">
        <f t="shared" si="48"/>
        <v>0</v>
      </c>
      <c r="CB46" s="50">
        <f t="shared" si="49"/>
        <v>0</v>
      </c>
      <c r="CC46" s="50">
        <f t="shared" si="50"/>
        <v>0</v>
      </c>
      <c r="CD46" s="50">
        <f t="shared" si="51"/>
        <v>0</v>
      </c>
      <c r="CE46" s="50">
        <f t="shared" si="52"/>
        <v>0</v>
      </c>
      <c r="CF46" s="50">
        <f t="shared" si="53"/>
        <v>0</v>
      </c>
      <c r="CG46" s="50">
        <f t="shared" si="54"/>
        <v>0</v>
      </c>
      <c r="CH46" s="50">
        <f t="shared" si="55"/>
        <v>0.59062391827911676</v>
      </c>
      <c r="CI46" s="50">
        <f t="shared" si="56"/>
        <v>0</v>
      </c>
      <c r="CJ46" s="50">
        <f t="shared" si="57"/>
        <v>1</v>
      </c>
      <c r="CK46" s="50">
        <f t="shared" si="58"/>
        <v>0.59062391827911676</v>
      </c>
      <c r="CL46" s="50">
        <f t="shared" si="59"/>
        <v>0</v>
      </c>
      <c r="CM46" s="50">
        <f t="shared" si="60"/>
        <v>1</v>
      </c>
      <c r="CN46" s="50">
        <f t="shared" si="61"/>
        <v>0</v>
      </c>
      <c r="CO46">
        <f t="shared" si="78"/>
        <v>0</v>
      </c>
      <c r="CP46">
        <f t="shared" si="62"/>
        <v>0</v>
      </c>
      <c r="CQ46">
        <f t="shared" si="63"/>
        <v>0</v>
      </c>
      <c r="CR46">
        <f t="shared" si="64"/>
        <v>0</v>
      </c>
      <c r="CS46">
        <f t="shared" si="65"/>
        <v>0</v>
      </c>
      <c r="CT46">
        <f t="shared" si="66"/>
        <v>0</v>
      </c>
      <c r="CU46">
        <f t="shared" si="67"/>
        <v>0</v>
      </c>
      <c r="CV46">
        <f t="shared" si="68"/>
        <v>0</v>
      </c>
      <c r="CW46">
        <f t="shared" si="69"/>
        <v>0</v>
      </c>
      <c r="CX46">
        <f t="shared" si="70"/>
        <v>0.15960220458280155</v>
      </c>
      <c r="CY46">
        <f t="shared" si="71"/>
        <v>0</v>
      </c>
      <c r="CZ46">
        <f t="shared" si="72"/>
        <v>1</v>
      </c>
      <c r="DA46">
        <f t="shared" si="73"/>
        <v>0.15960220458280155</v>
      </c>
      <c r="DB46">
        <f t="shared" si="74"/>
        <v>0</v>
      </c>
      <c r="DC46">
        <f t="shared" si="75"/>
        <v>1</v>
      </c>
      <c r="DD46">
        <f t="shared" si="76"/>
        <v>0</v>
      </c>
      <c r="DL46">
        <v>2.5335116386413601</v>
      </c>
      <c r="DM46">
        <v>2.2558410167694101</v>
      </c>
      <c r="DN46" t="s">
        <v>58</v>
      </c>
      <c r="DO46">
        <v>0.52100000000000002</v>
      </c>
      <c r="DP46">
        <v>0.29399999999999998</v>
      </c>
      <c r="DQ46" t="s">
        <v>18</v>
      </c>
    </row>
    <row r="47" spans="1:121">
      <c r="A47" t="s">
        <v>22</v>
      </c>
      <c r="B47">
        <v>-0.15296190000000001</v>
      </c>
      <c r="C47">
        <v>1.6231120000000001</v>
      </c>
      <c r="D47">
        <v>-0.25440410000000002</v>
      </c>
      <c r="E47">
        <v>-1.4555200000000001E-2</v>
      </c>
      <c r="F47">
        <v>-0.96642919999999999</v>
      </c>
      <c r="G47">
        <v>-5.6075279999999998E-2</v>
      </c>
      <c r="H47">
        <v>0.25031629999999999</v>
      </c>
      <c r="I47">
        <v>-0.1470284</v>
      </c>
      <c r="J47">
        <v>1.616428</v>
      </c>
      <c r="K47">
        <v>-0.25719799999999998</v>
      </c>
      <c r="L47">
        <v>1.2050909999999999E-3</v>
      </c>
      <c r="M47">
        <v>-0.98705569999999998</v>
      </c>
      <c r="N47">
        <v>-2.3021529999999998E-2</v>
      </c>
      <c r="O47">
        <v>0.15871279999999999</v>
      </c>
      <c r="P47" s="31">
        <f t="shared" si="13"/>
        <v>0.18512920510577441</v>
      </c>
      <c r="Q47" s="3">
        <f t="shared" si="14"/>
        <v>-0.93145435483380823</v>
      </c>
      <c r="R47">
        <v>0.88235680000000005</v>
      </c>
      <c r="S47" s="40">
        <f t="shared" si="15"/>
        <v>2.7691859765710714</v>
      </c>
      <c r="T47">
        <v>-0.42262319999999998</v>
      </c>
      <c r="U47">
        <v>1.688639</v>
      </c>
      <c r="V47">
        <v>-1.091985</v>
      </c>
      <c r="W47" s="24">
        <f t="shared" si="16"/>
        <v>0.88235637272674572</v>
      </c>
      <c r="AA47" s="24">
        <f t="shared" si="17"/>
        <v>1.9621371378185621</v>
      </c>
      <c r="AC47">
        <v>0.48464849999999998</v>
      </c>
      <c r="AD47">
        <v>0.40376689999999998</v>
      </c>
      <c r="AE47">
        <v>0.45387290000000002</v>
      </c>
      <c r="AF47">
        <v>0.3168724</v>
      </c>
      <c r="AG47" s="8">
        <f t="shared" si="77"/>
        <v>2.8143379834204767E-2</v>
      </c>
      <c r="AH47">
        <v>290.48840000000001</v>
      </c>
      <c r="AI47">
        <v>291.75220000000002</v>
      </c>
      <c r="AJ47">
        <f t="shared" si="18"/>
        <v>1.2638000000000034</v>
      </c>
      <c r="AK47">
        <f t="shared" si="79"/>
        <v>4.2710203231092132</v>
      </c>
      <c r="AL47">
        <f t="shared" si="19"/>
        <v>2.6209924395030919</v>
      </c>
      <c r="AM47">
        <f t="shared" si="20"/>
        <v>3.3795065066539025</v>
      </c>
      <c r="AN47" s="58">
        <f t="shared" si="21"/>
        <v>2.0738981163974404</v>
      </c>
      <c r="AO47">
        <v>4</v>
      </c>
      <c r="AP47">
        <v>4</v>
      </c>
      <c r="AR47">
        <f t="shared" si="22"/>
        <v>0</v>
      </c>
      <c r="AS47">
        <f t="shared" si="23"/>
        <v>0</v>
      </c>
      <c r="AT47">
        <f t="shared" si="24"/>
        <v>0</v>
      </c>
      <c r="AU47">
        <f t="shared" si="25"/>
        <v>0</v>
      </c>
      <c r="AV47">
        <f t="shared" si="26"/>
        <v>0</v>
      </c>
      <c r="AW47">
        <f t="shared" si="5"/>
        <v>0</v>
      </c>
      <c r="AX47">
        <f t="shared" si="6"/>
        <v>0</v>
      </c>
      <c r="AY47">
        <f t="shared" si="7"/>
        <v>0</v>
      </c>
      <c r="AZ47">
        <f t="shared" si="8"/>
        <v>0</v>
      </c>
      <c r="BA47">
        <f t="shared" si="9"/>
        <v>0</v>
      </c>
      <c r="BB47">
        <f t="shared" si="10"/>
        <v>0</v>
      </c>
      <c r="BC47">
        <f t="shared" si="11"/>
        <v>0</v>
      </c>
      <c r="BD47">
        <f t="shared" si="12"/>
        <v>2.6209924395030919</v>
      </c>
      <c r="BE47">
        <f t="shared" si="27"/>
        <v>2.6209924395030919</v>
      </c>
      <c r="BF47">
        <f t="shared" si="28"/>
        <v>1</v>
      </c>
      <c r="BG47">
        <f t="shared" si="29"/>
        <v>1</v>
      </c>
      <c r="BH47">
        <f t="shared" si="30"/>
        <v>0</v>
      </c>
      <c r="BI47">
        <f t="shared" si="31"/>
        <v>0</v>
      </c>
      <c r="BJ47">
        <f t="shared" si="32"/>
        <v>0</v>
      </c>
      <c r="BK47">
        <f t="shared" si="33"/>
        <v>0</v>
      </c>
      <c r="BL47">
        <f t="shared" si="34"/>
        <v>0</v>
      </c>
      <c r="BM47">
        <f t="shared" si="35"/>
        <v>0</v>
      </c>
      <c r="BN47">
        <f t="shared" si="36"/>
        <v>0</v>
      </c>
      <c r="BO47">
        <f t="shared" si="37"/>
        <v>0</v>
      </c>
      <c r="BP47">
        <f t="shared" si="38"/>
        <v>0</v>
      </c>
      <c r="BQ47">
        <f t="shared" si="39"/>
        <v>0</v>
      </c>
      <c r="BR47">
        <f t="shared" si="40"/>
        <v>0</v>
      </c>
      <c r="BS47">
        <f t="shared" si="41"/>
        <v>0</v>
      </c>
      <c r="BT47">
        <f t="shared" si="42"/>
        <v>2.0738981163974404</v>
      </c>
      <c r="BU47">
        <f t="shared" si="43"/>
        <v>2.0738981163974404</v>
      </c>
      <c r="BV47">
        <f t="shared" si="44"/>
        <v>1</v>
      </c>
      <c r="BW47">
        <f t="shared" si="45"/>
        <v>1</v>
      </c>
      <c r="BY47" s="50">
        <f t="shared" si="46"/>
        <v>0</v>
      </c>
      <c r="BZ47" s="50">
        <f t="shared" si="47"/>
        <v>0</v>
      </c>
      <c r="CA47" s="50">
        <f t="shared" si="48"/>
        <v>0</v>
      </c>
      <c r="CB47" s="50">
        <f t="shared" si="49"/>
        <v>0</v>
      </c>
      <c r="CC47" s="50">
        <f t="shared" si="50"/>
        <v>0</v>
      </c>
      <c r="CD47" s="50">
        <f t="shared" si="51"/>
        <v>0</v>
      </c>
      <c r="CE47" s="50">
        <f t="shared" si="52"/>
        <v>0</v>
      </c>
      <c r="CF47" s="50">
        <f t="shared" si="53"/>
        <v>0</v>
      </c>
      <c r="CG47" s="50">
        <f t="shared" si="54"/>
        <v>0</v>
      </c>
      <c r="CH47" s="50">
        <f t="shared" si="55"/>
        <v>0</v>
      </c>
      <c r="CI47" s="50">
        <f t="shared" si="56"/>
        <v>0</v>
      </c>
      <c r="CJ47" s="50">
        <f t="shared" si="57"/>
        <v>0</v>
      </c>
      <c r="CK47" s="50">
        <f t="shared" si="58"/>
        <v>4.2710203231092132</v>
      </c>
      <c r="CL47" s="50">
        <f t="shared" si="59"/>
        <v>4.2710203231092132</v>
      </c>
      <c r="CM47" s="50">
        <f t="shared" si="60"/>
        <v>1</v>
      </c>
      <c r="CN47" s="50">
        <f t="shared" si="61"/>
        <v>1</v>
      </c>
      <c r="CO47">
        <f t="shared" si="78"/>
        <v>0</v>
      </c>
      <c r="CP47">
        <f t="shared" si="62"/>
        <v>0</v>
      </c>
      <c r="CQ47">
        <f t="shared" si="63"/>
        <v>0</v>
      </c>
      <c r="CR47">
        <f t="shared" si="64"/>
        <v>0</v>
      </c>
      <c r="CS47">
        <f t="shared" si="65"/>
        <v>0</v>
      </c>
      <c r="CT47">
        <f t="shared" si="66"/>
        <v>0</v>
      </c>
      <c r="CU47">
        <f t="shared" si="67"/>
        <v>0</v>
      </c>
      <c r="CV47">
        <f t="shared" si="68"/>
        <v>0</v>
      </c>
      <c r="CW47">
        <f t="shared" si="69"/>
        <v>0</v>
      </c>
      <c r="CX47">
        <f t="shared" si="70"/>
        <v>0</v>
      </c>
      <c r="CY47">
        <f t="shared" si="71"/>
        <v>0</v>
      </c>
      <c r="CZ47">
        <f t="shared" si="72"/>
        <v>0</v>
      </c>
      <c r="DA47">
        <f t="shared" si="73"/>
        <v>3.3795065066539025</v>
      </c>
      <c r="DB47">
        <f t="shared" si="74"/>
        <v>3.3795065066539025</v>
      </c>
      <c r="DC47">
        <f t="shared" si="75"/>
        <v>1</v>
      </c>
      <c r="DD47">
        <f t="shared" si="76"/>
        <v>1</v>
      </c>
      <c r="DL47">
        <v>2.8216538429260298</v>
      </c>
      <c r="DM47">
        <v>2.9032139778137198</v>
      </c>
      <c r="DN47" t="s">
        <v>59</v>
      </c>
      <c r="DO47">
        <v>3.3000000000000002E-2</v>
      </c>
      <c r="DP47">
        <v>0.79</v>
      </c>
      <c r="DQ47" t="s">
        <v>18</v>
      </c>
    </row>
    <row r="48" spans="1:121">
      <c r="A48" t="s">
        <v>16</v>
      </c>
      <c r="B48">
        <v>-0.152812</v>
      </c>
      <c r="C48">
        <v>1.6139969999999999</v>
      </c>
      <c r="D48">
        <v>-0.25516830000000001</v>
      </c>
      <c r="E48">
        <v>5.3725719999999999E-3</v>
      </c>
      <c r="F48">
        <v>-0.98011740000000003</v>
      </c>
      <c r="G48">
        <v>-6.5888429999999996E-3</v>
      </c>
      <c r="H48">
        <v>0.1982362</v>
      </c>
      <c r="I48">
        <v>-3.4568160000000001E-2</v>
      </c>
      <c r="J48">
        <v>1.606017</v>
      </c>
      <c r="K48">
        <v>-0.39830310000000002</v>
      </c>
      <c r="L48">
        <v>4.4385519999999998E-2</v>
      </c>
      <c r="M48">
        <v>-2.6678139999999999E-2</v>
      </c>
      <c r="N48">
        <v>-1.097397E-2</v>
      </c>
      <c r="O48">
        <v>0.99859790000000004</v>
      </c>
      <c r="P48" s="31">
        <f t="shared" si="13"/>
        <v>0.98637075092844428</v>
      </c>
      <c r="Q48" s="3">
        <f t="shared" si="14"/>
        <v>0.94585451657428621</v>
      </c>
      <c r="R48">
        <v>5.9593319999999999</v>
      </c>
      <c r="S48" s="40">
        <f t="shared" si="15"/>
        <v>0.33057914626125173</v>
      </c>
      <c r="T48">
        <v>-0.1242273</v>
      </c>
      <c r="U48">
        <v>1.63079</v>
      </c>
      <c r="V48">
        <v>5.7040709999999999</v>
      </c>
      <c r="W48" s="24">
        <f t="shared" si="16"/>
        <v>5.9593315165870395</v>
      </c>
      <c r="AA48" s="24">
        <f t="shared" si="17"/>
        <v>1.0002067193235042</v>
      </c>
      <c r="AC48">
        <v>0.47119939999999999</v>
      </c>
      <c r="AD48">
        <v>0.48659659999999999</v>
      </c>
      <c r="AE48">
        <v>0.44312689999999999</v>
      </c>
      <c r="AF48">
        <v>0.34046530000000003</v>
      </c>
      <c r="AG48" s="8">
        <f t="shared" si="77"/>
        <v>3.4591928052197012E-2</v>
      </c>
      <c r="AH48">
        <v>293.2713</v>
      </c>
      <c r="AI48">
        <v>298.08760000000001</v>
      </c>
      <c r="AJ48">
        <f t="shared" si="18"/>
        <v>4.8163000000000125</v>
      </c>
      <c r="AK48">
        <f t="shared" si="79"/>
        <v>-6.5141506623806689E-2</v>
      </c>
      <c r="AL48">
        <f t="shared" si="19"/>
        <v>4.1069414930748591</v>
      </c>
      <c r="AM48">
        <f t="shared" si="20"/>
        <v>-1.3525217827752947E-2</v>
      </c>
      <c r="AN48" s="58">
        <f t="shared" si="21"/>
        <v>0.85271712581750481</v>
      </c>
      <c r="AO48">
        <v>1</v>
      </c>
      <c r="AP48">
        <v>1</v>
      </c>
      <c r="AR48">
        <f t="shared" si="22"/>
        <v>4.1069414930748591</v>
      </c>
      <c r="AS48">
        <f t="shared" si="23"/>
        <v>4.1069414930748591</v>
      </c>
      <c r="AT48">
        <f t="shared" si="24"/>
        <v>1</v>
      </c>
      <c r="AU48">
        <f t="shared" si="25"/>
        <v>1</v>
      </c>
      <c r="AV48">
        <f t="shared" si="26"/>
        <v>0</v>
      </c>
      <c r="AW48">
        <f t="shared" si="5"/>
        <v>0</v>
      </c>
      <c r="AX48">
        <f t="shared" si="6"/>
        <v>0</v>
      </c>
      <c r="AY48">
        <f t="shared" si="7"/>
        <v>0</v>
      </c>
      <c r="AZ48">
        <f t="shared" si="8"/>
        <v>0</v>
      </c>
      <c r="BA48">
        <f t="shared" si="9"/>
        <v>0</v>
      </c>
      <c r="BB48">
        <f t="shared" si="10"/>
        <v>0</v>
      </c>
      <c r="BC48">
        <f t="shared" si="11"/>
        <v>0</v>
      </c>
      <c r="BD48">
        <f t="shared" si="12"/>
        <v>0</v>
      </c>
      <c r="BE48">
        <f t="shared" si="27"/>
        <v>0</v>
      </c>
      <c r="BF48">
        <f t="shared" si="28"/>
        <v>0</v>
      </c>
      <c r="BG48">
        <f t="shared" si="29"/>
        <v>0</v>
      </c>
      <c r="BH48">
        <f t="shared" si="30"/>
        <v>0.85271712581750481</v>
      </c>
      <c r="BI48">
        <f t="shared" si="31"/>
        <v>0.85271712581750481</v>
      </c>
      <c r="BJ48">
        <f t="shared" si="32"/>
        <v>1</v>
      </c>
      <c r="BK48">
        <f t="shared" si="33"/>
        <v>1</v>
      </c>
      <c r="BL48">
        <f t="shared" si="34"/>
        <v>0</v>
      </c>
      <c r="BM48">
        <f t="shared" si="35"/>
        <v>0</v>
      </c>
      <c r="BN48">
        <f t="shared" si="36"/>
        <v>0</v>
      </c>
      <c r="BO48">
        <f t="shared" si="37"/>
        <v>0</v>
      </c>
      <c r="BP48">
        <f t="shared" si="38"/>
        <v>0</v>
      </c>
      <c r="BQ48">
        <f t="shared" si="39"/>
        <v>0</v>
      </c>
      <c r="BR48">
        <f t="shared" si="40"/>
        <v>0</v>
      </c>
      <c r="BS48">
        <f t="shared" si="41"/>
        <v>0</v>
      </c>
      <c r="BT48">
        <f t="shared" si="42"/>
        <v>0</v>
      </c>
      <c r="BU48">
        <f t="shared" si="43"/>
        <v>0</v>
      </c>
      <c r="BV48">
        <f t="shared" si="44"/>
        <v>0</v>
      </c>
      <c r="BW48">
        <f t="shared" si="45"/>
        <v>0</v>
      </c>
      <c r="BY48" s="50">
        <f t="shared" si="46"/>
        <v>-6.5141506623806689E-2</v>
      </c>
      <c r="BZ48" s="50">
        <f t="shared" si="47"/>
        <v>-6.5141506623806689E-2</v>
      </c>
      <c r="CA48" s="50">
        <f t="shared" si="48"/>
        <v>1</v>
      </c>
      <c r="CB48" s="50">
        <f t="shared" si="49"/>
        <v>1</v>
      </c>
      <c r="CC48" s="50">
        <f t="shared" si="50"/>
        <v>0</v>
      </c>
      <c r="CD48" s="50">
        <f t="shared" si="51"/>
        <v>0</v>
      </c>
      <c r="CE48" s="50">
        <f t="shared" si="52"/>
        <v>0</v>
      </c>
      <c r="CF48" s="50">
        <f t="shared" si="53"/>
        <v>0</v>
      </c>
      <c r="CG48" s="50">
        <f t="shared" si="54"/>
        <v>0</v>
      </c>
      <c r="CH48" s="50">
        <f t="shared" si="55"/>
        <v>0</v>
      </c>
      <c r="CI48" s="50">
        <f t="shared" si="56"/>
        <v>0</v>
      </c>
      <c r="CJ48" s="50">
        <f t="shared" si="57"/>
        <v>0</v>
      </c>
      <c r="CK48" s="50">
        <f t="shared" si="58"/>
        <v>0</v>
      </c>
      <c r="CL48" s="50">
        <f t="shared" si="59"/>
        <v>0</v>
      </c>
      <c r="CM48" s="50">
        <f t="shared" si="60"/>
        <v>0</v>
      </c>
      <c r="CN48" s="50">
        <f t="shared" si="61"/>
        <v>0</v>
      </c>
      <c r="CO48">
        <f t="shared" si="78"/>
        <v>-1.3525217827752947E-2</v>
      </c>
      <c r="CP48">
        <f t="shared" si="62"/>
        <v>-1.3525217827752947E-2</v>
      </c>
      <c r="CQ48">
        <f t="shared" si="63"/>
        <v>1</v>
      </c>
      <c r="CR48">
        <f t="shared" si="64"/>
        <v>1</v>
      </c>
      <c r="CS48">
        <f t="shared" si="65"/>
        <v>0</v>
      </c>
      <c r="CT48">
        <f t="shared" si="66"/>
        <v>0</v>
      </c>
      <c r="CU48">
        <f t="shared" si="67"/>
        <v>0</v>
      </c>
      <c r="CV48">
        <f t="shared" si="68"/>
        <v>0</v>
      </c>
      <c r="CW48">
        <f t="shared" si="69"/>
        <v>0</v>
      </c>
      <c r="CX48">
        <f t="shared" si="70"/>
        <v>0</v>
      </c>
      <c r="CY48">
        <f t="shared" si="71"/>
        <v>0</v>
      </c>
      <c r="CZ48">
        <f t="shared" si="72"/>
        <v>0</v>
      </c>
      <c r="DA48">
        <f t="shared" si="73"/>
        <v>0</v>
      </c>
      <c r="DB48">
        <f t="shared" si="74"/>
        <v>0</v>
      </c>
      <c r="DC48">
        <f t="shared" si="75"/>
        <v>0</v>
      </c>
      <c r="DD48">
        <f t="shared" si="76"/>
        <v>0</v>
      </c>
      <c r="DL48">
        <v>5.5631147697567896E-3</v>
      </c>
      <c r="DM48">
        <v>0.53115034103393599</v>
      </c>
      <c r="DN48" t="s">
        <v>60</v>
      </c>
      <c r="DO48">
        <v>0.43099999999999999</v>
      </c>
      <c r="DP48">
        <v>0.17100000000000001</v>
      </c>
      <c r="DQ48" t="s">
        <v>18</v>
      </c>
    </row>
    <row r="49" spans="1:121">
      <c r="A49" t="s">
        <v>22</v>
      </c>
      <c r="B49">
        <v>-2.4798870000000001E-2</v>
      </c>
      <c r="C49">
        <v>1.60551</v>
      </c>
      <c r="D49">
        <v>-0.41396500000000003</v>
      </c>
      <c r="E49">
        <v>5.6643539999999999E-2</v>
      </c>
      <c r="F49">
        <v>-1.8003970000000001E-2</v>
      </c>
      <c r="G49">
        <v>-7.4346739999999996E-3</v>
      </c>
      <c r="H49">
        <v>0.99820450000000005</v>
      </c>
      <c r="I49">
        <v>-2.5137039999999999E-2</v>
      </c>
      <c r="J49">
        <v>1.6208819999999999</v>
      </c>
      <c r="K49">
        <v>-0.40852949999999999</v>
      </c>
      <c r="L49">
        <v>-7.0231539999999995E-2</v>
      </c>
      <c r="M49">
        <v>9.1904810000000003E-2</v>
      </c>
      <c r="N49">
        <v>-5.3975209999999997E-3</v>
      </c>
      <c r="O49">
        <v>0.99327330000000003</v>
      </c>
      <c r="P49" s="31">
        <f t="shared" si="13"/>
        <v>-0.36164547289285465</v>
      </c>
      <c r="Q49" s="3">
        <f t="shared" si="14"/>
        <v>-0.73842510387220706</v>
      </c>
      <c r="R49">
        <v>5.3761450000000002</v>
      </c>
      <c r="S49" s="40">
        <f t="shared" si="15"/>
        <v>2.4015282103108095</v>
      </c>
      <c r="T49">
        <v>1.4239459999999999</v>
      </c>
      <c r="U49">
        <v>2.8256049999999999</v>
      </c>
      <c r="V49">
        <v>4.6174799999999996</v>
      </c>
      <c r="W49" s="24">
        <f t="shared" si="16"/>
        <v>5.3761447427874662</v>
      </c>
      <c r="AA49" s="24">
        <f t="shared" si="17"/>
        <v>1.047484998733327</v>
      </c>
      <c r="AC49">
        <v>0.42181239999999998</v>
      </c>
      <c r="AD49">
        <v>0.47511599999999998</v>
      </c>
      <c r="AE49">
        <v>0.46883190000000002</v>
      </c>
      <c r="AF49">
        <v>0.31169530000000001</v>
      </c>
      <c r="AG49" s="8">
        <f t="shared" si="77"/>
        <v>2.9286428081851317E-2</v>
      </c>
      <c r="AH49">
        <v>299.58800000000002</v>
      </c>
      <c r="AI49">
        <v>302.29239999999999</v>
      </c>
      <c r="AJ49">
        <f t="shared" si="18"/>
        <v>2.7043999999999642</v>
      </c>
      <c r="AK49">
        <f t="shared" si="79"/>
        <v>3.10257818785254</v>
      </c>
      <c r="AL49">
        <f t="shared" si="19"/>
        <v>4.2651974816715441</v>
      </c>
      <c r="AM49">
        <f t="shared" si="20"/>
        <v>1.1472334668882491</v>
      </c>
      <c r="AN49" s="58">
        <f t="shared" si="21"/>
        <v>1.5771326289275258</v>
      </c>
      <c r="AO49">
        <v>1</v>
      </c>
      <c r="AP49">
        <v>1</v>
      </c>
      <c r="AR49">
        <f t="shared" si="22"/>
        <v>4.2651974816715441</v>
      </c>
      <c r="AS49">
        <f t="shared" si="23"/>
        <v>4.2651974816715441</v>
      </c>
      <c r="AT49">
        <f t="shared" si="24"/>
        <v>1</v>
      </c>
      <c r="AU49">
        <f t="shared" si="25"/>
        <v>1</v>
      </c>
      <c r="AV49">
        <f t="shared" si="26"/>
        <v>0</v>
      </c>
      <c r="AW49">
        <f t="shared" si="5"/>
        <v>0</v>
      </c>
      <c r="AX49">
        <f t="shared" si="6"/>
        <v>0</v>
      </c>
      <c r="AY49">
        <f t="shared" si="7"/>
        <v>0</v>
      </c>
      <c r="AZ49">
        <f t="shared" si="8"/>
        <v>0</v>
      </c>
      <c r="BA49">
        <f t="shared" si="9"/>
        <v>0</v>
      </c>
      <c r="BB49">
        <f t="shared" si="10"/>
        <v>0</v>
      </c>
      <c r="BC49">
        <f t="shared" si="11"/>
        <v>0</v>
      </c>
      <c r="BD49">
        <f t="shared" si="12"/>
        <v>0</v>
      </c>
      <c r="BE49">
        <f t="shared" si="27"/>
        <v>0</v>
      </c>
      <c r="BF49">
        <f t="shared" si="28"/>
        <v>0</v>
      </c>
      <c r="BG49">
        <f t="shared" si="29"/>
        <v>0</v>
      </c>
      <c r="BH49">
        <f t="shared" si="30"/>
        <v>1.5771326289275258</v>
      </c>
      <c r="BI49">
        <f t="shared" si="31"/>
        <v>1.5771326289275258</v>
      </c>
      <c r="BJ49">
        <f t="shared" si="32"/>
        <v>1</v>
      </c>
      <c r="BK49">
        <f t="shared" si="33"/>
        <v>1</v>
      </c>
      <c r="BL49">
        <f t="shared" si="34"/>
        <v>0</v>
      </c>
      <c r="BM49">
        <f t="shared" si="35"/>
        <v>0</v>
      </c>
      <c r="BN49">
        <f t="shared" si="36"/>
        <v>0</v>
      </c>
      <c r="BO49">
        <f t="shared" si="37"/>
        <v>0</v>
      </c>
      <c r="BP49">
        <f t="shared" si="38"/>
        <v>0</v>
      </c>
      <c r="BQ49">
        <f t="shared" si="39"/>
        <v>0</v>
      </c>
      <c r="BR49">
        <f t="shared" si="40"/>
        <v>0</v>
      </c>
      <c r="BS49">
        <f t="shared" si="41"/>
        <v>0</v>
      </c>
      <c r="BT49">
        <f t="shared" si="42"/>
        <v>0</v>
      </c>
      <c r="BU49">
        <f t="shared" si="43"/>
        <v>0</v>
      </c>
      <c r="BV49">
        <f t="shared" si="44"/>
        <v>0</v>
      </c>
      <c r="BW49">
        <f t="shared" si="45"/>
        <v>0</v>
      </c>
      <c r="BY49" s="50">
        <f t="shared" si="46"/>
        <v>3.10257818785254</v>
      </c>
      <c r="BZ49" s="50">
        <f t="shared" si="47"/>
        <v>3.10257818785254</v>
      </c>
      <c r="CA49" s="50">
        <f t="shared" si="48"/>
        <v>1</v>
      </c>
      <c r="CB49" s="50">
        <f t="shared" si="49"/>
        <v>1</v>
      </c>
      <c r="CC49" s="50">
        <f t="shared" si="50"/>
        <v>0</v>
      </c>
      <c r="CD49" s="50">
        <f t="shared" si="51"/>
        <v>0</v>
      </c>
      <c r="CE49" s="50">
        <f t="shared" si="52"/>
        <v>0</v>
      </c>
      <c r="CF49" s="50">
        <f t="shared" si="53"/>
        <v>0</v>
      </c>
      <c r="CG49" s="50">
        <f t="shared" si="54"/>
        <v>0</v>
      </c>
      <c r="CH49" s="50">
        <f t="shared" si="55"/>
        <v>0</v>
      </c>
      <c r="CI49" s="50">
        <f t="shared" si="56"/>
        <v>0</v>
      </c>
      <c r="CJ49" s="50">
        <f t="shared" si="57"/>
        <v>0</v>
      </c>
      <c r="CK49" s="50">
        <f t="shared" si="58"/>
        <v>0</v>
      </c>
      <c r="CL49" s="50">
        <f t="shared" si="59"/>
        <v>0</v>
      </c>
      <c r="CM49" s="50">
        <f t="shared" si="60"/>
        <v>0</v>
      </c>
      <c r="CN49" s="50">
        <f t="shared" si="61"/>
        <v>0</v>
      </c>
      <c r="CO49">
        <f t="shared" si="78"/>
        <v>1.1472334668882491</v>
      </c>
      <c r="CP49">
        <f t="shared" si="62"/>
        <v>1.1472334668882491</v>
      </c>
      <c r="CQ49">
        <f t="shared" si="63"/>
        <v>1</v>
      </c>
      <c r="CR49">
        <f t="shared" si="64"/>
        <v>1</v>
      </c>
      <c r="CS49">
        <f t="shared" si="65"/>
        <v>0</v>
      </c>
      <c r="CT49">
        <f t="shared" si="66"/>
        <v>0</v>
      </c>
      <c r="CU49">
        <f t="shared" si="67"/>
        <v>0</v>
      </c>
      <c r="CV49">
        <f t="shared" si="68"/>
        <v>0</v>
      </c>
      <c r="CW49">
        <f t="shared" si="69"/>
        <v>0</v>
      </c>
      <c r="CX49">
        <f t="shared" si="70"/>
        <v>0</v>
      </c>
      <c r="CY49">
        <f t="shared" si="71"/>
        <v>0</v>
      </c>
      <c r="CZ49">
        <f t="shared" si="72"/>
        <v>0</v>
      </c>
      <c r="DA49">
        <f t="shared" si="73"/>
        <v>0</v>
      </c>
      <c r="DB49">
        <f t="shared" si="74"/>
        <v>0</v>
      </c>
      <c r="DC49">
        <f t="shared" si="75"/>
        <v>0</v>
      </c>
      <c r="DD49">
        <f t="shared" si="76"/>
        <v>0</v>
      </c>
      <c r="DL49">
        <v>0.36003792285919201</v>
      </c>
      <c r="DM49">
        <v>0.69993335008621205</v>
      </c>
      <c r="DN49" t="s">
        <v>61</v>
      </c>
      <c r="DO49">
        <v>0.39300000000000002</v>
      </c>
      <c r="DP49">
        <v>0.79500000000000004</v>
      </c>
      <c r="DQ49" t="s">
        <v>18</v>
      </c>
    </row>
    <row r="50" spans="1:121">
      <c r="A50" t="s">
        <v>20</v>
      </c>
      <c r="B50">
        <v>-1.258594E-2</v>
      </c>
      <c r="C50">
        <v>1.6130310000000001</v>
      </c>
      <c r="D50">
        <v>-0.42252780000000001</v>
      </c>
      <c r="E50">
        <v>-1.2712349999999999E-3</v>
      </c>
      <c r="F50">
        <v>7.2139780000000001E-2</v>
      </c>
      <c r="G50">
        <v>-1.08188E-2</v>
      </c>
      <c r="H50">
        <v>0.99733510000000003</v>
      </c>
      <c r="I50">
        <v>-0.1638165</v>
      </c>
      <c r="J50">
        <v>1.614924</v>
      </c>
      <c r="K50">
        <v>-0.34884510000000002</v>
      </c>
      <c r="L50">
        <v>1.383411E-2</v>
      </c>
      <c r="M50">
        <v>-0.96150329999999995</v>
      </c>
      <c r="N50">
        <v>1.4268680000000001E-2</v>
      </c>
      <c r="O50">
        <v>-0.27407369999999998</v>
      </c>
      <c r="P50" s="31">
        <f t="shared" si="13"/>
        <v>0.90517504345578903</v>
      </c>
      <c r="Q50" s="3">
        <f t="shared" si="14"/>
        <v>0.63868371859037909</v>
      </c>
      <c r="R50">
        <v>5.9642520000000001</v>
      </c>
      <c r="S50" s="40">
        <f t="shared" si="15"/>
        <v>0.8780099134133067</v>
      </c>
      <c r="T50">
        <v>2.603332</v>
      </c>
      <c r="U50">
        <v>1.9782679999999999</v>
      </c>
      <c r="V50">
        <v>-5.7700399999999998</v>
      </c>
      <c r="W50" s="24">
        <f t="shared" si="16"/>
        <v>5.9642528001528978</v>
      </c>
      <c r="AA50" s="24">
        <f t="shared" si="17"/>
        <v>1.0001597200305112</v>
      </c>
      <c r="AC50">
        <v>0.4221472</v>
      </c>
      <c r="AD50">
        <v>0.4451484</v>
      </c>
      <c r="AE50">
        <v>0.44529180000000002</v>
      </c>
      <c r="AF50">
        <v>0.45567299999999999</v>
      </c>
      <c r="AG50" s="8">
        <f t="shared" si="77"/>
        <v>3.8129992827659276E-2</v>
      </c>
      <c r="AH50">
        <v>303.80509999999998</v>
      </c>
      <c r="AI50">
        <v>309.10570000000001</v>
      </c>
      <c r="AJ50">
        <f t="shared" si="18"/>
        <v>5.3006000000000313</v>
      </c>
      <c r="AK50">
        <f t="shared" si="79"/>
        <v>1.2035413782054503</v>
      </c>
      <c r="AL50">
        <f t="shared" si="19"/>
        <v>3.9675734593725136</v>
      </c>
      <c r="AM50">
        <f t="shared" si="20"/>
        <v>0.2270575742756373</v>
      </c>
      <c r="AN50" s="58">
        <f t="shared" si="21"/>
        <v>0.74851402848215109</v>
      </c>
      <c r="AO50">
        <v>4</v>
      </c>
      <c r="AP50">
        <v>1</v>
      </c>
      <c r="AR50">
        <f t="shared" si="22"/>
        <v>0</v>
      </c>
      <c r="AS50">
        <f t="shared" si="23"/>
        <v>3.9675734593725136</v>
      </c>
      <c r="AT50">
        <f t="shared" si="24"/>
        <v>0</v>
      </c>
      <c r="AU50">
        <f t="shared" si="25"/>
        <v>1</v>
      </c>
      <c r="AV50">
        <f t="shared" si="26"/>
        <v>0</v>
      </c>
      <c r="AW50">
        <f t="shared" si="5"/>
        <v>0</v>
      </c>
      <c r="AX50">
        <f t="shared" si="6"/>
        <v>0</v>
      </c>
      <c r="AY50">
        <f t="shared" si="7"/>
        <v>0</v>
      </c>
      <c r="AZ50">
        <f t="shared" si="8"/>
        <v>0</v>
      </c>
      <c r="BA50">
        <f t="shared" si="9"/>
        <v>0</v>
      </c>
      <c r="BB50">
        <f t="shared" si="10"/>
        <v>0</v>
      </c>
      <c r="BC50">
        <f t="shared" si="11"/>
        <v>0</v>
      </c>
      <c r="BD50">
        <f t="shared" si="12"/>
        <v>3.9675734593725136</v>
      </c>
      <c r="BE50">
        <f t="shared" si="27"/>
        <v>0</v>
      </c>
      <c r="BF50">
        <f t="shared" si="28"/>
        <v>1</v>
      </c>
      <c r="BG50">
        <f t="shared" si="29"/>
        <v>0</v>
      </c>
      <c r="BH50">
        <f t="shared" si="30"/>
        <v>0</v>
      </c>
      <c r="BI50">
        <f t="shared" si="31"/>
        <v>0.74851402848215109</v>
      </c>
      <c r="BJ50">
        <f t="shared" si="32"/>
        <v>0</v>
      </c>
      <c r="BK50">
        <f t="shared" si="33"/>
        <v>1</v>
      </c>
      <c r="BL50">
        <f t="shared" si="34"/>
        <v>0</v>
      </c>
      <c r="BM50">
        <f t="shared" si="35"/>
        <v>0</v>
      </c>
      <c r="BN50">
        <f t="shared" si="36"/>
        <v>0</v>
      </c>
      <c r="BO50">
        <f t="shared" si="37"/>
        <v>0</v>
      </c>
      <c r="BP50">
        <f t="shared" si="38"/>
        <v>0</v>
      </c>
      <c r="BQ50">
        <f t="shared" si="39"/>
        <v>0</v>
      </c>
      <c r="BR50">
        <f t="shared" si="40"/>
        <v>0</v>
      </c>
      <c r="BS50">
        <f t="shared" si="41"/>
        <v>0</v>
      </c>
      <c r="BT50">
        <f t="shared" si="42"/>
        <v>0.74851402848215109</v>
      </c>
      <c r="BU50">
        <f t="shared" si="43"/>
        <v>0</v>
      </c>
      <c r="BV50">
        <f t="shared" si="44"/>
        <v>1</v>
      </c>
      <c r="BW50">
        <f t="shared" si="45"/>
        <v>0</v>
      </c>
      <c r="BY50" s="50">
        <f t="shared" si="46"/>
        <v>0</v>
      </c>
      <c r="BZ50" s="50">
        <f t="shared" si="47"/>
        <v>1.2035413782054503</v>
      </c>
      <c r="CA50" s="50">
        <f t="shared" si="48"/>
        <v>0</v>
      </c>
      <c r="CB50" s="50">
        <f t="shared" si="49"/>
        <v>1</v>
      </c>
      <c r="CC50" s="50">
        <f t="shared" si="50"/>
        <v>0</v>
      </c>
      <c r="CD50" s="50">
        <f t="shared" si="51"/>
        <v>0</v>
      </c>
      <c r="CE50" s="50">
        <f t="shared" si="52"/>
        <v>0</v>
      </c>
      <c r="CF50" s="50">
        <f t="shared" si="53"/>
        <v>0</v>
      </c>
      <c r="CG50" s="50">
        <f t="shared" si="54"/>
        <v>0</v>
      </c>
      <c r="CH50" s="50">
        <f t="shared" si="55"/>
        <v>0</v>
      </c>
      <c r="CI50" s="50">
        <f t="shared" si="56"/>
        <v>0</v>
      </c>
      <c r="CJ50" s="50">
        <f t="shared" si="57"/>
        <v>0</v>
      </c>
      <c r="CK50" s="50">
        <f t="shared" si="58"/>
        <v>1.2035413782054503</v>
      </c>
      <c r="CL50" s="50">
        <f t="shared" si="59"/>
        <v>0</v>
      </c>
      <c r="CM50" s="50">
        <f t="shared" si="60"/>
        <v>1</v>
      </c>
      <c r="CN50" s="50">
        <f t="shared" si="61"/>
        <v>0</v>
      </c>
      <c r="CO50">
        <f t="shared" si="78"/>
        <v>0</v>
      </c>
      <c r="CP50">
        <f t="shared" si="62"/>
        <v>0.2270575742756373</v>
      </c>
      <c r="CQ50">
        <f t="shared" si="63"/>
        <v>0</v>
      </c>
      <c r="CR50">
        <f t="shared" si="64"/>
        <v>1</v>
      </c>
      <c r="CS50">
        <f t="shared" si="65"/>
        <v>0</v>
      </c>
      <c r="CT50">
        <f t="shared" si="66"/>
        <v>0</v>
      </c>
      <c r="CU50">
        <f t="shared" si="67"/>
        <v>0</v>
      </c>
      <c r="CV50">
        <f t="shared" si="68"/>
        <v>0</v>
      </c>
      <c r="CW50">
        <f t="shared" si="69"/>
        <v>0</v>
      </c>
      <c r="CX50">
        <f t="shared" si="70"/>
        <v>0</v>
      </c>
      <c r="CY50">
        <f t="shared" si="71"/>
        <v>0</v>
      </c>
      <c r="CZ50">
        <f t="shared" si="72"/>
        <v>0</v>
      </c>
      <c r="DA50">
        <f t="shared" si="73"/>
        <v>0.2270575742756373</v>
      </c>
      <c r="DB50">
        <f t="shared" si="74"/>
        <v>0</v>
      </c>
      <c r="DC50">
        <f t="shared" si="75"/>
        <v>1</v>
      </c>
      <c r="DD50">
        <f t="shared" si="76"/>
        <v>0</v>
      </c>
      <c r="DL50">
        <v>2.6828134059906001</v>
      </c>
      <c r="DM50">
        <v>0.13872414827346799</v>
      </c>
      <c r="DN50" t="s">
        <v>62</v>
      </c>
      <c r="DO50">
        <v>0.752</v>
      </c>
      <c r="DP50">
        <v>0.24099999999999999</v>
      </c>
      <c r="DQ50" t="s">
        <v>18</v>
      </c>
    </row>
    <row r="51" spans="1:121">
      <c r="A51" t="s">
        <v>20</v>
      </c>
      <c r="B51">
        <v>-0.1583513</v>
      </c>
      <c r="C51">
        <v>1.610946</v>
      </c>
      <c r="D51">
        <v>-0.34331650000000002</v>
      </c>
      <c r="E51">
        <v>4.4711480000000003E-3</v>
      </c>
      <c r="F51">
        <v>-0.95974820000000005</v>
      </c>
      <c r="G51">
        <v>3.8095549999999999E-2</v>
      </c>
      <c r="H51">
        <v>-0.27823029999999999</v>
      </c>
      <c r="I51">
        <v>-0.23723939999999999</v>
      </c>
      <c r="J51">
        <v>1.6356569999999999</v>
      </c>
      <c r="K51">
        <v>-0.25248809999999999</v>
      </c>
      <c r="L51">
        <v>0.1860195</v>
      </c>
      <c r="M51">
        <v>-0.82661779999999996</v>
      </c>
      <c r="N51">
        <v>-0.3365802</v>
      </c>
      <c r="O51">
        <v>-0.41086919999999999</v>
      </c>
      <c r="P51" s="31">
        <f t="shared" si="13"/>
        <v>0.99601688397960009</v>
      </c>
      <c r="Q51" s="3">
        <f t="shared" si="14"/>
        <v>0.98409926634486422</v>
      </c>
      <c r="R51">
        <v>3.3053409999999999</v>
      </c>
      <c r="S51" s="40">
        <f t="shared" si="15"/>
        <v>0.1785668062050334</v>
      </c>
      <c r="T51">
        <v>1.3980870000000001</v>
      </c>
      <c r="U51">
        <v>4.0722950000000004</v>
      </c>
      <c r="V51">
        <v>-1.9068210000000001</v>
      </c>
      <c r="W51" s="24">
        <f t="shared" si="16"/>
        <v>3.3053419494854297</v>
      </c>
      <c r="AA51" s="24">
        <f t="shared" si="17"/>
        <v>1.5965278243514767</v>
      </c>
      <c r="AC51">
        <v>0.44578610000000002</v>
      </c>
      <c r="AD51">
        <v>0.46491179999999999</v>
      </c>
      <c r="AE51">
        <v>0.43746550000000001</v>
      </c>
      <c r="AF51">
        <v>0.40201740000000002</v>
      </c>
      <c r="AG51" s="8">
        <f t="shared" si="77"/>
        <v>3.6449011203282373E-2</v>
      </c>
      <c r="AH51">
        <v>310.62310000000002</v>
      </c>
      <c r="AI51">
        <v>314.07069999999999</v>
      </c>
      <c r="AJ51">
        <f t="shared" si="18"/>
        <v>3.4475999999999658</v>
      </c>
      <c r="AK51">
        <f t="shared" si="79"/>
        <v>-0.35447805815369149</v>
      </c>
      <c r="AL51">
        <f t="shared" si="19"/>
        <v>3.8557852310314935</v>
      </c>
      <c r="AM51">
        <f t="shared" si="20"/>
        <v>-0.10281878934728361</v>
      </c>
      <c r="AN51" s="58">
        <f t="shared" si="21"/>
        <v>1.1183969227960122</v>
      </c>
      <c r="AO51">
        <v>3</v>
      </c>
      <c r="AP51">
        <v>2</v>
      </c>
      <c r="AR51">
        <f t="shared" si="22"/>
        <v>0</v>
      </c>
      <c r="AS51">
        <f t="shared" si="23"/>
        <v>0</v>
      </c>
      <c r="AT51">
        <f t="shared" si="24"/>
        <v>0</v>
      </c>
      <c r="AU51">
        <f t="shared" si="25"/>
        <v>0</v>
      </c>
      <c r="AV51">
        <f t="shared" si="26"/>
        <v>0</v>
      </c>
      <c r="AW51">
        <f t="shared" si="5"/>
        <v>3.8557852310314935</v>
      </c>
      <c r="AX51">
        <f t="shared" si="6"/>
        <v>0</v>
      </c>
      <c r="AY51">
        <f t="shared" si="7"/>
        <v>1</v>
      </c>
      <c r="AZ51">
        <f t="shared" si="8"/>
        <v>3.8557852310314935</v>
      </c>
      <c r="BA51">
        <f t="shared" si="9"/>
        <v>0</v>
      </c>
      <c r="BB51">
        <f t="shared" si="10"/>
        <v>1</v>
      </c>
      <c r="BC51">
        <f t="shared" si="11"/>
        <v>0</v>
      </c>
      <c r="BD51">
        <f t="shared" si="12"/>
        <v>0</v>
      </c>
      <c r="BE51">
        <f t="shared" si="27"/>
        <v>0</v>
      </c>
      <c r="BF51">
        <f t="shared" si="28"/>
        <v>0</v>
      </c>
      <c r="BG51">
        <f t="shared" si="29"/>
        <v>0</v>
      </c>
      <c r="BH51">
        <f t="shared" si="30"/>
        <v>0</v>
      </c>
      <c r="BI51">
        <f t="shared" si="31"/>
        <v>0</v>
      </c>
      <c r="BJ51">
        <f t="shared" si="32"/>
        <v>0</v>
      </c>
      <c r="BK51">
        <f t="shared" si="33"/>
        <v>0</v>
      </c>
      <c r="BL51">
        <f t="shared" si="34"/>
        <v>0</v>
      </c>
      <c r="BM51">
        <f t="shared" si="35"/>
        <v>0</v>
      </c>
      <c r="BN51">
        <f t="shared" si="36"/>
        <v>0</v>
      </c>
      <c r="BO51">
        <f t="shared" si="37"/>
        <v>1</v>
      </c>
      <c r="BP51">
        <f t="shared" si="38"/>
        <v>1.1183969227960122</v>
      </c>
      <c r="BQ51">
        <f t="shared" si="39"/>
        <v>0</v>
      </c>
      <c r="BR51">
        <f t="shared" si="40"/>
        <v>1</v>
      </c>
      <c r="BS51">
        <f t="shared" si="41"/>
        <v>0</v>
      </c>
      <c r="BT51">
        <f t="shared" si="42"/>
        <v>0</v>
      </c>
      <c r="BU51">
        <f t="shared" si="43"/>
        <v>0</v>
      </c>
      <c r="BV51">
        <f t="shared" si="44"/>
        <v>0</v>
      </c>
      <c r="BW51">
        <f t="shared" si="45"/>
        <v>0</v>
      </c>
      <c r="BY51" s="50">
        <f t="shared" si="46"/>
        <v>0</v>
      </c>
      <c r="BZ51" s="50">
        <f t="shared" si="47"/>
        <v>0</v>
      </c>
      <c r="CA51" s="50">
        <f t="shared" si="48"/>
        <v>0</v>
      </c>
      <c r="CB51" s="50">
        <f t="shared" si="49"/>
        <v>0</v>
      </c>
      <c r="CC51" s="50">
        <f t="shared" si="50"/>
        <v>0</v>
      </c>
      <c r="CD51" s="50">
        <f t="shared" si="51"/>
        <v>-0.35447805815369149</v>
      </c>
      <c r="CE51" s="50">
        <f t="shared" si="52"/>
        <v>0</v>
      </c>
      <c r="CF51" s="50">
        <f t="shared" si="53"/>
        <v>1</v>
      </c>
      <c r="CG51" s="50">
        <f t="shared" si="54"/>
        <v>-0.35447805815369149</v>
      </c>
      <c r="CH51" s="50">
        <f t="shared" si="55"/>
        <v>0</v>
      </c>
      <c r="CI51" s="50">
        <f t="shared" si="56"/>
        <v>1</v>
      </c>
      <c r="CJ51" s="50">
        <f t="shared" si="57"/>
        <v>0</v>
      </c>
      <c r="CK51" s="50">
        <f t="shared" si="58"/>
        <v>0</v>
      </c>
      <c r="CL51" s="50">
        <f t="shared" si="59"/>
        <v>0</v>
      </c>
      <c r="CM51" s="50">
        <f t="shared" si="60"/>
        <v>0</v>
      </c>
      <c r="CN51" s="50">
        <f t="shared" si="61"/>
        <v>0</v>
      </c>
      <c r="CO51">
        <f t="shared" si="78"/>
        <v>0</v>
      </c>
      <c r="CP51">
        <f t="shared" si="62"/>
        <v>0</v>
      </c>
      <c r="CQ51">
        <f t="shared" si="63"/>
        <v>0</v>
      </c>
      <c r="CR51">
        <f t="shared" si="64"/>
        <v>0</v>
      </c>
      <c r="CS51">
        <f t="shared" si="65"/>
        <v>0</v>
      </c>
      <c r="CT51">
        <f t="shared" si="66"/>
        <v>-0.10281878934728361</v>
      </c>
      <c r="CU51">
        <f t="shared" si="67"/>
        <v>0</v>
      </c>
      <c r="CV51">
        <f t="shared" si="68"/>
        <v>1</v>
      </c>
      <c r="CW51">
        <f t="shared" si="69"/>
        <v>-0.10281878934728361</v>
      </c>
      <c r="CX51">
        <f t="shared" si="70"/>
        <v>0</v>
      </c>
      <c r="CY51">
        <f t="shared" si="71"/>
        <v>1</v>
      </c>
      <c r="CZ51">
        <f t="shared" si="72"/>
        <v>0</v>
      </c>
      <c r="DA51">
        <f t="shared" si="73"/>
        <v>0</v>
      </c>
      <c r="DB51">
        <f t="shared" si="74"/>
        <v>0</v>
      </c>
      <c r="DC51">
        <f t="shared" si="75"/>
        <v>0</v>
      </c>
      <c r="DD51">
        <f t="shared" si="76"/>
        <v>0</v>
      </c>
      <c r="DL51">
        <v>2.06351566314697</v>
      </c>
      <c r="DM51">
        <v>1.0069278478622401</v>
      </c>
      <c r="DN51" t="s">
        <v>63</v>
      </c>
      <c r="DO51">
        <v>0.82699999999999996</v>
      </c>
      <c r="DP51">
        <v>0.86099999999999999</v>
      </c>
      <c r="DQ51" t="s">
        <v>18</v>
      </c>
    </row>
    <row r="52" spans="1:121">
      <c r="A52" t="s">
        <v>16</v>
      </c>
      <c r="B52">
        <v>-0.1888243</v>
      </c>
      <c r="C52">
        <v>1.6328609999999999</v>
      </c>
      <c r="D52">
        <v>-0.2991856</v>
      </c>
      <c r="E52">
        <v>4.965315E-2</v>
      </c>
      <c r="F52">
        <v>-0.88413770000000003</v>
      </c>
      <c r="G52">
        <v>-0.12057080000000001</v>
      </c>
      <c r="H52">
        <v>-0.44866220000000001</v>
      </c>
      <c r="I52">
        <v>-0.23872070000000001</v>
      </c>
      <c r="J52">
        <v>1.6338330000000001</v>
      </c>
      <c r="K52">
        <v>-0.27273449999999999</v>
      </c>
      <c r="L52">
        <v>0.18603900000000001</v>
      </c>
      <c r="M52">
        <v>-0.81167730000000005</v>
      </c>
      <c r="N52">
        <v>-0.27958699999999997</v>
      </c>
      <c r="O52">
        <v>-0.47791280000000003</v>
      </c>
      <c r="P52" s="31">
        <f t="shared" si="13"/>
        <v>-0.31931531843111</v>
      </c>
      <c r="Q52" s="3">
        <f t="shared" si="14"/>
        <v>-0.79607545483047759</v>
      </c>
      <c r="R52">
        <v>0.91577889999999995</v>
      </c>
      <c r="S52" s="40">
        <f t="shared" si="15"/>
        <v>2.4915788666923344</v>
      </c>
      <c r="T52">
        <v>0.38195089999999998</v>
      </c>
      <c r="U52">
        <v>2.1638639999999998</v>
      </c>
      <c r="V52">
        <v>-0.77970799999999996</v>
      </c>
      <c r="W52" s="24">
        <f t="shared" si="16"/>
        <v>0.9157785168073117</v>
      </c>
      <c r="AA52" s="24">
        <f t="shared" ref="AA52:AA56" si="80" xml:space="preserve"> (X$3 - (X$3 - 1) * EXP(-1 / 2 * ((W52 - Y$3) / Z$3)^2))</f>
        <v>1.9604885000419769</v>
      </c>
      <c r="AC52">
        <v>0.40789690000000001</v>
      </c>
      <c r="AD52">
        <v>0.4312221</v>
      </c>
      <c r="AE52">
        <v>0.4971872</v>
      </c>
      <c r="AF52">
        <v>0.35837859999999999</v>
      </c>
      <c r="AG52" s="8">
        <f t="shared" si="77"/>
        <v>3.1341041375093644E-2</v>
      </c>
      <c r="AH52">
        <v>315.58960000000002</v>
      </c>
      <c r="AI52">
        <v>317.27140000000003</v>
      </c>
      <c r="AJ52">
        <f t="shared" si="18"/>
        <v>1.6818000000000097</v>
      </c>
      <c r="AK52">
        <f t="shared" si="79"/>
        <v>3.9621483975914091</v>
      </c>
      <c r="AL52">
        <f t="shared" si="19"/>
        <v>2.5181593868866932</v>
      </c>
      <c r="AM52">
        <f t="shared" si="20"/>
        <v>2.3558974893515199</v>
      </c>
      <c r="AN52" s="58">
        <f t="shared" si="21"/>
        <v>1.4973001467990716</v>
      </c>
      <c r="AO52">
        <v>3</v>
      </c>
      <c r="AP52">
        <v>1</v>
      </c>
      <c r="AR52">
        <f t="shared" si="22"/>
        <v>0</v>
      </c>
      <c r="AS52">
        <f t="shared" si="23"/>
        <v>2.5181593868866932</v>
      </c>
      <c r="AT52">
        <f t="shared" si="24"/>
        <v>0</v>
      </c>
      <c r="AU52">
        <f t="shared" si="25"/>
        <v>1</v>
      </c>
      <c r="AV52">
        <f t="shared" si="26"/>
        <v>0</v>
      </c>
      <c r="AW52">
        <f t="shared" si="5"/>
        <v>0</v>
      </c>
      <c r="AX52">
        <f t="shared" si="6"/>
        <v>0</v>
      </c>
      <c r="AY52">
        <f t="shared" si="7"/>
        <v>0</v>
      </c>
      <c r="AZ52">
        <f t="shared" si="8"/>
        <v>2.5181593868866932</v>
      </c>
      <c r="BA52">
        <f t="shared" si="9"/>
        <v>0</v>
      </c>
      <c r="BB52">
        <f t="shared" si="10"/>
        <v>1</v>
      </c>
      <c r="BC52">
        <f t="shared" si="11"/>
        <v>0</v>
      </c>
      <c r="BD52">
        <f t="shared" si="12"/>
        <v>0</v>
      </c>
      <c r="BE52">
        <f t="shared" si="27"/>
        <v>0</v>
      </c>
      <c r="BF52">
        <f t="shared" si="28"/>
        <v>0</v>
      </c>
      <c r="BG52">
        <f t="shared" si="29"/>
        <v>0</v>
      </c>
      <c r="BH52">
        <f t="shared" si="30"/>
        <v>0</v>
      </c>
      <c r="BI52">
        <f t="shared" si="31"/>
        <v>1.4973001467990716</v>
      </c>
      <c r="BJ52">
        <f t="shared" si="32"/>
        <v>0</v>
      </c>
      <c r="BK52">
        <f t="shared" si="33"/>
        <v>1</v>
      </c>
      <c r="BL52">
        <f t="shared" si="34"/>
        <v>0</v>
      </c>
      <c r="BM52">
        <f t="shared" si="35"/>
        <v>0</v>
      </c>
      <c r="BN52">
        <f t="shared" si="36"/>
        <v>0</v>
      </c>
      <c r="BO52">
        <f t="shared" si="37"/>
        <v>0</v>
      </c>
      <c r="BP52">
        <f t="shared" si="38"/>
        <v>1.4973001467990716</v>
      </c>
      <c r="BQ52">
        <f t="shared" si="39"/>
        <v>0</v>
      </c>
      <c r="BR52">
        <f t="shared" si="40"/>
        <v>1</v>
      </c>
      <c r="BS52">
        <f t="shared" si="41"/>
        <v>0</v>
      </c>
      <c r="BT52">
        <f t="shared" si="42"/>
        <v>0</v>
      </c>
      <c r="BU52">
        <f t="shared" si="43"/>
        <v>0</v>
      </c>
      <c r="BV52">
        <f t="shared" si="44"/>
        <v>0</v>
      </c>
      <c r="BW52">
        <f t="shared" si="45"/>
        <v>0</v>
      </c>
      <c r="BY52" s="50">
        <f t="shared" si="46"/>
        <v>0</v>
      </c>
      <c r="BZ52" s="50">
        <f t="shared" si="47"/>
        <v>3.9621483975914091</v>
      </c>
      <c r="CA52" s="50">
        <f t="shared" si="48"/>
        <v>0</v>
      </c>
      <c r="CB52" s="50">
        <f t="shared" si="49"/>
        <v>1</v>
      </c>
      <c r="CC52" s="50">
        <f t="shared" si="50"/>
        <v>0</v>
      </c>
      <c r="CD52" s="50">
        <f t="shared" si="51"/>
        <v>0</v>
      </c>
      <c r="CE52" s="50">
        <f t="shared" si="52"/>
        <v>0</v>
      </c>
      <c r="CF52" s="50">
        <f t="shared" si="53"/>
        <v>0</v>
      </c>
      <c r="CG52" s="50">
        <f t="shared" si="54"/>
        <v>3.9621483975914091</v>
      </c>
      <c r="CH52" s="50">
        <f t="shared" si="55"/>
        <v>0</v>
      </c>
      <c r="CI52" s="50">
        <f t="shared" si="56"/>
        <v>1</v>
      </c>
      <c r="CJ52" s="50">
        <f t="shared" si="57"/>
        <v>0</v>
      </c>
      <c r="CK52" s="50">
        <f t="shared" si="58"/>
        <v>0</v>
      </c>
      <c r="CL52" s="50">
        <f t="shared" si="59"/>
        <v>0</v>
      </c>
      <c r="CM52" s="50">
        <f t="shared" si="60"/>
        <v>0</v>
      </c>
      <c r="CN52" s="50">
        <f t="shared" si="61"/>
        <v>0</v>
      </c>
      <c r="CO52">
        <f t="shared" si="78"/>
        <v>0</v>
      </c>
      <c r="CP52">
        <f t="shared" si="62"/>
        <v>2.3558974893515199</v>
      </c>
      <c r="CQ52">
        <f t="shared" si="63"/>
        <v>0</v>
      </c>
      <c r="CR52">
        <f t="shared" si="64"/>
        <v>1</v>
      </c>
      <c r="CS52">
        <f t="shared" si="65"/>
        <v>0</v>
      </c>
      <c r="CT52">
        <f t="shared" si="66"/>
        <v>0</v>
      </c>
      <c r="CU52">
        <f t="shared" si="67"/>
        <v>0</v>
      </c>
      <c r="CV52">
        <f t="shared" si="68"/>
        <v>0</v>
      </c>
      <c r="CW52">
        <f t="shared" si="69"/>
        <v>2.3558974893515199</v>
      </c>
      <c r="CX52">
        <f t="shared" si="70"/>
        <v>0</v>
      </c>
      <c r="CY52">
        <f t="shared" si="71"/>
        <v>1</v>
      </c>
      <c r="CZ52">
        <f t="shared" si="72"/>
        <v>0</v>
      </c>
      <c r="DA52">
        <f t="shared" si="73"/>
        <v>0</v>
      </c>
      <c r="DB52">
        <f t="shared" si="74"/>
        <v>0</v>
      </c>
      <c r="DC52">
        <f t="shared" si="75"/>
        <v>0</v>
      </c>
      <c r="DD52">
        <f t="shared" si="76"/>
        <v>0</v>
      </c>
      <c r="DL52">
        <v>2.1231758594512899</v>
      </c>
      <c r="DM52">
        <v>0.74931639432907104</v>
      </c>
      <c r="DN52" t="s">
        <v>64</v>
      </c>
      <c r="DO52">
        <v>0.63</v>
      </c>
      <c r="DP52">
        <v>0.495</v>
      </c>
      <c r="DQ52" t="s">
        <v>18</v>
      </c>
    </row>
    <row r="53" spans="1:121">
      <c r="A53" t="s">
        <v>20</v>
      </c>
      <c r="B53">
        <v>-0.14657790000000001</v>
      </c>
      <c r="C53">
        <v>1.6121840000000001</v>
      </c>
      <c r="D53">
        <v>-0.31658429999999999</v>
      </c>
      <c r="E53">
        <v>-2.67283E-2</v>
      </c>
      <c r="F53">
        <v>-0.83626739999999999</v>
      </c>
      <c r="G53">
        <v>3.1460580000000002E-2</v>
      </c>
      <c r="H53">
        <v>-0.54676559999999996</v>
      </c>
      <c r="I53">
        <v>-0.14782149999999999</v>
      </c>
      <c r="J53">
        <v>1.633149</v>
      </c>
      <c r="K53">
        <v>-0.45000079999999998</v>
      </c>
      <c r="L53">
        <v>-0.17635000000000001</v>
      </c>
      <c r="M53">
        <v>-0.18962760000000001</v>
      </c>
      <c r="N53">
        <v>-7.1278069999999999E-2</v>
      </c>
      <c r="O53">
        <v>0.96325559999999999</v>
      </c>
      <c r="P53" s="31">
        <f t="shared" si="13"/>
        <v>0.62251896928239292</v>
      </c>
      <c r="Q53" s="3">
        <f t="shared" si="14"/>
        <v>-0.2249402657671743</v>
      </c>
      <c r="R53">
        <v>4.5795899999999996</v>
      </c>
      <c r="S53" s="40">
        <f t="shared" si="15"/>
        <v>1.7976780572077362</v>
      </c>
      <c r="T53">
        <v>-1.680464</v>
      </c>
      <c r="U53">
        <v>3.3418770000000002</v>
      </c>
      <c r="V53">
        <v>3.6366420000000002</v>
      </c>
      <c r="W53" s="24">
        <f t="shared" si="16"/>
        <v>4.579589787419164</v>
      </c>
      <c r="AA53" s="24">
        <f t="shared" si="80"/>
        <v>1.2229073122695395</v>
      </c>
      <c r="AC53">
        <v>0.4479361</v>
      </c>
      <c r="AD53">
        <v>0.4989963</v>
      </c>
      <c r="AE53">
        <v>0.4691533</v>
      </c>
      <c r="AF53">
        <v>0.39937159999999999</v>
      </c>
      <c r="AG53" s="8">
        <f t="shared" si="77"/>
        <v>4.1879871795521648E-2</v>
      </c>
      <c r="AH53">
        <v>318.78660000000002</v>
      </c>
      <c r="AI53">
        <v>323.23809999999997</v>
      </c>
      <c r="AJ53">
        <f t="shared" si="18"/>
        <v>4.4514999999999532</v>
      </c>
      <c r="AK53">
        <f t="shared" si="79"/>
        <v>2.3921208054101251</v>
      </c>
      <c r="AL53">
        <f t="shared" si="19"/>
        <v>3.7412045739597022</v>
      </c>
      <c r="AM53">
        <f t="shared" si="20"/>
        <v>0.53737409983379769</v>
      </c>
      <c r="AN53" s="58">
        <f t="shared" si="21"/>
        <v>0.8404368356643247</v>
      </c>
      <c r="AO53">
        <v>1</v>
      </c>
      <c r="AP53">
        <v>3</v>
      </c>
      <c r="AR53">
        <f t="shared" si="22"/>
        <v>3.7412045739597022</v>
      </c>
      <c r="AS53">
        <f t="shared" si="23"/>
        <v>0</v>
      </c>
      <c r="AT53">
        <f t="shared" si="24"/>
        <v>1</v>
      </c>
      <c r="AU53">
        <f t="shared" si="25"/>
        <v>0</v>
      </c>
      <c r="AV53">
        <f t="shared" si="26"/>
        <v>0</v>
      </c>
      <c r="AW53">
        <f t="shared" si="5"/>
        <v>0</v>
      </c>
      <c r="AX53">
        <f t="shared" si="6"/>
        <v>0</v>
      </c>
      <c r="AY53">
        <f t="shared" si="7"/>
        <v>0</v>
      </c>
      <c r="AZ53">
        <f t="shared" si="8"/>
        <v>0</v>
      </c>
      <c r="BA53">
        <f t="shared" si="9"/>
        <v>3.7412045739597022</v>
      </c>
      <c r="BB53">
        <f t="shared" si="10"/>
        <v>0</v>
      </c>
      <c r="BC53">
        <f t="shared" si="11"/>
        <v>1</v>
      </c>
      <c r="BD53">
        <f t="shared" si="12"/>
        <v>0</v>
      </c>
      <c r="BE53">
        <f t="shared" si="27"/>
        <v>0</v>
      </c>
      <c r="BF53">
        <f t="shared" si="28"/>
        <v>0</v>
      </c>
      <c r="BG53">
        <f t="shared" si="29"/>
        <v>0</v>
      </c>
      <c r="BH53">
        <f t="shared" si="30"/>
        <v>0.8404368356643247</v>
      </c>
      <c r="BI53">
        <f t="shared" si="31"/>
        <v>0</v>
      </c>
      <c r="BJ53">
        <f t="shared" si="32"/>
        <v>1</v>
      </c>
      <c r="BK53">
        <f t="shared" si="33"/>
        <v>0</v>
      </c>
      <c r="BL53">
        <f t="shared" si="34"/>
        <v>0</v>
      </c>
      <c r="BM53">
        <f t="shared" si="35"/>
        <v>0</v>
      </c>
      <c r="BN53">
        <f t="shared" si="36"/>
        <v>0</v>
      </c>
      <c r="BO53">
        <f t="shared" si="37"/>
        <v>0</v>
      </c>
      <c r="BP53">
        <f t="shared" si="38"/>
        <v>0</v>
      </c>
      <c r="BQ53">
        <f t="shared" si="39"/>
        <v>0.8404368356643247</v>
      </c>
      <c r="BR53">
        <f t="shared" si="40"/>
        <v>0</v>
      </c>
      <c r="BS53">
        <f t="shared" si="41"/>
        <v>1</v>
      </c>
      <c r="BT53">
        <f t="shared" si="42"/>
        <v>0</v>
      </c>
      <c r="BU53">
        <f t="shared" si="43"/>
        <v>0</v>
      </c>
      <c r="BV53">
        <f t="shared" si="44"/>
        <v>0</v>
      </c>
      <c r="BW53">
        <f t="shared" si="45"/>
        <v>0</v>
      </c>
      <c r="BY53" s="50">
        <f t="shared" si="46"/>
        <v>2.3921208054101251</v>
      </c>
      <c r="BZ53" s="50">
        <f t="shared" si="47"/>
        <v>0</v>
      </c>
      <c r="CA53" s="50">
        <f t="shared" si="48"/>
        <v>1</v>
      </c>
      <c r="CB53" s="50">
        <f t="shared" si="49"/>
        <v>0</v>
      </c>
      <c r="CC53" s="50">
        <f t="shared" si="50"/>
        <v>0</v>
      </c>
      <c r="CD53" s="50">
        <f t="shared" si="51"/>
        <v>0</v>
      </c>
      <c r="CE53" s="50">
        <f t="shared" si="52"/>
        <v>0</v>
      </c>
      <c r="CF53" s="50">
        <f t="shared" si="53"/>
        <v>0</v>
      </c>
      <c r="CG53" s="50">
        <f t="shared" si="54"/>
        <v>0</v>
      </c>
      <c r="CH53" s="50">
        <f t="shared" si="55"/>
        <v>2.3921208054101251</v>
      </c>
      <c r="CI53" s="50">
        <f t="shared" si="56"/>
        <v>0</v>
      </c>
      <c r="CJ53" s="50">
        <f t="shared" si="57"/>
        <v>1</v>
      </c>
      <c r="CK53" s="50">
        <f t="shared" si="58"/>
        <v>0</v>
      </c>
      <c r="CL53" s="50">
        <f t="shared" si="59"/>
        <v>0</v>
      </c>
      <c r="CM53" s="50">
        <f t="shared" si="60"/>
        <v>0</v>
      </c>
      <c r="CN53" s="50">
        <f t="shared" si="61"/>
        <v>0</v>
      </c>
      <c r="CO53">
        <f t="shared" si="78"/>
        <v>0.53737409983379769</v>
      </c>
      <c r="CP53">
        <f t="shared" si="62"/>
        <v>0</v>
      </c>
      <c r="CQ53">
        <f t="shared" si="63"/>
        <v>1</v>
      </c>
      <c r="CR53">
        <f t="shared" si="64"/>
        <v>0</v>
      </c>
      <c r="CS53">
        <f t="shared" si="65"/>
        <v>0</v>
      </c>
      <c r="CT53">
        <f t="shared" si="66"/>
        <v>0</v>
      </c>
      <c r="CU53">
        <f t="shared" si="67"/>
        <v>0</v>
      </c>
      <c r="CV53">
        <f t="shared" si="68"/>
        <v>0</v>
      </c>
      <c r="CW53">
        <f t="shared" si="69"/>
        <v>0</v>
      </c>
      <c r="CX53">
        <f t="shared" si="70"/>
        <v>0.53737409983379769</v>
      </c>
      <c r="CY53">
        <f t="shared" si="71"/>
        <v>0</v>
      </c>
      <c r="CZ53">
        <f t="shared" si="72"/>
        <v>1</v>
      </c>
      <c r="DA53">
        <f t="shared" si="73"/>
        <v>0</v>
      </c>
      <c r="DB53">
        <f t="shared" si="74"/>
        <v>0</v>
      </c>
      <c r="DC53">
        <f t="shared" si="75"/>
        <v>0</v>
      </c>
      <c r="DD53">
        <f t="shared" si="76"/>
        <v>0</v>
      </c>
      <c r="DL53">
        <v>0.52916830778121904</v>
      </c>
      <c r="DM53">
        <v>2.2962689399719198</v>
      </c>
      <c r="DN53" t="s">
        <v>65</v>
      </c>
      <c r="DO53">
        <v>0.14299999999999999</v>
      </c>
      <c r="DP53">
        <v>0.31900000000000001</v>
      </c>
      <c r="DQ53" t="s">
        <v>18</v>
      </c>
    </row>
    <row r="54" spans="1:121">
      <c r="A54" t="s">
        <v>20</v>
      </c>
      <c r="B54">
        <v>-0.16671040000000001</v>
      </c>
      <c r="C54">
        <v>1.6127880000000001</v>
      </c>
      <c r="D54">
        <v>-0.42965930000000002</v>
      </c>
      <c r="E54">
        <v>8.9312160000000005E-3</v>
      </c>
      <c r="F54">
        <v>-0.2139161</v>
      </c>
      <c r="G54">
        <v>-1.1595009999999999E-2</v>
      </c>
      <c r="H54">
        <v>0.97674240000000001</v>
      </c>
      <c r="I54">
        <v>-0.45143220000000001</v>
      </c>
      <c r="J54">
        <v>1.6186720000000001</v>
      </c>
      <c r="K54">
        <v>-0.51724579999999998</v>
      </c>
      <c r="L54">
        <v>-0.30578880000000003</v>
      </c>
      <c r="M54">
        <v>0.58039719999999995</v>
      </c>
      <c r="N54">
        <v>0.22300410000000001</v>
      </c>
      <c r="O54">
        <v>0.72104199999999996</v>
      </c>
      <c r="P54" s="31">
        <f t="shared" si="13"/>
        <v>1.9123804640260034E-2</v>
      </c>
      <c r="Q54" s="3">
        <f t="shared" si="14"/>
        <v>-0.99926856019216237</v>
      </c>
      <c r="R54">
        <v>0.57967729999999995</v>
      </c>
      <c r="S54" s="40">
        <f t="shared" si="15"/>
        <v>3.1033427126068478</v>
      </c>
      <c r="T54">
        <v>4.6646739999999999E-2</v>
      </c>
      <c r="U54">
        <v>2.1502080000000001</v>
      </c>
      <c r="V54">
        <v>-0.47069699999999998</v>
      </c>
      <c r="W54" s="24">
        <f t="shared" si="16"/>
        <v>0.57967716740464226</v>
      </c>
      <c r="AA54" s="24">
        <f t="shared" si="80"/>
        <v>1.974586822777499</v>
      </c>
      <c r="AC54">
        <v>0.49848130000000002</v>
      </c>
      <c r="AD54">
        <v>0.43993260000000001</v>
      </c>
      <c r="AE54">
        <v>0.47155409999999998</v>
      </c>
      <c r="AF54">
        <v>0.34739599999999998</v>
      </c>
      <c r="AG54" s="8">
        <f t="shared" si="77"/>
        <v>3.5924551512510658E-2</v>
      </c>
      <c r="AH54">
        <v>324.75139999999999</v>
      </c>
      <c r="AI54">
        <v>329.78680000000003</v>
      </c>
      <c r="AJ54">
        <f t="shared" si="18"/>
        <v>5.0354000000000383</v>
      </c>
      <c r="AK54">
        <f t="shared" si="79"/>
        <v>4.0923317808955941</v>
      </c>
      <c r="AL54">
        <f t="shared" si="19"/>
        <v>1.6718306498491364</v>
      </c>
      <c r="AM54">
        <f t="shared" si="20"/>
        <v>0.81271235272184195</v>
      </c>
      <c r="AN54" s="58">
        <f t="shared" si="21"/>
        <v>0.33201546050941805</v>
      </c>
      <c r="AO54">
        <v>3</v>
      </c>
      <c r="AP54">
        <v>2</v>
      </c>
      <c r="AR54">
        <f t="shared" si="22"/>
        <v>0</v>
      </c>
      <c r="AS54">
        <f t="shared" si="23"/>
        <v>0</v>
      </c>
      <c r="AT54">
        <f t="shared" si="24"/>
        <v>0</v>
      </c>
      <c r="AU54">
        <f t="shared" si="25"/>
        <v>0</v>
      </c>
      <c r="AV54">
        <f t="shared" si="26"/>
        <v>0</v>
      </c>
      <c r="AW54">
        <f t="shared" si="5"/>
        <v>1.6718306498491364</v>
      </c>
      <c r="AX54">
        <f t="shared" si="6"/>
        <v>0</v>
      </c>
      <c r="AY54">
        <f t="shared" si="7"/>
        <v>1</v>
      </c>
      <c r="AZ54">
        <f t="shared" si="8"/>
        <v>1.6718306498491364</v>
      </c>
      <c r="BA54">
        <f t="shared" si="9"/>
        <v>0</v>
      </c>
      <c r="BB54">
        <f t="shared" si="10"/>
        <v>1</v>
      </c>
      <c r="BC54">
        <f t="shared" si="11"/>
        <v>0</v>
      </c>
      <c r="BD54">
        <f t="shared" si="12"/>
        <v>0</v>
      </c>
      <c r="BE54">
        <f t="shared" si="27"/>
        <v>0</v>
      </c>
      <c r="BF54">
        <f t="shared" si="28"/>
        <v>0</v>
      </c>
      <c r="BG54">
        <f t="shared" si="29"/>
        <v>0</v>
      </c>
      <c r="BH54">
        <f t="shared" si="30"/>
        <v>0</v>
      </c>
      <c r="BI54">
        <f t="shared" si="31"/>
        <v>0</v>
      </c>
      <c r="BJ54">
        <f t="shared" si="32"/>
        <v>0</v>
      </c>
      <c r="BK54">
        <f t="shared" si="33"/>
        <v>0</v>
      </c>
      <c r="BL54">
        <f t="shared" si="34"/>
        <v>0</v>
      </c>
      <c r="BM54">
        <f t="shared" si="35"/>
        <v>0</v>
      </c>
      <c r="BN54">
        <f t="shared" si="36"/>
        <v>0</v>
      </c>
      <c r="BO54">
        <f t="shared" si="37"/>
        <v>1</v>
      </c>
      <c r="BP54">
        <f t="shared" si="38"/>
        <v>0.33201546050941805</v>
      </c>
      <c r="BQ54">
        <f t="shared" si="39"/>
        <v>0</v>
      </c>
      <c r="BR54">
        <f t="shared" si="40"/>
        <v>1</v>
      </c>
      <c r="BS54">
        <f t="shared" si="41"/>
        <v>0</v>
      </c>
      <c r="BT54">
        <f t="shared" si="42"/>
        <v>0</v>
      </c>
      <c r="BU54">
        <f t="shared" si="43"/>
        <v>0</v>
      </c>
      <c r="BV54">
        <f t="shared" si="44"/>
        <v>0</v>
      </c>
      <c r="BW54">
        <f t="shared" si="45"/>
        <v>0</v>
      </c>
      <c r="BY54" s="50">
        <f t="shared" si="46"/>
        <v>0</v>
      </c>
      <c r="BZ54" s="50">
        <f t="shared" si="47"/>
        <v>0</v>
      </c>
      <c r="CA54" s="50">
        <f t="shared" si="48"/>
        <v>0</v>
      </c>
      <c r="CB54" s="50">
        <f t="shared" si="49"/>
        <v>0</v>
      </c>
      <c r="CC54" s="50">
        <f t="shared" si="50"/>
        <v>0</v>
      </c>
      <c r="CD54" s="50">
        <f t="shared" si="51"/>
        <v>4.0923317808955941</v>
      </c>
      <c r="CE54" s="50">
        <f t="shared" si="52"/>
        <v>0</v>
      </c>
      <c r="CF54" s="50">
        <f t="shared" si="53"/>
        <v>1</v>
      </c>
      <c r="CG54" s="50">
        <f t="shared" si="54"/>
        <v>4.0923317808955941</v>
      </c>
      <c r="CH54" s="50">
        <f t="shared" si="55"/>
        <v>0</v>
      </c>
      <c r="CI54" s="50">
        <f t="shared" si="56"/>
        <v>1</v>
      </c>
      <c r="CJ54" s="50">
        <f t="shared" si="57"/>
        <v>0</v>
      </c>
      <c r="CK54" s="50">
        <f t="shared" si="58"/>
        <v>0</v>
      </c>
      <c r="CL54" s="50">
        <f t="shared" si="59"/>
        <v>0</v>
      </c>
      <c r="CM54" s="50">
        <f t="shared" si="60"/>
        <v>0</v>
      </c>
      <c r="CN54" s="50">
        <f t="shared" si="61"/>
        <v>0</v>
      </c>
      <c r="CO54">
        <f t="shared" si="78"/>
        <v>0</v>
      </c>
      <c r="CP54">
        <f t="shared" si="62"/>
        <v>0</v>
      </c>
      <c r="CQ54">
        <f t="shared" si="63"/>
        <v>0</v>
      </c>
      <c r="CR54">
        <f t="shared" si="64"/>
        <v>0</v>
      </c>
      <c r="CS54">
        <f t="shared" si="65"/>
        <v>0</v>
      </c>
      <c r="CT54">
        <f t="shared" si="66"/>
        <v>0.81271235272184195</v>
      </c>
      <c r="CU54">
        <f t="shared" si="67"/>
        <v>0</v>
      </c>
      <c r="CV54">
        <f t="shared" si="68"/>
        <v>1</v>
      </c>
      <c r="CW54">
        <f t="shared" si="69"/>
        <v>0.81271235272184195</v>
      </c>
      <c r="CX54">
        <f t="shared" si="70"/>
        <v>0</v>
      </c>
      <c r="CY54">
        <f t="shared" si="71"/>
        <v>1</v>
      </c>
      <c r="CZ54">
        <f t="shared" si="72"/>
        <v>0</v>
      </c>
      <c r="DA54">
        <f t="shared" si="73"/>
        <v>0</v>
      </c>
      <c r="DB54">
        <f t="shared" si="74"/>
        <v>0</v>
      </c>
      <c r="DC54">
        <f t="shared" si="75"/>
        <v>0</v>
      </c>
      <c r="DD54">
        <f t="shared" si="76"/>
        <v>0</v>
      </c>
      <c r="DL54">
        <v>1.6416497230529801</v>
      </c>
      <c r="DM54">
        <v>1.19287657737732</v>
      </c>
      <c r="DN54" t="s">
        <v>66</v>
      </c>
      <c r="DO54">
        <v>0.17100000000000001</v>
      </c>
      <c r="DP54">
        <v>0.67100000000000004</v>
      </c>
      <c r="DQ54" t="s">
        <v>18</v>
      </c>
    </row>
    <row r="55" spans="1:121">
      <c r="A55" t="s">
        <v>20</v>
      </c>
      <c r="B55">
        <v>-0.17306779999999999</v>
      </c>
      <c r="C55">
        <v>1.6109830000000001</v>
      </c>
      <c r="D55">
        <v>-0.57770480000000002</v>
      </c>
      <c r="E55">
        <v>4.9394779999999999E-2</v>
      </c>
      <c r="F55">
        <v>0.36610809999999999</v>
      </c>
      <c r="G55">
        <v>-2.3322590000000001E-2</v>
      </c>
      <c r="H55">
        <v>0.92896769999999995</v>
      </c>
      <c r="I55">
        <v>1.263299E-2</v>
      </c>
      <c r="J55">
        <v>1.642647</v>
      </c>
      <c r="K55">
        <v>-0.53991480000000003</v>
      </c>
      <c r="L55">
        <v>-0.16009380000000001</v>
      </c>
      <c r="M55">
        <v>-0.72827439999999999</v>
      </c>
      <c r="N55">
        <v>-0.243615</v>
      </c>
      <c r="O55">
        <v>0.62019199999999997</v>
      </c>
      <c r="P55" s="31">
        <f t="shared" si="13"/>
        <v>0.68279338846760995</v>
      </c>
      <c r="Q55" s="3">
        <f t="shared" si="14"/>
        <v>-6.7586377329838965E-2</v>
      </c>
      <c r="R55">
        <v>4.237228</v>
      </c>
      <c r="S55" s="40">
        <f t="shared" si="15"/>
        <v>1.638434265024675</v>
      </c>
      <c r="T55">
        <v>-3.5054500000000002</v>
      </c>
      <c r="U55">
        <v>4.2120100000000003</v>
      </c>
      <c r="V55">
        <v>-0.86750459999999996</v>
      </c>
      <c r="W55" s="24">
        <f t="shared" si="16"/>
        <v>4.2372274550330529</v>
      </c>
      <c r="AA55" s="24">
        <f t="shared" si="80"/>
        <v>1.3218731272927329</v>
      </c>
      <c r="AC55">
        <v>0.46444220000000003</v>
      </c>
      <c r="AD55">
        <v>0.43831350000000002</v>
      </c>
      <c r="AE55">
        <v>0.49622929999999998</v>
      </c>
      <c r="AF55">
        <v>0.39859040000000001</v>
      </c>
      <c r="AG55" s="8">
        <f t="shared" si="77"/>
        <v>4.0264819721579352E-2</v>
      </c>
      <c r="AH55">
        <v>331.30410000000001</v>
      </c>
      <c r="AI55">
        <v>335.68869999999998</v>
      </c>
      <c r="AJ55">
        <f t="shared" si="18"/>
        <v>4.3845999999999776</v>
      </c>
      <c r="AK55">
        <f t="shared" si="79"/>
        <v>2.427309727483582</v>
      </c>
      <c r="AL55">
        <f t="shared" si="19"/>
        <v>3.7981126956678168</v>
      </c>
      <c r="AM55">
        <f t="shared" si="20"/>
        <v>0.55359889784326832</v>
      </c>
      <c r="AN55" s="58">
        <f t="shared" si="21"/>
        <v>0.86623926827255304</v>
      </c>
      <c r="AO55">
        <v>3</v>
      </c>
      <c r="AP55">
        <v>4</v>
      </c>
      <c r="AR55">
        <f t="shared" si="22"/>
        <v>0</v>
      </c>
      <c r="AS55">
        <f t="shared" si="23"/>
        <v>0</v>
      </c>
      <c r="AT55">
        <f t="shared" si="24"/>
        <v>0</v>
      </c>
      <c r="AU55">
        <f t="shared" si="25"/>
        <v>0</v>
      </c>
      <c r="AV55">
        <f t="shared" si="26"/>
        <v>0</v>
      </c>
      <c r="AW55">
        <f t="shared" si="5"/>
        <v>0</v>
      </c>
      <c r="AX55">
        <f t="shared" si="6"/>
        <v>0</v>
      </c>
      <c r="AY55">
        <f t="shared" si="7"/>
        <v>0</v>
      </c>
      <c r="AZ55">
        <f t="shared" si="8"/>
        <v>3.7981126956678168</v>
      </c>
      <c r="BA55">
        <f t="shared" si="9"/>
        <v>0</v>
      </c>
      <c r="BB55">
        <f t="shared" si="10"/>
        <v>1</v>
      </c>
      <c r="BC55">
        <f t="shared" si="11"/>
        <v>0</v>
      </c>
      <c r="BD55">
        <f t="shared" si="12"/>
        <v>0</v>
      </c>
      <c r="BE55">
        <f t="shared" si="27"/>
        <v>3.7981126956678168</v>
      </c>
      <c r="BF55">
        <f t="shared" si="28"/>
        <v>0</v>
      </c>
      <c r="BG55">
        <f t="shared" si="29"/>
        <v>1</v>
      </c>
      <c r="BH55">
        <f t="shared" si="30"/>
        <v>0</v>
      </c>
      <c r="BI55">
        <f t="shared" si="31"/>
        <v>0</v>
      </c>
      <c r="BJ55">
        <f t="shared" si="32"/>
        <v>0</v>
      </c>
      <c r="BK55">
        <f t="shared" si="33"/>
        <v>0</v>
      </c>
      <c r="BL55">
        <f t="shared" si="34"/>
        <v>0</v>
      </c>
      <c r="BM55">
        <f t="shared" si="35"/>
        <v>0</v>
      </c>
      <c r="BN55">
        <f t="shared" si="36"/>
        <v>0</v>
      </c>
      <c r="BO55">
        <f t="shared" si="37"/>
        <v>0</v>
      </c>
      <c r="BP55">
        <f t="shared" si="38"/>
        <v>0.86623926827255304</v>
      </c>
      <c r="BQ55">
        <f t="shared" si="39"/>
        <v>0</v>
      </c>
      <c r="BR55">
        <f t="shared" si="40"/>
        <v>1</v>
      </c>
      <c r="BS55">
        <f t="shared" si="41"/>
        <v>0</v>
      </c>
      <c r="BT55">
        <f t="shared" si="42"/>
        <v>0</v>
      </c>
      <c r="BU55">
        <f t="shared" si="43"/>
        <v>0.86623926827255304</v>
      </c>
      <c r="BV55">
        <f t="shared" si="44"/>
        <v>0</v>
      </c>
      <c r="BW55">
        <f t="shared" si="45"/>
        <v>1</v>
      </c>
      <c r="BY55" s="50">
        <f t="shared" si="46"/>
        <v>0</v>
      </c>
      <c r="BZ55" s="50">
        <f t="shared" si="47"/>
        <v>0</v>
      </c>
      <c r="CA55" s="50">
        <f t="shared" si="48"/>
        <v>0</v>
      </c>
      <c r="CB55" s="50">
        <f t="shared" si="49"/>
        <v>0</v>
      </c>
      <c r="CC55" s="50">
        <f t="shared" si="50"/>
        <v>0</v>
      </c>
      <c r="CD55" s="50">
        <f t="shared" si="51"/>
        <v>0</v>
      </c>
      <c r="CE55" s="50">
        <f t="shared" si="52"/>
        <v>0</v>
      </c>
      <c r="CF55" s="50">
        <f t="shared" si="53"/>
        <v>0</v>
      </c>
      <c r="CG55" s="50">
        <f t="shared" si="54"/>
        <v>2.427309727483582</v>
      </c>
      <c r="CH55" s="50">
        <f t="shared" si="55"/>
        <v>0</v>
      </c>
      <c r="CI55" s="50">
        <f t="shared" si="56"/>
        <v>1</v>
      </c>
      <c r="CJ55" s="50">
        <f t="shared" si="57"/>
        <v>0</v>
      </c>
      <c r="CK55" s="50">
        <f t="shared" si="58"/>
        <v>0</v>
      </c>
      <c r="CL55" s="50">
        <f t="shared" si="59"/>
        <v>2.427309727483582</v>
      </c>
      <c r="CM55" s="50">
        <f t="shared" si="60"/>
        <v>0</v>
      </c>
      <c r="CN55" s="50">
        <f t="shared" si="61"/>
        <v>1</v>
      </c>
      <c r="CO55">
        <f t="shared" si="78"/>
        <v>0</v>
      </c>
      <c r="CP55">
        <f t="shared" si="62"/>
        <v>0</v>
      </c>
      <c r="CQ55">
        <f t="shared" si="63"/>
        <v>0</v>
      </c>
      <c r="CR55">
        <f t="shared" si="64"/>
        <v>0</v>
      </c>
      <c r="CS55">
        <f t="shared" si="65"/>
        <v>0</v>
      </c>
      <c r="CT55">
        <f t="shared" si="66"/>
        <v>0</v>
      </c>
      <c r="CU55">
        <f t="shared" si="67"/>
        <v>0</v>
      </c>
      <c r="CV55">
        <f t="shared" si="68"/>
        <v>0</v>
      </c>
      <c r="CW55">
        <f t="shared" si="69"/>
        <v>0.55359889784326832</v>
      </c>
      <c r="CX55">
        <f t="shared" si="70"/>
        <v>0</v>
      </c>
      <c r="CY55">
        <f t="shared" si="71"/>
        <v>1</v>
      </c>
      <c r="CZ55">
        <f t="shared" si="72"/>
        <v>0</v>
      </c>
      <c r="DA55">
        <f t="shared" si="73"/>
        <v>0</v>
      </c>
      <c r="DB55">
        <f t="shared" si="74"/>
        <v>0.55359889784326832</v>
      </c>
      <c r="DC55">
        <f t="shared" si="75"/>
        <v>0</v>
      </c>
      <c r="DD55">
        <f t="shared" si="76"/>
        <v>1</v>
      </c>
      <c r="DL55">
        <v>1.6392434835434</v>
      </c>
      <c r="DM55">
        <v>2.4788362979888898</v>
      </c>
      <c r="DN55" t="s">
        <v>67</v>
      </c>
      <c r="DO55">
        <v>0.20100000000000001</v>
      </c>
      <c r="DP55">
        <v>0.38300000000000001</v>
      </c>
      <c r="DQ55" t="s">
        <v>18</v>
      </c>
    </row>
    <row r="56" spans="1:121">
      <c r="A56" t="s">
        <v>22</v>
      </c>
      <c r="B56">
        <v>-5.5229840000000002E-2</v>
      </c>
      <c r="C56">
        <v>1.62253</v>
      </c>
      <c r="D56">
        <v>-0.52871210000000002</v>
      </c>
      <c r="E56">
        <v>-2.8630909999999999E-2</v>
      </c>
      <c r="F56">
        <v>-0.73803260000000004</v>
      </c>
      <c r="G56">
        <v>-4.0397530000000001E-2</v>
      </c>
      <c r="H56">
        <v>0.67294589999999999</v>
      </c>
      <c r="I56">
        <v>-8.9999179999999998E-2</v>
      </c>
      <c r="J56">
        <v>1.6432770000000001</v>
      </c>
      <c r="K56">
        <v>-0.37834610000000002</v>
      </c>
      <c r="L56">
        <v>5.2468849999999997E-2</v>
      </c>
      <c r="M56">
        <v>-0.95253909999999997</v>
      </c>
      <c r="N56">
        <v>-0.27769769999999999</v>
      </c>
      <c r="O56">
        <v>-0.1131389</v>
      </c>
      <c r="P56" s="31">
        <f t="shared" si="13"/>
        <v>0.22420516649184502</v>
      </c>
      <c r="Q56" s="3">
        <f t="shared" si="14"/>
        <v>-0.89946408663672806</v>
      </c>
      <c r="R56">
        <v>4.7382350000000004</v>
      </c>
      <c r="S56" s="40">
        <f t="shared" si="15"/>
        <v>2.6893379284883507</v>
      </c>
      <c r="T56">
        <v>0.76069889999999996</v>
      </c>
      <c r="U56">
        <v>4.7770859999999997</v>
      </c>
      <c r="V56">
        <v>-3.968756</v>
      </c>
      <c r="W56" s="24">
        <f t="shared" si="16"/>
        <v>4.7382344074371412</v>
      </c>
      <c r="AA56" s="24">
        <f t="shared" si="80"/>
        <v>1.1804554757846821</v>
      </c>
      <c r="AC56">
        <v>0.43957079999999998</v>
      </c>
      <c r="AD56">
        <v>0.46899879999999999</v>
      </c>
      <c r="AE56">
        <v>0.45304519999999998</v>
      </c>
      <c r="AF56">
        <v>0.38223590000000002</v>
      </c>
      <c r="AG56" s="8">
        <f t="shared" si="77"/>
        <v>3.5700440448132899E-2</v>
      </c>
      <c r="AH56">
        <v>337.20330000000001</v>
      </c>
      <c r="AI56">
        <v>342.8528</v>
      </c>
      <c r="AJ56">
        <f t="shared" si="18"/>
        <v>5.6494999999999891</v>
      </c>
      <c r="AK56">
        <f t="shared" si="79"/>
        <v>3.1525808970907918</v>
      </c>
      <c r="AL56">
        <f t="shared" si="19"/>
        <v>3.9696796018046552</v>
      </c>
      <c r="AM56">
        <f t="shared" si="20"/>
        <v>0.55802830287473193</v>
      </c>
      <c r="AN56" s="58">
        <f t="shared" si="21"/>
        <v>0.70266034194259008</v>
      </c>
      <c r="AO56">
        <v>4</v>
      </c>
      <c r="AP56">
        <v>2</v>
      </c>
      <c r="AR56">
        <f t="shared" si="22"/>
        <v>0</v>
      </c>
      <c r="AS56">
        <f t="shared" si="23"/>
        <v>0</v>
      </c>
      <c r="AT56">
        <f t="shared" si="24"/>
        <v>0</v>
      </c>
      <c r="AU56">
        <f t="shared" si="25"/>
        <v>0</v>
      </c>
      <c r="AV56">
        <f t="shared" si="26"/>
        <v>0</v>
      </c>
      <c r="AW56">
        <f t="shared" si="5"/>
        <v>3.9696796018046552</v>
      </c>
      <c r="AX56">
        <f t="shared" si="6"/>
        <v>0</v>
      </c>
      <c r="AY56">
        <f t="shared" si="7"/>
        <v>1</v>
      </c>
      <c r="AZ56">
        <f t="shared" si="8"/>
        <v>0</v>
      </c>
      <c r="BA56">
        <f t="shared" si="9"/>
        <v>0</v>
      </c>
      <c r="BB56">
        <f t="shared" si="10"/>
        <v>0</v>
      </c>
      <c r="BC56">
        <f t="shared" si="11"/>
        <v>0</v>
      </c>
      <c r="BD56">
        <f t="shared" si="12"/>
        <v>3.9696796018046552</v>
      </c>
      <c r="BE56">
        <f t="shared" si="27"/>
        <v>0</v>
      </c>
      <c r="BF56">
        <f t="shared" si="28"/>
        <v>1</v>
      </c>
      <c r="BG56">
        <f t="shared" si="29"/>
        <v>0</v>
      </c>
      <c r="BH56">
        <f t="shared" si="30"/>
        <v>0</v>
      </c>
      <c r="BI56">
        <f t="shared" si="31"/>
        <v>0</v>
      </c>
      <c r="BJ56">
        <f t="shared" si="32"/>
        <v>0</v>
      </c>
      <c r="BK56">
        <f t="shared" si="33"/>
        <v>0</v>
      </c>
      <c r="BL56">
        <f t="shared" si="34"/>
        <v>0</v>
      </c>
      <c r="BM56">
        <f t="shared" si="35"/>
        <v>0</v>
      </c>
      <c r="BN56">
        <f t="shared" si="36"/>
        <v>0</v>
      </c>
      <c r="BO56">
        <f t="shared" si="37"/>
        <v>1</v>
      </c>
      <c r="BP56">
        <f t="shared" si="38"/>
        <v>0</v>
      </c>
      <c r="BQ56">
        <f t="shared" si="39"/>
        <v>0</v>
      </c>
      <c r="BR56">
        <f t="shared" si="40"/>
        <v>0</v>
      </c>
      <c r="BS56">
        <f t="shared" si="41"/>
        <v>0</v>
      </c>
      <c r="BT56">
        <f t="shared" si="42"/>
        <v>0.70266034194259008</v>
      </c>
      <c r="BU56">
        <f t="shared" si="43"/>
        <v>0</v>
      </c>
      <c r="BV56">
        <f t="shared" si="44"/>
        <v>1</v>
      </c>
      <c r="BW56">
        <f t="shared" si="45"/>
        <v>0</v>
      </c>
      <c r="BY56" s="50">
        <f t="shared" si="46"/>
        <v>0</v>
      </c>
      <c r="BZ56" s="50">
        <f t="shared" si="47"/>
        <v>0</v>
      </c>
      <c r="CA56" s="50">
        <f t="shared" si="48"/>
        <v>0</v>
      </c>
      <c r="CB56" s="50">
        <f t="shared" si="49"/>
        <v>0</v>
      </c>
      <c r="CC56" s="50">
        <f t="shared" si="50"/>
        <v>0</v>
      </c>
      <c r="CD56" s="50">
        <f t="shared" si="51"/>
        <v>3.1525808970907918</v>
      </c>
      <c r="CE56" s="50">
        <f t="shared" si="52"/>
        <v>0</v>
      </c>
      <c r="CF56" s="50">
        <f t="shared" si="53"/>
        <v>1</v>
      </c>
      <c r="CG56" s="50">
        <f t="shared" si="54"/>
        <v>0</v>
      </c>
      <c r="CH56" s="50">
        <f t="shared" si="55"/>
        <v>0</v>
      </c>
      <c r="CI56" s="50">
        <f t="shared" si="56"/>
        <v>0</v>
      </c>
      <c r="CJ56" s="50">
        <f t="shared" si="57"/>
        <v>0</v>
      </c>
      <c r="CK56" s="50">
        <f t="shared" si="58"/>
        <v>3.1525808970907918</v>
      </c>
      <c r="CL56" s="50">
        <f t="shared" si="59"/>
        <v>0</v>
      </c>
      <c r="CM56" s="50">
        <f t="shared" si="60"/>
        <v>1</v>
      </c>
      <c r="CN56" s="50">
        <f t="shared" si="61"/>
        <v>0</v>
      </c>
      <c r="CO56">
        <f t="shared" si="78"/>
        <v>0</v>
      </c>
      <c r="CP56">
        <f t="shared" si="62"/>
        <v>0</v>
      </c>
      <c r="CQ56">
        <f t="shared" si="63"/>
        <v>0</v>
      </c>
      <c r="CR56">
        <f t="shared" si="64"/>
        <v>0</v>
      </c>
      <c r="CS56">
        <f t="shared" si="65"/>
        <v>0</v>
      </c>
      <c r="CT56">
        <f t="shared" si="66"/>
        <v>0.55802830287473193</v>
      </c>
      <c r="CU56">
        <f t="shared" si="67"/>
        <v>0</v>
      </c>
      <c r="CV56">
        <f t="shared" si="68"/>
        <v>1</v>
      </c>
      <c r="CW56">
        <f t="shared" si="69"/>
        <v>0</v>
      </c>
      <c r="CX56">
        <f t="shared" si="70"/>
        <v>0</v>
      </c>
      <c r="CY56">
        <f t="shared" si="71"/>
        <v>0</v>
      </c>
      <c r="CZ56">
        <f t="shared" si="72"/>
        <v>0</v>
      </c>
      <c r="DA56">
        <f t="shared" si="73"/>
        <v>0.55802830287473193</v>
      </c>
      <c r="DB56">
        <f t="shared" si="74"/>
        <v>0</v>
      </c>
      <c r="DC56">
        <f t="shared" si="75"/>
        <v>1</v>
      </c>
      <c r="DD56">
        <f t="shared" si="76"/>
        <v>0</v>
      </c>
      <c r="DL56">
        <v>2.3833100795745801</v>
      </c>
      <c r="DM56">
        <v>1.31769239902496</v>
      </c>
      <c r="DN56" t="s">
        <v>68</v>
      </c>
      <c r="DO56">
        <v>0.89700000000000002</v>
      </c>
      <c r="DP56">
        <v>0.24199999999999999</v>
      </c>
      <c r="DQ56" t="s">
        <v>18</v>
      </c>
    </row>
    <row r="57" spans="1:121">
      <c r="A57" t="s">
        <v>16</v>
      </c>
      <c r="B57">
        <v>-8.0705150000000003E-2</v>
      </c>
      <c r="C57">
        <v>1.624225</v>
      </c>
      <c r="D57">
        <v>-0.43874390000000002</v>
      </c>
      <c r="E57">
        <v>4.2060769999999999E-3</v>
      </c>
      <c r="F57">
        <v>-0.99476620000000004</v>
      </c>
      <c r="G57">
        <v>-4.8639849999999998E-2</v>
      </c>
      <c r="H57">
        <v>-8.9758809999999994E-2</v>
      </c>
      <c r="I57">
        <v>-6.5658729999999998E-2</v>
      </c>
      <c r="J57">
        <v>1.6368069999999999</v>
      </c>
      <c r="K57">
        <v>-0.46137289999999997</v>
      </c>
      <c r="L57">
        <v>-0.20785239999999999</v>
      </c>
      <c r="M57">
        <v>-0.33680290000000002</v>
      </c>
      <c r="N57">
        <v>-6.4589949999999993E-2</v>
      </c>
      <c r="O57">
        <v>0.91607280000000002</v>
      </c>
      <c r="P57" s="31">
        <f t="shared" si="13"/>
        <v>0.39406581446038391</v>
      </c>
      <c r="Q57" s="3">
        <f t="shared" si="14"/>
        <v>-0.68942426774734855</v>
      </c>
      <c r="R57">
        <v>5.635535</v>
      </c>
      <c r="S57" s="40">
        <f t="shared" si="15"/>
        <v>2.3314902610682591</v>
      </c>
      <c r="T57">
        <v>-3.3034300000000001</v>
      </c>
      <c r="U57">
        <v>4.2426139999999997</v>
      </c>
      <c r="V57">
        <v>3.3714189999999999</v>
      </c>
      <c r="W57" s="24">
        <f t="shared" si="16"/>
        <v>5.6355352663846343</v>
      </c>
      <c r="AA57" s="24">
        <f t="shared" si="17"/>
        <v>1.0164672258931207</v>
      </c>
      <c r="AC57">
        <v>0.45832869999999998</v>
      </c>
      <c r="AD57">
        <v>0.4779485</v>
      </c>
      <c r="AE57">
        <v>0.45614519999999997</v>
      </c>
      <c r="AF57">
        <v>0.32821119999999998</v>
      </c>
      <c r="AG57" s="8">
        <f t="shared" si="77"/>
        <v>3.2795530633572302E-2</v>
      </c>
      <c r="AH57">
        <v>344.37090000000001</v>
      </c>
      <c r="AI57">
        <v>349.20519999999999</v>
      </c>
      <c r="AJ57">
        <f t="shared" si="18"/>
        <v>4.8342999999999847</v>
      </c>
      <c r="AK57">
        <f t="shared" si="79"/>
        <v>2.8532449790221484</v>
      </c>
      <c r="AL57">
        <f t="shared" si="19"/>
        <v>4.1265451523694159</v>
      </c>
      <c r="AM57">
        <f t="shared" si="20"/>
        <v>0.59020850568275807</v>
      </c>
      <c r="AN57" s="58">
        <f t="shared" si="21"/>
        <v>0.85359724311057006</v>
      </c>
      <c r="AO57">
        <v>2</v>
      </c>
      <c r="AP57">
        <v>4</v>
      </c>
      <c r="AR57">
        <f t="shared" si="22"/>
        <v>0</v>
      </c>
      <c r="AS57">
        <f t="shared" si="23"/>
        <v>0</v>
      </c>
      <c r="AT57">
        <f t="shared" si="24"/>
        <v>0</v>
      </c>
      <c r="AU57">
        <f t="shared" si="25"/>
        <v>0</v>
      </c>
      <c r="AV57">
        <f t="shared" si="26"/>
        <v>4.1265451523694159</v>
      </c>
      <c r="AW57">
        <f t="shared" si="5"/>
        <v>0</v>
      </c>
      <c r="AX57">
        <f t="shared" si="6"/>
        <v>1</v>
      </c>
      <c r="AY57">
        <f t="shared" si="7"/>
        <v>0</v>
      </c>
      <c r="AZ57">
        <f t="shared" si="8"/>
        <v>0</v>
      </c>
      <c r="BA57">
        <f t="shared" si="9"/>
        <v>0</v>
      </c>
      <c r="BB57">
        <f t="shared" si="10"/>
        <v>0</v>
      </c>
      <c r="BC57">
        <f t="shared" si="11"/>
        <v>0</v>
      </c>
      <c r="BD57">
        <f t="shared" si="12"/>
        <v>0</v>
      </c>
      <c r="BE57">
        <f t="shared" si="27"/>
        <v>4.1265451523694159</v>
      </c>
      <c r="BF57">
        <f t="shared" si="28"/>
        <v>0</v>
      </c>
      <c r="BG57">
        <f t="shared" si="29"/>
        <v>1</v>
      </c>
      <c r="BH57">
        <f t="shared" si="30"/>
        <v>0</v>
      </c>
      <c r="BI57">
        <f t="shared" si="31"/>
        <v>0</v>
      </c>
      <c r="BJ57">
        <f t="shared" si="32"/>
        <v>0</v>
      </c>
      <c r="BK57">
        <f t="shared" si="33"/>
        <v>0</v>
      </c>
      <c r="BL57">
        <f t="shared" si="34"/>
        <v>0.85359724311057006</v>
      </c>
      <c r="BM57">
        <f t="shared" si="35"/>
        <v>0.85359724311057006</v>
      </c>
      <c r="BN57">
        <f t="shared" si="36"/>
        <v>1</v>
      </c>
      <c r="BO57">
        <f t="shared" si="37"/>
        <v>0</v>
      </c>
      <c r="BP57">
        <f t="shared" si="38"/>
        <v>0</v>
      </c>
      <c r="BQ57">
        <f t="shared" si="39"/>
        <v>0</v>
      </c>
      <c r="BR57">
        <f t="shared" si="40"/>
        <v>0</v>
      </c>
      <c r="BS57">
        <f t="shared" si="41"/>
        <v>0</v>
      </c>
      <c r="BT57">
        <f t="shared" si="42"/>
        <v>0</v>
      </c>
      <c r="BU57">
        <f t="shared" si="43"/>
        <v>0.85359724311057006</v>
      </c>
      <c r="BV57">
        <f t="shared" si="44"/>
        <v>0</v>
      </c>
      <c r="BW57">
        <f t="shared" si="45"/>
        <v>1</v>
      </c>
      <c r="BY57" s="50">
        <f t="shared" si="46"/>
        <v>0</v>
      </c>
      <c r="BZ57" s="50">
        <f t="shared" si="47"/>
        <v>0</v>
      </c>
      <c r="CA57" s="50">
        <f t="shared" si="48"/>
        <v>0</v>
      </c>
      <c r="CB57" s="50">
        <f t="shared" si="49"/>
        <v>0</v>
      </c>
      <c r="CC57" s="50">
        <f t="shared" si="50"/>
        <v>2.8532449790221484</v>
      </c>
      <c r="CD57" s="50">
        <f t="shared" si="51"/>
        <v>0</v>
      </c>
      <c r="CE57" s="50">
        <f t="shared" si="52"/>
        <v>1</v>
      </c>
      <c r="CF57" s="50">
        <f t="shared" si="53"/>
        <v>0</v>
      </c>
      <c r="CG57" s="50">
        <f t="shared" si="54"/>
        <v>0</v>
      </c>
      <c r="CH57" s="50">
        <f t="shared" si="55"/>
        <v>0</v>
      </c>
      <c r="CI57" s="50">
        <f t="shared" si="56"/>
        <v>0</v>
      </c>
      <c r="CJ57" s="50">
        <f t="shared" si="57"/>
        <v>0</v>
      </c>
      <c r="CK57" s="50">
        <f t="shared" si="58"/>
        <v>0</v>
      </c>
      <c r="CL57" s="50">
        <f t="shared" si="59"/>
        <v>2.8532449790221484</v>
      </c>
      <c r="CM57" s="50">
        <f t="shared" si="60"/>
        <v>0</v>
      </c>
      <c r="CN57" s="50">
        <f t="shared" si="61"/>
        <v>1</v>
      </c>
      <c r="CO57">
        <f t="shared" si="78"/>
        <v>0</v>
      </c>
      <c r="CP57">
        <f t="shared" si="62"/>
        <v>0</v>
      </c>
      <c r="CQ57">
        <f t="shared" si="63"/>
        <v>0</v>
      </c>
      <c r="CR57">
        <f t="shared" si="64"/>
        <v>0</v>
      </c>
      <c r="CS57">
        <f t="shared" si="65"/>
        <v>0.59020850568275807</v>
      </c>
      <c r="CT57">
        <f t="shared" si="66"/>
        <v>0</v>
      </c>
      <c r="CU57">
        <f t="shared" si="67"/>
        <v>1</v>
      </c>
      <c r="CV57">
        <f t="shared" si="68"/>
        <v>0</v>
      </c>
      <c r="CW57">
        <f t="shared" si="69"/>
        <v>0</v>
      </c>
      <c r="CX57">
        <f t="shared" si="70"/>
        <v>0</v>
      </c>
      <c r="CY57">
        <f t="shared" si="71"/>
        <v>0</v>
      </c>
      <c r="CZ57">
        <f t="shared" si="72"/>
        <v>0</v>
      </c>
      <c r="DA57">
        <f t="shared" si="73"/>
        <v>0</v>
      </c>
      <c r="DB57">
        <f t="shared" si="74"/>
        <v>0.59020850568275807</v>
      </c>
      <c r="DC57">
        <f t="shared" si="75"/>
        <v>0</v>
      </c>
      <c r="DD57">
        <f t="shared" si="76"/>
        <v>1</v>
      </c>
      <c r="DL57">
        <v>0.82834506034851096</v>
      </c>
      <c r="DM57">
        <v>2.45929002761841</v>
      </c>
      <c r="DN57" t="s">
        <v>69</v>
      </c>
      <c r="DO57">
        <v>0.28399999999999997</v>
      </c>
      <c r="DP57">
        <v>0.879</v>
      </c>
      <c r="DQ57" t="s">
        <v>18</v>
      </c>
    </row>
    <row r="58" spans="1:121">
      <c r="A58" t="s">
        <v>20</v>
      </c>
      <c r="B58">
        <v>-3.9376439999999999E-2</v>
      </c>
      <c r="C58">
        <v>1.622212</v>
      </c>
      <c r="D58">
        <v>-0.44066850000000002</v>
      </c>
      <c r="E58">
        <v>-2.8047519999999999E-2</v>
      </c>
      <c r="F58">
        <v>-0.34148089999999998</v>
      </c>
      <c r="G58">
        <v>-1.8113489999999999E-2</v>
      </c>
      <c r="H58">
        <v>0.93929560000000001</v>
      </c>
      <c r="I58">
        <v>-0.1740613</v>
      </c>
      <c r="J58">
        <v>1.622984</v>
      </c>
      <c r="K58">
        <v>-0.39471539999999999</v>
      </c>
      <c r="L58">
        <v>4.3825289999999996E-3</v>
      </c>
      <c r="M58">
        <v>-0.99656339999999999</v>
      </c>
      <c r="N58">
        <v>-5.6070729999999999E-2</v>
      </c>
      <c r="O58">
        <v>6.0813600000000002E-2</v>
      </c>
      <c r="P58" s="31">
        <f t="shared" si="13"/>
        <v>-0.20178879892864882</v>
      </c>
      <c r="Q58" s="3">
        <f t="shared" si="14"/>
        <v>-0.91856256125386671</v>
      </c>
      <c r="R58">
        <v>1.8303400000000001</v>
      </c>
      <c r="S58" s="40">
        <f t="shared" si="15"/>
        <v>2.7352247588306877</v>
      </c>
      <c r="T58">
        <v>-0.44298209999999999</v>
      </c>
      <c r="U58">
        <v>1.813283</v>
      </c>
      <c r="V58">
        <v>-2.2157010000000001</v>
      </c>
      <c r="W58" s="24">
        <f t="shared" si="16"/>
        <v>1.8303404142075008</v>
      </c>
      <c r="AA58" s="24">
        <f t="shared" si="17"/>
        <v>1.8861937266457929</v>
      </c>
      <c r="AC58">
        <v>0.4775103</v>
      </c>
      <c r="AD58">
        <v>0.46396389999999998</v>
      </c>
      <c r="AE58">
        <v>0.44437300000000002</v>
      </c>
      <c r="AF58">
        <v>0.31147330000000001</v>
      </c>
      <c r="AG58" s="8">
        <f t="shared" si="77"/>
        <v>3.0664467106177394E-2</v>
      </c>
      <c r="AH58">
        <v>350.70569999999998</v>
      </c>
      <c r="AI58">
        <v>354.18779999999998</v>
      </c>
      <c r="AJ58">
        <f t="shared" si="18"/>
        <v>3.4821000000000026</v>
      </c>
      <c r="AK58">
        <f t="shared" si="79"/>
        <v>4.0724974616887453</v>
      </c>
      <c r="AL58">
        <f t="shared" si="19"/>
        <v>3.4929497400076737</v>
      </c>
      <c r="AM58">
        <f t="shared" si="20"/>
        <v>1.169552127075254</v>
      </c>
      <c r="AN58" s="58">
        <f t="shared" si="21"/>
        <v>1.0031158611204938</v>
      </c>
      <c r="AO58">
        <v>4</v>
      </c>
      <c r="AP58">
        <v>4</v>
      </c>
      <c r="AR58">
        <f t="shared" si="22"/>
        <v>0</v>
      </c>
      <c r="AS58">
        <f t="shared" si="23"/>
        <v>0</v>
      </c>
      <c r="AT58">
        <f t="shared" si="24"/>
        <v>0</v>
      </c>
      <c r="AU58">
        <f t="shared" si="25"/>
        <v>0</v>
      </c>
      <c r="AV58">
        <f t="shared" si="26"/>
        <v>0</v>
      </c>
      <c r="AW58">
        <f t="shared" si="5"/>
        <v>0</v>
      </c>
      <c r="AX58">
        <f t="shared" si="6"/>
        <v>0</v>
      </c>
      <c r="AY58">
        <f t="shared" si="7"/>
        <v>0</v>
      </c>
      <c r="AZ58">
        <f t="shared" si="8"/>
        <v>0</v>
      </c>
      <c r="BA58">
        <f t="shared" si="9"/>
        <v>0</v>
      </c>
      <c r="BB58">
        <f t="shared" si="10"/>
        <v>0</v>
      </c>
      <c r="BC58">
        <f t="shared" si="11"/>
        <v>0</v>
      </c>
      <c r="BD58">
        <f t="shared" si="12"/>
        <v>3.4929497400076737</v>
      </c>
      <c r="BE58">
        <f t="shared" si="27"/>
        <v>3.4929497400076737</v>
      </c>
      <c r="BF58">
        <f t="shared" si="28"/>
        <v>1</v>
      </c>
      <c r="BG58">
        <f t="shared" si="29"/>
        <v>1</v>
      </c>
      <c r="BH58">
        <f t="shared" si="30"/>
        <v>0</v>
      </c>
      <c r="BI58">
        <f t="shared" si="31"/>
        <v>0</v>
      </c>
      <c r="BJ58">
        <f t="shared" si="32"/>
        <v>0</v>
      </c>
      <c r="BK58">
        <f t="shared" si="33"/>
        <v>0</v>
      </c>
      <c r="BL58">
        <f t="shared" si="34"/>
        <v>0</v>
      </c>
      <c r="BM58">
        <f t="shared" si="35"/>
        <v>0</v>
      </c>
      <c r="BN58">
        <f t="shared" si="36"/>
        <v>0</v>
      </c>
      <c r="BO58">
        <f t="shared" si="37"/>
        <v>0</v>
      </c>
      <c r="BP58">
        <f t="shared" si="38"/>
        <v>0</v>
      </c>
      <c r="BQ58">
        <f t="shared" si="39"/>
        <v>0</v>
      </c>
      <c r="BR58">
        <f t="shared" si="40"/>
        <v>0</v>
      </c>
      <c r="BS58">
        <f t="shared" si="41"/>
        <v>0</v>
      </c>
      <c r="BT58">
        <f t="shared" si="42"/>
        <v>1.0031158611204938</v>
      </c>
      <c r="BU58">
        <f t="shared" si="43"/>
        <v>1.0031158611204938</v>
      </c>
      <c r="BV58">
        <f t="shared" si="44"/>
        <v>1</v>
      </c>
      <c r="BW58">
        <f t="shared" si="45"/>
        <v>1</v>
      </c>
      <c r="BY58" s="50">
        <f t="shared" si="46"/>
        <v>0</v>
      </c>
      <c r="BZ58" s="50">
        <f t="shared" si="47"/>
        <v>0</v>
      </c>
      <c r="CA58" s="50">
        <f t="shared" si="48"/>
        <v>0</v>
      </c>
      <c r="CB58" s="50">
        <f t="shared" si="49"/>
        <v>0</v>
      </c>
      <c r="CC58" s="50">
        <f t="shared" si="50"/>
        <v>0</v>
      </c>
      <c r="CD58" s="50">
        <f t="shared" si="51"/>
        <v>0</v>
      </c>
      <c r="CE58" s="50">
        <f t="shared" si="52"/>
        <v>0</v>
      </c>
      <c r="CF58" s="50">
        <f t="shared" si="53"/>
        <v>0</v>
      </c>
      <c r="CG58" s="50">
        <f t="shared" si="54"/>
        <v>0</v>
      </c>
      <c r="CH58" s="50">
        <f t="shared" si="55"/>
        <v>0</v>
      </c>
      <c r="CI58" s="50">
        <f t="shared" si="56"/>
        <v>0</v>
      </c>
      <c r="CJ58" s="50">
        <f t="shared" si="57"/>
        <v>0</v>
      </c>
      <c r="CK58" s="50">
        <f t="shared" si="58"/>
        <v>4.0724974616887453</v>
      </c>
      <c r="CL58" s="50">
        <f t="shared" si="59"/>
        <v>4.0724974616887453</v>
      </c>
      <c r="CM58" s="50">
        <f t="shared" si="60"/>
        <v>1</v>
      </c>
      <c r="CN58" s="50">
        <f t="shared" si="61"/>
        <v>1</v>
      </c>
      <c r="CO58">
        <f t="shared" si="78"/>
        <v>0</v>
      </c>
      <c r="CP58">
        <f t="shared" si="62"/>
        <v>0</v>
      </c>
      <c r="CQ58">
        <f t="shared" si="63"/>
        <v>0</v>
      </c>
      <c r="CR58">
        <f t="shared" si="64"/>
        <v>0</v>
      </c>
      <c r="CS58">
        <f t="shared" si="65"/>
        <v>0</v>
      </c>
      <c r="CT58">
        <f t="shared" si="66"/>
        <v>0</v>
      </c>
      <c r="CU58">
        <f t="shared" si="67"/>
        <v>0</v>
      </c>
      <c r="CV58">
        <f t="shared" si="68"/>
        <v>0</v>
      </c>
      <c r="CW58">
        <f t="shared" si="69"/>
        <v>0</v>
      </c>
      <c r="CX58">
        <f t="shared" si="70"/>
        <v>0</v>
      </c>
      <c r="CY58">
        <f t="shared" si="71"/>
        <v>0</v>
      </c>
      <c r="CZ58">
        <f t="shared" si="72"/>
        <v>0</v>
      </c>
      <c r="DA58">
        <f t="shared" si="73"/>
        <v>1.169552127075254</v>
      </c>
      <c r="DB58">
        <f t="shared" si="74"/>
        <v>1.169552127075254</v>
      </c>
      <c r="DC58">
        <f t="shared" si="75"/>
        <v>1</v>
      </c>
      <c r="DD58">
        <f t="shared" si="76"/>
        <v>1</v>
      </c>
      <c r="DL58">
        <v>2.89513492584229</v>
      </c>
      <c r="DM58">
        <v>2.6994426250457799</v>
      </c>
      <c r="DN58" t="s">
        <v>70</v>
      </c>
      <c r="DO58">
        <v>0.186</v>
      </c>
      <c r="DP58">
        <v>0.32300000000000001</v>
      </c>
      <c r="DQ58" t="s">
        <v>18</v>
      </c>
    </row>
    <row r="59" spans="1:121">
      <c r="A59" t="s">
        <v>20</v>
      </c>
      <c r="B59">
        <v>-0.1310356</v>
      </c>
      <c r="C59">
        <v>1.612711</v>
      </c>
      <c r="D59">
        <v>-0.41090910000000003</v>
      </c>
      <c r="E59">
        <v>-6.3440509999999999E-3</v>
      </c>
      <c r="F59">
        <v>-0.99863290000000005</v>
      </c>
      <c r="G59">
        <v>-5.3224309999999999E-3</v>
      </c>
      <c r="H59">
        <v>5.1612959999999999E-2</v>
      </c>
      <c r="I59">
        <v>-0.25920910000000003</v>
      </c>
      <c r="J59">
        <v>1.620482</v>
      </c>
      <c r="K59">
        <v>-0.29042620000000002</v>
      </c>
      <c r="L59">
        <v>-3.3948649999999997E-2</v>
      </c>
      <c r="M59">
        <v>0.26006669999999998</v>
      </c>
      <c r="N59">
        <v>2.0310100000000001E-2</v>
      </c>
      <c r="O59">
        <v>0.96477990000000002</v>
      </c>
      <c r="P59" s="31">
        <f t="shared" si="13"/>
        <v>-0.22262041823080803</v>
      </c>
      <c r="Q59" s="3">
        <f t="shared" si="14"/>
        <v>-0.90088029877348019</v>
      </c>
      <c r="R59">
        <v>5.8161310000000004</v>
      </c>
      <c r="S59" s="40">
        <f t="shared" si="15"/>
        <v>2.692589615303965</v>
      </c>
      <c r="T59">
        <v>2.6555520000000001</v>
      </c>
      <c r="U59">
        <v>2.7910689999999998</v>
      </c>
      <c r="V59">
        <v>4.556362</v>
      </c>
      <c r="W59" s="24">
        <f t="shared" si="16"/>
        <v>5.8161310344190982</v>
      </c>
      <c r="AA59" s="24">
        <f t="shared" si="17"/>
        <v>1.0042170576977079</v>
      </c>
      <c r="AC59">
        <v>0.45745160000000001</v>
      </c>
      <c r="AD59">
        <v>0.40434039999999999</v>
      </c>
      <c r="AE59">
        <v>0.46839059999999999</v>
      </c>
      <c r="AF59">
        <v>0.40513929999999998</v>
      </c>
      <c r="AG59" s="8">
        <f t="shared" si="77"/>
        <v>3.5099815325143856E-2</v>
      </c>
      <c r="AH59">
        <v>355.7056</v>
      </c>
      <c r="AI59">
        <v>362.35410000000002</v>
      </c>
      <c r="AJ59">
        <f t="shared" si="18"/>
        <v>6.6485000000000127</v>
      </c>
      <c r="AK59">
        <f t="shared" si="79"/>
        <v>2.945530152634233</v>
      </c>
      <c r="AL59">
        <f t="shared" si="19"/>
        <v>4.0565955552597854</v>
      </c>
      <c r="AM59">
        <f t="shared" si="20"/>
        <v>0.44303679817014774</v>
      </c>
      <c r="AN59" s="58">
        <f t="shared" si="21"/>
        <v>0.61015199748210536</v>
      </c>
      <c r="AO59">
        <v>1</v>
      </c>
      <c r="AP59">
        <v>1</v>
      </c>
      <c r="AR59">
        <f t="shared" si="22"/>
        <v>4.0565955552597854</v>
      </c>
      <c r="AS59">
        <f t="shared" si="23"/>
        <v>4.0565955552597854</v>
      </c>
      <c r="AT59">
        <f t="shared" si="24"/>
        <v>1</v>
      </c>
      <c r="AU59">
        <f t="shared" si="25"/>
        <v>1</v>
      </c>
      <c r="AV59">
        <f t="shared" si="26"/>
        <v>0</v>
      </c>
      <c r="AW59">
        <f t="shared" si="5"/>
        <v>0</v>
      </c>
      <c r="AX59">
        <f t="shared" si="6"/>
        <v>0</v>
      </c>
      <c r="AY59">
        <f t="shared" si="7"/>
        <v>0</v>
      </c>
      <c r="AZ59">
        <f t="shared" si="8"/>
        <v>0</v>
      </c>
      <c r="BA59">
        <f t="shared" si="9"/>
        <v>0</v>
      </c>
      <c r="BB59">
        <f t="shared" si="10"/>
        <v>0</v>
      </c>
      <c r="BC59">
        <f t="shared" si="11"/>
        <v>0</v>
      </c>
      <c r="BD59">
        <f t="shared" si="12"/>
        <v>0</v>
      </c>
      <c r="BE59">
        <f t="shared" si="27"/>
        <v>0</v>
      </c>
      <c r="BF59">
        <f t="shared" si="28"/>
        <v>0</v>
      </c>
      <c r="BG59">
        <f t="shared" si="29"/>
        <v>0</v>
      </c>
      <c r="BH59">
        <f t="shared" si="30"/>
        <v>0.61015199748210536</v>
      </c>
      <c r="BI59">
        <f t="shared" si="31"/>
        <v>0.61015199748210536</v>
      </c>
      <c r="BJ59">
        <f t="shared" si="32"/>
        <v>1</v>
      </c>
      <c r="BK59">
        <f t="shared" si="33"/>
        <v>1</v>
      </c>
      <c r="BL59">
        <f t="shared" si="34"/>
        <v>0</v>
      </c>
      <c r="BM59">
        <f t="shared" si="35"/>
        <v>0</v>
      </c>
      <c r="BN59">
        <f t="shared" si="36"/>
        <v>0</v>
      </c>
      <c r="BO59">
        <f t="shared" si="37"/>
        <v>0</v>
      </c>
      <c r="BP59">
        <f t="shared" si="38"/>
        <v>0</v>
      </c>
      <c r="BQ59">
        <f t="shared" si="39"/>
        <v>0</v>
      </c>
      <c r="BR59">
        <f t="shared" si="40"/>
        <v>0</v>
      </c>
      <c r="BS59">
        <f t="shared" si="41"/>
        <v>0</v>
      </c>
      <c r="BT59">
        <f t="shared" si="42"/>
        <v>0</v>
      </c>
      <c r="BU59">
        <f t="shared" si="43"/>
        <v>0</v>
      </c>
      <c r="BV59">
        <f t="shared" si="44"/>
        <v>0</v>
      </c>
      <c r="BW59">
        <f t="shared" si="45"/>
        <v>0</v>
      </c>
      <c r="BY59" s="50">
        <f t="shared" si="46"/>
        <v>2.945530152634233</v>
      </c>
      <c r="BZ59" s="50">
        <f t="shared" si="47"/>
        <v>2.945530152634233</v>
      </c>
      <c r="CA59" s="50">
        <f t="shared" si="48"/>
        <v>1</v>
      </c>
      <c r="CB59" s="50">
        <f t="shared" si="49"/>
        <v>1</v>
      </c>
      <c r="CC59" s="50">
        <f t="shared" si="50"/>
        <v>0</v>
      </c>
      <c r="CD59" s="50">
        <f t="shared" si="51"/>
        <v>0</v>
      </c>
      <c r="CE59" s="50">
        <f t="shared" si="52"/>
        <v>0</v>
      </c>
      <c r="CF59" s="50">
        <f t="shared" si="53"/>
        <v>0</v>
      </c>
      <c r="CG59" s="50">
        <f t="shared" si="54"/>
        <v>0</v>
      </c>
      <c r="CH59" s="50">
        <f t="shared" si="55"/>
        <v>0</v>
      </c>
      <c r="CI59" s="50">
        <f t="shared" si="56"/>
        <v>0</v>
      </c>
      <c r="CJ59" s="50">
        <f t="shared" si="57"/>
        <v>0</v>
      </c>
      <c r="CK59" s="50">
        <f t="shared" si="58"/>
        <v>0</v>
      </c>
      <c r="CL59" s="50">
        <f t="shared" si="59"/>
        <v>0</v>
      </c>
      <c r="CM59" s="50">
        <f t="shared" si="60"/>
        <v>0</v>
      </c>
      <c r="CN59" s="50">
        <f t="shared" si="61"/>
        <v>0</v>
      </c>
      <c r="CO59">
        <f t="shared" si="78"/>
        <v>0.44303679817014774</v>
      </c>
      <c r="CP59">
        <f t="shared" si="62"/>
        <v>0.44303679817014774</v>
      </c>
      <c r="CQ59">
        <f t="shared" si="63"/>
        <v>1</v>
      </c>
      <c r="CR59">
        <f t="shared" si="64"/>
        <v>1</v>
      </c>
      <c r="CS59">
        <f t="shared" si="65"/>
        <v>0</v>
      </c>
      <c r="CT59">
        <f t="shared" si="66"/>
        <v>0</v>
      </c>
      <c r="CU59">
        <f t="shared" si="67"/>
        <v>0</v>
      </c>
      <c r="CV59">
        <f t="shared" si="68"/>
        <v>0</v>
      </c>
      <c r="CW59">
        <f t="shared" si="69"/>
        <v>0</v>
      </c>
      <c r="CX59">
        <f t="shared" si="70"/>
        <v>0</v>
      </c>
      <c r="CY59">
        <f t="shared" si="71"/>
        <v>0</v>
      </c>
      <c r="CZ59">
        <f t="shared" si="72"/>
        <v>0</v>
      </c>
      <c r="DA59">
        <f t="shared" si="73"/>
        <v>0</v>
      </c>
      <c r="DB59">
        <f t="shared" si="74"/>
        <v>0</v>
      </c>
      <c r="DC59">
        <f t="shared" si="75"/>
        <v>0</v>
      </c>
      <c r="DD59">
        <f t="shared" si="76"/>
        <v>0</v>
      </c>
      <c r="DL59">
        <v>0.54707306623458896</v>
      </c>
      <c r="DM59">
        <v>0.400063365697861</v>
      </c>
      <c r="DN59" t="s">
        <v>71</v>
      </c>
      <c r="DO59">
        <v>0.46200000000000002</v>
      </c>
      <c r="DP59">
        <v>0.34100000000000003</v>
      </c>
      <c r="DQ59" t="s">
        <v>18</v>
      </c>
    </row>
    <row r="60" spans="1:121">
      <c r="A60" t="s">
        <v>16</v>
      </c>
      <c r="B60">
        <v>-0.25363449999999998</v>
      </c>
      <c r="C60">
        <v>1.617019</v>
      </c>
      <c r="D60">
        <v>-0.27823500000000001</v>
      </c>
      <c r="E60">
        <v>4.3003549999999996E-3</v>
      </c>
      <c r="F60">
        <v>0.23365340000000001</v>
      </c>
      <c r="G60">
        <v>2.4180880000000001E-3</v>
      </c>
      <c r="H60">
        <v>0.97230740000000004</v>
      </c>
      <c r="I60">
        <v>-0.6651357</v>
      </c>
      <c r="J60">
        <v>1.6240870000000001</v>
      </c>
      <c r="K60">
        <v>0.18216860000000001</v>
      </c>
      <c r="L60">
        <v>3.6067500000000002E-2</v>
      </c>
      <c r="M60">
        <v>-0.99304539999999997</v>
      </c>
      <c r="N60">
        <v>-0.10453320000000001</v>
      </c>
      <c r="O60">
        <v>4.0408329999999999E-2</v>
      </c>
      <c r="P60" s="31">
        <f t="shared" si="13"/>
        <v>-0.569563283423976</v>
      </c>
      <c r="Q60" s="3">
        <f t="shared" si="14"/>
        <v>-0.35119533235059919</v>
      </c>
      <c r="R60">
        <v>1.4466920000000001</v>
      </c>
      <c r="S60" s="40">
        <f t="shared" si="15"/>
        <v>1.9296437775385962</v>
      </c>
      <c r="T60">
        <v>-0.79390649999999996</v>
      </c>
      <c r="U60">
        <v>1.9295119999999999</v>
      </c>
      <c r="V60">
        <v>-1.5833680000000001</v>
      </c>
      <c r="W60" s="24">
        <f t="shared" si="16"/>
        <v>1.4466920393511538</v>
      </c>
      <c r="AA60" s="24">
        <f t="shared" si="17"/>
        <v>1.9250981487940046</v>
      </c>
      <c r="AC60">
        <v>0.41493600000000003</v>
      </c>
      <c r="AD60">
        <v>0.42181350000000001</v>
      </c>
      <c r="AE60">
        <v>0.47243259999999998</v>
      </c>
      <c r="AF60">
        <v>0.43035329999999999</v>
      </c>
      <c r="AG60" s="8">
        <f t="shared" si="77"/>
        <v>3.558496859606651E-2</v>
      </c>
      <c r="AH60">
        <v>363.8725</v>
      </c>
      <c r="AI60">
        <v>369.4221</v>
      </c>
      <c r="AJ60">
        <f t="shared" si="18"/>
        <v>5.5495999999999981</v>
      </c>
      <c r="AK60">
        <f t="shared" si="79"/>
        <v>3.383926676772492</v>
      </c>
      <c r="AL60">
        <f t="shared" si="19"/>
        <v>2.9683499393563659</v>
      </c>
      <c r="AM60">
        <f t="shared" si="20"/>
        <v>0.60976046503756909</v>
      </c>
      <c r="AN60" s="58">
        <f t="shared" si="21"/>
        <v>0.53487637655981812</v>
      </c>
      <c r="AO60">
        <v>4</v>
      </c>
      <c r="AP60">
        <v>4</v>
      </c>
      <c r="AR60">
        <f t="shared" si="22"/>
        <v>0</v>
      </c>
      <c r="AS60">
        <f t="shared" si="23"/>
        <v>0</v>
      </c>
      <c r="AT60">
        <f t="shared" si="24"/>
        <v>0</v>
      </c>
      <c r="AU60">
        <f t="shared" si="25"/>
        <v>0</v>
      </c>
      <c r="AV60">
        <f t="shared" si="26"/>
        <v>0</v>
      </c>
      <c r="AW60">
        <f t="shared" si="5"/>
        <v>0</v>
      </c>
      <c r="AX60">
        <f t="shared" si="6"/>
        <v>0</v>
      </c>
      <c r="AY60">
        <f t="shared" si="7"/>
        <v>0</v>
      </c>
      <c r="AZ60">
        <f t="shared" si="8"/>
        <v>0</v>
      </c>
      <c r="BA60">
        <f t="shared" si="9"/>
        <v>0</v>
      </c>
      <c r="BB60">
        <f t="shared" si="10"/>
        <v>0</v>
      </c>
      <c r="BC60">
        <f t="shared" si="11"/>
        <v>0</v>
      </c>
      <c r="BD60">
        <f t="shared" si="12"/>
        <v>2.9683499393563659</v>
      </c>
      <c r="BE60">
        <f t="shared" si="27"/>
        <v>2.9683499393563659</v>
      </c>
      <c r="BF60">
        <f t="shared" si="28"/>
        <v>1</v>
      </c>
      <c r="BG60">
        <f t="shared" si="29"/>
        <v>1</v>
      </c>
      <c r="BH60">
        <f t="shared" si="30"/>
        <v>0</v>
      </c>
      <c r="BI60">
        <f t="shared" si="31"/>
        <v>0</v>
      </c>
      <c r="BJ60">
        <f t="shared" si="32"/>
        <v>0</v>
      </c>
      <c r="BK60">
        <f t="shared" si="33"/>
        <v>0</v>
      </c>
      <c r="BL60">
        <f t="shared" si="34"/>
        <v>0</v>
      </c>
      <c r="BM60">
        <f t="shared" si="35"/>
        <v>0</v>
      </c>
      <c r="BN60">
        <f t="shared" si="36"/>
        <v>0</v>
      </c>
      <c r="BO60">
        <f t="shared" si="37"/>
        <v>0</v>
      </c>
      <c r="BP60">
        <f t="shared" si="38"/>
        <v>0</v>
      </c>
      <c r="BQ60">
        <f t="shared" si="39"/>
        <v>0</v>
      </c>
      <c r="BR60">
        <f t="shared" si="40"/>
        <v>0</v>
      </c>
      <c r="BS60">
        <f t="shared" si="41"/>
        <v>0</v>
      </c>
      <c r="BT60">
        <f t="shared" si="42"/>
        <v>0.53487637655981812</v>
      </c>
      <c r="BU60">
        <f t="shared" si="43"/>
        <v>0.53487637655981812</v>
      </c>
      <c r="BV60">
        <f t="shared" si="44"/>
        <v>1</v>
      </c>
      <c r="BW60">
        <f t="shared" si="45"/>
        <v>1</v>
      </c>
      <c r="BY60" s="50">
        <f t="shared" si="46"/>
        <v>0</v>
      </c>
      <c r="BZ60" s="50">
        <f t="shared" si="47"/>
        <v>0</v>
      </c>
      <c r="CA60" s="50">
        <f t="shared" si="48"/>
        <v>0</v>
      </c>
      <c r="CB60" s="50">
        <f t="shared" si="49"/>
        <v>0</v>
      </c>
      <c r="CC60" s="50">
        <f t="shared" si="50"/>
        <v>0</v>
      </c>
      <c r="CD60" s="50">
        <f t="shared" si="51"/>
        <v>0</v>
      </c>
      <c r="CE60" s="50">
        <f t="shared" si="52"/>
        <v>0</v>
      </c>
      <c r="CF60" s="50">
        <f t="shared" si="53"/>
        <v>0</v>
      </c>
      <c r="CG60" s="50">
        <f t="shared" si="54"/>
        <v>0</v>
      </c>
      <c r="CH60" s="50">
        <f t="shared" si="55"/>
        <v>0</v>
      </c>
      <c r="CI60" s="50">
        <f t="shared" si="56"/>
        <v>0</v>
      </c>
      <c r="CJ60" s="50">
        <f t="shared" si="57"/>
        <v>0</v>
      </c>
      <c r="CK60" s="50">
        <f t="shared" si="58"/>
        <v>3.383926676772492</v>
      </c>
      <c r="CL60" s="50">
        <f t="shared" si="59"/>
        <v>3.383926676772492</v>
      </c>
      <c r="CM60" s="50">
        <f t="shared" si="60"/>
        <v>1</v>
      </c>
      <c r="CN60" s="50">
        <f t="shared" si="61"/>
        <v>1</v>
      </c>
      <c r="CO60">
        <f t="shared" si="78"/>
        <v>0</v>
      </c>
      <c r="CP60">
        <f t="shared" si="62"/>
        <v>0</v>
      </c>
      <c r="CQ60">
        <f t="shared" si="63"/>
        <v>0</v>
      </c>
      <c r="CR60">
        <f t="shared" si="64"/>
        <v>0</v>
      </c>
      <c r="CS60">
        <f t="shared" si="65"/>
        <v>0</v>
      </c>
      <c r="CT60">
        <f t="shared" si="66"/>
        <v>0</v>
      </c>
      <c r="CU60">
        <f t="shared" si="67"/>
        <v>0</v>
      </c>
      <c r="CV60">
        <f t="shared" si="68"/>
        <v>0</v>
      </c>
      <c r="CW60">
        <f t="shared" si="69"/>
        <v>0</v>
      </c>
      <c r="CX60">
        <f t="shared" si="70"/>
        <v>0</v>
      </c>
      <c r="CY60">
        <f t="shared" si="71"/>
        <v>0</v>
      </c>
      <c r="CZ60">
        <f t="shared" si="72"/>
        <v>0</v>
      </c>
      <c r="DA60">
        <f t="shared" si="73"/>
        <v>0.60976046503756909</v>
      </c>
      <c r="DB60">
        <f t="shared" si="74"/>
        <v>0.60976046503756909</v>
      </c>
      <c r="DC60">
        <f t="shared" si="75"/>
        <v>1</v>
      </c>
      <c r="DD60">
        <f t="shared" si="76"/>
        <v>1</v>
      </c>
      <c r="DL60">
        <v>2.6955235004425</v>
      </c>
      <c r="DM60">
        <v>2.6172080039978001</v>
      </c>
      <c r="DN60" t="s">
        <v>72</v>
      </c>
      <c r="DO60">
        <v>0.26300000000000001</v>
      </c>
      <c r="DP60">
        <v>0.14399999999999999</v>
      </c>
      <c r="DQ60" t="s">
        <v>18</v>
      </c>
    </row>
    <row r="61" spans="1:121">
      <c r="A61" t="s">
        <v>16</v>
      </c>
      <c r="B61">
        <v>-0.59458520000000004</v>
      </c>
      <c r="C61">
        <v>1.620787</v>
      </c>
      <c r="D61">
        <v>0.129415</v>
      </c>
      <c r="E61">
        <v>1.5635820000000002E-2</v>
      </c>
      <c r="F61">
        <v>-0.99783639999999996</v>
      </c>
      <c r="G61">
        <v>-2.440966E-2</v>
      </c>
      <c r="H61">
        <v>5.9009520000000003E-2</v>
      </c>
      <c r="I61">
        <v>-0.65598460000000003</v>
      </c>
      <c r="J61">
        <v>1.644984</v>
      </c>
      <c r="K61">
        <v>-3.301341E-2</v>
      </c>
      <c r="L61">
        <v>-0.27707369999999998</v>
      </c>
      <c r="M61">
        <v>0.57690710000000001</v>
      </c>
      <c r="N61">
        <v>0.16280919999999999</v>
      </c>
      <c r="O61">
        <v>0.75093379999999998</v>
      </c>
      <c r="P61" s="31">
        <f t="shared" si="13"/>
        <v>0.72406360433109196</v>
      </c>
      <c r="Q61" s="3">
        <f t="shared" si="14"/>
        <v>4.8536206233864121E-2</v>
      </c>
      <c r="R61">
        <v>2.6915049999999998</v>
      </c>
      <c r="S61" s="40">
        <f t="shared" si="15"/>
        <v>1.5222410436951566</v>
      </c>
      <c r="T61">
        <v>1.3837649999999999</v>
      </c>
      <c r="U61">
        <v>3.4275030000000002</v>
      </c>
      <c r="V61">
        <v>0.38652589999999998</v>
      </c>
      <c r="W61" s="24">
        <f t="shared" si="16"/>
        <v>2.6915048269313675</v>
      </c>
      <c r="AA61" s="24">
        <f t="shared" si="17"/>
        <v>1.7454524284319475</v>
      </c>
      <c r="AC61">
        <v>0.40360940000000001</v>
      </c>
      <c r="AD61">
        <v>0.45456809999999997</v>
      </c>
      <c r="AE61">
        <v>0.4650955</v>
      </c>
      <c r="AF61">
        <v>0.41479739999999998</v>
      </c>
      <c r="AG61" s="8">
        <f t="shared" si="77"/>
        <v>3.539471262556617E-2</v>
      </c>
      <c r="AH61">
        <v>370.9375</v>
      </c>
      <c r="AI61">
        <v>375.05360000000002</v>
      </c>
      <c r="AJ61">
        <f t="shared" si="18"/>
        <v>4.1161000000000172</v>
      </c>
      <c r="AK61">
        <f t="shared" si="79"/>
        <v>2.9081920949096003</v>
      </c>
      <c r="AL61">
        <f t="shared" si="19"/>
        <v>3.7304083756773143</v>
      </c>
      <c r="AM61">
        <f t="shared" si="20"/>
        <v>0.70654068047656471</v>
      </c>
      <c r="AN61" s="58">
        <f t="shared" si="21"/>
        <v>0.90629682847289883</v>
      </c>
      <c r="AO61">
        <v>2</v>
      </c>
      <c r="AP61">
        <v>1</v>
      </c>
      <c r="AR61">
        <f t="shared" si="22"/>
        <v>0</v>
      </c>
      <c r="AS61">
        <f t="shared" si="23"/>
        <v>3.7304083756773143</v>
      </c>
      <c r="AT61">
        <f t="shared" si="24"/>
        <v>0</v>
      </c>
      <c r="AU61">
        <f t="shared" si="25"/>
        <v>1</v>
      </c>
      <c r="AV61">
        <f t="shared" si="26"/>
        <v>3.7304083756773143</v>
      </c>
      <c r="AW61">
        <f t="shared" si="5"/>
        <v>0</v>
      </c>
      <c r="AX61">
        <f t="shared" si="6"/>
        <v>1</v>
      </c>
      <c r="AY61">
        <f t="shared" si="7"/>
        <v>0</v>
      </c>
      <c r="AZ61">
        <f t="shared" si="8"/>
        <v>0</v>
      </c>
      <c r="BA61">
        <f t="shared" si="9"/>
        <v>0</v>
      </c>
      <c r="BB61">
        <f t="shared" si="10"/>
        <v>0</v>
      </c>
      <c r="BC61">
        <f t="shared" si="11"/>
        <v>0</v>
      </c>
      <c r="BD61">
        <f t="shared" si="12"/>
        <v>0</v>
      </c>
      <c r="BE61">
        <f t="shared" si="27"/>
        <v>0</v>
      </c>
      <c r="BF61">
        <f t="shared" si="28"/>
        <v>0</v>
      </c>
      <c r="BG61">
        <f t="shared" si="29"/>
        <v>0</v>
      </c>
      <c r="BH61">
        <f t="shared" si="30"/>
        <v>0</v>
      </c>
      <c r="BI61">
        <f t="shared" si="31"/>
        <v>0.90629682847289883</v>
      </c>
      <c r="BJ61">
        <f t="shared" si="32"/>
        <v>0</v>
      </c>
      <c r="BK61">
        <f t="shared" si="33"/>
        <v>1</v>
      </c>
      <c r="BL61">
        <f t="shared" si="34"/>
        <v>0.90629682847289883</v>
      </c>
      <c r="BM61">
        <f t="shared" si="35"/>
        <v>0.90629682847289883</v>
      </c>
      <c r="BN61">
        <f t="shared" si="36"/>
        <v>1</v>
      </c>
      <c r="BO61">
        <f t="shared" si="37"/>
        <v>0</v>
      </c>
      <c r="BP61">
        <f t="shared" si="38"/>
        <v>0</v>
      </c>
      <c r="BQ61">
        <f t="shared" si="39"/>
        <v>0</v>
      </c>
      <c r="BR61">
        <f t="shared" si="40"/>
        <v>0</v>
      </c>
      <c r="BS61">
        <f t="shared" si="41"/>
        <v>0</v>
      </c>
      <c r="BT61">
        <f t="shared" si="42"/>
        <v>0</v>
      </c>
      <c r="BU61">
        <f t="shared" si="43"/>
        <v>0</v>
      </c>
      <c r="BV61">
        <f t="shared" si="44"/>
        <v>0</v>
      </c>
      <c r="BW61">
        <f t="shared" si="45"/>
        <v>0</v>
      </c>
      <c r="BY61" s="50">
        <f t="shared" si="46"/>
        <v>0</v>
      </c>
      <c r="BZ61" s="50">
        <f t="shared" si="47"/>
        <v>2.9081920949096003</v>
      </c>
      <c r="CA61" s="50">
        <f t="shared" si="48"/>
        <v>0</v>
      </c>
      <c r="CB61" s="50">
        <f t="shared" si="49"/>
        <v>1</v>
      </c>
      <c r="CC61" s="50">
        <f t="shared" si="50"/>
        <v>2.9081920949096003</v>
      </c>
      <c r="CD61" s="50">
        <f t="shared" si="51"/>
        <v>0</v>
      </c>
      <c r="CE61" s="50">
        <f t="shared" si="52"/>
        <v>1</v>
      </c>
      <c r="CF61" s="50">
        <f t="shared" si="53"/>
        <v>0</v>
      </c>
      <c r="CG61" s="50">
        <f t="shared" si="54"/>
        <v>0</v>
      </c>
      <c r="CH61" s="50">
        <f t="shared" si="55"/>
        <v>0</v>
      </c>
      <c r="CI61" s="50">
        <f t="shared" si="56"/>
        <v>0</v>
      </c>
      <c r="CJ61" s="50">
        <f t="shared" si="57"/>
        <v>0</v>
      </c>
      <c r="CK61" s="50">
        <f t="shared" si="58"/>
        <v>0</v>
      </c>
      <c r="CL61" s="50">
        <f t="shared" si="59"/>
        <v>0</v>
      </c>
      <c r="CM61" s="50">
        <f t="shared" si="60"/>
        <v>0</v>
      </c>
      <c r="CN61" s="50">
        <f t="shared" si="61"/>
        <v>0</v>
      </c>
      <c r="CO61">
        <f t="shared" si="78"/>
        <v>0</v>
      </c>
      <c r="CP61">
        <f t="shared" si="62"/>
        <v>0.70654068047656471</v>
      </c>
      <c r="CQ61">
        <f t="shared" si="63"/>
        <v>0</v>
      </c>
      <c r="CR61">
        <f t="shared" si="64"/>
        <v>1</v>
      </c>
      <c r="CS61">
        <f t="shared" si="65"/>
        <v>0.70654068047656471</v>
      </c>
      <c r="CT61">
        <f t="shared" si="66"/>
        <v>0</v>
      </c>
      <c r="CU61">
        <f t="shared" si="67"/>
        <v>1</v>
      </c>
      <c r="CV61">
        <f t="shared" si="68"/>
        <v>0</v>
      </c>
      <c r="CW61">
        <f t="shared" si="69"/>
        <v>0</v>
      </c>
      <c r="CX61">
        <f t="shared" si="70"/>
        <v>0</v>
      </c>
      <c r="CY61">
        <f t="shared" si="71"/>
        <v>0</v>
      </c>
      <c r="CZ61">
        <f t="shared" si="72"/>
        <v>0</v>
      </c>
      <c r="DA61">
        <f t="shared" si="73"/>
        <v>0</v>
      </c>
      <c r="DB61">
        <f t="shared" si="74"/>
        <v>0</v>
      </c>
      <c r="DC61">
        <f t="shared" si="75"/>
        <v>0</v>
      </c>
      <c r="DD61">
        <f t="shared" si="76"/>
        <v>0</v>
      </c>
      <c r="DL61">
        <v>1.4751236438751201</v>
      </c>
      <c r="DM61">
        <v>0.74008387327194203</v>
      </c>
      <c r="DN61" t="s">
        <v>52</v>
      </c>
      <c r="DO61">
        <v>0.22</v>
      </c>
      <c r="DP61">
        <v>0.129</v>
      </c>
      <c r="DQ61" t="s">
        <v>18</v>
      </c>
    </row>
    <row r="62" spans="1:121">
      <c r="A62" t="s">
        <v>16</v>
      </c>
      <c r="B62">
        <v>-0.55424419999999996</v>
      </c>
      <c r="C62">
        <v>1.621394</v>
      </c>
      <c r="D62">
        <v>6.5912230000000002E-3</v>
      </c>
      <c r="E62">
        <v>-9.3586959999999997E-3</v>
      </c>
      <c r="F62">
        <v>0.56210210000000005</v>
      </c>
      <c r="G62">
        <v>2.1988770000000001E-3</v>
      </c>
      <c r="H62">
        <v>0.82701199999999997</v>
      </c>
      <c r="I62">
        <v>-0.48531489999999999</v>
      </c>
      <c r="J62">
        <v>1.6354610000000001</v>
      </c>
      <c r="K62">
        <v>-0.18120549999999999</v>
      </c>
      <c r="L62">
        <v>-0.28223959999999998</v>
      </c>
      <c r="M62">
        <v>-0.10626439999999999</v>
      </c>
      <c r="N62">
        <v>-4.8402540000000001E-2</v>
      </c>
      <c r="O62">
        <v>0.95221109999999998</v>
      </c>
      <c r="P62" s="31">
        <f t="shared" si="13"/>
        <v>0.94700986941508369</v>
      </c>
      <c r="Q62" s="3">
        <f t="shared" si="14"/>
        <v>0.79365538553914772</v>
      </c>
      <c r="R62">
        <v>0.67246950000000005</v>
      </c>
      <c r="S62" s="40">
        <f t="shared" si="15"/>
        <v>0.65400214538417833</v>
      </c>
      <c r="T62">
        <v>-0.61363630000000002</v>
      </c>
      <c r="U62">
        <v>2.162363</v>
      </c>
      <c r="V62">
        <v>0.40161029999999998</v>
      </c>
      <c r="W62" s="24">
        <f t="shared" si="16"/>
        <v>0.67246929424126267</v>
      </c>
      <c r="AA62" s="24">
        <f t="shared" si="17"/>
        <v>1.9712127566038646</v>
      </c>
      <c r="AC62">
        <v>0.4784351</v>
      </c>
      <c r="AD62">
        <v>0.49806040000000001</v>
      </c>
      <c r="AE62">
        <v>0.4807495</v>
      </c>
      <c r="AF62">
        <v>0.49273679999999997</v>
      </c>
      <c r="AG62" s="8">
        <f t="shared" si="77"/>
        <v>5.6446742841328265E-2</v>
      </c>
      <c r="AH62">
        <v>376.572</v>
      </c>
      <c r="AI62">
        <v>379.87009999999998</v>
      </c>
      <c r="AJ62">
        <f t="shared" si="18"/>
        <v>3.2980999999999767</v>
      </c>
      <c r="AK62">
        <f t="shared" si="79"/>
        <v>1.1914885305874092</v>
      </c>
      <c r="AL62">
        <f t="shared" si="19"/>
        <v>1.2316619976559786</v>
      </c>
      <c r="AM62">
        <f t="shared" si="20"/>
        <v>0.36126513161742141</v>
      </c>
      <c r="AN62" s="58">
        <f t="shared" si="21"/>
        <v>0.37344592269973237</v>
      </c>
      <c r="AO62">
        <v>2</v>
      </c>
      <c r="AP62">
        <v>3</v>
      </c>
      <c r="AR62">
        <f t="shared" si="22"/>
        <v>0</v>
      </c>
      <c r="AS62">
        <f t="shared" si="23"/>
        <v>0</v>
      </c>
      <c r="AT62">
        <f t="shared" si="24"/>
        <v>0</v>
      </c>
      <c r="AU62">
        <f t="shared" si="25"/>
        <v>0</v>
      </c>
      <c r="AV62">
        <f t="shared" si="26"/>
        <v>1.2316619976559786</v>
      </c>
      <c r="AW62">
        <f t="shared" si="5"/>
        <v>0</v>
      </c>
      <c r="AX62">
        <f t="shared" si="6"/>
        <v>1</v>
      </c>
      <c r="AY62">
        <f t="shared" si="7"/>
        <v>0</v>
      </c>
      <c r="AZ62">
        <f t="shared" si="8"/>
        <v>0</v>
      </c>
      <c r="BA62">
        <f t="shared" si="9"/>
        <v>1.2316619976559786</v>
      </c>
      <c r="BB62">
        <f t="shared" si="10"/>
        <v>0</v>
      </c>
      <c r="BC62">
        <f t="shared" si="11"/>
        <v>1</v>
      </c>
      <c r="BD62">
        <f t="shared" si="12"/>
        <v>0</v>
      </c>
      <c r="BE62">
        <f t="shared" si="27"/>
        <v>0</v>
      </c>
      <c r="BF62">
        <f t="shared" si="28"/>
        <v>0</v>
      </c>
      <c r="BG62">
        <f t="shared" si="29"/>
        <v>0</v>
      </c>
      <c r="BH62">
        <f t="shared" si="30"/>
        <v>0</v>
      </c>
      <c r="BI62">
        <f t="shared" si="31"/>
        <v>0</v>
      </c>
      <c r="BJ62">
        <f t="shared" si="32"/>
        <v>0</v>
      </c>
      <c r="BK62">
        <f t="shared" si="33"/>
        <v>0</v>
      </c>
      <c r="BL62">
        <f t="shared" si="34"/>
        <v>0.37344592269973237</v>
      </c>
      <c r="BM62">
        <f t="shared" si="35"/>
        <v>0.37344592269973237</v>
      </c>
      <c r="BN62">
        <f t="shared" si="36"/>
        <v>1</v>
      </c>
      <c r="BO62">
        <f t="shared" si="37"/>
        <v>0</v>
      </c>
      <c r="BP62">
        <f t="shared" si="38"/>
        <v>0</v>
      </c>
      <c r="BQ62">
        <f t="shared" si="39"/>
        <v>0.37344592269973237</v>
      </c>
      <c r="BR62">
        <f t="shared" si="40"/>
        <v>0</v>
      </c>
      <c r="BS62">
        <f t="shared" si="41"/>
        <v>1</v>
      </c>
      <c r="BT62">
        <f t="shared" si="42"/>
        <v>0</v>
      </c>
      <c r="BU62">
        <f t="shared" si="43"/>
        <v>0</v>
      </c>
      <c r="BV62">
        <f t="shared" si="44"/>
        <v>0</v>
      </c>
      <c r="BW62">
        <f t="shared" si="45"/>
        <v>0</v>
      </c>
      <c r="BY62" s="50">
        <f t="shared" si="46"/>
        <v>0</v>
      </c>
      <c r="BZ62" s="50">
        <f t="shared" si="47"/>
        <v>0</v>
      </c>
      <c r="CA62" s="50">
        <f t="shared" si="48"/>
        <v>0</v>
      </c>
      <c r="CB62" s="50">
        <f t="shared" si="49"/>
        <v>0</v>
      </c>
      <c r="CC62" s="50">
        <f t="shared" si="50"/>
        <v>1.1914885305874092</v>
      </c>
      <c r="CD62" s="50">
        <f t="shared" si="51"/>
        <v>0</v>
      </c>
      <c r="CE62" s="50">
        <f t="shared" si="52"/>
        <v>1</v>
      </c>
      <c r="CF62" s="50">
        <f t="shared" si="53"/>
        <v>0</v>
      </c>
      <c r="CG62" s="50">
        <f t="shared" si="54"/>
        <v>0</v>
      </c>
      <c r="CH62" s="50">
        <f t="shared" si="55"/>
        <v>1.1914885305874092</v>
      </c>
      <c r="CI62" s="50">
        <f t="shared" si="56"/>
        <v>0</v>
      </c>
      <c r="CJ62" s="50">
        <f t="shared" si="57"/>
        <v>1</v>
      </c>
      <c r="CK62" s="50">
        <f t="shared" si="58"/>
        <v>0</v>
      </c>
      <c r="CL62" s="50">
        <f t="shared" si="59"/>
        <v>0</v>
      </c>
      <c r="CM62" s="50">
        <f t="shared" si="60"/>
        <v>0</v>
      </c>
      <c r="CN62" s="50">
        <f t="shared" si="61"/>
        <v>0</v>
      </c>
      <c r="CO62">
        <f t="shared" si="78"/>
        <v>0</v>
      </c>
      <c r="CP62">
        <f t="shared" si="62"/>
        <v>0</v>
      </c>
      <c r="CQ62">
        <f t="shared" si="63"/>
        <v>0</v>
      </c>
      <c r="CR62">
        <f t="shared" si="64"/>
        <v>0</v>
      </c>
      <c r="CS62">
        <f t="shared" si="65"/>
        <v>0.36126513161742141</v>
      </c>
      <c r="CT62">
        <f t="shared" si="66"/>
        <v>0</v>
      </c>
      <c r="CU62">
        <f t="shared" si="67"/>
        <v>1</v>
      </c>
      <c r="CV62">
        <f t="shared" si="68"/>
        <v>0</v>
      </c>
      <c r="CW62">
        <f t="shared" si="69"/>
        <v>0</v>
      </c>
      <c r="CX62">
        <f t="shared" si="70"/>
        <v>0.36126513161742141</v>
      </c>
      <c r="CY62">
        <f t="shared" si="71"/>
        <v>0</v>
      </c>
      <c r="CZ62">
        <f t="shared" si="72"/>
        <v>1</v>
      </c>
      <c r="DA62">
        <f t="shared" si="73"/>
        <v>0</v>
      </c>
      <c r="DB62">
        <f t="shared" si="74"/>
        <v>0</v>
      </c>
      <c r="DC62">
        <f t="shared" si="75"/>
        <v>0</v>
      </c>
      <c r="DD62">
        <f t="shared" si="76"/>
        <v>0</v>
      </c>
      <c r="DL62">
        <v>0.94293457269668601</v>
      </c>
      <c r="DM62">
        <v>1.68014681339264</v>
      </c>
      <c r="DN62" t="s">
        <v>73</v>
      </c>
      <c r="DO62">
        <v>0.55600000000000005</v>
      </c>
      <c r="DP62">
        <v>0.79800000000000004</v>
      </c>
      <c r="DQ62" t="s">
        <v>18</v>
      </c>
    </row>
    <row r="63" spans="1:121">
      <c r="A63" t="s">
        <v>20</v>
      </c>
      <c r="B63">
        <v>-0.54185099999999997</v>
      </c>
      <c r="C63">
        <v>1.617043</v>
      </c>
      <c r="D63">
        <v>-0.13760800000000001</v>
      </c>
      <c r="E63">
        <v>3.3446940000000001E-2</v>
      </c>
      <c r="F63">
        <v>-0.11722730000000001</v>
      </c>
      <c r="G63">
        <v>-6.4890030000000001E-3</v>
      </c>
      <c r="H63">
        <v>0.99252050000000003</v>
      </c>
      <c r="I63">
        <v>-0.52247449999999995</v>
      </c>
      <c r="J63">
        <v>1.6142749999999999</v>
      </c>
      <c r="K63">
        <v>-0.11679680000000001</v>
      </c>
      <c r="L63">
        <v>1.0040520000000001E-2</v>
      </c>
      <c r="M63">
        <v>2.6322249999999998E-2</v>
      </c>
      <c r="N63">
        <v>-2.1045640000000001E-2</v>
      </c>
      <c r="O63">
        <v>0.99938150000000003</v>
      </c>
      <c r="P63" s="31">
        <f t="shared" si="13"/>
        <v>0.81507776463559822</v>
      </c>
      <c r="Q63" s="3">
        <f t="shared" si="14"/>
        <v>0.32870352480672738</v>
      </c>
      <c r="R63">
        <v>4.7497480000000003</v>
      </c>
      <c r="S63" s="40">
        <f t="shared" si="15"/>
        <v>1.235865835007961</v>
      </c>
      <c r="T63">
        <v>-0.19956650000000001</v>
      </c>
      <c r="U63">
        <v>2.0173049999999999</v>
      </c>
      <c r="V63">
        <v>4.5828509999999998</v>
      </c>
      <c r="W63" s="24">
        <f t="shared" si="16"/>
        <v>4.7497475215284073</v>
      </c>
      <c r="AA63" s="24">
        <f t="shared" si="17"/>
        <v>1.1774873425717851</v>
      </c>
      <c r="AC63">
        <v>0.48769950000000001</v>
      </c>
      <c r="AD63">
        <v>0.4891085</v>
      </c>
      <c r="AE63">
        <v>0.41936040000000002</v>
      </c>
      <c r="AF63">
        <v>0.4764794</v>
      </c>
      <c r="AG63" s="8">
        <f t="shared" si="77"/>
        <v>4.766384435349421E-2</v>
      </c>
      <c r="AH63">
        <v>381.37220000000002</v>
      </c>
      <c r="AI63">
        <v>383.53829999999999</v>
      </c>
      <c r="AJ63">
        <f t="shared" si="18"/>
        <v>2.1660999999999717</v>
      </c>
      <c r="AK63">
        <f t="shared" si="79"/>
        <v>1.6102664624168594</v>
      </c>
      <c r="AL63">
        <f t="shared" si="19"/>
        <v>3.5525953015884348</v>
      </c>
      <c r="AM63">
        <f t="shared" si="20"/>
        <v>0.7433943319407601</v>
      </c>
      <c r="AN63" s="58">
        <f t="shared" si="21"/>
        <v>1.6400883161389046</v>
      </c>
      <c r="AO63">
        <v>1</v>
      </c>
      <c r="AP63">
        <v>2</v>
      </c>
      <c r="AR63">
        <f t="shared" si="22"/>
        <v>3.5525953015884348</v>
      </c>
      <c r="AS63">
        <f t="shared" si="23"/>
        <v>0</v>
      </c>
      <c r="AT63">
        <f t="shared" si="24"/>
        <v>1</v>
      </c>
      <c r="AU63">
        <f t="shared" si="25"/>
        <v>0</v>
      </c>
      <c r="AV63">
        <f t="shared" si="26"/>
        <v>0</v>
      </c>
      <c r="AW63">
        <f t="shared" si="5"/>
        <v>3.5525953015884348</v>
      </c>
      <c r="AX63">
        <f t="shared" si="6"/>
        <v>0</v>
      </c>
      <c r="AY63">
        <f t="shared" si="7"/>
        <v>1</v>
      </c>
      <c r="AZ63">
        <f t="shared" si="8"/>
        <v>0</v>
      </c>
      <c r="BA63">
        <f t="shared" si="9"/>
        <v>0</v>
      </c>
      <c r="BB63">
        <f t="shared" si="10"/>
        <v>0</v>
      </c>
      <c r="BC63">
        <f t="shared" si="11"/>
        <v>0</v>
      </c>
      <c r="BD63">
        <f t="shared" si="12"/>
        <v>0</v>
      </c>
      <c r="BE63">
        <f t="shared" si="27"/>
        <v>0</v>
      </c>
      <c r="BF63">
        <f t="shared" si="28"/>
        <v>0</v>
      </c>
      <c r="BG63">
        <f t="shared" si="29"/>
        <v>0</v>
      </c>
      <c r="BH63">
        <f t="shared" si="30"/>
        <v>1.6400883161389046</v>
      </c>
      <c r="BI63">
        <f t="shared" si="31"/>
        <v>0</v>
      </c>
      <c r="BJ63">
        <f t="shared" si="32"/>
        <v>1</v>
      </c>
      <c r="BK63">
        <f t="shared" si="33"/>
        <v>0</v>
      </c>
      <c r="BL63">
        <f t="shared" si="34"/>
        <v>0</v>
      </c>
      <c r="BM63">
        <f t="shared" si="35"/>
        <v>0</v>
      </c>
      <c r="BN63">
        <f t="shared" si="36"/>
        <v>0</v>
      </c>
      <c r="BO63">
        <f t="shared" si="37"/>
        <v>1</v>
      </c>
      <c r="BP63">
        <f t="shared" si="38"/>
        <v>0</v>
      </c>
      <c r="BQ63">
        <f t="shared" si="39"/>
        <v>0</v>
      </c>
      <c r="BR63">
        <f t="shared" si="40"/>
        <v>0</v>
      </c>
      <c r="BS63">
        <f t="shared" si="41"/>
        <v>0</v>
      </c>
      <c r="BT63">
        <f t="shared" si="42"/>
        <v>0</v>
      </c>
      <c r="BU63">
        <f t="shared" si="43"/>
        <v>0</v>
      </c>
      <c r="BV63">
        <f t="shared" si="44"/>
        <v>0</v>
      </c>
      <c r="BW63">
        <f t="shared" si="45"/>
        <v>0</v>
      </c>
      <c r="BY63" s="50">
        <f t="shared" si="46"/>
        <v>1.6102664624168594</v>
      </c>
      <c r="BZ63" s="50">
        <f t="shared" si="47"/>
        <v>0</v>
      </c>
      <c r="CA63" s="50">
        <f t="shared" si="48"/>
        <v>1</v>
      </c>
      <c r="CB63" s="50">
        <f t="shared" si="49"/>
        <v>0</v>
      </c>
      <c r="CC63" s="50">
        <f t="shared" si="50"/>
        <v>0</v>
      </c>
      <c r="CD63" s="50">
        <f t="shared" si="51"/>
        <v>1.6102664624168594</v>
      </c>
      <c r="CE63" s="50">
        <f t="shared" si="52"/>
        <v>0</v>
      </c>
      <c r="CF63" s="50">
        <f t="shared" si="53"/>
        <v>1</v>
      </c>
      <c r="CG63" s="50">
        <f t="shared" si="54"/>
        <v>0</v>
      </c>
      <c r="CH63" s="50">
        <f t="shared" si="55"/>
        <v>0</v>
      </c>
      <c r="CI63" s="50">
        <f t="shared" si="56"/>
        <v>0</v>
      </c>
      <c r="CJ63" s="50">
        <f t="shared" si="57"/>
        <v>0</v>
      </c>
      <c r="CK63" s="50">
        <f t="shared" si="58"/>
        <v>0</v>
      </c>
      <c r="CL63" s="50">
        <f t="shared" si="59"/>
        <v>0</v>
      </c>
      <c r="CM63" s="50">
        <f t="shared" si="60"/>
        <v>0</v>
      </c>
      <c r="CN63" s="50">
        <f t="shared" si="61"/>
        <v>0</v>
      </c>
      <c r="CO63">
        <f t="shared" si="78"/>
        <v>0.7433943319407601</v>
      </c>
      <c r="CP63">
        <f t="shared" si="62"/>
        <v>0</v>
      </c>
      <c r="CQ63">
        <f t="shared" si="63"/>
        <v>1</v>
      </c>
      <c r="CR63">
        <f t="shared" si="64"/>
        <v>0</v>
      </c>
      <c r="CS63">
        <f t="shared" si="65"/>
        <v>0</v>
      </c>
      <c r="CT63">
        <f t="shared" si="66"/>
        <v>0.7433943319407601</v>
      </c>
      <c r="CU63">
        <f t="shared" si="67"/>
        <v>0</v>
      </c>
      <c r="CV63">
        <f t="shared" si="68"/>
        <v>1</v>
      </c>
      <c r="CW63">
        <f t="shared" si="69"/>
        <v>0</v>
      </c>
      <c r="CX63">
        <f t="shared" si="70"/>
        <v>0</v>
      </c>
      <c r="CY63">
        <f t="shared" si="71"/>
        <v>0</v>
      </c>
      <c r="CZ63">
        <f t="shared" si="72"/>
        <v>0</v>
      </c>
      <c r="DA63">
        <f t="shared" si="73"/>
        <v>0</v>
      </c>
      <c r="DB63">
        <f t="shared" si="74"/>
        <v>0</v>
      </c>
      <c r="DC63">
        <f t="shared" si="75"/>
        <v>0</v>
      </c>
      <c r="DD63">
        <f t="shared" si="76"/>
        <v>0</v>
      </c>
      <c r="DL63">
        <v>0.111109681427479</v>
      </c>
      <c r="DM63">
        <v>0.86331951618194602</v>
      </c>
      <c r="DN63" t="s">
        <v>74</v>
      </c>
      <c r="DO63">
        <v>0.90800000000000003</v>
      </c>
      <c r="DP63">
        <v>0.26</v>
      </c>
      <c r="DQ63" t="s">
        <v>18</v>
      </c>
    </row>
    <row r="64" spans="1:121">
      <c r="A64" t="s">
        <v>16</v>
      </c>
      <c r="B64">
        <v>-0.53136039999999995</v>
      </c>
      <c r="C64">
        <v>1.6101460000000001</v>
      </c>
      <c r="D64">
        <v>-0.1220333</v>
      </c>
      <c r="E64">
        <v>5.068976E-2</v>
      </c>
      <c r="F64">
        <v>5.5008080000000001E-2</v>
      </c>
      <c r="G64">
        <v>-1.2940770000000001E-2</v>
      </c>
      <c r="H64">
        <v>0.99711439999999996</v>
      </c>
      <c r="I64">
        <v>-0.5676407</v>
      </c>
      <c r="J64">
        <v>1.6159669999999999</v>
      </c>
      <c r="K64">
        <v>-8.3778060000000001E-2</v>
      </c>
      <c r="L64">
        <v>5.4622689999999996E-3</v>
      </c>
      <c r="M64">
        <v>-0.55768620000000002</v>
      </c>
      <c r="N64">
        <v>-1.9249309999999999E-2</v>
      </c>
      <c r="O64">
        <v>0.82981059999999995</v>
      </c>
      <c r="P64" s="31">
        <f t="shared" si="13"/>
        <v>0.57099630033043391</v>
      </c>
      <c r="Q64" s="3">
        <f t="shared" si="14"/>
        <v>-0.34792645001791378</v>
      </c>
      <c r="R64">
        <v>5.5844509999999996</v>
      </c>
      <c r="S64" s="40">
        <f t="shared" si="15"/>
        <v>1.9261547850461467</v>
      </c>
      <c r="T64">
        <v>-5.7141529999999996</v>
      </c>
      <c r="U64">
        <v>1.7080599999999999</v>
      </c>
      <c r="V64">
        <v>1.9552639999999999</v>
      </c>
      <c r="W64" s="24">
        <f t="shared" si="16"/>
        <v>5.5844507660644709</v>
      </c>
      <c r="AA64" s="24">
        <f t="shared" si="17"/>
        <v>1.0213538536170828</v>
      </c>
      <c r="AC64">
        <v>0.44107210000000002</v>
      </c>
      <c r="AD64">
        <v>0.42099120000000001</v>
      </c>
      <c r="AE64">
        <v>0.46217730000000001</v>
      </c>
      <c r="AF64">
        <v>0.32603320000000002</v>
      </c>
      <c r="AG64" s="8">
        <f t="shared" si="77"/>
        <v>2.7980343573635921E-2</v>
      </c>
      <c r="AH64">
        <v>385.053</v>
      </c>
      <c r="AI64">
        <v>388.90499999999997</v>
      </c>
      <c r="AJ64">
        <f t="shared" si="18"/>
        <v>3.8519999999999754</v>
      </c>
      <c r="AK64">
        <f t="shared" si="79"/>
        <v>2.8137208419099151</v>
      </c>
      <c r="AL64">
        <f t="shared" si="19"/>
        <v>4.3494126578963099</v>
      </c>
      <c r="AM64">
        <f t="shared" si="20"/>
        <v>0.73045712406799923</v>
      </c>
      <c r="AN64" s="58">
        <f t="shared" si="21"/>
        <v>1.1291310119149371</v>
      </c>
      <c r="AO64">
        <v>2</v>
      </c>
      <c r="AP64">
        <v>4</v>
      </c>
      <c r="AR64">
        <f t="shared" si="22"/>
        <v>0</v>
      </c>
      <c r="AS64">
        <f t="shared" si="23"/>
        <v>0</v>
      </c>
      <c r="AT64">
        <f t="shared" si="24"/>
        <v>0</v>
      </c>
      <c r="AU64">
        <f t="shared" si="25"/>
        <v>0</v>
      </c>
      <c r="AV64">
        <f t="shared" si="26"/>
        <v>4.3494126578963099</v>
      </c>
      <c r="AW64">
        <f t="shared" si="5"/>
        <v>0</v>
      </c>
      <c r="AX64">
        <f t="shared" si="6"/>
        <v>1</v>
      </c>
      <c r="AY64">
        <f t="shared" si="7"/>
        <v>0</v>
      </c>
      <c r="AZ64">
        <f t="shared" si="8"/>
        <v>0</v>
      </c>
      <c r="BA64">
        <f t="shared" si="9"/>
        <v>0</v>
      </c>
      <c r="BB64">
        <f t="shared" si="10"/>
        <v>0</v>
      </c>
      <c r="BC64">
        <f t="shared" si="11"/>
        <v>0</v>
      </c>
      <c r="BD64">
        <f t="shared" si="12"/>
        <v>0</v>
      </c>
      <c r="BE64">
        <f t="shared" si="27"/>
        <v>4.3494126578963099</v>
      </c>
      <c r="BF64">
        <f t="shared" si="28"/>
        <v>0</v>
      </c>
      <c r="BG64">
        <f t="shared" si="29"/>
        <v>1</v>
      </c>
      <c r="BH64">
        <f t="shared" si="30"/>
        <v>0</v>
      </c>
      <c r="BI64">
        <f t="shared" si="31"/>
        <v>0</v>
      </c>
      <c r="BJ64">
        <f t="shared" si="32"/>
        <v>0</v>
      </c>
      <c r="BK64">
        <f t="shared" si="33"/>
        <v>0</v>
      </c>
      <c r="BL64">
        <f t="shared" si="34"/>
        <v>1.1291310119149371</v>
      </c>
      <c r="BM64">
        <f t="shared" si="35"/>
        <v>1.1291310119149371</v>
      </c>
      <c r="BN64">
        <f t="shared" si="36"/>
        <v>1</v>
      </c>
      <c r="BO64">
        <f t="shared" si="37"/>
        <v>0</v>
      </c>
      <c r="BP64">
        <f t="shared" si="38"/>
        <v>0</v>
      </c>
      <c r="BQ64">
        <f t="shared" si="39"/>
        <v>0</v>
      </c>
      <c r="BR64">
        <f t="shared" si="40"/>
        <v>0</v>
      </c>
      <c r="BS64">
        <f t="shared" si="41"/>
        <v>0</v>
      </c>
      <c r="BT64">
        <f t="shared" si="42"/>
        <v>0</v>
      </c>
      <c r="BU64">
        <f t="shared" si="43"/>
        <v>1.1291310119149371</v>
      </c>
      <c r="BV64">
        <f t="shared" si="44"/>
        <v>0</v>
      </c>
      <c r="BW64">
        <f t="shared" si="45"/>
        <v>1</v>
      </c>
      <c r="BY64" s="50">
        <f t="shared" si="46"/>
        <v>0</v>
      </c>
      <c r="BZ64" s="50">
        <f t="shared" si="47"/>
        <v>0</v>
      </c>
      <c r="CA64" s="50">
        <f t="shared" si="48"/>
        <v>0</v>
      </c>
      <c r="CB64" s="50">
        <f t="shared" si="49"/>
        <v>0</v>
      </c>
      <c r="CC64" s="50">
        <f t="shared" si="50"/>
        <v>2.8137208419099151</v>
      </c>
      <c r="CD64" s="50">
        <f t="shared" si="51"/>
        <v>0</v>
      </c>
      <c r="CE64" s="50">
        <f t="shared" si="52"/>
        <v>1</v>
      </c>
      <c r="CF64" s="50">
        <f t="shared" si="53"/>
        <v>0</v>
      </c>
      <c r="CG64" s="50">
        <f t="shared" si="54"/>
        <v>0</v>
      </c>
      <c r="CH64" s="50">
        <f t="shared" si="55"/>
        <v>0</v>
      </c>
      <c r="CI64" s="50">
        <f t="shared" si="56"/>
        <v>0</v>
      </c>
      <c r="CJ64" s="50">
        <f t="shared" si="57"/>
        <v>0</v>
      </c>
      <c r="CK64" s="50">
        <f t="shared" si="58"/>
        <v>0</v>
      </c>
      <c r="CL64" s="50">
        <f t="shared" si="59"/>
        <v>2.8137208419099151</v>
      </c>
      <c r="CM64" s="50">
        <f t="shared" si="60"/>
        <v>0</v>
      </c>
      <c r="CN64" s="50">
        <f t="shared" si="61"/>
        <v>1</v>
      </c>
      <c r="CO64">
        <f t="shared" si="78"/>
        <v>0</v>
      </c>
      <c r="CP64">
        <f t="shared" si="62"/>
        <v>0</v>
      </c>
      <c r="CQ64">
        <f t="shared" si="63"/>
        <v>0</v>
      </c>
      <c r="CR64">
        <f t="shared" si="64"/>
        <v>0</v>
      </c>
      <c r="CS64">
        <f t="shared" si="65"/>
        <v>0.73045712406799923</v>
      </c>
      <c r="CT64">
        <f t="shared" si="66"/>
        <v>0</v>
      </c>
      <c r="CU64">
        <f t="shared" si="67"/>
        <v>1</v>
      </c>
      <c r="CV64">
        <f t="shared" si="68"/>
        <v>0</v>
      </c>
      <c r="CW64">
        <f t="shared" si="69"/>
        <v>0</v>
      </c>
      <c r="CX64">
        <f t="shared" si="70"/>
        <v>0</v>
      </c>
      <c r="CY64">
        <f t="shared" si="71"/>
        <v>0</v>
      </c>
      <c r="CZ64">
        <f t="shared" si="72"/>
        <v>0</v>
      </c>
      <c r="DA64">
        <f t="shared" si="73"/>
        <v>0</v>
      </c>
      <c r="DB64">
        <f t="shared" si="74"/>
        <v>0.73045712406799923</v>
      </c>
      <c r="DC64">
        <f t="shared" si="75"/>
        <v>0</v>
      </c>
      <c r="DD64">
        <f t="shared" si="76"/>
        <v>1</v>
      </c>
      <c r="DL64">
        <v>1.1896563768386801</v>
      </c>
      <c r="DM64">
        <v>3.12270283699036</v>
      </c>
      <c r="DN64" t="s">
        <v>75</v>
      </c>
      <c r="DO64">
        <v>0.70199999999999996</v>
      </c>
      <c r="DP64">
        <v>7.4999999999999997E-2</v>
      </c>
      <c r="DQ64" t="s">
        <v>18</v>
      </c>
    </row>
    <row r="65" spans="1:121">
      <c r="A65" t="s">
        <v>16</v>
      </c>
      <c r="B65">
        <v>-0.55010420000000004</v>
      </c>
      <c r="C65">
        <v>1.610795</v>
      </c>
      <c r="D65">
        <v>-9.7206089999999995E-2</v>
      </c>
      <c r="E65">
        <v>3.5848289999999998E-2</v>
      </c>
      <c r="F65">
        <v>-0.51217489999999999</v>
      </c>
      <c r="G65">
        <v>2.6798099999999999E-3</v>
      </c>
      <c r="H65">
        <v>0.85812849999999996</v>
      </c>
      <c r="I65">
        <v>-0.40487970000000001</v>
      </c>
      <c r="J65">
        <v>1.631494</v>
      </c>
      <c r="K65">
        <v>-8.2658980000000007E-2</v>
      </c>
      <c r="L65">
        <v>-1.326332E-2</v>
      </c>
      <c r="M65">
        <v>-0.99364940000000002</v>
      </c>
      <c r="N65">
        <v>-0.11030429999999999</v>
      </c>
      <c r="O65">
        <v>1.783649E-2</v>
      </c>
      <c r="P65" s="31">
        <f t="shared" si="13"/>
        <v>0.9950971200597758</v>
      </c>
      <c r="Q65" s="3">
        <f t="shared" si="14"/>
        <v>0.98043655670251972</v>
      </c>
      <c r="R65">
        <v>4.0809350000000002</v>
      </c>
      <c r="S65" s="40">
        <f t="shared" si="15"/>
        <v>0.19812908031915577</v>
      </c>
      <c r="T65">
        <v>-0.58101080000000005</v>
      </c>
      <c r="U65">
        <v>2.6192410000000002</v>
      </c>
      <c r="V65">
        <v>-4.0514590000000004</v>
      </c>
      <c r="W65" s="24">
        <f t="shared" si="16"/>
        <v>4.0809355090570874</v>
      </c>
      <c r="AA65" s="24">
        <f t="shared" si="17"/>
        <v>1.3689379372202373</v>
      </c>
      <c r="AC65">
        <v>0.47921629999999998</v>
      </c>
      <c r="AD65">
        <v>0.40021780000000001</v>
      </c>
      <c r="AE65">
        <v>0.47192980000000001</v>
      </c>
      <c r="AF65">
        <v>0.3269225</v>
      </c>
      <c r="AG65" s="8">
        <f t="shared" si="77"/>
        <v>2.9590356332949028E-2</v>
      </c>
      <c r="AH65">
        <v>390.42169999999999</v>
      </c>
      <c r="AI65">
        <v>394.87110000000001</v>
      </c>
      <c r="AJ65">
        <f t="shared" si="18"/>
        <v>4.4494000000000256</v>
      </c>
      <c r="AK65">
        <f t="shared" si="79"/>
        <v>-0.12562938166738805</v>
      </c>
      <c r="AL65">
        <f t="shared" si="19"/>
        <v>4.2387577983772466</v>
      </c>
      <c r="AM65">
        <f t="shared" si="20"/>
        <v>-2.823512870665423E-2</v>
      </c>
      <c r="AN65" s="58">
        <f t="shared" si="21"/>
        <v>0.95265829064081053</v>
      </c>
      <c r="AO65">
        <v>4</v>
      </c>
      <c r="AP65">
        <v>3</v>
      </c>
      <c r="AR65">
        <f t="shared" si="22"/>
        <v>0</v>
      </c>
      <c r="AS65">
        <f t="shared" si="23"/>
        <v>0</v>
      </c>
      <c r="AT65">
        <f t="shared" si="24"/>
        <v>0</v>
      </c>
      <c r="AU65">
        <f t="shared" si="25"/>
        <v>0</v>
      </c>
      <c r="AV65">
        <f t="shared" si="26"/>
        <v>0</v>
      </c>
      <c r="AW65">
        <f t="shared" si="5"/>
        <v>0</v>
      </c>
      <c r="AX65">
        <f t="shared" si="6"/>
        <v>0</v>
      </c>
      <c r="AY65">
        <f t="shared" si="7"/>
        <v>0</v>
      </c>
      <c r="AZ65">
        <f t="shared" si="8"/>
        <v>0</v>
      </c>
      <c r="BA65">
        <f t="shared" si="9"/>
        <v>4.2387577983772466</v>
      </c>
      <c r="BB65">
        <f t="shared" si="10"/>
        <v>0</v>
      </c>
      <c r="BC65">
        <f t="shared" si="11"/>
        <v>1</v>
      </c>
      <c r="BD65">
        <f t="shared" si="12"/>
        <v>4.2387577983772466</v>
      </c>
      <c r="BE65">
        <f t="shared" si="27"/>
        <v>0</v>
      </c>
      <c r="BF65">
        <f t="shared" si="28"/>
        <v>1</v>
      </c>
      <c r="BG65">
        <f t="shared" si="29"/>
        <v>0</v>
      </c>
      <c r="BH65">
        <f t="shared" si="30"/>
        <v>0</v>
      </c>
      <c r="BI65">
        <f t="shared" si="31"/>
        <v>0</v>
      </c>
      <c r="BJ65">
        <f t="shared" si="32"/>
        <v>0</v>
      </c>
      <c r="BK65">
        <f t="shared" si="33"/>
        <v>0</v>
      </c>
      <c r="BL65">
        <f t="shared" si="34"/>
        <v>0</v>
      </c>
      <c r="BM65">
        <f t="shared" si="35"/>
        <v>0</v>
      </c>
      <c r="BN65">
        <f t="shared" si="36"/>
        <v>0</v>
      </c>
      <c r="BO65">
        <f t="shared" si="37"/>
        <v>0</v>
      </c>
      <c r="BP65">
        <f t="shared" si="38"/>
        <v>0</v>
      </c>
      <c r="BQ65">
        <f t="shared" si="39"/>
        <v>0.95265829064081053</v>
      </c>
      <c r="BR65">
        <f t="shared" si="40"/>
        <v>0</v>
      </c>
      <c r="BS65">
        <f t="shared" si="41"/>
        <v>1</v>
      </c>
      <c r="BT65">
        <f t="shared" si="42"/>
        <v>0.95265829064081053</v>
      </c>
      <c r="BU65">
        <f t="shared" si="43"/>
        <v>0</v>
      </c>
      <c r="BV65">
        <f t="shared" si="44"/>
        <v>1</v>
      </c>
      <c r="BW65">
        <f t="shared" si="45"/>
        <v>0</v>
      </c>
      <c r="BY65" s="50">
        <f t="shared" si="46"/>
        <v>0</v>
      </c>
      <c r="BZ65" s="50">
        <f t="shared" si="47"/>
        <v>0</v>
      </c>
      <c r="CA65" s="50">
        <f t="shared" si="48"/>
        <v>0</v>
      </c>
      <c r="CB65" s="50">
        <f t="shared" si="49"/>
        <v>0</v>
      </c>
      <c r="CC65" s="50">
        <f t="shared" si="50"/>
        <v>0</v>
      </c>
      <c r="CD65" s="50">
        <f t="shared" si="51"/>
        <v>0</v>
      </c>
      <c r="CE65" s="50">
        <f t="shared" si="52"/>
        <v>0</v>
      </c>
      <c r="CF65" s="50">
        <f t="shared" si="53"/>
        <v>0</v>
      </c>
      <c r="CG65" s="50">
        <f t="shared" si="54"/>
        <v>0</v>
      </c>
      <c r="CH65" s="50">
        <f t="shared" si="55"/>
        <v>-0.12562938166738805</v>
      </c>
      <c r="CI65" s="50">
        <f t="shared" si="56"/>
        <v>0</v>
      </c>
      <c r="CJ65" s="50">
        <f t="shared" si="57"/>
        <v>1</v>
      </c>
      <c r="CK65" s="50">
        <f t="shared" si="58"/>
        <v>-0.12562938166738805</v>
      </c>
      <c r="CL65" s="50">
        <f t="shared" si="59"/>
        <v>0</v>
      </c>
      <c r="CM65" s="50">
        <f t="shared" si="60"/>
        <v>1</v>
      </c>
      <c r="CN65" s="50">
        <f t="shared" si="61"/>
        <v>0</v>
      </c>
      <c r="CO65">
        <f t="shared" si="78"/>
        <v>0</v>
      </c>
      <c r="CP65">
        <f t="shared" si="62"/>
        <v>0</v>
      </c>
      <c r="CQ65">
        <f t="shared" si="63"/>
        <v>0</v>
      </c>
      <c r="CR65">
        <f t="shared" si="64"/>
        <v>0</v>
      </c>
      <c r="CS65">
        <f t="shared" si="65"/>
        <v>0</v>
      </c>
      <c r="CT65">
        <f t="shared" si="66"/>
        <v>0</v>
      </c>
      <c r="CU65">
        <f t="shared" si="67"/>
        <v>0</v>
      </c>
      <c r="CV65">
        <f t="shared" si="68"/>
        <v>0</v>
      </c>
      <c r="CW65">
        <f t="shared" si="69"/>
        <v>0</v>
      </c>
      <c r="CX65">
        <f t="shared" si="70"/>
        <v>-2.823512870665423E-2</v>
      </c>
      <c r="CY65">
        <f t="shared" si="71"/>
        <v>0</v>
      </c>
      <c r="CZ65">
        <f t="shared" si="72"/>
        <v>1</v>
      </c>
      <c r="DA65">
        <f t="shared" si="73"/>
        <v>-2.823512870665423E-2</v>
      </c>
      <c r="DB65">
        <f t="shared" si="74"/>
        <v>0</v>
      </c>
      <c r="DC65">
        <f t="shared" si="75"/>
        <v>1</v>
      </c>
      <c r="DD65">
        <f t="shared" si="76"/>
        <v>0</v>
      </c>
      <c r="DL65">
        <v>2.89177465438843</v>
      </c>
      <c r="DM65">
        <v>1.60143446922302</v>
      </c>
      <c r="DN65" t="s">
        <v>76</v>
      </c>
      <c r="DO65">
        <v>0.30299999999999999</v>
      </c>
      <c r="DP65">
        <v>0.755</v>
      </c>
      <c r="DQ65" t="s">
        <v>18</v>
      </c>
    </row>
    <row r="66" spans="1:121">
      <c r="A66" t="s">
        <v>20</v>
      </c>
      <c r="B66">
        <v>-0.40404960000000001</v>
      </c>
      <c r="C66">
        <v>1.620932</v>
      </c>
      <c r="D66">
        <v>-8.5772509999999996E-2</v>
      </c>
      <c r="E66">
        <v>-8.7323160000000004E-3</v>
      </c>
      <c r="F66">
        <v>-0.99916740000000004</v>
      </c>
      <c r="G66">
        <v>-3.8234310000000001E-2</v>
      </c>
      <c r="H66">
        <v>1.124589E-2</v>
      </c>
      <c r="I66">
        <v>-0.40266610000000003</v>
      </c>
      <c r="J66">
        <v>1.6171500000000001</v>
      </c>
      <c r="K66">
        <v>-9.0160959999999998E-2</v>
      </c>
      <c r="L66">
        <v>-4.3170680000000003E-3</v>
      </c>
      <c r="M66">
        <v>-0.9998977</v>
      </c>
      <c r="N66">
        <v>-1.2738849999999999E-2</v>
      </c>
      <c r="O66">
        <v>4.8754999999999996E-3</v>
      </c>
      <c r="P66" s="31">
        <f t="shared" si="13"/>
        <v>-0.5371133534925</v>
      </c>
      <c r="Q66" s="3">
        <f t="shared" si="14"/>
        <v>-0.42301849100008149</v>
      </c>
      <c r="R66">
        <v>1.700769</v>
      </c>
      <c r="S66" s="40">
        <f t="shared" si="15"/>
        <v>2.0075702894128375</v>
      </c>
      <c r="T66">
        <v>-0.42940129999999999</v>
      </c>
      <c r="U66">
        <v>1.6344190000000001</v>
      </c>
      <c r="V66">
        <v>-1.7862990000000001</v>
      </c>
      <c r="W66" s="24">
        <f t="shared" si="16"/>
        <v>1.7007689293533119</v>
      </c>
      <c r="AA66" s="24">
        <f t="shared" si="17"/>
        <v>1.9007807741850904</v>
      </c>
      <c r="AC66">
        <v>0.4182478</v>
      </c>
      <c r="AD66">
        <v>0.46569500000000003</v>
      </c>
      <c r="AE66">
        <v>0.47214250000000002</v>
      </c>
      <c r="AF66">
        <v>0.40291640000000001</v>
      </c>
      <c r="AG66" s="8">
        <f t="shared" si="77"/>
        <v>3.7052991819985989E-2</v>
      </c>
      <c r="AH66">
        <v>396.3741</v>
      </c>
      <c r="AI66">
        <v>397.40440000000001</v>
      </c>
      <c r="AJ66">
        <f t="shared" si="18"/>
        <v>1.0303000000000111</v>
      </c>
      <c r="AK66">
        <f t="shared" si="79"/>
        <v>3.3643807076028458</v>
      </c>
      <c r="AL66">
        <f t="shared" si="19"/>
        <v>3.1251174132251678</v>
      </c>
      <c r="AM66">
        <f t="shared" si="20"/>
        <v>3.2654379380790153</v>
      </c>
      <c r="AN66" s="58">
        <f t="shared" si="21"/>
        <v>3.0332111163982667</v>
      </c>
      <c r="AO66">
        <v>4</v>
      </c>
      <c r="AP66">
        <v>4</v>
      </c>
      <c r="AR66">
        <f t="shared" si="22"/>
        <v>0</v>
      </c>
      <c r="AS66">
        <f t="shared" si="23"/>
        <v>0</v>
      </c>
      <c r="AT66">
        <f t="shared" si="24"/>
        <v>0</v>
      </c>
      <c r="AU66">
        <f t="shared" si="25"/>
        <v>0</v>
      </c>
      <c r="AV66">
        <f t="shared" si="26"/>
        <v>0</v>
      </c>
      <c r="AW66">
        <f t="shared" si="5"/>
        <v>0</v>
      </c>
      <c r="AX66">
        <f t="shared" si="6"/>
        <v>0</v>
      </c>
      <c r="AY66">
        <f t="shared" si="7"/>
        <v>0</v>
      </c>
      <c r="AZ66">
        <f t="shared" si="8"/>
        <v>0</v>
      </c>
      <c r="BA66">
        <f t="shared" si="9"/>
        <v>0</v>
      </c>
      <c r="BB66">
        <f t="shared" si="10"/>
        <v>0</v>
      </c>
      <c r="BC66">
        <f t="shared" si="11"/>
        <v>0</v>
      </c>
      <c r="BD66">
        <f t="shared" si="12"/>
        <v>3.1251174132251678</v>
      </c>
      <c r="BE66">
        <f t="shared" si="27"/>
        <v>3.1251174132251678</v>
      </c>
      <c r="BF66">
        <f t="shared" si="28"/>
        <v>1</v>
      </c>
      <c r="BG66">
        <f t="shared" si="29"/>
        <v>1</v>
      </c>
      <c r="BH66">
        <f t="shared" si="30"/>
        <v>0</v>
      </c>
      <c r="BI66">
        <f t="shared" si="31"/>
        <v>0</v>
      </c>
      <c r="BJ66">
        <f t="shared" si="32"/>
        <v>0</v>
      </c>
      <c r="BK66">
        <f t="shared" si="33"/>
        <v>0</v>
      </c>
      <c r="BL66">
        <f t="shared" si="34"/>
        <v>0</v>
      </c>
      <c r="BM66">
        <f t="shared" si="35"/>
        <v>0</v>
      </c>
      <c r="BN66">
        <f t="shared" si="36"/>
        <v>0</v>
      </c>
      <c r="BO66">
        <f t="shared" si="37"/>
        <v>0</v>
      </c>
      <c r="BP66">
        <f t="shared" si="38"/>
        <v>0</v>
      </c>
      <c r="BQ66">
        <f t="shared" si="39"/>
        <v>0</v>
      </c>
      <c r="BR66">
        <f t="shared" si="40"/>
        <v>0</v>
      </c>
      <c r="BS66">
        <f t="shared" si="41"/>
        <v>0</v>
      </c>
      <c r="BT66">
        <f t="shared" si="42"/>
        <v>3.0332111163982667</v>
      </c>
      <c r="BU66">
        <f t="shared" si="43"/>
        <v>3.0332111163982667</v>
      </c>
      <c r="BV66">
        <f t="shared" si="44"/>
        <v>1</v>
      </c>
      <c r="BW66">
        <f t="shared" si="45"/>
        <v>1</v>
      </c>
      <c r="BY66" s="50">
        <f t="shared" si="46"/>
        <v>0</v>
      </c>
      <c r="BZ66" s="50">
        <f t="shared" si="47"/>
        <v>0</v>
      </c>
      <c r="CA66" s="50">
        <f t="shared" si="48"/>
        <v>0</v>
      </c>
      <c r="CB66" s="50">
        <f t="shared" si="49"/>
        <v>0</v>
      </c>
      <c r="CC66" s="50">
        <f t="shared" si="50"/>
        <v>0</v>
      </c>
      <c r="CD66" s="50">
        <f t="shared" si="51"/>
        <v>0</v>
      </c>
      <c r="CE66" s="50">
        <f t="shared" si="52"/>
        <v>0</v>
      </c>
      <c r="CF66" s="50">
        <f t="shared" si="53"/>
        <v>0</v>
      </c>
      <c r="CG66" s="50">
        <f t="shared" si="54"/>
        <v>0</v>
      </c>
      <c r="CH66" s="50">
        <f t="shared" si="55"/>
        <v>0</v>
      </c>
      <c r="CI66" s="50">
        <f t="shared" si="56"/>
        <v>0</v>
      </c>
      <c r="CJ66" s="50">
        <f t="shared" si="57"/>
        <v>0</v>
      </c>
      <c r="CK66" s="50">
        <f t="shared" si="58"/>
        <v>3.3643807076028458</v>
      </c>
      <c r="CL66" s="50">
        <f t="shared" si="59"/>
        <v>3.3643807076028458</v>
      </c>
      <c r="CM66" s="50">
        <f t="shared" si="60"/>
        <v>1</v>
      </c>
      <c r="CN66" s="50">
        <f t="shared" si="61"/>
        <v>1</v>
      </c>
      <c r="CO66">
        <f t="shared" si="78"/>
        <v>0</v>
      </c>
      <c r="CP66">
        <f t="shared" si="62"/>
        <v>0</v>
      </c>
      <c r="CQ66">
        <f t="shared" si="63"/>
        <v>0</v>
      </c>
      <c r="CR66">
        <f t="shared" si="64"/>
        <v>0</v>
      </c>
      <c r="CS66">
        <f t="shared" si="65"/>
        <v>0</v>
      </c>
      <c r="CT66">
        <f t="shared" si="66"/>
        <v>0</v>
      </c>
      <c r="CU66">
        <f t="shared" si="67"/>
        <v>0</v>
      </c>
      <c r="CV66">
        <f t="shared" si="68"/>
        <v>0</v>
      </c>
      <c r="CW66">
        <f t="shared" si="69"/>
        <v>0</v>
      </c>
      <c r="CX66">
        <f t="shared" si="70"/>
        <v>0</v>
      </c>
      <c r="CY66">
        <f t="shared" si="71"/>
        <v>0</v>
      </c>
      <c r="CZ66">
        <f t="shared" si="72"/>
        <v>0</v>
      </c>
      <c r="DA66">
        <f t="shared" si="73"/>
        <v>3.2654379380790153</v>
      </c>
      <c r="DB66">
        <f t="shared" si="74"/>
        <v>3.2654379380790153</v>
      </c>
      <c r="DC66">
        <f t="shared" si="75"/>
        <v>1</v>
      </c>
      <c r="DD66">
        <f t="shared" si="76"/>
        <v>1</v>
      </c>
      <c r="DL66">
        <v>3.1247076988220202</v>
      </c>
      <c r="DM66">
        <v>2.6526744365692099</v>
      </c>
      <c r="DN66" t="s">
        <v>77</v>
      </c>
      <c r="DO66">
        <v>0.90700000000000003</v>
      </c>
      <c r="DP66">
        <v>0.48</v>
      </c>
      <c r="DQ66" t="s">
        <v>18</v>
      </c>
    </row>
    <row r="67" spans="1:121">
      <c r="A67" t="s">
        <v>20</v>
      </c>
      <c r="B67">
        <v>-0.40128659999999999</v>
      </c>
      <c r="C67">
        <v>1.6125849999999999</v>
      </c>
      <c r="D67">
        <v>-0.1012907</v>
      </c>
      <c r="E67">
        <v>-1.039926E-3</v>
      </c>
      <c r="F67">
        <v>-0.99893730000000003</v>
      </c>
      <c r="G67">
        <v>1.6231140000000002E-2</v>
      </c>
      <c r="H67">
        <v>4.3125280000000002E-2</v>
      </c>
      <c r="I67">
        <v>-0.55384580000000005</v>
      </c>
      <c r="J67">
        <v>1.6131450000000001</v>
      </c>
      <c r="K67">
        <v>-0.17283519999999999</v>
      </c>
      <c r="L67">
        <v>1.6852590000000001E-2</v>
      </c>
      <c r="M67">
        <v>0.54130610000000001</v>
      </c>
      <c r="N67">
        <v>-8.7704730000000009E-3</v>
      </c>
      <c r="O67">
        <v>0.840611</v>
      </c>
      <c r="P67" s="31">
        <f t="shared" si="13"/>
        <v>-0.25644047344785575</v>
      </c>
      <c r="Q67" s="3">
        <f t="shared" si="14"/>
        <v>-0.86847656715567911</v>
      </c>
      <c r="R67">
        <v>1.084751</v>
      </c>
      <c r="S67" s="40">
        <f t="shared" si="15"/>
        <v>2.6229172163970729</v>
      </c>
      <c r="T67">
        <v>0.62301830000000002</v>
      </c>
      <c r="U67">
        <v>1.6242019999999999</v>
      </c>
      <c r="V67">
        <v>0.25556990000000002</v>
      </c>
      <c r="W67" s="24">
        <f t="shared" si="16"/>
        <v>1.08475111001804</v>
      </c>
      <c r="AA67" s="24">
        <f t="shared" si="17"/>
        <v>1.9511967786147357</v>
      </c>
      <c r="AC67">
        <v>0.4154736</v>
      </c>
      <c r="AD67">
        <v>0.4807708</v>
      </c>
      <c r="AE67">
        <v>0.42762489999999997</v>
      </c>
      <c r="AF67">
        <v>0.34603909999999999</v>
      </c>
      <c r="AG67" s="8">
        <f t="shared" si="77"/>
        <v>2.9557634541144896E-2</v>
      </c>
      <c r="AH67">
        <v>398.92140000000001</v>
      </c>
      <c r="AI67">
        <v>402.32209999999998</v>
      </c>
      <c r="AJ67">
        <f t="shared" si="18"/>
        <v>3.4006999999999721</v>
      </c>
      <c r="AK67">
        <f t="shared" si="79"/>
        <v>4.113928833652321</v>
      </c>
      <c r="AL67">
        <f t="shared" si="19"/>
        <v>2.8401204753044236</v>
      </c>
      <c r="AM67">
        <f t="shared" si="20"/>
        <v>1.2097300066610859</v>
      </c>
      <c r="AN67" s="58">
        <f t="shared" si="21"/>
        <v>0.83515760734685418</v>
      </c>
      <c r="AO67">
        <v>2</v>
      </c>
      <c r="AP67">
        <v>1</v>
      </c>
      <c r="AR67">
        <f t="shared" si="22"/>
        <v>0</v>
      </c>
      <c r="AS67">
        <f t="shared" si="23"/>
        <v>2.8401204753044236</v>
      </c>
      <c r="AT67">
        <f t="shared" si="24"/>
        <v>0</v>
      </c>
      <c r="AU67">
        <f t="shared" si="25"/>
        <v>1</v>
      </c>
      <c r="AV67">
        <f t="shared" si="26"/>
        <v>2.8401204753044236</v>
      </c>
      <c r="AW67">
        <f t="shared" si="5"/>
        <v>0</v>
      </c>
      <c r="AX67">
        <f t="shared" si="6"/>
        <v>1</v>
      </c>
      <c r="AY67">
        <f t="shared" si="7"/>
        <v>0</v>
      </c>
      <c r="AZ67">
        <f t="shared" si="8"/>
        <v>0</v>
      </c>
      <c r="BA67">
        <f t="shared" si="9"/>
        <v>0</v>
      </c>
      <c r="BB67">
        <f t="shared" si="10"/>
        <v>0</v>
      </c>
      <c r="BC67">
        <f t="shared" si="11"/>
        <v>0</v>
      </c>
      <c r="BD67">
        <f t="shared" si="12"/>
        <v>0</v>
      </c>
      <c r="BE67">
        <f t="shared" si="27"/>
        <v>0</v>
      </c>
      <c r="BF67">
        <f t="shared" si="28"/>
        <v>0</v>
      </c>
      <c r="BG67">
        <f t="shared" si="29"/>
        <v>0</v>
      </c>
      <c r="BH67">
        <f t="shared" si="30"/>
        <v>0</v>
      </c>
      <c r="BI67">
        <f t="shared" si="31"/>
        <v>0.83515760734685418</v>
      </c>
      <c r="BJ67">
        <f t="shared" si="32"/>
        <v>0</v>
      </c>
      <c r="BK67">
        <f t="shared" si="33"/>
        <v>1</v>
      </c>
      <c r="BL67">
        <f t="shared" si="34"/>
        <v>0.83515760734685418</v>
      </c>
      <c r="BM67">
        <f t="shared" si="35"/>
        <v>0.83515760734685418</v>
      </c>
      <c r="BN67">
        <f t="shared" si="36"/>
        <v>1</v>
      </c>
      <c r="BO67">
        <f t="shared" si="37"/>
        <v>0</v>
      </c>
      <c r="BP67">
        <f t="shared" si="38"/>
        <v>0</v>
      </c>
      <c r="BQ67">
        <f t="shared" si="39"/>
        <v>0</v>
      </c>
      <c r="BR67">
        <f t="shared" si="40"/>
        <v>0</v>
      </c>
      <c r="BS67">
        <f t="shared" si="41"/>
        <v>0</v>
      </c>
      <c r="BT67">
        <f t="shared" si="42"/>
        <v>0</v>
      </c>
      <c r="BU67">
        <f t="shared" si="43"/>
        <v>0</v>
      </c>
      <c r="BV67">
        <f t="shared" si="44"/>
        <v>0</v>
      </c>
      <c r="BW67">
        <f t="shared" si="45"/>
        <v>0</v>
      </c>
      <c r="BY67" s="50">
        <f t="shared" si="46"/>
        <v>0</v>
      </c>
      <c r="BZ67" s="50">
        <f t="shared" si="47"/>
        <v>4.113928833652321</v>
      </c>
      <c r="CA67" s="50">
        <f t="shared" si="48"/>
        <v>0</v>
      </c>
      <c r="CB67" s="50">
        <f t="shared" si="49"/>
        <v>1</v>
      </c>
      <c r="CC67" s="50">
        <f t="shared" si="50"/>
        <v>4.113928833652321</v>
      </c>
      <c r="CD67" s="50">
        <f t="shared" si="51"/>
        <v>0</v>
      </c>
      <c r="CE67" s="50">
        <f t="shared" si="52"/>
        <v>1</v>
      </c>
      <c r="CF67" s="50">
        <f t="shared" si="53"/>
        <v>0</v>
      </c>
      <c r="CG67" s="50">
        <f t="shared" si="54"/>
        <v>0</v>
      </c>
      <c r="CH67" s="50">
        <f t="shared" si="55"/>
        <v>0</v>
      </c>
      <c r="CI67" s="50">
        <f t="shared" si="56"/>
        <v>0</v>
      </c>
      <c r="CJ67" s="50">
        <f t="shared" si="57"/>
        <v>0</v>
      </c>
      <c r="CK67" s="50">
        <f t="shared" si="58"/>
        <v>0</v>
      </c>
      <c r="CL67" s="50">
        <f t="shared" si="59"/>
        <v>0</v>
      </c>
      <c r="CM67" s="50">
        <f t="shared" si="60"/>
        <v>0</v>
      </c>
      <c r="CN67" s="50">
        <f t="shared" si="61"/>
        <v>0</v>
      </c>
      <c r="CO67">
        <f t="shared" si="78"/>
        <v>0</v>
      </c>
      <c r="CP67">
        <f t="shared" si="62"/>
        <v>1.2097300066610859</v>
      </c>
      <c r="CQ67">
        <f t="shared" si="63"/>
        <v>0</v>
      </c>
      <c r="CR67">
        <f t="shared" si="64"/>
        <v>1</v>
      </c>
      <c r="CS67">
        <f t="shared" si="65"/>
        <v>1.2097300066610859</v>
      </c>
      <c r="CT67">
        <f t="shared" si="66"/>
        <v>0</v>
      </c>
      <c r="CU67">
        <f t="shared" si="67"/>
        <v>1</v>
      </c>
      <c r="CV67">
        <f t="shared" si="68"/>
        <v>0</v>
      </c>
      <c r="CW67">
        <f t="shared" si="69"/>
        <v>0</v>
      </c>
      <c r="CX67">
        <f t="shared" si="70"/>
        <v>0</v>
      </c>
      <c r="CY67">
        <f t="shared" si="71"/>
        <v>0</v>
      </c>
      <c r="CZ67">
        <f t="shared" si="72"/>
        <v>0</v>
      </c>
      <c r="DA67">
        <f t="shared" si="73"/>
        <v>0</v>
      </c>
      <c r="DB67">
        <f t="shared" si="74"/>
        <v>0</v>
      </c>
      <c r="DC67">
        <f t="shared" si="75"/>
        <v>0</v>
      </c>
      <c r="DD67">
        <f t="shared" si="76"/>
        <v>0</v>
      </c>
      <c r="DL67">
        <v>1.23557388782501</v>
      </c>
      <c r="DM67">
        <v>1.1340728960931299E-2</v>
      </c>
      <c r="DN67" t="s">
        <v>78</v>
      </c>
      <c r="DO67">
        <v>0.83699999999999997</v>
      </c>
      <c r="DP67">
        <v>0.58299999999999996</v>
      </c>
      <c r="DQ67" t="s">
        <v>18</v>
      </c>
    </row>
    <row r="68" spans="1:121">
      <c r="A68" t="s">
        <v>16</v>
      </c>
      <c r="B68">
        <v>-0.54301120000000003</v>
      </c>
      <c r="C68">
        <v>1.611283</v>
      </c>
      <c r="D68">
        <v>-0.13581670000000001</v>
      </c>
      <c r="E68">
        <v>3.6215379999999998E-2</v>
      </c>
      <c r="F68">
        <v>0.53167770000000003</v>
      </c>
      <c r="G68">
        <v>-1.4599040000000001E-2</v>
      </c>
      <c r="H68">
        <v>0.84604630000000003</v>
      </c>
      <c r="I68">
        <v>-0.65107959999999998</v>
      </c>
      <c r="J68">
        <v>1.6367130000000001</v>
      </c>
      <c r="K68">
        <v>0.1037293</v>
      </c>
      <c r="L68">
        <v>-5.6708119999999999E-3</v>
      </c>
      <c r="M68">
        <v>-0.94215879999999996</v>
      </c>
      <c r="N68">
        <v>-0.14896010000000001</v>
      </c>
      <c r="O68">
        <v>0.30019230000000002</v>
      </c>
      <c r="P68" s="31">
        <f t="shared" si="13"/>
        <v>0.55391631995789847</v>
      </c>
      <c r="Q68" s="3">
        <f t="shared" si="14"/>
        <v>-0.38635342096859804</v>
      </c>
      <c r="R68">
        <v>3.3050609999999998</v>
      </c>
      <c r="S68" s="40">
        <f t="shared" si="15"/>
        <v>1.9674710594904958</v>
      </c>
      <c r="T68">
        <v>-2.4790399999999999</v>
      </c>
      <c r="U68">
        <v>2.8153139999999999</v>
      </c>
      <c r="V68">
        <v>-2.5286249999999999</v>
      </c>
      <c r="W68" s="24">
        <f t="shared" si="16"/>
        <v>3.3050612284705601</v>
      </c>
      <c r="AA68" s="24">
        <f t="shared" si="17"/>
        <v>1.5966041224544592</v>
      </c>
      <c r="AC68">
        <v>0.44451269999999998</v>
      </c>
      <c r="AD68">
        <v>0.4773251</v>
      </c>
      <c r="AE68">
        <v>0.41585230000000001</v>
      </c>
      <c r="AF68">
        <v>0.43912709999999999</v>
      </c>
      <c r="AG68" s="8">
        <f t="shared" si="77"/>
        <v>3.8746082002717445E-2</v>
      </c>
      <c r="AH68">
        <v>403.83620000000002</v>
      </c>
      <c r="AI68">
        <v>407.60669999999999</v>
      </c>
      <c r="AJ68">
        <f t="shared" si="18"/>
        <v>3.77049999999997</v>
      </c>
      <c r="AK68">
        <f t="shared" si="79"/>
        <v>3.019226718032789</v>
      </c>
      <c r="AL68">
        <f t="shared" si="19"/>
        <v>3.7675612026037704</v>
      </c>
      <c r="AM68">
        <f t="shared" si="20"/>
        <v>0.80074969315284794</v>
      </c>
      <c r="AN68" s="58">
        <f t="shared" si="21"/>
        <v>0.99922058151539594</v>
      </c>
      <c r="AO68">
        <v>4</v>
      </c>
      <c r="AP68">
        <v>4</v>
      </c>
      <c r="AR68">
        <f t="shared" si="22"/>
        <v>0</v>
      </c>
      <c r="AS68">
        <f t="shared" si="23"/>
        <v>0</v>
      </c>
      <c r="AT68">
        <f t="shared" si="24"/>
        <v>0</v>
      </c>
      <c r="AU68">
        <f t="shared" si="25"/>
        <v>0</v>
      </c>
      <c r="AV68">
        <f t="shared" si="26"/>
        <v>0</v>
      </c>
      <c r="AW68">
        <f t="shared" si="5"/>
        <v>0</v>
      </c>
      <c r="AX68">
        <f t="shared" si="6"/>
        <v>0</v>
      </c>
      <c r="AY68">
        <f t="shared" si="7"/>
        <v>0</v>
      </c>
      <c r="AZ68">
        <f t="shared" si="8"/>
        <v>0</v>
      </c>
      <c r="BA68">
        <f t="shared" si="9"/>
        <v>0</v>
      </c>
      <c r="BB68">
        <f t="shared" si="10"/>
        <v>0</v>
      </c>
      <c r="BC68">
        <f t="shared" si="11"/>
        <v>0</v>
      </c>
      <c r="BD68">
        <f t="shared" si="12"/>
        <v>3.7675612026037704</v>
      </c>
      <c r="BE68">
        <f t="shared" si="27"/>
        <v>3.7675612026037704</v>
      </c>
      <c r="BF68">
        <f t="shared" si="28"/>
        <v>1</v>
      </c>
      <c r="BG68">
        <f t="shared" si="29"/>
        <v>1</v>
      </c>
      <c r="BH68">
        <f t="shared" si="30"/>
        <v>0</v>
      </c>
      <c r="BI68">
        <f t="shared" si="31"/>
        <v>0</v>
      </c>
      <c r="BJ68">
        <f t="shared" si="32"/>
        <v>0</v>
      </c>
      <c r="BK68">
        <f t="shared" si="33"/>
        <v>0</v>
      </c>
      <c r="BL68">
        <f t="shared" si="34"/>
        <v>0</v>
      </c>
      <c r="BM68">
        <f t="shared" si="35"/>
        <v>0</v>
      </c>
      <c r="BN68">
        <f t="shared" si="36"/>
        <v>0</v>
      </c>
      <c r="BO68">
        <f t="shared" si="37"/>
        <v>0</v>
      </c>
      <c r="BP68">
        <f t="shared" si="38"/>
        <v>0</v>
      </c>
      <c r="BQ68">
        <f t="shared" si="39"/>
        <v>0</v>
      </c>
      <c r="BR68">
        <f t="shared" si="40"/>
        <v>0</v>
      </c>
      <c r="BS68">
        <f t="shared" si="41"/>
        <v>0</v>
      </c>
      <c r="BT68">
        <f t="shared" si="42"/>
        <v>0.99922058151539594</v>
      </c>
      <c r="BU68">
        <f t="shared" si="43"/>
        <v>0.99922058151539594</v>
      </c>
      <c r="BV68">
        <f t="shared" si="44"/>
        <v>1</v>
      </c>
      <c r="BW68">
        <f t="shared" si="45"/>
        <v>1</v>
      </c>
      <c r="BY68" s="50">
        <f t="shared" si="46"/>
        <v>0</v>
      </c>
      <c r="BZ68" s="50">
        <f t="shared" si="47"/>
        <v>0</v>
      </c>
      <c r="CA68" s="50">
        <f t="shared" si="48"/>
        <v>0</v>
      </c>
      <c r="CB68" s="50">
        <f t="shared" si="49"/>
        <v>0</v>
      </c>
      <c r="CC68" s="50">
        <f t="shared" si="50"/>
        <v>0</v>
      </c>
      <c r="CD68" s="50">
        <f t="shared" si="51"/>
        <v>0</v>
      </c>
      <c r="CE68" s="50">
        <f t="shared" si="52"/>
        <v>0</v>
      </c>
      <c r="CF68" s="50">
        <f t="shared" si="53"/>
        <v>0</v>
      </c>
      <c r="CG68" s="50">
        <f t="shared" si="54"/>
        <v>0</v>
      </c>
      <c r="CH68" s="50">
        <f t="shared" si="55"/>
        <v>0</v>
      </c>
      <c r="CI68" s="50">
        <f t="shared" si="56"/>
        <v>0</v>
      </c>
      <c r="CJ68" s="50">
        <f t="shared" si="57"/>
        <v>0</v>
      </c>
      <c r="CK68" s="50">
        <f t="shared" si="58"/>
        <v>3.019226718032789</v>
      </c>
      <c r="CL68" s="50">
        <f t="shared" si="59"/>
        <v>3.019226718032789</v>
      </c>
      <c r="CM68" s="50">
        <f t="shared" si="60"/>
        <v>1</v>
      </c>
      <c r="CN68" s="50">
        <f t="shared" si="61"/>
        <v>1</v>
      </c>
      <c r="CO68">
        <f t="shared" si="78"/>
        <v>0</v>
      </c>
      <c r="CP68">
        <f t="shared" si="62"/>
        <v>0</v>
      </c>
      <c r="CQ68">
        <f t="shared" si="63"/>
        <v>0</v>
      </c>
      <c r="CR68">
        <f t="shared" si="64"/>
        <v>0</v>
      </c>
      <c r="CS68">
        <f t="shared" si="65"/>
        <v>0</v>
      </c>
      <c r="CT68">
        <f t="shared" si="66"/>
        <v>0</v>
      </c>
      <c r="CU68">
        <f t="shared" si="67"/>
        <v>0</v>
      </c>
      <c r="CV68">
        <f t="shared" si="68"/>
        <v>0</v>
      </c>
      <c r="CW68">
        <f t="shared" si="69"/>
        <v>0</v>
      </c>
      <c r="CX68">
        <f t="shared" si="70"/>
        <v>0</v>
      </c>
      <c r="CY68">
        <f t="shared" si="71"/>
        <v>0</v>
      </c>
      <c r="CZ68">
        <f t="shared" si="72"/>
        <v>0</v>
      </c>
      <c r="DA68">
        <f t="shared" si="73"/>
        <v>0.80074969315284794</v>
      </c>
      <c r="DB68">
        <f t="shared" si="74"/>
        <v>0.80074969315284794</v>
      </c>
      <c r="DC68">
        <f t="shared" si="75"/>
        <v>1</v>
      </c>
      <c r="DD68">
        <f t="shared" si="76"/>
        <v>1</v>
      </c>
      <c r="DL68">
        <v>2.3803555965423602</v>
      </c>
      <c r="DM68">
        <v>2.5852203369140598</v>
      </c>
      <c r="DN68" t="s">
        <v>79</v>
      </c>
      <c r="DO68">
        <v>0.57699999999999996</v>
      </c>
      <c r="DP68">
        <v>3.6999999999999998E-2</v>
      </c>
      <c r="DQ68" t="s">
        <v>18</v>
      </c>
    </row>
    <row r="69" spans="1:121">
      <c r="A69" t="s">
        <v>22</v>
      </c>
      <c r="B69">
        <v>-0.6120158</v>
      </c>
      <c r="C69">
        <v>1.627302</v>
      </c>
      <c r="D69">
        <v>7.8439350000000005E-2</v>
      </c>
      <c r="E69">
        <v>-1.0588459999999999E-2</v>
      </c>
      <c r="F69">
        <v>-0.94425400000000004</v>
      </c>
      <c r="G69">
        <v>-7.1999530000000006E-2</v>
      </c>
      <c r="H69">
        <v>0.32107380000000002</v>
      </c>
      <c r="I69">
        <v>-0.95216409999999996</v>
      </c>
      <c r="J69">
        <v>1.6171610000000001</v>
      </c>
      <c r="K69">
        <v>0.36105379999999998</v>
      </c>
      <c r="L69">
        <v>7.7027369999999998E-2</v>
      </c>
      <c r="M69">
        <v>-0.77294609999999997</v>
      </c>
      <c r="N69">
        <v>-8.9078729999999995E-2</v>
      </c>
      <c r="O69">
        <v>-0.62344710000000003</v>
      </c>
      <c r="P69" s="31">
        <f t="shared" si="13"/>
        <v>-0.57033209063250534</v>
      </c>
      <c r="Q69" s="3">
        <f t="shared" si="14"/>
        <v>-0.34944261278951139</v>
      </c>
      <c r="R69">
        <v>0.49080770000000001</v>
      </c>
      <c r="S69" s="40">
        <f t="shared" si="15"/>
        <v>1.9277724739667597</v>
      </c>
      <c r="T69">
        <v>-0.1848368</v>
      </c>
      <c r="U69">
        <v>1.867054</v>
      </c>
      <c r="V69">
        <v>0.1089191</v>
      </c>
      <c r="W69" s="24">
        <f t="shared" si="16"/>
        <v>0.49080743138736443</v>
      </c>
      <c r="AA69" s="24">
        <f t="shared" si="17"/>
        <v>1.9774923571393899</v>
      </c>
      <c r="AC69">
        <v>0.45050089999999998</v>
      </c>
      <c r="AD69">
        <v>0.45758179999999998</v>
      </c>
      <c r="AE69">
        <v>0.47458650000000002</v>
      </c>
      <c r="AF69">
        <v>0.49591059999999998</v>
      </c>
      <c r="AG69" s="8">
        <f t="shared" si="77"/>
        <v>4.8515797742828194E-2</v>
      </c>
      <c r="AH69">
        <v>409.12020000000001</v>
      </c>
      <c r="AI69">
        <v>412.95319999999998</v>
      </c>
      <c r="AJ69">
        <f t="shared" si="18"/>
        <v>3.83299999999997</v>
      </c>
      <c r="AK69">
        <f t="shared" si="79"/>
        <v>2.9740804056918666</v>
      </c>
      <c r="AL69">
        <f t="shared" si="19"/>
        <v>1.0003754065773187</v>
      </c>
      <c r="AM69">
        <f t="shared" si="20"/>
        <v>0.77591453318337855</v>
      </c>
      <c r="AN69" s="58">
        <f t="shared" si="21"/>
        <v>0.26099019216731711</v>
      </c>
      <c r="AO69">
        <v>2</v>
      </c>
      <c r="AP69">
        <v>1</v>
      </c>
      <c r="AR69">
        <f t="shared" si="22"/>
        <v>0</v>
      </c>
      <c r="AS69">
        <f t="shared" si="23"/>
        <v>1.0003754065773187</v>
      </c>
      <c r="AT69">
        <f t="shared" si="24"/>
        <v>0</v>
      </c>
      <c r="AU69">
        <f t="shared" si="25"/>
        <v>1</v>
      </c>
      <c r="AV69">
        <f t="shared" si="26"/>
        <v>1.0003754065773187</v>
      </c>
      <c r="AW69">
        <f t="shared" si="5"/>
        <v>0</v>
      </c>
      <c r="AX69">
        <f t="shared" si="6"/>
        <v>1</v>
      </c>
      <c r="AY69">
        <f t="shared" si="7"/>
        <v>0</v>
      </c>
      <c r="AZ69">
        <f t="shared" si="8"/>
        <v>0</v>
      </c>
      <c r="BA69">
        <f t="shared" si="9"/>
        <v>0</v>
      </c>
      <c r="BB69">
        <f t="shared" si="10"/>
        <v>0</v>
      </c>
      <c r="BC69">
        <f t="shared" si="11"/>
        <v>0</v>
      </c>
      <c r="BD69">
        <f t="shared" si="12"/>
        <v>0</v>
      </c>
      <c r="BE69">
        <f t="shared" si="27"/>
        <v>0</v>
      </c>
      <c r="BF69">
        <f t="shared" si="28"/>
        <v>0</v>
      </c>
      <c r="BG69">
        <f t="shared" si="29"/>
        <v>0</v>
      </c>
      <c r="BH69">
        <f t="shared" si="30"/>
        <v>0</v>
      </c>
      <c r="BI69">
        <f t="shared" si="31"/>
        <v>0.26099019216731711</v>
      </c>
      <c r="BJ69">
        <f t="shared" si="32"/>
        <v>0</v>
      </c>
      <c r="BK69">
        <f t="shared" si="33"/>
        <v>1</v>
      </c>
      <c r="BL69">
        <f t="shared" si="34"/>
        <v>0.26099019216731711</v>
      </c>
      <c r="BM69">
        <f t="shared" si="35"/>
        <v>0.26099019216731711</v>
      </c>
      <c r="BN69">
        <f t="shared" si="36"/>
        <v>1</v>
      </c>
      <c r="BO69">
        <f t="shared" si="37"/>
        <v>0</v>
      </c>
      <c r="BP69">
        <f t="shared" si="38"/>
        <v>0</v>
      </c>
      <c r="BQ69">
        <f t="shared" si="39"/>
        <v>0</v>
      </c>
      <c r="BR69">
        <f t="shared" si="40"/>
        <v>0</v>
      </c>
      <c r="BS69">
        <f t="shared" si="41"/>
        <v>0</v>
      </c>
      <c r="BT69">
        <f t="shared" si="42"/>
        <v>0</v>
      </c>
      <c r="BU69">
        <f t="shared" si="43"/>
        <v>0</v>
      </c>
      <c r="BV69">
        <f t="shared" si="44"/>
        <v>0</v>
      </c>
      <c r="BW69">
        <f t="shared" si="45"/>
        <v>0</v>
      </c>
      <c r="BY69" s="50">
        <f t="shared" si="46"/>
        <v>0</v>
      </c>
      <c r="BZ69" s="50">
        <f t="shared" si="47"/>
        <v>2.9740804056918666</v>
      </c>
      <c r="CA69" s="50">
        <f t="shared" si="48"/>
        <v>0</v>
      </c>
      <c r="CB69" s="50">
        <f t="shared" si="49"/>
        <v>1</v>
      </c>
      <c r="CC69" s="50">
        <f t="shared" si="50"/>
        <v>2.9740804056918666</v>
      </c>
      <c r="CD69" s="50">
        <f t="shared" si="51"/>
        <v>0</v>
      </c>
      <c r="CE69" s="50">
        <f t="shared" si="52"/>
        <v>1</v>
      </c>
      <c r="CF69" s="50">
        <f t="shared" si="53"/>
        <v>0</v>
      </c>
      <c r="CG69" s="50">
        <f t="shared" si="54"/>
        <v>0</v>
      </c>
      <c r="CH69" s="50">
        <f t="shared" si="55"/>
        <v>0</v>
      </c>
      <c r="CI69" s="50">
        <f t="shared" si="56"/>
        <v>0</v>
      </c>
      <c r="CJ69" s="50">
        <f t="shared" si="57"/>
        <v>0</v>
      </c>
      <c r="CK69" s="50">
        <f t="shared" si="58"/>
        <v>0</v>
      </c>
      <c r="CL69" s="50">
        <f t="shared" si="59"/>
        <v>0</v>
      </c>
      <c r="CM69" s="50">
        <f t="shared" si="60"/>
        <v>0</v>
      </c>
      <c r="CN69" s="50">
        <f t="shared" si="61"/>
        <v>0</v>
      </c>
      <c r="CO69">
        <f t="shared" si="78"/>
        <v>0</v>
      </c>
      <c r="CP69">
        <f t="shared" si="62"/>
        <v>0.77591453318337855</v>
      </c>
      <c r="CQ69">
        <f t="shared" si="63"/>
        <v>0</v>
      </c>
      <c r="CR69">
        <f t="shared" si="64"/>
        <v>1</v>
      </c>
      <c r="CS69">
        <f t="shared" si="65"/>
        <v>0.77591453318337855</v>
      </c>
      <c r="CT69">
        <f t="shared" si="66"/>
        <v>0</v>
      </c>
      <c r="CU69">
        <f t="shared" si="67"/>
        <v>1</v>
      </c>
      <c r="CV69">
        <f t="shared" si="68"/>
        <v>0</v>
      </c>
      <c r="CW69">
        <f t="shared" si="69"/>
        <v>0</v>
      </c>
      <c r="CX69">
        <f t="shared" si="70"/>
        <v>0</v>
      </c>
      <c r="CY69">
        <f t="shared" si="71"/>
        <v>0</v>
      </c>
      <c r="CZ69">
        <f t="shared" si="72"/>
        <v>0</v>
      </c>
      <c r="DA69">
        <f t="shared" si="73"/>
        <v>0</v>
      </c>
      <c r="DB69">
        <f t="shared" si="74"/>
        <v>0</v>
      </c>
      <c r="DC69">
        <f t="shared" si="75"/>
        <v>0</v>
      </c>
      <c r="DD69">
        <f t="shared" si="76"/>
        <v>0</v>
      </c>
      <c r="DL69">
        <v>1.50865519046783</v>
      </c>
      <c r="DM69">
        <v>0.51143676042556796</v>
      </c>
      <c r="DN69" t="s">
        <v>80</v>
      </c>
      <c r="DO69">
        <v>0.66200000000000003</v>
      </c>
      <c r="DP69">
        <v>0.70199999999999996</v>
      </c>
      <c r="DQ69" t="s">
        <v>18</v>
      </c>
    </row>
    <row r="70" spans="1:121">
      <c r="A70" t="s">
        <v>22</v>
      </c>
      <c r="B70">
        <v>-0.86995339999999999</v>
      </c>
      <c r="C70">
        <v>1.608325</v>
      </c>
      <c r="D70">
        <v>0.3340977</v>
      </c>
      <c r="E70">
        <v>-2.3441880000000001E-3</v>
      </c>
      <c r="F70">
        <v>-0.7564012</v>
      </c>
      <c r="G70">
        <v>6.5542619999999999E-3</v>
      </c>
      <c r="H70">
        <v>-0.65407099999999996</v>
      </c>
      <c r="I70">
        <v>-0.69743900000000003</v>
      </c>
      <c r="J70">
        <v>1.6319109999999999</v>
      </c>
      <c r="K70">
        <v>0.1789499</v>
      </c>
      <c r="L70">
        <v>-0.1305837</v>
      </c>
      <c r="M70">
        <v>-6.6001119999999996E-2</v>
      </c>
      <c r="N70">
        <v>-5.170392E-2</v>
      </c>
      <c r="O70">
        <v>0.98788589999999998</v>
      </c>
      <c r="P70" s="31">
        <f t="shared" si="13"/>
        <v>0.98177383930436957</v>
      </c>
      <c r="Q70" s="3">
        <f t="shared" si="14"/>
        <v>0.92775974308488407</v>
      </c>
      <c r="R70">
        <v>2.2158679999999999</v>
      </c>
      <c r="S70" s="40">
        <f t="shared" si="15"/>
        <v>0.38243218342331242</v>
      </c>
      <c r="T70">
        <v>-0.94720990000000005</v>
      </c>
      <c r="U70">
        <v>2.2673869999999998</v>
      </c>
      <c r="V70">
        <v>2.4482740000000001</v>
      </c>
      <c r="W70" s="24">
        <f t="shared" si="16"/>
        <v>2.2158683882663111</v>
      </c>
      <c r="AA70" s="24">
        <f t="shared" si="17"/>
        <v>1.8330325685538889</v>
      </c>
      <c r="AC70">
        <v>0.47702430000000001</v>
      </c>
      <c r="AD70">
        <v>0.41375319999999999</v>
      </c>
      <c r="AE70">
        <v>0.43872709999999998</v>
      </c>
      <c r="AF70">
        <v>0.49929050000000003</v>
      </c>
      <c r="AG70" s="8">
        <f t="shared" si="77"/>
        <v>4.3234419565483767E-2</v>
      </c>
      <c r="AH70">
        <v>414.4717</v>
      </c>
      <c r="AI70">
        <v>418.50510000000003</v>
      </c>
      <c r="AJ70">
        <f t="shared" si="18"/>
        <v>4.0334000000000287</v>
      </c>
      <c r="AK70">
        <f t="shared" si="79"/>
        <v>0.69725603630718169</v>
      </c>
      <c r="AL70">
        <f t="shared" si="19"/>
        <v>3.231852135477737</v>
      </c>
      <c r="AM70">
        <f t="shared" si="20"/>
        <v>0.17287054006723279</v>
      </c>
      <c r="AN70" s="58">
        <f t="shared" si="21"/>
        <v>0.8012724092521728</v>
      </c>
      <c r="AO70">
        <v>1</v>
      </c>
      <c r="AP70">
        <v>3</v>
      </c>
      <c r="AR70">
        <f t="shared" si="22"/>
        <v>3.231852135477737</v>
      </c>
      <c r="AS70">
        <f t="shared" si="23"/>
        <v>0</v>
      </c>
      <c r="AT70">
        <f t="shared" si="24"/>
        <v>1</v>
      </c>
      <c r="AU70">
        <f t="shared" si="25"/>
        <v>0</v>
      </c>
      <c r="AV70">
        <f t="shared" si="26"/>
        <v>0</v>
      </c>
      <c r="AW70">
        <f t="shared" si="5"/>
        <v>0</v>
      </c>
      <c r="AX70">
        <f t="shared" si="6"/>
        <v>0</v>
      </c>
      <c r="AY70">
        <f t="shared" si="7"/>
        <v>0</v>
      </c>
      <c r="AZ70">
        <f t="shared" si="8"/>
        <v>0</v>
      </c>
      <c r="BA70">
        <f t="shared" si="9"/>
        <v>3.231852135477737</v>
      </c>
      <c r="BB70">
        <f t="shared" si="10"/>
        <v>0</v>
      </c>
      <c r="BC70">
        <f t="shared" si="11"/>
        <v>1</v>
      </c>
      <c r="BD70">
        <f t="shared" si="12"/>
        <v>0</v>
      </c>
      <c r="BE70">
        <f t="shared" si="27"/>
        <v>0</v>
      </c>
      <c r="BF70">
        <f t="shared" si="28"/>
        <v>0</v>
      </c>
      <c r="BG70">
        <f t="shared" si="29"/>
        <v>0</v>
      </c>
      <c r="BH70">
        <f t="shared" si="30"/>
        <v>0.8012724092521728</v>
      </c>
      <c r="BI70">
        <f t="shared" si="31"/>
        <v>0</v>
      </c>
      <c r="BJ70">
        <f t="shared" si="32"/>
        <v>1</v>
      </c>
      <c r="BK70">
        <f t="shared" si="33"/>
        <v>0</v>
      </c>
      <c r="BL70">
        <f t="shared" si="34"/>
        <v>0</v>
      </c>
      <c r="BM70">
        <f t="shared" si="35"/>
        <v>0</v>
      </c>
      <c r="BN70">
        <f t="shared" si="36"/>
        <v>0</v>
      </c>
      <c r="BO70">
        <f t="shared" si="37"/>
        <v>0</v>
      </c>
      <c r="BP70">
        <f t="shared" si="38"/>
        <v>0</v>
      </c>
      <c r="BQ70">
        <f t="shared" si="39"/>
        <v>0.8012724092521728</v>
      </c>
      <c r="BR70">
        <f t="shared" si="40"/>
        <v>0</v>
      </c>
      <c r="BS70">
        <f t="shared" si="41"/>
        <v>1</v>
      </c>
      <c r="BT70">
        <f t="shared" si="42"/>
        <v>0</v>
      </c>
      <c r="BU70">
        <f t="shared" si="43"/>
        <v>0</v>
      </c>
      <c r="BV70">
        <f t="shared" si="44"/>
        <v>0</v>
      </c>
      <c r="BW70">
        <f t="shared" si="45"/>
        <v>0</v>
      </c>
      <c r="BY70" s="50">
        <f t="shared" si="46"/>
        <v>0.69725603630718169</v>
      </c>
      <c r="BZ70" s="50">
        <f t="shared" si="47"/>
        <v>0</v>
      </c>
      <c r="CA70" s="50">
        <f t="shared" si="48"/>
        <v>1</v>
      </c>
      <c r="CB70" s="50">
        <f t="shared" si="49"/>
        <v>0</v>
      </c>
      <c r="CC70" s="50">
        <f t="shared" si="50"/>
        <v>0</v>
      </c>
      <c r="CD70" s="50">
        <f t="shared" si="51"/>
        <v>0</v>
      </c>
      <c r="CE70" s="50">
        <f t="shared" si="52"/>
        <v>0</v>
      </c>
      <c r="CF70" s="50">
        <f t="shared" si="53"/>
        <v>0</v>
      </c>
      <c r="CG70" s="50">
        <f t="shared" si="54"/>
        <v>0</v>
      </c>
      <c r="CH70" s="50">
        <f t="shared" si="55"/>
        <v>0.69725603630718169</v>
      </c>
      <c r="CI70" s="50">
        <f t="shared" si="56"/>
        <v>0</v>
      </c>
      <c r="CJ70" s="50">
        <f t="shared" si="57"/>
        <v>1</v>
      </c>
      <c r="CK70" s="50">
        <f t="shared" si="58"/>
        <v>0</v>
      </c>
      <c r="CL70" s="50">
        <f t="shared" si="59"/>
        <v>0</v>
      </c>
      <c r="CM70" s="50">
        <f t="shared" si="60"/>
        <v>0</v>
      </c>
      <c r="CN70" s="50">
        <f t="shared" si="61"/>
        <v>0</v>
      </c>
      <c r="CO70">
        <f t="shared" si="78"/>
        <v>0.17287054006723279</v>
      </c>
      <c r="CP70">
        <f t="shared" si="62"/>
        <v>0</v>
      </c>
      <c r="CQ70">
        <f t="shared" si="63"/>
        <v>1</v>
      </c>
      <c r="CR70">
        <f t="shared" si="64"/>
        <v>0</v>
      </c>
      <c r="CS70">
        <f t="shared" si="65"/>
        <v>0</v>
      </c>
      <c r="CT70">
        <f t="shared" si="66"/>
        <v>0</v>
      </c>
      <c r="CU70">
        <f t="shared" si="67"/>
        <v>0</v>
      </c>
      <c r="CV70">
        <f t="shared" si="68"/>
        <v>0</v>
      </c>
      <c r="CW70">
        <f t="shared" si="69"/>
        <v>0</v>
      </c>
      <c r="CX70">
        <f t="shared" si="70"/>
        <v>0.17287054006723279</v>
      </c>
      <c r="CY70">
        <f t="shared" si="71"/>
        <v>0</v>
      </c>
      <c r="CZ70">
        <f t="shared" si="72"/>
        <v>1</v>
      </c>
      <c r="DA70">
        <f t="shared" si="73"/>
        <v>0</v>
      </c>
      <c r="DB70">
        <f t="shared" si="74"/>
        <v>0</v>
      </c>
      <c r="DC70">
        <f t="shared" si="75"/>
        <v>0</v>
      </c>
      <c r="DD70">
        <f t="shared" si="76"/>
        <v>0</v>
      </c>
      <c r="DL70">
        <v>0.30413168668746898</v>
      </c>
      <c r="DM70">
        <v>1.6874856948852499</v>
      </c>
      <c r="DN70" t="s">
        <v>81</v>
      </c>
      <c r="DO70">
        <v>0.56000000000000005</v>
      </c>
      <c r="DP70">
        <v>3.4000000000000002E-2</v>
      </c>
      <c r="DQ70" t="s">
        <v>18</v>
      </c>
    </row>
    <row r="71" spans="1:121">
      <c r="A71" t="s">
        <v>22</v>
      </c>
      <c r="B71">
        <v>-0.71726330000000005</v>
      </c>
      <c r="C71">
        <v>1.6290180000000001</v>
      </c>
      <c r="D71">
        <v>0.16117239999999999</v>
      </c>
      <c r="E71">
        <v>-9.2070139999999995E-2</v>
      </c>
      <c r="F71">
        <v>-8.0812759999999997E-2</v>
      </c>
      <c r="G71">
        <v>-3.0261949999999999E-2</v>
      </c>
      <c r="H71">
        <v>0.99200639999999995</v>
      </c>
      <c r="I71">
        <v>-0.7181691</v>
      </c>
      <c r="J71">
        <v>1.6167279999999999</v>
      </c>
      <c r="K71">
        <v>0.20137749999999999</v>
      </c>
      <c r="L71">
        <v>6.0696090000000001E-3</v>
      </c>
      <c r="M71">
        <v>6.2504660000000004E-2</v>
      </c>
      <c r="N71">
        <v>-1.7573600000000002E-2</v>
      </c>
      <c r="O71">
        <v>0.99787150000000002</v>
      </c>
      <c r="P71" s="31">
        <f t="shared" si="13"/>
        <v>-5.1015407072182391E-2</v>
      </c>
      <c r="Q71" s="3">
        <f t="shared" si="14"/>
        <v>-0.99479485648251909</v>
      </c>
      <c r="R71">
        <v>3.805644</v>
      </c>
      <c r="S71" s="40">
        <f t="shared" si="15"/>
        <v>3.0395175304470796</v>
      </c>
      <c r="T71">
        <v>-4.5693280000000003E-2</v>
      </c>
      <c r="U71">
        <v>1.6794359999999999</v>
      </c>
      <c r="V71">
        <v>3.9067530000000001</v>
      </c>
      <c r="W71" s="24">
        <f t="shared" si="16"/>
        <v>3.8056434800941563</v>
      </c>
      <c r="AA71" s="24">
        <f t="shared" si="17"/>
        <v>1.4522301527682524</v>
      </c>
      <c r="AC71">
        <v>0.45311190000000001</v>
      </c>
      <c r="AD71">
        <v>0.413495</v>
      </c>
      <c r="AE71">
        <v>0.46863359999999998</v>
      </c>
      <c r="AF71">
        <v>0.41066770000000002</v>
      </c>
      <c r="AG71" s="8">
        <f t="shared" si="77"/>
        <v>3.6057839375527395E-2</v>
      </c>
      <c r="AH71">
        <v>420.02100000000002</v>
      </c>
      <c r="AI71">
        <v>422.08850000000001</v>
      </c>
      <c r="AJ71">
        <f t="shared" si="18"/>
        <v>2.0674999999999955</v>
      </c>
      <c r="AK71">
        <f t="shared" si="79"/>
        <v>3.6137275960054787</v>
      </c>
      <c r="AL71">
        <f t="shared" si="19"/>
        <v>3.9380258670641903</v>
      </c>
      <c r="AM71">
        <f t="shared" si="20"/>
        <v>1.7478730815020491</v>
      </c>
      <c r="AN71" s="58">
        <f t="shared" si="21"/>
        <v>1.9047283516634579</v>
      </c>
      <c r="AO71">
        <v>1</v>
      </c>
      <c r="AP71">
        <v>1</v>
      </c>
      <c r="AR71">
        <f t="shared" si="22"/>
        <v>3.9380258670641903</v>
      </c>
      <c r="AS71">
        <f t="shared" si="23"/>
        <v>3.9380258670641903</v>
      </c>
      <c r="AT71">
        <f t="shared" si="24"/>
        <v>1</v>
      </c>
      <c r="AU71">
        <f t="shared" si="25"/>
        <v>1</v>
      </c>
      <c r="AV71">
        <f t="shared" si="26"/>
        <v>0</v>
      </c>
      <c r="AW71">
        <f t="shared" si="5"/>
        <v>0</v>
      </c>
      <c r="AX71">
        <f t="shared" si="6"/>
        <v>0</v>
      </c>
      <c r="AY71">
        <f t="shared" si="7"/>
        <v>0</v>
      </c>
      <c r="AZ71">
        <f t="shared" si="8"/>
        <v>0</v>
      </c>
      <c r="BA71">
        <f t="shared" si="9"/>
        <v>0</v>
      </c>
      <c r="BB71">
        <f t="shared" si="10"/>
        <v>0</v>
      </c>
      <c r="BC71">
        <f t="shared" si="11"/>
        <v>0</v>
      </c>
      <c r="BD71">
        <f t="shared" si="12"/>
        <v>0</v>
      </c>
      <c r="BE71">
        <f t="shared" si="27"/>
        <v>0</v>
      </c>
      <c r="BF71">
        <f t="shared" si="28"/>
        <v>0</v>
      </c>
      <c r="BG71">
        <f t="shared" si="29"/>
        <v>0</v>
      </c>
      <c r="BH71">
        <f t="shared" si="30"/>
        <v>1.9047283516634579</v>
      </c>
      <c r="BI71">
        <f t="shared" si="31"/>
        <v>1.9047283516634579</v>
      </c>
      <c r="BJ71">
        <f t="shared" si="32"/>
        <v>1</v>
      </c>
      <c r="BK71">
        <f t="shared" si="33"/>
        <v>1</v>
      </c>
      <c r="BL71">
        <f t="shared" si="34"/>
        <v>0</v>
      </c>
      <c r="BM71">
        <f t="shared" si="35"/>
        <v>0</v>
      </c>
      <c r="BN71">
        <f t="shared" si="36"/>
        <v>0</v>
      </c>
      <c r="BO71">
        <f t="shared" si="37"/>
        <v>0</v>
      </c>
      <c r="BP71">
        <f t="shared" si="38"/>
        <v>0</v>
      </c>
      <c r="BQ71">
        <f t="shared" si="39"/>
        <v>0</v>
      </c>
      <c r="BR71">
        <f t="shared" si="40"/>
        <v>0</v>
      </c>
      <c r="BS71">
        <f t="shared" si="41"/>
        <v>0</v>
      </c>
      <c r="BT71">
        <f t="shared" si="42"/>
        <v>0</v>
      </c>
      <c r="BU71">
        <f t="shared" si="43"/>
        <v>0</v>
      </c>
      <c r="BV71">
        <f t="shared" si="44"/>
        <v>0</v>
      </c>
      <c r="BW71">
        <f t="shared" si="45"/>
        <v>0</v>
      </c>
      <c r="BY71" s="50">
        <f t="shared" si="46"/>
        <v>3.6137275960054787</v>
      </c>
      <c r="BZ71" s="50">
        <f t="shared" si="47"/>
        <v>3.6137275960054787</v>
      </c>
      <c r="CA71" s="50">
        <f t="shared" si="48"/>
        <v>1</v>
      </c>
      <c r="CB71" s="50">
        <f t="shared" si="49"/>
        <v>1</v>
      </c>
      <c r="CC71" s="50">
        <f t="shared" si="50"/>
        <v>0</v>
      </c>
      <c r="CD71" s="50">
        <f t="shared" si="51"/>
        <v>0</v>
      </c>
      <c r="CE71" s="50">
        <f t="shared" si="52"/>
        <v>0</v>
      </c>
      <c r="CF71" s="50">
        <f t="shared" si="53"/>
        <v>0</v>
      </c>
      <c r="CG71" s="50">
        <f t="shared" si="54"/>
        <v>0</v>
      </c>
      <c r="CH71" s="50">
        <f t="shared" si="55"/>
        <v>0</v>
      </c>
      <c r="CI71" s="50">
        <f t="shared" si="56"/>
        <v>0</v>
      </c>
      <c r="CJ71" s="50">
        <f t="shared" si="57"/>
        <v>0</v>
      </c>
      <c r="CK71" s="50">
        <f t="shared" si="58"/>
        <v>0</v>
      </c>
      <c r="CL71" s="50">
        <f t="shared" si="59"/>
        <v>0</v>
      </c>
      <c r="CM71" s="50">
        <f t="shared" si="60"/>
        <v>0</v>
      </c>
      <c r="CN71" s="50">
        <f t="shared" si="61"/>
        <v>0</v>
      </c>
      <c r="CO71">
        <f t="shared" si="78"/>
        <v>1.7478730815020491</v>
      </c>
      <c r="CP71">
        <f t="shared" si="62"/>
        <v>1.7478730815020491</v>
      </c>
      <c r="CQ71">
        <f t="shared" si="63"/>
        <v>1</v>
      </c>
      <c r="CR71">
        <f t="shared" si="64"/>
        <v>1</v>
      </c>
      <c r="CS71">
        <f t="shared" si="65"/>
        <v>0</v>
      </c>
      <c r="CT71">
        <f t="shared" si="66"/>
        <v>0</v>
      </c>
      <c r="CU71">
        <f t="shared" si="67"/>
        <v>0</v>
      </c>
      <c r="CV71">
        <f t="shared" si="68"/>
        <v>0</v>
      </c>
      <c r="CW71">
        <f t="shared" si="69"/>
        <v>0</v>
      </c>
      <c r="CX71">
        <f t="shared" si="70"/>
        <v>0</v>
      </c>
      <c r="CY71">
        <f t="shared" si="71"/>
        <v>0</v>
      </c>
      <c r="CZ71">
        <f t="shared" si="72"/>
        <v>0</v>
      </c>
      <c r="DA71">
        <f t="shared" si="73"/>
        <v>0</v>
      </c>
      <c r="DB71">
        <f t="shared" si="74"/>
        <v>0</v>
      </c>
      <c r="DC71">
        <f t="shared" si="75"/>
        <v>0</v>
      </c>
      <c r="DD71">
        <f t="shared" si="76"/>
        <v>0</v>
      </c>
      <c r="DL71">
        <v>0.17790038883686099</v>
      </c>
      <c r="DM71">
        <v>7.49347358942032E-2</v>
      </c>
      <c r="DN71" t="s">
        <v>82</v>
      </c>
      <c r="DO71">
        <v>0.99099999999999999</v>
      </c>
      <c r="DP71">
        <v>0.155</v>
      </c>
      <c r="DQ71" t="s">
        <v>18</v>
      </c>
    </row>
    <row r="72" spans="1:121">
      <c r="A72" t="s">
        <v>16</v>
      </c>
      <c r="B72">
        <v>-0.71690299999999996</v>
      </c>
      <c r="C72">
        <v>1.6166970000000001</v>
      </c>
      <c r="D72">
        <v>0.18912090000000001</v>
      </c>
      <c r="E72">
        <v>9.5818420000000001E-3</v>
      </c>
      <c r="F72">
        <v>5.009562E-2</v>
      </c>
      <c r="G72">
        <v>-1.83375E-2</v>
      </c>
      <c r="H72">
        <v>0.99853009999999998</v>
      </c>
      <c r="I72">
        <v>-0.65160450000000003</v>
      </c>
      <c r="J72">
        <v>1.640576</v>
      </c>
      <c r="K72">
        <v>0.39599780000000001</v>
      </c>
      <c r="L72">
        <v>2.699029E-2</v>
      </c>
      <c r="M72">
        <v>-0.96887579999999995</v>
      </c>
      <c r="N72">
        <v>-0.2460193</v>
      </c>
      <c r="O72">
        <v>5.0673660000000002E-3</v>
      </c>
      <c r="P72" s="31">
        <f t="shared" si="13"/>
        <v>0.98357826950262794</v>
      </c>
      <c r="Q72" s="3">
        <f t="shared" si="14"/>
        <v>0.93485242447556849</v>
      </c>
      <c r="R72">
        <v>4.3320670000000003</v>
      </c>
      <c r="S72" s="40">
        <f t="shared" si="15"/>
        <v>0.36295315293754671</v>
      </c>
      <c r="T72">
        <v>-0.4318265</v>
      </c>
      <c r="U72">
        <v>3.9359820000000001</v>
      </c>
      <c r="V72">
        <v>-3.4586800000000002</v>
      </c>
      <c r="W72" s="24">
        <f t="shared" si="16"/>
        <v>4.3320668194428924</v>
      </c>
      <c r="AA72" s="24">
        <f t="shared" si="17"/>
        <v>1.2937246736532138</v>
      </c>
      <c r="AC72">
        <v>0.42190729999999999</v>
      </c>
      <c r="AD72">
        <v>0.4531868</v>
      </c>
      <c r="AE72">
        <v>0.43396119999999999</v>
      </c>
      <c r="AF72">
        <v>0.4495671</v>
      </c>
      <c r="AG72" s="8">
        <f t="shared" si="77"/>
        <v>3.7302652478899641E-2</v>
      </c>
      <c r="AH72">
        <v>423.58969999999999</v>
      </c>
      <c r="AI72">
        <v>429.03919999999999</v>
      </c>
      <c r="AJ72">
        <f t="shared" si="18"/>
        <v>5.4495000000000005</v>
      </c>
      <c r="AK72">
        <f t="shared" ref="AK72:AK135" si="81">LOG($AB$4*AA72*S72/AG72,2)</f>
        <v>0.33203574924954221</v>
      </c>
      <c r="AL72">
        <f t="shared" ref="AL72:AL135" si="82">LOG($AB$4*AA72*R72/AG72,2)</f>
        <v>3.9092360512511006</v>
      </c>
      <c r="AM72">
        <f t="shared" si="20"/>
        <v>6.0929580557765331E-2</v>
      </c>
      <c r="AN72" s="58">
        <f t="shared" si="21"/>
        <v>0.7173568311314984</v>
      </c>
      <c r="AO72">
        <v>4</v>
      </c>
      <c r="AP72">
        <v>2</v>
      </c>
      <c r="AR72">
        <f t="shared" ref="AR72:AR135" si="83">IF(AO72=1,AL72,0)</f>
        <v>0</v>
      </c>
      <c r="AS72">
        <f t="shared" ref="AS72:AS135" si="84">IF(AP72=1,AL72,0)</f>
        <v>0</v>
      </c>
      <c r="AT72">
        <f t="shared" ref="AT72:AT135" si="85">IF(AO72=1,1,0)</f>
        <v>0</v>
      </c>
      <c r="AU72">
        <f t="shared" ref="AU72:AU135" si="86">IF(AP72=1,1,0)</f>
        <v>0</v>
      </c>
      <c r="AV72">
        <f t="shared" ref="AV72:AV135" si="87">IF(AO72=2,AL72,0)</f>
        <v>0</v>
      </c>
      <c r="AW72">
        <f t="shared" ref="AW72:AW135" si="88">IF(AP72=2,AL72,0)</f>
        <v>3.9092360512511006</v>
      </c>
      <c r="AX72">
        <f t="shared" ref="AX72:AX135" si="89">IF(AO72=2,1,0)</f>
        <v>0</v>
      </c>
      <c r="AY72">
        <f t="shared" ref="AY72:AY135" si="90">IF(AP72=2,1,0)</f>
        <v>1</v>
      </c>
      <c r="AZ72">
        <f t="shared" ref="AZ72:AZ135" si="91">IF(AO72=3,AL72,0)</f>
        <v>0</v>
      </c>
      <c r="BA72">
        <f t="shared" ref="BA72:BA135" si="92">IF(AP72=3,AL72,0)</f>
        <v>0</v>
      </c>
      <c r="BB72">
        <f t="shared" ref="BB72:BB135" si="93">IF(AO72=3,1,0)</f>
        <v>0</v>
      </c>
      <c r="BC72">
        <f t="shared" ref="BC72:BC135" si="94">IF(AP72=3,1,0)</f>
        <v>0</v>
      </c>
      <c r="BD72">
        <f t="shared" ref="BD72:BD135" si="95">IF(AO72=4,AL72,0)</f>
        <v>3.9092360512511006</v>
      </c>
      <c r="BE72">
        <f t="shared" si="27"/>
        <v>0</v>
      </c>
      <c r="BF72">
        <f t="shared" si="28"/>
        <v>1</v>
      </c>
      <c r="BG72">
        <f t="shared" si="29"/>
        <v>0</v>
      </c>
      <c r="BH72">
        <f t="shared" si="30"/>
        <v>0</v>
      </c>
      <c r="BI72">
        <f t="shared" si="31"/>
        <v>0</v>
      </c>
      <c r="BJ72">
        <f t="shared" si="32"/>
        <v>0</v>
      </c>
      <c r="BK72">
        <f t="shared" si="33"/>
        <v>0</v>
      </c>
      <c r="BL72">
        <f t="shared" si="34"/>
        <v>0</v>
      </c>
      <c r="BM72">
        <f t="shared" si="35"/>
        <v>0</v>
      </c>
      <c r="BN72">
        <f t="shared" si="36"/>
        <v>0</v>
      </c>
      <c r="BO72">
        <f t="shared" si="37"/>
        <v>1</v>
      </c>
      <c r="BP72">
        <f t="shared" si="38"/>
        <v>0</v>
      </c>
      <c r="BQ72">
        <f t="shared" si="39"/>
        <v>0</v>
      </c>
      <c r="BR72">
        <f t="shared" si="40"/>
        <v>0</v>
      </c>
      <c r="BS72">
        <f t="shared" si="41"/>
        <v>0</v>
      </c>
      <c r="BT72">
        <f t="shared" si="42"/>
        <v>0.7173568311314984</v>
      </c>
      <c r="BU72">
        <f t="shared" si="43"/>
        <v>0</v>
      </c>
      <c r="BV72">
        <f t="shared" si="44"/>
        <v>1</v>
      </c>
      <c r="BW72">
        <f t="shared" si="45"/>
        <v>0</v>
      </c>
      <c r="BY72" s="50">
        <f t="shared" si="46"/>
        <v>0</v>
      </c>
      <c r="BZ72" s="50">
        <f t="shared" si="47"/>
        <v>0</v>
      </c>
      <c r="CA72" s="50">
        <f t="shared" si="48"/>
        <v>0</v>
      </c>
      <c r="CB72" s="50">
        <f t="shared" si="49"/>
        <v>0</v>
      </c>
      <c r="CC72" s="50">
        <f t="shared" si="50"/>
        <v>0</v>
      </c>
      <c r="CD72" s="50">
        <f t="shared" si="51"/>
        <v>0.33203574924954221</v>
      </c>
      <c r="CE72" s="50">
        <f t="shared" si="52"/>
        <v>0</v>
      </c>
      <c r="CF72" s="50">
        <f t="shared" si="53"/>
        <v>1</v>
      </c>
      <c r="CG72" s="50">
        <f t="shared" si="54"/>
        <v>0</v>
      </c>
      <c r="CH72" s="50">
        <f t="shared" si="55"/>
        <v>0</v>
      </c>
      <c r="CI72" s="50">
        <f t="shared" si="56"/>
        <v>0</v>
      </c>
      <c r="CJ72" s="50">
        <f t="shared" si="57"/>
        <v>0</v>
      </c>
      <c r="CK72" s="50">
        <f t="shared" si="58"/>
        <v>0.33203574924954221</v>
      </c>
      <c r="CL72" s="50">
        <f t="shared" si="59"/>
        <v>0</v>
      </c>
      <c r="CM72" s="50">
        <f t="shared" si="60"/>
        <v>1</v>
      </c>
      <c r="CN72" s="50">
        <f t="shared" si="61"/>
        <v>0</v>
      </c>
      <c r="CO72">
        <f t="shared" si="78"/>
        <v>0</v>
      </c>
      <c r="CP72">
        <f t="shared" si="62"/>
        <v>0</v>
      </c>
      <c r="CQ72">
        <f t="shared" si="63"/>
        <v>0</v>
      </c>
      <c r="CR72">
        <f t="shared" si="64"/>
        <v>0</v>
      </c>
      <c r="CS72">
        <f t="shared" si="65"/>
        <v>0</v>
      </c>
      <c r="CT72">
        <f t="shared" si="66"/>
        <v>6.0929580557765331E-2</v>
      </c>
      <c r="CU72">
        <f t="shared" si="67"/>
        <v>0</v>
      </c>
      <c r="CV72">
        <f t="shared" si="68"/>
        <v>1</v>
      </c>
      <c r="CW72">
        <f t="shared" si="69"/>
        <v>0</v>
      </c>
      <c r="CX72">
        <f t="shared" si="70"/>
        <v>0</v>
      </c>
      <c r="CY72">
        <f t="shared" si="71"/>
        <v>0</v>
      </c>
      <c r="CZ72">
        <f t="shared" si="72"/>
        <v>0</v>
      </c>
      <c r="DA72">
        <f t="shared" si="73"/>
        <v>6.0929580557765331E-2</v>
      </c>
      <c r="DB72">
        <f t="shared" si="74"/>
        <v>0</v>
      </c>
      <c r="DC72">
        <f t="shared" si="75"/>
        <v>1</v>
      </c>
      <c r="DD72">
        <f t="shared" si="76"/>
        <v>0</v>
      </c>
      <c r="DL72">
        <v>2.5718622207641602</v>
      </c>
      <c r="DM72">
        <v>1.4484940767288199</v>
      </c>
      <c r="DN72" t="s">
        <v>83</v>
      </c>
      <c r="DO72">
        <v>0.9</v>
      </c>
      <c r="DP72">
        <v>0.19500000000000001</v>
      </c>
      <c r="DQ72" t="s">
        <v>18</v>
      </c>
    </row>
    <row r="73" spans="1:121">
      <c r="A73" t="s">
        <v>16</v>
      </c>
      <c r="B73">
        <v>-0.60824869999999998</v>
      </c>
      <c r="C73">
        <v>1.624525</v>
      </c>
      <c r="D73">
        <v>0.30906159999999999</v>
      </c>
      <c r="E73">
        <v>-9.7611309999999995E-4</v>
      </c>
      <c r="F73">
        <v>-0.99932710000000002</v>
      </c>
      <c r="G73">
        <v>-3.5689690000000003E-2</v>
      </c>
      <c r="H73">
        <v>8.3991919999999998E-3</v>
      </c>
      <c r="I73">
        <v>-0.5911978</v>
      </c>
      <c r="J73">
        <v>1.627534</v>
      </c>
      <c r="K73">
        <v>0.3267814</v>
      </c>
      <c r="L73">
        <v>-3.9339279999999997E-3</v>
      </c>
      <c r="M73">
        <v>-0.99706030000000001</v>
      </c>
      <c r="N73">
        <v>-7.2287180000000006E-2</v>
      </c>
      <c r="O73">
        <v>-2.5099799999999999E-2</v>
      </c>
      <c r="P73" s="31">
        <f t="shared" ref="P73:P136" si="96">L73*L74+M73*M74+N73*N74+O73*O74</f>
        <v>0.96003836037384627</v>
      </c>
      <c r="Q73" s="3">
        <f t="shared" ref="Q73:Q136" si="97">2*P73*P73-1</f>
        <v>0.84334730677860614</v>
      </c>
      <c r="R73">
        <v>5.3105469999999997</v>
      </c>
      <c r="S73" s="40">
        <f t="shared" ref="S73:S136" si="98">ACOS(Q73)</f>
        <v>0.56731415136311059</v>
      </c>
      <c r="T73">
        <v>-0.49768449999999997</v>
      </c>
      <c r="U73">
        <v>3.083297</v>
      </c>
      <c r="V73">
        <v>-4.7960010000000004</v>
      </c>
      <c r="W73" s="24">
        <f t="shared" ref="W73:W136" si="99">SQRT((B73-T73)^2 + (C73-U73)^2 + (D73-V73)^2)</f>
        <v>5.3105465199190567</v>
      </c>
      <c r="AA73" s="24">
        <f t="shared" ref="AA73:AA136" si="100" xml:space="preserve"> (X$3 - (X$3 - 1) * EXP(-1 / 2 * ((W73 - Y$3) / Z$3)^2))</f>
        <v>1.0576874474250537</v>
      </c>
      <c r="AC73">
        <v>0.40388970000000002</v>
      </c>
      <c r="AD73">
        <v>0.41420970000000001</v>
      </c>
      <c r="AE73">
        <v>0.4582406</v>
      </c>
      <c r="AF73">
        <v>0.3220228</v>
      </c>
      <c r="AG73" s="8">
        <f t="shared" ref="AG73:AG136" si="101">AC73*AD73*AE73*AF73</f>
        <v>2.4686710821878712E-2</v>
      </c>
      <c r="AH73">
        <v>430.55489999999998</v>
      </c>
      <c r="AI73">
        <v>433.18799999999999</v>
      </c>
      <c r="AJ73">
        <f t="shared" ref="AJ73:AJ136" si="102">AI73-AH73</f>
        <v>2.6331000000000131</v>
      </c>
      <c r="AK73">
        <f t="shared" si="81"/>
        <v>1.2813265884754872</v>
      </c>
      <c r="AL73">
        <f t="shared" si="82"/>
        <v>4.5079673015937809</v>
      </c>
      <c r="AM73">
        <f t="shared" ref="AM73:AM136" si="103">AK73/AJ73</f>
        <v>0.48662283562169339</v>
      </c>
      <c r="AN73" s="58">
        <f t="shared" ref="AN73:AN136" si="104">AL73/AJ73</f>
        <v>1.7120380166320148</v>
      </c>
      <c r="AO73">
        <v>4</v>
      </c>
      <c r="AP73">
        <v>2</v>
      </c>
      <c r="AR73">
        <f t="shared" si="83"/>
        <v>0</v>
      </c>
      <c r="AS73">
        <f t="shared" si="84"/>
        <v>0</v>
      </c>
      <c r="AT73">
        <f t="shared" si="85"/>
        <v>0</v>
      </c>
      <c r="AU73">
        <f t="shared" si="86"/>
        <v>0</v>
      </c>
      <c r="AV73">
        <f t="shared" si="87"/>
        <v>0</v>
      </c>
      <c r="AW73">
        <f t="shared" si="88"/>
        <v>4.5079673015937809</v>
      </c>
      <c r="AX73">
        <f t="shared" si="89"/>
        <v>0</v>
      </c>
      <c r="AY73">
        <f t="shared" si="90"/>
        <v>1</v>
      </c>
      <c r="AZ73">
        <f t="shared" si="91"/>
        <v>0</v>
      </c>
      <c r="BA73">
        <f t="shared" si="92"/>
        <v>0</v>
      </c>
      <c r="BB73">
        <f t="shared" si="93"/>
        <v>0</v>
      </c>
      <c r="BC73">
        <f t="shared" si="94"/>
        <v>0</v>
      </c>
      <c r="BD73">
        <f t="shared" si="95"/>
        <v>4.5079673015937809</v>
      </c>
      <c r="BE73">
        <f t="shared" ref="BE73:BE136" si="105">IF(AP73=4,AL73,0)</f>
        <v>0</v>
      </c>
      <c r="BF73">
        <f t="shared" ref="BF73:BF136" si="106">IF(AO73=4,1,0)</f>
        <v>1</v>
      </c>
      <c r="BG73">
        <f t="shared" ref="BG73:BG136" si="107">IF(AP73=4,1,0)</f>
        <v>0</v>
      </c>
      <c r="BH73">
        <f t="shared" ref="BH73:BH136" si="108">IF(AO73=1,AN73,0)</f>
        <v>0</v>
      </c>
      <c r="BI73">
        <f t="shared" ref="BI73:BI136" si="109">IF(AP73=1,AN73,0)</f>
        <v>0</v>
      </c>
      <c r="BJ73">
        <f t="shared" ref="BJ73:BJ136" si="110">IF(AO73=1,1,0)</f>
        <v>0</v>
      </c>
      <c r="BK73">
        <f t="shared" ref="BK73:BK136" si="111">IF(AP73=1,1,0)</f>
        <v>0</v>
      </c>
      <c r="BL73">
        <f t="shared" ref="BL73:BL136" si="112">IF(AO73=2,AN73,0)</f>
        <v>0</v>
      </c>
      <c r="BM73">
        <f t="shared" ref="BM73:BM136" si="113">IF(AO73=2,AN73,0)</f>
        <v>0</v>
      </c>
      <c r="BN73">
        <f t="shared" ref="BN73:BN136" si="114">IF(AO73=2,1,0)</f>
        <v>0</v>
      </c>
      <c r="BO73">
        <f t="shared" ref="BO73:BO136" si="115">IF(AP73=2,1,0)</f>
        <v>1</v>
      </c>
      <c r="BP73">
        <f t="shared" ref="BP73:BP136" si="116">IF(AO73=3,AN73,0)</f>
        <v>0</v>
      </c>
      <c r="BQ73">
        <f t="shared" ref="BQ73:BQ136" si="117">IF(AP73=3,AN73,0)</f>
        <v>0</v>
      </c>
      <c r="BR73">
        <f t="shared" ref="BR73:BR136" si="118">IF(AO73=3,1,0)</f>
        <v>0</v>
      </c>
      <c r="BS73">
        <f t="shared" ref="BS73:BS136" si="119">IF(AP73=3,1,0)</f>
        <v>0</v>
      </c>
      <c r="BT73">
        <f t="shared" ref="BT73:BT136" si="120">IF(AO73=4,AN73,0)</f>
        <v>1.7120380166320148</v>
      </c>
      <c r="BU73">
        <f t="shared" ref="BU73:BU136" si="121">IF(AP73=4,AN73,0)</f>
        <v>0</v>
      </c>
      <c r="BV73">
        <f t="shared" ref="BV73:BV136" si="122">IF(AO73=4,1,0)</f>
        <v>1</v>
      </c>
      <c r="BW73">
        <f t="shared" ref="BW73:BW136" si="123">IF(AP73=4,1,0)</f>
        <v>0</v>
      </c>
      <c r="BY73" s="50">
        <f t="shared" ref="BY73:BY136" si="124">IF(AO73=1,AK73,0)</f>
        <v>0</v>
      </c>
      <c r="BZ73" s="50">
        <f t="shared" ref="BZ73:BZ136" si="125">IF(AP73=1,AK73,0)</f>
        <v>0</v>
      </c>
      <c r="CA73" s="50">
        <f t="shared" ref="CA73:CA136" si="126">IF(AO73=1,1,0)</f>
        <v>0</v>
      </c>
      <c r="CB73" s="50">
        <f t="shared" ref="CB73:CB136" si="127">IF(AP73=1,1,0)</f>
        <v>0</v>
      </c>
      <c r="CC73" s="50">
        <f t="shared" ref="CC73:CC136" si="128">IF(AO73=2,AK73,0)</f>
        <v>0</v>
      </c>
      <c r="CD73" s="50">
        <f t="shared" ref="CD73:CD136" si="129">IF(AP73=2,AK73,0)</f>
        <v>1.2813265884754872</v>
      </c>
      <c r="CE73" s="50">
        <f t="shared" ref="CE73:CE136" si="130">IF(AO73=2,1,0)</f>
        <v>0</v>
      </c>
      <c r="CF73" s="50">
        <f t="shared" ref="CF73:CF136" si="131">IF(AP73=2,1,0)</f>
        <v>1</v>
      </c>
      <c r="CG73" s="50">
        <f t="shared" ref="CG73:CG136" si="132">IF(AO73=3,AK73,0)</f>
        <v>0</v>
      </c>
      <c r="CH73" s="50">
        <f t="shared" ref="CH73:CH136" si="133">IF(AP73=3,AK73,0)</f>
        <v>0</v>
      </c>
      <c r="CI73" s="50">
        <f t="shared" ref="CI73:CI136" si="134">IF(AO73=3,1,0)</f>
        <v>0</v>
      </c>
      <c r="CJ73" s="50">
        <f t="shared" ref="CJ73:CJ136" si="135">IF(AP73=3,1,0)</f>
        <v>0</v>
      </c>
      <c r="CK73" s="50">
        <f t="shared" ref="CK73:CK136" si="136">IF(AO73=4,AK73,0)</f>
        <v>1.2813265884754872</v>
      </c>
      <c r="CL73" s="50">
        <f t="shared" ref="CL73:CL136" si="137">IF(AP73=4,AK73,0)</f>
        <v>0</v>
      </c>
      <c r="CM73" s="50">
        <f t="shared" ref="CM73:CM136" si="138">IF(AO73=4,1,0)</f>
        <v>1</v>
      </c>
      <c r="CN73" s="50">
        <f t="shared" ref="CN73:CN136" si="139">IF(AP73=4,1,0)</f>
        <v>0</v>
      </c>
      <c r="CO73">
        <f t="shared" ref="CO73:CO136" si="140">IF(AO73=1,AM73,0)</f>
        <v>0</v>
      </c>
      <c r="CP73">
        <f t="shared" ref="CP73:CP136" si="141">IF(AP73=1,AM73,0)</f>
        <v>0</v>
      </c>
      <c r="CQ73">
        <f t="shared" ref="CQ73:CQ136" si="142">IF(AO73=1,1,0)</f>
        <v>0</v>
      </c>
      <c r="CR73">
        <f t="shared" ref="CR73:CR136" si="143">IF(AP73=1,1,0)</f>
        <v>0</v>
      </c>
      <c r="CS73">
        <f t="shared" ref="CS73:CS136" si="144">IF(AO73=2,AM73,0)</f>
        <v>0</v>
      </c>
      <c r="CT73">
        <f t="shared" ref="CT73:CT136" si="145">IF(AP73=2,AM73,0)</f>
        <v>0.48662283562169339</v>
      </c>
      <c r="CU73">
        <f t="shared" ref="CU73:CU136" si="146">IF(AO73=2,1,0)</f>
        <v>0</v>
      </c>
      <c r="CV73">
        <f t="shared" ref="CV73:CV136" si="147">IF(AP73=2,1,0)</f>
        <v>1</v>
      </c>
      <c r="CW73">
        <f t="shared" ref="CW73:CW136" si="148">IF(AO73=3,AM73,0)</f>
        <v>0</v>
      </c>
      <c r="CX73">
        <f t="shared" ref="CX73:CX136" si="149">IF(AP73=3,AM73,0)</f>
        <v>0</v>
      </c>
      <c r="CY73">
        <f t="shared" ref="CY73:CY136" si="150">IF(AO73=3,1,0)</f>
        <v>0</v>
      </c>
      <c r="CZ73">
        <f t="shared" ref="CZ73:CZ136" si="151">IF(AP73=3,1,0)</f>
        <v>0</v>
      </c>
      <c r="DA73">
        <f t="shared" ref="DA73:DA136" si="152">IF(AO73=4,AM73,0)</f>
        <v>0.48662283562169339</v>
      </c>
      <c r="DB73">
        <f t="shared" ref="DB73:DB136" si="153">IF(AP73=4,AM73,0)</f>
        <v>0</v>
      </c>
      <c r="DC73">
        <f t="shared" ref="DC73:DC136" si="154">IF(AO73=4,1,0)</f>
        <v>1</v>
      </c>
      <c r="DD73">
        <f t="shared" ref="DD73:DD136" si="155">IF(AP73=4,1,0)</f>
        <v>0</v>
      </c>
      <c r="DL73">
        <v>2.8625023365020801</v>
      </c>
      <c r="DM73">
        <v>1.4951483011245701</v>
      </c>
      <c r="DN73" t="s">
        <v>84</v>
      </c>
      <c r="DO73">
        <v>0.497</v>
      </c>
      <c r="DP73">
        <v>0.152</v>
      </c>
      <c r="DQ73" t="s">
        <v>18</v>
      </c>
    </row>
    <row r="74" spans="1:121">
      <c r="A74" t="s">
        <v>22</v>
      </c>
      <c r="B74">
        <v>-0.59729239999999995</v>
      </c>
      <c r="C74">
        <v>1.6186240000000001</v>
      </c>
      <c r="D74">
        <v>0.31832349999999998</v>
      </c>
      <c r="E74">
        <v>-4.2608620000000001E-4</v>
      </c>
      <c r="F74">
        <v>-0.99967119999999998</v>
      </c>
      <c r="G74">
        <v>-5.3404660000000003E-3</v>
      </c>
      <c r="H74">
        <v>-2.507856E-2</v>
      </c>
      <c r="I74">
        <v>-0.56419010000000003</v>
      </c>
      <c r="J74">
        <v>1.639364</v>
      </c>
      <c r="K74">
        <v>0.33765980000000001</v>
      </c>
      <c r="L74">
        <v>-3.8458220000000001E-2</v>
      </c>
      <c r="M74">
        <v>-0.95412470000000005</v>
      </c>
      <c r="N74">
        <v>-0.1959726</v>
      </c>
      <c r="O74">
        <v>0.22307340000000001</v>
      </c>
      <c r="P74" s="31">
        <f t="shared" si="96"/>
        <v>0.46613937321435595</v>
      </c>
      <c r="Q74" s="3">
        <f t="shared" si="97"/>
        <v>-0.56542816947865471</v>
      </c>
      <c r="R74">
        <v>3.4243359999999998</v>
      </c>
      <c r="S74" s="40">
        <f t="shared" si="98"/>
        <v>2.1717486087619506</v>
      </c>
      <c r="T74">
        <v>-1.9894510000000001</v>
      </c>
      <c r="U74">
        <v>3.22858</v>
      </c>
      <c r="V74">
        <v>-2.3642150000000002</v>
      </c>
      <c r="W74" s="24">
        <f t="shared" si="99"/>
        <v>3.4243359492713639</v>
      </c>
      <c r="AA74" s="24">
        <f t="shared" si="100"/>
        <v>1.5636260251396925</v>
      </c>
      <c r="AC74">
        <v>0.41749700000000001</v>
      </c>
      <c r="AD74">
        <v>0.47314289999999998</v>
      </c>
      <c r="AE74">
        <v>0.45462320000000001</v>
      </c>
      <c r="AF74">
        <v>0.33371000000000001</v>
      </c>
      <c r="AG74" s="8">
        <f t="shared" si="101"/>
        <v>2.9968603242567966E-2</v>
      </c>
      <c r="AH74">
        <v>434.70510000000002</v>
      </c>
      <c r="AI74">
        <v>437.68790000000001</v>
      </c>
      <c r="AJ74">
        <f t="shared" si="102"/>
        <v>2.9827999999999975</v>
      </c>
      <c r="AK74">
        <f t="shared" si="81"/>
        <v>3.5022288652915905</v>
      </c>
      <c r="AL74">
        <f t="shared" si="82"/>
        <v>4.159196019637446</v>
      </c>
      <c r="AM74">
        <f t="shared" si="103"/>
        <v>1.174141365593266</v>
      </c>
      <c r="AN74" s="58">
        <f t="shared" si="104"/>
        <v>1.3943931941925203</v>
      </c>
      <c r="AO74">
        <v>4</v>
      </c>
      <c r="AP74">
        <v>3</v>
      </c>
      <c r="AR74">
        <f t="shared" si="83"/>
        <v>0</v>
      </c>
      <c r="AS74">
        <f t="shared" si="84"/>
        <v>0</v>
      </c>
      <c r="AT74">
        <f t="shared" si="85"/>
        <v>0</v>
      </c>
      <c r="AU74">
        <f t="shared" si="86"/>
        <v>0</v>
      </c>
      <c r="AV74">
        <f t="shared" si="87"/>
        <v>0</v>
      </c>
      <c r="AW74">
        <f t="shared" si="88"/>
        <v>0</v>
      </c>
      <c r="AX74">
        <f t="shared" si="89"/>
        <v>0</v>
      </c>
      <c r="AY74">
        <f t="shared" si="90"/>
        <v>0</v>
      </c>
      <c r="AZ74">
        <f t="shared" si="91"/>
        <v>0</v>
      </c>
      <c r="BA74">
        <f t="shared" si="92"/>
        <v>4.159196019637446</v>
      </c>
      <c r="BB74">
        <f t="shared" si="93"/>
        <v>0</v>
      </c>
      <c r="BC74">
        <f t="shared" si="94"/>
        <v>1</v>
      </c>
      <c r="BD74">
        <f t="shared" si="95"/>
        <v>4.159196019637446</v>
      </c>
      <c r="BE74">
        <f t="shared" si="105"/>
        <v>0</v>
      </c>
      <c r="BF74">
        <f t="shared" si="106"/>
        <v>1</v>
      </c>
      <c r="BG74">
        <f t="shared" si="107"/>
        <v>0</v>
      </c>
      <c r="BH74">
        <f t="shared" si="108"/>
        <v>0</v>
      </c>
      <c r="BI74">
        <f t="shared" si="109"/>
        <v>0</v>
      </c>
      <c r="BJ74">
        <f t="shared" si="110"/>
        <v>0</v>
      </c>
      <c r="BK74">
        <f t="shared" si="111"/>
        <v>0</v>
      </c>
      <c r="BL74">
        <f t="shared" si="112"/>
        <v>0</v>
      </c>
      <c r="BM74">
        <f t="shared" si="113"/>
        <v>0</v>
      </c>
      <c r="BN74">
        <f t="shared" si="114"/>
        <v>0</v>
      </c>
      <c r="BO74">
        <f t="shared" si="115"/>
        <v>0</v>
      </c>
      <c r="BP74">
        <f t="shared" si="116"/>
        <v>0</v>
      </c>
      <c r="BQ74">
        <f t="shared" si="117"/>
        <v>1.3943931941925203</v>
      </c>
      <c r="BR74">
        <f t="shared" si="118"/>
        <v>0</v>
      </c>
      <c r="BS74">
        <f t="shared" si="119"/>
        <v>1</v>
      </c>
      <c r="BT74">
        <f t="shared" si="120"/>
        <v>1.3943931941925203</v>
      </c>
      <c r="BU74">
        <f t="shared" si="121"/>
        <v>0</v>
      </c>
      <c r="BV74">
        <f t="shared" si="122"/>
        <v>1</v>
      </c>
      <c r="BW74">
        <f t="shared" si="123"/>
        <v>0</v>
      </c>
      <c r="BY74" s="50">
        <f t="shared" si="124"/>
        <v>0</v>
      </c>
      <c r="BZ74" s="50">
        <f t="shared" si="125"/>
        <v>0</v>
      </c>
      <c r="CA74" s="50">
        <f t="shared" si="126"/>
        <v>0</v>
      </c>
      <c r="CB74" s="50">
        <f t="shared" si="127"/>
        <v>0</v>
      </c>
      <c r="CC74" s="50">
        <f t="shared" si="128"/>
        <v>0</v>
      </c>
      <c r="CD74" s="50">
        <f t="shared" si="129"/>
        <v>0</v>
      </c>
      <c r="CE74" s="50">
        <f t="shared" si="130"/>
        <v>0</v>
      </c>
      <c r="CF74" s="50">
        <f t="shared" si="131"/>
        <v>0</v>
      </c>
      <c r="CG74" s="50">
        <f t="shared" si="132"/>
        <v>0</v>
      </c>
      <c r="CH74" s="50">
        <f t="shared" si="133"/>
        <v>3.5022288652915905</v>
      </c>
      <c r="CI74" s="50">
        <f t="shared" si="134"/>
        <v>0</v>
      </c>
      <c r="CJ74" s="50">
        <f t="shared" si="135"/>
        <v>1</v>
      </c>
      <c r="CK74" s="50">
        <f t="shared" si="136"/>
        <v>3.5022288652915905</v>
      </c>
      <c r="CL74" s="50">
        <f t="shared" si="137"/>
        <v>0</v>
      </c>
      <c r="CM74" s="50">
        <f t="shared" si="138"/>
        <v>1</v>
      </c>
      <c r="CN74" s="50">
        <f t="shared" si="139"/>
        <v>0</v>
      </c>
      <c r="CO74">
        <f t="shared" si="140"/>
        <v>0</v>
      </c>
      <c r="CP74">
        <f t="shared" si="141"/>
        <v>0</v>
      </c>
      <c r="CQ74">
        <f t="shared" si="142"/>
        <v>0</v>
      </c>
      <c r="CR74">
        <f t="shared" si="143"/>
        <v>0</v>
      </c>
      <c r="CS74">
        <f t="shared" si="144"/>
        <v>0</v>
      </c>
      <c r="CT74">
        <f t="shared" si="145"/>
        <v>0</v>
      </c>
      <c r="CU74">
        <f t="shared" si="146"/>
        <v>0</v>
      </c>
      <c r="CV74">
        <f t="shared" si="147"/>
        <v>0</v>
      </c>
      <c r="CW74">
        <f t="shared" si="148"/>
        <v>0</v>
      </c>
      <c r="CX74">
        <f t="shared" si="149"/>
        <v>1.174141365593266</v>
      </c>
      <c r="CY74">
        <f t="shared" si="150"/>
        <v>0</v>
      </c>
      <c r="CZ74">
        <f t="shared" si="151"/>
        <v>1</v>
      </c>
      <c r="DA74">
        <f t="shared" si="152"/>
        <v>1.174141365593266</v>
      </c>
      <c r="DB74">
        <f t="shared" si="153"/>
        <v>0</v>
      </c>
      <c r="DC74">
        <f t="shared" si="154"/>
        <v>1</v>
      </c>
      <c r="DD74">
        <f t="shared" si="155"/>
        <v>0</v>
      </c>
      <c r="DL74">
        <v>2.4708733558654798</v>
      </c>
      <c r="DM74">
        <v>2.2837731838226301</v>
      </c>
      <c r="DN74" t="s">
        <v>85</v>
      </c>
      <c r="DO74">
        <v>2.1999999999999999E-2</v>
      </c>
      <c r="DP74">
        <v>0.96</v>
      </c>
      <c r="DQ74" t="s">
        <v>18</v>
      </c>
    </row>
    <row r="75" spans="1:121">
      <c r="A75" t="s">
        <v>16</v>
      </c>
      <c r="B75">
        <v>-0.58208919999999997</v>
      </c>
      <c r="C75">
        <v>1.6246620000000001</v>
      </c>
      <c r="D75">
        <v>0.3175674</v>
      </c>
      <c r="E75">
        <v>-1.738491E-2</v>
      </c>
      <c r="F75">
        <v>-0.97892590000000002</v>
      </c>
      <c r="G75">
        <v>-5.3556319999999998E-2</v>
      </c>
      <c r="H75">
        <v>0.19629949999999999</v>
      </c>
      <c r="I75">
        <v>-0.77251389999999998</v>
      </c>
      <c r="J75">
        <v>1.570106</v>
      </c>
      <c r="K75">
        <v>0.2372795</v>
      </c>
      <c r="L75">
        <v>0.45299919999999999</v>
      </c>
      <c r="M75">
        <v>-0.55365039999999999</v>
      </c>
      <c r="N75">
        <v>-0.41329640000000001</v>
      </c>
      <c r="O75">
        <v>-0.56342610000000004</v>
      </c>
      <c r="P75" s="31">
        <f t="shared" si="96"/>
        <v>-0.21605502725847009</v>
      </c>
      <c r="Q75" s="3">
        <f t="shared" si="97"/>
        <v>-0.90664045039268348</v>
      </c>
      <c r="R75">
        <v>5.6915360000000002</v>
      </c>
      <c r="S75" s="40">
        <f t="shared" si="98"/>
        <v>2.7060481547276769</v>
      </c>
      <c r="T75">
        <v>1.0376369999999999</v>
      </c>
      <c r="U75">
        <v>7.0732629999999999</v>
      </c>
      <c r="V75">
        <v>2.977318E-2</v>
      </c>
      <c r="W75" s="24">
        <f t="shared" si="99"/>
        <v>5.691536816469946</v>
      </c>
      <c r="AA75" s="24">
        <f t="shared" si="100"/>
        <v>1.0118232415767161</v>
      </c>
      <c r="AC75">
        <v>0.41648309999999999</v>
      </c>
      <c r="AD75">
        <v>0.45297799999999999</v>
      </c>
      <c r="AE75">
        <v>0.42384110000000003</v>
      </c>
      <c r="AF75">
        <v>0.4301104</v>
      </c>
      <c r="AG75" s="8">
        <f t="shared" si="101"/>
        <v>3.4392005790064274E-2</v>
      </c>
      <c r="AH75">
        <v>439.20510000000002</v>
      </c>
      <c r="AI75">
        <v>446.07150000000001</v>
      </c>
      <c r="AJ75">
        <f t="shared" si="102"/>
        <v>6.8663999999999987</v>
      </c>
      <c r="AK75">
        <f t="shared" si="81"/>
        <v>2.9929996325291008</v>
      </c>
      <c r="AL75">
        <f t="shared" si="82"/>
        <v>4.0656301714795688</v>
      </c>
      <c r="AM75">
        <f t="shared" si="103"/>
        <v>0.43589066068523558</v>
      </c>
      <c r="AN75" s="58">
        <f t="shared" si="104"/>
        <v>0.59210505817889569</v>
      </c>
      <c r="AO75">
        <v>3</v>
      </c>
      <c r="AP75">
        <v>2</v>
      </c>
      <c r="AR75">
        <f t="shared" si="83"/>
        <v>0</v>
      </c>
      <c r="AS75">
        <f t="shared" si="84"/>
        <v>0</v>
      </c>
      <c r="AT75">
        <f t="shared" si="85"/>
        <v>0</v>
      </c>
      <c r="AU75">
        <f t="shared" si="86"/>
        <v>0</v>
      </c>
      <c r="AV75">
        <f t="shared" si="87"/>
        <v>0</v>
      </c>
      <c r="AW75">
        <f t="shared" si="88"/>
        <v>4.0656301714795688</v>
      </c>
      <c r="AX75">
        <f t="shared" si="89"/>
        <v>0</v>
      </c>
      <c r="AY75">
        <f t="shared" si="90"/>
        <v>1</v>
      </c>
      <c r="AZ75">
        <f t="shared" si="91"/>
        <v>4.0656301714795688</v>
      </c>
      <c r="BA75">
        <f t="shared" si="92"/>
        <v>0</v>
      </c>
      <c r="BB75">
        <f t="shared" si="93"/>
        <v>1</v>
      </c>
      <c r="BC75">
        <f t="shared" si="94"/>
        <v>0</v>
      </c>
      <c r="BD75">
        <f t="shared" si="95"/>
        <v>0</v>
      </c>
      <c r="BE75">
        <f t="shared" si="105"/>
        <v>0</v>
      </c>
      <c r="BF75">
        <f t="shared" si="106"/>
        <v>0</v>
      </c>
      <c r="BG75">
        <f t="shared" si="107"/>
        <v>0</v>
      </c>
      <c r="BH75">
        <f t="shared" si="108"/>
        <v>0</v>
      </c>
      <c r="BI75">
        <f t="shared" si="109"/>
        <v>0</v>
      </c>
      <c r="BJ75">
        <f t="shared" si="110"/>
        <v>0</v>
      </c>
      <c r="BK75">
        <f t="shared" si="111"/>
        <v>0</v>
      </c>
      <c r="BL75">
        <f t="shared" si="112"/>
        <v>0</v>
      </c>
      <c r="BM75">
        <f t="shared" si="113"/>
        <v>0</v>
      </c>
      <c r="BN75">
        <f t="shared" si="114"/>
        <v>0</v>
      </c>
      <c r="BO75">
        <f t="shared" si="115"/>
        <v>1</v>
      </c>
      <c r="BP75">
        <f t="shared" si="116"/>
        <v>0.59210505817889569</v>
      </c>
      <c r="BQ75">
        <f t="shared" si="117"/>
        <v>0</v>
      </c>
      <c r="BR75">
        <f t="shared" si="118"/>
        <v>1</v>
      </c>
      <c r="BS75">
        <f t="shared" si="119"/>
        <v>0</v>
      </c>
      <c r="BT75">
        <f t="shared" si="120"/>
        <v>0</v>
      </c>
      <c r="BU75">
        <f t="shared" si="121"/>
        <v>0</v>
      </c>
      <c r="BV75">
        <f t="shared" si="122"/>
        <v>0</v>
      </c>
      <c r="BW75">
        <f t="shared" si="123"/>
        <v>0</v>
      </c>
      <c r="BY75" s="50">
        <f t="shared" si="124"/>
        <v>0</v>
      </c>
      <c r="BZ75" s="50">
        <f t="shared" si="125"/>
        <v>0</v>
      </c>
      <c r="CA75" s="50">
        <f t="shared" si="126"/>
        <v>0</v>
      </c>
      <c r="CB75" s="50">
        <f t="shared" si="127"/>
        <v>0</v>
      </c>
      <c r="CC75" s="50">
        <f t="shared" si="128"/>
        <v>0</v>
      </c>
      <c r="CD75" s="50">
        <f t="shared" si="129"/>
        <v>2.9929996325291008</v>
      </c>
      <c r="CE75" s="50">
        <f t="shared" si="130"/>
        <v>0</v>
      </c>
      <c r="CF75" s="50">
        <f t="shared" si="131"/>
        <v>1</v>
      </c>
      <c r="CG75" s="50">
        <f t="shared" si="132"/>
        <v>2.9929996325291008</v>
      </c>
      <c r="CH75" s="50">
        <f t="shared" si="133"/>
        <v>0</v>
      </c>
      <c r="CI75" s="50">
        <f t="shared" si="134"/>
        <v>1</v>
      </c>
      <c r="CJ75" s="50">
        <f t="shared" si="135"/>
        <v>0</v>
      </c>
      <c r="CK75" s="50">
        <f t="shared" si="136"/>
        <v>0</v>
      </c>
      <c r="CL75" s="50">
        <f t="shared" si="137"/>
        <v>0</v>
      </c>
      <c r="CM75" s="50">
        <f t="shared" si="138"/>
        <v>0</v>
      </c>
      <c r="CN75" s="50">
        <f t="shared" si="139"/>
        <v>0</v>
      </c>
      <c r="CO75">
        <f t="shared" si="140"/>
        <v>0</v>
      </c>
      <c r="CP75">
        <f t="shared" si="141"/>
        <v>0</v>
      </c>
      <c r="CQ75">
        <f t="shared" si="142"/>
        <v>0</v>
      </c>
      <c r="CR75">
        <f t="shared" si="143"/>
        <v>0</v>
      </c>
      <c r="CS75">
        <f t="shared" si="144"/>
        <v>0</v>
      </c>
      <c r="CT75">
        <f t="shared" si="145"/>
        <v>0.43589066068523558</v>
      </c>
      <c r="CU75">
        <f t="shared" si="146"/>
        <v>0</v>
      </c>
      <c r="CV75">
        <f t="shared" si="147"/>
        <v>1</v>
      </c>
      <c r="CW75">
        <f t="shared" si="148"/>
        <v>0.43589066068523558</v>
      </c>
      <c r="CX75">
        <f t="shared" si="149"/>
        <v>0</v>
      </c>
      <c r="CY75">
        <f t="shared" si="150"/>
        <v>1</v>
      </c>
      <c r="CZ75">
        <f t="shared" si="151"/>
        <v>0</v>
      </c>
      <c r="DA75">
        <f t="shared" si="152"/>
        <v>0</v>
      </c>
      <c r="DB75">
        <f t="shared" si="153"/>
        <v>0</v>
      </c>
      <c r="DC75">
        <f t="shared" si="154"/>
        <v>0</v>
      </c>
      <c r="DD75">
        <f t="shared" si="155"/>
        <v>0</v>
      </c>
      <c r="DL75">
        <v>1.62138319015503</v>
      </c>
      <c r="DM75">
        <v>1.28184247016907</v>
      </c>
      <c r="DN75" t="s">
        <v>86</v>
      </c>
      <c r="DO75">
        <v>0.49</v>
      </c>
      <c r="DP75">
        <v>0.33600000000000002</v>
      </c>
      <c r="DQ75" t="s">
        <v>18</v>
      </c>
    </row>
    <row r="76" spans="1:121">
      <c r="A76" t="s">
        <v>16</v>
      </c>
      <c r="B76">
        <v>-0.55912759999999995</v>
      </c>
      <c r="C76">
        <v>1.6339239999999999</v>
      </c>
      <c r="D76">
        <v>0.2318674</v>
      </c>
      <c r="E76">
        <v>3.623593E-2</v>
      </c>
      <c r="F76">
        <v>-0.72607900000000003</v>
      </c>
      <c r="G76">
        <v>-3.6967979999999998E-2</v>
      </c>
      <c r="H76">
        <v>-0.68566009999999999</v>
      </c>
      <c r="I76">
        <v>-0.27295249999999999</v>
      </c>
      <c r="J76">
        <v>1.62835</v>
      </c>
      <c r="K76">
        <v>-7.6384840000000005E-4</v>
      </c>
      <c r="L76">
        <v>-0.2388382</v>
      </c>
      <c r="M76">
        <v>-0.47269679999999997</v>
      </c>
      <c r="N76">
        <v>-0.22189610000000001</v>
      </c>
      <c r="O76">
        <v>0.81870390000000004</v>
      </c>
      <c r="P76" s="31">
        <f t="shared" si="96"/>
        <v>2.9934270128780027E-2</v>
      </c>
      <c r="Q76" s="3">
        <f t="shared" si="97"/>
        <v>-0.99820787894371443</v>
      </c>
      <c r="R76">
        <v>1.2705310000000001</v>
      </c>
      <c r="S76" s="40">
        <f t="shared" si="98"/>
        <v>3.0817151687524333</v>
      </c>
      <c r="T76">
        <v>-1.290497</v>
      </c>
      <c r="U76">
        <v>2.5348169999999999</v>
      </c>
      <c r="V76">
        <v>0.74930430000000003</v>
      </c>
      <c r="W76" s="24">
        <f t="shared" si="99"/>
        <v>1.2705315195566658</v>
      </c>
      <c r="AA76" s="24">
        <f t="shared" si="100"/>
        <v>1.9389452339465121</v>
      </c>
      <c r="AC76">
        <v>0.47008929999999999</v>
      </c>
      <c r="AD76">
        <v>0.4941914</v>
      </c>
      <c r="AE76">
        <v>0.446407</v>
      </c>
      <c r="AF76">
        <v>0.35975970000000002</v>
      </c>
      <c r="AG76" s="8">
        <f t="shared" si="101"/>
        <v>3.7309468132541039E-2</v>
      </c>
      <c r="AH76">
        <v>447.58960000000002</v>
      </c>
      <c r="AI76">
        <v>452.22149999999999</v>
      </c>
      <c r="AJ76">
        <f t="shared" si="102"/>
        <v>4.6318999999999733</v>
      </c>
      <c r="AK76">
        <f t="shared" si="81"/>
        <v>4.0013918808909335</v>
      </c>
      <c r="AL76">
        <f t="shared" si="82"/>
        <v>2.7230899322022477</v>
      </c>
      <c r="AM76">
        <f t="shared" si="103"/>
        <v>0.8638770009911606</v>
      </c>
      <c r="AN76" s="58">
        <f t="shared" si="104"/>
        <v>0.58789911962742358</v>
      </c>
      <c r="AO76">
        <v>2</v>
      </c>
      <c r="AP76">
        <v>3</v>
      </c>
      <c r="AR76">
        <f t="shared" si="83"/>
        <v>0</v>
      </c>
      <c r="AS76">
        <f t="shared" si="84"/>
        <v>0</v>
      </c>
      <c r="AT76">
        <f t="shared" si="85"/>
        <v>0</v>
      </c>
      <c r="AU76">
        <f t="shared" si="86"/>
        <v>0</v>
      </c>
      <c r="AV76">
        <f t="shared" si="87"/>
        <v>2.7230899322022477</v>
      </c>
      <c r="AW76">
        <f t="shared" si="88"/>
        <v>0</v>
      </c>
      <c r="AX76">
        <f t="shared" si="89"/>
        <v>1</v>
      </c>
      <c r="AY76">
        <f t="shared" si="90"/>
        <v>0</v>
      </c>
      <c r="AZ76">
        <f t="shared" si="91"/>
        <v>0</v>
      </c>
      <c r="BA76">
        <f t="shared" si="92"/>
        <v>2.7230899322022477</v>
      </c>
      <c r="BB76">
        <f t="shared" si="93"/>
        <v>0</v>
      </c>
      <c r="BC76">
        <f t="shared" si="94"/>
        <v>1</v>
      </c>
      <c r="BD76">
        <f t="shared" si="95"/>
        <v>0</v>
      </c>
      <c r="BE76">
        <f t="shared" si="105"/>
        <v>0</v>
      </c>
      <c r="BF76">
        <f t="shared" si="106"/>
        <v>0</v>
      </c>
      <c r="BG76">
        <f t="shared" si="107"/>
        <v>0</v>
      </c>
      <c r="BH76">
        <f t="shared" si="108"/>
        <v>0</v>
      </c>
      <c r="BI76">
        <f t="shared" si="109"/>
        <v>0</v>
      </c>
      <c r="BJ76">
        <f t="shared" si="110"/>
        <v>0</v>
      </c>
      <c r="BK76">
        <f t="shared" si="111"/>
        <v>0</v>
      </c>
      <c r="BL76">
        <f t="shared" si="112"/>
        <v>0.58789911962742358</v>
      </c>
      <c r="BM76">
        <f t="shared" si="113"/>
        <v>0.58789911962742358</v>
      </c>
      <c r="BN76">
        <f t="shared" si="114"/>
        <v>1</v>
      </c>
      <c r="BO76">
        <f t="shared" si="115"/>
        <v>0</v>
      </c>
      <c r="BP76">
        <f t="shared" si="116"/>
        <v>0</v>
      </c>
      <c r="BQ76">
        <f t="shared" si="117"/>
        <v>0.58789911962742358</v>
      </c>
      <c r="BR76">
        <f t="shared" si="118"/>
        <v>0</v>
      </c>
      <c r="BS76">
        <f t="shared" si="119"/>
        <v>1</v>
      </c>
      <c r="BT76">
        <f t="shared" si="120"/>
        <v>0</v>
      </c>
      <c r="BU76">
        <f t="shared" si="121"/>
        <v>0</v>
      </c>
      <c r="BV76">
        <f t="shared" si="122"/>
        <v>0</v>
      </c>
      <c r="BW76">
        <f t="shared" si="123"/>
        <v>0</v>
      </c>
      <c r="BY76" s="50">
        <f t="shared" si="124"/>
        <v>0</v>
      </c>
      <c r="BZ76" s="50">
        <f t="shared" si="125"/>
        <v>0</v>
      </c>
      <c r="CA76" s="50">
        <f t="shared" si="126"/>
        <v>0</v>
      </c>
      <c r="CB76" s="50">
        <f t="shared" si="127"/>
        <v>0</v>
      </c>
      <c r="CC76" s="50">
        <f t="shared" si="128"/>
        <v>4.0013918808909335</v>
      </c>
      <c r="CD76" s="50">
        <f t="shared" si="129"/>
        <v>0</v>
      </c>
      <c r="CE76" s="50">
        <f t="shared" si="130"/>
        <v>1</v>
      </c>
      <c r="CF76" s="50">
        <f t="shared" si="131"/>
        <v>0</v>
      </c>
      <c r="CG76" s="50">
        <f t="shared" si="132"/>
        <v>0</v>
      </c>
      <c r="CH76" s="50">
        <f t="shared" si="133"/>
        <v>4.0013918808909335</v>
      </c>
      <c r="CI76" s="50">
        <f t="shared" si="134"/>
        <v>0</v>
      </c>
      <c r="CJ76" s="50">
        <f t="shared" si="135"/>
        <v>1</v>
      </c>
      <c r="CK76" s="50">
        <f t="shared" si="136"/>
        <v>0</v>
      </c>
      <c r="CL76" s="50">
        <f t="shared" si="137"/>
        <v>0</v>
      </c>
      <c r="CM76" s="50">
        <f t="shared" si="138"/>
        <v>0</v>
      </c>
      <c r="CN76" s="50">
        <f t="shared" si="139"/>
        <v>0</v>
      </c>
      <c r="CO76">
        <f t="shared" si="140"/>
        <v>0</v>
      </c>
      <c r="CP76">
        <f t="shared" si="141"/>
        <v>0</v>
      </c>
      <c r="CQ76">
        <f t="shared" si="142"/>
        <v>0</v>
      </c>
      <c r="CR76">
        <f t="shared" si="143"/>
        <v>0</v>
      </c>
      <c r="CS76">
        <f t="shared" si="144"/>
        <v>0.8638770009911606</v>
      </c>
      <c r="CT76">
        <f t="shared" si="145"/>
        <v>0</v>
      </c>
      <c r="CU76">
        <f t="shared" si="146"/>
        <v>1</v>
      </c>
      <c r="CV76">
        <f t="shared" si="147"/>
        <v>0</v>
      </c>
      <c r="CW76">
        <f t="shared" si="148"/>
        <v>0</v>
      </c>
      <c r="CX76">
        <f t="shared" si="149"/>
        <v>0.8638770009911606</v>
      </c>
      <c r="CY76">
        <f t="shared" si="150"/>
        <v>0</v>
      </c>
      <c r="CZ76">
        <f t="shared" si="151"/>
        <v>1</v>
      </c>
      <c r="DA76">
        <f t="shared" si="152"/>
        <v>0</v>
      </c>
      <c r="DB76">
        <f t="shared" si="153"/>
        <v>0</v>
      </c>
      <c r="DC76">
        <f t="shared" si="154"/>
        <v>0</v>
      </c>
      <c r="DD76">
        <f t="shared" si="155"/>
        <v>0</v>
      </c>
      <c r="DL76">
        <v>1.15134406089783</v>
      </c>
      <c r="DM76">
        <v>2.25270771980286</v>
      </c>
      <c r="DN76" t="s">
        <v>87</v>
      </c>
      <c r="DO76">
        <v>0.24</v>
      </c>
      <c r="DP76">
        <v>0.66400000000000003</v>
      </c>
      <c r="DQ76" t="s">
        <v>18</v>
      </c>
    </row>
    <row r="77" spans="1:121">
      <c r="A77" t="s">
        <v>22</v>
      </c>
      <c r="B77">
        <v>-0.34068890000000002</v>
      </c>
      <c r="C77">
        <v>1.6315770000000001</v>
      </c>
      <c r="D77">
        <v>-5.4526610000000003E-2</v>
      </c>
      <c r="E77">
        <v>-8.4614700000000001E-2</v>
      </c>
      <c r="F77">
        <v>-0.45583980000000002</v>
      </c>
      <c r="G77">
        <v>-6.3250109999999998E-2</v>
      </c>
      <c r="H77">
        <v>0.88377019999999995</v>
      </c>
      <c r="I77">
        <v>-0.8449913</v>
      </c>
      <c r="J77">
        <v>1.571123</v>
      </c>
      <c r="K77">
        <v>0.46407399999999999</v>
      </c>
      <c r="L77">
        <v>0.28439880000000001</v>
      </c>
      <c r="M77">
        <v>-0.69302920000000001</v>
      </c>
      <c r="N77">
        <v>-0.51264580000000004</v>
      </c>
      <c r="O77">
        <v>-0.41954999999999998</v>
      </c>
      <c r="P77" s="31">
        <f t="shared" si="96"/>
        <v>-0.41449421698599997</v>
      </c>
      <c r="Q77" s="3">
        <f t="shared" si="97"/>
        <v>-0.6563890881703256</v>
      </c>
      <c r="R77">
        <v>3.6873629999999999</v>
      </c>
      <c r="S77" s="40">
        <f t="shared" si="98"/>
        <v>2.2868187359898196</v>
      </c>
      <c r="T77">
        <v>0.13269890000000001</v>
      </c>
      <c r="U77">
        <v>5.2861190000000002</v>
      </c>
      <c r="V77">
        <v>-0.18441859999999999</v>
      </c>
      <c r="W77" s="24">
        <f t="shared" si="99"/>
        <v>3.6873629015895633</v>
      </c>
      <c r="AA77" s="24">
        <f t="shared" si="100"/>
        <v>1.487541882683366</v>
      </c>
      <c r="AC77">
        <v>0.47278039999999999</v>
      </c>
      <c r="AD77">
        <v>0.4967299</v>
      </c>
      <c r="AE77">
        <v>0.451156</v>
      </c>
      <c r="AF77">
        <v>0.43697520000000001</v>
      </c>
      <c r="AG77" s="8">
        <f t="shared" si="101"/>
        <v>4.6298113324936989E-2</v>
      </c>
      <c r="AH77">
        <v>453.73700000000002</v>
      </c>
      <c r="AI77">
        <v>468.0231</v>
      </c>
      <c r="AJ77">
        <f t="shared" si="102"/>
        <v>14.286099999999976</v>
      </c>
      <c r="AK77">
        <f t="shared" si="81"/>
        <v>2.8772469953372708</v>
      </c>
      <c r="AL77">
        <f t="shared" si="82"/>
        <v>3.5664944284286291</v>
      </c>
      <c r="AM77">
        <f t="shared" si="103"/>
        <v>0.20140185182361006</v>
      </c>
      <c r="AN77" s="58">
        <f t="shared" si="104"/>
        <v>0.24964786949752801</v>
      </c>
      <c r="AO77">
        <v>3</v>
      </c>
      <c r="AP77">
        <v>2</v>
      </c>
      <c r="AR77">
        <f t="shared" si="83"/>
        <v>0</v>
      </c>
      <c r="AS77">
        <f t="shared" si="84"/>
        <v>0</v>
      </c>
      <c r="AT77">
        <f t="shared" si="85"/>
        <v>0</v>
      </c>
      <c r="AU77">
        <f t="shared" si="86"/>
        <v>0</v>
      </c>
      <c r="AV77">
        <f t="shared" si="87"/>
        <v>0</v>
      </c>
      <c r="AW77">
        <f t="shared" si="88"/>
        <v>3.5664944284286291</v>
      </c>
      <c r="AX77">
        <f t="shared" si="89"/>
        <v>0</v>
      </c>
      <c r="AY77">
        <f t="shared" si="90"/>
        <v>1</v>
      </c>
      <c r="AZ77">
        <f t="shared" si="91"/>
        <v>3.5664944284286291</v>
      </c>
      <c r="BA77">
        <f t="shared" si="92"/>
        <v>0</v>
      </c>
      <c r="BB77">
        <f t="shared" si="93"/>
        <v>1</v>
      </c>
      <c r="BC77">
        <f t="shared" si="94"/>
        <v>0</v>
      </c>
      <c r="BD77">
        <f t="shared" si="95"/>
        <v>0</v>
      </c>
      <c r="BE77">
        <f t="shared" si="105"/>
        <v>0</v>
      </c>
      <c r="BF77">
        <f t="shared" si="106"/>
        <v>0</v>
      </c>
      <c r="BG77">
        <f t="shared" si="107"/>
        <v>0</v>
      </c>
      <c r="BH77">
        <f t="shared" si="108"/>
        <v>0</v>
      </c>
      <c r="BI77">
        <f t="shared" si="109"/>
        <v>0</v>
      </c>
      <c r="BJ77">
        <f t="shared" si="110"/>
        <v>0</v>
      </c>
      <c r="BK77">
        <f t="shared" si="111"/>
        <v>0</v>
      </c>
      <c r="BL77">
        <f t="shared" si="112"/>
        <v>0</v>
      </c>
      <c r="BM77">
        <f t="shared" si="113"/>
        <v>0</v>
      </c>
      <c r="BN77">
        <f t="shared" si="114"/>
        <v>0</v>
      </c>
      <c r="BO77">
        <f t="shared" si="115"/>
        <v>1</v>
      </c>
      <c r="BP77">
        <f t="shared" si="116"/>
        <v>0.24964786949752801</v>
      </c>
      <c r="BQ77">
        <f t="shared" si="117"/>
        <v>0</v>
      </c>
      <c r="BR77">
        <f t="shared" si="118"/>
        <v>1</v>
      </c>
      <c r="BS77">
        <f t="shared" si="119"/>
        <v>0</v>
      </c>
      <c r="BT77">
        <f t="shared" si="120"/>
        <v>0</v>
      </c>
      <c r="BU77">
        <f t="shared" si="121"/>
        <v>0</v>
      </c>
      <c r="BV77">
        <f t="shared" si="122"/>
        <v>0</v>
      </c>
      <c r="BW77">
        <f t="shared" si="123"/>
        <v>0</v>
      </c>
      <c r="BY77" s="50">
        <f t="shared" si="124"/>
        <v>0</v>
      </c>
      <c r="BZ77" s="50">
        <f t="shared" si="125"/>
        <v>0</v>
      </c>
      <c r="CA77" s="50">
        <f t="shared" si="126"/>
        <v>0</v>
      </c>
      <c r="CB77" s="50">
        <f t="shared" si="127"/>
        <v>0</v>
      </c>
      <c r="CC77" s="50">
        <f t="shared" si="128"/>
        <v>0</v>
      </c>
      <c r="CD77" s="50">
        <f t="shared" si="129"/>
        <v>2.8772469953372708</v>
      </c>
      <c r="CE77" s="50">
        <f t="shared" si="130"/>
        <v>0</v>
      </c>
      <c r="CF77" s="50">
        <f t="shared" si="131"/>
        <v>1</v>
      </c>
      <c r="CG77" s="50">
        <f t="shared" si="132"/>
        <v>2.8772469953372708</v>
      </c>
      <c r="CH77" s="50">
        <f t="shared" si="133"/>
        <v>0</v>
      </c>
      <c r="CI77" s="50">
        <f t="shared" si="134"/>
        <v>1</v>
      </c>
      <c r="CJ77" s="50">
        <f t="shared" si="135"/>
        <v>0</v>
      </c>
      <c r="CK77" s="50">
        <f t="shared" si="136"/>
        <v>0</v>
      </c>
      <c r="CL77" s="50">
        <f t="shared" si="137"/>
        <v>0</v>
      </c>
      <c r="CM77" s="50">
        <f t="shared" si="138"/>
        <v>0</v>
      </c>
      <c r="CN77" s="50">
        <f t="shared" si="139"/>
        <v>0</v>
      </c>
      <c r="CO77">
        <f t="shared" si="140"/>
        <v>0</v>
      </c>
      <c r="CP77">
        <f t="shared" si="141"/>
        <v>0</v>
      </c>
      <c r="CQ77">
        <f t="shared" si="142"/>
        <v>0</v>
      </c>
      <c r="CR77">
        <f t="shared" si="143"/>
        <v>0</v>
      </c>
      <c r="CS77">
        <f t="shared" si="144"/>
        <v>0</v>
      </c>
      <c r="CT77">
        <f t="shared" si="145"/>
        <v>0.20140185182361006</v>
      </c>
      <c r="CU77">
        <f t="shared" si="146"/>
        <v>0</v>
      </c>
      <c r="CV77">
        <f t="shared" si="147"/>
        <v>1</v>
      </c>
      <c r="CW77">
        <f t="shared" si="148"/>
        <v>0.20140185182361006</v>
      </c>
      <c r="CX77">
        <f t="shared" si="149"/>
        <v>0</v>
      </c>
      <c r="CY77">
        <f t="shared" si="150"/>
        <v>1</v>
      </c>
      <c r="CZ77">
        <f t="shared" si="151"/>
        <v>0</v>
      </c>
      <c r="DA77">
        <f t="shared" si="152"/>
        <v>0</v>
      </c>
      <c r="DB77">
        <f t="shared" si="153"/>
        <v>0</v>
      </c>
      <c r="DC77">
        <f t="shared" si="154"/>
        <v>0</v>
      </c>
      <c r="DD77">
        <f t="shared" si="155"/>
        <v>0</v>
      </c>
      <c r="DL77">
        <v>1.60602986812592</v>
      </c>
      <c r="DM77">
        <v>1.4419795274734499</v>
      </c>
      <c r="DN77" t="s">
        <v>44</v>
      </c>
      <c r="DO77">
        <v>0.49</v>
      </c>
      <c r="DP77">
        <v>0.33300000000000002</v>
      </c>
      <c r="DQ77" t="s">
        <v>18</v>
      </c>
    </row>
    <row r="78" spans="1:121">
      <c r="A78" s="32" t="s">
        <v>16</v>
      </c>
      <c r="B78" s="32">
        <v>0</v>
      </c>
      <c r="C78" s="34">
        <v>45078</v>
      </c>
      <c r="D78" s="32">
        <v>0</v>
      </c>
      <c r="E78" s="32">
        <v>0</v>
      </c>
      <c r="F78" s="32">
        <v>0</v>
      </c>
      <c r="G78" s="32">
        <v>0</v>
      </c>
      <c r="H78" s="32">
        <v>1</v>
      </c>
      <c r="I78" s="33" t="s">
        <v>88</v>
      </c>
      <c r="J78" s="32" t="s">
        <v>89</v>
      </c>
      <c r="K78" s="33" t="s">
        <v>90</v>
      </c>
      <c r="L78" s="32" t="s">
        <v>91</v>
      </c>
      <c r="M78" s="33" t="s">
        <v>92</v>
      </c>
      <c r="N78" s="32" t="s">
        <v>93</v>
      </c>
      <c r="O78" s="32" t="s">
        <v>94</v>
      </c>
      <c r="P78" s="31">
        <f t="shared" si="96"/>
        <v>0.50385279331999999</v>
      </c>
      <c r="Q78" s="3">
        <f t="shared" si="97"/>
        <v>-0.49226472532726673</v>
      </c>
      <c r="R78" s="32" t="s">
        <v>95</v>
      </c>
      <c r="S78" s="40">
        <f t="shared" si="98"/>
        <v>2.085485971456202</v>
      </c>
      <c r="T78" s="33" t="s">
        <v>96</v>
      </c>
      <c r="U78" s="32" t="s">
        <v>97</v>
      </c>
      <c r="V78" s="32" t="s">
        <v>98</v>
      </c>
      <c r="W78" s="24">
        <f t="shared" si="99"/>
        <v>45076.326825441225</v>
      </c>
      <c r="AA78" s="24">
        <f t="shared" si="100"/>
        <v>2</v>
      </c>
      <c r="AC78" s="32" t="s">
        <v>99</v>
      </c>
      <c r="AD78" s="32" t="s">
        <v>100</v>
      </c>
      <c r="AE78" s="32" t="s">
        <v>101</v>
      </c>
      <c r="AF78" s="32" t="s">
        <v>102</v>
      </c>
      <c r="AG78" s="8">
        <f t="shared" si="101"/>
        <v>3.2811782610735245E-2</v>
      </c>
      <c r="AH78" s="32" t="s">
        <v>103</v>
      </c>
      <c r="AI78" s="32" t="s">
        <v>104</v>
      </c>
      <c r="AJ78">
        <f t="shared" si="102"/>
        <v>3.3640900000000045</v>
      </c>
      <c r="AK78">
        <f t="shared" si="81"/>
        <v>3.6680977272390152</v>
      </c>
      <c r="AL78" t="e">
        <f t="shared" si="82"/>
        <v>#VALUE!</v>
      </c>
      <c r="AM78">
        <f t="shared" si="103"/>
        <v>1.0903684881317117</v>
      </c>
      <c r="AN78" s="58" t="e">
        <f t="shared" si="104"/>
        <v>#VALUE!</v>
      </c>
      <c r="AO78" s="32">
        <v>1</v>
      </c>
      <c r="AP78" s="32">
        <v>3</v>
      </c>
      <c r="AQ78" s="32"/>
      <c r="AR78" t="e">
        <f t="shared" si="83"/>
        <v>#VALUE!</v>
      </c>
      <c r="AS78">
        <f t="shared" si="84"/>
        <v>0</v>
      </c>
      <c r="AT78">
        <f t="shared" si="85"/>
        <v>1</v>
      </c>
      <c r="AU78">
        <f t="shared" si="86"/>
        <v>0</v>
      </c>
      <c r="AV78">
        <f t="shared" si="87"/>
        <v>0</v>
      </c>
      <c r="AW78">
        <f t="shared" si="88"/>
        <v>0</v>
      </c>
      <c r="AX78">
        <f t="shared" si="89"/>
        <v>0</v>
      </c>
      <c r="AY78">
        <f t="shared" si="90"/>
        <v>0</v>
      </c>
      <c r="AZ78">
        <f t="shared" si="91"/>
        <v>0</v>
      </c>
      <c r="BA78" t="e">
        <f t="shared" si="92"/>
        <v>#VALUE!</v>
      </c>
      <c r="BB78">
        <f t="shared" si="93"/>
        <v>0</v>
      </c>
      <c r="BC78">
        <f t="shared" si="94"/>
        <v>1</v>
      </c>
      <c r="BD78">
        <f t="shared" si="95"/>
        <v>0</v>
      </c>
      <c r="BE78">
        <f t="shared" si="105"/>
        <v>0</v>
      </c>
      <c r="BF78">
        <f t="shared" si="106"/>
        <v>0</v>
      </c>
      <c r="BG78">
        <f t="shared" si="107"/>
        <v>0</v>
      </c>
      <c r="BH78" t="e">
        <f t="shared" si="108"/>
        <v>#VALUE!</v>
      </c>
      <c r="BI78">
        <f t="shared" si="109"/>
        <v>0</v>
      </c>
      <c r="BJ78">
        <f t="shared" si="110"/>
        <v>1</v>
      </c>
      <c r="BK78">
        <f t="shared" si="111"/>
        <v>0</v>
      </c>
      <c r="BL78">
        <f t="shared" si="112"/>
        <v>0</v>
      </c>
      <c r="BM78">
        <f t="shared" si="113"/>
        <v>0</v>
      </c>
      <c r="BN78">
        <f t="shared" si="114"/>
        <v>0</v>
      </c>
      <c r="BO78">
        <f t="shared" si="115"/>
        <v>0</v>
      </c>
      <c r="BP78">
        <f t="shared" si="116"/>
        <v>0</v>
      </c>
      <c r="BQ78" t="e">
        <f t="shared" si="117"/>
        <v>#VALUE!</v>
      </c>
      <c r="BR78">
        <f t="shared" si="118"/>
        <v>0</v>
      </c>
      <c r="BS78">
        <f t="shared" si="119"/>
        <v>1</v>
      </c>
      <c r="BT78">
        <f t="shared" si="120"/>
        <v>0</v>
      </c>
      <c r="BU78">
        <f t="shared" si="121"/>
        <v>0</v>
      </c>
      <c r="BV78">
        <f t="shared" si="122"/>
        <v>0</v>
      </c>
      <c r="BW78">
        <f t="shared" si="123"/>
        <v>0</v>
      </c>
      <c r="BY78" s="50">
        <f t="shared" si="124"/>
        <v>3.6680977272390152</v>
      </c>
      <c r="BZ78" s="50">
        <f t="shared" si="125"/>
        <v>0</v>
      </c>
      <c r="CA78" s="50">
        <f t="shared" si="126"/>
        <v>1</v>
      </c>
      <c r="CB78" s="50">
        <f t="shared" si="127"/>
        <v>0</v>
      </c>
      <c r="CC78" s="50">
        <f t="shared" si="128"/>
        <v>0</v>
      </c>
      <c r="CD78" s="50">
        <f t="shared" si="129"/>
        <v>0</v>
      </c>
      <c r="CE78" s="50">
        <f t="shared" si="130"/>
        <v>0</v>
      </c>
      <c r="CF78" s="50">
        <f t="shared" si="131"/>
        <v>0</v>
      </c>
      <c r="CG78" s="50">
        <f t="shared" si="132"/>
        <v>0</v>
      </c>
      <c r="CH78" s="50">
        <f t="shared" si="133"/>
        <v>3.6680977272390152</v>
      </c>
      <c r="CI78" s="50">
        <f t="shared" si="134"/>
        <v>0</v>
      </c>
      <c r="CJ78" s="50">
        <f t="shared" si="135"/>
        <v>1</v>
      </c>
      <c r="CK78" s="50">
        <f t="shared" si="136"/>
        <v>0</v>
      </c>
      <c r="CL78" s="50">
        <f t="shared" si="137"/>
        <v>0</v>
      </c>
      <c r="CM78" s="50">
        <f t="shared" si="138"/>
        <v>0</v>
      </c>
      <c r="CN78" s="50">
        <f t="shared" si="139"/>
        <v>0</v>
      </c>
      <c r="CO78">
        <f t="shared" si="140"/>
        <v>1.0903684881317117</v>
      </c>
      <c r="CP78">
        <f t="shared" si="141"/>
        <v>0</v>
      </c>
      <c r="CQ78">
        <f t="shared" si="142"/>
        <v>1</v>
      </c>
      <c r="CR78">
        <f t="shared" si="143"/>
        <v>0</v>
      </c>
      <c r="CS78">
        <f t="shared" si="144"/>
        <v>0</v>
      </c>
      <c r="CT78">
        <f t="shared" si="145"/>
        <v>0</v>
      </c>
      <c r="CU78">
        <f t="shared" si="146"/>
        <v>0</v>
      </c>
      <c r="CV78">
        <f t="shared" si="147"/>
        <v>0</v>
      </c>
      <c r="CW78">
        <f t="shared" si="148"/>
        <v>0</v>
      </c>
      <c r="CX78">
        <f t="shared" si="149"/>
        <v>1.0903684881317117</v>
      </c>
      <c r="CY78">
        <f t="shared" si="150"/>
        <v>0</v>
      </c>
      <c r="CZ78">
        <f t="shared" si="151"/>
        <v>1</v>
      </c>
      <c r="DA78">
        <f t="shared" si="152"/>
        <v>0</v>
      </c>
      <c r="DB78">
        <f t="shared" si="153"/>
        <v>0</v>
      </c>
      <c r="DC78">
        <f t="shared" si="154"/>
        <v>0</v>
      </c>
      <c r="DD78">
        <f t="shared" si="155"/>
        <v>0</v>
      </c>
      <c r="DL78" s="32" t="s">
        <v>105</v>
      </c>
      <c r="DM78" s="32" t="s">
        <v>106</v>
      </c>
      <c r="DN78" s="32" t="s">
        <v>107</v>
      </c>
      <c r="DO78" s="32" t="s">
        <v>108</v>
      </c>
      <c r="DP78" s="32" t="s">
        <v>109</v>
      </c>
      <c r="DQ78" s="32" t="s">
        <v>18</v>
      </c>
    </row>
    <row r="79" spans="1:121">
      <c r="A79" s="32" t="s">
        <v>20</v>
      </c>
      <c r="B79" s="33" t="s">
        <v>110</v>
      </c>
      <c r="C79" s="32" t="s">
        <v>111</v>
      </c>
      <c r="D79" s="33" t="s">
        <v>112</v>
      </c>
      <c r="E79" s="32" t="s">
        <v>113</v>
      </c>
      <c r="F79" s="33" t="s">
        <v>114</v>
      </c>
      <c r="G79" s="33" t="s">
        <v>115</v>
      </c>
      <c r="H79" s="32" t="s">
        <v>116</v>
      </c>
      <c r="I79" s="32" t="s">
        <v>117</v>
      </c>
      <c r="J79" s="32" t="s">
        <v>118</v>
      </c>
      <c r="K79" s="32" t="s">
        <v>119</v>
      </c>
      <c r="L79" s="33" t="s">
        <v>120</v>
      </c>
      <c r="M79" s="33" t="s">
        <v>121</v>
      </c>
      <c r="N79" s="33" t="s">
        <v>122</v>
      </c>
      <c r="O79" s="32" t="s">
        <v>123</v>
      </c>
      <c r="P79" s="31">
        <f t="shared" si="96"/>
        <v>0.67104038980500003</v>
      </c>
      <c r="Q79" s="3">
        <f t="shared" si="97"/>
        <v>-9.940959050070719E-2</v>
      </c>
      <c r="R79" s="32" t="s">
        <v>124</v>
      </c>
      <c r="S79" s="40">
        <f t="shared" si="98"/>
        <v>1.670370381741219</v>
      </c>
      <c r="T79" s="32" t="s">
        <v>125</v>
      </c>
      <c r="U79" s="32" t="s">
        <v>126</v>
      </c>
      <c r="V79" s="33" t="s">
        <v>127</v>
      </c>
      <c r="W79" s="24">
        <f t="shared" si="99"/>
        <v>0.30027867368329708</v>
      </c>
      <c r="AA79" s="24">
        <f t="shared" si="100"/>
        <v>1.9827656862960201</v>
      </c>
      <c r="AC79" s="32" t="s">
        <v>128</v>
      </c>
      <c r="AD79" s="32" t="s">
        <v>129</v>
      </c>
      <c r="AE79" s="32" t="s">
        <v>130</v>
      </c>
      <c r="AF79" s="32" t="s">
        <v>131</v>
      </c>
      <c r="AG79" s="8">
        <f t="shared" si="101"/>
        <v>4.4339143589547422E-2</v>
      </c>
      <c r="AH79" s="32" t="s">
        <v>132</v>
      </c>
      <c r="AI79" s="32" t="s">
        <v>133</v>
      </c>
      <c r="AJ79">
        <f t="shared" si="102"/>
        <v>11.340500000000006</v>
      </c>
      <c r="AK79">
        <f t="shared" si="81"/>
        <v>2.901029422974736</v>
      </c>
      <c r="AL79" t="e">
        <f t="shared" si="82"/>
        <v>#VALUE!</v>
      </c>
      <c r="AM79">
        <f t="shared" si="103"/>
        <v>0.25581142127549356</v>
      </c>
      <c r="AN79" s="58" t="e">
        <f t="shared" si="104"/>
        <v>#VALUE!</v>
      </c>
      <c r="AO79" s="32">
        <v>4</v>
      </c>
      <c r="AP79" s="32">
        <v>2</v>
      </c>
      <c r="AQ79" s="32"/>
      <c r="AR79">
        <f t="shared" si="83"/>
        <v>0</v>
      </c>
      <c r="AS79">
        <f t="shared" si="84"/>
        <v>0</v>
      </c>
      <c r="AT79">
        <f t="shared" si="85"/>
        <v>0</v>
      </c>
      <c r="AU79">
        <f t="shared" si="86"/>
        <v>0</v>
      </c>
      <c r="AV79">
        <f t="shared" si="87"/>
        <v>0</v>
      </c>
      <c r="AW79" t="e">
        <f t="shared" si="88"/>
        <v>#VALUE!</v>
      </c>
      <c r="AX79">
        <f t="shared" si="89"/>
        <v>0</v>
      </c>
      <c r="AY79">
        <f t="shared" si="90"/>
        <v>1</v>
      </c>
      <c r="AZ79">
        <f t="shared" si="91"/>
        <v>0</v>
      </c>
      <c r="BA79">
        <f t="shared" si="92"/>
        <v>0</v>
      </c>
      <c r="BB79">
        <f t="shared" si="93"/>
        <v>0</v>
      </c>
      <c r="BC79">
        <f t="shared" si="94"/>
        <v>0</v>
      </c>
      <c r="BD79" t="e">
        <f t="shared" si="95"/>
        <v>#VALUE!</v>
      </c>
      <c r="BE79">
        <f t="shared" si="105"/>
        <v>0</v>
      </c>
      <c r="BF79">
        <f t="shared" si="106"/>
        <v>1</v>
      </c>
      <c r="BG79">
        <f t="shared" si="107"/>
        <v>0</v>
      </c>
      <c r="BH79">
        <f t="shared" si="108"/>
        <v>0</v>
      </c>
      <c r="BI79">
        <f t="shared" si="109"/>
        <v>0</v>
      </c>
      <c r="BJ79">
        <f t="shared" si="110"/>
        <v>0</v>
      </c>
      <c r="BK79">
        <f t="shared" si="111"/>
        <v>0</v>
      </c>
      <c r="BL79">
        <f t="shared" si="112"/>
        <v>0</v>
      </c>
      <c r="BM79">
        <f t="shared" si="113"/>
        <v>0</v>
      </c>
      <c r="BN79">
        <f t="shared" si="114"/>
        <v>0</v>
      </c>
      <c r="BO79">
        <f t="shared" si="115"/>
        <v>1</v>
      </c>
      <c r="BP79">
        <f t="shared" si="116"/>
        <v>0</v>
      </c>
      <c r="BQ79">
        <f t="shared" si="117"/>
        <v>0</v>
      </c>
      <c r="BR79">
        <f t="shared" si="118"/>
        <v>0</v>
      </c>
      <c r="BS79">
        <f t="shared" si="119"/>
        <v>0</v>
      </c>
      <c r="BT79" t="e">
        <f t="shared" si="120"/>
        <v>#VALUE!</v>
      </c>
      <c r="BU79">
        <f t="shared" si="121"/>
        <v>0</v>
      </c>
      <c r="BV79">
        <f t="shared" si="122"/>
        <v>1</v>
      </c>
      <c r="BW79">
        <f t="shared" si="123"/>
        <v>0</v>
      </c>
      <c r="BY79" s="50">
        <f t="shared" si="124"/>
        <v>0</v>
      </c>
      <c r="BZ79" s="50">
        <f t="shared" si="125"/>
        <v>0</v>
      </c>
      <c r="CA79" s="50">
        <f t="shared" si="126"/>
        <v>0</v>
      </c>
      <c r="CB79" s="50">
        <f t="shared" si="127"/>
        <v>0</v>
      </c>
      <c r="CC79" s="50">
        <f t="shared" si="128"/>
        <v>0</v>
      </c>
      <c r="CD79" s="50">
        <f t="shared" si="129"/>
        <v>2.901029422974736</v>
      </c>
      <c r="CE79" s="50">
        <f t="shared" si="130"/>
        <v>0</v>
      </c>
      <c r="CF79" s="50">
        <f t="shared" si="131"/>
        <v>1</v>
      </c>
      <c r="CG79" s="50">
        <f t="shared" si="132"/>
        <v>0</v>
      </c>
      <c r="CH79" s="50">
        <f t="shared" si="133"/>
        <v>0</v>
      </c>
      <c r="CI79" s="50">
        <f t="shared" si="134"/>
        <v>0</v>
      </c>
      <c r="CJ79" s="50">
        <f t="shared" si="135"/>
        <v>0</v>
      </c>
      <c r="CK79" s="50">
        <f t="shared" si="136"/>
        <v>2.901029422974736</v>
      </c>
      <c r="CL79" s="50">
        <f t="shared" si="137"/>
        <v>0</v>
      </c>
      <c r="CM79" s="50">
        <f t="shared" si="138"/>
        <v>1</v>
      </c>
      <c r="CN79" s="50">
        <f t="shared" si="139"/>
        <v>0</v>
      </c>
      <c r="CO79">
        <f t="shared" si="140"/>
        <v>0</v>
      </c>
      <c r="CP79">
        <f t="shared" si="141"/>
        <v>0</v>
      </c>
      <c r="CQ79">
        <f t="shared" si="142"/>
        <v>0</v>
      </c>
      <c r="CR79">
        <f t="shared" si="143"/>
        <v>0</v>
      </c>
      <c r="CS79">
        <f t="shared" si="144"/>
        <v>0</v>
      </c>
      <c r="CT79">
        <f t="shared" si="145"/>
        <v>0.25581142127549356</v>
      </c>
      <c r="CU79">
        <f t="shared" si="146"/>
        <v>0</v>
      </c>
      <c r="CV79">
        <f t="shared" si="147"/>
        <v>1</v>
      </c>
      <c r="CW79">
        <f t="shared" si="148"/>
        <v>0</v>
      </c>
      <c r="CX79">
        <f t="shared" si="149"/>
        <v>0</v>
      </c>
      <c r="CY79">
        <f t="shared" si="150"/>
        <v>0</v>
      </c>
      <c r="CZ79">
        <f t="shared" si="151"/>
        <v>0</v>
      </c>
      <c r="DA79">
        <f t="shared" si="152"/>
        <v>0.25581142127549356</v>
      </c>
      <c r="DB79">
        <f t="shared" si="153"/>
        <v>0</v>
      </c>
      <c r="DC79">
        <f t="shared" si="154"/>
        <v>1</v>
      </c>
      <c r="DD79">
        <f t="shared" si="155"/>
        <v>0</v>
      </c>
      <c r="DL79" s="32" t="s">
        <v>134</v>
      </c>
      <c r="DM79" s="32" t="s">
        <v>135</v>
      </c>
      <c r="DN79" s="32" t="s">
        <v>136</v>
      </c>
      <c r="DO79" s="32" t="s">
        <v>137</v>
      </c>
      <c r="DP79" s="32" t="s">
        <v>138</v>
      </c>
      <c r="DQ79" s="32" t="s">
        <v>18</v>
      </c>
    </row>
    <row r="80" spans="1:121">
      <c r="A80" s="32" t="s">
        <v>16</v>
      </c>
      <c r="B80" s="32" t="s">
        <v>139</v>
      </c>
      <c r="C80" s="32" t="s">
        <v>140</v>
      </c>
      <c r="D80" s="32" t="s">
        <v>141</v>
      </c>
      <c r="E80" s="32" t="s">
        <v>142</v>
      </c>
      <c r="F80" s="33" t="s">
        <v>143</v>
      </c>
      <c r="G80" s="33" t="s">
        <v>144</v>
      </c>
      <c r="H80" s="32" t="s">
        <v>145</v>
      </c>
      <c r="I80" s="32" t="s">
        <v>146</v>
      </c>
      <c r="J80" s="32" t="s">
        <v>147</v>
      </c>
      <c r="K80" s="33" t="s">
        <v>148</v>
      </c>
      <c r="L80" s="33" t="s">
        <v>149</v>
      </c>
      <c r="M80" s="33" t="s">
        <v>150</v>
      </c>
      <c r="N80" s="33" t="s">
        <v>151</v>
      </c>
      <c r="O80" s="32" t="s">
        <v>152</v>
      </c>
      <c r="P80" s="31">
        <f t="shared" si="96"/>
        <v>-0.28519762116999997</v>
      </c>
      <c r="Q80" s="3">
        <f t="shared" si="97"/>
        <v>-0.8373246337579463</v>
      </c>
      <c r="R80" s="32" t="s">
        <v>153</v>
      </c>
      <c r="S80" s="40">
        <f t="shared" si="98"/>
        <v>2.5631674413624062</v>
      </c>
      <c r="T80" s="33" t="s">
        <v>154</v>
      </c>
      <c r="U80" s="32" t="s">
        <v>155</v>
      </c>
      <c r="V80" s="32" t="s">
        <v>156</v>
      </c>
      <c r="W80" s="24">
        <f t="shared" si="99"/>
        <v>5.0454113312047211</v>
      </c>
      <c r="AA80" s="24">
        <f t="shared" si="100"/>
        <v>1.1076572227801049</v>
      </c>
      <c r="AC80" s="32" t="s">
        <v>157</v>
      </c>
      <c r="AD80" s="32" t="s">
        <v>158</v>
      </c>
      <c r="AE80" s="32" t="s">
        <v>159</v>
      </c>
      <c r="AF80" s="32" t="s">
        <v>160</v>
      </c>
      <c r="AG80" s="8">
        <f t="shared" si="101"/>
        <v>4.8141137822497709E-2</v>
      </c>
      <c r="AH80" s="32" t="s">
        <v>161</v>
      </c>
      <c r="AI80" s="32" t="s">
        <v>162</v>
      </c>
      <c r="AJ80">
        <f t="shared" si="102"/>
        <v>2.8770200000000017</v>
      </c>
      <c r="AK80">
        <f t="shared" si="81"/>
        <v>2.5600970734557618</v>
      </c>
      <c r="AL80" t="e">
        <f t="shared" si="82"/>
        <v>#VALUE!</v>
      </c>
      <c r="AM80">
        <f t="shared" si="103"/>
        <v>0.88984333562358287</v>
      </c>
      <c r="AN80" s="58" t="e">
        <f t="shared" si="104"/>
        <v>#VALUE!</v>
      </c>
      <c r="AO80" s="32">
        <v>2</v>
      </c>
      <c r="AP80" s="32">
        <v>3</v>
      </c>
      <c r="AQ80" s="32"/>
      <c r="AR80">
        <f t="shared" si="83"/>
        <v>0</v>
      </c>
      <c r="AS80">
        <f t="shared" si="84"/>
        <v>0</v>
      </c>
      <c r="AT80">
        <f t="shared" si="85"/>
        <v>0</v>
      </c>
      <c r="AU80">
        <f t="shared" si="86"/>
        <v>0</v>
      </c>
      <c r="AV80" t="e">
        <f t="shared" si="87"/>
        <v>#VALUE!</v>
      </c>
      <c r="AW80">
        <f t="shared" si="88"/>
        <v>0</v>
      </c>
      <c r="AX80">
        <f t="shared" si="89"/>
        <v>1</v>
      </c>
      <c r="AY80">
        <f t="shared" si="90"/>
        <v>0</v>
      </c>
      <c r="AZ80">
        <f t="shared" si="91"/>
        <v>0</v>
      </c>
      <c r="BA80" t="e">
        <f t="shared" si="92"/>
        <v>#VALUE!</v>
      </c>
      <c r="BB80">
        <f t="shared" si="93"/>
        <v>0</v>
      </c>
      <c r="BC80">
        <f t="shared" si="94"/>
        <v>1</v>
      </c>
      <c r="BD80">
        <f t="shared" si="95"/>
        <v>0</v>
      </c>
      <c r="BE80">
        <f t="shared" si="105"/>
        <v>0</v>
      </c>
      <c r="BF80">
        <f t="shared" si="106"/>
        <v>0</v>
      </c>
      <c r="BG80">
        <f t="shared" si="107"/>
        <v>0</v>
      </c>
      <c r="BH80">
        <f t="shared" si="108"/>
        <v>0</v>
      </c>
      <c r="BI80">
        <f t="shared" si="109"/>
        <v>0</v>
      </c>
      <c r="BJ80">
        <f t="shared" si="110"/>
        <v>0</v>
      </c>
      <c r="BK80">
        <f t="shared" si="111"/>
        <v>0</v>
      </c>
      <c r="BL80" t="e">
        <f t="shared" si="112"/>
        <v>#VALUE!</v>
      </c>
      <c r="BM80" t="e">
        <f t="shared" si="113"/>
        <v>#VALUE!</v>
      </c>
      <c r="BN80">
        <f t="shared" si="114"/>
        <v>1</v>
      </c>
      <c r="BO80">
        <f t="shared" si="115"/>
        <v>0</v>
      </c>
      <c r="BP80">
        <f t="shared" si="116"/>
        <v>0</v>
      </c>
      <c r="BQ80" t="e">
        <f t="shared" si="117"/>
        <v>#VALUE!</v>
      </c>
      <c r="BR80">
        <f t="shared" si="118"/>
        <v>0</v>
      </c>
      <c r="BS80">
        <f t="shared" si="119"/>
        <v>1</v>
      </c>
      <c r="BT80">
        <f t="shared" si="120"/>
        <v>0</v>
      </c>
      <c r="BU80">
        <f t="shared" si="121"/>
        <v>0</v>
      </c>
      <c r="BV80">
        <f t="shared" si="122"/>
        <v>0</v>
      </c>
      <c r="BW80">
        <f t="shared" si="123"/>
        <v>0</v>
      </c>
      <c r="BY80" s="50">
        <f t="shared" si="124"/>
        <v>0</v>
      </c>
      <c r="BZ80" s="50">
        <f t="shared" si="125"/>
        <v>0</v>
      </c>
      <c r="CA80" s="50">
        <f t="shared" si="126"/>
        <v>0</v>
      </c>
      <c r="CB80" s="50">
        <f t="shared" si="127"/>
        <v>0</v>
      </c>
      <c r="CC80" s="50">
        <f t="shared" si="128"/>
        <v>2.5600970734557618</v>
      </c>
      <c r="CD80" s="50">
        <f t="shared" si="129"/>
        <v>0</v>
      </c>
      <c r="CE80" s="50">
        <f t="shared" si="130"/>
        <v>1</v>
      </c>
      <c r="CF80" s="50">
        <f t="shared" si="131"/>
        <v>0</v>
      </c>
      <c r="CG80" s="50">
        <f t="shared" si="132"/>
        <v>0</v>
      </c>
      <c r="CH80" s="50">
        <f t="shared" si="133"/>
        <v>2.5600970734557618</v>
      </c>
      <c r="CI80" s="50">
        <f t="shared" si="134"/>
        <v>0</v>
      </c>
      <c r="CJ80" s="50">
        <f t="shared" si="135"/>
        <v>1</v>
      </c>
      <c r="CK80" s="50">
        <f t="shared" si="136"/>
        <v>0</v>
      </c>
      <c r="CL80" s="50">
        <f t="shared" si="137"/>
        <v>0</v>
      </c>
      <c r="CM80" s="50">
        <f t="shared" si="138"/>
        <v>0</v>
      </c>
      <c r="CN80" s="50">
        <f t="shared" si="139"/>
        <v>0</v>
      </c>
      <c r="CO80">
        <f t="shared" si="140"/>
        <v>0</v>
      </c>
      <c r="CP80">
        <f t="shared" si="141"/>
        <v>0</v>
      </c>
      <c r="CQ80">
        <f t="shared" si="142"/>
        <v>0</v>
      </c>
      <c r="CR80">
        <f t="shared" si="143"/>
        <v>0</v>
      </c>
      <c r="CS80">
        <f t="shared" si="144"/>
        <v>0.88984333562358287</v>
      </c>
      <c r="CT80">
        <f t="shared" si="145"/>
        <v>0</v>
      </c>
      <c r="CU80">
        <f t="shared" si="146"/>
        <v>1</v>
      </c>
      <c r="CV80">
        <f t="shared" si="147"/>
        <v>0</v>
      </c>
      <c r="CW80">
        <f t="shared" si="148"/>
        <v>0</v>
      </c>
      <c r="CX80">
        <f t="shared" si="149"/>
        <v>0.88984333562358287</v>
      </c>
      <c r="CY80">
        <f t="shared" si="150"/>
        <v>0</v>
      </c>
      <c r="CZ80">
        <f t="shared" si="151"/>
        <v>1</v>
      </c>
      <c r="DA80">
        <f t="shared" si="152"/>
        <v>0</v>
      </c>
      <c r="DB80">
        <f t="shared" si="153"/>
        <v>0</v>
      </c>
      <c r="DC80">
        <f t="shared" si="154"/>
        <v>0</v>
      </c>
      <c r="DD80">
        <f t="shared" si="155"/>
        <v>0</v>
      </c>
      <c r="DL80" s="32" t="s">
        <v>163</v>
      </c>
      <c r="DM80" s="32" t="s">
        <v>164</v>
      </c>
      <c r="DN80" s="32" t="s">
        <v>165</v>
      </c>
      <c r="DO80" s="32" t="s">
        <v>166</v>
      </c>
      <c r="DP80" s="32" t="s">
        <v>167</v>
      </c>
      <c r="DQ80" s="32" t="s">
        <v>18</v>
      </c>
    </row>
    <row r="81" spans="1:121">
      <c r="A81" s="32" t="s">
        <v>20</v>
      </c>
      <c r="B81" s="32" t="s">
        <v>168</v>
      </c>
      <c r="C81" s="32" t="s">
        <v>169</v>
      </c>
      <c r="D81" s="32" t="s">
        <v>170</v>
      </c>
      <c r="E81" s="33" t="s">
        <v>171</v>
      </c>
      <c r="F81" s="33" t="s">
        <v>172</v>
      </c>
      <c r="G81" s="33" t="s">
        <v>173</v>
      </c>
      <c r="H81" s="32" t="s">
        <v>174</v>
      </c>
      <c r="I81" s="32" t="s">
        <v>175</v>
      </c>
      <c r="J81" s="32" t="s">
        <v>176</v>
      </c>
      <c r="K81" s="33" t="s">
        <v>177</v>
      </c>
      <c r="L81" s="32" t="s">
        <v>178</v>
      </c>
      <c r="M81" s="33" t="s">
        <v>179</v>
      </c>
      <c r="N81" s="33" t="s">
        <v>180</v>
      </c>
      <c r="O81" s="33" t="s">
        <v>181</v>
      </c>
      <c r="P81" s="31">
        <f t="shared" si="96"/>
        <v>0.23326817342999995</v>
      </c>
      <c r="Q81" s="3">
        <f t="shared" si="97"/>
        <v>-0.89117191852926292</v>
      </c>
      <c r="R81" s="32" t="s">
        <v>182</v>
      </c>
      <c r="S81" s="40">
        <f t="shared" si="98"/>
        <v>2.6707181982339638</v>
      </c>
      <c r="T81" s="32" t="s">
        <v>183</v>
      </c>
      <c r="U81" s="32" t="s">
        <v>184</v>
      </c>
      <c r="V81" s="33" t="s">
        <v>185</v>
      </c>
      <c r="W81" s="24">
        <f t="shared" si="99"/>
        <v>2.9691589680071022</v>
      </c>
      <c r="AA81" s="24">
        <f t="shared" si="100"/>
        <v>1.6828085265164039</v>
      </c>
      <c r="AC81" s="32" t="s">
        <v>186</v>
      </c>
      <c r="AD81" s="32" t="s">
        <v>187</v>
      </c>
      <c r="AE81" s="32" t="s">
        <v>188</v>
      </c>
      <c r="AF81" s="32" t="s">
        <v>189</v>
      </c>
      <c r="AG81" s="8">
        <f t="shared" si="101"/>
        <v>3.4301566512090237E-2</v>
      </c>
      <c r="AH81" s="32" t="s">
        <v>190</v>
      </c>
      <c r="AI81" s="32" t="s">
        <v>191</v>
      </c>
      <c r="AJ81">
        <f t="shared" si="102"/>
        <v>4.5996999999999986</v>
      </c>
      <c r="AK81">
        <f t="shared" si="81"/>
        <v>3.7117524214730837</v>
      </c>
      <c r="AL81" t="e">
        <f t="shared" si="82"/>
        <v>#VALUE!</v>
      </c>
      <c r="AM81">
        <f t="shared" si="103"/>
        <v>0.80695532784161683</v>
      </c>
      <c r="AN81" s="58" t="e">
        <f t="shared" si="104"/>
        <v>#VALUE!</v>
      </c>
      <c r="AO81" s="32">
        <v>3</v>
      </c>
      <c r="AP81" s="32">
        <v>1</v>
      </c>
      <c r="AQ81" s="32"/>
      <c r="AR81">
        <f t="shared" si="83"/>
        <v>0</v>
      </c>
      <c r="AS81" t="e">
        <f t="shared" si="84"/>
        <v>#VALUE!</v>
      </c>
      <c r="AT81">
        <f t="shared" si="85"/>
        <v>0</v>
      </c>
      <c r="AU81">
        <f t="shared" si="86"/>
        <v>1</v>
      </c>
      <c r="AV81">
        <f t="shared" si="87"/>
        <v>0</v>
      </c>
      <c r="AW81">
        <f t="shared" si="88"/>
        <v>0</v>
      </c>
      <c r="AX81">
        <f t="shared" si="89"/>
        <v>0</v>
      </c>
      <c r="AY81">
        <f t="shared" si="90"/>
        <v>0</v>
      </c>
      <c r="AZ81" t="e">
        <f t="shared" si="91"/>
        <v>#VALUE!</v>
      </c>
      <c r="BA81">
        <f t="shared" si="92"/>
        <v>0</v>
      </c>
      <c r="BB81">
        <f t="shared" si="93"/>
        <v>1</v>
      </c>
      <c r="BC81">
        <f t="shared" si="94"/>
        <v>0</v>
      </c>
      <c r="BD81">
        <f t="shared" si="95"/>
        <v>0</v>
      </c>
      <c r="BE81">
        <f t="shared" si="105"/>
        <v>0</v>
      </c>
      <c r="BF81">
        <f t="shared" si="106"/>
        <v>0</v>
      </c>
      <c r="BG81">
        <f t="shared" si="107"/>
        <v>0</v>
      </c>
      <c r="BH81">
        <f t="shared" si="108"/>
        <v>0</v>
      </c>
      <c r="BI81" t="e">
        <f t="shared" si="109"/>
        <v>#VALUE!</v>
      </c>
      <c r="BJ81">
        <f t="shared" si="110"/>
        <v>0</v>
      </c>
      <c r="BK81">
        <f t="shared" si="111"/>
        <v>1</v>
      </c>
      <c r="BL81">
        <f t="shared" si="112"/>
        <v>0</v>
      </c>
      <c r="BM81">
        <f t="shared" si="113"/>
        <v>0</v>
      </c>
      <c r="BN81">
        <f t="shared" si="114"/>
        <v>0</v>
      </c>
      <c r="BO81">
        <f t="shared" si="115"/>
        <v>0</v>
      </c>
      <c r="BP81" t="e">
        <f t="shared" si="116"/>
        <v>#VALUE!</v>
      </c>
      <c r="BQ81">
        <f t="shared" si="117"/>
        <v>0</v>
      </c>
      <c r="BR81">
        <f t="shared" si="118"/>
        <v>1</v>
      </c>
      <c r="BS81">
        <f t="shared" si="119"/>
        <v>0</v>
      </c>
      <c r="BT81">
        <f t="shared" si="120"/>
        <v>0</v>
      </c>
      <c r="BU81">
        <f t="shared" si="121"/>
        <v>0</v>
      </c>
      <c r="BV81">
        <f t="shared" si="122"/>
        <v>0</v>
      </c>
      <c r="BW81">
        <f t="shared" si="123"/>
        <v>0</v>
      </c>
      <c r="BY81" s="50">
        <f t="shared" si="124"/>
        <v>0</v>
      </c>
      <c r="BZ81" s="50">
        <f t="shared" si="125"/>
        <v>3.7117524214730837</v>
      </c>
      <c r="CA81" s="50">
        <f t="shared" si="126"/>
        <v>0</v>
      </c>
      <c r="CB81" s="50">
        <f t="shared" si="127"/>
        <v>1</v>
      </c>
      <c r="CC81" s="50">
        <f t="shared" si="128"/>
        <v>0</v>
      </c>
      <c r="CD81" s="50">
        <f t="shared" si="129"/>
        <v>0</v>
      </c>
      <c r="CE81" s="50">
        <f t="shared" si="130"/>
        <v>0</v>
      </c>
      <c r="CF81" s="50">
        <f t="shared" si="131"/>
        <v>0</v>
      </c>
      <c r="CG81" s="50">
        <f t="shared" si="132"/>
        <v>3.7117524214730837</v>
      </c>
      <c r="CH81" s="50">
        <f t="shared" si="133"/>
        <v>0</v>
      </c>
      <c r="CI81" s="50">
        <f t="shared" si="134"/>
        <v>1</v>
      </c>
      <c r="CJ81" s="50">
        <f t="shared" si="135"/>
        <v>0</v>
      </c>
      <c r="CK81" s="50">
        <f t="shared" si="136"/>
        <v>0</v>
      </c>
      <c r="CL81" s="50">
        <f t="shared" si="137"/>
        <v>0</v>
      </c>
      <c r="CM81" s="50">
        <f t="shared" si="138"/>
        <v>0</v>
      </c>
      <c r="CN81" s="50">
        <f t="shared" si="139"/>
        <v>0</v>
      </c>
      <c r="CO81">
        <f t="shared" si="140"/>
        <v>0</v>
      </c>
      <c r="CP81">
        <f t="shared" si="141"/>
        <v>0.80695532784161683</v>
      </c>
      <c r="CQ81">
        <f t="shared" si="142"/>
        <v>0</v>
      </c>
      <c r="CR81">
        <f t="shared" si="143"/>
        <v>1</v>
      </c>
      <c r="CS81">
        <f t="shared" si="144"/>
        <v>0</v>
      </c>
      <c r="CT81">
        <f t="shared" si="145"/>
        <v>0</v>
      </c>
      <c r="CU81">
        <f t="shared" si="146"/>
        <v>0</v>
      </c>
      <c r="CV81">
        <f t="shared" si="147"/>
        <v>0</v>
      </c>
      <c r="CW81">
        <f t="shared" si="148"/>
        <v>0.80695532784161683</v>
      </c>
      <c r="CX81">
        <f t="shared" si="149"/>
        <v>0</v>
      </c>
      <c r="CY81">
        <f t="shared" si="150"/>
        <v>1</v>
      </c>
      <c r="CZ81">
        <f t="shared" si="151"/>
        <v>0</v>
      </c>
      <c r="DA81">
        <f t="shared" si="152"/>
        <v>0</v>
      </c>
      <c r="DB81">
        <f t="shared" si="153"/>
        <v>0</v>
      </c>
      <c r="DC81">
        <f t="shared" si="154"/>
        <v>0</v>
      </c>
      <c r="DD81">
        <f t="shared" si="155"/>
        <v>0</v>
      </c>
      <c r="DL81" s="32" t="s">
        <v>192</v>
      </c>
      <c r="DM81" s="32" t="s">
        <v>193</v>
      </c>
      <c r="DN81" s="32" t="s">
        <v>194</v>
      </c>
      <c r="DO81" s="32" t="s">
        <v>195</v>
      </c>
      <c r="DP81" s="32" t="s">
        <v>196</v>
      </c>
      <c r="DQ81" s="32" t="s">
        <v>18</v>
      </c>
    </row>
    <row r="82" spans="1:121">
      <c r="A82" s="32" t="s">
        <v>16</v>
      </c>
      <c r="B82" s="32" t="s">
        <v>197</v>
      </c>
      <c r="C82" s="32" t="s">
        <v>198</v>
      </c>
      <c r="D82" s="33" t="s">
        <v>199</v>
      </c>
      <c r="E82" s="32" t="s">
        <v>200</v>
      </c>
      <c r="F82" s="33" t="s">
        <v>201</v>
      </c>
      <c r="G82" s="33" t="s">
        <v>202</v>
      </c>
      <c r="H82" s="33" t="s">
        <v>203</v>
      </c>
      <c r="I82" s="32" t="s">
        <v>204</v>
      </c>
      <c r="J82" s="32" t="s">
        <v>205</v>
      </c>
      <c r="K82" s="32" t="s">
        <v>206</v>
      </c>
      <c r="L82" s="33" t="s">
        <v>207</v>
      </c>
      <c r="M82" s="33" t="s">
        <v>208</v>
      </c>
      <c r="N82" s="33" t="s">
        <v>209</v>
      </c>
      <c r="O82" s="32" t="s">
        <v>210</v>
      </c>
      <c r="P82" s="31">
        <f t="shared" si="96"/>
        <v>0.58180407353399999</v>
      </c>
      <c r="Q82" s="3">
        <f t="shared" si="97"/>
        <v>-0.32300804003848782</v>
      </c>
      <c r="R82" s="32" t="s">
        <v>211</v>
      </c>
      <c r="S82" s="40">
        <f t="shared" si="98"/>
        <v>1.8997025124192086</v>
      </c>
      <c r="T82" s="33" t="s">
        <v>212</v>
      </c>
      <c r="U82" s="32" t="s">
        <v>213</v>
      </c>
      <c r="V82" s="33" t="s">
        <v>214</v>
      </c>
      <c r="W82" s="24">
        <f t="shared" si="99"/>
        <v>4.2469536664741234</v>
      </c>
      <c r="AA82" s="24">
        <f t="shared" si="100"/>
        <v>1.3189683042308578</v>
      </c>
      <c r="AC82" s="32" t="s">
        <v>215</v>
      </c>
      <c r="AD82" s="32" t="s">
        <v>216</v>
      </c>
      <c r="AE82" s="32" t="s">
        <v>217</v>
      </c>
      <c r="AF82" s="32" t="s">
        <v>218</v>
      </c>
      <c r="AG82" s="8">
        <f t="shared" si="101"/>
        <v>3.6664439155505699E-2</v>
      </c>
      <c r="AH82" s="32" t="s">
        <v>219</v>
      </c>
      <c r="AI82" s="32" t="s">
        <v>220</v>
      </c>
      <c r="AJ82">
        <f t="shared" si="102"/>
        <v>5.4318000000000097</v>
      </c>
      <c r="AK82">
        <f t="shared" si="81"/>
        <v>2.772730034419463</v>
      </c>
      <c r="AL82" t="e">
        <f t="shared" si="82"/>
        <v>#VALUE!</v>
      </c>
      <c r="AM82">
        <f t="shared" si="103"/>
        <v>0.51046246813569318</v>
      </c>
      <c r="AN82" s="58" t="e">
        <f t="shared" si="104"/>
        <v>#VALUE!</v>
      </c>
      <c r="AO82" s="32">
        <v>3</v>
      </c>
      <c r="AP82" s="32">
        <v>4</v>
      </c>
      <c r="AQ82" s="32"/>
      <c r="AR82">
        <f t="shared" si="83"/>
        <v>0</v>
      </c>
      <c r="AS82">
        <f t="shared" si="84"/>
        <v>0</v>
      </c>
      <c r="AT82">
        <f t="shared" si="85"/>
        <v>0</v>
      </c>
      <c r="AU82">
        <f t="shared" si="86"/>
        <v>0</v>
      </c>
      <c r="AV82">
        <f t="shared" si="87"/>
        <v>0</v>
      </c>
      <c r="AW82">
        <f t="shared" si="88"/>
        <v>0</v>
      </c>
      <c r="AX82">
        <f t="shared" si="89"/>
        <v>0</v>
      </c>
      <c r="AY82">
        <f t="shared" si="90"/>
        <v>0</v>
      </c>
      <c r="AZ82" t="e">
        <f t="shared" si="91"/>
        <v>#VALUE!</v>
      </c>
      <c r="BA82">
        <f t="shared" si="92"/>
        <v>0</v>
      </c>
      <c r="BB82">
        <f t="shared" si="93"/>
        <v>1</v>
      </c>
      <c r="BC82">
        <f t="shared" si="94"/>
        <v>0</v>
      </c>
      <c r="BD82">
        <f t="shared" si="95"/>
        <v>0</v>
      </c>
      <c r="BE82" t="e">
        <f t="shared" si="105"/>
        <v>#VALUE!</v>
      </c>
      <c r="BF82">
        <f t="shared" si="106"/>
        <v>0</v>
      </c>
      <c r="BG82">
        <f t="shared" si="107"/>
        <v>1</v>
      </c>
      <c r="BH82">
        <f t="shared" si="108"/>
        <v>0</v>
      </c>
      <c r="BI82">
        <f t="shared" si="109"/>
        <v>0</v>
      </c>
      <c r="BJ82">
        <f t="shared" si="110"/>
        <v>0</v>
      </c>
      <c r="BK82">
        <f t="shared" si="111"/>
        <v>0</v>
      </c>
      <c r="BL82">
        <f t="shared" si="112"/>
        <v>0</v>
      </c>
      <c r="BM82">
        <f t="shared" si="113"/>
        <v>0</v>
      </c>
      <c r="BN82">
        <f t="shared" si="114"/>
        <v>0</v>
      </c>
      <c r="BO82">
        <f t="shared" si="115"/>
        <v>0</v>
      </c>
      <c r="BP82" t="e">
        <f t="shared" si="116"/>
        <v>#VALUE!</v>
      </c>
      <c r="BQ82">
        <f t="shared" si="117"/>
        <v>0</v>
      </c>
      <c r="BR82">
        <f t="shared" si="118"/>
        <v>1</v>
      </c>
      <c r="BS82">
        <f t="shared" si="119"/>
        <v>0</v>
      </c>
      <c r="BT82">
        <f t="shared" si="120"/>
        <v>0</v>
      </c>
      <c r="BU82" t="e">
        <f t="shared" si="121"/>
        <v>#VALUE!</v>
      </c>
      <c r="BV82">
        <f t="shared" si="122"/>
        <v>0</v>
      </c>
      <c r="BW82">
        <f t="shared" si="123"/>
        <v>1</v>
      </c>
      <c r="BY82" s="50">
        <f t="shared" si="124"/>
        <v>0</v>
      </c>
      <c r="BZ82" s="50">
        <f t="shared" si="125"/>
        <v>0</v>
      </c>
      <c r="CA82" s="50">
        <f t="shared" si="126"/>
        <v>0</v>
      </c>
      <c r="CB82" s="50">
        <f t="shared" si="127"/>
        <v>0</v>
      </c>
      <c r="CC82" s="50">
        <f t="shared" si="128"/>
        <v>0</v>
      </c>
      <c r="CD82" s="50">
        <f t="shared" si="129"/>
        <v>0</v>
      </c>
      <c r="CE82" s="50">
        <f t="shared" si="130"/>
        <v>0</v>
      </c>
      <c r="CF82" s="50">
        <f t="shared" si="131"/>
        <v>0</v>
      </c>
      <c r="CG82" s="50">
        <f t="shared" si="132"/>
        <v>2.772730034419463</v>
      </c>
      <c r="CH82" s="50">
        <f t="shared" si="133"/>
        <v>0</v>
      </c>
      <c r="CI82" s="50">
        <f t="shared" si="134"/>
        <v>1</v>
      </c>
      <c r="CJ82" s="50">
        <f t="shared" si="135"/>
        <v>0</v>
      </c>
      <c r="CK82" s="50">
        <f t="shared" si="136"/>
        <v>0</v>
      </c>
      <c r="CL82" s="50">
        <f t="shared" si="137"/>
        <v>2.772730034419463</v>
      </c>
      <c r="CM82" s="50">
        <f t="shared" si="138"/>
        <v>0</v>
      </c>
      <c r="CN82" s="50">
        <f t="shared" si="139"/>
        <v>1</v>
      </c>
      <c r="CO82">
        <f t="shared" si="140"/>
        <v>0</v>
      </c>
      <c r="CP82">
        <f t="shared" si="141"/>
        <v>0</v>
      </c>
      <c r="CQ82">
        <f t="shared" si="142"/>
        <v>0</v>
      </c>
      <c r="CR82">
        <f t="shared" si="143"/>
        <v>0</v>
      </c>
      <c r="CS82">
        <f t="shared" si="144"/>
        <v>0</v>
      </c>
      <c r="CT82">
        <f t="shared" si="145"/>
        <v>0</v>
      </c>
      <c r="CU82">
        <f t="shared" si="146"/>
        <v>0</v>
      </c>
      <c r="CV82">
        <f t="shared" si="147"/>
        <v>0</v>
      </c>
      <c r="CW82">
        <f t="shared" si="148"/>
        <v>0.51046246813569318</v>
      </c>
      <c r="CX82">
        <f t="shared" si="149"/>
        <v>0</v>
      </c>
      <c r="CY82">
        <f t="shared" si="150"/>
        <v>1</v>
      </c>
      <c r="CZ82">
        <f t="shared" si="151"/>
        <v>0</v>
      </c>
      <c r="DA82">
        <f t="shared" si="152"/>
        <v>0</v>
      </c>
      <c r="DB82">
        <f t="shared" si="153"/>
        <v>0.51046246813569318</v>
      </c>
      <c r="DC82">
        <f t="shared" si="154"/>
        <v>0</v>
      </c>
      <c r="DD82">
        <f t="shared" si="155"/>
        <v>1</v>
      </c>
      <c r="DL82" s="32" t="s">
        <v>221</v>
      </c>
      <c r="DM82" s="32" t="s">
        <v>222</v>
      </c>
      <c r="DN82" s="32" t="s">
        <v>223</v>
      </c>
      <c r="DO82" s="32" t="s">
        <v>224</v>
      </c>
      <c r="DP82" s="32" t="s">
        <v>225</v>
      </c>
      <c r="DQ82" s="32" t="s">
        <v>18</v>
      </c>
    </row>
    <row r="83" spans="1:121">
      <c r="A83" s="32" t="s">
        <v>20</v>
      </c>
      <c r="B83" s="32" t="s">
        <v>226</v>
      </c>
      <c r="C83" s="32" t="s">
        <v>227</v>
      </c>
      <c r="D83" s="32" t="s">
        <v>228</v>
      </c>
      <c r="E83" s="33" t="s">
        <v>229</v>
      </c>
      <c r="F83" s="33" t="s">
        <v>230</v>
      </c>
      <c r="G83" s="33" t="s">
        <v>231</v>
      </c>
      <c r="H83" s="32" t="s">
        <v>232</v>
      </c>
      <c r="I83" s="32" t="s">
        <v>233</v>
      </c>
      <c r="J83" s="32" t="s">
        <v>234</v>
      </c>
      <c r="K83" s="32" t="s">
        <v>235</v>
      </c>
      <c r="L83" s="33" t="s">
        <v>236</v>
      </c>
      <c r="M83" s="32" t="s">
        <v>237</v>
      </c>
      <c r="N83" s="33" t="s">
        <v>238</v>
      </c>
      <c r="O83" s="32" t="s">
        <v>239</v>
      </c>
      <c r="P83" s="31">
        <f t="shared" si="96"/>
        <v>0.67975363689399992</v>
      </c>
      <c r="Q83" s="3">
        <f t="shared" si="97"/>
        <v>-7.586998625876018E-2</v>
      </c>
      <c r="R83" s="32" t="s">
        <v>240</v>
      </c>
      <c r="S83" s="40">
        <f t="shared" si="98"/>
        <v>1.6467392900745448</v>
      </c>
      <c r="T83" s="32" t="s">
        <v>241</v>
      </c>
      <c r="U83" s="32" t="s">
        <v>242</v>
      </c>
      <c r="V83" s="32" t="s">
        <v>243</v>
      </c>
      <c r="W83" s="24">
        <f t="shared" si="99"/>
        <v>2.8938371642749701</v>
      </c>
      <c r="AA83" s="24">
        <f t="shared" si="100"/>
        <v>1.700616807322767</v>
      </c>
      <c r="AC83" s="32" t="s">
        <v>244</v>
      </c>
      <c r="AD83" s="32" t="s">
        <v>245</v>
      </c>
      <c r="AE83" s="32" t="s">
        <v>246</v>
      </c>
      <c r="AF83" s="32" t="s">
        <v>247</v>
      </c>
      <c r="AG83" s="8">
        <f t="shared" si="101"/>
        <v>4.5674057003401186E-2</v>
      </c>
      <c r="AH83" s="32" t="s">
        <v>248</v>
      </c>
      <c r="AI83" s="32" t="s">
        <v>249</v>
      </c>
      <c r="AJ83">
        <f t="shared" si="102"/>
        <v>3.9380000000000024</v>
      </c>
      <c r="AK83">
        <f t="shared" si="81"/>
        <v>2.6162234205462829</v>
      </c>
      <c r="AL83" t="e">
        <f t="shared" si="82"/>
        <v>#VALUE!</v>
      </c>
      <c r="AM83">
        <f t="shared" si="103"/>
        <v>0.66435333177914713</v>
      </c>
      <c r="AN83" s="58" t="e">
        <f t="shared" si="104"/>
        <v>#VALUE!</v>
      </c>
      <c r="AO83" s="32">
        <v>1</v>
      </c>
      <c r="AP83" s="32">
        <v>1</v>
      </c>
      <c r="AQ83" s="32"/>
      <c r="AR83" t="e">
        <f t="shared" si="83"/>
        <v>#VALUE!</v>
      </c>
      <c r="AS83" t="e">
        <f t="shared" si="84"/>
        <v>#VALUE!</v>
      </c>
      <c r="AT83">
        <f t="shared" si="85"/>
        <v>1</v>
      </c>
      <c r="AU83">
        <f t="shared" si="86"/>
        <v>1</v>
      </c>
      <c r="AV83">
        <f t="shared" si="87"/>
        <v>0</v>
      </c>
      <c r="AW83">
        <f t="shared" si="88"/>
        <v>0</v>
      </c>
      <c r="AX83">
        <f t="shared" si="89"/>
        <v>0</v>
      </c>
      <c r="AY83">
        <f t="shared" si="90"/>
        <v>0</v>
      </c>
      <c r="AZ83">
        <f t="shared" si="91"/>
        <v>0</v>
      </c>
      <c r="BA83">
        <f t="shared" si="92"/>
        <v>0</v>
      </c>
      <c r="BB83">
        <f t="shared" si="93"/>
        <v>0</v>
      </c>
      <c r="BC83">
        <f t="shared" si="94"/>
        <v>0</v>
      </c>
      <c r="BD83">
        <f t="shared" si="95"/>
        <v>0</v>
      </c>
      <c r="BE83">
        <f t="shared" si="105"/>
        <v>0</v>
      </c>
      <c r="BF83">
        <f t="shared" si="106"/>
        <v>0</v>
      </c>
      <c r="BG83">
        <f t="shared" si="107"/>
        <v>0</v>
      </c>
      <c r="BH83" t="e">
        <f t="shared" si="108"/>
        <v>#VALUE!</v>
      </c>
      <c r="BI83" t="e">
        <f t="shared" si="109"/>
        <v>#VALUE!</v>
      </c>
      <c r="BJ83">
        <f t="shared" si="110"/>
        <v>1</v>
      </c>
      <c r="BK83">
        <f t="shared" si="111"/>
        <v>1</v>
      </c>
      <c r="BL83">
        <f t="shared" si="112"/>
        <v>0</v>
      </c>
      <c r="BM83">
        <f t="shared" si="113"/>
        <v>0</v>
      </c>
      <c r="BN83">
        <f t="shared" si="114"/>
        <v>0</v>
      </c>
      <c r="BO83">
        <f t="shared" si="115"/>
        <v>0</v>
      </c>
      <c r="BP83">
        <f t="shared" si="116"/>
        <v>0</v>
      </c>
      <c r="BQ83">
        <f t="shared" si="117"/>
        <v>0</v>
      </c>
      <c r="BR83">
        <f t="shared" si="118"/>
        <v>0</v>
      </c>
      <c r="BS83">
        <f t="shared" si="119"/>
        <v>0</v>
      </c>
      <c r="BT83">
        <f t="shared" si="120"/>
        <v>0</v>
      </c>
      <c r="BU83">
        <f t="shared" si="121"/>
        <v>0</v>
      </c>
      <c r="BV83">
        <f t="shared" si="122"/>
        <v>0</v>
      </c>
      <c r="BW83">
        <f t="shared" si="123"/>
        <v>0</v>
      </c>
      <c r="BY83" s="50">
        <f t="shared" si="124"/>
        <v>2.6162234205462829</v>
      </c>
      <c r="BZ83" s="50">
        <f t="shared" si="125"/>
        <v>2.6162234205462829</v>
      </c>
      <c r="CA83" s="50">
        <f t="shared" si="126"/>
        <v>1</v>
      </c>
      <c r="CB83" s="50">
        <f t="shared" si="127"/>
        <v>1</v>
      </c>
      <c r="CC83" s="50">
        <f t="shared" si="128"/>
        <v>0</v>
      </c>
      <c r="CD83" s="50">
        <f t="shared" si="129"/>
        <v>0</v>
      </c>
      <c r="CE83" s="50">
        <f t="shared" si="130"/>
        <v>0</v>
      </c>
      <c r="CF83" s="50">
        <f t="shared" si="131"/>
        <v>0</v>
      </c>
      <c r="CG83" s="50">
        <f t="shared" si="132"/>
        <v>0</v>
      </c>
      <c r="CH83" s="50">
        <f t="shared" si="133"/>
        <v>0</v>
      </c>
      <c r="CI83" s="50">
        <f t="shared" si="134"/>
        <v>0</v>
      </c>
      <c r="CJ83" s="50">
        <f t="shared" si="135"/>
        <v>0</v>
      </c>
      <c r="CK83" s="50">
        <f t="shared" si="136"/>
        <v>0</v>
      </c>
      <c r="CL83" s="50">
        <f t="shared" si="137"/>
        <v>0</v>
      </c>
      <c r="CM83" s="50">
        <f t="shared" si="138"/>
        <v>0</v>
      </c>
      <c r="CN83" s="50">
        <f t="shared" si="139"/>
        <v>0</v>
      </c>
      <c r="CO83">
        <f t="shared" si="140"/>
        <v>0.66435333177914713</v>
      </c>
      <c r="CP83">
        <f t="shared" si="141"/>
        <v>0.66435333177914713</v>
      </c>
      <c r="CQ83">
        <f t="shared" si="142"/>
        <v>1</v>
      </c>
      <c r="CR83">
        <f t="shared" si="143"/>
        <v>1</v>
      </c>
      <c r="CS83">
        <f t="shared" si="144"/>
        <v>0</v>
      </c>
      <c r="CT83">
        <f t="shared" si="145"/>
        <v>0</v>
      </c>
      <c r="CU83">
        <f t="shared" si="146"/>
        <v>0</v>
      </c>
      <c r="CV83">
        <f t="shared" si="147"/>
        <v>0</v>
      </c>
      <c r="CW83">
        <f t="shared" si="148"/>
        <v>0</v>
      </c>
      <c r="CX83">
        <f t="shared" si="149"/>
        <v>0</v>
      </c>
      <c r="CY83">
        <f t="shared" si="150"/>
        <v>0</v>
      </c>
      <c r="CZ83">
        <f t="shared" si="151"/>
        <v>0</v>
      </c>
      <c r="DA83">
        <f t="shared" si="152"/>
        <v>0</v>
      </c>
      <c r="DB83">
        <f t="shared" si="153"/>
        <v>0</v>
      </c>
      <c r="DC83">
        <f t="shared" si="154"/>
        <v>0</v>
      </c>
      <c r="DD83">
        <f t="shared" si="155"/>
        <v>0</v>
      </c>
      <c r="DL83" s="32" t="s">
        <v>250</v>
      </c>
      <c r="DM83" s="32" t="s">
        <v>251</v>
      </c>
      <c r="DN83" s="32" t="s">
        <v>252</v>
      </c>
      <c r="DO83" s="32" t="s">
        <v>253</v>
      </c>
      <c r="DP83" s="32" t="s">
        <v>254</v>
      </c>
      <c r="DQ83" s="32" t="s">
        <v>18</v>
      </c>
    </row>
    <row r="84" spans="1:121">
      <c r="A84" s="32" t="s">
        <v>20</v>
      </c>
      <c r="B84" s="32" t="s">
        <v>255</v>
      </c>
      <c r="C84" s="32" t="s">
        <v>256</v>
      </c>
      <c r="D84" s="32" t="s">
        <v>257</v>
      </c>
      <c r="E84" s="33" t="s">
        <v>258</v>
      </c>
      <c r="F84" s="32" t="s">
        <v>259</v>
      </c>
      <c r="G84" s="33" t="s">
        <v>260</v>
      </c>
      <c r="H84" s="32" t="s">
        <v>261</v>
      </c>
      <c r="I84" s="32" t="s">
        <v>262</v>
      </c>
      <c r="J84" s="32" t="s">
        <v>263</v>
      </c>
      <c r="K84" s="32" t="s">
        <v>264</v>
      </c>
      <c r="L84" s="33" t="s">
        <v>265</v>
      </c>
      <c r="M84" s="33" t="s">
        <v>266</v>
      </c>
      <c r="N84" s="33" t="s">
        <v>267</v>
      </c>
      <c r="O84" s="32" t="s">
        <v>268</v>
      </c>
      <c r="P84" s="31">
        <f t="shared" si="96"/>
        <v>0.70555165055399993</v>
      </c>
      <c r="Q84" s="3">
        <f t="shared" si="97"/>
        <v>-4.3937368010527056E-3</v>
      </c>
      <c r="R84" s="32" t="s">
        <v>269</v>
      </c>
      <c r="S84" s="40">
        <f t="shared" si="98"/>
        <v>1.5751900777328638</v>
      </c>
      <c r="T84" s="33" t="s">
        <v>270</v>
      </c>
      <c r="U84" s="32" t="s">
        <v>271</v>
      </c>
      <c r="V84" s="32" t="s">
        <v>272</v>
      </c>
      <c r="W84" s="24">
        <f t="shared" si="99"/>
        <v>4.5492330374332326</v>
      </c>
      <c r="AA84" s="24">
        <f t="shared" si="100"/>
        <v>1.2313277455968881</v>
      </c>
      <c r="AC84" s="32" t="s">
        <v>273</v>
      </c>
      <c r="AD84" s="32" t="s">
        <v>274</v>
      </c>
      <c r="AE84" s="32" t="s">
        <v>275</v>
      </c>
      <c r="AF84" s="32" t="s">
        <v>276</v>
      </c>
      <c r="AG84" s="8">
        <f t="shared" si="101"/>
        <v>4.3221490950499881E-2</v>
      </c>
      <c r="AH84" s="32" t="s">
        <v>277</v>
      </c>
      <c r="AI84" s="32" t="s">
        <v>278</v>
      </c>
      <c r="AJ84">
        <f t="shared" si="102"/>
        <v>4.0049000000000063</v>
      </c>
      <c r="AK84">
        <f t="shared" si="81"/>
        <v>2.1659200026357692</v>
      </c>
      <c r="AL84" t="e">
        <f t="shared" si="82"/>
        <v>#VALUE!</v>
      </c>
      <c r="AM84">
        <f t="shared" si="103"/>
        <v>0.54081749922239397</v>
      </c>
      <c r="AN84" s="58" t="e">
        <f t="shared" si="104"/>
        <v>#VALUE!</v>
      </c>
      <c r="AO84" s="32">
        <v>2</v>
      </c>
      <c r="AP84" s="32">
        <v>4</v>
      </c>
      <c r="AQ84" s="32"/>
      <c r="AR84">
        <f t="shared" si="83"/>
        <v>0</v>
      </c>
      <c r="AS84">
        <f t="shared" si="84"/>
        <v>0</v>
      </c>
      <c r="AT84">
        <f t="shared" si="85"/>
        <v>0</v>
      </c>
      <c r="AU84">
        <f t="shared" si="86"/>
        <v>0</v>
      </c>
      <c r="AV84" t="e">
        <f t="shared" si="87"/>
        <v>#VALUE!</v>
      </c>
      <c r="AW84">
        <f t="shared" si="88"/>
        <v>0</v>
      </c>
      <c r="AX84">
        <f t="shared" si="89"/>
        <v>1</v>
      </c>
      <c r="AY84">
        <f t="shared" si="90"/>
        <v>0</v>
      </c>
      <c r="AZ84">
        <f t="shared" si="91"/>
        <v>0</v>
      </c>
      <c r="BA84">
        <f t="shared" si="92"/>
        <v>0</v>
      </c>
      <c r="BB84">
        <f t="shared" si="93"/>
        <v>0</v>
      </c>
      <c r="BC84">
        <f t="shared" si="94"/>
        <v>0</v>
      </c>
      <c r="BD84">
        <f t="shared" si="95"/>
        <v>0</v>
      </c>
      <c r="BE84" t="e">
        <f t="shared" si="105"/>
        <v>#VALUE!</v>
      </c>
      <c r="BF84">
        <f t="shared" si="106"/>
        <v>0</v>
      </c>
      <c r="BG84">
        <f t="shared" si="107"/>
        <v>1</v>
      </c>
      <c r="BH84">
        <f t="shared" si="108"/>
        <v>0</v>
      </c>
      <c r="BI84">
        <f t="shared" si="109"/>
        <v>0</v>
      </c>
      <c r="BJ84">
        <f t="shared" si="110"/>
        <v>0</v>
      </c>
      <c r="BK84">
        <f t="shared" si="111"/>
        <v>0</v>
      </c>
      <c r="BL84" t="e">
        <f t="shared" si="112"/>
        <v>#VALUE!</v>
      </c>
      <c r="BM84" t="e">
        <f t="shared" si="113"/>
        <v>#VALUE!</v>
      </c>
      <c r="BN84">
        <f t="shared" si="114"/>
        <v>1</v>
      </c>
      <c r="BO84">
        <f t="shared" si="115"/>
        <v>0</v>
      </c>
      <c r="BP84">
        <f t="shared" si="116"/>
        <v>0</v>
      </c>
      <c r="BQ84">
        <f t="shared" si="117"/>
        <v>0</v>
      </c>
      <c r="BR84">
        <f t="shared" si="118"/>
        <v>0</v>
      </c>
      <c r="BS84">
        <f t="shared" si="119"/>
        <v>0</v>
      </c>
      <c r="BT84">
        <f t="shared" si="120"/>
        <v>0</v>
      </c>
      <c r="BU84" t="e">
        <f t="shared" si="121"/>
        <v>#VALUE!</v>
      </c>
      <c r="BV84">
        <f t="shared" si="122"/>
        <v>0</v>
      </c>
      <c r="BW84">
        <f t="shared" si="123"/>
        <v>1</v>
      </c>
      <c r="BY84" s="50">
        <f t="shared" si="124"/>
        <v>0</v>
      </c>
      <c r="BZ84" s="50">
        <f t="shared" si="125"/>
        <v>0</v>
      </c>
      <c r="CA84" s="50">
        <f t="shared" si="126"/>
        <v>0</v>
      </c>
      <c r="CB84" s="50">
        <f t="shared" si="127"/>
        <v>0</v>
      </c>
      <c r="CC84" s="50">
        <f t="shared" si="128"/>
        <v>2.1659200026357692</v>
      </c>
      <c r="CD84" s="50">
        <f t="shared" si="129"/>
        <v>0</v>
      </c>
      <c r="CE84" s="50">
        <f t="shared" si="130"/>
        <v>1</v>
      </c>
      <c r="CF84" s="50">
        <f t="shared" si="131"/>
        <v>0</v>
      </c>
      <c r="CG84" s="50">
        <f t="shared" si="132"/>
        <v>0</v>
      </c>
      <c r="CH84" s="50">
        <f t="shared" si="133"/>
        <v>0</v>
      </c>
      <c r="CI84" s="50">
        <f t="shared" si="134"/>
        <v>0</v>
      </c>
      <c r="CJ84" s="50">
        <f t="shared" si="135"/>
        <v>0</v>
      </c>
      <c r="CK84" s="50">
        <f t="shared" si="136"/>
        <v>0</v>
      </c>
      <c r="CL84" s="50">
        <f t="shared" si="137"/>
        <v>2.1659200026357692</v>
      </c>
      <c r="CM84" s="50">
        <f t="shared" si="138"/>
        <v>0</v>
      </c>
      <c r="CN84" s="50">
        <f t="shared" si="139"/>
        <v>1</v>
      </c>
      <c r="CO84">
        <f t="shared" si="140"/>
        <v>0</v>
      </c>
      <c r="CP84">
        <f t="shared" si="141"/>
        <v>0</v>
      </c>
      <c r="CQ84">
        <f t="shared" si="142"/>
        <v>0</v>
      </c>
      <c r="CR84">
        <f t="shared" si="143"/>
        <v>0</v>
      </c>
      <c r="CS84">
        <f t="shared" si="144"/>
        <v>0.54081749922239397</v>
      </c>
      <c r="CT84">
        <f t="shared" si="145"/>
        <v>0</v>
      </c>
      <c r="CU84">
        <f t="shared" si="146"/>
        <v>1</v>
      </c>
      <c r="CV84">
        <f t="shared" si="147"/>
        <v>0</v>
      </c>
      <c r="CW84">
        <f t="shared" si="148"/>
        <v>0</v>
      </c>
      <c r="CX84">
        <f t="shared" si="149"/>
        <v>0</v>
      </c>
      <c r="CY84">
        <f t="shared" si="150"/>
        <v>0</v>
      </c>
      <c r="CZ84">
        <f t="shared" si="151"/>
        <v>0</v>
      </c>
      <c r="DA84">
        <f t="shared" si="152"/>
        <v>0</v>
      </c>
      <c r="DB84">
        <f t="shared" si="153"/>
        <v>0.54081749922239397</v>
      </c>
      <c r="DC84">
        <f t="shared" si="154"/>
        <v>0</v>
      </c>
      <c r="DD84">
        <f t="shared" si="155"/>
        <v>1</v>
      </c>
      <c r="DL84" s="32" t="s">
        <v>279</v>
      </c>
      <c r="DM84" s="32" t="s">
        <v>280</v>
      </c>
      <c r="DN84" s="32" t="s">
        <v>281</v>
      </c>
      <c r="DO84" s="32" t="s">
        <v>282</v>
      </c>
      <c r="DP84" s="32">
        <v>0</v>
      </c>
      <c r="DQ84" s="32" t="s">
        <v>18</v>
      </c>
    </row>
    <row r="85" spans="1:121">
      <c r="A85" s="32" t="s">
        <v>16</v>
      </c>
      <c r="B85" s="32" t="s">
        <v>283</v>
      </c>
      <c r="C85" s="32" t="s">
        <v>284</v>
      </c>
      <c r="D85" s="32" t="s">
        <v>285</v>
      </c>
      <c r="E85" s="33" t="s">
        <v>286</v>
      </c>
      <c r="F85" s="33" t="s">
        <v>287</v>
      </c>
      <c r="G85" s="33" t="s">
        <v>288</v>
      </c>
      <c r="H85" s="32" t="s">
        <v>289</v>
      </c>
      <c r="I85" s="32" t="s">
        <v>290</v>
      </c>
      <c r="J85" s="32" t="s">
        <v>291</v>
      </c>
      <c r="K85" s="32" t="s">
        <v>292</v>
      </c>
      <c r="L85" s="33" t="s">
        <v>293</v>
      </c>
      <c r="M85" s="32" t="s">
        <v>294</v>
      </c>
      <c r="N85" s="33" t="s">
        <v>295</v>
      </c>
      <c r="O85" s="32" t="s">
        <v>296</v>
      </c>
      <c r="P85" s="31">
        <f t="shared" si="96"/>
        <v>-0.47908263531999995</v>
      </c>
      <c r="Q85" s="3">
        <f t="shared" si="97"/>
        <v>-0.54095965706968785</v>
      </c>
      <c r="R85" s="32" t="s">
        <v>297</v>
      </c>
      <c r="S85" s="40">
        <f t="shared" si="98"/>
        <v>2.1423740426408706</v>
      </c>
      <c r="T85" s="32" t="s">
        <v>298</v>
      </c>
      <c r="U85" s="32" t="s">
        <v>299</v>
      </c>
      <c r="V85" s="32" t="s">
        <v>300</v>
      </c>
      <c r="W85" s="24">
        <f t="shared" si="99"/>
        <v>4.0501869077772197</v>
      </c>
      <c r="AA85" s="24">
        <f t="shared" si="100"/>
        <v>1.378252605454577</v>
      </c>
      <c r="AC85" s="32" t="s">
        <v>301</v>
      </c>
      <c r="AD85" s="32" t="s">
        <v>302</v>
      </c>
      <c r="AE85" s="32" t="s">
        <v>303</v>
      </c>
      <c r="AF85" s="32" t="s">
        <v>304</v>
      </c>
      <c r="AG85" s="8">
        <f t="shared" si="101"/>
        <v>3.410671371141364E-2</v>
      </c>
      <c r="AH85" s="32" t="s">
        <v>305</v>
      </c>
      <c r="AI85" s="32" t="s">
        <v>306</v>
      </c>
      <c r="AJ85">
        <f t="shared" si="102"/>
        <v>4.338799999999992</v>
      </c>
      <c r="AK85">
        <f t="shared" si="81"/>
        <v>3.1139230560777951</v>
      </c>
      <c r="AL85" t="e">
        <f t="shared" si="82"/>
        <v>#VALUE!</v>
      </c>
      <c r="AM85">
        <f t="shared" si="103"/>
        <v>0.71769223197146692</v>
      </c>
      <c r="AN85" s="58" t="e">
        <f t="shared" si="104"/>
        <v>#VALUE!</v>
      </c>
      <c r="AO85" s="32">
        <v>1</v>
      </c>
      <c r="AP85" s="32">
        <v>1</v>
      </c>
      <c r="AQ85" s="32"/>
      <c r="AR85" t="e">
        <f t="shared" si="83"/>
        <v>#VALUE!</v>
      </c>
      <c r="AS85" t="e">
        <f t="shared" si="84"/>
        <v>#VALUE!</v>
      </c>
      <c r="AT85">
        <f t="shared" si="85"/>
        <v>1</v>
      </c>
      <c r="AU85">
        <f t="shared" si="86"/>
        <v>1</v>
      </c>
      <c r="AV85">
        <f t="shared" si="87"/>
        <v>0</v>
      </c>
      <c r="AW85">
        <f t="shared" si="88"/>
        <v>0</v>
      </c>
      <c r="AX85">
        <f t="shared" si="89"/>
        <v>0</v>
      </c>
      <c r="AY85">
        <f t="shared" si="90"/>
        <v>0</v>
      </c>
      <c r="AZ85">
        <f t="shared" si="91"/>
        <v>0</v>
      </c>
      <c r="BA85">
        <f t="shared" si="92"/>
        <v>0</v>
      </c>
      <c r="BB85">
        <f t="shared" si="93"/>
        <v>0</v>
      </c>
      <c r="BC85">
        <f t="shared" si="94"/>
        <v>0</v>
      </c>
      <c r="BD85">
        <f t="shared" si="95"/>
        <v>0</v>
      </c>
      <c r="BE85">
        <f t="shared" si="105"/>
        <v>0</v>
      </c>
      <c r="BF85">
        <f t="shared" si="106"/>
        <v>0</v>
      </c>
      <c r="BG85">
        <f t="shared" si="107"/>
        <v>0</v>
      </c>
      <c r="BH85" t="e">
        <f t="shared" si="108"/>
        <v>#VALUE!</v>
      </c>
      <c r="BI85" t="e">
        <f t="shared" si="109"/>
        <v>#VALUE!</v>
      </c>
      <c r="BJ85">
        <f t="shared" si="110"/>
        <v>1</v>
      </c>
      <c r="BK85">
        <f t="shared" si="111"/>
        <v>1</v>
      </c>
      <c r="BL85">
        <f t="shared" si="112"/>
        <v>0</v>
      </c>
      <c r="BM85">
        <f t="shared" si="113"/>
        <v>0</v>
      </c>
      <c r="BN85">
        <f t="shared" si="114"/>
        <v>0</v>
      </c>
      <c r="BO85">
        <f t="shared" si="115"/>
        <v>0</v>
      </c>
      <c r="BP85">
        <f t="shared" si="116"/>
        <v>0</v>
      </c>
      <c r="BQ85">
        <f t="shared" si="117"/>
        <v>0</v>
      </c>
      <c r="BR85">
        <f t="shared" si="118"/>
        <v>0</v>
      </c>
      <c r="BS85">
        <f t="shared" si="119"/>
        <v>0</v>
      </c>
      <c r="BT85">
        <f t="shared" si="120"/>
        <v>0</v>
      </c>
      <c r="BU85">
        <f t="shared" si="121"/>
        <v>0</v>
      </c>
      <c r="BV85">
        <f t="shared" si="122"/>
        <v>0</v>
      </c>
      <c r="BW85">
        <f t="shared" si="123"/>
        <v>0</v>
      </c>
      <c r="BY85" s="50">
        <f t="shared" si="124"/>
        <v>3.1139230560777951</v>
      </c>
      <c r="BZ85" s="50">
        <f t="shared" si="125"/>
        <v>3.1139230560777951</v>
      </c>
      <c r="CA85" s="50">
        <f t="shared" si="126"/>
        <v>1</v>
      </c>
      <c r="CB85" s="50">
        <f t="shared" si="127"/>
        <v>1</v>
      </c>
      <c r="CC85" s="50">
        <f t="shared" si="128"/>
        <v>0</v>
      </c>
      <c r="CD85" s="50">
        <f t="shared" si="129"/>
        <v>0</v>
      </c>
      <c r="CE85" s="50">
        <f t="shared" si="130"/>
        <v>0</v>
      </c>
      <c r="CF85" s="50">
        <f t="shared" si="131"/>
        <v>0</v>
      </c>
      <c r="CG85" s="50">
        <f t="shared" si="132"/>
        <v>0</v>
      </c>
      <c r="CH85" s="50">
        <f t="shared" si="133"/>
        <v>0</v>
      </c>
      <c r="CI85" s="50">
        <f t="shared" si="134"/>
        <v>0</v>
      </c>
      <c r="CJ85" s="50">
        <f t="shared" si="135"/>
        <v>0</v>
      </c>
      <c r="CK85" s="50">
        <f t="shared" si="136"/>
        <v>0</v>
      </c>
      <c r="CL85" s="50">
        <f t="shared" si="137"/>
        <v>0</v>
      </c>
      <c r="CM85" s="50">
        <f t="shared" si="138"/>
        <v>0</v>
      </c>
      <c r="CN85" s="50">
        <f t="shared" si="139"/>
        <v>0</v>
      </c>
      <c r="CO85">
        <f t="shared" si="140"/>
        <v>0.71769223197146692</v>
      </c>
      <c r="CP85">
        <f t="shared" si="141"/>
        <v>0.71769223197146692</v>
      </c>
      <c r="CQ85">
        <f t="shared" si="142"/>
        <v>1</v>
      </c>
      <c r="CR85">
        <f t="shared" si="143"/>
        <v>1</v>
      </c>
      <c r="CS85">
        <f t="shared" si="144"/>
        <v>0</v>
      </c>
      <c r="CT85">
        <f t="shared" si="145"/>
        <v>0</v>
      </c>
      <c r="CU85">
        <f t="shared" si="146"/>
        <v>0</v>
      </c>
      <c r="CV85">
        <f t="shared" si="147"/>
        <v>0</v>
      </c>
      <c r="CW85">
        <f t="shared" si="148"/>
        <v>0</v>
      </c>
      <c r="CX85">
        <f t="shared" si="149"/>
        <v>0</v>
      </c>
      <c r="CY85">
        <f t="shared" si="150"/>
        <v>0</v>
      </c>
      <c r="CZ85">
        <f t="shared" si="151"/>
        <v>0</v>
      </c>
      <c r="DA85">
        <f t="shared" si="152"/>
        <v>0</v>
      </c>
      <c r="DB85">
        <f t="shared" si="153"/>
        <v>0</v>
      </c>
      <c r="DC85">
        <f t="shared" si="154"/>
        <v>0</v>
      </c>
      <c r="DD85">
        <f t="shared" si="155"/>
        <v>0</v>
      </c>
      <c r="DL85" s="32" t="s">
        <v>307</v>
      </c>
      <c r="DM85" s="32" t="s">
        <v>308</v>
      </c>
      <c r="DN85" s="32" t="s">
        <v>309</v>
      </c>
      <c r="DO85" s="32" t="s">
        <v>310</v>
      </c>
      <c r="DP85" s="32" t="s">
        <v>311</v>
      </c>
      <c r="DQ85" s="32" t="s">
        <v>18</v>
      </c>
    </row>
    <row r="86" spans="1:121">
      <c r="A86" s="32" t="s">
        <v>22</v>
      </c>
      <c r="B86" s="32" t="s">
        <v>312</v>
      </c>
      <c r="C86" s="32" t="s">
        <v>313</v>
      </c>
      <c r="D86" s="32" t="s">
        <v>314</v>
      </c>
      <c r="E86" s="33" t="s">
        <v>315</v>
      </c>
      <c r="F86" s="32" t="s">
        <v>316</v>
      </c>
      <c r="G86" s="33" t="s">
        <v>317</v>
      </c>
      <c r="H86" s="32" t="s">
        <v>318</v>
      </c>
      <c r="I86" s="32" t="s">
        <v>319</v>
      </c>
      <c r="J86" s="32" t="s">
        <v>320</v>
      </c>
      <c r="K86" s="32" t="s">
        <v>321</v>
      </c>
      <c r="L86" s="32" t="s">
        <v>322</v>
      </c>
      <c r="M86" s="33" t="s">
        <v>323</v>
      </c>
      <c r="N86" s="33" t="s">
        <v>324</v>
      </c>
      <c r="O86" s="33" t="s">
        <v>325</v>
      </c>
      <c r="P86" s="31">
        <f t="shared" si="96"/>
        <v>0.89384454803999991</v>
      </c>
      <c r="Q86" s="3">
        <f t="shared" si="97"/>
        <v>0.59791615212166338</v>
      </c>
      <c r="R86" s="32" t="s">
        <v>326</v>
      </c>
      <c r="S86" s="40">
        <f t="shared" si="98"/>
        <v>0.92989749135301569</v>
      </c>
      <c r="T86" s="32" t="s">
        <v>327</v>
      </c>
      <c r="U86" s="32" t="s">
        <v>328</v>
      </c>
      <c r="V86" s="33" t="s">
        <v>329</v>
      </c>
      <c r="W86" s="24">
        <f t="shared" si="99"/>
        <v>4.9225248304472782</v>
      </c>
      <c r="AA86" s="24">
        <f t="shared" si="100"/>
        <v>1.1350807185310319</v>
      </c>
      <c r="AC86" s="32" t="s">
        <v>330</v>
      </c>
      <c r="AD86" s="32" t="s">
        <v>331</v>
      </c>
      <c r="AE86" s="32" t="s">
        <v>332</v>
      </c>
      <c r="AF86" s="32" t="s">
        <v>333</v>
      </c>
      <c r="AG86" s="8">
        <f t="shared" si="101"/>
        <v>3.4953342137444977E-2</v>
      </c>
      <c r="AH86" s="32" t="s">
        <v>334</v>
      </c>
      <c r="AI86" s="32" t="s">
        <v>335</v>
      </c>
      <c r="AJ86">
        <f t="shared" si="102"/>
        <v>4.7324999999999875</v>
      </c>
      <c r="AK86">
        <f t="shared" si="81"/>
        <v>1.5944361737556083</v>
      </c>
      <c r="AL86" t="e">
        <f t="shared" si="82"/>
        <v>#VALUE!</v>
      </c>
      <c r="AM86">
        <f t="shared" si="103"/>
        <v>0.33691202826320393</v>
      </c>
      <c r="AN86" s="58" t="e">
        <f t="shared" si="104"/>
        <v>#VALUE!</v>
      </c>
      <c r="AO86" s="32">
        <v>3</v>
      </c>
      <c r="AP86" s="32">
        <v>2</v>
      </c>
      <c r="AQ86" s="32"/>
      <c r="AR86">
        <f t="shared" si="83"/>
        <v>0</v>
      </c>
      <c r="AS86">
        <f t="shared" si="84"/>
        <v>0</v>
      </c>
      <c r="AT86">
        <f t="shared" si="85"/>
        <v>0</v>
      </c>
      <c r="AU86">
        <f t="shared" si="86"/>
        <v>0</v>
      </c>
      <c r="AV86">
        <f t="shared" si="87"/>
        <v>0</v>
      </c>
      <c r="AW86" t="e">
        <f t="shared" si="88"/>
        <v>#VALUE!</v>
      </c>
      <c r="AX86">
        <f t="shared" si="89"/>
        <v>0</v>
      </c>
      <c r="AY86">
        <f t="shared" si="90"/>
        <v>1</v>
      </c>
      <c r="AZ86" t="e">
        <f t="shared" si="91"/>
        <v>#VALUE!</v>
      </c>
      <c r="BA86">
        <f t="shared" si="92"/>
        <v>0</v>
      </c>
      <c r="BB86">
        <f t="shared" si="93"/>
        <v>1</v>
      </c>
      <c r="BC86">
        <f t="shared" si="94"/>
        <v>0</v>
      </c>
      <c r="BD86">
        <f t="shared" si="95"/>
        <v>0</v>
      </c>
      <c r="BE86">
        <f t="shared" si="105"/>
        <v>0</v>
      </c>
      <c r="BF86">
        <f t="shared" si="106"/>
        <v>0</v>
      </c>
      <c r="BG86">
        <f t="shared" si="107"/>
        <v>0</v>
      </c>
      <c r="BH86">
        <f t="shared" si="108"/>
        <v>0</v>
      </c>
      <c r="BI86">
        <f t="shared" si="109"/>
        <v>0</v>
      </c>
      <c r="BJ86">
        <f t="shared" si="110"/>
        <v>0</v>
      </c>
      <c r="BK86">
        <f t="shared" si="111"/>
        <v>0</v>
      </c>
      <c r="BL86">
        <f t="shared" si="112"/>
        <v>0</v>
      </c>
      <c r="BM86">
        <f t="shared" si="113"/>
        <v>0</v>
      </c>
      <c r="BN86">
        <f t="shared" si="114"/>
        <v>0</v>
      </c>
      <c r="BO86">
        <f t="shared" si="115"/>
        <v>1</v>
      </c>
      <c r="BP86" t="e">
        <f t="shared" si="116"/>
        <v>#VALUE!</v>
      </c>
      <c r="BQ86">
        <f t="shared" si="117"/>
        <v>0</v>
      </c>
      <c r="BR86">
        <f t="shared" si="118"/>
        <v>1</v>
      </c>
      <c r="BS86">
        <f t="shared" si="119"/>
        <v>0</v>
      </c>
      <c r="BT86">
        <f t="shared" si="120"/>
        <v>0</v>
      </c>
      <c r="BU86">
        <f t="shared" si="121"/>
        <v>0</v>
      </c>
      <c r="BV86">
        <f t="shared" si="122"/>
        <v>0</v>
      </c>
      <c r="BW86">
        <f t="shared" si="123"/>
        <v>0</v>
      </c>
      <c r="BY86" s="50">
        <f t="shared" si="124"/>
        <v>0</v>
      </c>
      <c r="BZ86" s="50">
        <f t="shared" si="125"/>
        <v>0</v>
      </c>
      <c r="CA86" s="50">
        <f t="shared" si="126"/>
        <v>0</v>
      </c>
      <c r="CB86" s="50">
        <f t="shared" si="127"/>
        <v>0</v>
      </c>
      <c r="CC86" s="50">
        <f t="shared" si="128"/>
        <v>0</v>
      </c>
      <c r="CD86" s="50">
        <f t="shared" si="129"/>
        <v>1.5944361737556083</v>
      </c>
      <c r="CE86" s="50">
        <f t="shared" si="130"/>
        <v>0</v>
      </c>
      <c r="CF86" s="50">
        <f t="shared" si="131"/>
        <v>1</v>
      </c>
      <c r="CG86" s="50">
        <f t="shared" si="132"/>
        <v>1.5944361737556083</v>
      </c>
      <c r="CH86" s="50">
        <f t="shared" si="133"/>
        <v>0</v>
      </c>
      <c r="CI86" s="50">
        <f t="shared" si="134"/>
        <v>1</v>
      </c>
      <c r="CJ86" s="50">
        <f t="shared" si="135"/>
        <v>0</v>
      </c>
      <c r="CK86" s="50">
        <f t="shared" si="136"/>
        <v>0</v>
      </c>
      <c r="CL86" s="50">
        <f t="shared" si="137"/>
        <v>0</v>
      </c>
      <c r="CM86" s="50">
        <f t="shared" si="138"/>
        <v>0</v>
      </c>
      <c r="CN86" s="50">
        <f t="shared" si="139"/>
        <v>0</v>
      </c>
      <c r="CO86">
        <f t="shared" si="140"/>
        <v>0</v>
      </c>
      <c r="CP86">
        <f t="shared" si="141"/>
        <v>0</v>
      </c>
      <c r="CQ86">
        <f t="shared" si="142"/>
        <v>0</v>
      </c>
      <c r="CR86">
        <f t="shared" si="143"/>
        <v>0</v>
      </c>
      <c r="CS86">
        <f t="shared" si="144"/>
        <v>0</v>
      </c>
      <c r="CT86">
        <f t="shared" si="145"/>
        <v>0.33691202826320393</v>
      </c>
      <c r="CU86">
        <f t="shared" si="146"/>
        <v>0</v>
      </c>
      <c r="CV86">
        <f t="shared" si="147"/>
        <v>1</v>
      </c>
      <c r="CW86">
        <f t="shared" si="148"/>
        <v>0.33691202826320393</v>
      </c>
      <c r="CX86">
        <f t="shared" si="149"/>
        <v>0</v>
      </c>
      <c r="CY86">
        <f t="shared" si="150"/>
        <v>1</v>
      </c>
      <c r="CZ86">
        <f t="shared" si="151"/>
        <v>0</v>
      </c>
      <c r="DA86">
        <f t="shared" si="152"/>
        <v>0</v>
      </c>
      <c r="DB86">
        <f t="shared" si="153"/>
        <v>0</v>
      </c>
      <c r="DC86">
        <f t="shared" si="154"/>
        <v>0</v>
      </c>
      <c r="DD86">
        <f t="shared" si="155"/>
        <v>0</v>
      </c>
      <c r="DL86" s="32" t="s">
        <v>336</v>
      </c>
      <c r="DM86" s="32" t="s">
        <v>337</v>
      </c>
      <c r="DN86" s="32" t="s">
        <v>72</v>
      </c>
      <c r="DO86" s="32" t="s">
        <v>338</v>
      </c>
      <c r="DP86" s="32" t="s">
        <v>339</v>
      </c>
      <c r="DQ86" s="32" t="s">
        <v>18</v>
      </c>
    </row>
    <row r="87" spans="1:121">
      <c r="A87" s="32" t="s">
        <v>16</v>
      </c>
      <c r="B87" s="32" t="s">
        <v>340</v>
      </c>
      <c r="C87" s="32" t="s">
        <v>341</v>
      </c>
      <c r="D87" s="32" t="s">
        <v>342</v>
      </c>
      <c r="E87" s="33" t="s">
        <v>343</v>
      </c>
      <c r="F87" s="32" t="s">
        <v>344</v>
      </c>
      <c r="G87" s="32" t="s">
        <v>345</v>
      </c>
      <c r="H87" s="32" t="s">
        <v>346</v>
      </c>
      <c r="I87" s="32" t="s">
        <v>347</v>
      </c>
      <c r="J87" s="32" t="s">
        <v>348</v>
      </c>
      <c r="K87" s="33" t="s">
        <v>349</v>
      </c>
      <c r="L87" s="33" t="s">
        <v>350</v>
      </c>
      <c r="M87" s="33" t="s">
        <v>351</v>
      </c>
      <c r="N87" s="33" t="s">
        <v>352</v>
      </c>
      <c r="O87" s="33" t="s">
        <v>353</v>
      </c>
      <c r="P87" s="31">
        <f t="shared" si="96"/>
        <v>-0.5983314514000001</v>
      </c>
      <c r="Q87" s="3">
        <f t="shared" si="97"/>
        <v>-0.28399894853113861</v>
      </c>
      <c r="R87" s="32" t="s">
        <v>354</v>
      </c>
      <c r="S87" s="40">
        <f t="shared" si="98"/>
        <v>1.8587585530466915</v>
      </c>
      <c r="T87" s="32" t="s">
        <v>355</v>
      </c>
      <c r="U87" s="32" t="s">
        <v>356</v>
      </c>
      <c r="V87" s="33" t="s">
        <v>357</v>
      </c>
      <c r="W87" s="24">
        <f t="shared" si="99"/>
        <v>5.0099417014997289</v>
      </c>
      <c r="AA87" s="24">
        <f t="shared" si="100"/>
        <v>1.1153179192496916</v>
      </c>
      <c r="AC87" s="32" t="s">
        <v>358</v>
      </c>
      <c r="AD87" s="32" t="s">
        <v>359</v>
      </c>
      <c r="AE87" s="32" t="s">
        <v>360</v>
      </c>
      <c r="AF87" s="32" t="s">
        <v>361</v>
      </c>
      <c r="AG87" s="8">
        <f t="shared" si="101"/>
        <v>2.8787514110885207E-2</v>
      </c>
      <c r="AH87" s="32" t="s">
        <v>362</v>
      </c>
      <c r="AI87" s="32" t="s">
        <v>363</v>
      </c>
      <c r="AJ87">
        <f t="shared" si="102"/>
        <v>8.540600000000012</v>
      </c>
      <c r="AK87">
        <f t="shared" si="81"/>
        <v>2.8482792687710052</v>
      </c>
      <c r="AL87" t="e">
        <f t="shared" si="82"/>
        <v>#VALUE!</v>
      </c>
      <c r="AM87">
        <f t="shared" si="103"/>
        <v>0.33349873179530726</v>
      </c>
      <c r="AN87" s="58" t="e">
        <f t="shared" si="104"/>
        <v>#VALUE!</v>
      </c>
      <c r="AO87" s="32">
        <v>3</v>
      </c>
      <c r="AP87" s="32">
        <v>1</v>
      </c>
      <c r="AQ87" s="32"/>
      <c r="AR87">
        <f t="shared" si="83"/>
        <v>0</v>
      </c>
      <c r="AS87" t="e">
        <f t="shared" si="84"/>
        <v>#VALUE!</v>
      </c>
      <c r="AT87">
        <f t="shared" si="85"/>
        <v>0</v>
      </c>
      <c r="AU87">
        <f t="shared" si="86"/>
        <v>1</v>
      </c>
      <c r="AV87">
        <f t="shared" si="87"/>
        <v>0</v>
      </c>
      <c r="AW87">
        <f t="shared" si="88"/>
        <v>0</v>
      </c>
      <c r="AX87">
        <f t="shared" si="89"/>
        <v>0</v>
      </c>
      <c r="AY87">
        <f t="shared" si="90"/>
        <v>0</v>
      </c>
      <c r="AZ87" t="e">
        <f t="shared" si="91"/>
        <v>#VALUE!</v>
      </c>
      <c r="BA87">
        <f t="shared" si="92"/>
        <v>0</v>
      </c>
      <c r="BB87">
        <f t="shared" si="93"/>
        <v>1</v>
      </c>
      <c r="BC87">
        <f t="shared" si="94"/>
        <v>0</v>
      </c>
      <c r="BD87">
        <f t="shared" si="95"/>
        <v>0</v>
      </c>
      <c r="BE87">
        <f t="shared" si="105"/>
        <v>0</v>
      </c>
      <c r="BF87">
        <f t="shared" si="106"/>
        <v>0</v>
      </c>
      <c r="BG87">
        <f t="shared" si="107"/>
        <v>0</v>
      </c>
      <c r="BH87">
        <f t="shared" si="108"/>
        <v>0</v>
      </c>
      <c r="BI87" t="e">
        <f t="shared" si="109"/>
        <v>#VALUE!</v>
      </c>
      <c r="BJ87">
        <f t="shared" si="110"/>
        <v>0</v>
      </c>
      <c r="BK87">
        <f t="shared" si="111"/>
        <v>1</v>
      </c>
      <c r="BL87">
        <f t="shared" si="112"/>
        <v>0</v>
      </c>
      <c r="BM87">
        <f t="shared" si="113"/>
        <v>0</v>
      </c>
      <c r="BN87">
        <f t="shared" si="114"/>
        <v>0</v>
      </c>
      <c r="BO87">
        <f t="shared" si="115"/>
        <v>0</v>
      </c>
      <c r="BP87" t="e">
        <f t="shared" si="116"/>
        <v>#VALUE!</v>
      </c>
      <c r="BQ87">
        <f t="shared" si="117"/>
        <v>0</v>
      </c>
      <c r="BR87">
        <f t="shared" si="118"/>
        <v>1</v>
      </c>
      <c r="BS87">
        <f t="shared" si="119"/>
        <v>0</v>
      </c>
      <c r="BT87">
        <f t="shared" si="120"/>
        <v>0</v>
      </c>
      <c r="BU87">
        <f t="shared" si="121"/>
        <v>0</v>
      </c>
      <c r="BV87">
        <f t="shared" si="122"/>
        <v>0</v>
      </c>
      <c r="BW87">
        <f t="shared" si="123"/>
        <v>0</v>
      </c>
      <c r="BY87" s="50">
        <f t="shared" si="124"/>
        <v>0</v>
      </c>
      <c r="BZ87" s="50">
        <f t="shared" si="125"/>
        <v>2.8482792687710052</v>
      </c>
      <c r="CA87" s="50">
        <f t="shared" si="126"/>
        <v>0</v>
      </c>
      <c r="CB87" s="50">
        <f t="shared" si="127"/>
        <v>1</v>
      </c>
      <c r="CC87" s="50">
        <f t="shared" si="128"/>
        <v>0</v>
      </c>
      <c r="CD87" s="50">
        <f t="shared" si="129"/>
        <v>0</v>
      </c>
      <c r="CE87" s="50">
        <f t="shared" si="130"/>
        <v>0</v>
      </c>
      <c r="CF87" s="50">
        <f t="shared" si="131"/>
        <v>0</v>
      </c>
      <c r="CG87" s="50">
        <f t="shared" si="132"/>
        <v>2.8482792687710052</v>
      </c>
      <c r="CH87" s="50">
        <f t="shared" si="133"/>
        <v>0</v>
      </c>
      <c r="CI87" s="50">
        <f t="shared" si="134"/>
        <v>1</v>
      </c>
      <c r="CJ87" s="50">
        <f t="shared" si="135"/>
        <v>0</v>
      </c>
      <c r="CK87" s="50">
        <f t="shared" si="136"/>
        <v>0</v>
      </c>
      <c r="CL87" s="50">
        <f t="shared" si="137"/>
        <v>0</v>
      </c>
      <c r="CM87" s="50">
        <f t="shared" si="138"/>
        <v>0</v>
      </c>
      <c r="CN87" s="50">
        <f t="shared" si="139"/>
        <v>0</v>
      </c>
      <c r="CO87">
        <f t="shared" si="140"/>
        <v>0</v>
      </c>
      <c r="CP87">
        <f t="shared" si="141"/>
        <v>0.33349873179530726</v>
      </c>
      <c r="CQ87">
        <f t="shared" si="142"/>
        <v>0</v>
      </c>
      <c r="CR87">
        <f t="shared" si="143"/>
        <v>1</v>
      </c>
      <c r="CS87">
        <f t="shared" si="144"/>
        <v>0</v>
      </c>
      <c r="CT87">
        <f t="shared" si="145"/>
        <v>0</v>
      </c>
      <c r="CU87">
        <f t="shared" si="146"/>
        <v>0</v>
      </c>
      <c r="CV87">
        <f t="shared" si="147"/>
        <v>0</v>
      </c>
      <c r="CW87">
        <f t="shared" si="148"/>
        <v>0.33349873179530726</v>
      </c>
      <c r="CX87">
        <f t="shared" si="149"/>
        <v>0</v>
      </c>
      <c r="CY87">
        <f t="shared" si="150"/>
        <v>1</v>
      </c>
      <c r="CZ87">
        <f t="shared" si="151"/>
        <v>0</v>
      </c>
      <c r="DA87">
        <f t="shared" si="152"/>
        <v>0</v>
      </c>
      <c r="DB87">
        <f t="shared" si="153"/>
        <v>0</v>
      </c>
      <c r="DC87">
        <f t="shared" si="154"/>
        <v>0</v>
      </c>
      <c r="DD87">
        <f t="shared" si="155"/>
        <v>0</v>
      </c>
      <c r="DL87" s="32" t="s">
        <v>364</v>
      </c>
      <c r="DM87" s="32" t="s">
        <v>365</v>
      </c>
      <c r="DN87" s="32" t="s">
        <v>366</v>
      </c>
      <c r="DO87" s="32" t="s">
        <v>367</v>
      </c>
      <c r="DP87" s="32" t="s">
        <v>368</v>
      </c>
      <c r="DQ87" s="32" t="s">
        <v>18</v>
      </c>
    </row>
    <row r="88" spans="1:121">
      <c r="A88" s="32" t="s">
        <v>20</v>
      </c>
      <c r="B88" s="32" t="s">
        <v>369</v>
      </c>
      <c r="C88" s="32" t="s">
        <v>370</v>
      </c>
      <c r="D88" s="33" t="s">
        <v>371</v>
      </c>
      <c r="E88" s="33" t="s">
        <v>372</v>
      </c>
      <c r="F88" s="33" t="s">
        <v>373</v>
      </c>
      <c r="G88" s="33" t="s">
        <v>374</v>
      </c>
      <c r="H88" s="33" t="s">
        <v>375</v>
      </c>
      <c r="I88" s="32" t="s">
        <v>376</v>
      </c>
      <c r="J88" s="32" t="s">
        <v>377</v>
      </c>
      <c r="K88" s="32" t="s">
        <v>378</v>
      </c>
      <c r="L88" s="33" t="s">
        <v>379</v>
      </c>
      <c r="M88" s="33" t="s">
        <v>380</v>
      </c>
      <c r="N88" s="33" t="s">
        <v>381</v>
      </c>
      <c r="O88" s="32" t="s">
        <v>382</v>
      </c>
      <c r="P88" s="31">
        <f t="shared" si="96"/>
        <v>0.99349675146200001</v>
      </c>
      <c r="Q88" s="3">
        <f t="shared" si="97"/>
        <v>0.97407159033109392</v>
      </c>
      <c r="R88" s="32" t="s">
        <v>383</v>
      </c>
      <c r="S88" s="40">
        <f t="shared" si="98"/>
        <v>0.22821585386472099</v>
      </c>
      <c r="T88" s="32" t="s">
        <v>384</v>
      </c>
      <c r="U88" s="32" t="s">
        <v>385</v>
      </c>
      <c r="V88" s="32" t="s">
        <v>386</v>
      </c>
      <c r="W88" s="24">
        <f t="shared" si="99"/>
        <v>4.6488790313236805</v>
      </c>
      <c r="AA88" s="24">
        <f t="shared" si="100"/>
        <v>1.2040277726415245</v>
      </c>
      <c r="AC88" s="32" t="s">
        <v>387</v>
      </c>
      <c r="AD88" s="32" t="s">
        <v>388</v>
      </c>
      <c r="AE88" s="32" t="s">
        <v>389</v>
      </c>
      <c r="AF88" s="32" t="s">
        <v>390</v>
      </c>
      <c r="AG88" s="8">
        <f t="shared" si="101"/>
        <v>3.8576878802080439E-2</v>
      </c>
      <c r="AH88" s="32" t="s">
        <v>391</v>
      </c>
      <c r="AI88" s="32" t="s">
        <v>392</v>
      </c>
      <c r="AJ88">
        <f t="shared" si="102"/>
        <v>7.4677000000000078</v>
      </c>
      <c r="AK88">
        <f t="shared" si="81"/>
        <v>-0.48946873417401249</v>
      </c>
      <c r="AL88" t="e">
        <f t="shared" si="82"/>
        <v>#VALUE!</v>
      </c>
      <c r="AM88">
        <f t="shared" si="103"/>
        <v>-6.5544777397861728E-2</v>
      </c>
      <c r="AN88" s="58" t="e">
        <f t="shared" si="104"/>
        <v>#VALUE!</v>
      </c>
      <c r="AO88" s="32">
        <v>1</v>
      </c>
      <c r="AP88" s="32">
        <v>3</v>
      </c>
      <c r="AQ88" s="32"/>
      <c r="AR88" t="e">
        <f t="shared" si="83"/>
        <v>#VALUE!</v>
      </c>
      <c r="AS88">
        <f t="shared" si="84"/>
        <v>0</v>
      </c>
      <c r="AT88">
        <f t="shared" si="85"/>
        <v>1</v>
      </c>
      <c r="AU88">
        <f t="shared" si="86"/>
        <v>0</v>
      </c>
      <c r="AV88">
        <f t="shared" si="87"/>
        <v>0</v>
      </c>
      <c r="AW88">
        <f t="shared" si="88"/>
        <v>0</v>
      </c>
      <c r="AX88">
        <f t="shared" si="89"/>
        <v>0</v>
      </c>
      <c r="AY88">
        <f t="shared" si="90"/>
        <v>0</v>
      </c>
      <c r="AZ88">
        <f t="shared" si="91"/>
        <v>0</v>
      </c>
      <c r="BA88" t="e">
        <f t="shared" si="92"/>
        <v>#VALUE!</v>
      </c>
      <c r="BB88">
        <f t="shared" si="93"/>
        <v>0</v>
      </c>
      <c r="BC88">
        <f t="shared" si="94"/>
        <v>1</v>
      </c>
      <c r="BD88">
        <f t="shared" si="95"/>
        <v>0</v>
      </c>
      <c r="BE88">
        <f t="shared" si="105"/>
        <v>0</v>
      </c>
      <c r="BF88">
        <f t="shared" si="106"/>
        <v>0</v>
      </c>
      <c r="BG88">
        <f t="shared" si="107"/>
        <v>0</v>
      </c>
      <c r="BH88" t="e">
        <f t="shared" si="108"/>
        <v>#VALUE!</v>
      </c>
      <c r="BI88">
        <f t="shared" si="109"/>
        <v>0</v>
      </c>
      <c r="BJ88">
        <f t="shared" si="110"/>
        <v>1</v>
      </c>
      <c r="BK88">
        <f t="shared" si="111"/>
        <v>0</v>
      </c>
      <c r="BL88">
        <f t="shared" si="112"/>
        <v>0</v>
      </c>
      <c r="BM88">
        <f t="shared" si="113"/>
        <v>0</v>
      </c>
      <c r="BN88">
        <f t="shared" si="114"/>
        <v>0</v>
      </c>
      <c r="BO88">
        <f t="shared" si="115"/>
        <v>0</v>
      </c>
      <c r="BP88">
        <f t="shared" si="116"/>
        <v>0</v>
      </c>
      <c r="BQ88" t="e">
        <f t="shared" si="117"/>
        <v>#VALUE!</v>
      </c>
      <c r="BR88">
        <f t="shared" si="118"/>
        <v>0</v>
      </c>
      <c r="BS88">
        <f t="shared" si="119"/>
        <v>1</v>
      </c>
      <c r="BT88">
        <f t="shared" si="120"/>
        <v>0</v>
      </c>
      <c r="BU88">
        <f t="shared" si="121"/>
        <v>0</v>
      </c>
      <c r="BV88">
        <f t="shared" si="122"/>
        <v>0</v>
      </c>
      <c r="BW88">
        <f t="shared" si="123"/>
        <v>0</v>
      </c>
      <c r="BY88" s="50">
        <f t="shared" si="124"/>
        <v>-0.48946873417401249</v>
      </c>
      <c r="BZ88" s="50">
        <f t="shared" si="125"/>
        <v>0</v>
      </c>
      <c r="CA88" s="50">
        <f t="shared" si="126"/>
        <v>1</v>
      </c>
      <c r="CB88" s="50">
        <f t="shared" si="127"/>
        <v>0</v>
      </c>
      <c r="CC88" s="50">
        <f t="shared" si="128"/>
        <v>0</v>
      </c>
      <c r="CD88" s="50">
        <f t="shared" si="129"/>
        <v>0</v>
      </c>
      <c r="CE88" s="50">
        <f t="shared" si="130"/>
        <v>0</v>
      </c>
      <c r="CF88" s="50">
        <f t="shared" si="131"/>
        <v>0</v>
      </c>
      <c r="CG88" s="50">
        <f t="shared" si="132"/>
        <v>0</v>
      </c>
      <c r="CH88" s="50">
        <f t="shared" si="133"/>
        <v>-0.48946873417401249</v>
      </c>
      <c r="CI88" s="50">
        <f t="shared" si="134"/>
        <v>0</v>
      </c>
      <c r="CJ88" s="50">
        <f t="shared" si="135"/>
        <v>1</v>
      </c>
      <c r="CK88" s="50">
        <f t="shared" si="136"/>
        <v>0</v>
      </c>
      <c r="CL88" s="50">
        <f t="shared" si="137"/>
        <v>0</v>
      </c>
      <c r="CM88" s="50">
        <f t="shared" si="138"/>
        <v>0</v>
      </c>
      <c r="CN88" s="50">
        <f t="shared" si="139"/>
        <v>0</v>
      </c>
      <c r="CO88">
        <f t="shared" si="140"/>
        <v>-6.5544777397861728E-2</v>
      </c>
      <c r="CP88">
        <f t="shared" si="141"/>
        <v>0</v>
      </c>
      <c r="CQ88">
        <f t="shared" si="142"/>
        <v>1</v>
      </c>
      <c r="CR88">
        <f t="shared" si="143"/>
        <v>0</v>
      </c>
      <c r="CS88">
        <f t="shared" si="144"/>
        <v>0</v>
      </c>
      <c r="CT88">
        <f t="shared" si="145"/>
        <v>0</v>
      </c>
      <c r="CU88">
        <f t="shared" si="146"/>
        <v>0</v>
      </c>
      <c r="CV88">
        <f t="shared" si="147"/>
        <v>0</v>
      </c>
      <c r="CW88">
        <f t="shared" si="148"/>
        <v>0</v>
      </c>
      <c r="CX88">
        <f t="shared" si="149"/>
        <v>-6.5544777397861728E-2</v>
      </c>
      <c r="CY88">
        <f t="shared" si="150"/>
        <v>0</v>
      </c>
      <c r="CZ88">
        <f t="shared" si="151"/>
        <v>1</v>
      </c>
      <c r="DA88">
        <f t="shared" si="152"/>
        <v>0</v>
      </c>
      <c r="DB88">
        <f t="shared" si="153"/>
        <v>0</v>
      </c>
      <c r="DC88">
        <f t="shared" si="154"/>
        <v>0</v>
      </c>
      <c r="DD88">
        <f t="shared" si="155"/>
        <v>0</v>
      </c>
      <c r="DL88" s="32" t="s">
        <v>393</v>
      </c>
      <c r="DM88" s="32" t="s">
        <v>394</v>
      </c>
      <c r="DN88" s="32" t="s">
        <v>395</v>
      </c>
      <c r="DO88" s="32" t="s">
        <v>396</v>
      </c>
      <c r="DP88" s="32" t="s">
        <v>397</v>
      </c>
      <c r="DQ88" s="32" t="s">
        <v>18</v>
      </c>
    </row>
    <row r="89" spans="1:121">
      <c r="A89" s="32" t="s">
        <v>16</v>
      </c>
      <c r="B89" s="32" t="s">
        <v>398</v>
      </c>
      <c r="C89" s="32" t="s">
        <v>399</v>
      </c>
      <c r="D89" s="32" t="s">
        <v>400</v>
      </c>
      <c r="E89" s="33" t="s">
        <v>401</v>
      </c>
      <c r="F89" s="33" t="s">
        <v>402</v>
      </c>
      <c r="G89" s="33" t="s">
        <v>403</v>
      </c>
      <c r="H89" s="32" t="s">
        <v>404</v>
      </c>
      <c r="I89" s="32" t="s">
        <v>405</v>
      </c>
      <c r="J89" s="32" t="s">
        <v>406</v>
      </c>
      <c r="K89" s="33" t="s">
        <v>407</v>
      </c>
      <c r="L89" s="33" t="s">
        <v>408</v>
      </c>
      <c r="M89" s="32" t="s">
        <v>409</v>
      </c>
      <c r="N89" s="32" t="s">
        <v>410</v>
      </c>
      <c r="O89" s="32" t="s">
        <v>411</v>
      </c>
      <c r="P89" s="31">
        <f t="shared" si="96"/>
        <v>-0.64698047557999994</v>
      </c>
      <c r="Q89" s="3">
        <f t="shared" si="97"/>
        <v>-0.16283252843655416</v>
      </c>
      <c r="R89" s="32" t="s">
        <v>412</v>
      </c>
      <c r="S89" s="40">
        <f t="shared" si="98"/>
        <v>1.7343571474309325</v>
      </c>
      <c r="T89" s="32" t="s">
        <v>413</v>
      </c>
      <c r="U89" s="32" t="s">
        <v>414</v>
      </c>
      <c r="V89" s="32" t="s">
        <v>415</v>
      </c>
      <c r="W89" s="24">
        <f t="shared" si="99"/>
        <v>2.9789763517060686</v>
      </c>
      <c r="AA89" s="24">
        <f t="shared" si="100"/>
        <v>1.6804440763055202</v>
      </c>
      <c r="AC89" s="32" t="s">
        <v>416</v>
      </c>
      <c r="AD89" s="32" t="s">
        <v>417</v>
      </c>
      <c r="AE89" s="32" t="s">
        <v>418</v>
      </c>
      <c r="AF89" s="32" t="s">
        <v>419</v>
      </c>
      <c r="AG89" s="8">
        <f t="shared" si="101"/>
        <v>3.2828738856506008E-2</v>
      </c>
      <c r="AH89" s="32" t="s">
        <v>420</v>
      </c>
      <c r="AI89" s="32" t="s">
        <v>421</v>
      </c>
      <c r="AJ89">
        <f t="shared" si="102"/>
        <v>3.9365000000000236</v>
      </c>
      <c r="AK89">
        <f t="shared" si="81"/>
        <v>3.1502123141535265</v>
      </c>
      <c r="AL89" t="e">
        <f t="shared" si="82"/>
        <v>#VALUE!</v>
      </c>
      <c r="AM89">
        <f t="shared" si="103"/>
        <v>0.80025716096875588</v>
      </c>
      <c r="AN89" s="58" t="e">
        <f t="shared" si="104"/>
        <v>#VALUE!</v>
      </c>
      <c r="AO89" s="32">
        <v>1</v>
      </c>
      <c r="AP89" s="32">
        <v>2</v>
      </c>
      <c r="AQ89" s="32"/>
      <c r="AR89" t="e">
        <f t="shared" si="83"/>
        <v>#VALUE!</v>
      </c>
      <c r="AS89">
        <f t="shared" si="84"/>
        <v>0</v>
      </c>
      <c r="AT89">
        <f t="shared" si="85"/>
        <v>1</v>
      </c>
      <c r="AU89">
        <f t="shared" si="86"/>
        <v>0</v>
      </c>
      <c r="AV89">
        <f t="shared" si="87"/>
        <v>0</v>
      </c>
      <c r="AW89" t="e">
        <f t="shared" si="88"/>
        <v>#VALUE!</v>
      </c>
      <c r="AX89">
        <f t="shared" si="89"/>
        <v>0</v>
      </c>
      <c r="AY89">
        <f t="shared" si="90"/>
        <v>1</v>
      </c>
      <c r="AZ89">
        <f t="shared" si="91"/>
        <v>0</v>
      </c>
      <c r="BA89">
        <f t="shared" si="92"/>
        <v>0</v>
      </c>
      <c r="BB89">
        <f t="shared" si="93"/>
        <v>0</v>
      </c>
      <c r="BC89">
        <f t="shared" si="94"/>
        <v>0</v>
      </c>
      <c r="BD89">
        <f t="shared" si="95"/>
        <v>0</v>
      </c>
      <c r="BE89">
        <f t="shared" si="105"/>
        <v>0</v>
      </c>
      <c r="BF89">
        <f t="shared" si="106"/>
        <v>0</v>
      </c>
      <c r="BG89">
        <f t="shared" si="107"/>
        <v>0</v>
      </c>
      <c r="BH89" t="e">
        <f t="shared" si="108"/>
        <v>#VALUE!</v>
      </c>
      <c r="BI89">
        <f t="shared" si="109"/>
        <v>0</v>
      </c>
      <c r="BJ89">
        <f t="shared" si="110"/>
        <v>1</v>
      </c>
      <c r="BK89">
        <f t="shared" si="111"/>
        <v>0</v>
      </c>
      <c r="BL89">
        <f t="shared" si="112"/>
        <v>0</v>
      </c>
      <c r="BM89">
        <f t="shared" si="113"/>
        <v>0</v>
      </c>
      <c r="BN89">
        <f t="shared" si="114"/>
        <v>0</v>
      </c>
      <c r="BO89">
        <f t="shared" si="115"/>
        <v>1</v>
      </c>
      <c r="BP89">
        <f t="shared" si="116"/>
        <v>0</v>
      </c>
      <c r="BQ89">
        <f t="shared" si="117"/>
        <v>0</v>
      </c>
      <c r="BR89">
        <f t="shared" si="118"/>
        <v>0</v>
      </c>
      <c r="BS89">
        <f t="shared" si="119"/>
        <v>0</v>
      </c>
      <c r="BT89">
        <f t="shared" si="120"/>
        <v>0</v>
      </c>
      <c r="BU89">
        <f t="shared" si="121"/>
        <v>0</v>
      </c>
      <c r="BV89">
        <f t="shared" si="122"/>
        <v>0</v>
      </c>
      <c r="BW89">
        <f t="shared" si="123"/>
        <v>0</v>
      </c>
      <c r="BY89" s="50">
        <f t="shared" si="124"/>
        <v>3.1502123141535265</v>
      </c>
      <c r="BZ89" s="50">
        <f t="shared" si="125"/>
        <v>0</v>
      </c>
      <c r="CA89" s="50">
        <f t="shared" si="126"/>
        <v>1</v>
      </c>
      <c r="CB89" s="50">
        <f t="shared" si="127"/>
        <v>0</v>
      </c>
      <c r="CC89" s="50">
        <f t="shared" si="128"/>
        <v>0</v>
      </c>
      <c r="CD89" s="50">
        <f t="shared" si="129"/>
        <v>3.1502123141535265</v>
      </c>
      <c r="CE89" s="50">
        <f t="shared" si="130"/>
        <v>0</v>
      </c>
      <c r="CF89" s="50">
        <f t="shared" si="131"/>
        <v>1</v>
      </c>
      <c r="CG89" s="50">
        <f t="shared" si="132"/>
        <v>0</v>
      </c>
      <c r="CH89" s="50">
        <f t="shared" si="133"/>
        <v>0</v>
      </c>
      <c r="CI89" s="50">
        <f t="shared" si="134"/>
        <v>0</v>
      </c>
      <c r="CJ89" s="50">
        <f t="shared" si="135"/>
        <v>0</v>
      </c>
      <c r="CK89" s="50">
        <f t="shared" si="136"/>
        <v>0</v>
      </c>
      <c r="CL89" s="50">
        <f t="shared" si="137"/>
        <v>0</v>
      </c>
      <c r="CM89" s="50">
        <f t="shared" si="138"/>
        <v>0</v>
      </c>
      <c r="CN89" s="50">
        <f t="shared" si="139"/>
        <v>0</v>
      </c>
      <c r="CO89">
        <f t="shared" si="140"/>
        <v>0.80025716096875588</v>
      </c>
      <c r="CP89">
        <f t="shared" si="141"/>
        <v>0</v>
      </c>
      <c r="CQ89">
        <f t="shared" si="142"/>
        <v>1</v>
      </c>
      <c r="CR89">
        <f t="shared" si="143"/>
        <v>0</v>
      </c>
      <c r="CS89">
        <f t="shared" si="144"/>
        <v>0</v>
      </c>
      <c r="CT89">
        <f t="shared" si="145"/>
        <v>0.80025716096875588</v>
      </c>
      <c r="CU89">
        <f t="shared" si="146"/>
        <v>0</v>
      </c>
      <c r="CV89">
        <f t="shared" si="147"/>
        <v>1</v>
      </c>
      <c r="CW89">
        <f t="shared" si="148"/>
        <v>0</v>
      </c>
      <c r="CX89">
        <f t="shared" si="149"/>
        <v>0</v>
      </c>
      <c r="CY89">
        <f t="shared" si="150"/>
        <v>0</v>
      </c>
      <c r="CZ89">
        <f t="shared" si="151"/>
        <v>0</v>
      </c>
      <c r="DA89">
        <f t="shared" si="152"/>
        <v>0</v>
      </c>
      <c r="DB89">
        <f t="shared" si="153"/>
        <v>0</v>
      </c>
      <c r="DC89">
        <f t="shared" si="154"/>
        <v>0</v>
      </c>
      <c r="DD89">
        <f t="shared" si="155"/>
        <v>0</v>
      </c>
      <c r="DL89" s="32" t="s">
        <v>422</v>
      </c>
      <c r="DM89" s="32" t="s">
        <v>423</v>
      </c>
      <c r="DN89" s="32" t="s">
        <v>424</v>
      </c>
      <c r="DO89" s="32" t="s">
        <v>425</v>
      </c>
      <c r="DP89" s="32" t="s">
        <v>426</v>
      </c>
      <c r="DQ89" s="32" t="s">
        <v>18</v>
      </c>
    </row>
    <row r="90" spans="1:121">
      <c r="A90" s="32" t="s">
        <v>16</v>
      </c>
      <c r="B90" s="32" t="s">
        <v>427</v>
      </c>
      <c r="C90" s="32" t="s">
        <v>428</v>
      </c>
      <c r="D90" s="32" t="s">
        <v>429</v>
      </c>
      <c r="E90" s="33" t="s">
        <v>430</v>
      </c>
      <c r="F90" s="32" t="s">
        <v>431</v>
      </c>
      <c r="G90" s="32" t="s">
        <v>432</v>
      </c>
      <c r="H90" s="32" t="s">
        <v>433</v>
      </c>
      <c r="I90" s="32" t="s">
        <v>434</v>
      </c>
      <c r="J90" s="32" t="s">
        <v>435</v>
      </c>
      <c r="K90" s="32" t="s">
        <v>436</v>
      </c>
      <c r="L90" s="32" t="s">
        <v>437</v>
      </c>
      <c r="M90" s="33" t="s">
        <v>438</v>
      </c>
      <c r="N90" s="33" t="s">
        <v>439</v>
      </c>
      <c r="O90" s="33" t="s">
        <v>440</v>
      </c>
      <c r="P90" s="31">
        <f t="shared" si="96"/>
        <v>-0.28562758494000007</v>
      </c>
      <c r="Q90" s="3">
        <f t="shared" si="97"/>
        <v>-0.83683376544268606</v>
      </c>
      <c r="R90" s="32" t="s">
        <v>441</v>
      </c>
      <c r="S90" s="40">
        <f t="shared" si="98"/>
        <v>2.5622701925143252</v>
      </c>
      <c r="T90" s="32" t="s">
        <v>442</v>
      </c>
      <c r="U90" s="32" t="s">
        <v>443</v>
      </c>
      <c r="V90" s="33" t="s">
        <v>444</v>
      </c>
      <c r="W90" s="24">
        <f t="shared" si="99"/>
        <v>2.9517432840059108</v>
      </c>
      <c r="AA90" s="24">
        <f t="shared" si="100"/>
        <v>1.6869785704674516</v>
      </c>
      <c r="AC90" s="32" t="s">
        <v>445</v>
      </c>
      <c r="AD90" s="32" t="s">
        <v>446</v>
      </c>
      <c r="AE90" s="32" t="s">
        <v>447</v>
      </c>
      <c r="AF90" s="32" t="s">
        <v>448</v>
      </c>
      <c r="AG90" s="8">
        <f t="shared" si="101"/>
        <v>2.867694064046547E-2</v>
      </c>
      <c r="AH90" s="32" t="s">
        <v>449</v>
      </c>
      <c r="AI90" s="32" t="s">
        <v>450</v>
      </c>
      <c r="AJ90">
        <f t="shared" si="102"/>
        <v>3.7391999999999825</v>
      </c>
      <c r="AK90">
        <f t="shared" si="81"/>
        <v>3.9139012383982825</v>
      </c>
      <c r="AL90" t="e">
        <f t="shared" si="82"/>
        <v>#VALUE!</v>
      </c>
      <c r="AM90">
        <f t="shared" si="103"/>
        <v>1.0467215549845692</v>
      </c>
      <c r="AN90" s="58" t="e">
        <f t="shared" si="104"/>
        <v>#VALUE!</v>
      </c>
      <c r="AO90" s="32">
        <v>3</v>
      </c>
      <c r="AP90" s="32">
        <v>1</v>
      </c>
      <c r="AQ90" s="32"/>
      <c r="AR90">
        <f t="shared" si="83"/>
        <v>0</v>
      </c>
      <c r="AS90" t="e">
        <f t="shared" si="84"/>
        <v>#VALUE!</v>
      </c>
      <c r="AT90">
        <f t="shared" si="85"/>
        <v>0</v>
      </c>
      <c r="AU90">
        <f t="shared" si="86"/>
        <v>1</v>
      </c>
      <c r="AV90">
        <f t="shared" si="87"/>
        <v>0</v>
      </c>
      <c r="AW90">
        <f t="shared" si="88"/>
        <v>0</v>
      </c>
      <c r="AX90">
        <f t="shared" si="89"/>
        <v>0</v>
      </c>
      <c r="AY90">
        <f t="shared" si="90"/>
        <v>0</v>
      </c>
      <c r="AZ90" t="e">
        <f t="shared" si="91"/>
        <v>#VALUE!</v>
      </c>
      <c r="BA90">
        <f t="shared" si="92"/>
        <v>0</v>
      </c>
      <c r="BB90">
        <f t="shared" si="93"/>
        <v>1</v>
      </c>
      <c r="BC90">
        <f t="shared" si="94"/>
        <v>0</v>
      </c>
      <c r="BD90">
        <f t="shared" si="95"/>
        <v>0</v>
      </c>
      <c r="BE90">
        <f t="shared" si="105"/>
        <v>0</v>
      </c>
      <c r="BF90">
        <f t="shared" si="106"/>
        <v>0</v>
      </c>
      <c r="BG90">
        <f t="shared" si="107"/>
        <v>0</v>
      </c>
      <c r="BH90">
        <f t="shared" si="108"/>
        <v>0</v>
      </c>
      <c r="BI90" t="e">
        <f t="shared" si="109"/>
        <v>#VALUE!</v>
      </c>
      <c r="BJ90">
        <f t="shared" si="110"/>
        <v>0</v>
      </c>
      <c r="BK90">
        <f t="shared" si="111"/>
        <v>1</v>
      </c>
      <c r="BL90">
        <f t="shared" si="112"/>
        <v>0</v>
      </c>
      <c r="BM90">
        <f t="shared" si="113"/>
        <v>0</v>
      </c>
      <c r="BN90">
        <f t="shared" si="114"/>
        <v>0</v>
      </c>
      <c r="BO90">
        <f t="shared" si="115"/>
        <v>0</v>
      </c>
      <c r="BP90" t="e">
        <f t="shared" si="116"/>
        <v>#VALUE!</v>
      </c>
      <c r="BQ90">
        <f t="shared" si="117"/>
        <v>0</v>
      </c>
      <c r="BR90">
        <f t="shared" si="118"/>
        <v>1</v>
      </c>
      <c r="BS90">
        <f t="shared" si="119"/>
        <v>0</v>
      </c>
      <c r="BT90">
        <f t="shared" si="120"/>
        <v>0</v>
      </c>
      <c r="BU90">
        <f t="shared" si="121"/>
        <v>0</v>
      </c>
      <c r="BV90">
        <f t="shared" si="122"/>
        <v>0</v>
      </c>
      <c r="BW90">
        <f t="shared" si="123"/>
        <v>0</v>
      </c>
      <c r="BY90" s="50">
        <f t="shared" si="124"/>
        <v>0</v>
      </c>
      <c r="BZ90" s="50">
        <f t="shared" si="125"/>
        <v>3.9139012383982825</v>
      </c>
      <c r="CA90" s="50">
        <f t="shared" si="126"/>
        <v>0</v>
      </c>
      <c r="CB90" s="50">
        <f t="shared" si="127"/>
        <v>1</v>
      </c>
      <c r="CC90" s="50">
        <f t="shared" si="128"/>
        <v>0</v>
      </c>
      <c r="CD90" s="50">
        <f t="shared" si="129"/>
        <v>0</v>
      </c>
      <c r="CE90" s="50">
        <f t="shared" si="130"/>
        <v>0</v>
      </c>
      <c r="CF90" s="50">
        <f t="shared" si="131"/>
        <v>0</v>
      </c>
      <c r="CG90" s="50">
        <f t="shared" si="132"/>
        <v>3.9139012383982825</v>
      </c>
      <c r="CH90" s="50">
        <f t="shared" si="133"/>
        <v>0</v>
      </c>
      <c r="CI90" s="50">
        <f t="shared" si="134"/>
        <v>1</v>
      </c>
      <c r="CJ90" s="50">
        <f t="shared" si="135"/>
        <v>0</v>
      </c>
      <c r="CK90" s="50">
        <f t="shared" si="136"/>
        <v>0</v>
      </c>
      <c r="CL90" s="50">
        <f t="shared" si="137"/>
        <v>0</v>
      </c>
      <c r="CM90" s="50">
        <f t="shared" si="138"/>
        <v>0</v>
      </c>
      <c r="CN90" s="50">
        <f t="shared" si="139"/>
        <v>0</v>
      </c>
      <c r="CO90">
        <f t="shared" si="140"/>
        <v>0</v>
      </c>
      <c r="CP90">
        <f t="shared" si="141"/>
        <v>1.0467215549845692</v>
      </c>
      <c r="CQ90">
        <f t="shared" si="142"/>
        <v>0</v>
      </c>
      <c r="CR90">
        <f t="shared" si="143"/>
        <v>1</v>
      </c>
      <c r="CS90">
        <f t="shared" si="144"/>
        <v>0</v>
      </c>
      <c r="CT90">
        <f t="shared" si="145"/>
        <v>0</v>
      </c>
      <c r="CU90">
        <f t="shared" si="146"/>
        <v>0</v>
      </c>
      <c r="CV90">
        <f t="shared" si="147"/>
        <v>0</v>
      </c>
      <c r="CW90">
        <f t="shared" si="148"/>
        <v>1.0467215549845692</v>
      </c>
      <c r="CX90">
        <f t="shared" si="149"/>
        <v>0</v>
      </c>
      <c r="CY90">
        <f t="shared" si="150"/>
        <v>1</v>
      </c>
      <c r="CZ90">
        <f t="shared" si="151"/>
        <v>0</v>
      </c>
      <c r="DA90">
        <f t="shared" si="152"/>
        <v>0</v>
      </c>
      <c r="DB90">
        <f t="shared" si="153"/>
        <v>0</v>
      </c>
      <c r="DC90">
        <f t="shared" si="154"/>
        <v>0</v>
      </c>
      <c r="DD90">
        <f t="shared" si="155"/>
        <v>0</v>
      </c>
      <c r="DL90" s="32" t="s">
        <v>451</v>
      </c>
      <c r="DM90" s="32" t="s">
        <v>452</v>
      </c>
      <c r="DN90" s="32" t="s">
        <v>453</v>
      </c>
      <c r="DO90" s="32" t="s">
        <v>454</v>
      </c>
      <c r="DP90" s="32" t="s">
        <v>455</v>
      </c>
      <c r="DQ90" s="32" t="s">
        <v>18</v>
      </c>
    </row>
    <row r="91" spans="1:121">
      <c r="A91" s="32" t="s">
        <v>22</v>
      </c>
      <c r="B91" s="32" t="s">
        <v>456</v>
      </c>
      <c r="C91" s="32" t="s">
        <v>457</v>
      </c>
      <c r="D91" s="32" t="s">
        <v>458</v>
      </c>
      <c r="E91" s="33" t="s">
        <v>459</v>
      </c>
      <c r="F91" s="32" t="s">
        <v>460</v>
      </c>
      <c r="G91" s="32" t="s">
        <v>461</v>
      </c>
      <c r="H91" s="32" t="s">
        <v>462</v>
      </c>
      <c r="I91" s="32" t="s">
        <v>463</v>
      </c>
      <c r="J91" s="32" t="s">
        <v>464</v>
      </c>
      <c r="K91" s="33" t="s">
        <v>465</v>
      </c>
      <c r="L91" s="33" t="s">
        <v>466</v>
      </c>
      <c r="M91" s="33" t="s">
        <v>467</v>
      </c>
      <c r="N91" s="33" t="s">
        <v>468</v>
      </c>
      <c r="O91" s="32" t="s">
        <v>469</v>
      </c>
      <c r="P91" s="31">
        <f t="shared" si="96"/>
        <v>0.17947422225999993</v>
      </c>
      <c r="Q91" s="3">
        <f t="shared" si="97"/>
        <v>-0.93557800708833627</v>
      </c>
      <c r="R91" s="32" t="s">
        <v>470</v>
      </c>
      <c r="S91" s="40">
        <f t="shared" si="98"/>
        <v>2.7806887150102844</v>
      </c>
      <c r="T91" s="33" t="s">
        <v>471</v>
      </c>
      <c r="U91" s="32" t="s">
        <v>472</v>
      </c>
      <c r="V91" s="32" t="s">
        <v>473</v>
      </c>
      <c r="W91" s="24">
        <f t="shared" si="99"/>
        <v>1.8342242857712359</v>
      </c>
      <c r="AA91" s="24">
        <f t="shared" si="100"/>
        <v>1.8857322514206336</v>
      </c>
      <c r="AC91" s="32" t="s">
        <v>474</v>
      </c>
      <c r="AD91" s="32" t="s">
        <v>475</v>
      </c>
      <c r="AE91" s="32" t="s">
        <v>476</v>
      </c>
      <c r="AF91" s="32" t="s">
        <v>477</v>
      </c>
      <c r="AG91" s="8">
        <f t="shared" si="101"/>
        <v>2.4005869250717172E-2</v>
      </c>
      <c r="AH91" s="32" t="s">
        <v>478</v>
      </c>
      <c r="AI91" s="32" t="s">
        <v>479</v>
      </c>
      <c r="AJ91">
        <f t="shared" si="102"/>
        <v>4.0705000000000098</v>
      </c>
      <c r="AK91">
        <f t="shared" si="81"/>
        <v>4.4491080161739953</v>
      </c>
      <c r="AL91" t="e">
        <f t="shared" si="82"/>
        <v>#VALUE!</v>
      </c>
      <c r="AM91">
        <f t="shared" si="103"/>
        <v>1.0930126559818167</v>
      </c>
      <c r="AN91" s="58" t="e">
        <f t="shared" si="104"/>
        <v>#VALUE!</v>
      </c>
      <c r="AO91" s="32">
        <v>2</v>
      </c>
      <c r="AP91" s="32">
        <v>3</v>
      </c>
      <c r="AQ91" s="32"/>
      <c r="AR91">
        <f t="shared" si="83"/>
        <v>0</v>
      </c>
      <c r="AS91">
        <f t="shared" si="84"/>
        <v>0</v>
      </c>
      <c r="AT91">
        <f t="shared" si="85"/>
        <v>0</v>
      </c>
      <c r="AU91">
        <f t="shared" si="86"/>
        <v>0</v>
      </c>
      <c r="AV91" t="e">
        <f t="shared" si="87"/>
        <v>#VALUE!</v>
      </c>
      <c r="AW91">
        <f t="shared" si="88"/>
        <v>0</v>
      </c>
      <c r="AX91">
        <f t="shared" si="89"/>
        <v>1</v>
      </c>
      <c r="AY91">
        <f t="shared" si="90"/>
        <v>0</v>
      </c>
      <c r="AZ91">
        <f t="shared" si="91"/>
        <v>0</v>
      </c>
      <c r="BA91" t="e">
        <f t="shared" si="92"/>
        <v>#VALUE!</v>
      </c>
      <c r="BB91">
        <f t="shared" si="93"/>
        <v>0</v>
      </c>
      <c r="BC91">
        <f t="shared" si="94"/>
        <v>1</v>
      </c>
      <c r="BD91">
        <f t="shared" si="95"/>
        <v>0</v>
      </c>
      <c r="BE91">
        <f t="shared" si="105"/>
        <v>0</v>
      </c>
      <c r="BF91">
        <f t="shared" si="106"/>
        <v>0</v>
      </c>
      <c r="BG91">
        <f t="shared" si="107"/>
        <v>0</v>
      </c>
      <c r="BH91">
        <f t="shared" si="108"/>
        <v>0</v>
      </c>
      <c r="BI91">
        <f t="shared" si="109"/>
        <v>0</v>
      </c>
      <c r="BJ91">
        <f t="shared" si="110"/>
        <v>0</v>
      </c>
      <c r="BK91">
        <f t="shared" si="111"/>
        <v>0</v>
      </c>
      <c r="BL91" t="e">
        <f t="shared" si="112"/>
        <v>#VALUE!</v>
      </c>
      <c r="BM91" t="e">
        <f t="shared" si="113"/>
        <v>#VALUE!</v>
      </c>
      <c r="BN91">
        <f t="shared" si="114"/>
        <v>1</v>
      </c>
      <c r="BO91">
        <f t="shared" si="115"/>
        <v>0</v>
      </c>
      <c r="BP91">
        <f t="shared" si="116"/>
        <v>0</v>
      </c>
      <c r="BQ91" t="e">
        <f t="shared" si="117"/>
        <v>#VALUE!</v>
      </c>
      <c r="BR91">
        <f t="shared" si="118"/>
        <v>0</v>
      </c>
      <c r="BS91">
        <f t="shared" si="119"/>
        <v>1</v>
      </c>
      <c r="BT91">
        <f t="shared" si="120"/>
        <v>0</v>
      </c>
      <c r="BU91">
        <f t="shared" si="121"/>
        <v>0</v>
      </c>
      <c r="BV91">
        <f t="shared" si="122"/>
        <v>0</v>
      </c>
      <c r="BW91">
        <f t="shared" si="123"/>
        <v>0</v>
      </c>
      <c r="BY91" s="50">
        <f t="shared" si="124"/>
        <v>0</v>
      </c>
      <c r="BZ91" s="50">
        <f t="shared" si="125"/>
        <v>0</v>
      </c>
      <c r="CA91" s="50">
        <f t="shared" si="126"/>
        <v>0</v>
      </c>
      <c r="CB91" s="50">
        <f t="shared" si="127"/>
        <v>0</v>
      </c>
      <c r="CC91" s="50">
        <f t="shared" si="128"/>
        <v>4.4491080161739953</v>
      </c>
      <c r="CD91" s="50">
        <f t="shared" si="129"/>
        <v>0</v>
      </c>
      <c r="CE91" s="50">
        <f t="shared" si="130"/>
        <v>1</v>
      </c>
      <c r="CF91" s="50">
        <f t="shared" si="131"/>
        <v>0</v>
      </c>
      <c r="CG91" s="50">
        <f t="shared" si="132"/>
        <v>0</v>
      </c>
      <c r="CH91" s="50">
        <f t="shared" si="133"/>
        <v>4.4491080161739953</v>
      </c>
      <c r="CI91" s="50">
        <f t="shared" si="134"/>
        <v>0</v>
      </c>
      <c r="CJ91" s="50">
        <f t="shared" si="135"/>
        <v>1</v>
      </c>
      <c r="CK91" s="50">
        <f t="shared" si="136"/>
        <v>0</v>
      </c>
      <c r="CL91" s="50">
        <f t="shared" si="137"/>
        <v>0</v>
      </c>
      <c r="CM91" s="50">
        <f t="shared" si="138"/>
        <v>0</v>
      </c>
      <c r="CN91" s="50">
        <f t="shared" si="139"/>
        <v>0</v>
      </c>
      <c r="CO91">
        <f t="shared" si="140"/>
        <v>0</v>
      </c>
      <c r="CP91">
        <f t="shared" si="141"/>
        <v>0</v>
      </c>
      <c r="CQ91">
        <f t="shared" si="142"/>
        <v>0</v>
      </c>
      <c r="CR91">
        <f t="shared" si="143"/>
        <v>0</v>
      </c>
      <c r="CS91">
        <f t="shared" si="144"/>
        <v>1.0930126559818167</v>
      </c>
      <c r="CT91">
        <f t="shared" si="145"/>
        <v>0</v>
      </c>
      <c r="CU91">
        <f t="shared" si="146"/>
        <v>1</v>
      </c>
      <c r="CV91">
        <f t="shared" si="147"/>
        <v>0</v>
      </c>
      <c r="CW91">
        <f t="shared" si="148"/>
        <v>0</v>
      </c>
      <c r="CX91">
        <f t="shared" si="149"/>
        <v>1.0930126559818167</v>
      </c>
      <c r="CY91">
        <f t="shared" si="150"/>
        <v>0</v>
      </c>
      <c r="CZ91">
        <f t="shared" si="151"/>
        <v>1</v>
      </c>
      <c r="DA91">
        <f t="shared" si="152"/>
        <v>0</v>
      </c>
      <c r="DB91">
        <f t="shared" si="153"/>
        <v>0</v>
      </c>
      <c r="DC91">
        <f t="shared" si="154"/>
        <v>0</v>
      </c>
      <c r="DD91">
        <f t="shared" si="155"/>
        <v>0</v>
      </c>
      <c r="DL91" s="32" t="s">
        <v>480</v>
      </c>
      <c r="DM91" s="32" t="s">
        <v>481</v>
      </c>
      <c r="DN91" s="32" t="s">
        <v>482</v>
      </c>
      <c r="DO91" s="32" t="s">
        <v>483</v>
      </c>
      <c r="DP91" s="32" t="s">
        <v>484</v>
      </c>
      <c r="DQ91" s="32" t="s">
        <v>18</v>
      </c>
    </row>
    <row r="92" spans="1:121">
      <c r="A92" s="32" t="s">
        <v>16</v>
      </c>
      <c r="B92" s="32" t="s">
        <v>485</v>
      </c>
      <c r="C92" s="32" t="s">
        <v>486</v>
      </c>
      <c r="D92" s="32" t="s">
        <v>487</v>
      </c>
      <c r="E92" s="33" t="s">
        <v>488</v>
      </c>
      <c r="F92" s="32" t="s">
        <v>489</v>
      </c>
      <c r="G92" s="32" t="s">
        <v>490</v>
      </c>
      <c r="H92" s="32" t="s">
        <v>491</v>
      </c>
      <c r="I92" s="32" t="s">
        <v>492</v>
      </c>
      <c r="J92" s="32" t="s">
        <v>493</v>
      </c>
      <c r="K92" s="32" t="s">
        <v>494</v>
      </c>
      <c r="L92" s="32" t="s">
        <v>495</v>
      </c>
      <c r="M92" s="33" t="s">
        <v>496</v>
      </c>
      <c r="N92" s="33" t="s">
        <v>497</v>
      </c>
      <c r="O92" s="33" t="s">
        <v>498</v>
      </c>
      <c r="P92" s="31">
        <f t="shared" si="96"/>
        <v>-0.14794009112500001</v>
      </c>
      <c r="Q92" s="3">
        <f t="shared" si="97"/>
        <v>-0.95622745887585336</v>
      </c>
      <c r="R92" s="32" t="s">
        <v>499</v>
      </c>
      <c r="S92" s="40">
        <f t="shared" si="98"/>
        <v>2.8446224154524629</v>
      </c>
      <c r="T92" s="32" t="s">
        <v>500</v>
      </c>
      <c r="U92" s="32" t="s">
        <v>501</v>
      </c>
      <c r="V92" s="33" t="s">
        <v>502</v>
      </c>
      <c r="W92" s="24">
        <f t="shared" si="99"/>
        <v>3.6700617947459686</v>
      </c>
      <c r="AA92" s="24">
        <f t="shared" si="100"/>
        <v>1.4926613273657621</v>
      </c>
      <c r="AC92" s="32" t="s">
        <v>503</v>
      </c>
      <c r="AD92" s="32" t="s">
        <v>504</v>
      </c>
      <c r="AE92" s="32" t="s">
        <v>505</v>
      </c>
      <c r="AF92" s="32" t="s">
        <v>506</v>
      </c>
      <c r="AG92" s="8">
        <f t="shared" si="101"/>
        <v>3.7091612515283548E-2</v>
      </c>
      <c r="AH92" s="32" t="s">
        <v>507</v>
      </c>
      <c r="AI92" s="32" t="s">
        <v>508</v>
      </c>
      <c r="AJ92">
        <f t="shared" si="102"/>
        <v>4.6037999999999784</v>
      </c>
      <c r="AK92">
        <f t="shared" si="81"/>
        <v>3.5169591403732703</v>
      </c>
      <c r="AL92" t="e">
        <f t="shared" si="82"/>
        <v>#VALUE!</v>
      </c>
      <c r="AM92">
        <f t="shared" si="103"/>
        <v>0.76392526616562118</v>
      </c>
      <c r="AN92" s="58" t="e">
        <f t="shared" si="104"/>
        <v>#VALUE!</v>
      </c>
      <c r="AO92" s="32">
        <v>4</v>
      </c>
      <c r="AP92" s="32">
        <v>2</v>
      </c>
      <c r="AQ92" s="32"/>
      <c r="AR92">
        <f t="shared" si="83"/>
        <v>0</v>
      </c>
      <c r="AS92">
        <f t="shared" si="84"/>
        <v>0</v>
      </c>
      <c r="AT92">
        <f t="shared" si="85"/>
        <v>0</v>
      </c>
      <c r="AU92">
        <f t="shared" si="86"/>
        <v>0</v>
      </c>
      <c r="AV92">
        <f t="shared" si="87"/>
        <v>0</v>
      </c>
      <c r="AW92" t="e">
        <f t="shared" si="88"/>
        <v>#VALUE!</v>
      </c>
      <c r="AX92">
        <f t="shared" si="89"/>
        <v>0</v>
      </c>
      <c r="AY92">
        <f t="shared" si="90"/>
        <v>1</v>
      </c>
      <c r="AZ92">
        <f t="shared" si="91"/>
        <v>0</v>
      </c>
      <c r="BA92">
        <f t="shared" si="92"/>
        <v>0</v>
      </c>
      <c r="BB92">
        <f t="shared" si="93"/>
        <v>0</v>
      </c>
      <c r="BC92">
        <f t="shared" si="94"/>
        <v>0</v>
      </c>
      <c r="BD92" t="e">
        <f t="shared" si="95"/>
        <v>#VALUE!</v>
      </c>
      <c r="BE92">
        <f t="shared" si="105"/>
        <v>0</v>
      </c>
      <c r="BF92">
        <f t="shared" si="106"/>
        <v>1</v>
      </c>
      <c r="BG92">
        <f t="shared" si="107"/>
        <v>0</v>
      </c>
      <c r="BH92">
        <f t="shared" si="108"/>
        <v>0</v>
      </c>
      <c r="BI92">
        <f t="shared" si="109"/>
        <v>0</v>
      </c>
      <c r="BJ92">
        <f t="shared" si="110"/>
        <v>0</v>
      </c>
      <c r="BK92">
        <f t="shared" si="111"/>
        <v>0</v>
      </c>
      <c r="BL92">
        <f t="shared" si="112"/>
        <v>0</v>
      </c>
      <c r="BM92">
        <f t="shared" si="113"/>
        <v>0</v>
      </c>
      <c r="BN92">
        <f t="shared" si="114"/>
        <v>0</v>
      </c>
      <c r="BO92">
        <f t="shared" si="115"/>
        <v>1</v>
      </c>
      <c r="BP92">
        <f t="shared" si="116"/>
        <v>0</v>
      </c>
      <c r="BQ92">
        <f t="shared" si="117"/>
        <v>0</v>
      </c>
      <c r="BR92">
        <f t="shared" si="118"/>
        <v>0</v>
      </c>
      <c r="BS92">
        <f t="shared" si="119"/>
        <v>0</v>
      </c>
      <c r="BT92" t="e">
        <f t="shared" si="120"/>
        <v>#VALUE!</v>
      </c>
      <c r="BU92">
        <f t="shared" si="121"/>
        <v>0</v>
      </c>
      <c r="BV92">
        <f t="shared" si="122"/>
        <v>1</v>
      </c>
      <c r="BW92">
        <f t="shared" si="123"/>
        <v>0</v>
      </c>
      <c r="BY92" s="50">
        <f t="shared" si="124"/>
        <v>0</v>
      </c>
      <c r="BZ92" s="50">
        <f t="shared" si="125"/>
        <v>0</v>
      </c>
      <c r="CA92" s="50">
        <f t="shared" si="126"/>
        <v>0</v>
      </c>
      <c r="CB92" s="50">
        <f t="shared" si="127"/>
        <v>0</v>
      </c>
      <c r="CC92" s="50">
        <f t="shared" si="128"/>
        <v>0</v>
      </c>
      <c r="CD92" s="50">
        <f t="shared" si="129"/>
        <v>3.5169591403732703</v>
      </c>
      <c r="CE92" s="50">
        <f t="shared" si="130"/>
        <v>0</v>
      </c>
      <c r="CF92" s="50">
        <f t="shared" si="131"/>
        <v>1</v>
      </c>
      <c r="CG92" s="50">
        <f t="shared" si="132"/>
        <v>0</v>
      </c>
      <c r="CH92" s="50">
        <f t="shared" si="133"/>
        <v>0</v>
      </c>
      <c r="CI92" s="50">
        <f t="shared" si="134"/>
        <v>0</v>
      </c>
      <c r="CJ92" s="50">
        <f t="shared" si="135"/>
        <v>0</v>
      </c>
      <c r="CK92" s="50">
        <f t="shared" si="136"/>
        <v>3.5169591403732703</v>
      </c>
      <c r="CL92" s="50">
        <f t="shared" si="137"/>
        <v>0</v>
      </c>
      <c r="CM92" s="50">
        <f t="shared" si="138"/>
        <v>1</v>
      </c>
      <c r="CN92" s="50">
        <f t="shared" si="139"/>
        <v>0</v>
      </c>
      <c r="CO92">
        <f t="shared" si="140"/>
        <v>0</v>
      </c>
      <c r="CP92">
        <f t="shared" si="141"/>
        <v>0</v>
      </c>
      <c r="CQ92">
        <f t="shared" si="142"/>
        <v>0</v>
      </c>
      <c r="CR92">
        <f t="shared" si="143"/>
        <v>0</v>
      </c>
      <c r="CS92">
        <f t="shared" si="144"/>
        <v>0</v>
      </c>
      <c r="CT92">
        <f t="shared" si="145"/>
        <v>0.76392526616562118</v>
      </c>
      <c r="CU92">
        <f t="shared" si="146"/>
        <v>0</v>
      </c>
      <c r="CV92">
        <f t="shared" si="147"/>
        <v>1</v>
      </c>
      <c r="CW92">
        <f t="shared" si="148"/>
        <v>0</v>
      </c>
      <c r="CX92">
        <f t="shared" si="149"/>
        <v>0</v>
      </c>
      <c r="CY92">
        <f t="shared" si="150"/>
        <v>0</v>
      </c>
      <c r="CZ92">
        <f t="shared" si="151"/>
        <v>0</v>
      </c>
      <c r="DA92">
        <f t="shared" si="152"/>
        <v>0.76392526616562118</v>
      </c>
      <c r="DB92">
        <f t="shared" si="153"/>
        <v>0</v>
      </c>
      <c r="DC92">
        <f t="shared" si="154"/>
        <v>1</v>
      </c>
      <c r="DD92">
        <f t="shared" si="155"/>
        <v>0</v>
      </c>
      <c r="DL92" s="32" t="s">
        <v>509</v>
      </c>
      <c r="DM92" s="32" t="s">
        <v>510</v>
      </c>
      <c r="DN92" s="32" t="s">
        <v>511</v>
      </c>
      <c r="DO92" s="32" t="s">
        <v>512</v>
      </c>
      <c r="DP92" s="32" t="s">
        <v>513</v>
      </c>
      <c r="DQ92" s="32" t="s">
        <v>18</v>
      </c>
    </row>
    <row r="93" spans="1:121">
      <c r="A93" s="32" t="s">
        <v>20</v>
      </c>
      <c r="B93" s="32" t="s">
        <v>514</v>
      </c>
      <c r="C93" s="32" t="s">
        <v>515</v>
      </c>
      <c r="D93" s="32" t="s">
        <v>516</v>
      </c>
      <c r="E93" s="33" t="s">
        <v>517</v>
      </c>
      <c r="F93" s="33" t="s">
        <v>518</v>
      </c>
      <c r="G93" s="33" t="s">
        <v>519</v>
      </c>
      <c r="H93" s="33" t="s">
        <v>520</v>
      </c>
      <c r="I93" s="32" t="s">
        <v>521</v>
      </c>
      <c r="J93" s="32" t="s">
        <v>522</v>
      </c>
      <c r="K93" s="32" t="s">
        <v>523</v>
      </c>
      <c r="L93" s="32" t="s">
        <v>524</v>
      </c>
      <c r="M93" s="33" t="s">
        <v>525</v>
      </c>
      <c r="N93" s="32" t="s">
        <v>526</v>
      </c>
      <c r="O93" s="32" t="s">
        <v>527</v>
      </c>
      <c r="P93" s="31">
        <f t="shared" si="96"/>
        <v>0.79333853264199994</v>
      </c>
      <c r="Q93" s="3">
        <f t="shared" si="97"/>
        <v>0.25877205474912324</v>
      </c>
      <c r="R93" s="32" t="s">
        <v>528</v>
      </c>
      <c r="S93" s="40">
        <f t="shared" si="98"/>
        <v>1.3090455866722841</v>
      </c>
      <c r="T93" s="32" t="s">
        <v>529</v>
      </c>
      <c r="U93" s="32" t="s">
        <v>530</v>
      </c>
      <c r="V93" s="35">
        <v>2277745</v>
      </c>
      <c r="W93" s="24">
        <f t="shared" si="99"/>
        <v>2277744.9677590001</v>
      </c>
      <c r="AA93" s="24">
        <f t="shared" si="100"/>
        <v>2</v>
      </c>
      <c r="AC93" s="32" t="s">
        <v>531</v>
      </c>
      <c r="AD93" s="32" t="s">
        <v>532</v>
      </c>
      <c r="AE93" s="32" t="s">
        <v>533</v>
      </c>
      <c r="AF93" s="32" t="s">
        <v>534</v>
      </c>
      <c r="AG93" s="8">
        <f t="shared" si="101"/>
        <v>3.9601766672585061E-2</v>
      </c>
      <c r="AH93" s="32" t="s">
        <v>535</v>
      </c>
      <c r="AI93" s="32" t="s">
        <v>536</v>
      </c>
      <c r="AJ93">
        <f t="shared" si="102"/>
        <v>4.9673999999999978</v>
      </c>
      <c r="AK93">
        <f t="shared" si="81"/>
        <v>2.7248786422316944</v>
      </c>
      <c r="AL93" t="e">
        <f t="shared" si="82"/>
        <v>#VALUE!</v>
      </c>
      <c r="AM93">
        <f t="shared" si="103"/>
        <v>0.54855228937305145</v>
      </c>
      <c r="AN93" s="58" t="e">
        <f t="shared" si="104"/>
        <v>#VALUE!</v>
      </c>
      <c r="AO93" s="32">
        <v>1</v>
      </c>
      <c r="AP93" s="32">
        <v>4</v>
      </c>
      <c r="AQ93" s="32"/>
      <c r="AR93" t="e">
        <f t="shared" si="83"/>
        <v>#VALUE!</v>
      </c>
      <c r="AS93">
        <f t="shared" si="84"/>
        <v>0</v>
      </c>
      <c r="AT93">
        <f t="shared" si="85"/>
        <v>1</v>
      </c>
      <c r="AU93">
        <f t="shared" si="86"/>
        <v>0</v>
      </c>
      <c r="AV93">
        <f t="shared" si="87"/>
        <v>0</v>
      </c>
      <c r="AW93">
        <f t="shared" si="88"/>
        <v>0</v>
      </c>
      <c r="AX93">
        <f t="shared" si="89"/>
        <v>0</v>
      </c>
      <c r="AY93">
        <f t="shared" si="90"/>
        <v>0</v>
      </c>
      <c r="AZ93">
        <f t="shared" si="91"/>
        <v>0</v>
      </c>
      <c r="BA93">
        <f t="shared" si="92"/>
        <v>0</v>
      </c>
      <c r="BB93">
        <f t="shared" si="93"/>
        <v>0</v>
      </c>
      <c r="BC93">
        <f t="shared" si="94"/>
        <v>0</v>
      </c>
      <c r="BD93">
        <f t="shared" si="95"/>
        <v>0</v>
      </c>
      <c r="BE93" t="e">
        <f t="shared" si="105"/>
        <v>#VALUE!</v>
      </c>
      <c r="BF93">
        <f t="shared" si="106"/>
        <v>0</v>
      </c>
      <c r="BG93">
        <f t="shared" si="107"/>
        <v>1</v>
      </c>
      <c r="BH93" t="e">
        <f t="shared" si="108"/>
        <v>#VALUE!</v>
      </c>
      <c r="BI93">
        <f t="shared" si="109"/>
        <v>0</v>
      </c>
      <c r="BJ93">
        <f t="shared" si="110"/>
        <v>1</v>
      </c>
      <c r="BK93">
        <f t="shared" si="111"/>
        <v>0</v>
      </c>
      <c r="BL93">
        <f t="shared" si="112"/>
        <v>0</v>
      </c>
      <c r="BM93">
        <f t="shared" si="113"/>
        <v>0</v>
      </c>
      <c r="BN93">
        <f t="shared" si="114"/>
        <v>0</v>
      </c>
      <c r="BO93">
        <f t="shared" si="115"/>
        <v>0</v>
      </c>
      <c r="BP93">
        <f t="shared" si="116"/>
        <v>0</v>
      </c>
      <c r="BQ93">
        <f t="shared" si="117"/>
        <v>0</v>
      </c>
      <c r="BR93">
        <f t="shared" si="118"/>
        <v>0</v>
      </c>
      <c r="BS93">
        <f t="shared" si="119"/>
        <v>0</v>
      </c>
      <c r="BT93">
        <f t="shared" si="120"/>
        <v>0</v>
      </c>
      <c r="BU93" t="e">
        <f t="shared" si="121"/>
        <v>#VALUE!</v>
      </c>
      <c r="BV93">
        <f t="shared" si="122"/>
        <v>0</v>
      </c>
      <c r="BW93">
        <f t="shared" si="123"/>
        <v>1</v>
      </c>
      <c r="BY93" s="50">
        <f t="shared" si="124"/>
        <v>2.7248786422316944</v>
      </c>
      <c r="BZ93" s="50">
        <f t="shared" si="125"/>
        <v>0</v>
      </c>
      <c r="CA93" s="50">
        <f t="shared" si="126"/>
        <v>1</v>
      </c>
      <c r="CB93" s="50">
        <f t="shared" si="127"/>
        <v>0</v>
      </c>
      <c r="CC93" s="50">
        <f t="shared" si="128"/>
        <v>0</v>
      </c>
      <c r="CD93" s="50">
        <f t="shared" si="129"/>
        <v>0</v>
      </c>
      <c r="CE93" s="50">
        <f t="shared" si="130"/>
        <v>0</v>
      </c>
      <c r="CF93" s="50">
        <f t="shared" si="131"/>
        <v>0</v>
      </c>
      <c r="CG93" s="50">
        <f t="shared" si="132"/>
        <v>0</v>
      </c>
      <c r="CH93" s="50">
        <f t="shared" si="133"/>
        <v>0</v>
      </c>
      <c r="CI93" s="50">
        <f t="shared" si="134"/>
        <v>0</v>
      </c>
      <c r="CJ93" s="50">
        <f t="shared" si="135"/>
        <v>0</v>
      </c>
      <c r="CK93" s="50">
        <f t="shared" si="136"/>
        <v>0</v>
      </c>
      <c r="CL93" s="50">
        <f t="shared" si="137"/>
        <v>2.7248786422316944</v>
      </c>
      <c r="CM93" s="50">
        <f t="shared" si="138"/>
        <v>0</v>
      </c>
      <c r="CN93" s="50">
        <f t="shared" si="139"/>
        <v>1</v>
      </c>
      <c r="CO93">
        <f t="shared" si="140"/>
        <v>0.54855228937305145</v>
      </c>
      <c r="CP93">
        <f t="shared" si="141"/>
        <v>0</v>
      </c>
      <c r="CQ93">
        <f t="shared" si="142"/>
        <v>1</v>
      </c>
      <c r="CR93">
        <f t="shared" si="143"/>
        <v>0</v>
      </c>
      <c r="CS93">
        <f t="shared" si="144"/>
        <v>0</v>
      </c>
      <c r="CT93">
        <f t="shared" si="145"/>
        <v>0</v>
      </c>
      <c r="CU93">
        <f t="shared" si="146"/>
        <v>0</v>
      </c>
      <c r="CV93">
        <f t="shared" si="147"/>
        <v>0</v>
      </c>
      <c r="CW93">
        <f t="shared" si="148"/>
        <v>0</v>
      </c>
      <c r="CX93">
        <f t="shared" si="149"/>
        <v>0</v>
      </c>
      <c r="CY93">
        <f t="shared" si="150"/>
        <v>0</v>
      </c>
      <c r="CZ93">
        <f t="shared" si="151"/>
        <v>0</v>
      </c>
      <c r="DA93">
        <f t="shared" si="152"/>
        <v>0</v>
      </c>
      <c r="DB93">
        <f t="shared" si="153"/>
        <v>0.54855228937305145</v>
      </c>
      <c r="DC93">
        <f t="shared" si="154"/>
        <v>0</v>
      </c>
      <c r="DD93">
        <f t="shared" si="155"/>
        <v>1</v>
      </c>
      <c r="DL93" s="32" t="s">
        <v>537</v>
      </c>
      <c r="DM93" s="32" t="s">
        <v>538</v>
      </c>
      <c r="DN93" s="32" t="s">
        <v>539</v>
      </c>
      <c r="DO93" s="32" t="s">
        <v>540</v>
      </c>
      <c r="DP93" s="32" t="s">
        <v>425</v>
      </c>
      <c r="DQ93" s="32" t="s">
        <v>18</v>
      </c>
    </row>
    <row r="94" spans="1:121">
      <c r="A94" s="32" t="s">
        <v>22</v>
      </c>
      <c r="B94" s="32" t="s">
        <v>541</v>
      </c>
      <c r="C94" s="32" t="s">
        <v>542</v>
      </c>
      <c r="D94" s="32" t="s">
        <v>543</v>
      </c>
      <c r="E94" s="32" t="s">
        <v>544</v>
      </c>
      <c r="F94" s="33" t="s">
        <v>545</v>
      </c>
      <c r="G94" s="32" t="s">
        <v>546</v>
      </c>
      <c r="H94" s="32" t="s">
        <v>547</v>
      </c>
      <c r="I94" s="32" t="s">
        <v>548</v>
      </c>
      <c r="J94" s="32" t="s">
        <v>549</v>
      </c>
      <c r="K94" s="33" t="s">
        <v>550</v>
      </c>
      <c r="L94" s="33" t="s">
        <v>551</v>
      </c>
      <c r="M94" s="33" t="s">
        <v>552</v>
      </c>
      <c r="N94" s="33" t="s">
        <v>553</v>
      </c>
      <c r="O94" s="32" t="s">
        <v>554</v>
      </c>
      <c r="P94" s="31">
        <f t="shared" si="96"/>
        <v>0.99585243445199989</v>
      </c>
      <c r="Q94" s="3">
        <f t="shared" si="97"/>
        <v>0.98344414240794942</v>
      </c>
      <c r="R94" s="32" t="s">
        <v>555</v>
      </c>
      <c r="S94" s="40">
        <f t="shared" si="98"/>
        <v>0.18221823779714308</v>
      </c>
      <c r="T94" s="33" t="s">
        <v>556</v>
      </c>
      <c r="U94" s="32" t="s">
        <v>557</v>
      </c>
      <c r="V94" s="32" t="s">
        <v>558</v>
      </c>
      <c r="W94" s="24">
        <f t="shared" si="99"/>
        <v>5.8006581528577428</v>
      </c>
      <c r="AA94" s="24">
        <f t="shared" si="100"/>
        <v>1.0049548306305893</v>
      </c>
      <c r="AC94" s="32" t="s">
        <v>559</v>
      </c>
      <c r="AD94" s="32" t="s">
        <v>560</v>
      </c>
      <c r="AE94" s="32" t="s">
        <v>561</v>
      </c>
      <c r="AF94" s="32" t="s">
        <v>562</v>
      </c>
      <c r="AG94" s="8">
        <f t="shared" si="101"/>
        <v>3.6988205586336691E-2</v>
      </c>
      <c r="AH94" s="32" t="s">
        <v>563</v>
      </c>
      <c r="AI94" s="32" t="s">
        <v>564</v>
      </c>
      <c r="AJ94">
        <f t="shared" si="102"/>
        <v>5.5322999999999922</v>
      </c>
      <c r="AK94">
        <f t="shared" si="81"/>
        <v>-1.0142672916389743</v>
      </c>
      <c r="AL94" t="e">
        <f t="shared" si="82"/>
        <v>#VALUE!</v>
      </c>
      <c r="AM94">
        <f t="shared" si="103"/>
        <v>-0.18333555512878472</v>
      </c>
      <c r="AN94" s="58" t="e">
        <f t="shared" si="104"/>
        <v>#VALUE!</v>
      </c>
      <c r="AO94" s="32">
        <v>2</v>
      </c>
      <c r="AP94" s="32">
        <v>4</v>
      </c>
      <c r="AQ94" s="32"/>
      <c r="AR94">
        <f t="shared" si="83"/>
        <v>0</v>
      </c>
      <c r="AS94">
        <f t="shared" si="84"/>
        <v>0</v>
      </c>
      <c r="AT94">
        <f t="shared" si="85"/>
        <v>0</v>
      </c>
      <c r="AU94">
        <f t="shared" si="86"/>
        <v>0</v>
      </c>
      <c r="AV94" t="e">
        <f t="shared" si="87"/>
        <v>#VALUE!</v>
      </c>
      <c r="AW94">
        <f t="shared" si="88"/>
        <v>0</v>
      </c>
      <c r="AX94">
        <f t="shared" si="89"/>
        <v>1</v>
      </c>
      <c r="AY94">
        <f t="shared" si="90"/>
        <v>0</v>
      </c>
      <c r="AZ94">
        <f t="shared" si="91"/>
        <v>0</v>
      </c>
      <c r="BA94">
        <f t="shared" si="92"/>
        <v>0</v>
      </c>
      <c r="BB94">
        <f t="shared" si="93"/>
        <v>0</v>
      </c>
      <c r="BC94">
        <f t="shared" si="94"/>
        <v>0</v>
      </c>
      <c r="BD94">
        <f t="shared" si="95"/>
        <v>0</v>
      </c>
      <c r="BE94" t="e">
        <f t="shared" si="105"/>
        <v>#VALUE!</v>
      </c>
      <c r="BF94">
        <f t="shared" si="106"/>
        <v>0</v>
      </c>
      <c r="BG94">
        <f t="shared" si="107"/>
        <v>1</v>
      </c>
      <c r="BH94">
        <f t="shared" si="108"/>
        <v>0</v>
      </c>
      <c r="BI94">
        <f t="shared" si="109"/>
        <v>0</v>
      </c>
      <c r="BJ94">
        <f t="shared" si="110"/>
        <v>0</v>
      </c>
      <c r="BK94">
        <f t="shared" si="111"/>
        <v>0</v>
      </c>
      <c r="BL94" t="e">
        <f t="shared" si="112"/>
        <v>#VALUE!</v>
      </c>
      <c r="BM94" t="e">
        <f t="shared" si="113"/>
        <v>#VALUE!</v>
      </c>
      <c r="BN94">
        <f t="shared" si="114"/>
        <v>1</v>
      </c>
      <c r="BO94">
        <f t="shared" si="115"/>
        <v>0</v>
      </c>
      <c r="BP94">
        <f t="shared" si="116"/>
        <v>0</v>
      </c>
      <c r="BQ94">
        <f t="shared" si="117"/>
        <v>0</v>
      </c>
      <c r="BR94">
        <f t="shared" si="118"/>
        <v>0</v>
      </c>
      <c r="BS94">
        <f t="shared" si="119"/>
        <v>0</v>
      </c>
      <c r="BT94">
        <f t="shared" si="120"/>
        <v>0</v>
      </c>
      <c r="BU94" t="e">
        <f t="shared" si="121"/>
        <v>#VALUE!</v>
      </c>
      <c r="BV94">
        <f t="shared" si="122"/>
        <v>0</v>
      </c>
      <c r="BW94">
        <f t="shared" si="123"/>
        <v>1</v>
      </c>
      <c r="BY94" s="50">
        <f t="shared" si="124"/>
        <v>0</v>
      </c>
      <c r="BZ94" s="50">
        <f t="shared" si="125"/>
        <v>0</v>
      </c>
      <c r="CA94" s="50">
        <f t="shared" si="126"/>
        <v>0</v>
      </c>
      <c r="CB94" s="50">
        <f t="shared" si="127"/>
        <v>0</v>
      </c>
      <c r="CC94" s="50">
        <f t="shared" si="128"/>
        <v>-1.0142672916389743</v>
      </c>
      <c r="CD94" s="50">
        <f t="shared" si="129"/>
        <v>0</v>
      </c>
      <c r="CE94" s="50">
        <f t="shared" si="130"/>
        <v>1</v>
      </c>
      <c r="CF94" s="50">
        <f t="shared" si="131"/>
        <v>0</v>
      </c>
      <c r="CG94" s="50">
        <f t="shared" si="132"/>
        <v>0</v>
      </c>
      <c r="CH94" s="50">
        <f t="shared" si="133"/>
        <v>0</v>
      </c>
      <c r="CI94" s="50">
        <f t="shared" si="134"/>
        <v>0</v>
      </c>
      <c r="CJ94" s="50">
        <f t="shared" si="135"/>
        <v>0</v>
      </c>
      <c r="CK94" s="50">
        <f t="shared" si="136"/>
        <v>0</v>
      </c>
      <c r="CL94" s="50">
        <f t="shared" si="137"/>
        <v>-1.0142672916389743</v>
      </c>
      <c r="CM94" s="50">
        <f t="shared" si="138"/>
        <v>0</v>
      </c>
      <c r="CN94" s="50">
        <f t="shared" si="139"/>
        <v>1</v>
      </c>
      <c r="CO94">
        <f t="shared" si="140"/>
        <v>0</v>
      </c>
      <c r="CP94">
        <f t="shared" si="141"/>
        <v>0</v>
      </c>
      <c r="CQ94">
        <f t="shared" si="142"/>
        <v>0</v>
      </c>
      <c r="CR94">
        <f t="shared" si="143"/>
        <v>0</v>
      </c>
      <c r="CS94">
        <f t="shared" si="144"/>
        <v>-0.18333555512878472</v>
      </c>
      <c r="CT94">
        <f t="shared" si="145"/>
        <v>0</v>
      </c>
      <c r="CU94">
        <f t="shared" si="146"/>
        <v>1</v>
      </c>
      <c r="CV94">
        <f t="shared" si="147"/>
        <v>0</v>
      </c>
      <c r="CW94">
        <f t="shared" si="148"/>
        <v>0</v>
      </c>
      <c r="CX94">
        <f t="shared" si="149"/>
        <v>0</v>
      </c>
      <c r="CY94">
        <f t="shared" si="150"/>
        <v>0</v>
      </c>
      <c r="CZ94">
        <f t="shared" si="151"/>
        <v>0</v>
      </c>
      <c r="DA94">
        <f t="shared" si="152"/>
        <v>0</v>
      </c>
      <c r="DB94">
        <f t="shared" si="153"/>
        <v>-0.18333555512878472</v>
      </c>
      <c r="DC94">
        <f t="shared" si="154"/>
        <v>0</v>
      </c>
      <c r="DD94">
        <f t="shared" si="155"/>
        <v>1</v>
      </c>
      <c r="DL94" s="32" t="s">
        <v>565</v>
      </c>
      <c r="DM94" s="32" t="s">
        <v>566</v>
      </c>
      <c r="DN94" s="32" t="s">
        <v>567</v>
      </c>
      <c r="DO94" s="32" t="s">
        <v>568</v>
      </c>
      <c r="DP94" s="32" t="s">
        <v>569</v>
      </c>
      <c r="DQ94" s="32" t="s">
        <v>18</v>
      </c>
    </row>
    <row r="95" spans="1:121">
      <c r="A95" s="32" t="s">
        <v>22</v>
      </c>
      <c r="B95" s="32" t="s">
        <v>570</v>
      </c>
      <c r="C95" s="32" t="s">
        <v>571</v>
      </c>
      <c r="D95" s="33" t="s">
        <v>572</v>
      </c>
      <c r="E95" s="33" t="s">
        <v>573</v>
      </c>
      <c r="F95" s="33" t="s">
        <v>574</v>
      </c>
      <c r="G95" s="33" t="s">
        <v>575</v>
      </c>
      <c r="H95" s="32" t="s">
        <v>576</v>
      </c>
      <c r="I95" s="32" t="s">
        <v>577</v>
      </c>
      <c r="J95" s="32" t="s">
        <v>578</v>
      </c>
      <c r="K95" s="33" t="s">
        <v>579</v>
      </c>
      <c r="L95" s="33" t="s">
        <v>580</v>
      </c>
      <c r="M95" s="33" t="s">
        <v>581</v>
      </c>
      <c r="N95" s="33" t="s">
        <v>582</v>
      </c>
      <c r="O95" s="32" t="s">
        <v>583</v>
      </c>
      <c r="P95" s="31">
        <f t="shared" si="96"/>
        <v>0.52976889199999999</v>
      </c>
      <c r="Q95" s="3">
        <f t="shared" si="97"/>
        <v>-0.43868984213818474</v>
      </c>
      <c r="R95" s="32" t="s">
        <v>584</v>
      </c>
      <c r="S95" s="40">
        <f t="shared" si="98"/>
        <v>2.0249365440507519</v>
      </c>
      <c r="T95" s="33" t="s">
        <v>585</v>
      </c>
      <c r="U95" s="32" t="s">
        <v>586</v>
      </c>
      <c r="V95" s="32" t="s">
        <v>587</v>
      </c>
      <c r="W95" s="24">
        <f t="shared" si="99"/>
        <v>5.9303184271030505</v>
      </c>
      <c r="AA95" s="24">
        <f t="shared" si="100"/>
        <v>1.0006067560492289</v>
      </c>
      <c r="AC95" s="32" t="s">
        <v>588</v>
      </c>
      <c r="AD95" s="32" t="s">
        <v>589</v>
      </c>
      <c r="AE95" s="32" t="s">
        <v>590</v>
      </c>
      <c r="AF95" s="32" t="s">
        <v>591</v>
      </c>
      <c r="AG95" s="8">
        <f t="shared" si="101"/>
        <v>4.1719347931963691E-2</v>
      </c>
      <c r="AH95" s="32" t="s">
        <v>592</v>
      </c>
      <c r="AI95" s="32" t="s">
        <v>593</v>
      </c>
      <c r="AJ95">
        <f t="shared" si="102"/>
        <v>13.899300000000011</v>
      </c>
      <c r="AK95">
        <f t="shared" si="81"/>
        <v>2.2799632830814351</v>
      </c>
      <c r="AL95" t="e">
        <f t="shared" si="82"/>
        <v>#VALUE!</v>
      </c>
      <c r="AM95">
        <f t="shared" si="103"/>
        <v>0.16403439619847282</v>
      </c>
      <c r="AN95" s="58" t="e">
        <f t="shared" si="104"/>
        <v>#VALUE!</v>
      </c>
      <c r="AO95" s="32">
        <v>2</v>
      </c>
      <c r="AP95" s="32">
        <v>4</v>
      </c>
      <c r="AQ95" s="32"/>
      <c r="AR95">
        <f t="shared" si="83"/>
        <v>0</v>
      </c>
      <c r="AS95">
        <f t="shared" si="84"/>
        <v>0</v>
      </c>
      <c r="AT95">
        <f t="shared" si="85"/>
        <v>0</v>
      </c>
      <c r="AU95">
        <f t="shared" si="86"/>
        <v>0</v>
      </c>
      <c r="AV95" t="e">
        <f t="shared" si="87"/>
        <v>#VALUE!</v>
      </c>
      <c r="AW95">
        <f t="shared" si="88"/>
        <v>0</v>
      </c>
      <c r="AX95">
        <f t="shared" si="89"/>
        <v>1</v>
      </c>
      <c r="AY95">
        <f t="shared" si="90"/>
        <v>0</v>
      </c>
      <c r="AZ95">
        <f t="shared" si="91"/>
        <v>0</v>
      </c>
      <c r="BA95">
        <f t="shared" si="92"/>
        <v>0</v>
      </c>
      <c r="BB95">
        <f t="shared" si="93"/>
        <v>0</v>
      </c>
      <c r="BC95">
        <f t="shared" si="94"/>
        <v>0</v>
      </c>
      <c r="BD95">
        <f t="shared" si="95"/>
        <v>0</v>
      </c>
      <c r="BE95" t="e">
        <f t="shared" si="105"/>
        <v>#VALUE!</v>
      </c>
      <c r="BF95">
        <f t="shared" si="106"/>
        <v>0</v>
      </c>
      <c r="BG95">
        <f t="shared" si="107"/>
        <v>1</v>
      </c>
      <c r="BH95">
        <f t="shared" si="108"/>
        <v>0</v>
      </c>
      <c r="BI95">
        <f t="shared" si="109"/>
        <v>0</v>
      </c>
      <c r="BJ95">
        <f t="shared" si="110"/>
        <v>0</v>
      </c>
      <c r="BK95">
        <f t="shared" si="111"/>
        <v>0</v>
      </c>
      <c r="BL95" t="e">
        <f t="shared" si="112"/>
        <v>#VALUE!</v>
      </c>
      <c r="BM95" t="e">
        <f t="shared" si="113"/>
        <v>#VALUE!</v>
      </c>
      <c r="BN95">
        <f t="shared" si="114"/>
        <v>1</v>
      </c>
      <c r="BO95">
        <f t="shared" si="115"/>
        <v>0</v>
      </c>
      <c r="BP95">
        <f t="shared" si="116"/>
        <v>0</v>
      </c>
      <c r="BQ95">
        <f t="shared" si="117"/>
        <v>0</v>
      </c>
      <c r="BR95">
        <f t="shared" si="118"/>
        <v>0</v>
      </c>
      <c r="BS95">
        <f t="shared" si="119"/>
        <v>0</v>
      </c>
      <c r="BT95">
        <f t="shared" si="120"/>
        <v>0</v>
      </c>
      <c r="BU95" t="e">
        <f t="shared" si="121"/>
        <v>#VALUE!</v>
      </c>
      <c r="BV95">
        <f t="shared" si="122"/>
        <v>0</v>
      </c>
      <c r="BW95">
        <f t="shared" si="123"/>
        <v>1</v>
      </c>
      <c r="BY95" s="50">
        <f t="shared" si="124"/>
        <v>0</v>
      </c>
      <c r="BZ95" s="50">
        <f t="shared" si="125"/>
        <v>0</v>
      </c>
      <c r="CA95" s="50">
        <f t="shared" si="126"/>
        <v>0</v>
      </c>
      <c r="CB95" s="50">
        <f t="shared" si="127"/>
        <v>0</v>
      </c>
      <c r="CC95" s="50">
        <f t="shared" si="128"/>
        <v>2.2799632830814351</v>
      </c>
      <c r="CD95" s="50">
        <f t="shared" si="129"/>
        <v>0</v>
      </c>
      <c r="CE95" s="50">
        <f t="shared" si="130"/>
        <v>1</v>
      </c>
      <c r="CF95" s="50">
        <f t="shared" si="131"/>
        <v>0</v>
      </c>
      <c r="CG95" s="50">
        <f t="shared" si="132"/>
        <v>0</v>
      </c>
      <c r="CH95" s="50">
        <f t="shared" si="133"/>
        <v>0</v>
      </c>
      <c r="CI95" s="50">
        <f t="shared" si="134"/>
        <v>0</v>
      </c>
      <c r="CJ95" s="50">
        <f t="shared" si="135"/>
        <v>0</v>
      </c>
      <c r="CK95" s="50">
        <f t="shared" si="136"/>
        <v>0</v>
      </c>
      <c r="CL95" s="50">
        <f t="shared" si="137"/>
        <v>2.2799632830814351</v>
      </c>
      <c r="CM95" s="50">
        <f t="shared" si="138"/>
        <v>0</v>
      </c>
      <c r="CN95" s="50">
        <f t="shared" si="139"/>
        <v>1</v>
      </c>
      <c r="CO95">
        <f t="shared" si="140"/>
        <v>0</v>
      </c>
      <c r="CP95">
        <f t="shared" si="141"/>
        <v>0</v>
      </c>
      <c r="CQ95">
        <f t="shared" si="142"/>
        <v>0</v>
      </c>
      <c r="CR95">
        <f t="shared" si="143"/>
        <v>0</v>
      </c>
      <c r="CS95">
        <f t="shared" si="144"/>
        <v>0.16403439619847282</v>
      </c>
      <c r="CT95">
        <f t="shared" si="145"/>
        <v>0</v>
      </c>
      <c r="CU95">
        <f t="shared" si="146"/>
        <v>1</v>
      </c>
      <c r="CV95">
        <f t="shared" si="147"/>
        <v>0</v>
      </c>
      <c r="CW95">
        <f t="shared" si="148"/>
        <v>0</v>
      </c>
      <c r="CX95">
        <f t="shared" si="149"/>
        <v>0</v>
      </c>
      <c r="CY95">
        <f t="shared" si="150"/>
        <v>0</v>
      </c>
      <c r="CZ95">
        <f t="shared" si="151"/>
        <v>0</v>
      </c>
      <c r="DA95">
        <f t="shared" si="152"/>
        <v>0</v>
      </c>
      <c r="DB95">
        <f t="shared" si="153"/>
        <v>0.16403439619847282</v>
      </c>
      <c r="DC95">
        <f t="shared" si="154"/>
        <v>0</v>
      </c>
      <c r="DD95">
        <f t="shared" si="155"/>
        <v>1</v>
      </c>
      <c r="DL95" s="32" t="s">
        <v>594</v>
      </c>
      <c r="DM95" s="32" t="s">
        <v>595</v>
      </c>
      <c r="DN95" s="32" t="s">
        <v>596</v>
      </c>
      <c r="DO95" s="32" t="s">
        <v>597</v>
      </c>
      <c r="DP95" s="32" t="s">
        <v>598</v>
      </c>
      <c r="DQ95" s="32" t="s">
        <v>18</v>
      </c>
    </row>
    <row r="96" spans="1:121">
      <c r="A96" s="32" t="s">
        <v>22</v>
      </c>
      <c r="B96" s="32" t="s">
        <v>599</v>
      </c>
      <c r="C96" s="32" t="s">
        <v>600</v>
      </c>
      <c r="D96" s="33" t="s">
        <v>601</v>
      </c>
      <c r="E96" s="33" t="s">
        <v>602</v>
      </c>
      <c r="F96" s="33" t="s">
        <v>603</v>
      </c>
      <c r="G96" s="33" t="s">
        <v>604</v>
      </c>
      <c r="H96" s="32" t="s">
        <v>605</v>
      </c>
      <c r="I96" s="32" t="s">
        <v>606</v>
      </c>
      <c r="J96" s="32" t="s">
        <v>607</v>
      </c>
      <c r="K96" s="32" t="s">
        <v>608</v>
      </c>
      <c r="L96" s="33" t="s">
        <v>609</v>
      </c>
      <c r="M96" s="33" t="s">
        <v>610</v>
      </c>
      <c r="N96" s="33" t="s">
        <v>611</v>
      </c>
      <c r="O96" s="33" t="s">
        <v>612</v>
      </c>
      <c r="P96" s="31">
        <f t="shared" si="96"/>
        <v>0.90191414148999993</v>
      </c>
      <c r="Q96" s="3">
        <f t="shared" si="97"/>
        <v>0.62689823723928728</v>
      </c>
      <c r="R96" s="32" t="s">
        <v>613</v>
      </c>
      <c r="S96" s="40">
        <f t="shared" si="98"/>
        <v>0.89323072989351959</v>
      </c>
      <c r="T96" s="32" t="s">
        <v>614</v>
      </c>
      <c r="U96" s="32" t="s">
        <v>615</v>
      </c>
      <c r="V96" s="33" t="s">
        <v>616</v>
      </c>
      <c r="W96" s="24">
        <f t="shared" si="99"/>
        <v>5.519640969703917</v>
      </c>
      <c r="AA96" s="24">
        <f t="shared" si="100"/>
        <v>1.0284311080880473</v>
      </c>
      <c r="AC96" s="32" t="s">
        <v>617</v>
      </c>
      <c r="AD96" s="32" t="s">
        <v>618</v>
      </c>
      <c r="AE96" s="32" t="s">
        <v>619</v>
      </c>
      <c r="AF96" s="32" t="s">
        <v>620</v>
      </c>
      <c r="AG96" s="8">
        <f t="shared" si="101"/>
        <v>3.6453382663565549E-2</v>
      </c>
      <c r="AH96" s="32" t="s">
        <v>621</v>
      </c>
      <c r="AI96" s="32" t="s">
        <v>622</v>
      </c>
      <c r="AJ96">
        <f t="shared" si="102"/>
        <v>6.7353999999999985</v>
      </c>
      <c r="AK96">
        <f t="shared" si="81"/>
        <v>1.3334253453661093</v>
      </c>
      <c r="AL96" t="e">
        <f t="shared" si="82"/>
        <v>#VALUE!</v>
      </c>
      <c r="AM96">
        <f t="shared" si="103"/>
        <v>0.19797270323456806</v>
      </c>
      <c r="AN96" s="58" t="e">
        <f t="shared" si="104"/>
        <v>#VALUE!</v>
      </c>
      <c r="AO96" s="32">
        <v>4</v>
      </c>
      <c r="AP96" s="32">
        <v>1</v>
      </c>
      <c r="AQ96" s="32"/>
      <c r="AR96">
        <f t="shared" si="83"/>
        <v>0</v>
      </c>
      <c r="AS96" t="e">
        <f t="shared" si="84"/>
        <v>#VALUE!</v>
      </c>
      <c r="AT96">
        <f t="shared" si="85"/>
        <v>0</v>
      </c>
      <c r="AU96">
        <f t="shared" si="86"/>
        <v>1</v>
      </c>
      <c r="AV96">
        <f t="shared" si="87"/>
        <v>0</v>
      </c>
      <c r="AW96">
        <f t="shared" si="88"/>
        <v>0</v>
      </c>
      <c r="AX96">
        <f t="shared" si="89"/>
        <v>0</v>
      </c>
      <c r="AY96">
        <f t="shared" si="90"/>
        <v>0</v>
      </c>
      <c r="AZ96">
        <f t="shared" si="91"/>
        <v>0</v>
      </c>
      <c r="BA96">
        <f t="shared" si="92"/>
        <v>0</v>
      </c>
      <c r="BB96">
        <f t="shared" si="93"/>
        <v>0</v>
      </c>
      <c r="BC96">
        <f t="shared" si="94"/>
        <v>0</v>
      </c>
      <c r="BD96" t="e">
        <f t="shared" si="95"/>
        <v>#VALUE!</v>
      </c>
      <c r="BE96">
        <f t="shared" si="105"/>
        <v>0</v>
      </c>
      <c r="BF96">
        <f t="shared" si="106"/>
        <v>1</v>
      </c>
      <c r="BG96">
        <f t="shared" si="107"/>
        <v>0</v>
      </c>
      <c r="BH96">
        <f t="shared" si="108"/>
        <v>0</v>
      </c>
      <c r="BI96" t="e">
        <f t="shared" si="109"/>
        <v>#VALUE!</v>
      </c>
      <c r="BJ96">
        <f t="shared" si="110"/>
        <v>0</v>
      </c>
      <c r="BK96">
        <f t="shared" si="111"/>
        <v>1</v>
      </c>
      <c r="BL96">
        <f t="shared" si="112"/>
        <v>0</v>
      </c>
      <c r="BM96">
        <f t="shared" si="113"/>
        <v>0</v>
      </c>
      <c r="BN96">
        <f t="shared" si="114"/>
        <v>0</v>
      </c>
      <c r="BO96">
        <f t="shared" si="115"/>
        <v>0</v>
      </c>
      <c r="BP96">
        <f t="shared" si="116"/>
        <v>0</v>
      </c>
      <c r="BQ96">
        <f t="shared" si="117"/>
        <v>0</v>
      </c>
      <c r="BR96">
        <f t="shared" si="118"/>
        <v>0</v>
      </c>
      <c r="BS96">
        <f t="shared" si="119"/>
        <v>0</v>
      </c>
      <c r="BT96" t="e">
        <f t="shared" si="120"/>
        <v>#VALUE!</v>
      </c>
      <c r="BU96">
        <f t="shared" si="121"/>
        <v>0</v>
      </c>
      <c r="BV96">
        <f t="shared" si="122"/>
        <v>1</v>
      </c>
      <c r="BW96">
        <f t="shared" si="123"/>
        <v>0</v>
      </c>
      <c r="BY96" s="50">
        <f t="shared" si="124"/>
        <v>0</v>
      </c>
      <c r="BZ96" s="50">
        <f t="shared" si="125"/>
        <v>1.3334253453661093</v>
      </c>
      <c r="CA96" s="50">
        <f t="shared" si="126"/>
        <v>0</v>
      </c>
      <c r="CB96" s="50">
        <f t="shared" si="127"/>
        <v>1</v>
      </c>
      <c r="CC96" s="50">
        <f t="shared" si="128"/>
        <v>0</v>
      </c>
      <c r="CD96" s="50">
        <f t="shared" si="129"/>
        <v>0</v>
      </c>
      <c r="CE96" s="50">
        <f t="shared" si="130"/>
        <v>0</v>
      </c>
      <c r="CF96" s="50">
        <f t="shared" si="131"/>
        <v>0</v>
      </c>
      <c r="CG96" s="50">
        <f t="shared" si="132"/>
        <v>0</v>
      </c>
      <c r="CH96" s="50">
        <f t="shared" si="133"/>
        <v>0</v>
      </c>
      <c r="CI96" s="50">
        <f t="shared" si="134"/>
        <v>0</v>
      </c>
      <c r="CJ96" s="50">
        <f t="shared" si="135"/>
        <v>0</v>
      </c>
      <c r="CK96" s="50">
        <f t="shared" si="136"/>
        <v>1.3334253453661093</v>
      </c>
      <c r="CL96" s="50">
        <f t="shared" si="137"/>
        <v>0</v>
      </c>
      <c r="CM96" s="50">
        <f t="shared" si="138"/>
        <v>1</v>
      </c>
      <c r="CN96" s="50">
        <f t="shared" si="139"/>
        <v>0</v>
      </c>
      <c r="CO96">
        <f t="shared" si="140"/>
        <v>0</v>
      </c>
      <c r="CP96">
        <f t="shared" si="141"/>
        <v>0.19797270323456806</v>
      </c>
      <c r="CQ96">
        <f t="shared" si="142"/>
        <v>0</v>
      </c>
      <c r="CR96">
        <f t="shared" si="143"/>
        <v>1</v>
      </c>
      <c r="CS96">
        <f t="shared" si="144"/>
        <v>0</v>
      </c>
      <c r="CT96">
        <f t="shared" si="145"/>
        <v>0</v>
      </c>
      <c r="CU96">
        <f t="shared" si="146"/>
        <v>0</v>
      </c>
      <c r="CV96">
        <f t="shared" si="147"/>
        <v>0</v>
      </c>
      <c r="CW96">
        <f t="shared" si="148"/>
        <v>0</v>
      </c>
      <c r="CX96">
        <f t="shared" si="149"/>
        <v>0</v>
      </c>
      <c r="CY96">
        <f t="shared" si="150"/>
        <v>0</v>
      </c>
      <c r="CZ96">
        <f t="shared" si="151"/>
        <v>0</v>
      </c>
      <c r="DA96">
        <f t="shared" si="152"/>
        <v>0.19797270323456806</v>
      </c>
      <c r="DB96">
        <f t="shared" si="153"/>
        <v>0</v>
      </c>
      <c r="DC96">
        <f t="shared" si="154"/>
        <v>1</v>
      </c>
      <c r="DD96">
        <f t="shared" si="155"/>
        <v>0</v>
      </c>
      <c r="DL96" s="32" t="s">
        <v>623</v>
      </c>
      <c r="DM96" s="32" t="s">
        <v>624</v>
      </c>
      <c r="DN96" s="32" t="s">
        <v>625</v>
      </c>
      <c r="DO96" s="32" t="s">
        <v>626</v>
      </c>
      <c r="DP96" s="32" t="s">
        <v>627</v>
      </c>
      <c r="DQ96" s="32" t="s">
        <v>18</v>
      </c>
    </row>
    <row r="97" spans="1:121">
      <c r="A97" s="32" t="s">
        <v>22</v>
      </c>
      <c r="B97" s="32" t="s">
        <v>628</v>
      </c>
      <c r="C97" s="32" t="s">
        <v>629</v>
      </c>
      <c r="D97" s="32" t="s">
        <v>630</v>
      </c>
      <c r="E97" s="33" t="s">
        <v>631</v>
      </c>
      <c r="F97" s="33" t="s">
        <v>632</v>
      </c>
      <c r="G97" s="33" t="s">
        <v>633</v>
      </c>
      <c r="H97" s="33" t="s">
        <v>634</v>
      </c>
      <c r="I97" s="32" t="s">
        <v>635</v>
      </c>
      <c r="J97" s="32" t="s">
        <v>636</v>
      </c>
      <c r="K97" s="32" t="s">
        <v>637</v>
      </c>
      <c r="L97" s="32" t="s">
        <v>638</v>
      </c>
      <c r="M97" s="33" t="s">
        <v>639</v>
      </c>
      <c r="N97" s="33" t="s">
        <v>640</v>
      </c>
      <c r="O97" s="33" t="s">
        <v>641</v>
      </c>
      <c r="P97" s="31">
        <f t="shared" si="96"/>
        <v>0.31452736866000003</v>
      </c>
      <c r="Q97" s="3">
        <f t="shared" si="97"/>
        <v>-0.8021450687276328</v>
      </c>
      <c r="R97" s="32" t="s">
        <v>642</v>
      </c>
      <c r="S97" s="40">
        <f t="shared" si="98"/>
        <v>2.5016752288651491</v>
      </c>
      <c r="T97" s="32" t="s">
        <v>643</v>
      </c>
      <c r="U97" s="32" t="s">
        <v>644</v>
      </c>
      <c r="V97" s="33" t="s">
        <v>645</v>
      </c>
      <c r="W97" s="24">
        <f t="shared" si="99"/>
        <v>5.6892847280836625</v>
      </c>
      <c r="AA97" s="24">
        <f t="shared" si="100"/>
        <v>1.0119954712851151</v>
      </c>
      <c r="AC97" s="32" t="s">
        <v>646</v>
      </c>
      <c r="AD97" s="32" t="s">
        <v>647</v>
      </c>
      <c r="AE97" s="32" t="s">
        <v>648</v>
      </c>
      <c r="AF97" s="32" t="s">
        <v>649</v>
      </c>
      <c r="AG97" s="8">
        <f t="shared" si="101"/>
        <v>2.2905406405792805E-2</v>
      </c>
      <c r="AH97" s="32" t="s">
        <v>650</v>
      </c>
      <c r="AI97" s="32" t="s">
        <v>651</v>
      </c>
      <c r="AJ97">
        <f t="shared" si="102"/>
        <v>21.142799999999994</v>
      </c>
      <c r="AK97">
        <f t="shared" si="81"/>
        <v>3.4663372771879333</v>
      </c>
      <c r="AL97" t="e">
        <f t="shared" si="82"/>
        <v>#VALUE!</v>
      </c>
      <c r="AM97">
        <f t="shared" si="103"/>
        <v>0.16394882783680184</v>
      </c>
      <c r="AN97" s="58" t="e">
        <f t="shared" si="104"/>
        <v>#VALUE!</v>
      </c>
      <c r="AO97" s="32">
        <v>3</v>
      </c>
      <c r="AP97" s="32">
        <v>1</v>
      </c>
      <c r="AQ97" s="32"/>
      <c r="AR97">
        <f t="shared" si="83"/>
        <v>0</v>
      </c>
      <c r="AS97" t="e">
        <f t="shared" si="84"/>
        <v>#VALUE!</v>
      </c>
      <c r="AT97">
        <f t="shared" si="85"/>
        <v>0</v>
      </c>
      <c r="AU97">
        <f t="shared" si="86"/>
        <v>1</v>
      </c>
      <c r="AV97">
        <f t="shared" si="87"/>
        <v>0</v>
      </c>
      <c r="AW97">
        <f t="shared" si="88"/>
        <v>0</v>
      </c>
      <c r="AX97">
        <f t="shared" si="89"/>
        <v>0</v>
      </c>
      <c r="AY97">
        <f t="shared" si="90"/>
        <v>0</v>
      </c>
      <c r="AZ97" t="e">
        <f t="shared" si="91"/>
        <v>#VALUE!</v>
      </c>
      <c r="BA97">
        <f t="shared" si="92"/>
        <v>0</v>
      </c>
      <c r="BB97">
        <f t="shared" si="93"/>
        <v>1</v>
      </c>
      <c r="BC97">
        <f t="shared" si="94"/>
        <v>0</v>
      </c>
      <c r="BD97">
        <f t="shared" si="95"/>
        <v>0</v>
      </c>
      <c r="BE97">
        <f t="shared" si="105"/>
        <v>0</v>
      </c>
      <c r="BF97">
        <f t="shared" si="106"/>
        <v>0</v>
      </c>
      <c r="BG97">
        <f t="shared" si="107"/>
        <v>0</v>
      </c>
      <c r="BH97">
        <f t="shared" si="108"/>
        <v>0</v>
      </c>
      <c r="BI97" t="e">
        <f t="shared" si="109"/>
        <v>#VALUE!</v>
      </c>
      <c r="BJ97">
        <f t="shared" si="110"/>
        <v>0</v>
      </c>
      <c r="BK97">
        <f t="shared" si="111"/>
        <v>1</v>
      </c>
      <c r="BL97">
        <f t="shared" si="112"/>
        <v>0</v>
      </c>
      <c r="BM97">
        <f t="shared" si="113"/>
        <v>0</v>
      </c>
      <c r="BN97">
        <f t="shared" si="114"/>
        <v>0</v>
      </c>
      <c r="BO97">
        <f t="shared" si="115"/>
        <v>0</v>
      </c>
      <c r="BP97" t="e">
        <f t="shared" si="116"/>
        <v>#VALUE!</v>
      </c>
      <c r="BQ97">
        <f t="shared" si="117"/>
        <v>0</v>
      </c>
      <c r="BR97">
        <f t="shared" si="118"/>
        <v>1</v>
      </c>
      <c r="BS97">
        <f t="shared" si="119"/>
        <v>0</v>
      </c>
      <c r="BT97">
        <f t="shared" si="120"/>
        <v>0</v>
      </c>
      <c r="BU97">
        <f t="shared" si="121"/>
        <v>0</v>
      </c>
      <c r="BV97">
        <f t="shared" si="122"/>
        <v>0</v>
      </c>
      <c r="BW97">
        <f t="shared" si="123"/>
        <v>0</v>
      </c>
      <c r="BY97" s="50">
        <f t="shared" si="124"/>
        <v>0</v>
      </c>
      <c r="BZ97" s="50">
        <f t="shared" si="125"/>
        <v>3.4663372771879333</v>
      </c>
      <c r="CA97" s="50">
        <f t="shared" si="126"/>
        <v>0</v>
      </c>
      <c r="CB97" s="50">
        <f t="shared" si="127"/>
        <v>1</v>
      </c>
      <c r="CC97" s="50">
        <f t="shared" si="128"/>
        <v>0</v>
      </c>
      <c r="CD97" s="50">
        <f t="shared" si="129"/>
        <v>0</v>
      </c>
      <c r="CE97" s="50">
        <f t="shared" si="130"/>
        <v>0</v>
      </c>
      <c r="CF97" s="50">
        <f t="shared" si="131"/>
        <v>0</v>
      </c>
      <c r="CG97" s="50">
        <f t="shared" si="132"/>
        <v>3.4663372771879333</v>
      </c>
      <c r="CH97" s="50">
        <f t="shared" si="133"/>
        <v>0</v>
      </c>
      <c r="CI97" s="50">
        <f t="shared" si="134"/>
        <v>1</v>
      </c>
      <c r="CJ97" s="50">
        <f t="shared" si="135"/>
        <v>0</v>
      </c>
      <c r="CK97" s="50">
        <f t="shared" si="136"/>
        <v>0</v>
      </c>
      <c r="CL97" s="50">
        <f t="shared" si="137"/>
        <v>0</v>
      </c>
      <c r="CM97" s="50">
        <f t="shared" si="138"/>
        <v>0</v>
      </c>
      <c r="CN97" s="50">
        <f t="shared" si="139"/>
        <v>0</v>
      </c>
      <c r="CO97">
        <f t="shared" si="140"/>
        <v>0</v>
      </c>
      <c r="CP97">
        <f t="shared" si="141"/>
        <v>0.16394882783680184</v>
      </c>
      <c r="CQ97">
        <f t="shared" si="142"/>
        <v>0</v>
      </c>
      <c r="CR97">
        <f t="shared" si="143"/>
        <v>1</v>
      </c>
      <c r="CS97">
        <f t="shared" si="144"/>
        <v>0</v>
      </c>
      <c r="CT97">
        <f t="shared" si="145"/>
        <v>0</v>
      </c>
      <c r="CU97">
        <f t="shared" si="146"/>
        <v>0</v>
      </c>
      <c r="CV97">
        <f t="shared" si="147"/>
        <v>0</v>
      </c>
      <c r="CW97">
        <f t="shared" si="148"/>
        <v>0.16394882783680184</v>
      </c>
      <c r="CX97">
        <f t="shared" si="149"/>
        <v>0</v>
      </c>
      <c r="CY97">
        <f t="shared" si="150"/>
        <v>1</v>
      </c>
      <c r="CZ97">
        <f t="shared" si="151"/>
        <v>0</v>
      </c>
      <c r="DA97">
        <f t="shared" si="152"/>
        <v>0</v>
      </c>
      <c r="DB97">
        <f t="shared" si="153"/>
        <v>0</v>
      </c>
      <c r="DC97">
        <f t="shared" si="154"/>
        <v>0</v>
      </c>
      <c r="DD97">
        <f t="shared" si="155"/>
        <v>0</v>
      </c>
      <c r="DL97" s="32" t="s">
        <v>652</v>
      </c>
      <c r="DM97" s="32" t="s">
        <v>653</v>
      </c>
      <c r="DN97" s="32" t="s">
        <v>654</v>
      </c>
      <c r="DO97" s="32" t="s">
        <v>655</v>
      </c>
      <c r="DP97" s="32" t="s">
        <v>656</v>
      </c>
      <c r="DQ97" s="32" t="s">
        <v>18</v>
      </c>
    </row>
    <row r="98" spans="1:121">
      <c r="A98" s="32" t="s">
        <v>20</v>
      </c>
      <c r="B98" s="32" t="s">
        <v>657</v>
      </c>
      <c r="C98" s="32" t="s">
        <v>658</v>
      </c>
      <c r="D98" s="32" t="s">
        <v>659</v>
      </c>
      <c r="E98" s="32" t="s">
        <v>660</v>
      </c>
      <c r="F98" s="33" t="s">
        <v>661</v>
      </c>
      <c r="G98" s="33" t="s">
        <v>662</v>
      </c>
      <c r="H98" s="33" t="s">
        <v>663</v>
      </c>
      <c r="I98" s="32" t="s">
        <v>664</v>
      </c>
      <c r="J98" s="32" t="s">
        <v>665</v>
      </c>
      <c r="K98" s="32" t="s">
        <v>666</v>
      </c>
      <c r="L98" s="33" t="s">
        <v>667</v>
      </c>
      <c r="M98" s="33" t="s">
        <v>668</v>
      </c>
      <c r="N98" s="33" t="s">
        <v>669</v>
      </c>
      <c r="O98" s="32" t="s">
        <v>670</v>
      </c>
      <c r="P98" s="31">
        <f t="shared" si="96"/>
        <v>0.82381154594200012</v>
      </c>
      <c r="Q98" s="3">
        <f t="shared" si="97"/>
        <v>0.35733092645469644</v>
      </c>
      <c r="R98" s="32" t="s">
        <v>671</v>
      </c>
      <c r="S98" s="40">
        <f t="shared" si="98"/>
        <v>1.2053877494756891</v>
      </c>
      <c r="T98" s="33" t="s">
        <v>672</v>
      </c>
      <c r="U98" s="32" t="s">
        <v>673</v>
      </c>
      <c r="V98" s="32" t="s">
        <v>674</v>
      </c>
      <c r="W98" s="24">
        <f t="shared" si="99"/>
        <v>2.931498320330066</v>
      </c>
      <c r="AA98" s="24">
        <f t="shared" si="100"/>
        <v>1.691786581811324</v>
      </c>
      <c r="AC98" s="32" t="s">
        <v>675</v>
      </c>
      <c r="AD98" s="32" t="s">
        <v>676</v>
      </c>
      <c r="AE98" s="32" t="s">
        <v>677</v>
      </c>
      <c r="AF98" s="32" t="s">
        <v>678</v>
      </c>
      <c r="AG98" s="8">
        <f t="shared" si="101"/>
        <v>4.3903271855223178E-2</v>
      </c>
      <c r="AH98" s="32" t="s">
        <v>679</v>
      </c>
      <c r="AI98" s="32" t="s">
        <v>680</v>
      </c>
      <c r="AJ98">
        <f t="shared" si="102"/>
        <v>25.071699999999993</v>
      </c>
      <c r="AK98">
        <f t="shared" si="81"/>
        <v>2.2156445276710506</v>
      </c>
      <c r="AL98" t="e">
        <f t="shared" si="82"/>
        <v>#VALUE!</v>
      </c>
      <c r="AM98">
        <f t="shared" si="103"/>
        <v>8.8372329266505706E-2</v>
      </c>
      <c r="AN98" s="58" t="e">
        <f t="shared" si="104"/>
        <v>#VALUE!</v>
      </c>
      <c r="AO98" s="32">
        <v>2</v>
      </c>
      <c r="AP98" s="32">
        <v>3</v>
      </c>
      <c r="AQ98" s="32"/>
      <c r="AR98">
        <f t="shared" si="83"/>
        <v>0</v>
      </c>
      <c r="AS98">
        <f t="shared" si="84"/>
        <v>0</v>
      </c>
      <c r="AT98">
        <f t="shared" si="85"/>
        <v>0</v>
      </c>
      <c r="AU98">
        <f t="shared" si="86"/>
        <v>0</v>
      </c>
      <c r="AV98" t="e">
        <f t="shared" si="87"/>
        <v>#VALUE!</v>
      </c>
      <c r="AW98">
        <f t="shared" si="88"/>
        <v>0</v>
      </c>
      <c r="AX98">
        <f t="shared" si="89"/>
        <v>1</v>
      </c>
      <c r="AY98">
        <f t="shared" si="90"/>
        <v>0</v>
      </c>
      <c r="AZ98">
        <f t="shared" si="91"/>
        <v>0</v>
      </c>
      <c r="BA98" t="e">
        <f t="shared" si="92"/>
        <v>#VALUE!</v>
      </c>
      <c r="BB98">
        <f t="shared" si="93"/>
        <v>0</v>
      </c>
      <c r="BC98">
        <f t="shared" si="94"/>
        <v>1</v>
      </c>
      <c r="BD98">
        <f t="shared" si="95"/>
        <v>0</v>
      </c>
      <c r="BE98">
        <f t="shared" si="105"/>
        <v>0</v>
      </c>
      <c r="BF98">
        <f t="shared" si="106"/>
        <v>0</v>
      </c>
      <c r="BG98">
        <f t="shared" si="107"/>
        <v>0</v>
      </c>
      <c r="BH98">
        <f t="shared" si="108"/>
        <v>0</v>
      </c>
      <c r="BI98">
        <f t="shared" si="109"/>
        <v>0</v>
      </c>
      <c r="BJ98">
        <f t="shared" si="110"/>
        <v>0</v>
      </c>
      <c r="BK98">
        <f t="shared" si="111"/>
        <v>0</v>
      </c>
      <c r="BL98" t="e">
        <f t="shared" si="112"/>
        <v>#VALUE!</v>
      </c>
      <c r="BM98" t="e">
        <f t="shared" si="113"/>
        <v>#VALUE!</v>
      </c>
      <c r="BN98">
        <f t="shared" si="114"/>
        <v>1</v>
      </c>
      <c r="BO98">
        <f t="shared" si="115"/>
        <v>0</v>
      </c>
      <c r="BP98">
        <f t="shared" si="116"/>
        <v>0</v>
      </c>
      <c r="BQ98" t="e">
        <f t="shared" si="117"/>
        <v>#VALUE!</v>
      </c>
      <c r="BR98">
        <f t="shared" si="118"/>
        <v>0</v>
      </c>
      <c r="BS98">
        <f t="shared" si="119"/>
        <v>1</v>
      </c>
      <c r="BT98">
        <f t="shared" si="120"/>
        <v>0</v>
      </c>
      <c r="BU98">
        <f t="shared" si="121"/>
        <v>0</v>
      </c>
      <c r="BV98">
        <f t="shared" si="122"/>
        <v>0</v>
      </c>
      <c r="BW98">
        <f t="shared" si="123"/>
        <v>0</v>
      </c>
      <c r="BY98" s="50">
        <f t="shared" si="124"/>
        <v>0</v>
      </c>
      <c r="BZ98" s="50">
        <f t="shared" si="125"/>
        <v>0</v>
      </c>
      <c r="CA98" s="50">
        <f t="shared" si="126"/>
        <v>0</v>
      </c>
      <c r="CB98" s="50">
        <f t="shared" si="127"/>
        <v>0</v>
      </c>
      <c r="CC98" s="50">
        <f t="shared" si="128"/>
        <v>2.2156445276710506</v>
      </c>
      <c r="CD98" s="50">
        <f t="shared" si="129"/>
        <v>0</v>
      </c>
      <c r="CE98" s="50">
        <f t="shared" si="130"/>
        <v>1</v>
      </c>
      <c r="CF98" s="50">
        <f t="shared" si="131"/>
        <v>0</v>
      </c>
      <c r="CG98" s="50">
        <f t="shared" si="132"/>
        <v>0</v>
      </c>
      <c r="CH98" s="50">
        <f t="shared" si="133"/>
        <v>2.2156445276710506</v>
      </c>
      <c r="CI98" s="50">
        <f t="shared" si="134"/>
        <v>0</v>
      </c>
      <c r="CJ98" s="50">
        <f t="shared" si="135"/>
        <v>1</v>
      </c>
      <c r="CK98" s="50">
        <f t="shared" si="136"/>
        <v>0</v>
      </c>
      <c r="CL98" s="50">
        <f t="shared" si="137"/>
        <v>0</v>
      </c>
      <c r="CM98" s="50">
        <f t="shared" si="138"/>
        <v>0</v>
      </c>
      <c r="CN98" s="50">
        <f t="shared" si="139"/>
        <v>0</v>
      </c>
      <c r="CO98">
        <f t="shared" si="140"/>
        <v>0</v>
      </c>
      <c r="CP98">
        <f t="shared" si="141"/>
        <v>0</v>
      </c>
      <c r="CQ98">
        <f t="shared" si="142"/>
        <v>0</v>
      </c>
      <c r="CR98">
        <f t="shared" si="143"/>
        <v>0</v>
      </c>
      <c r="CS98">
        <f t="shared" si="144"/>
        <v>8.8372329266505706E-2</v>
      </c>
      <c r="CT98">
        <f t="shared" si="145"/>
        <v>0</v>
      </c>
      <c r="CU98">
        <f t="shared" si="146"/>
        <v>1</v>
      </c>
      <c r="CV98">
        <f t="shared" si="147"/>
        <v>0</v>
      </c>
      <c r="CW98">
        <f t="shared" si="148"/>
        <v>0</v>
      </c>
      <c r="CX98">
        <f t="shared" si="149"/>
        <v>8.8372329266505706E-2</v>
      </c>
      <c r="CY98">
        <f t="shared" si="150"/>
        <v>0</v>
      </c>
      <c r="CZ98">
        <f t="shared" si="151"/>
        <v>1</v>
      </c>
      <c r="DA98">
        <f t="shared" si="152"/>
        <v>0</v>
      </c>
      <c r="DB98">
        <f t="shared" si="153"/>
        <v>0</v>
      </c>
      <c r="DC98">
        <f t="shared" si="154"/>
        <v>0</v>
      </c>
      <c r="DD98">
        <f t="shared" si="155"/>
        <v>0</v>
      </c>
      <c r="DL98" s="32" t="s">
        <v>681</v>
      </c>
      <c r="DM98" s="32" t="s">
        <v>682</v>
      </c>
      <c r="DN98" s="32" t="s">
        <v>32</v>
      </c>
      <c r="DO98" s="32" t="s">
        <v>683</v>
      </c>
      <c r="DP98" s="32" t="s">
        <v>684</v>
      </c>
      <c r="DQ98" s="32" t="s">
        <v>18</v>
      </c>
    </row>
    <row r="99" spans="1:121">
      <c r="A99" s="32" t="s">
        <v>16</v>
      </c>
      <c r="B99" s="32" t="s">
        <v>685</v>
      </c>
      <c r="C99" s="32" t="s">
        <v>686</v>
      </c>
      <c r="D99" s="32" t="s">
        <v>687</v>
      </c>
      <c r="E99" s="32" t="s">
        <v>688</v>
      </c>
      <c r="F99" s="33" t="s">
        <v>689</v>
      </c>
      <c r="G99" s="33" t="s">
        <v>690</v>
      </c>
      <c r="H99" s="32" t="s">
        <v>691</v>
      </c>
      <c r="I99" s="32" t="s">
        <v>692</v>
      </c>
      <c r="J99" s="32" t="s">
        <v>693</v>
      </c>
      <c r="K99" s="32" t="s">
        <v>694</v>
      </c>
      <c r="L99" s="33" t="s">
        <v>695</v>
      </c>
      <c r="M99" s="33" t="s">
        <v>696</v>
      </c>
      <c r="N99" s="33" t="s">
        <v>697</v>
      </c>
      <c r="O99" s="32" t="s">
        <v>698</v>
      </c>
      <c r="P99" s="31">
        <f t="shared" si="96"/>
        <v>0.97830034481999995</v>
      </c>
      <c r="Q99" s="3">
        <f t="shared" si="97"/>
        <v>0.91414312934986164</v>
      </c>
      <c r="R99" s="32" t="s">
        <v>699</v>
      </c>
      <c r="S99" s="40">
        <f t="shared" si="98"/>
        <v>0.41740715537901751</v>
      </c>
      <c r="T99" s="33" t="s">
        <v>700</v>
      </c>
      <c r="U99" s="32" t="s">
        <v>701</v>
      </c>
      <c r="V99" s="33" t="s">
        <v>702</v>
      </c>
      <c r="W99" s="24">
        <f t="shared" si="99"/>
        <v>3.493303027568035</v>
      </c>
      <c r="AA99" s="24">
        <f t="shared" si="100"/>
        <v>1.5440815001998092</v>
      </c>
      <c r="AC99" s="32" t="s">
        <v>703</v>
      </c>
      <c r="AD99" s="32" t="s">
        <v>704</v>
      </c>
      <c r="AE99" s="32" t="s">
        <v>705</v>
      </c>
      <c r="AF99" s="32" t="s">
        <v>706</v>
      </c>
      <c r="AG99" s="8">
        <f t="shared" si="101"/>
        <v>4.1542808564791298E-2</v>
      </c>
      <c r="AH99" s="32" t="s">
        <v>707</v>
      </c>
      <c r="AI99" s="32" t="s">
        <v>708</v>
      </c>
      <c r="AJ99">
        <f t="shared" si="102"/>
        <v>3.6623000000000161</v>
      </c>
      <c r="AK99">
        <f t="shared" si="81"/>
        <v>0.63360548035932096</v>
      </c>
      <c r="AL99" t="e">
        <f t="shared" si="82"/>
        <v>#VALUE!</v>
      </c>
      <c r="AM99">
        <f t="shared" si="103"/>
        <v>0.17300753088477683</v>
      </c>
      <c r="AN99" s="58" t="e">
        <f t="shared" si="104"/>
        <v>#VALUE!</v>
      </c>
      <c r="AO99" s="32">
        <v>4</v>
      </c>
      <c r="AP99" s="32">
        <v>4</v>
      </c>
      <c r="AQ99" s="32"/>
      <c r="AR99">
        <f t="shared" si="83"/>
        <v>0</v>
      </c>
      <c r="AS99">
        <f t="shared" si="84"/>
        <v>0</v>
      </c>
      <c r="AT99">
        <f t="shared" si="85"/>
        <v>0</v>
      </c>
      <c r="AU99">
        <f t="shared" si="86"/>
        <v>0</v>
      </c>
      <c r="AV99">
        <f t="shared" si="87"/>
        <v>0</v>
      </c>
      <c r="AW99">
        <f t="shared" si="88"/>
        <v>0</v>
      </c>
      <c r="AX99">
        <f t="shared" si="89"/>
        <v>0</v>
      </c>
      <c r="AY99">
        <f t="shared" si="90"/>
        <v>0</v>
      </c>
      <c r="AZ99">
        <f t="shared" si="91"/>
        <v>0</v>
      </c>
      <c r="BA99">
        <f t="shared" si="92"/>
        <v>0</v>
      </c>
      <c r="BB99">
        <f t="shared" si="93"/>
        <v>0</v>
      </c>
      <c r="BC99">
        <f t="shared" si="94"/>
        <v>0</v>
      </c>
      <c r="BD99" t="e">
        <f t="shared" si="95"/>
        <v>#VALUE!</v>
      </c>
      <c r="BE99" t="e">
        <f t="shared" si="105"/>
        <v>#VALUE!</v>
      </c>
      <c r="BF99">
        <f t="shared" si="106"/>
        <v>1</v>
      </c>
      <c r="BG99">
        <f t="shared" si="107"/>
        <v>1</v>
      </c>
      <c r="BH99">
        <f t="shared" si="108"/>
        <v>0</v>
      </c>
      <c r="BI99">
        <f t="shared" si="109"/>
        <v>0</v>
      </c>
      <c r="BJ99">
        <f t="shared" si="110"/>
        <v>0</v>
      </c>
      <c r="BK99">
        <f t="shared" si="111"/>
        <v>0</v>
      </c>
      <c r="BL99">
        <f t="shared" si="112"/>
        <v>0</v>
      </c>
      <c r="BM99">
        <f t="shared" si="113"/>
        <v>0</v>
      </c>
      <c r="BN99">
        <f t="shared" si="114"/>
        <v>0</v>
      </c>
      <c r="BO99">
        <f t="shared" si="115"/>
        <v>0</v>
      </c>
      <c r="BP99">
        <f t="shared" si="116"/>
        <v>0</v>
      </c>
      <c r="BQ99">
        <f t="shared" si="117"/>
        <v>0</v>
      </c>
      <c r="BR99">
        <f t="shared" si="118"/>
        <v>0</v>
      </c>
      <c r="BS99">
        <f t="shared" si="119"/>
        <v>0</v>
      </c>
      <c r="BT99" t="e">
        <f t="shared" si="120"/>
        <v>#VALUE!</v>
      </c>
      <c r="BU99" t="e">
        <f t="shared" si="121"/>
        <v>#VALUE!</v>
      </c>
      <c r="BV99">
        <f t="shared" si="122"/>
        <v>1</v>
      </c>
      <c r="BW99">
        <f t="shared" si="123"/>
        <v>1</v>
      </c>
      <c r="BY99" s="50">
        <f t="shared" si="124"/>
        <v>0</v>
      </c>
      <c r="BZ99" s="50">
        <f t="shared" si="125"/>
        <v>0</v>
      </c>
      <c r="CA99" s="50">
        <f t="shared" si="126"/>
        <v>0</v>
      </c>
      <c r="CB99" s="50">
        <f t="shared" si="127"/>
        <v>0</v>
      </c>
      <c r="CC99" s="50">
        <f t="shared" si="128"/>
        <v>0</v>
      </c>
      <c r="CD99" s="50">
        <f t="shared" si="129"/>
        <v>0</v>
      </c>
      <c r="CE99" s="50">
        <f t="shared" si="130"/>
        <v>0</v>
      </c>
      <c r="CF99" s="50">
        <f t="shared" si="131"/>
        <v>0</v>
      </c>
      <c r="CG99" s="50">
        <f t="shared" si="132"/>
        <v>0</v>
      </c>
      <c r="CH99" s="50">
        <f t="shared" si="133"/>
        <v>0</v>
      </c>
      <c r="CI99" s="50">
        <f t="shared" si="134"/>
        <v>0</v>
      </c>
      <c r="CJ99" s="50">
        <f t="shared" si="135"/>
        <v>0</v>
      </c>
      <c r="CK99" s="50">
        <f t="shared" si="136"/>
        <v>0.63360548035932096</v>
      </c>
      <c r="CL99" s="50">
        <f t="shared" si="137"/>
        <v>0.63360548035932096</v>
      </c>
      <c r="CM99" s="50">
        <f t="shared" si="138"/>
        <v>1</v>
      </c>
      <c r="CN99" s="50">
        <f t="shared" si="139"/>
        <v>1</v>
      </c>
      <c r="CO99">
        <f t="shared" si="140"/>
        <v>0</v>
      </c>
      <c r="CP99">
        <f t="shared" si="141"/>
        <v>0</v>
      </c>
      <c r="CQ99">
        <f t="shared" si="142"/>
        <v>0</v>
      </c>
      <c r="CR99">
        <f t="shared" si="143"/>
        <v>0</v>
      </c>
      <c r="CS99">
        <f t="shared" si="144"/>
        <v>0</v>
      </c>
      <c r="CT99">
        <f t="shared" si="145"/>
        <v>0</v>
      </c>
      <c r="CU99">
        <f t="shared" si="146"/>
        <v>0</v>
      </c>
      <c r="CV99">
        <f t="shared" si="147"/>
        <v>0</v>
      </c>
      <c r="CW99">
        <f t="shared" si="148"/>
        <v>0</v>
      </c>
      <c r="CX99">
        <f t="shared" si="149"/>
        <v>0</v>
      </c>
      <c r="CY99">
        <f t="shared" si="150"/>
        <v>0</v>
      </c>
      <c r="CZ99">
        <f t="shared" si="151"/>
        <v>0</v>
      </c>
      <c r="DA99">
        <f t="shared" si="152"/>
        <v>0.17300753088477683</v>
      </c>
      <c r="DB99">
        <f t="shared" si="153"/>
        <v>0.17300753088477683</v>
      </c>
      <c r="DC99">
        <f t="shared" si="154"/>
        <v>1</v>
      </c>
      <c r="DD99">
        <f t="shared" si="155"/>
        <v>1</v>
      </c>
      <c r="DL99" s="32" t="s">
        <v>709</v>
      </c>
      <c r="DM99" s="32" t="s">
        <v>710</v>
      </c>
      <c r="DN99" s="32" t="s">
        <v>711</v>
      </c>
      <c r="DO99" s="32" t="s">
        <v>712</v>
      </c>
      <c r="DP99" s="32" t="s">
        <v>713</v>
      </c>
      <c r="DQ99" s="32" t="s">
        <v>18</v>
      </c>
    </row>
    <row r="100" spans="1:121">
      <c r="A100" s="32" t="s">
        <v>22</v>
      </c>
      <c r="B100" s="32" t="s">
        <v>714</v>
      </c>
      <c r="C100" s="32" t="s">
        <v>715</v>
      </c>
      <c r="D100" s="32" t="s">
        <v>716</v>
      </c>
      <c r="E100" s="33" t="s">
        <v>717</v>
      </c>
      <c r="F100" s="33" t="s">
        <v>718</v>
      </c>
      <c r="G100" s="33" t="s">
        <v>719</v>
      </c>
      <c r="H100" s="32" t="s">
        <v>720</v>
      </c>
      <c r="I100" s="32" t="s">
        <v>721</v>
      </c>
      <c r="J100" s="32" t="s">
        <v>722</v>
      </c>
      <c r="K100" s="32" t="s">
        <v>723</v>
      </c>
      <c r="L100" s="33" t="s">
        <v>724</v>
      </c>
      <c r="M100" s="33" t="s">
        <v>725</v>
      </c>
      <c r="N100" s="33" t="s">
        <v>726</v>
      </c>
      <c r="O100" s="33" t="s">
        <v>727</v>
      </c>
      <c r="P100" s="31">
        <f t="shared" si="96"/>
        <v>-0.26113263350999999</v>
      </c>
      <c r="Q100" s="3">
        <f t="shared" si="97"/>
        <v>-0.86361949543226402</v>
      </c>
      <c r="R100" s="32" t="s">
        <v>728</v>
      </c>
      <c r="S100" s="40">
        <f t="shared" si="98"/>
        <v>2.6132019292542079</v>
      </c>
      <c r="T100" s="32" t="s">
        <v>729</v>
      </c>
      <c r="U100" s="32" t="s">
        <v>730</v>
      </c>
      <c r="V100" s="33" t="s">
        <v>731</v>
      </c>
      <c r="W100" s="24">
        <f t="shared" si="99"/>
        <v>0.40922572666927964</v>
      </c>
      <c r="AA100" s="24">
        <f t="shared" si="100"/>
        <v>1.9799011890406284</v>
      </c>
      <c r="AC100" s="32" t="s">
        <v>732</v>
      </c>
      <c r="AD100" s="32" t="s">
        <v>733</v>
      </c>
      <c r="AE100" s="32" t="s">
        <v>734</v>
      </c>
      <c r="AF100" s="32" t="s">
        <v>735</v>
      </c>
      <c r="AG100" s="8">
        <f t="shared" si="101"/>
        <v>3.2181635482543602E-2</v>
      </c>
      <c r="AH100" s="32" t="s">
        <v>736</v>
      </c>
      <c r="AI100" s="32" t="s">
        <v>737</v>
      </c>
      <c r="AJ100">
        <f t="shared" si="102"/>
        <v>3.0074999999999932</v>
      </c>
      <c r="AK100">
        <f t="shared" si="81"/>
        <v>4.0069374901220209</v>
      </c>
      <c r="AL100" t="e">
        <f t="shared" si="82"/>
        <v>#VALUE!</v>
      </c>
      <c r="AM100">
        <f t="shared" si="103"/>
        <v>1.3323150424345902</v>
      </c>
      <c r="AN100" s="58" t="e">
        <f t="shared" si="104"/>
        <v>#VALUE!</v>
      </c>
      <c r="AO100" s="32">
        <v>4</v>
      </c>
      <c r="AP100" s="32">
        <v>2</v>
      </c>
      <c r="AQ100" s="32"/>
      <c r="AR100">
        <f t="shared" si="83"/>
        <v>0</v>
      </c>
      <c r="AS100">
        <f t="shared" si="84"/>
        <v>0</v>
      </c>
      <c r="AT100">
        <f t="shared" si="85"/>
        <v>0</v>
      </c>
      <c r="AU100">
        <f t="shared" si="86"/>
        <v>0</v>
      </c>
      <c r="AV100">
        <f t="shared" si="87"/>
        <v>0</v>
      </c>
      <c r="AW100" t="e">
        <f t="shared" si="88"/>
        <v>#VALUE!</v>
      </c>
      <c r="AX100">
        <f t="shared" si="89"/>
        <v>0</v>
      </c>
      <c r="AY100">
        <f t="shared" si="90"/>
        <v>1</v>
      </c>
      <c r="AZ100">
        <f t="shared" si="91"/>
        <v>0</v>
      </c>
      <c r="BA100">
        <f t="shared" si="92"/>
        <v>0</v>
      </c>
      <c r="BB100">
        <f t="shared" si="93"/>
        <v>0</v>
      </c>
      <c r="BC100">
        <f t="shared" si="94"/>
        <v>0</v>
      </c>
      <c r="BD100" t="e">
        <f t="shared" si="95"/>
        <v>#VALUE!</v>
      </c>
      <c r="BE100">
        <f t="shared" si="105"/>
        <v>0</v>
      </c>
      <c r="BF100">
        <f t="shared" si="106"/>
        <v>1</v>
      </c>
      <c r="BG100">
        <f t="shared" si="107"/>
        <v>0</v>
      </c>
      <c r="BH100">
        <f t="shared" si="108"/>
        <v>0</v>
      </c>
      <c r="BI100">
        <f t="shared" si="109"/>
        <v>0</v>
      </c>
      <c r="BJ100">
        <f t="shared" si="110"/>
        <v>0</v>
      </c>
      <c r="BK100">
        <f t="shared" si="111"/>
        <v>0</v>
      </c>
      <c r="BL100">
        <f t="shared" si="112"/>
        <v>0</v>
      </c>
      <c r="BM100">
        <f t="shared" si="113"/>
        <v>0</v>
      </c>
      <c r="BN100">
        <f t="shared" si="114"/>
        <v>0</v>
      </c>
      <c r="BO100">
        <f t="shared" si="115"/>
        <v>1</v>
      </c>
      <c r="BP100">
        <f t="shared" si="116"/>
        <v>0</v>
      </c>
      <c r="BQ100">
        <f t="shared" si="117"/>
        <v>0</v>
      </c>
      <c r="BR100">
        <f t="shared" si="118"/>
        <v>0</v>
      </c>
      <c r="BS100">
        <f t="shared" si="119"/>
        <v>0</v>
      </c>
      <c r="BT100" t="e">
        <f t="shared" si="120"/>
        <v>#VALUE!</v>
      </c>
      <c r="BU100">
        <f t="shared" si="121"/>
        <v>0</v>
      </c>
      <c r="BV100">
        <f t="shared" si="122"/>
        <v>1</v>
      </c>
      <c r="BW100">
        <f t="shared" si="123"/>
        <v>0</v>
      </c>
      <c r="BY100" s="50">
        <f t="shared" si="124"/>
        <v>0</v>
      </c>
      <c r="BZ100" s="50">
        <f t="shared" si="125"/>
        <v>0</v>
      </c>
      <c r="CA100" s="50">
        <f t="shared" si="126"/>
        <v>0</v>
      </c>
      <c r="CB100" s="50">
        <f t="shared" si="127"/>
        <v>0</v>
      </c>
      <c r="CC100" s="50">
        <f t="shared" si="128"/>
        <v>0</v>
      </c>
      <c r="CD100" s="50">
        <f t="shared" si="129"/>
        <v>4.0069374901220209</v>
      </c>
      <c r="CE100" s="50">
        <f t="shared" si="130"/>
        <v>0</v>
      </c>
      <c r="CF100" s="50">
        <f t="shared" si="131"/>
        <v>1</v>
      </c>
      <c r="CG100" s="50">
        <f t="shared" si="132"/>
        <v>0</v>
      </c>
      <c r="CH100" s="50">
        <f t="shared" si="133"/>
        <v>0</v>
      </c>
      <c r="CI100" s="50">
        <f t="shared" si="134"/>
        <v>0</v>
      </c>
      <c r="CJ100" s="50">
        <f t="shared" si="135"/>
        <v>0</v>
      </c>
      <c r="CK100" s="50">
        <f t="shared" si="136"/>
        <v>4.0069374901220209</v>
      </c>
      <c r="CL100" s="50">
        <f t="shared" si="137"/>
        <v>0</v>
      </c>
      <c r="CM100" s="50">
        <f t="shared" si="138"/>
        <v>1</v>
      </c>
      <c r="CN100" s="50">
        <f t="shared" si="139"/>
        <v>0</v>
      </c>
      <c r="CO100">
        <f t="shared" si="140"/>
        <v>0</v>
      </c>
      <c r="CP100">
        <f t="shared" si="141"/>
        <v>0</v>
      </c>
      <c r="CQ100">
        <f t="shared" si="142"/>
        <v>0</v>
      </c>
      <c r="CR100">
        <f t="shared" si="143"/>
        <v>0</v>
      </c>
      <c r="CS100">
        <f t="shared" si="144"/>
        <v>0</v>
      </c>
      <c r="CT100">
        <f t="shared" si="145"/>
        <v>1.3323150424345902</v>
      </c>
      <c r="CU100">
        <f t="shared" si="146"/>
        <v>0</v>
      </c>
      <c r="CV100">
        <f t="shared" si="147"/>
        <v>1</v>
      </c>
      <c r="CW100">
        <f t="shared" si="148"/>
        <v>0</v>
      </c>
      <c r="CX100">
        <f t="shared" si="149"/>
        <v>0</v>
      </c>
      <c r="CY100">
        <f t="shared" si="150"/>
        <v>0</v>
      </c>
      <c r="CZ100">
        <f t="shared" si="151"/>
        <v>0</v>
      </c>
      <c r="DA100">
        <f t="shared" si="152"/>
        <v>1.3323150424345902</v>
      </c>
      <c r="DB100">
        <f t="shared" si="153"/>
        <v>0</v>
      </c>
      <c r="DC100">
        <f t="shared" si="154"/>
        <v>1</v>
      </c>
      <c r="DD100">
        <f t="shared" si="155"/>
        <v>0</v>
      </c>
      <c r="DL100" s="32" t="s">
        <v>738</v>
      </c>
      <c r="DM100" s="32" t="s">
        <v>739</v>
      </c>
      <c r="DN100" s="32" t="s">
        <v>740</v>
      </c>
      <c r="DO100" s="32" t="s">
        <v>741</v>
      </c>
      <c r="DP100" s="32" t="s">
        <v>742</v>
      </c>
      <c r="DQ100" s="32" t="s">
        <v>18</v>
      </c>
    </row>
    <row r="101" spans="1:121">
      <c r="A101" s="32" t="s">
        <v>22</v>
      </c>
      <c r="B101" s="32" t="s">
        <v>743</v>
      </c>
      <c r="C101" s="32" t="s">
        <v>744</v>
      </c>
      <c r="D101" s="32" t="s">
        <v>745</v>
      </c>
      <c r="E101" s="32" t="s">
        <v>746</v>
      </c>
      <c r="F101" s="33" t="s">
        <v>747</v>
      </c>
      <c r="G101" s="33" t="s">
        <v>748</v>
      </c>
      <c r="H101" s="32" t="s">
        <v>749</v>
      </c>
      <c r="I101" s="32" t="s">
        <v>750</v>
      </c>
      <c r="J101" s="32" t="s">
        <v>751</v>
      </c>
      <c r="K101" s="33" t="s">
        <v>752</v>
      </c>
      <c r="L101" s="33" t="s">
        <v>753</v>
      </c>
      <c r="M101" s="32" t="s">
        <v>754</v>
      </c>
      <c r="N101" s="32" t="s">
        <v>755</v>
      </c>
      <c r="O101" s="32" t="s">
        <v>756</v>
      </c>
      <c r="P101" s="31">
        <f t="shared" si="96"/>
        <v>-0.52509381010999989</v>
      </c>
      <c r="Q101" s="3">
        <f t="shared" si="97"/>
        <v>-0.44855298116832676</v>
      </c>
      <c r="R101" s="32" t="s">
        <v>757</v>
      </c>
      <c r="S101" s="40">
        <f t="shared" si="98"/>
        <v>2.0359419760883561</v>
      </c>
      <c r="T101" s="32" t="s">
        <v>758</v>
      </c>
      <c r="U101" s="32" t="s">
        <v>759</v>
      </c>
      <c r="V101" s="32" t="s">
        <v>760</v>
      </c>
      <c r="W101" s="24">
        <f t="shared" si="99"/>
        <v>0.47662096665694431</v>
      </c>
      <c r="AA101" s="24">
        <f t="shared" si="100"/>
        <v>1.9779284204936296</v>
      </c>
      <c r="AC101" s="32" t="s">
        <v>761</v>
      </c>
      <c r="AD101" s="32" t="s">
        <v>762</v>
      </c>
      <c r="AE101" s="32" t="s">
        <v>763</v>
      </c>
      <c r="AF101" s="32" t="s">
        <v>764</v>
      </c>
      <c r="AG101" s="8">
        <f t="shared" si="101"/>
        <v>4.359540162010711E-2</v>
      </c>
      <c r="AH101" s="32" t="s">
        <v>765</v>
      </c>
      <c r="AI101" s="32" t="s">
        <v>766</v>
      </c>
      <c r="AJ101">
        <f t="shared" si="102"/>
        <v>6.3360000000000127</v>
      </c>
      <c r="AK101">
        <f t="shared" si="81"/>
        <v>3.2074387879098722</v>
      </c>
      <c r="AL101" t="e">
        <f t="shared" si="82"/>
        <v>#VALUE!</v>
      </c>
      <c r="AM101">
        <f t="shared" si="103"/>
        <v>0.50622455617264295</v>
      </c>
      <c r="AN101" s="58" t="e">
        <f t="shared" si="104"/>
        <v>#VALUE!</v>
      </c>
      <c r="AO101" s="32">
        <v>3</v>
      </c>
      <c r="AP101" s="32">
        <v>2</v>
      </c>
      <c r="AQ101" s="32"/>
      <c r="AR101">
        <f t="shared" si="83"/>
        <v>0</v>
      </c>
      <c r="AS101">
        <f t="shared" si="84"/>
        <v>0</v>
      </c>
      <c r="AT101">
        <f t="shared" si="85"/>
        <v>0</v>
      </c>
      <c r="AU101">
        <f t="shared" si="86"/>
        <v>0</v>
      </c>
      <c r="AV101">
        <f t="shared" si="87"/>
        <v>0</v>
      </c>
      <c r="AW101" t="e">
        <f t="shared" si="88"/>
        <v>#VALUE!</v>
      </c>
      <c r="AX101">
        <f t="shared" si="89"/>
        <v>0</v>
      </c>
      <c r="AY101">
        <f t="shared" si="90"/>
        <v>1</v>
      </c>
      <c r="AZ101" t="e">
        <f t="shared" si="91"/>
        <v>#VALUE!</v>
      </c>
      <c r="BA101">
        <f t="shared" si="92"/>
        <v>0</v>
      </c>
      <c r="BB101">
        <f t="shared" si="93"/>
        <v>1</v>
      </c>
      <c r="BC101">
        <f t="shared" si="94"/>
        <v>0</v>
      </c>
      <c r="BD101">
        <f t="shared" si="95"/>
        <v>0</v>
      </c>
      <c r="BE101">
        <f t="shared" si="105"/>
        <v>0</v>
      </c>
      <c r="BF101">
        <f t="shared" si="106"/>
        <v>0</v>
      </c>
      <c r="BG101">
        <f t="shared" si="107"/>
        <v>0</v>
      </c>
      <c r="BH101">
        <f t="shared" si="108"/>
        <v>0</v>
      </c>
      <c r="BI101">
        <f t="shared" si="109"/>
        <v>0</v>
      </c>
      <c r="BJ101">
        <f t="shared" si="110"/>
        <v>0</v>
      </c>
      <c r="BK101">
        <f t="shared" si="111"/>
        <v>0</v>
      </c>
      <c r="BL101">
        <f t="shared" si="112"/>
        <v>0</v>
      </c>
      <c r="BM101">
        <f t="shared" si="113"/>
        <v>0</v>
      </c>
      <c r="BN101">
        <f t="shared" si="114"/>
        <v>0</v>
      </c>
      <c r="BO101">
        <f t="shared" si="115"/>
        <v>1</v>
      </c>
      <c r="BP101" t="e">
        <f t="shared" si="116"/>
        <v>#VALUE!</v>
      </c>
      <c r="BQ101">
        <f t="shared" si="117"/>
        <v>0</v>
      </c>
      <c r="BR101">
        <f t="shared" si="118"/>
        <v>1</v>
      </c>
      <c r="BS101">
        <f t="shared" si="119"/>
        <v>0</v>
      </c>
      <c r="BT101">
        <f t="shared" si="120"/>
        <v>0</v>
      </c>
      <c r="BU101">
        <f t="shared" si="121"/>
        <v>0</v>
      </c>
      <c r="BV101">
        <f t="shared" si="122"/>
        <v>0</v>
      </c>
      <c r="BW101">
        <f t="shared" si="123"/>
        <v>0</v>
      </c>
      <c r="BY101" s="50">
        <f t="shared" si="124"/>
        <v>0</v>
      </c>
      <c r="BZ101" s="50">
        <f t="shared" si="125"/>
        <v>0</v>
      </c>
      <c r="CA101" s="50">
        <f t="shared" si="126"/>
        <v>0</v>
      </c>
      <c r="CB101" s="50">
        <f t="shared" si="127"/>
        <v>0</v>
      </c>
      <c r="CC101" s="50">
        <f t="shared" si="128"/>
        <v>0</v>
      </c>
      <c r="CD101" s="50">
        <f t="shared" si="129"/>
        <v>3.2074387879098722</v>
      </c>
      <c r="CE101" s="50">
        <f t="shared" si="130"/>
        <v>0</v>
      </c>
      <c r="CF101" s="50">
        <f t="shared" si="131"/>
        <v>1</v>
      </c>
      <c r="CG101" s="50">
        <f t="shared" si="132"/>
        <v>3.2074387879098722</v>
      </c>
      <c r="CH101" s="50">
        <f t="shared" si="133"/>
        <v>0</v>
      </c>
      <c r="CI101" s="50">
        <f t="shared" si="134"/>
        <v>1</v>
      </c>
      <c r="CJ101" s="50">
        <f t="shared" si="135"/>
        <v>0</v>
      </c>
      <c r="CK101" s="50">
        <f t="shared" si="136"/>
        <v>0</v>
      </c>
      <c r="CL101" s="50">
        <f t="shared" si="137"/>
        <v>0</v>
      </c>
      <c r="CM101" s="50">
        <f t="shared" si="138"/>
        <v>0</v>
      </c>
      <c r="CN101" s="50">
        <f t="shared" si="139"/>
        <v>0</v>
      </c>
      <c r="CO101">
        <f t="shared" si="140"/>
        <v>0</v>
      </c>
      <c r="CP101">
        <f t="shared" si="141"/>
        <v>0</v>
      </c>
      <c r="CQ101">
        <f t="shared" si="142"/>
        <v>0</v>
      </c>
      <c r="CR101">
        <f t="shared" si="143"/>
        <v>0</v>
      </c>
      <c r="CS101">
        <f t="shared" si="144"/>
        <v>0</v>
      </c>
      <c r="CT101">
        <f t="shared" si="145"/>
        <v>0.50622455617264295</v>
      </c>
      <c r="CU101">
        <f t="shared" si="146"/>
        <v>0</v>
      </c>
      <c r="CV101">
        <f t="shared" si="147"/>
        <v>1</v>
      </c>
      <c r="CW101">
        <f t="shared" si="148"/>
        <v>0.50622455617264295</v>
      </c>
      <c r="CX101">
        <f t="shared" si="149"/>
        <v>0</v>
      </c>
      <c r="CY101">
        <f t="shared" si="150"/>
        <v>1</v>
      </c>
      <c r="CZ101">
        <f t="shared" si="151"/>
        <v>0</v>
      </c>
      <c r="DA101">
        <f t="shared" si="152"/>
        <v>0</v>
      </c>
      <c r="DB101">
        <f t="shared" si="153"/>
        <v>0</v>
      </c>
      <c r="DC101">
        <f t="shared" si="154"/>
        <v>0</v>
      </c>
      <c r="DD101">
        <f t="shared" si="155"/>
        <v>0</v>
      </c>
      <c r="DL101" s="32" t="s">
        <v>767</v>
      </c>
      <c r="DM101" s="32" t="s">
        <v>768</v>
      </c>
      <c r="DN101" s="32" t="s">
        <v>769</v>
      </c>
      <c r="DO101" s="32" t="s">
        <v>770</v>
      </c>
      <c r="DP101" s="32" t="s">
        <v>771</v>
      </c>
      <c r="DQ101" s="32" t="s">
        <v>18</v>
      </c>
    </row>
    <row r="102" spans="1:121">
      <c r="A102" s="32" t="s">
        <v>16</v>
      </c>
      <c r="B102" s="32" t="s">
        <v>772</v>
      </c>
      <c r="C102" s="32" t="s">
        <v>773</v>
      </c>
      <c r="D102" s="32" t="s">
        <v>774</v>
      </c>
      <c r="E102" s="33" t="s">
        <v>775</v>
      </c>
      <c r="F102" s="33" t="s">
        <v>776</v>
      </c>
      <c r="G102" s="33" t="s">
        <v>777</v>
      </c>
      <c r="H102" s="32" t="s">
        <v>778</v>
      </c>
      <c r="I102" s="32" t="s">
        <v>779</v>
      </c>
      <c r="J102" s="32" t="s">
        <v>780</v>
      </c>
      <c r="K102" s="32" t="s">
        <v>781</v>
      </c>
      <c r="L102" s="32" t="s">
        <v>782</v>
      </c>
      <c r="M102" s="33" t="s">
        <v>783</v>
      </c>
      <c r="N102" s="33" t="s">
        <v>784</v>
      </c>
      <c r="O102" s="33" t="s">
        <v>785</v>
      </c>
      <c r="P102" s="31">
        <f t="shared" si="96"/>
        <v>0.91413374374799994</v>
      </c>
      <c r="Q102" s="3">
        <f t="shared" si="97"/>
        <v>0.67128100291746806</v>
      </c>
      <c r="R102" s="32" t="s">
        <v>786</v>
      </c>
      <c r="S102" s="40">
        <f t="shared" si="98"/>
        <v>0.83486061343018281</v>
      </c>
      <c r="T102" s="32" t="s">
        <v>787</v>
      </c>
      <c r="U102" s="32" t="s">
        <v>788</v>
      </c>
      <c r="V102" s="33" t="s">
        <v>789</v>
      </c>
      <c r="W102" s="24">
        <f t="shared" si="99"/>
        <v>5.1708130597736748</v>
      </c>
      <c r="AA102" s="24">
        <f t="shared" si="100"/>
        <v>1.0823542652755382</v>
      </c>
      <c r="AC102" s="32" t="s">
        <v>790</v>
      </c>
      <c r="AD102" s="32" t="s">
        <v>791</v>
      </c>
      <c r="AE102" s="32" t="s">
        <v>792</v>
      </c>
      <c r="AF102" s="32" t="s">
        <v>793</v>
      </c>
      <c r="AG102" s="8">
        <f t="shared" si="101"/>
        <v>3.5960534246876841E-2</v>
      </c>
      <c r="AH102" s="32" t="s">
        <v>794</v>
      </c>
      <c r="AI102" s="32" t="s">
        <v>795</v>
      </c>
      <c r="AJ102">
        <f t="shared" si="102"/>
        <v>5.1320999999999799</v>
      </c>
      <c r="AK102">
        <f t="shared" si="81"/>
        <v>1.3292936788305578</v>
      </c>
      <c r="AL102" t="e">
        <f t="shared" si="82"/>
        <v>#VALUE!</v>
      </c>
      <c r="AM102">
        <f t="shared" si="103"/>
        <v>0.25901554506548258</v>
      </c>
      <c r="AN102" s="58" t="e">
        <f t="shared" si="104"/>
        <v>#VALUE!</v>
      </c>
      <c r="AO102" s="32">
        <v>3</v>
      </c>
      <c r="AP102" s="32">
        <v>2</v>
      </c>
      <c r="AQ102" s="32"/>
      <c r="AR102">
        <f t="shared" si="83"/>
        <v>0</v>
      </c>
      <c r="AS102">
        <f t="shared" si="84"/>
        <v>0</v>
      </c>
      <c r="AT102">
        <f t="shared" si="85"/>
        <v>0</v>
      </c>
      <c r="AU102">
        <f t="shared" si="86"/>
        <v>0</v>
      </c>
      <c r="AV102">
        <f t="shared" si="87"/>
        <v>0</v>
      </c>
      <c r="AW102" t="e">
        <f t="shared" si="88"/>
        <v>#VALUE!</v>
      </c>
      <c r="AX102">
        <f t="shared" si="89"/>
        <v>0</v>
      </c>
      <c r="AY102">
        <f t="shared" si="90"/>
        <v>1</v>
      </c>
      <c r="AZ102" t="e">
        <f t="shared" si="91"/>
        <v>#VALUE!</v>
      </c>
      <c r="BA102">
        <f t="shared" si="92"/>
        <v>0</v>
      </c>
      <c r="BB102">
        <f t="shared" si="93"/>
        <v>1</v>
      </c>
      <c r="BC102">
        <f t="shared" si="94"/>
        <v>0</v>
      </c>
      <c r="BD102">
        <f t="shared" si="95"/>
        <v>0</v>
      </c>
      <c r="BE102">
        <f t="shared" si="105"/>
        <v>0</v>
      </c>
      <c r="BF102">
        <f t="shared" si="106"/>
        <v>0</v>
      </c>
      <c r="BG102">
        <f t="shared" si="107"/>
        <v>0</v>
      </c>
      <c r="BH102">
        <f t="shared" si="108"/>
        <v>0</v>
      </c>
      <c r="BI102">
        <f t="shared" si="109"/>
        <v>0</v>
      </c>
      <c r="BJ102">
        <f t="shared" si="110"/>
        <v>0</v>
      </c>
      <c r="BK102">
        <f t="shared" si="111"/>
        <v>0</v>
      </c>
      <c r="BL102">
        <f t="shared" si="112"/>
        <v>0</v>
      </c>
      <c r="BM102">
        <f t="shared" si="113"/>
        <v>0</v>
      </c>
      <c r="BN102">
        <f t="shared" si="114"/>
        <v>0</v>
      </c>
      <c r="BO102">
        <f t="shared" si="115"/>
        <v>1</v>
      </c>
      <c r="BP102" t="e">
        <f t="shared" si="116"/>
        <v>#VALUE!</v>
      </c>
      <c r="BQ102">
        <f t="shared" si="117"/>
        <v>0</v>
      </c>
      <c r="BR102">
        <f t="shared" si="118"/>
        <v>1</v>
      </c>
      <c r="BS102">
        <f t="shared" si="119"/>
        <v>0</v>
      </c>
      <c r="BT102">
        <f t="shared" si="120"/>
        <v>0</v>
      </c>
      <c r="BU102">
        <f t="shared" si="121"/>
        <v>0</v>
      </c>
      <c r="BV102">
        <f t="shared" si="122"/>
        <v>0</v>
      </c>
      <c r="BW102">
        <f t="shared" si="123"/>
        <v>0</v>
      </c>
      <c r="BY102" s="50">
        <f t="shared" si="124"/>
        <v>0</v>
      </c>
      <c r="BZ102" s="50">
        <f t="shared" si="125"/>
        <v>0</v>
      </c>
      <c r="CA102" s="50">
        <f t="shared" si="126"/>
        <v>0</v>
      </c>
      <c r="CB102" s="50">
        <f t="shared" si="127"/>
        <v>0</v>
      </c>
      <c r="CC102" s="50">
        <f t="shared" si="128"/>
        <v>0</v>
      </c>
      <c r="CD102" s="50">
        <f t="shared" si="129"/>
        <v>1.3292936788305578</v>
      </c>
      <c r="CE102" s="50">
        <f t="shared" si="130"/>
        <v>0</v>
      </c>
      <c r="CF102" s="50">
        <f t="shared" si="131"/>
        <v>1</v>
      </c>
      <c r="CG102" s="50">
        <f t="shared" si="132"/>
        <v>1.3292936788305578</v>
      </c>
      <c r="CH102" s="50">
        <f t="shared" si="133"/>
        <v>0</v>
      </c>
      <c r="CI102" s="50">
        <f t="shared" si="134"/>
        <v>1</v>
      </c>
      <c r="CJ102" s="50">
        <f t="shared" si="135"/>
        <v>0</v>
      </c>
      <c r="CK102" s="50">
        <f t="shared" si="136"/>
        <v>0</v>
      </c>
      <c r="CL102" s="50">
        <f t="shared" si="137"/>
        <v>0</v>
      </c>
      <c r="CM102" s="50">
        <f t="shared" si="138"/>
        <v>0</v>
      </c>
      <c r="CN102" s="50">
        <f t="shared" si="139"/>
        <v>0</v>
      </c>
      <c r="CO102">
        <f t="shared" si="140"/>
        <v>0</v>
      </c>
      <c r="CP102">
        <f t="shared" si="141"/>
        <v>0</v>
      </c>
      <c r="CQ102">
        <f t="shared" si="142"/>
        <v>0</v>
      </c>
      <c r="CR102">
        <f t="shared" si="143"/>
        <v>0</v>
      </c>
      <c r="CS102">
        <f t="shared" si="144"/>
        <v>0</v>
      </c>
      <c r="CT102">
        <f t="shared" si="145"/>
        <v>0.25901554506548258</v>
      </c>
      <c r="CU102">
        <f t="shared" si="146"/>
        <v>0</v>
      </c>
      <c r="CV102">
        <f t="shared" si="147"/>
        <v>1</v>
      </c>
      <c r="CW102">
        <f t="shared" si="148"/>
        <v>0.25901554506548258</v>
      </c>
      <c r="CX102">
        <f t="shared" si="149"/>
        <v>0</v>
      </c>
      <c r="CY102">
        <f t="shared" si="150"/>
        <v>1</v>
      </c>
      <c r="CZ102">
        <f t="shared" si="151"/>
        <v>0</v>
      </c>
      <c r="DA102">
        <f t="shared" si="152"/>
        <v>0</v>
      </c>
      <c r="DB102">
        <f t="shared" si="153"/>
        <v>0</v>
      </c>
      <c r="DC102">
        <f t="shared" si="154"/>
        <v>0</v>
      </c>
      <c r="DD102">
        <f t="shared" si="155"/>
        <v>0</v>
      </c>
      <c r="DL102" s="32" t="s">
        <v>796</v>
      </c>
      <c r="DM102" s="32" t="s">
        <v>797</v>
      </c>
      <c r="DN102" s="32" t="s">
        <v>798</v>
      </c>
      <c r="DO102" s="32" t="s">
        <v>799</v>
      </c>
      <c r="DP102" s="32" t="s">
        <v>800</v>
      </c>
      <c r="DQ102" s="32" t="s">
        <v>18</v>
      </c>
    </row>
    <row r="103" spans="1:121">
      <c r="A103" s="32" t="s">
        <v>20</v>
      </c>
      <c r="B103" s="32" t="s">
        <v>801</v>
      </c>
      <c r="C103" s="32" t="s">
        <v>802</v>
      </c>
      <c r="D103" s="32" t="s">
        <v>803</v>
      </c>
      <c r="E103" s="32" t="s">
        <v>804</v>
      </c>
      <c r="F103" s="33" t="s">
        <v>805</v>
      </c>
      <c r="G103" s="32" t="s">
        <v>806</v>
      </c>
      <c r="H103" s="33" t="s">
        <v>807</v>
      </c>
      <c r="I103" s="32" t="s">
        <v>808</v>
      </c>
      <c r="J103" s="32" t="s">
        <v>809</v>
      </c>
      <c r="K103" s="33" t="s">
        <v>810</v>
      </c>
      <c r="L103" s="33" t="s">
        <v>811</v>
      </c>
      <c r="M103" s="33" t="s">
        <v>812</v>
      </c>
      <c r="N103" s="33" t="s">
        <v>813</v>
      </c>
      <c r="O103" s="33" t="s">
        <v>814</v>
      </c>
      <c r="P103" s="31">
        <f t="shared" si="96"/>
        <v>-0.48574342310999996</v>
      </c>
      <c r="Q103" s="3">
        <f t="shared" si="97"/>
        <v>-0.52810665381075905</v>
      </c>
      <c r="R103" s="32" t="s">
        <v>815</v>
      </c>
      <c r="S103" s="40">
        <f t="shared" si="98"/>
        <v>2.1271657201827572</v>
      </c>
      <c r="T103" s="32" t="s">
        <v>816</v>
      </c>
      <c r="U103" s="32" t="s">
        <v>817</v>
      </c>
      <c r="V103" s="33" t="s">
        <v>818</v>
      </c>
      <c r="W103" s="24">
        <f t="shared" si="99"/>
        <v>4.4498698910958057</v>
      </c>
      <c r="AA103" s="24">
        <f t="shared" si="100"/>
        <v>1.2594505877796787</v>
      </c>
      <c r="AC103" s="32" t="s">
        <v>819</v>
      </c>
      <c r="AD103" s="32" t="s">
        <v>820</v>
      </c>
      <c r="AE103" s="32" t="s">
        <v>821</v>
      </c>
      <c r="AF103" s="32" t="s">
        <v>822</v>
      </c>
      <c r="AG103" s="8">
        <f t="shared" si="101"/>
        <v>4.0954806234185577E-2</v>
      </c>
      <c r="AH103" s="32" t="s">
        <v>823</v>
      </c>
      <c r="AI103" s="32" t="s">
        <v>824</v>
      </c>
      <c r="AJ103">
        <f t="shared" si="102"/>
        <v>5.6666999999999916</v>
      </c>
      <c r="AK103">
        <f t="shared" si="81"/>
        <v>2.7096222810133535</v>
      </c>
      <c r="AL103" t="e">
        <f t="shared" si="82"/>
        <v>#VALUE!</v>
      </c>
      <c r="AM103">
        <f t="shared" si="103"/>
        <v>0.47816582508573907</v>
      </c>
      <c r="AN103" s="58" t="e">
        <f t="shared" si="104"/>
        <v>#VALUE!</v>
      </c>
      <c r="AO103" s="32">
        <v>4</v>
      </c>
      <c r="AP103" s="32">
        <v>1</v>
      </c>
      <c r="AQ103" s="32"/>
      <c r="AR103">
        <f t="shared" si="83"/>
        <v>0</v>
      </c>
      <c r="AS103" t="e">
        <f t="shared" si="84"/>
        <v>#VALUE!</v>
      </c>
      <c r="AT103">
        <f t="shared" si="85"/>
        <v>0</v>
      </c>
      <c r="AU103">
        <f t="shared" si="86"/>
        <v>1</v>
      </c>
      <c r="AV103">
        <f t="shared" si="87"/>
        <v>0</v>
      </c>
      <c r="AW103">
        <f t="shared" si="88"/>
        <v>0</v>
      </c>
      <c r="AX103">
        <f t="shared" si="89"/>
        <v>0</v>
      </c>
      <c r="AY103">
        <f t="shared" si="90"/>
        <v>0</v>
      </c>
      <c r="AZ103">
        <f t="shared" si="91"/>
        <v>0</v>
      </c>
      <c r="BA103">
        <f t="shared" si="92"/>
        <v>0</v>
      </c>
      <c r="BB103">
        <f t="shared" si="93"/>
        <v>0</v>
      </c>
      <c r="BC103">
        <f t="shared" si="94"/>
        <v>0</v>
      </c>
      <c r="BD103" t="e">
        <f t="shared" si="95"/>
        <v>#VALUE!</v>
      </c>
      <c r="BE103">
        <f t="shared" si="105"/>
        <v>0</v>
      </c>
      <c r="BF103">
        <f t="shared" si="106"/>
        <v>1</v>
      </c>
      <c r="BG103">
        <f t="shared" si="107"/>
        <v>0</v>
      </c>
      <c r="BH103">
        <f t="shared" si="108"/>
        <v>0</v>
      </c>
      <c r="BI103" t="e">
        <f t="shared" si="109"/>
        <v>#VALUE!</v>
      </c>
      <c r="BJ103">
        <f t="shared" si="110"/>
        <v>0</v>
      </c>
      <c r="BK103">
        <f t="shared" si="111"/>
        <v>1</v>
      </c>
      <c r="BL103">
        <f t="shared" si="112"/>
        <v>0</v>
      </c>
      <c r="BM103">
        <f t="shared" si="113"/>
        <v>0</v>
      </c>
      <c r="BN103">
        <f t="shared" si="114"/>
        <v>0</v>
      </c>
      <c r="BO103">
        <f t="shared" si="115"/>
        <v>0</v>
      </c>
      <c r="BP103">
        <f t="shared" si="116"/>
        <v>0</v>
      </c>
      <c r="BQ103">
        <f t="shared" si="117"/>
        <v>0</v>
      </c>
      <c r="BR103">
        <f t="shared" si="118"/>
        <v>0</v>
      </c>
      <c r="BS103">
        <f t="shared" si="119"/>
        <v>0</v>
      </c>
      <c r="BT103" t="e">
        <f t="shared" si="120"/>
        <v>#VALUE!</v>
      </c>
      <c r="BU103">
        <f t="shared" si="121"/>
        <v>0</v>
      </c>
      <c r="BV103">
        <f t="shared" si="122"/>
        <v>1</v>
      </c>
      <c r="BW103">
        <f t="shared" si="123"/>
        <v>0</v>
      </c>
      <c r="BY103" s="50">
        <f t="shared" si="124"/>
        <v>0</v>
      </c>
      <c r="BZ103" s="50">
        <f t="shared" si="125"/>
        <v>2.7096222810133535</v>
      </c>
      <c r="CA103" s="50">
        <f t="shared" si="126"/>
        <v>0</v>
      </c>
      <c r="CB103" s="50">
        <f t="shared" si="127"/>
        <v>1</v>
      </c>
      <c r="CC103" s="50">
        <f t="shared" si="128"/>
        <v>0</v>
      </c>
      <c r="CD103" s="50">
        <f t="shared" si="129"/>
        <v>0</v>
      </c>
      <c r="CE103" s="50">
        <f t="shared" si="130"/>
        <v>0</v>
      </c>
      <c r="CF103" s="50">
        <f t="shared" si="131"/>
        <v>0</v>
      </c>
      <c r="CG103" s="50">
        <f t="shared" si="132"/>
        <v>0</v>
      </c>
      <c r="CH103" s="50">
        <f t="shared" si="133"/>
        <v>0</v>
      </c>
      <c r="CI103" s="50">
        <f t="shared" si="134"/>
        <v>0</v>
      </c>
      <c r="CJ103" s="50">
        <f t="shared" si="135"/>
        <v>0</v>
      </c>
      <c r="CK103" s="50">
        <f t="shared" si="136"/>
        <v>2.7096222810133535</v>
      </c>
      <c r="CL103" s="50">
        <f t="shared" si="137"/>
        <v>0</v>
      </c>
      <c r="CM103" s="50">
        <f t="shared" si="138"/>
        <v>1</v>
      </c>
      <c r="CN103" s="50">
        <f t="shared" si="139"/>
        <v>0</v>
      </c>
      <c r="CO103">
        <f t="shared" si="140"/>
        <v>0</v>
      </c>
      <c r="CP103">
        <f t="shared" si="141"/>
        <v>0.47816582508573907</v>
      </c>
      <c r="CQ103">
        <f t="shared" si="142"/>
        <v>0</v>
      </c>
      <c r="CR103">
        <f t="shared" si="143"/>
        <v>1</v>
      </c>
      <c r="CS103">
        <f t="shared" si="144"/>
        <v>0</v>
      </c>
      <c r="CT103">
        <f t="shared" si="145"/>
        <v>0</v>
      </c>
      <c r="CU103">
        <f t="shared" si="146"/>
        <v>0</v>
      </c>
      <c r="CV103">
        <f t="shared" si="147"/>
        <v>0</v>
      </c>
      <c r="CW103">
        <f t="shared" si="148"/>
        <v>0</v>
      </c>
      <c r="CX103">
        <f t="shared" si="149"/>
        <v>0</v>
      </c>
      <c r="CY103">
        <f t="shared" si="150"/>
        <v>0</v>
      </c>
      <c r="CZ103">
        <f t="shared" si="151"/>
        <v>0</v>
      </c>
      <c r="DA103">
        <f t="shared" si="152"/>
        <v>0.47816582508573907</v>
      </c>
      <c r="DB103">
        <f t="shared" si="153"/>
        <v>0</v>
      </c>
      <c r="DC103">
        <f t="shared" si="154"/>
        <v>1</v>
      </c>
      <c r="DD103">
        <f t="shared" si="155"/>
        <v>0</v>
      </c>
      <c r="DL103" s="32" t="s">
        <v>825</v>
      </c>
      <c r="DM103" s="32" t="s">
        <v>826</v>
      </c>
      <c r="DN103" s="32" t="s">
        <v>827</v>
      </c>
      <c r="DO103" s="32" t="s">
        <v>828</v>
      </c>
      <c r="DP103" s="32" t="s">
        <v>829</v>
      </c>
      <c r="DQ103" s="32" t="s">
        <v>18</v>
      </c>
    </row>
    <row r="104" spans="1:121">
      <c r="A104" s="32" t="s">
        <v>16</v>
      </c>
      <c r="B104" s="32" t="s">
        <v>830</v>
      </c>
      <c r="C104" s="32" t="s">
        <v>831</v>
      </c>
      <c r="D104" s="33" t="s">
        <v>832</v>
      </c>
      <c r="E104" s="32" t="s">
        <v>833</v>
      </c>
      <c r="F104" s="33" t="s">
        <v>834</v>
      </c>
      <c r="G104" s="32" t="s">
        <v>835</v>
      </c>
      <c r="H104" s="33" t="s">
        <v>836</v>
      </c>
      <c r="I104" s="32" t="s">
        <v>837</v>
      </c>
      <c r="J104" s="32" t="s">
        <v>838</v>
      </c>
      <c r="K104" s="32" t="s">
        <v>839</v>
      </c>
      <c r="L104" s="33" t="s">
        <v>840</v>
      </c>
      <c r="M104" s="32" t="s">
        <v>841</v>
      </c>
      <c r="N104" s="32" t="s">
        <v>842</v>
      </c>
      <c r="O104" s="32" t="s">
        <v>843</v>
      </c>
      <c r="P104" s="31">
        <f t="shared" si="96"/>
        <v>-0.36624034313999998</v>
      </c>
      <c r="Q104" s="3">
        <f t="shared" si="97"/>
        <v>-0.73173602211339017</v>
      </c>
      <c r="R104" s="32" t="s">
        <v>844</v>
      </c>
      <c r="S104" s="40">
        <f t="shared" si="98"/>
        <v>2.3916618324469816</v>
      </c>
      <c r="T104" s="32" t="s">
        <v>845</v>
      </c>
      <c r="U104" s="32" t="s">
        <v>846</v>
      </c>
      <c r="V104" s="32" t="s">
        <v>847</v>
      </c>
      <c r="W104" s="24">
        <f t="shared" si="99"/>
        <v>2.2103229050681712</v>
      </c>
      <c r="AA104" s="24">
        <f t="shared" si="100"/>
        <v>1.833906859475837</v>
      </c>
      <c r="AC104" s="32" t="s">
        <v>848</v>
      </c>
      <c r="AD104" s="32" t="s">
        <v>849</v>
      </c>
      <c r="AE104" s="32" t="s">
        <v>850</v>
      </c>
      <c r="AF104" s="32" t="s">
        <v>851</v>
      </c>
      <c r="AG104" s="8">
        <f t="shared" si="101"/>
        <v>4.0221779199054244E-2</v>
      </c>
      <c r="AH104" s="32" t="s">
        <v>852</v>
      </c>
      <c r="AI104" s="32" t="s">
        <v>853</v>
      </c>
      <c r="AJ104">
        <f t="shared" si="102"/>
        <v>3.9695999999999572</v>
      </c>
      <c r="AK104">
        <f t="shared" si="81"/>
        <v>3.4468849787517133</v>
      </c>
      <c r="AL104" t="e">
        <f t="shared" si="82"/>
        <v>#VALUE!</v>
      </c>
      <c r="AM104">
        <f t="shared" si="103"/>
        <v>0.86832048033851028</v>
      </c>
      <c r="AN104" s="58" t="e">
        <f t="shared" si="104"/>
        <v>#VALUE!</v>
      </c>
      <c r="AO104" s="32">
        <v>2</v>
      </c>
      <c r="AP104" s="32">
        <v>1</v>
      </c>
      <c r="AQ104" s="32"/>
      <c r="AR104">
        <f t="shared" si="83"/>
        <v>0</v>
      </c>
      <c r="AS104" t="e">
        <f t="shared" si="84"/>
        <v>#VALUE!</v>
      </c>
      <c r="AT104">
        <f t="shared" si="85"/>
        <v>0</v>
      </c>
      <c r="AU104">
        <f t="shared" si="86"/>
        <v>1</v>
      </c>
      <c r="AV104" t="e">
        <f t="shared" si="87"/>
        <v>#VALUE!</v>
      </c>
      <c r="AW104">
        <f t="shared" si="88"/>
        <v>0</v>
      </c>
      <c r="AX104">
        <f t="shared" si="89"/>
        <v>1</v>
      </c>
      <c r="AY104">
        <f t="shared" si="90"/>
        <v>0</v>
      </c>
      <c r="AZ104">
        <f t="shared" si="91"/>
        <v>0</v>
      </c>
      <c r="BA104">
        <f t="shared" si="92"/>
        <v>0</v>
      </c>
      <c r="BB104">
        <f t="shared" si="93"/>
        <v>0</v>
      </c>
      <c r="BC104">
        <f t="shared" si="94"/>
        <v>0</v>
      </c>
      <c r="BD104">
        <f t="shared" si="95"/>
        <v>0</v>
      </c>
      <c r="BE104">
        <f t="shared" si="105"/>
        <v>0</v>
      </c>
      <c r="BF104">
        <f t="shared" si="106"/>
        <v>0</v>
      </c>
      <c r="BG104">
        <f t="shared" si="107"/>
        <v>0</v>
      </c>
      <c r="BH104">
        <f t="shared" si="108"/>
        <v>0</v>
      </c>
      <c r="BI104" t="e">
        <f t="shared" si="109"/>
        <v>#VALUE!</v>
      </c>
      <c r="BJ104">
        <f t="shared" si="110"/>
        <v>0</v>
      </c>
      <c r="BK104">
        <f t="shared" si="111"/>
        <v>1</v>
      </c>
      <c r="BL104" t="e">
        <f t="shared" si="112"/>
        <v>#VALUE!</v>
      </c>
      <c r="BM104" t="e">
        <f t="shared" si="113"/>
        <v>#VALUE!</v>
      </c>
      <c r="BN104">
        <f t="shared" si="114"/>
        <v>1</v>
      </c>
      <c r="BO104">
        <f t="shared" si="115"/>
        <v>0</v>
      </c>
      <c r="BP104">
        <f t="shared" si="116"/>
        <v>0</v>
      </c>
      <c r="BQ104">
        <f t="shared" si="117"/>
        <v>0</v>
      </c>
      <c r="BR104">
        <f t="shared" si="118"/>
        <v>0</v>
      </c>
      <c r="BS104">
        <f t="shared" si="119"/>
        <v>0</v>
      </c>
      <c r="BT104">
        <f t="shared" si="120"/>
        <v>0</v>
      </c>
      <c r="BU104">
        <f t="shared" si="121"/>
        <v>0</v>
      </c>
      <c r="BV104">
        <f t="shared" si="122"/>
        <v>0</v>
      </c>
      <c r="BW104">
        <f t="shared" si="123"/>
        <v>0</v>
      </c>
      <c r="BY104" s="50">
        <f t="shared" si="124"/>
        <v>0</v>
      </c>
      <c r="BZ104" s="50">
        <f t="shared" si="125"/>
        <v>3.4468849787517133</v>
      </c>
      <c r="CA104" s="50">
        <f t="shared" si="126"/>
        <v>0</v>
      </c>
      <c r="CB104" s="50">
        <f t="shared" si="127"/>
        <v>1</v>
      </c>
      <c r="CC104" s="50">
        <f t="shared" si="128"/>
        <v>3.4468849787517133</v>
      </c>
      <c r="CD104" s="50">
        <f t="shared" si="129"/>
        <v>0</v>
      </c>
      <c r="CE104" s="50">
        <f t="shared" si="130"/>
        <v>1</v>
      </c>
      <c r="CF104" s="50">
        <f t="shared" si="131"/>
        <v>0</v>
      </c>
      <c r="CG104" s="50">
        <f t="shared" si="132"/>
        <v>0</v>
      </c>
      <c r="CH104" s="50">
        <f t="shared" si="133"/>
        <v>0</v>
      </c>
      <c r="CI104" s="50">
        <f t="shared" si="134"/>
        <v>0</v>
      </c>
      <c r="CJ104" s="50">
        <f t="shared" si="135"/>
        <v>0</v>
      </c>
      <c r="CK104" s="50">
        <f t="shared" si="136"/>
        <v>0</v>
      </c>
      <c r="CL104" s="50">
        <f t="shared" si="137"/>
        <v>0</v>
      </c>
      <c r="CM104" s="50">
        <f t="shared" si="138"/>
        <v>0</v>
      </c>
      <c r="CN104" s="50">
        <f t="shared" si="139"/>
        <v>0</v>
      </c>
      <c r="CO104">
        <f t="shared" si="140"/>
        <v>0</v>
      </c>
      <c r="CP104">
        <f t="shared" si="141"/>
        <v>0.86832048033851028</v>
      </c>
      <c r="CQ104">
        <f t="shared" si="142"/>
        <v>0</v>
      </c>
      <c r="CR104">
        <f t="shared" si="143"/>
        <v>1</v>
      </c>
      <c r="CS104">
        <f t="shared" si="144"/>
        <v>0.86832048033851028</v>
      </c>
      <c r="CT104">
        <f t="shared" si="145"/>
        <v>0</v>
      </c>
      <c r="CU104">
        <f t="shared" si="146"/>
        <v>1</v>
      </c>
      <c r="CV104">
        <f t="shared" si="147"/>
        <v>0</v>
      </c>
      <c r="CW104">
        <f t="shared" si="148"/>
        <v>0</v>
      </c>
      <c r="CX104">
        <f t="shared" si="149"/>
        <v>0</v>
      </c>
      <c r="CY104">
        <f t="shared" si="150"/>
        <v>0</v>
      </c>
      <c r="CZ104">
        <f t="shared" si="151"/>
        <v>0</v>
      </c>
      <c r="DA104">
        <f t="shared" si="152"/>
        <v>0</v>
      </c>
      <c r="DB104">
        <f t="shared" si="153"/>
        <v>0</v>
      </c>
      <c r="DC104">
        <f t="shared" si="154"/>
        <v>0</v>
      </c>
      <c r="DD104">
        <f t="shared" si="155"/>
        <v>0</v>
      </c>
      <c r="DL104" s="32" t="s">
        <v>854</v>
      </c>
      <c r="DM104" s="32" t="s">
        <v>855</v>
      </c>
      <c r="DN104" s="32" t="s">
        <v>856</v>
      </c>
      <c r="DO104" s="32" t="s">
        <v>857</v>
      </c>
      <c r="DP104" s="32" t="s">
        <v>858</v>
      </c>
      <c r="DQ104" s="32" t="s">
        <v>18</v>
      </c>
    </row>
    <row r="105" spans="1:121">
      <c r="A105" s="32" t="s">
        <v>20</v>
      </c>
      <c r="B105" s="32" t="s">
        <v>859</v>
      </c>
      <c r="C105" s="32" t="s">
        <v>860</v>
      </c>
      <c r="D105" s="32" t="s">
        <v>861</v>
      </c>
      <c r="E105" s="33" t="s">
        <v>862</v>
      </c>
      <c r="F105" s="32" t="s">
        <v>863</v>
      </c>
      <c r="G105" s="33" t="s">
        <v>864</v>
      </c>
      <c r="H105" s="32" t="s">
        <v>865</v>
      </c>
      <c r="I105" s="32" t="s">
        <v>866</v>
      </c>
      <c r="J105" s="32" t="s">
        <v>867</v>
      </c>
      <c r="K105" s="32" t="s">
        <v>868</v>
      </c>
      <c r="L105" s="32" t="s">
        <v>869</v>
      </c>
      <c r="M105" s="33" t="s">
        <v>870</v>
      </c>
      <c r="N105" s="33" t="s">
        <v>871</v>
      </c>
      <c r="O105" s="33" t="s">
        <v>872</v>
      </c>
      <c r="P105" s="31">
        <f t="shared" si="96"/>
        <v>0.99108942185000004</v>
      </c>
      <c r="Q105" s="3">
        <f t="shared" si="97"/>
        <v>0.96451648420593461</v>
      </c>
      <c r="R105" s="32" t="s">
        <v>873</v>
      </c>
      <c r="S105" s="40">
        <f t="shared" si="98"/>
        <v>0.26719046017871073</v>
      </c>
      <c r="T105" s="32" t="s">
        <v>874</v>
      </c>
      <c r="U105" s="32" t="s">
        <v>875</v>
      </c>
      <c r="V105" s="33" t="s">
        <v>876</v>
      </c>
      <c r="W105" s="24">
        <f t="shared" si="99"/>
        <v>3.8266196634174396</v>
      </c>
      <c r="AA105" s="24">
        <f t="shared" si="100"/>
        <v>1.4459208658060836</v>
      </c>
      <c r="AC105" s="32" t="s">
        <v>877</v>
      </c>
      <c r="AD105" s="32" t="s">
        <v>878</v>
      </c>
      <c r="AE105" s="32" t="s">
        <v>879</v>
      </c>
      <c r="AF105" s="32" t="s">
        <v>880</v>
      </c>
      <c r="AG105" s="8">
        <f t="shared" si="101"/>
        <v>3.6879587266688996E-2</v>
      </c>
      <c r="AH105" s="32" t="s">
        <v>881</v>
      </c>
      <c r="AI105" s="32" t="s">
        <v>882</v>
      </c>
      <c r="AJ105">
        <f t="shared" si="102"/>
        <v>7.1032999999999902</v>
      </c>
      <c r="AK105">
        <f t="shared" si="81"/>
        <v>6.7034585148189121E-2</v>
      </c>
      <c r="AL105" t="e">
        <f t="shared" si="82"/>
        <v>#VALUE!</v>
      </c>
      <c r="AM105">
        <f t="shared" si="103"/>
        <v>9.4371046060548209E-3</v>
      </c>
      <c r="AN105" s="58" t="e">
        <f t="shared" si="104"/>
        <v>#VALUE!</v>
      </c>
      <c r="AO105" s="32">
        <v>4</v>
      </c>
      <c r="AP105" s="32">
        <v>2</v>
      </c>
      <c r="AQ105" s="32"/>
      <c r="AR105">
        <f t="shared" si="83"/>
        <v>0</v>
      </c>
      <c r="AS105">
        <f t="shared" si="84"/>
        <v>0</v>
      </c>
      <c r="AT105">
        <f t="shared" si="85"/>
        <v>0</v>
      </c>
      <c r="AU105">
        <f t="shared" si="86"/>
        <v>0</v>
      </c>
      <c r="AV105">
        <f t="shared" si="87"/>
        <v>0</v>
      </c>
      <c r="AW105" t="e">
        <f t="shared" si="88"/>
        <v>#VALUE!</v>
      </c>
      <c r="AX105">
        <f t="shared" si="89"/>
        <v>0</v>
      </c>
      <c r="AY105">
        <f t="shared" si="90"/>
        <v>1</v>
      </c>
      <c r="AZ105">
        <f t="shared" si="91"/>
        <v>0</v>
      </c>
      <c r="BA105">
        <f t="shared" si="92"/>
        <v>0</v>
      </c>
      <c r="BB105">
        <f t="shared" si="93"/>
        <v>0</v>
      </c>
      <c r="BC105">
        <f t="shared" si="94"/>
        <v>0</v>
      </c>
      <c r="BD105" t="e">
        <f t="shared" si="95"/>
        <v>#VALUE!</v>
      </c>
      <c r="BE105">
        <f t="shared" si="105"/>
        <v>0</v>
      </c>
      <c r="BF105">
        <f t="shared" si="106"/>
        <v>1</v>
      </c>
      <c r="BG105">
        <f t="shared" si="107"/>
        <v>0</v>
      </c>
      <c r="BH105">
        <f t="shared" si="108"/>
        <v>0</v>
      </c>
      <c r="BI105">
        <f t="shared" si="109"/>
        <v>0</v>
      </c>
      <c r="BJ105">
        <f t="shared" si="110"/>
        <v>0</v>
      </c>
      <c r="BK105">
        <f t="shared" si="111"/>
        <v>0</v>
      </c>
      <c r="BL105">
        <f t="shared" si="112"/>
        <v>0</v>
      </c>
      <c r="BM105">
        <f t="shared" si="113"/>
        <v>0</v>
      </c>
      <c r="BN105">
        <f t="shared" si="114"/>
        <v>0</v>
      </c>
      <c r="BO105">
        <f t="shared" si="115"/>
        <v>1</v>
      </c>
      <c r="BP105">
        <f t="shared" si="116"/>
        <v>0</v>
      </c>
      <c r="BQ105">
        <f t="shared" si="117"/>
        <v>0</v>
      </c>
      <c r="BR105">
        <f t="shared" si="118"/>
        <v>0</v>
      </c>
      <c r="BS105">
        <f t="shared" si="119"/>
        <v>0</v>
      </c>
      <c r="BT105" t="e">
        <f t="shared" si="120"/>
        <v>#VALUE!</v>
      </c>
      <c r="BU105">
        <f t="shared" si="121"/>
        <v>0</v>
      </c>
      <c r="BV105">
        <f t="shared" si="122"/>
        <v>1</v>
      </c>
      <c r="BW105">
        <f t="shared" si="123"/>
        <v>0</v>
      </c>
      <c r="BY105" s="50">
        <f t="shared" si="124"/>
        <v>0</v>
      </c>
      <c r="BZ105" s="50">
        <f t="shared" si="125"/>
        <v>0</v>
      </c>
      <c r="CA105" s="50">
        <f t="shared" si="126"/>
        <v>0</v>
      </c>
      <c r="CB105" s="50">
        <f t="shared" si="127"/>
        <v>0</v>
      </c>
      <c r="CC105" s="50">
        <f t="shared" si="128"/>
        <v>0</v>
      </c>
      <c r="CD105" s="50">
        <f t="shared" si="129"/>
        <v>6.7034585148189121E-2</v>
      </c>
      <c r="CE105" s="50">
        <f t="shared" si="130"/>
        <v>0</v>
      </c>
      <c r="CF105" s="50">
        <f t="shared" si="131"/>
        <v>1</v>
      </c>
      <c r="CG105" s="50">
        <f t="shared" si="132"/>
        <v>0</v>
      </c>
      <c r="CH105" s="50">
        <f t="shared" si="133"/>
        <v>0</v>
      </c>
      <c r="CI105" s="50">
        <f t="shared" si="134"/>
        <v>0</v>
      </c>
      <c r="CJ105" s="50">
        <f t="shared" si="135"/>
        <v>0</v>
      </c>
      <c r="CK105" s="50">
        <f t="shared" si="136"/>
        <v>6.7034585148189121E-2</v>
      </c>
      <c r="CL105" s="50">
        <f t="shared" si="137"/>
        <v>0</v>
      </c>
      <c r="CM105" s="50">
        <f t="shared" si="138"/>
        <v>1</v>
      </c>
      <c r="CN105" s="50">
        <f t="shared" si="139"/>
        <v>0</v>
      </c>
      <c r="CO105">
        <f t="shared" si="140"/>
        <v>0</v>
      </c>
      <c r="CP105">
        <f t="shared" si="141"/>
        <v>0</v>
      </c>
      <c r="CQ105">
        <f t="shared" si="142"/>
        <v>0</v>
      </c>
      <c r="CR105">
        <f t="shared" si="143"/>
        <v>0</v>
      </c>
      <c r="CS105">
        <f t="shared" si="144"/>
        <v>0</v>
      </c>
      <c r="CT105">
        <f t="shared" si="145"/>
        <v>9.4371046060548209E-3</v>
      </c>
      <c r="CU105">
        <f t="shared" si="146"/>
        <v>0</v>
      </c>
      <c r="CV105">
        <f t="shared" si="147"/>
        <v>1</v>
      </c>
      <c r="CW105">
        <f t="shared" si="148"/>
        <v>0</v>
      </c>
      <c r="CX105">
        <f t="shared" si="149"/>
        <v>0</v>
      </c>
      <c r="CY105">
        <f t="shared" si="150"/>
        <v>0</v>
      </c>
      <c r="CZ105">
        <f t="shared" si="151"/>
        <v>0</v>
      </c>
      <c r="DA105">
        <f t="shared" si="152"/>
        <v>9.4371046060548209E-3</v>
      </c>
      <c r="DB105">
        <f t="shared" si="153"/>
        <v>0</v>
      </c>
      <c r="DC105">
        <f t="shared" si="154"/>
        <v>1</v>
      </c>
      <c r="DD105">
        <f t="shared" si="155"/>
        <v>0</v>
      </c>
      <c r="DL105" s="32" t="s">
        <v>883</v>
      </c>
      <c r="DM105" s="32" t="s">
        <v>884</v>
      </c>
      <c r="DN105" s="32" t="s">
        <v>885</v>
      </c>
      <c r="DO105" s="32" t="s">
        <v>886</v>
      </c>
      <c r="DP105" s="32" t="s">
        <v>887</v>
      </c>
      <c r="DQ105" s="32" t="s">
        <v>18</v>
      </c>
    </row>
    <row r="106" spans="1:121">
      <c r="A106" s="32" t="s">
        <v>22</v>
      </c>
      <c r="B106" s="32" t="s">
        <v>888</v>
      </c>
      <c r="C106" s="32" t="s">
        <v>889</v>
      </c>
      <c r="D106" s="33" t="s">
        <v>890</v>
      </c>
      <c r="E106" s="33" t="s">
        <v>891</v>
      </c>
      <c r="F106" s="33" t="s">
        <v>892</v>
      </c>
      <c r="G106" s="32" t="s">
        <v>893</v>
      </c>
      <c r="H106" s="33" t="s">
        <v>894</v>
      </c>
      <c r="I106" s="32" t="s">
        <v>895</v>
      </c>
      <c r="J106" s="32" t="s">
        <v>896</v>
      </c>
      <c r="K106" s="32" t="s">
        <v>897</v>
      </c>
      <c r="L106" s="33" t="s">
        <v>898</v>
      </c>
      <c r="M106" s="33" t="s">
        <v>899</v>
      </c>
      <c r="N106" s="33" t="s">
        <v>900</v>
      </c>
      <c r="O106" s="32" t="s">
        <v>901</v>
      </c>
      <c r="P106" s="31">
        <f t="shared" si="96"/>
        <v>0.82495704942400017</v>
      </c>
      <c r="Q106" s="3">
        <f t="shared" si="97"/>
        <v>0.36110826678870445</v>
      </c>
      <c r="R106" s="32" t="s">
        <v>902</v>
      </c>
      <c r="S106" s="40">
        <f t="shared" si="98"/>
        <v>1.2013402470304568</v>
      </c>
      <c r="T106" s="32" t="s">
        <v>903</v>
      </c>
      <c r="U106" s="32" t="s">
        <v>904</v>
      </c>
      <c r="V106" s="33" t="s">
        <v>905</v>
      </c>
      <c r="W106" s="24">
        <f t="shared" si="99"/>
        <v>2.4442090323802095</v>
      </c>
      <c r="AA106" s="24">
        <f t="shared" si="100"/>
        <v>1.7941188411966764</v>
      </c>
      <c r="AC106" s="32" t="s">
        <v>906</v>
      </c>
      <c r="AD106" s="32" t="s">
        <v>907</v>
      </c>
      <c r="AE106" s="32" t="s">
        <v>908</v>
      </c>
      <c r="AF106" s="32" t="s">
        <v>909</v>
      </c>
      <c r="AG106" s="8">
        <f t="shared" si="101"/>
        <v>3.7394937311844276E-2</v>
      </c>
      <c r="AH106" s="32" t="s">
        <v>910</v>
      </c>
      <c r="AI106" s="32" t="s">
        <v>911</v>
      </c>
      <c r="AJ106">
        <f t="shared" si="102"/>
        <v>3.3004999999999995</v>
      </c>
      <c r="AK106">
        <f t="shared" si="81"/>
        <v>2.5270053995344512</v>
      </c>
      <c r="AL106" t="e">
        <f t="shared" si="82"/>
        <v>#VALUE!</v>
      </c>
      <c r="AM106">
        <f t="shared" si="103"/>
        <v>0.765643205433859</v>
      </c>
      <c r="AN106" s="58" t="e">
        <f t="shared" si="104"/>
        <v>#VALUE!</v>
      </c>
      <c r="AO106" s="32">
        <v>4</v>
      </c>
      <c r="AP106" s="32">
        <v>3</v>
      </c>
      <c r="AQ106" s="32"/>
      <c r="AR106">
        <f t="shared" si="83"/>
        <v>0</v>
      </c>
      <c r="AS106">
        <f t="shared" si="84"/>
        <v>0</v>
      </c>
      <c r="AT106">
        <f t="shared" si="85"/>
        <v>0</v>
      </c>
      <c r="AU106">
        <f t="shared" si="86"/>
        <v>0</v>
      </c>
      <c r="AV106">
        <f t="shared" si="87"/>
        <v>0</v>
      </c>
      <c r="AW106">
        <f t="shared" si="88"/>
        <v>0</v>
      </c>
      <c r="AX106">
        <f t="shared" si="89"/>
        <v>0</v>
      </c>
      <c r="AY106">
        <f t="shared" si="90"/>
        <v>0</v>
      </c>
      <c r="AZ106">
        <f t="shared" si="91"/>
        <v>0</v>
      </c>
      <c r="BA106" t="e">
        <f t="shared" si="92"/>
        <v>#VALUE!</v>
      </c>
      <c r="BB106">
        <f t="shared" si="93"/>
        <v>0</v>
      </c>
      <c r="BC106">
        <f t="shared" si="94"/>
        <v>1</v>
      </c>
      <c r="BD106" t="e">
        <f t="shared" si="95"/>
        <v>#VALUE!</v>
      </c>
      <c r="BE106">
        <f t="shared" si="105"/>
        <v>0</v>
      </c>
      <c r="BF106">
        <f t="shared" si="106"/>
        <v>1</v>
      </c>
      <c r="BG106">
        <f t="shared" si="107"/>
        <v>0</v>
      </c>
      <c r="BH106">
        <f t="shared" si="108"/>
        <v>0</v>
      </c>
      <c r="BI106">
        <f t="shared" si="109"/>
        <v>0</v>
      </c>
      <c r="BJ106">
        <f t="shared" si="110"/>
        <v>0</v>
      </c>
      <c r="BK106">
        <f t="shared" si="111"/>
        <v>0</v>
      </c>
      <c r="BL106">
        <f t="shared" si="112"/>
        <v>0</v>
      </c>
      <c r="BM106">
        <f t="shared" si="113"/>
        <v>0</v>
      </c>
      <c r="BN106">
        <f t="shared" si="114"/>
        <v>0</v>
      </c>
      <c r="BO106">
        <f t="shared" si="115"/>
        <v>0</v>
      </c>
      <c r="BP106">
        <f t="shared" si="116"/>
        <v>0</v>
      </c>
      <c r="BQ106" t="e">
        <f t="shared" si="117"/>
        <v>#VALUE!</v>
      </c>
      <c r="BR106">
        <f t="shared" si="118"/>
        <v>0</v>
      </c>
      <c r="BS106">
        <f t="shared" si="119"/>
        <v>1</v>
      </c>
      <c r="BT106" t="e">
        <f t="shared" si="120"/>
        <v>#VALUE!</v>
      </c>
      <c r="BU106">
        <f t="shared" si="121"/>
        <v>0</v>
      </c>
      <c r="BV106">
        <f t="shared" si="122"/>
        <v>1</v>
      </c>
      <c r="BW106">
        <f t="shared" si="123"/>
        <v>0</v>
      </c>
      <c r="BY106" s="50">
        <f t="shared" si="124"/>
        <v>0</v>
      </c>
      <c r="BZ106" s="50">
        <f t="shared" si="125"/>
        <v>0</v>
      </c>
      <c r="CA106" s="50">
        <f t="shared" si="126"/>
        <v>0</v>
      </c>
      <c r="CB106" s="50">
        <f t="shared" si="127"/>
        <v>0</v>
      </c>
      <c r="CC106" s="50">
        <f t="shared" si="128"/>
        <v>0</v>
      </c>
      <c r="CD106" s="50">
        <f t="shared" si="129"/>
        <v>0</v>
      </c>
      <c r="CE106" s="50">
        <f t="shared" si="130"/>
        <v>0</v>
      </c>
      <c r="CF106" s="50">
        <f t="shared" si="131"/>
        <v>0</v>
      </c>
      <c r="CG106" s="50">
        <f t="shared" si="132"/>
        <v>0</v>
      </c>
      <c r="CH106" s="50">
        <f t="shared" si="133"/>
        <v>2.5270053995344512</v>
      </c>
      <c r="CI106" s="50">
        <f t="shared" si="134"/>
        <v>0</v>
      </c>
      <c r="CJ106" s="50">
        <f t="shared" si="135"/>
        <v>1</v>
      </c>
      <c r="CK106" s="50">
        <f t="shared" si="136"/>
        <v>2.5270053995344512</v>
      </c>
      <c r="CL106" s="50">
        <f t="shared" si="137"/>
        <v>0</v>
      </c>
      <c r="CM106" s="50">
        <f t="shared" si="138"/>
        <v>1</v>
      </c>
      <c r="CN106" s="50">
        <f t="shared" si="139"/>
        <v>0</v>
      </c>
      <c r="CO106">
        <f t="shared" si="140"/>
        <v>0</v>
      </c>
      <c r="CP106">
        <f t="shared" si="141"/>
        <v>0</v>
      </c>
      <c r="CQ106">
        <f t="shared" si="142"/>
        <v>0</v>
      </c>
      <c r="CR106">
        <f t="shared" si="143"/>
        <v>0</v>
      </c>
      <c r="CS106">
        <f t="shared" si="144"/>
        <v>0</v>
      </c>
      <c r="CT106">
        <f t="shared" si="145"/>
        <v>0</v>
      </c>
      <c r="CU106">
        <f t="shared" si="146"/>
        <v>0</v>
      </c>
      <c r="CV106">
        <f t="shared" si="147"/>
        <v>0</v>
      </c>
      <c r="CW106">
        <f t="shared" si="148"/>
        <v>0</v>
      </c>
      <c r="CX106">
        <f t="shared" si="149"/>
        <v>0.765643205433859</v>
      </c>
      <c r="CY106">
        <f t="shared" si="150"/>
        <v>0</v>
      </c>
      <c r="CZ106">
        <f t="shared" si="151"/>
        <v>1</v>
      </c>
      <c r="DA106">
        <f t="shared" si="152"/>
        <v>0.765643205433859</v>
      </c>
      <c r="DB106">
        <f t="shared" si="153"/>
        <v>0</v>
      </c>
      <c r="DC106">
        <f t="shared" si="154"/>
        <v>1</v>
      </c>
      <c r="DD106">
        <f t="shared" si="155"/>
        <v>0</v>
      </c>
      <c r="DL106" s="32" t="s">
        <v>912</v>
      </c>
      <c r="DM106" s="32" t="s">
        <v>913</v>
      </c>
      <c r="DN106" s="32" t="s">
        <v>914</v>
      </c>
      <c r="DO106" s="32" t="s">
        <v>915</v>
      </c>
      <c r="DP106" s="32" t="s">
        <v>916</v>
      </c>
      <c r="DQ106" s="32" t="s">
        <v>18</v>
      </c>
    </row>
    <row r="107" spans="1:121">
      <c r="A107" s="32" t="s">
        <v>22</v>
      </c>
      <c r="B107" s="32" t="s">
        <v>917</v>
      </c>
      <c r="C107" s="32" t="s">
        <v>918</v>
      </c>
      <c r="D107" s="32" t="s">
        <v>919</v>
      </c>
      <c r="E107" s="33" t="s">
        <v>920</v>
      </c>
      <c r="F107" s="33" t="s">
        <v>921</v>
      </c>
      <c r="G107" s="33" t="s">
        <v>922</v>
      </c>
      <c r="H107" s="32" t="s">
        <v>923</v>
      </c>
      <c r="I107" s="32" t="s">
        <v>924</v>
      </c>
      <c r="J107" s="32" t="s">
        <v>925</v>
      </c>
      <c r="K107" s="32" t="s">
        <v>926</v>
      </c>
      <c r="L107" s="32" t="s">
        <v>927</v>
      </c>
      <c r="M107" s="33" t="s">
        <v>928</v>
      </c>
      <c r="N107" s="33" t="s">
        <v>929</v>
      </c>
      <c r="O107" s="32" t="s">
        <v>930</v>
      </c>
      <c r="P107" s="31">
        <f t="shared" si="96"/>
        <v>0.7038572408860001</v>
      </c>
      <c r="Q107" s="3">
        <f t="shared" si="97"/>
        <v>-9.1699689046944588E-3</v>
      </c>
      <c r="R107" s="32" t="s">
        <v>931</v>
      </c>
      <c r="S107" s="40">
        <f t="shared" si="98"/>
        <v>1.5799664242190157</v>
      </c>
      <c r="T107" s="33" t="s">
        <v>932</v>
      </c>
      <c r="U107" s="32" t="s">
        <v>933</v>
      </c>
      <c r="V107" s="33" t="s">
        <v>934</v>
      </c>
      <c r="W107" s="24">
        <f t="shared" si="99"/>
        <v>4.1398579617926501</v>
      </c>
      <c r="AA107" s="24">
        <f t="shared" si="100"/>
        <v>1.3511255615709166</v>
      </c>
      <c r="AC107" s="32" t="s">
        <v>935</v>
      </c>
      <c r="AD107" s="32" t="s">
        <v>936</v>
      </c>
      <c r="AE107" s="32" t="s">
        <v>937</v>
      </c>
      <c r="AF107" s="32" t="s">
        <v>938</v>
      </c>
      <c r="AG107" s="8">
        <f t="shared" si="101"/>
        <v>3.8731331377873622E-2</v>
      </c>
      <c r="AH107" s="32" t="s">
        <v>939</v>
      </c>
      <c r="AI107" s="32" t="s">
        <v>940</v>
      </c>
      <c r="AJ107">
        <f t="shared" si="102"/>
        <v>6.1648000000000138</v>
      </c>
      <c r="AK107">
        <f t="shared" si="81"/>
        <v>2.4624826526703529</v>
      </c>
      <c r="AL107" t="e">
        <f t="shared" si="82"/>
        <v>#VALUE!</v>
      </c>
      <c r="AM107">
        <f t="shared" si="103"/>
        <v>0.3994424235450213</v>
      </c>
      <c r="AN107" s="58" t="e">
        <f t="shared" si="104"/>
        <v>#VALUE!</v>
      </c>
      <c r="AO107" s="32">
        <v>3</v>
      </c>
      <c r="AP107" s="32">
        <v>4</v>
      </c>
      <c r="AQ107" s="32"/>
      <c r="AR107">
        <f t="shared" si="83"/>
        <v>0</v>
      </c>
      <c r="AS107">
        <f t="shared" si="84"/>
        <v>0</v>
      </c>
      <c r="AT107">
        <f t="shared" si="85"/>
        <v>0</v>
      </c>
      <c r="AU107">
        <f t="shared" si="86"/>
        <v>0</v>
      </c>
      <c r="AV107">
        <f t="shared" si="87"/>
        <v>0</v>
      </c>
      <c r="AW107">
        <f t="shared" si="88"/>
        <v>0</v>
      </c>
      <c r="AX107">
        <f t="shared" si="89"/>
        <v>0</v>
      </c>
      <c r="AY107">
        <f t="shared" si="90"/>
        <v>0</v>
      </c>
      <c r="AZ107" t="e">
        <f t="shared" si="91"/>
        <v>#VALUE!</v>
      </c>
      <c r="BA107">
        <f t="shared" si="92"/>
        <v>0</v>
      </c>
      <c r="BB107">
        <f t="shared" si="93"/>
        <v>1</v>
      </c>
      <c r="BC107">
        <f t="shared" si="94"/>
        <v>0</v>
      </c>
      <c r="BD107">
        <f t="shared" si="95"/>
        <v>0</v>
      </c>
      <c r="BE107" t="e">
        <f t="shared" si="105"/>
        <v>#VALUE!</v>
      </c>
      <c r="BF107">
        <f t="shared" si="106"/>
        <v>0</v>
      </c>
      <c r="BG107">
        <f t="shared" si="107"/>
        <v>1</v>
      </c>
      <c r="BH107">
        <f t="shared" si="108"/>
        <v>0</v>
      </c>
      <c r="BI107">
        <f t="shared" si="109"/>
        <v>0</v>
      </c>
      <c r="BJ107">
        <f t="shared" si="110"/>
        <v>0</v>
      </c>
      <c r="BK107">
        <f t="shared" si="111"/>
        <v>0</v>
      </c>
      <c r="BL107">
        <f t="shared" si="112"/>
        <v>0</v>
      </c>
      <c r="BM107">
        <f t="shared" si="113"/>
        <v>0</v>
      </c>
      <c r="BN107">
        <f t="shared" si="114"/>
        <v>0</v>
      </c>
      <c r="BO107">
        <f t="shared" si="115"/>
        <v>0</v>
      </c>
      <c r="BP107" t="e">
        <f t="shared" si="116"/>
        <v>#VALUE!</v>
      </c>
      <c r="BQ107">
        <f t="shared" si="117"/>
        <v>0</v>
      </c>
      <c r="BR107">
        <f t="shared" si="118"/>
        <v>1</v>
      </c>
      <c r="BS107">
        <f t="shared" si="119"/>
        <v>0</v>
      </c>
      <c r="BT107">
        <f t="shared" si="120"/>
        <v>0</v>
      </c>
      <c r="BU107" t="e">
        <f t="shared" si="121"/>
        <v>#VALUE!</v>
      </c>
      <c r="BV107">
        <f t="shared" si="122"/>
        <v>0</v>
      </c>
      <c r="BW107">
        <f t="shared" si="123"/>
        <v>1</v>
      </c>
      <c r="BY107" s="50">
        <f t="shared" si="124"/>
        <v>0</v>
      </c>
      <c r="BZ107" s="50">
        <f t="shared" si="125"/>
        <v>0</v>
      </c>
      <c r="CA107" s="50">
        <f t="shared" si="126"/>
        <v>0</v>
      </c>
      <c r="CB107" s="50">
        <f t="shared" si="127"/>
        <v>0</v>
      </c>
      <c r="CC107" s="50">
        <f t="shared" si="128"/>
        <v>0</v>
      </c>
      <c r="CD107" s="50">
        <f t="shared" si="129"/>
        <v>0</v>
      </c>
      <c r="CE107" s="50">
        <f t="shared" si="130"/>
        <v>0</v>
      </c>
      <c r="CF107" s="50">
        <f t="shared" si="131"/>
        <v>0</v>
      </c>
      <c r="CG107" s="50">
        <f t="shared" si="132"/>
        <v>2.4624826526703529</v>
      </c>
      <c r="CH107" s="50">
        <f t="shared" si="133"/>
        <v>0</v>
      </c>
      <c r="CI107" s="50">
        <f t="shared" si="134"/>
        <v>1</v>
      </c>
      <c r="CJ107" s="50">
        <f t="shared" si="135"/>
        <v>0</v>
      </c>
      <c r="CK107" s="50">
        <f t="shared" si="136"/>
        <v>0</v>
      </c>
      <c r="CL107" s="50">
        <f t="shared" si="137"/>
        <v>2.4624826526703529</v>
      </c>
      <c r="CM107" s="50">
        <f t="shared" si="138"/>
        <v>0</v>
      </c>
      <c r="CN107" s="50">
        <f t="shared" si="139"/>
        <v>1</v>
      </c>
      <c r="CO107">
        <f t="shared" si="140"/>
        <v>0</v>
      </c>
      <c r="CP107">
        <f t="shared" si="141"/>
        <v>0</v>
      </c>
      <c r="CQ107">
        <f t="shared" si="142"/>
        <v>0</v>
      </c>
      <c r="CR107">
        <f t="shared" si="143"/>
        <v>0</v>
      </c>
      <c r="CS107">
        <f t="shared" si="144"/>
        <v>0</v>
      </c>
      <c r="CT107">
        <f t="shared" si="145"/>
        <v>0</v>
      </c>
      <c r="CU107">
        <f t="shared" si="146"/>
        <v>0</v>
      </c>
      <c r="CV107">
        <f t="shared" si="147"/>
        <v>0</v>
      </c>
      <c r="CW107">
        <f t="shared" si="148"/>
        <v>0.3994424235450213</v>
      </c>
      <c r="CX107">
        <f t="shared" si="149"/>
        <v>0</v>
      </c>
      <c r="CY107">
        <f t="shared" si="150"/>
        <v>1</v>
      </c>
      <c r="CZ107">
        <f t="shared" si="151"/>
        <v>0</v>
      </c>
      <c r="DA107">
        <f t="shared" si="152"/>
        <v>0</v>
      </c>
      <c r="DB107">
        <f t="shared" si="153"/>
        <v>0.3994424235450213</v>
      </c>
      <c r="DC107">
        <f t="shared" si="154"/>
        <v>0</v>
      </c>
      <c r="DD107">
        <f t="shared" si="155"/>
        <v>1</v>
      </c>
      <c r="DL107" s="32" t="s">
        <v>941</v>
      </c>
      <c r="DM107" s="32" t="s">
        <v>942</v>
      </c>
      <c r="DN107" s="32" t="s">
        <v>943</v>
      </c>
      <c r="DO107" s="32" t="s">
        <v>944</v>
      </c>
      <c r="DP107" s="32" t="s">
        <v>945</v>
      </c>
      <c r="DQ107" s="32" t="s">
        <v>18</v>
      </c>
    </row>
    <row r="108" spans="1:121">
      <c r="A108" s="32" t="s">
        <v>16</v>
      </c>
      <c r="B108" s="32" t="s">
        <v>946</v>
      </c>
      <c r="C108" s="32" t="s">
        <v>947</v>
      </c>
      <c r="D108" s="32" t="s">
        <v>948</v>
      </c>
      <c r="E108" s="33" t="s">
        <v>949</v>
      </c>
      <c r="F108" s="33" t="s">
        <v>950</v>
      </c>
      <c r="G108" s="33" t="s">
        <v>951</v>
      </c>
      <c r="H108" s="32" t="s">
        <v>952</v>
      </c>
      <c r="I108" s="32" t="s">
        <v>953</v>
      </c>
      <c r="J108" s="32" t="s">
        <v>954</v>
      </c>
      <c r="K108" s="32" t="s">
        <v>955</v>
      </c>
      <c r="L108" s="32" t="s">
        <v>956</v>
      </c>
      <c r="M108" s="33" t="s">
        <v>957</v>
      </c>
      <c r="N108" s="33" t="s">
        <v>958</v>
      </c>
      <c r="O108" s="33" t="s">
        <v>959</v>
      </c>
      <c r="P108" s="31">
        <f t="shared" si="96"/>
        <v>-0.19373373550400003</v>
      </c>
      <c r="Q108" s="3">
        <f t="shared" si="97"/>
        <v>-0.92493447945533236</v>
      </c>
      <c r="R108" s="32" t="s">
        <v>960</v>
      </c>
      <c r="S108" s="40">
        <f t="shared" si="98"/>
        <v>2.7516595195559503</v>
      </c>
      <c r="T108" s="32" t="s">
        <v>961</v>
      </c>
      <c r="U108" s="32" t="s">
        <v>962</v>
      </c>
      <c r="V108" s="33" t="s">
        <v>963</v>
      </c>
      <c r="W108" s="24">
        <f t="shared" si="99"/>
        <v>1.081049070209581</v>
      </c>
      <c r="AA108" s="24">
        <f t="shared" si="100"/>
        <v>1.9514183689381117</v>
      </c>
      <c r="AC108" s="32" t="s">
        <v>964</v>
      </c>
      <c r="AD108" s="32" t="s">
        <v>965</v>
      </c>
      <c r="AE108" s="32" t="s">
        <v>966</v>
      </c>
      <c r="AF108" s="32" t="s">
        <v>967</v>
      </c>
      <c r="AG108" s="8">
        <f t="shared" si="101"/>
        <v>3.3458183381134148E-2</v>
      </c>
      <c r="AH108" s="32" t="s">
        <v>968</v>
      </c>
      <c r="AI108" s="32" t="s">
        <v>969</v>
      </c>
      <c r="AJ108">
        <f t="shared" si="102"/>
        <v>5.2635999999999967</v>
      </c>
      <c r="AK108">
        <f t="shared" si="81"/>
        <v>4.0043940597137651</v>
      </c>
      <c r="AL108" t="e">
        <f t="shared" si="82"/>
        <v>#VALUE!</v>
      </c>
      <c r="AM108">
        <f t="shared" si="103"/>
        <v>0.76077096658442278</v>
      </c>
      <c r="AN108" s="58" t="e">
        <f t="shared" si="104"/>
        <v>#VALUE!</v>
      </c>
      <c r="AO108" s="32">
        <v>4</v>
      </c>
      <c r="AP108" s="32">
        <v>2</v>
      </c>
      <c r="AQ108" s="32"/>
      <c r="AR108">
        <f t="shared" si="83"/>
        <v>0</v>
      </c>
      <c r="AS108">
        <f t="shared" si="84"/>
        <v>0</v>
      </c>
      <c r="AT108">
        <f t="shared" si="85"/>
        <v>0</v>
      </c>
      <c r="AU108">
        <f t="shared" si="86"/>
        <v>0</v>
      </c>
      <c r="AV108">
        <f t="shared" si="87"/>
        <v>0</v>
      </c>
      <c r="AW108" t="e">
        <f t="shared" si="88"/>
        <v>#VALUE!</v>
      </c>
      <c r="AX108">
        <f t="shared" si="89"/>
        <v>0</v>
      </c>
      <c r="AY108">
        <f t="shared" si="90"/>
        <v>1</v>
      </c>
      <c r="AZ108">
        <f t="shared" si="91"/>
        <v>0</v>
      </c>
      <c r="BA108">
        <f t="shared" si="92"/>
        <v>0</v>
      </c>
      <c r="BB108">
        <f t="shared" si="93"/>
        <v>0</v>
      </c>
      <c r="BC108">
        <f t="shared" si="94"/>
        <v>0</v>
      </c>
      <c r="BD108" t="e">
        <f t="shared" si="95"/>
        <v>#VALUE!</v>
      </c>
      <c r="BE108">
        <f t="shared" si="105"/>
        <v>0</v>
      </c>
      <c r="BF108">
        <f t="shared" si="106"/>
        <v>1</v>
      </c>
      <c r="BG108">
        <f t="shared" si="107"/>
        <v>0</v>
      </c>
      <c r="BH108">
        <f t="shared" si="108"/>
        <v>0</v>
      </c>
      <c r="BI108">
        <f t="shared" si="109"/>
        <v>0</v>
      </c>
      <c r="BJ108">
        <f t="shared" si="110"/>
        <v>0</v>
      </c>
      <c r="BK108">
        <f t="shared" si="111"/>
        <v>0</v>
      </c>
      <c r="BL108">
        <f t="shared" si="112"/>
        <v>0</v>
      </c>
      <c r="BM108">
        <f t="shared" si="113"/>
        <v>0</v>
      </c>
      <c r="BN108">
        <f t="shared" si="114"/>
        <v>0</v>
      </c>
      <c r="BO108">
        <f t="shared" si="115"/>
        <v>1</v>
      </c>
      <c r="BP108">
        <f t="shared" si="116"/>
        <v>0</v>
      </c>
      <c r="BQ108">
        <f t="shared" si="117"/>
        <v>0</v>
      </c>
      <c r="BR108">
        <f t="shared" si="118"/>
        <v>0</v>
      </c>
      <c r="BS108">
        <f t="shared" si="119"/>
        <v>0</v>
      </c>
      <c r="BT108" t="e">
        <f t="shared" si="120"/>
        <v>#VALUE!</v>
      </c>
      <c r="BU108">
        <f t="shared" si="121"/>
        <v>0</v>
      </c>
      <c r="BV108">
        <f t="shared" si="122"/>
        <v>1</v>
      </c>
      <c r="BW108">
        <f t="shared" si="123"/>
        <v>0</v>
      </c>
      <c r="BY108" s="50">
        <f t="shared" si="124"/>
        <v>0</v>
      </c>
      <c r="BZ108" s="50">
        <f t="shared" si="125"/>
        <v>0</v>
      </c>
      <c r="CA108" s="50">
        <f t="shared" si="126"/>
        <v>0</v>
      </c>
      <c r="CB108" s="50">
        <f t="shared" si="127"/>
        <v>0</v>
      </c>
      <c r="CC108" s="50">
        <f t="shared" si="128"/>
        <v>0</v>
      </c>
      <c r="CD108" s="50">
        <f t="shared" si="129"/>
        <v>4.0043940597137651</v>
      </c>
      <c r="CE108" s="50">
        <f t="shared" si="130"/>
        <v>0</v>
      </c>
      <c r="CF108" s="50">
        <f t="shared" si="131"/>
        <v>1</v>
      </c>
      <c r="CG108" s="50">
        <f t="shared" si="132"/>
        <v>0</v>
      </c>
      <c r="CH108" s="50">
        <f t="shared" si="133"/>
        <v>0</v>
      </c>
      <c r="CI108" s="50">
        <f t="shared" si="134"/>
        <v>0</v>
      </c>
      <c r="CJ108" s="50">
        <f t="shared" si="135"/>
        <v>0</v>
      </c>
      <c r="CK108" s="50">
        <f t="shared" si="136"/>
        <v>4.0043940597137651</v>
      </c>
      <c r="CL108" s="50">
        <f t="shared" si="137"/>
        <v>0</v>
      </c>
      <c r="CM108" s="50">
        <f t="shared" si="138"/>
        <v>1</v>
      </c>
      <c r="CN108" s="50">
        <f t="shared" si="139"/>
        <v>0</v>
      </c>
      <c r="CO108">
        <f t="shared" si="140"/>
        <v>0</v>
      </c>
      <c r="CP108">
        <f t="shared" si="141"/>
        <v>0</v>
      </c>
      <c r="CQ108">
        <f t="shared" si="142"/>
        <v>0</v>
      </c>
      <c r="CR108">
        <f t="shared" si="143"/>
        <v>0</v>
      </c>
      <c r="CS108">
        <f t="shared" si="144"/>
        <v>0</v>
      </c>
      <c r="CT108">
        <f t="shared" si="145"/>
        <v>0.76077096658442278</v>
      </c>
      <c r="CU108">
        <f t="shared" si="146"/>
        <v>0</v>
      </c>
      <c r="CV108">
        <f t="shared" si="147"/>
        <v>1</v>
      </c>
      <c r="CW108">
        <f t="shared" si="148"/>
        <v>0</v>
      </c>
      <c r="CX108">
        <f t="shared" si="149"/>
        <v>0</v>
      </c>
      <c r="CY108">
        <f t="shared" si="150"/>
        <v>0</v>
      </c>
      <c r="CZ108">
        <f t="shared" si="151"/>
        <v>0</v>
      </c>
      <c r="DA108">
        <f t="shared" si="152"/>
        <v>0.76077096658442278</v>
      </c>
      <c r="DB108">
        <f t="shared" si="153"/>
        <v>0</v>
      </c>
      <c r="DC108">
        <f t="shared" si="154"/>
        <v>1</v>
      </c>
      <c r="DD108">
        <f t="shared" si="155"/>
        <v>0</v>
      </c>
      <c r="DL108" s="32" t="s">
        <v>970</v>
      </c>
      <c r="DM108" s="32" t="s">
        <v>971</v>
      </c>
      <c r="DN108" s="32" t="s">
        <v>82</v>
      </c>
      <c r="DO108" s="32" t="s">
        <v>972</v>
      </c>
      <c r="DP108" s="32" t="s">
        <v>973</v>
      </c>
      <c r="DQ108" s="32" t="s">
        <v>18</v>
      </c>
    </row>
    <row r="109" spans="1:121">
      <c r="A109" s="32" t="s">
        <v>20</v>
      </c>
      <c r="B109" s="32" t="s">
        <v>974</v>
      </c>
      <c r="C109" s="32" t="s">
        <v>975</v>
      </c>
      <c r="D109" s="32" t="s">
        <v>976</v>
      </c>
      <c r="E109" s="33" t="s">
        <v>977</v>
      </c>
      <c r="F109" s="33" t="s">
        <v>978</v>
      </c>
      <c r="G109" s="33" t="s">
        <v>979</v>
      </c>
      <c r="H109" s="33" t="s">
        <v>980</v>
      </c>
      <c r="I109" s="32" t="s">
        <v>981</v>
      </c>
      <c r="J109" s="32" t="s">
        <v>982</v>
      </c>
      <c r="K109" s="32" t="s">
        <v>983</v>
      </c>
      <c r="L109" s="32" t="s">
        <v>984</v>
      </c>
      <c r="M109" s="32" t="s">
        <v>985</v>
      </c>
      <c r="N109" s="32" t="s">
        <v>986</v>
      </c>
      <c r="O109" s="32" t="s">
        <v>987</v>
      </c>
      <c r="P109" s="31">
        <f t="shared" si="96"/>
        <v>0.702401049758</v>
      </c>
      <c r="Q109" s="3">
        <f t="shared" si="97"/>
        <v>-1.3265530597719177E-2</v>
      </c>
      <c r="R109" s="32" t="s">
        <v>988</v>
      </c>
      <c r="S109" s="40">
        <f t="shared" si="98"/>
        <v>1.5840622464888432</v>
      </c>
      <c r="T109" s="32" t="s">
        <v>989</v>
      </c>
      <c r="U109" s="32" t="s">
        <v>990</v>
      </c>
      <c r="V109" s="32" t="s">
        <v>991</v>
      </c>
      <c r="W109" s="24">
        <f t="shared" si="99"/>
        <v>4.3295134508708948</v>
      </c>
      <c r="AA109" s="24">
        <f t="shared" si="100"/>
        <v>1.2944768282927499</v>
      </c>
      <c r="AC109" s="32" t="s">
        <v>992</v>
      </c>
      <c r="AD109" s="32" t="s">
        <v>993</v>
      </c>
      <c r="AE109" s="32" t="s">
        <v>994</v>
      </c>
      <c r="AF109" s="32" t="s">
        <v>995</v>
      </c>
      <c r="AG109" s="8">
        <f t="shared" si="101"/>
        <v>3.2096805346937672E-2</v>
      </c>
      <c r="AH109" s="32" t="s">
        <v>996</v>
      </c>
      <c r="AI109" s="32" t="s">
        <v>997</v>
      </c>
      <c r="AJ109">
        <f t="shared" si="102"/>
        <v>7.8144999999999527</v>
      </c>
      <c r="AK109">
        <f t="shared" si="81"/>
        <v>2.6754965529579988</v>
      </c>
      <c r="AL109" t="e">
        <f t="shared" si="82"/>
        <v>#VALUE!</v>
      </c>
      <c r="AM109">
        <f t="shared" si="103"/>
        <v>0.34237591054552624</v>
      </c>
      <c r="AN109" s="58" t="e">
        <f t="shared" si="104"/>
        <v>#VALUE!</v>
      </c>
      <c r="AO109" s="32">
        <v>1</v>
      </c>
      <c r="AP109" s="32">
        <v>1</v>
      </c>
      <c r="AQ109" s="32"/>
      <c r="AR109" t="e">
        <f t="shared" si="83"/>
        <v>#VALUE!</v>
      </c>
      <c r="AS109" t="e">
        <f t="shared" si="84"/>
        <v>#VALUE!</v>
      </c>
      <c r="AT109">
        <f t="shared" si="85"/>
        <v>1</v>
      </c>
      <c r="AU109">
        <f t="shared" si="86"/>
        <v>1</v>
      </c>
      <c r="AV109">
        <f t="shared" si="87"/>
        <v>0</v>
      </c>
      <c r="AW109">
        <f t="shared" si="88"/>
        <v>0</v>
      </c>
      <c r="AX109">
        <f t="shared" si="89"/>
        <v>0</v>
      </c>
      <c r="AY109">
        <f t="shared" si="90"/>
        <v>0</v>
      </c>
      <c r="AZ109">
        <f t="shared" si="91"/>
        <v>0</v>
      </c>
      <c r="BA109">
        <f t="shared" si="92"/>
        <v>0</v>
      </c>
      <c r="BB109">
        <f t="shared" si="93"/>
        <v>0</v>
      </c>
      <c r="BC109">
        <f t="shared" si="94"/>
        <v>0</v>
      </c>
      <c r="BD109">
        <f t="shared" si="95"/>
        <v>0</v>
      </c>
      <c r="BE109">
        <f t="shared" si="105"/>
        <v>0</v>
      </c>
      <c r="BF109">
        <f t="shared" si="106"/>
        <v>0</v>
      </c>
      <c r="BG109">
        <f t="shared" si="107"/>
        <v>0</v>
      </c>
      <c r="BH109" t="e">
        <f t="shared" si="108"/>
        <v>#VALUE!</v>
      </c>
      <c r="BI109" t="e">
        <f t="shared" si="109"/>
        <v>#VALUE!</v>
      </c>
      <c r="BJ109">
        <f t="shared" si="110"/>
        <v>1</v>
      </c>
      <c r="BK109">
        <f t="shared" si="111"/>
        <v>1</v>
      </c>
      <c r="BL109">
        <f t="shared" si="112"/>
        <v>0</v>
      </c>
      <c r="BM109">
        <f t="shared" si="113"/>
        <v>0</v>
      </c>
      <c r="BN109">
        <f t="shared" si="114"/>
        <v>0</v>
      </c>
      <c r="BO109">
        <f t="shared" si="115"/>
        <v>0</v>
      </c>
      <c r="BP109">
        <f t="shared" si="116"/>
        <v>0</v>
      </c>
      <c r="BQ109">
        <f t="shared" si="117"/>
        <v>0</v>
      </c>
      <c r="BR109">
        <f t="shared" si="118"/>
        <v>0</v>
      </c>
      <c r="BS109">
        <f t="shared" si="119"/>
        <v>0</v>
      </c>
      <c r="BT109">
        <f t="shared" si="120"/>
        <v>0</v>
      </c>
      <c r="BU109">
        <f t="shared" si="121"/>
        <v>0</v>
      </c>
      <c r="BV109">
        <f t="shared" si="122"/>
        <v>0</v>
      </c>
      <c r="BW109">
        <f t="shared" si="123"/>
        <v>0</v>
      </c>
      <c r="BY109" s="50">
        <f t="shared" si="124"/>
        <v>2.6754965529579988</v>
      </c>
      <c r="BZ109" s="50">
        <f t="shared" si="125"/>
        <v>2.6754965529579988</v>
      </c>
      <c r="CA109" s="50">
        <f t="shared" si="126"/>
        <v>1</v>
      </c>
      <c r="CB109" s="50">
        <f t="shared" si="127"/>
        <v>1</v>
      </c>
      <c r="CC109" s="50">
        <f t="shared" si="128"/>
        <v>0</v>
      </c>
      <c r="CD109" s="50">
        <f t="shared" si="129"/>
        <v>0</v>
      </c>
      <c r="CE109" s="50">
        <f t="shared" si="130"/>
        <v>0</v>
      </c>
      <c r="CF109" s="50">
        <f t="shared" si="131"/>
        <v>0</v>
      </c>
      <c r="CG109" s="50">
        <f t="shared" si="132"/>
        <v>0</v>
      </c>
      <c r="CH109" s="50">
        <f t="shared" si="133"/>
        <v>0</v>
      </c>
      <c r="CI109" s="50">
        <f t="shared" si="134"/>
        <v>0</v>
      </c>
      <c r="CJ109" s="50">
        <f t="shared" si="135"/>
        <v>0</v>
      </c>
      <c r="CK109" s="50">
        <f t="shared" si="136"/>
        <v>0</v>
      </c>
      <c r="CL109" s="50">
        <f t="shared" si="137"/>
        <v>0</v>
      </c>
      <c r="CM109" s="50">
        <f t="shared" si="138"/>
        <v>0</v>
      </c>
      <c r="CN109" s="50">
        <f t="shared" si="139"/>
        <v>0</v>
      </c>
      <c r="CO109">
        <f t="shared" si="140"/>
        <v>0.34237591054552624</v>
      </c>
      <c r="CP109">
        <f t="shared" si="141"/>
        <v>0.34237591054552624</v>
      </c>
      <c r="CQ109">
        <f t="shared" si="142"/>
        <v>1</v>
      </c>
      <c r="CR109">
        <f t="shared" si="143"/>
        <v>1</v>
      </c>
      <c r="CS109">
        <f t="shared" si="144"/>
        <v>0</v>
      </c>
      <c r="CT109">
        <f t="shared" si="145"/>
        <v>0</v>
      </c>
      <c r="CU109">
        <f t="shared" si="146"/>
        <v>0</v>
      </c>
      <c r="CV109">
        <f t="shared" si="147"/>
        <v>0</v>
      </c>
      <c r="CW109">
        <f t="shared" si="148"/>
        <v>0</v>
      </c>
      <c r="CX109">
        <f t="shared" si="149"/>
        <v>0</v>
      </c>
      <c r="CY109">
        <f t="shared" si="150"/>
        <v>0</v>
      </c>
      <c r="CZ109">
        <f t="shared" si="151"/>
        <v>0</v>
      </c>
      <c r="DA109">
        <f t="shared" si="152"/>
        <v>0</v>
      </c>
      <c r="DB109">
        <f t="shared" si="153"/>
        <v>0</v>
      </c>
      <c r="DC109">
        <f t="shared" si="154"/>
        <v>0</v>
      </c>
      <c r="DD109">
        <f t="shared" si="155"/>
        <v>0</v>
      </c>
      <c r="DL109" s="32" t="s">
        <v>998</v>
      </c>
      <c r="DM109" s="32" t="s">
        <v>999</v>
      </c>
      <c r="DN109" s="32" t="s">
        <v>1000</v>
      </c>
      <c r="DO109" s="32" t="s">
        <v>1001</v>
      </c>
      <c r="DP109" s="32" t="s">
        <v>1002</v>
      </c>
      <c r="DQ109" s="32" t="s">
        <v>18</v>
      </c>
    </row>
    <row r="110" spans="1:121">
      <c r="A110" s="32" t="s">
        <v>16</v>
      </c>
      <c r="B110" s="32" t="s">
        <v>1003</v>
      </c>
      <c r="C110" s="32" t="s">
        <v>1004</v>
      </c>
      <c r="D110" s="32" t="s">
        <v>1005</v>
      </c>
      <c r="E110" s="32" t="s">
        <v>1006</v>
      </c>
      <c r="F110" s="32" t="s">
        <v>1007</v>
      </c>
      <c r="G110" s="33" t="s">
        <v>1008</v>
      </c>
      <c r="H110" s="32" t="s">
        <v>1009</v>
      </c>
      <c r="I110" s="32" t="s">
        <v>1010</v>
      </c>
      <c r="J110" s="32" t="s">
        <v>1011</v>
      </c>
      <c r="K110" s="32" t="s">
        <v>1012</v>
      </c>
      <c r="L110" s="33" t="s">
        <v>1013</v>
      </c>
      <c r="M110" s="33" t="s">
        <v>1014</v>
      </c>
      <c r="N110" s="33" t="s">
        <v>1015</v>
      </c>
      <c r="O110" s="32" t="s">
        <v>1016</v>
      </c>
      <c r="P110" s="31">
        <f t="shared" si="96"/>
        <v>0.52261275630000004</v>
      </c>
      <c r="Q110" s="3">
        <f t="shared" si="97"/>
        <v>-0.4537518139050335</v>
      </c>
      <c r="R110" s="32" t="s">
        <v>1017</v>
      </c>
      <c r="S110" s="40">
        <f t="shared" si="98"/>
        <v>2.0417673597351973</v>
      </c>
      <c r="T110" s="33" t="s">
        <v>1018</v>
      </c>
      <c r="U110" s="32" t="s">
        <v>1019</v>
      </c>
      <c r="V110" s="32" t="s">
        <v>1020</v>
      </c>
      <c r="W110" s="24">
        <f t="shared" si="99"/>
        <v>0.7586387973429779</v>
      </c>
      <c r="AA110" s="24">
        <f t="shared" si="100"/>
        <v>1.9677418129870137</v>
      </c>
      <c r="AC110" s="32" t="s">
        <v>1021</v>
      </c>
      <c r="AD110" s="32" t="s">
        <v>1022</v>
      </c>
      <c r="AE110" s="32" t="s">
        <v>1023</v>
      </c>
      <c r="AF110" s="32" t="s">
        <v>1024</v>
      </c>
      <c r="AG110" s="8">
        <f t="shared" si="101"/>
        <v>2.808170077100108E-2</v>
      </c>
      <c r="AH110" s="32" t="s">
        <v>1025</v>
      </c>
      <c r="AI110" s="32" t="s">
        <v>1026</v>
      </c>
      <c r="AJ110">
        <f t="shared" si="102"/>
        <v>5.7275000000000205</v>
      </c>
      <c r="AK110">
        <f t="shared" si="81"/>
        <v>3.8386572109888477</v>
      </c>
      <c r="AL110" t="e">
        <f t="shared" si="82"/>
        <v>#VALUE!</v>
      </c>
      <c r="AM110">
        <f t="shared" si="103"/>
        <v>0.67021513941315303</v>
      </c>
      <c r="AN110" s="58" t="e">
        <f t="shared" si="104"/>
        <v>#VALUE!</v>
      </c>
      <c r="AO110" s="32">
        <v>3</v>
      </c>
      <c r="AP110" s="32">
        <v>3</v>
      </c>
      <c r="AQ110" s="32"/>
      <c r="AR110">
        <f t="shared" si="83"/>
        <v>0</v>
      </c>
      <c r="AS110">
        <f t="shared" si="84"/>
        <v>0</v>
      </c>
      <c r="AT110">
        <f t="shared" si="85"/>
        <v>0</v>
      </c>
      <c r="AU110">
        <f t="shared" si="86"/>
        <v>0</v>
      </c>
      <c r="AV110">
        <f t="shared" si="87"/>
        <v>0</v>
      </c>
      <c r="AW110">
        <f t="shared" si="88"/>
        <v>0</v>
      </c>
      <c r="AX110">
        <f t="shared" si="89"/>
        <v>0</v>
      </c>
      <c r="AY110">
        <f t="shared" si="90"/>
        <v>0</v>
      </c>
      <c r="AZ110" t="e">
        <f t="shared" si="91"/>
        <v>#VALUE!</v>
      </c>
      <c r="BA110" t="e">
        <f t="shared" si="92"/>
        <v>#VALUE!</v>
      </c>
      <c r="BB110">
        <f t="shared" si="93"/>
        <v>1</v>
      </c>
      <c r="BC110">
        <f t="shared" si="94"/>
        <v>1</v>
      </c>
      <c r="BD110">
        <f t="shared" si="95"/>
        <v>0</v>
      </c>
      <c r="BE110">
        <f t="shared" si="105"/>
        <v>0</v>
      </c>
      <c r="BF110">
        <f t="shared" si="106"/>
        <v>0</v>
      </c>
      <c r="BG110">
        <f t="shared" si="107"/>
        <v>0</v>
      </c>
      <c r="BH110">
        <f t="shared" si="108"/>
        <v>0</v>
      </c>
      <c r="BI110">
        <f t="shared" si="109"/>
        <v>0</v>
      </c>
      <c r="BJ110">
        <f t="shared" si="110"/>
        <v>0</v>
      </c>
      <c r="BK110">
        <f t="shared" si="111"/>
        <v>0</v>
      </c>
      <c r="BL110">
        <f t="shared" si="112"/>
        <v>0</v>
      </c>
      <c r="BM110">
        <f t="shared" si="113"/>
        <v>0</v>
      </c>
      <c r="BN110">
        <f t="shared" si="114"/>
        <v>0</v>
      </c>
      <c r="BO110">
        <f t="shared" si="115"/>
        <v>0</v>
      </c>
      <c r="BP110" t="e">
        <f t="shared" si="116"/>
        <v>#VALUE!</v>
      </c>
      <c r="BQ110" t="e">
        <f t="shared" si="117"/>
        <v>#VALUE!</v>
      </c>
      <c r="BR110">
        <f t="shared" si="118"/>
        <v>1</v>
      </c>
      <c r="BS110">
        <f t="shared" si="119"/>
        <v>1</v>
      </c>
      <c r="BT110">
        <f t="shared" si="120"/>
        <v>0</v>
      </c>
      <c r="BU110">
        <f t="shared" si="121"/>
        <v>0</v>
      </c>
      <c r="BV110">
        <f t="shared" si="122"/>
        <v>0</v>
      </c>
      <c r="BW110">
        <f t="shared" si="123"/>
        <v>0</v>
      </c>
      <c r="BY110" s="50">
        <f t="shared" si="124"/>
        <v>0</v>
      </c>
      <c r="BZ110" s="50">
        <f t="shared" si="125"/>
        <v>0</v>
      </c>
      <c r="CA110" s="50">
        <f t="shared" si="126"/>
        <v>0</v>
      </c>
      <c r="CB110" s="50">
        <f t="shared" si="127"/>
        <v>0</v>
      </c>
      <c r="CC110" s="50">
        <f t="shared" si="128"/>
        <v>0</v>
      </c>
      <c r="CD110" s="50">
        <f t="shared" si="129"/>
        <v>0</v>
      </c>
      <c r="CE110" s="50">
        <f t="shared" si="130"/>
        <v>0</v>
      </c>
      <c r="CF110" s="50">
        <f t="shared" si="131"/>
        <v>0</v>
      </c>
      <c r="CG110" s="50">
        <f t="shared" si="132"/>
        <v>3.8386572109888477</v>
      </c>
      <c r="CH110" s="50">
        <f t="shared" si="133"/>
        <v>3.8386572109888477</v>
      </c>
      <c r="CI110" s="50">
        <f t="shared" si="134"/>
        <v>1</v>
      </c>
      <c r="CJ110" s="50">
        <f t="shared" si="135"/>
        <v>1</v>
      </c>
      <c r="CK110" s="50">
        <f t="shared" si="136"/>
        <v>0</v>
      </c>
      <c r="CL110" s="50">
        <f t="shared" si="137"/>
        <v>0</v>
      </c>
      <c r="CM110" s="50">
        <f t="shared" si="138"/>
        <v>0</v>
      </c>
      <c r="CN110" s="50">
        <f t="shared" si="139"/>
        <v>0</v>
      </c>
      <c r="CO110">
        <f t="shared" si="140"/>
        <v>0</v>
      </c>
      <c r="CP110">
        <f t="shared" si="141"/>
        <v>0</v>
      </c>
      <c r="CQ110">
        <f t="shared" si="142"/>
        <v>0</v>
      </c>
      <c r="CR110">
        <f t="shared" si="143"/>
        <v>0</v>
      </c>
      <c r="CS110">
        <f t="shared" si="144"/>
        <v>0</v>
      </c>
      <c r="CT110">
        <f t="shared" si="145"/>
        <v>0</v>
      </c>
      <c r="CU110">
        <f t="shared" si="146"/>
        <v>0</v>
      </c>
      <c r="CV110">
        <f t="shared" si="147"/>
        <v>0</v>
      </c>
      <c r="CW110">
        <f t="shared" si="148"/>
        <v>0.67021513941315303</v>
      </c>
      <c r="CX110">
        <f t="shared" si="149"/>
        <v>0.67021513941315303</v>
      </c>
      <c r="CY110">
        <f t="shared" si="150"/>
        <v>1</v>
      </c>
      <c r="CZ110">
        <f t="shared" si="151"/>
        <v>1</v>
      </c>
      <c r="DA110">
        <f t="shared" si="152"/>
        <v>0</v>
      </c>
      <c r="DB110">
        <f t="shared" si="153"/>
        <v>0</v>
      </c>
      <c r="DC110">
        <f t="shared" si="154"/>
        <v>0</v>
      </c>
      <c r="DD110">
        <f t="shared" si="155"/>
        <v>0</v>
      </c>
      <c r="DL110" s="32" t="s">
        <v>1027</v>
      </c>
      <c r="DM110" s="32" t="s">
        <v>1028</v>
      </c>
      <c r="DN110" s="32" t="s">
        <v>1029</v>
      </c>
      <c r="DO110" s="32" t="s">
        <v>1030</v>
      </c>
      <c r="DP110" s="32" t="s">
        <v>1031</v>
      </c>
      <c r="DQ110" s="32" t="s">
        <v>18</v>
      </c>
    </row>
    <row r="111" spans="1:121">
      <c r="A111" s="32" t="s">
        <v>20</v>
      </c>
      <c r="B111" s="32" t="s">
        <v>1032</v>
      </c>
      <c r="C111" s="32" t="s">
        <v>1033</v>
      </c>
      <c r="D111" s="32" t="s">
        <v>1034</v>
      </c>
      <c r="E111" s="33" t="s">
        <v>1035</v>
      </c>
      <c r="F111" s="33" t="s">
        <v>1036</v>
      </c>
      <c r="G111" s="33" t="s">
        <v>1037</v>
      </c>
      <c r="H111" s="32" t="s">
        <v>1038</v>
      </c>
      <c r="I111" s="32" t="s">
        <v>1039</v>
      </c>
      <c r="J111" s="32" t="s">
        <v>1040</v>
      </c>
      <c r="K111" s="32" t="s">
        <v>1041</v>
      </c>
      <c r="L111" s="33" t="s">
        <v>1042</v>
      </c>
      <c r="M111" s="33" t="s">
        <v>1043</v>
      </c>
      <c r="N111" s="33" t="s">
        <v>1044</v>
      </c>
      <c r="O111" s="33" t="s">
        <v>1045</v>
      </c>
      <c r="P111" s="31">
        <f t="shared" si="96"/>
        <v>0.71595788419999984</v>
      </c>
      <c r="Q111" s="3">
        <f t="shared" si="97"/>
        <v>2.5191383896280728E-2</v>
      </c>
      <c r="R111" s="32" t="s">
        <v>1046</v>
      </c>
      <c r="S111" s="40">
        <f t="shared" si="98"/>
        <v>1.545602277704289</v>
      </c>
      <c r="T111" s="32" t="s">
        <v>1047</v>
      </c>
      <c r="U111" s="32" t="s">
        <v>1048</v>
      </c>
      <c r="V111" s="33" t="s">
        <v>1049</v>
      </c>
      <c r="W111" s="24">
        <f t="shared" si="99"/>
        <v>1.3133046698100941</v>
      </c>
      <c r="AA111" s="24">
        <f t="shared" si="100"/>
        <v>1.9357927495787841</v>
      </c>
      <c r="AC111" s="32" t="s">
        <v>1050</v>
      </c>
      <c r="AD111" s="32" t="s">
        <v>1051</v>
      </c>
      <c r="AE111" s="32" t="s">
        <v>1052</v>
      </c>
      <c r="AF111" s="32" t="s">
        <v>1053</v>
      </c>
      <c r="AG111" s="8">
        <f t="shared" si="101"/>
        <v>3.2468285033953818E-2</v>
      </c>
      <c r="AH111" s="32" t="s">
        <v>1054</v>
      </c>
      <c r="AI111" s="32" t="s">
        <v>1055</v>
      </c>
      <c r="AJ111">
        <f t="shared" si="102"/>
        <v>6.8041000000000054</v>
      </c>
      <c r="AK111">
        <f t="shared" si="81"/>
        <v>3.2039905389875445</v>
      </c>
      <c r="AL111" t="e">
        <f t="shared" si="82"/>
        <v>#VALUE!</v>
      </c>
      <c r="AM111">
        <f t="shared" si="103"/>
        <v>0.47089115959311917</v>
      </c>
      <c r="AN111" s="58" t="e">
        <f t="shared" si="104"/>
        <v>#VALUE!</v>
      </c>
      <c r="AO111" s="32">
        <v>4</v>
      </c>
      <c r="AP111" s="32">
        <v>1</v>
      </c>
      <c r="AQ111" s="32"/>
      <c r="AR111">
        <f t="shared" si="83"/>
        <v>0</v>
      </c>
      <c r="AS111" t="e">
        <f t="shared" si="84"/>
        <v>#VALUE!</v>
      </c>
      <c r="AT111">
        <f t="shared" si="85"/>
        <v>0</v>
      </c>
      <c r="AU111">
        <f t="shared" si="86"/>
        <v>1</v>
      </c>
      <c r="AV111">
        <f t="shared" si="87"/>
        <v>0</v>
      </c>
      <c r="AW111">
        <f t="shared" si="88"/>
        <v>0</v>
      </c>
      <c r="AX111">
        <f t="shared" si="89"/>
        <v>0</v>
      </c>
      <c r="AY111">
        <f t="shared" si="90"/>
        <v>0</v>
      </c>
      <c r="AZ111">
        <f t="shared" si="91"/>
        <v>0</v>
      </c>
      <c r="BA111">
        <f t="shared" si="92"/>
        <v>0</v>
      </c>
      <c r="BB111">
        <f t="shared" si="93"/>
        <v>0</v>
      </c>
      <c r="BC111">
        <f t="shared" si="94"/>
        <v>0</v>
      </c>
      <c r="BD111" t="e">
        <f t="shared" si="95"/>
        <v>#VALUE!</v>
      </c>
      <c r="BE111">
        <f t="shared" si="105"/>
        <v>0</v>
      </c>
      <c r="BF111">
        <f t="shared" si="106"/>
        <v>1</v>
      </c>
      <c r="BG111">
        <f t="shared" si="107"/>
        <v>0</v>
      </c>
      <c r="BH111">
        <f t="shared" si="108"/>
        <v>0</v>
      </c>
      <c r="BI111" t="e">
        <f t="shared" si="109"/>
        <v>#VALUE!</v>
      </c>
      <c r="BJ111">
        <f t="shared" si="110"/>
        <v>0</v>
      </c>
      <c r="BK111">
        <f t="shared" si="111"/>
        <v>1</v>
      </c>
      <c r="BL111">
        <f t="shared" si="112"/>
        <v>0</v>
      </c>
      <c r="BM111">
        <f t="shared" si="113"/>
        <v>0</v>
      </c>
      <c r="BN111">
        <f t="shared" si="114"/>
        <v>0</v>
      </c>
      <c r="BO111">
        <f t="shared" si="115"/>
        <v>0</v>
      </c>
      <c r="BP111">
        <f t="shared" si="116"/>
        <v>0</v>
      </c>
      <c r="BQ111">
        <f t="shared" si="117"/>
        <v>0</v>
      </c>
      <c r="BR111">
        <f t="shared" si="118"/>
        <v>0</v>
      </c>
      <c r="BS111">
        <f t="shared" si="119"/>
        <v>0</v>
      </c>
      <c r="BT111" t="e">
        <f t="shared" si="120"/>
        <v>#VALUE!</v>
      </c>
      <c r="BU111">
        <f t="shared" si="121"/>
        <v>0</v>
      </c>
      <c r="BV111">
        <f t="shared" si="122"/>
        <v>1</v>
      </c>
      <c r="BW111">
        <f t="shared" si="123"/>
        <v>0</v>
      </c>
      <c r="BY111" s="50">
        <f t="shared" si="124"/>
        <v>0</v>
      </c>
      <c r="BZ111" s="50">
        <f t="shared" si="125"/>
        <v>3.2039905389875445</v>
      </c>
      <c r="CA111" s="50">
        <f t="shared" si="126"/>
        <v>0</v>
      </c>
      <c r="CB111" s="50">
        <f t="shared" si="127"/>
        <v>1</v>
      </c>
      <c r="CC111" s="50">
        <f t="shared" si="128"/>
        <v>0</v>
      </c>
      <c r="CD111" s="50">
        <f t="shared" si="129"/>
        <v>0</v>
      </c>
      <c r="CE111" s="50">
        <f t="shared" si="130"/>
        <v>0</v>
      </c>
      <c r="CF111" s="50">
        <f t="shared" si="131"/>
        <v>0</v>
      </c>
      <c r="CG111" s="50">
        <f t="shared" si="132"/>
        <v>0</v>
      </c>
      <c r="CH111" s="50">
        <f t="shared" si="133"/>
        <v>0</v>
      </c>
      <c r="CI111" s="50">
        <f t="shared" si="134"/>
        <v>0</v>
      </c>
      <c r="CJ111" s="50">
        <f t="shared" si="135"/>
        <v>0</v>
      </c>
      <c r="CK111" s="50">
        <f t="shared" si="136"/>
        <v>3.2039905389875445</v>
      </c>
      <c r="CL111" s="50">
        <f t="shared" si="137"/>
        <v>0</v>
      </c>
      <c r="CM111" s="50">
        <f t="shared" si="138"/>
        <v>1</v>
      </c>
      <c r="CN111" s="50">
        <f t="shared" si="139"/>
        <v>0</v>
      </c>
      <c r="CO111">
        <f t="shared" si="140"/>
        <v>0</v>
      </c>
      <c r="CP111">
        <f t="shared" si="141"/>
        <v>0.47089115959311917</v>
      </c>
      <c r="CQ111">
        <f t="shared" si="142"/>
        <v>0</v>
      </c>
      <c r="CR111">
        <f t="shared" si="143"/>
        <v>1</v>
      </c>
      <c r="CS111">
        <f t="shared" si="144"/>
        <v>0</v>
      </c>
      <c r="CT111">
        <f t="shared" si="145"/>
        <v>0</v>
      </c>
      <c r="CU111">
        <f t="shared" si="146"/>
        <v>0</v>
      </c>
      <c r="CV111">
        <f t="shared" si="147"/>
        <v>0</v>
      </c>
      <c r="CW111">
        <f t="shared" si="148"/>
        <v>0</v>
      </c>
      <c r="CX111">
        <f t="shared" si="149"/>
        <v>0</v>
      </c>
      <c r="CY111">
        <f t="shared" si="150"/>
        <v>0</v>
      </c>
      <c r="CZ111">
        <f t="shared" si="151"/>
        <v>0</v>
      </c>
      <c r="DA111">
        <f t="shared" si="152"/>
        <v>0.47089115959311917</v>
      </c>
      <c r="DB111">
        <f t="shared" si="153"/>
        <v>0</v>
      </c>
      <c r="DC111">
        <f t="shared" si="154"/>
        <v>1</v>
      </c>
      <c r="DD111">
        <f t="shared" si="155"/>
        <v>0</v>
      </c>
      <c r="DL111" s="32" t="s">
        <v>1056</v>
      </c>
      <c r="DM111" s="32" t="s">
        <v>1057</v>
      </c>
      <c r="DN111" s="32" t="s">
        <v>1058</v>
      </c>
      <c r="DO111" s="32" t="s">
        <v>396</v>
      </c>
      <c r="DP111" s="32" t="s">
        <v>455</v>
      </c>
      <c r="DQ111" s="32" t="s">
        <v>18</v>
      </c>
    </row>
    <row r="112" spans="1:121">
      <c r="A112" s="32" t="s">
        <v>16</v>
      </c>
      <c r="B112" s="32" t="s">
        <v>1059</v>
      </c>
      <c r="C112" s="32" t="s">
        <v>1060</v>
      </c>
      <c r="D112" s="32" t="s">
        <v>1061</v>
      </c>
      <c r="E112" s="32" t="s">
        <v>1062</v>
      </c>
      <c r="F112" s="33" t="s">
        <v>1063</v>
      </c>
      <c r="G112" s="33" t="s">
        <v>1064</v>
      </c>
      <c r="H112" s="33" t="s">
        <v>1065</v>
      </c>
      <c r="I112" s="32" t="s">
        <v>1066</v>
      </c>
      <c r="J112" s="32" t="s">
        <v>1067</v>
      </c>
      <c r="K112" s="32" t="s">
        <v>1068</v>
      </c>
      <c r="L112" s="33" t="s">
        <v>1069</v>
      </c>
      <c r="M112" s="33" t="s">
        <v>1070</v>
      </c>
      <c r="N112" s="33" t="s">
        <v>1071</v>
      </c>
      <c r="O112" s="32" t="s">
        <v>1072</v>
      </c>
      <c r="P112" s="31">
        <f t="shared" si="96"/>
        <v>0.64405012434999998</v>
      </c>
      <c r="Q112" s="3">
        <f t="shared" si="97"/>
        <v>-0.1703988746494991</v>
      </c>
      <c r="R112" s="32" t="s">
        <v>1073</v>
      </c>
      <c r="S112" s="40">
        <f t="shared" si="98"/>
        <v>1.742030776471833</v>
      </c>
      <c r="T112" s="33" t="s">
        <v>1074</v>
      </c>
      <c r="U112" s="32" t="s">
        <v>1075</v>
      </c>
      <c r="V112" s="33" t="s">
        <v>1076</v>
      </c>
      <c r="W112" s="24">
        <f t="shared" si="99"/>
        <v>2.3155091868580437</v>
      </c>
      <c r="AA112" s="24">
        <f t="shared" si="100"/>
        <v>1.81675552138602</v>
      </c>
      <c r="AC112" s="32" t="s">
        <v>1077</v>
      </c>
      <c r="AD112" s="32" t="s">
        <v>1078</v>
      </c>
      <c r="AE112" s="32" t="s">
        <v>1079</v>
      </c>
      <c r="AF112" s="32" t="s">
        <v>1080</v>
      </c>
      <c r="AG112" s="8">
        <f t="shared" si="101"/>
        <v>3.001370619502838E-2</v>
      </c>
      <c r="AH112" s="32" t="s">
        <v>1081</v>
      </c>
      <c r="AI112" s="32" t="s">
        <v>1082</v>
      </c>
      <c r="AJ112">
        <f t="shared" si="102"/>
        <v>2.8668999999999869</v>
      </c>
      <c r="AK112">
        <f t="shared" si="81"/>
        <v>3.3984410191934389</v>
      </c>
      <c r="AL112" t="e">
        <f t="shared" si="82"/>
        <v>#VALUE!</v>
      </c>
      <c r="AM112">
        <f t="shared" si="103"/>
        <v>1.1854061945632755</v>
      </c>
      <c r="AN112" s="58" t="e">
        <f t="shared" si="104"/>
        <v>#VALUE!</v>
      </c>
      <c r="AO112" s="32">
        <v>3</v>
      </c>
      <c r="AP112" s="32">
        <v>4</v>
      </c>
      <c r="AQ112" s="32"/>
      <c r="AR112">
        <f t="shared" si="83"/>
        <v>0</v>
      </c>
      <c r="AS112">
        <f t="shared" si="84"/>
        <v>0</v>
      </c>
      <c r="AT112">
        <f t="shared" si="85"/>
        <v>0</v>
      </c>
      <c r="AU112">
        <f t="shared" si="86"/>
        <v>0</v>
      </c>
      <c r="AV112">
        <f t="shared" si="87"/>
        <v>0</v>
      </c>
      <c r="AW112">
        <f t="shared" si="88"/>
        <v>0</v>
      </c>
      <c r="AX112">
        <f t="shared" si="89"/>
        <v>0</v>
      </c>
      <c r="AY112">
        <f t="shared" si="90"/>
        <v>0</v>
      </c>
      <c r="AZ112" t="e">
        <f t="shared" si="91"/>
        <v>#VALUE!</v>
      </c>
      <c r="BA112">
        <f t="shared" si="92"/>
        <v>0</v>
      </c>
      <c r="BB112">
        <f t="shared" si="93"/>
        <v>1</v>
      </c>
      <c r="BC112">
        <f t="shared" si="94"/>
        <v>0</v>
      </c>
      <c r="BD112">
        <f t="shared" si="95"/>
        <v>0</v>
      </c>
      <c r="BE112" t="e">
        <f t="shared" si="105"/>
        <v>#VALUE!</v>
      </c>
      <c r="BF112">
        <f t="shared" si="106"/>
        <v>0</v>
      </c>
      <c r="BG112">
        <f t="shared" si="107"/>
        <v>1</v>
      </c>
      <c r="BH112">
        <f t="shared" si="108"/>
        <v>0</v>
      </c>
      <c r="BI112">
        <f t="shared" si="109"/>
        <v>0</v>
      </c>
      <c r="BJ112">
        <f t="shared" si="110"/>
        <v>0</v>
      </c>
      <c r="BK112">
        <f t="shared" si="111"/>
        <v>0</v>
      </c>
      <c r="BL112">
        <f t="shared" si="112"/>
        <v>0</v>
      </c>
      <c r="BM112">
        <f t="shared" si="113"/>
        <v>0</v>
      </c>
      <c r="BN112">
        <f t="shared" si="114"/>
        <v>0</v>
      </c>
      <c r="BO112">
        <f t="shared" si="115"/>
        <v>0</v>
      </c>
      <c r="BP112" t="e">
        <f t="shared" si="116"/>
        <v>#VALUE!</v>
      </c>
      <c r="BQ112">
        <f t="shared" si="117"/>
        <v>0</v>
      </c>
      <c r="BR112">
        <f t="shared" si="118"/>
        <v>1</v>
      </c>
      <c r="BS112">
        <f t="shared" si="119"/>
        <v>0</v>
      </c>
      <c r="BT112">
        <f t="shared" si="120"/>
        <v>0</v>
      </c>
      <c r="BU112" t="e">
        <f t="shared" si="121"/>
        <v>#VALUE!</v>
      </c>
      <c r="BV112">
        <f t="shared" si="122"/>
        <v>0</v>
      </c>
      <c r="BW112">
        <f t="shared" si="123"/>
        <v>1</v>
      </c>
      <c r="BY112" s="50">
        <f t="shared" si="124"/>
        <v>0</v>
      </c>
      <c r="BZ112" s="50">
        <f t="shared" si="125"/>
        <v>0</v>
      </c>
      <c r="CA112" s="50">
        <f t="shared" si="126"/>
        <v>0</v>
      </c>
      <c r="CB112" s="50">
        <f t="shared" si="127"/>
        <v>0</v>
      </c>
      <c r="CC112" s="50">
        <f t="shared" si="128"/>
        <v>0</v>
      </c>
      <c r="CD112" s="50">
        <f t="shared" si="129"/>
        <v>0</v>
      </c>
      <c r="CE112" s="50">
        <f t="shared" si="130"/>
        <v>0</v>
      </c>
      <c r="CF112" s="50">
        <f t="shared" si="131"/>
        <v>0</v>
      </c>
      <c r="CG112" s="50">
        <f t="shared" si="132"/>
        <v>3.3984410191934389</v>
      </c>
      <c r="CH112" s="50">
        <f t="shared" si="133"/>
        <v>0</v>
      </c>
      <c r="CI112" s="50">
        <f t="shared" si="134"/>
        <v>1</v>
      </c>
      <c r="CJ112" s="50">
        <f t="shared" si="135"/>
        <v>0</v>
      </c>
      <c r="CK112" s="50">
        <f t="shared" si="136"/>
        <v>0</v>
      </c>
      <c r="CL112" s="50">
        <f t="shared" si="137"/>
        <v>3.3984410191934389</v>
      </c>
      <c r="CM112" s="50">
        <f t="shared" si="138"/>
        <v>0</v>
      </c>
      <c r="CN112" s="50">
        <f t="shared" si="139"/>
        <v>1</v>
      </c>
      <c r="CO112">
        <f t="shared" si="140"/>
        <v>0</v>
      </c>
      <c r="CP112">
        <f t="shared" si="141"/>
        <v>0</v>
      </c>
      <c r="CQ112">
        <f t="shared" si="142"/>
        <v>0</v>
      </c>
      <c r="CR112">
        <f t="shared" si="143"/>
        <v>0</v>
      </c>
      <c r="CS112">
        <f t="shared" si="144"/>
        <v>0</v>
      </c>
      <c r="CT112">
        <f t="shared" si="145"/>
        <v>0</v>
      </c>
      <c r="CU112">
        <f t="shared" si="146"/>
        <v>0</v>
      </c>
      <c r="CV112">
        <f t="shared" si="147"/>
        <v>0</v>
      </c>
      <c r="CW112">
        <f t="shared" si="148"/>
        <v>1.1854061945632755</v>
      </c>
      <c r="CX112">
        <f t="shared" si="149"/>
        <v>0</v>
      </c>
      <c r="CY112">
        <f t="shared" si="150"/>
        <v>1</v>
      </c>
      <c r="CZ112">
        <f t="shared" si="151"/>
        <v>0</v>
      </c>
      <c r="DA112">
        <f t="shared" si="152"/>
        <v>0</v>
      </c>
      <c r="DB112">
        <f t="shared" si="153"/>
        <v>1.1854061945632755</v>
      </c>
      <c r="DC112">
        <f t="shared" si="154"/>
        <v>0</v>
      </c>
      <c r="DD112">
        <f t="shared" si="155"/>
        <v>1</v>
      </c>
      <c r="DL112" s="32" t="s">
        <v>1083</v>
      </c>
      <c r="DM112" s="32" t="s">
        <v>1084</v>
      </c>
      <c r="DN112" s="32" t="s">
        <v>1085</v>
      </c>
      <c r="DO112" s="32" t="s">
        <v>1086</v>
      </c>
      <c r="DP112" s="32" t="s">
        <v>1087</v>
      </c>
      <c r="DQ112" s="32" t="s">
        <v>18</v>
      </c>
    </row>
    <row r="113" spans="1:121">
      <c r="A113" s="32" t="s">
        <v>22</v>
      </c>
      <c r="B113" s="32" t="s">
        <v>1088</v>
      </c>
      <c r="C113" s="32" t="s">
        <v>1089</v>
      </c>
      <c r="D113" s="32" t="s">
        <v>1090</v>
      </c>
      <c r="E113" s="32" t="s">
        <v>1091</v>
      </c>
      <c r="F113" s="33" t="s">
        <v>1092</v>
      </c>
      <c r="G113" s="33" t="s">
        <v>1093</v>
      </c>
      <c r="H113" s="32" t="s">
        <v>1094</v>
      </c>
      <c r="I113" s="32" t="s">
        <v>1095</v>
      </c>
      <c r="J113" s="32" t="s">
        <v>1096</v>
      </c>
      <c r="K113" s="32" t="s">
        <v>1097</v>
      </c>
      <c r="L113" s="33" t="s">
        <v>1098</v>
      </c>
      <c r="M113" s="33" t="s">
        <v>1099</v>
      </c>
      <c r="N113" s="33" t="s">
        <v>1100</v>
      </c>
      <c r="O113" s="32" t="s">
        <v>1101</v>
      </c>
      <c r="P113" s="31">
        <f t="shared" si="96"/>
        <v>0.12874528324500001</v>
      </c>
      <c r="Q113" s="3">
        <f t="shared" si="97"/>
        <v>-0.96684930408432945</v>
      </c>
      <c r="R113" s="32" t="s">
        <v>1102</v>
      </c>
      <c r="S113" s="40">
        <f t="shared" si="98"/>
        <v>2.8833853957676885</v>
      </c>
      <c r="T113" s="32" t="s">
        <v>1103</v>
      </c>
      <c r="U113" s="32" t="s">
        <v>1104</v>
      </c>
      <c r="V113" s="32" t="s">
        <v>1105</v>
      </c>
      <c r="W113" s="24">
        <f t="shared" si="99"/>
        <v>0.77933688582922866</v>
      </c>
      <c r="AA113" s="24">
        <f t="shared" si="100"/>
        <v>1.9668567240145149</v>
      </c>
      <c r="AC113" s="32" t="s">
        <v>1106</v>
      </c>
      <c r="AD113" s="32" t="s">
        <v>1107</v>
      </c>
      <c r="AE113" s="32" t="s">
        <v>1108</v>
      </c>
      <c r="AF113" s="32" t="s">
        <v>1109</v>
      </c>
      <c r="AG113" s="8">
        <f t="shared" si="101"/>
        <v>2.4361640077512403E-2</v>
      </c>
      <c r="AH113" s="32" t="s">
        <v>1110</v>
      </c>
      <c r="AI113" s="32" t="s">
        <v>1111</v>
      </c>
      <c r="AJ113">
        <f t="shared" si="102"/>
        <v>2.8007999999999811</v>
      </c>
      <c r="AK113">
        <f t="shared" si="81"/>
        <v>4.5409723827469728</v>
      </c>
      <c r="AL113" t="e">
        <f t="shared" si="82"/>
        <v>#VALUE!</v>
      </c>
      <c r="AM113">
        <f t="shared" si="103"/>
        <v>1.6213126188042715</v>
      </c>
      <c r="AN113" s="58" t="e">
        <f t="shared" si="104"/>
        <v>#VALUE!</v>
      </c>
      <c r="AO113" s="32">
        <v>1</v>
      </c>
      <c r="AP113" s="32">
        <v>2</v>
      </c>
      <c r="AQ113" s="32"/>
      <c r="AR113" t="e">
        <f t="shared" si="83"/>
        <v>#VALUE!</v>
      </c>
      <c r="AS113">
        <f t="shared" si="84"/>
        <v>0</v>
      </c>
      <c r="AT113">
        <f t="shared" si="85"/>
        <v>1</v>
      </c>
      <c r="AU113">
        <f t="shared" si="86"/>
        <v>0</v>
      </c>
      <c r="AV113">
        <f t="shared" si="87"/>
        <v>0</v>
      </c>
      <c r="AW113" t="e">
        <f t="shared" si="88"/>
        <v>#VALUE!</v>
      </c>
      <c r="AX113">
        <f t="shared" si="89"/>
        <v>0</v>
      </c>
      <c r="AY113">
        <f t="shared" si="90"/>
        <v>1</v>
      </c>
      <c r="AZ113">
        <f t="shared" si="91"/>
        <v>0</v>
      </c>
      <c r="BA113">
        <f t="shared" si="92"/>
        <v>0</v>
      </c>
      <c r="BB113">
        <f t="shared" si="93"/>
        <v>0</v>
      </c>
      <c r="BC113">
        <f t="shared" si="94"/>
        <v>0</v>
      </c>
      <c r="BD113">
        <f t="shared" si="95"/>
        <v>0</v>
      </c>
      <c r="BE113">
        <f t="shared" si="105"/>
        <v>0</v>
      </c>
      <c r="BF113">
        <f t="shared" si="106"/>
        <v>0</v>
      </c>
      <c r="BG113">
        <f t="shared" si="107"/>
        <v>0</v>
      </c>
      <c r="BH113" t="e">
        <f t="shared" si="108"/>
        <v>#VALUE!</v>
      </c>
      <c r="BI113">
        <f t="shared" si="109"/>
        <v>0</v>
      </c>
      <c r="BJ113">
        <f t="shared" si="110"/>
        <v>1</v>
      </c>
      <c r="BK113">
        <f t="shared" si="111"/>
        <v>0</v>
      </c>
      <c r="BL113">
        <f t="shared" si="112"/>
        <v>0</v>
      </c>
      <c r="BM113">
        <f t="shared" si="113"/>
        <v>0</v>
      </c>
      <c r="BN113">
        <f t="shared" si="114"/>
        <v>0</v>
      </c>
      <c r="BO113">
        <f t="shared" si="115"/>
        <v>1</v>
      </c>
      <c r="BP113">
        <f t="shared" si="116"/>
        <v>0</v>
      </c>
      <c r="BQ113">
        <f t="shared" si="117"/>
        <v>0</v>
      </c>
      <c r="BR113">
        <f t="shared" si="118"/>
        <v>0</v>
      </c>
      <c r="BS113">
        <f t="shared" si="119"/>
        <v>0</v>
      </c>
      <c r="BT113">
        <f t="shared" si="120"/>
        <v>0</v>
      </c>
      <c r="BU113">
        <f t="shared" si="121"/>
        <v>0</v>
      </c>
      <c r="BV113">
        <f t="shared" si="122"/>
        <v>0</v>
      </c>
      <c r="BW113">
        <f t="shared" si="123"/>
        <v>0</v>
      </c>
      <c r="BY113" s="50">
        <f t="shared" si="124"/>
        <v>4.5409723827469728</v>
      </c>
      <c r="BZ113" s="50">
        <f t="shared" si="125"/>
        <v>0</v>
      </c>
      <c r="CA113" s="50">
        <f t="shared" si="126"/>
        <v>1</v>
      </c>
      <c r="CB113" s="50">
        <f t="shared" si="127"/>
        <v>0</v>
      </c>
      <c r="CC113" s="50">
        <f t="shared" si="128"/>
        <v>0</v>
      </c>
      <c r="CD113" s="50">
        <f t="shared" si="129"/>
        <v>4.5409723827469728</v>
      </c>
      <c r="CE113" s="50">
        <f t="shared" si="130"/>
        <v>0</v>
      </c>
      <c r="CF113" s="50">
        <f t="shared" si="131"/>
        <v>1</v>
      </c>
      <c r="CG113" s="50">
        <f t="shared" si="132"/>
        <v>0</v>
      </c>
      <c r="CH113" s="50">
        <f t="shared" si="133"/>
        <v>0</v>
      </c>
      <c r="CI113" s="50">
        <f t="shared" si="134"/>
        <v>0</v>
      </c>
      <c r="CJ113" s="50">
        <f t="shared" si="135"/>
        <v>0</v>
      </c>
      <c r="CK113" s="50">
        <f t="shared" si="136"/>
        <v>0</v>
      </c>
      <c r="CL113" s="50">
        <f t="shared" si="137"/>
        <v>0</v>
      </c>
      <c r="CM113" s="50">
        <f t="shared" si="138"/>
        <v>0</v>
      </c>
      <c r="CN113" s="50">
        <f t="shared" si="139"/>
        <v>0</v>
      </c>
      <c r="CO113">
        <f t="shared" si="140"/>
        <v>1.6213126188042715</v>
      </c>
      <c r="CP113">
        <f t="shared" si="141"/>
        <v>0</v>
      </c>
      <c r="CQ113">
        <f t="shared" si="142"/>
        <v>1</v>
      </c>
      <c r="CR113">
        <f t="shared" si="143"/>
        <v>0</v>
      </c>
      <c r="CS113">
        <f t="shared" si="144"/>
        <v>0</v>
      </c>
      <c r="CT113">
        <f t="shared" si="145"/>
        <v>1.6213126188042715</v>
      </c>
      <c r="CU113">
        <f t="shared" si="146"/>
        <v>0</v>
      </c>
      <c r="CV113">
        <f t="shared" si="147"/>
        <v>1</v>
      </c>
      <c r="CW113">
        <f t="shared" si="148"/>
        <v>0</v>
      </c>
      <c r="CX113">
        <f t="shared" si="149"/>
        <v>0</v>
      </c>
      <c r="CY113">
        <f t="shared" si="150"/>
        <v>0</v>
      </c>
      <c r="CZ113">
        <f t="shared" si="151"/>
        <v>0</v>
      </c>
      <c r="DA113">
        <f t="shared" si="152"/>
        <v>0</v>
      </c>
      <c r="DB113">
        <f t="shared" si="153"/>
        <v>0</v>
      </c>
      <c r="DC113">
        <f t="shared" si="154"/>
        <v>0</v>
      </c>
      <c r="DD113">
        <f t="shared" si="155"/>
        <v>0</v>
      </c>
      <c r="DL113" s="32" t="s">
        <v>1112</v>
      </c>
      <c r="DM113" s="32" t="s">
        <v>1113</v>
      </c>
      <c r="DN113" s="32" t="s">
        <v>223</v>
      </c>
      <c r="DO113" s="32" t="s">
        <v>1114</v>
      </c>
      <c r="DP113" s="32" t="s">
        <v>1115</v>
      </c>
      <c r="DQ113" s="32" t="s">
        <v>18</v>
      </c>
    </row>
    <row r="114" spans="1:121">
      <c r="A114" s="32" t="s">
        <v>16</v>
      </c>
      <c r="B114" s="32" t="s">
        <v>1116</v>
      </c>
      <c r="C114" s="32" t="s">
        <v>1117</v>
      </c>
      <c r="D114" s="32" t="s">
        <v>1118</v>
      </c>
      <c r="E114" s="33" t="s">
        <v>1119</v>
      </c>
      <c r="F114" s="33" t="s">
        <v>1120</v>
      </c>
      <c r="G114" s="33" t="s">
        <v>1121</v>
      </c>
      <c r="H114" s="32" t="s">
        <v>1122</v>
      </c>
      <c r="I114" s="32" t="s">
        <v>1123</v>
      </c>
      <c r="J114" s="32" t="s">
        <v>1124</v>
      </c>
      <c r="K114" s="32" t="s">
        <v>1125</v>
      </c>
      <c r="L114" s="33" t="s">
        <v>1126</v>
      </c>
      <c r="M114" s="33" t="s">
        <v>1127</v>
      </c>
      <c r="N114" s="33" t="s">
        <v>1128</v>
      </c>
      <c r="O114" s="32" t="s">
        <v>1129</v>
      </c>
      <c r="P114" s="31">
        <f t="shared" si="96"/>
        <v>0.95185505834999995</v>
      </c>
      <c r="Q114" s="3">
        <f t="shared" si="97"/>
        <v>0.8120561042129637</v>
      </c>
      <c r="R114" s="32" t="s">
        <v>1130</v>
      </c>
      <c r="S114" s="40">
        <f t="shared" si="98"/>
        <v>0.62312953498529311</v>
      </c>
      <c r="T114" s="32" t="s">
        <v>1131</v>
      </c>
      <c r="U114" s="32" t="s">
        <v>1132</v>
      </c>
      <c r="V114" s="33" t="s">
        <v>1133</v>
      </c>
      <c r="W114" s="24">
        <f t="shared" si="99"/>
        <v>1.1748171746246305</v>
      </c>
      <c r="AA114" s="24">
        <f t="shared" si="100"/>
        <v>1.9455405375475359</v>
      </c>
      <c r="AC114" s="32" t="s">
        <v>1134</v>
      </c>
      <c r="AD114" s="32" t="s">
        <v>1135</v>
      </c>
      <c r="AE114" s="32" t="s">
        <v>1136</v>
      </c>
      <c r="AF114" s="32" t="s">
        <v>1137</v>
      </c>
      <c r="AG114" s="8">
        <f t="shared" si="101"/>
        <v>4.1136482211916806E-2</v>
      </c>
      <c r="AH114" s="32" t="s">
        <v>1138</v>
      </c>
      <c r="AI114" s="32" t="s">
        <v>1139</v>
      </c>
      <c r="AJ114">
        <f t="shared" si="102"/>
        <v>8.1379000000000019</v>
      </c>
      <c r="AK114">
        <f t="shared" si="81"/>
        <v>1.5592847129392768</v>
      </c>
      <c r="AL114" t="e">
        <f t="shared" si="82"/>
        <v>#VALUE!</v>
      </c>
      <c r="AM114">
        <f t="shared" si="103"/>
        <v>0.19160775051785797</v>
      </c>
      <c r="AN114" s="58" t="e">
        <f t="shared" si="104"/>
        <v>#VALUE!</v>
      </c>
      <c r="AO114" s="32">
        <v>3</v>
      </c>
      <c r="AP114" s="32">
        <v>2</v>
      </c>
      <c r="AQ114" s="32"/>
      <c r="AR114">
        <f t="shared" si="83"/>
        <v>0</v>
      </c>
      <c r="AS114">
        <f t="shared" si="84"/>
        <v>0</v>
      </c>
      <c r="AT114">
        <f t="shared" si="85"/>
        <v>0</v>
      </c>
      <c r="AU114">
        <f t="shared" si="86"/>
        <v>0</v>
      </c>
      <c r="AV114">
        <f t="shared" si="87"/>
        <v>0</v>
      </c>
      <c r="AW114" t="e">
        <f t="shared" si="88"/>
        <v>#VALUE!</v>
      </c>
      <c r="AX114">
        <f t="shared" si="89"/>
        <v>0</v>
      </c>
      <c r="AY114">
        <f t="shared" si="90"/>
        <v>1</v>
      </c>
      <c r="AZ114" t="e">
        <f t="shared" si="91"/>
        <v>#VALUE!</v>
      </c>
      <c r="BA114">
        <f t="shared" si="92"/>
        <v>0</v>
      </c>
      <c r="BB114">
        <f t="shared" si="93"/>
        <v>1</v>
      </c>
      <c r="BC114">
        <f t="shared" si="94"/>
        <v>0</v>
      </c>
      <c r="BD114">
        <f t="shared" si="95"/>
        <v>0</v>
      </c>
      <c r="BE114">
        <f t="shared" si="105"/>
        <v>0</v>
      </c>
      <c r="BF114">
        <f t="shared" si="106"/>
        <v>0</v>
      </c>
      <c r="BG114">
        <f t="shared" si="107"/>
        <v>0</v>
      </c>
      <c r="BH114">
        <f t="shared" si="108"/>
        <v>0</v>
      </c>
      <c r="BI114">
        <f t="shared" si="109"/>
        <v>0</v>
      </c>
      <c r="BJ114">
        <f t="shared" si="110"/>
        <v>0</v>
      </c>
      <c r="BK114">
        <f t="shared" si="111"/>
        <v>0</v>
      </c>
      <c r="BL114">
        <f t="shared" si="112"/>
        <v>0</v>
      </c>
      <c r="BM114">
        <f t="shared" si="113"/>
        <v>0</v>
      </c>
      <c r="BN114">
        <f t="shared" si="114"/>
        <v>0</v>
      </c>
      <c r="BO114">
        <f t="shared" si="115"/>
        <v>1</v>
      </c>
      <c r="BP114" t="e">
        <f t="shared" si="116"/>
        <v>#VALUE!</v>
      </c>
      <c r="BQ114">
        <f t="shared" si="117"/>
        <v>0</v>
      </c>
      <c r="BR114">
        <f t="shared" si="118"/>
        <v>1</v>
      </c>
      <c r="BS114">
        <f t="shared" si="119"/>
        <v>0</v>
      </c>
      <c r="BT114">
        <f t="shared" si="120"/>
        <v>0</v>
      </c>
      <c r="BU114">
        <f t="shared" si="121"/>
        <v>0</v>
      </c>
      <c r="BV114">
        <f t="shared" si="122"/>
        <v>0</v>
      </c>
      <c r="BW114">
        <f t="shared" si="123"/>
        <v>0</v>
      </c>
      <c r="BY114" s="50">
        <f t="shared" si="124"/>
        <v>0</v>
      </c>
      <c r="BZ114" s="50">
        <f t="shared" si="125"/>
        <v>0</v>
      </c>
      <c r="CA114" s="50">
        <f t="shared" si="126"/>
        <v>0</v>
      </c>
      <c r="CB114" s="50">
        <f t="shared" si="127"/>
        <v>0</v>
      </c>
      <c r="CC114" s="50">
        <f t="shared" si="128"/>
        <v>0</v>
      </c>
      <c r="CD114" s="50">
        <f t="shared" si="129"/>
        <v>1.5592847129392768</v>
      </c>
      <c r="CE114" s="50">
        <f t="shared" si="130"/>
        <v>0</v>
      </c>
      <c r="CF114" s="50">
        <f t="shared" si="131"/>
        <v>1</v>
      </c>
      <c r="CG114" s="50">
        <f t="shared" si="132"/>
        <v>1.5592847129392768</v>
      </c>
      <c r="CH114" s="50">
        <f t="shared" si="133"/>
        <v>0</v>
      </c>
      <c r="CI114" s="50">
        <f t="shared" si="134"/>
        <v>1</v>
      </c>
      <c r="CJ114" s="50">
        <f t="shared" si="135"/>
        <v>0</v>
      </c>
      <c r="CK114" s="50">
        <f t="shared" si="136"/>
        <v>0</v>
      </c>
      <c r="CL114" s="50">
        <f t="shared" si="137"/>
        <v>0</v>
      </c>
      <c r="CM114" s="50">
        <f t="shared" si="138"/>
        <v>0</v>
      </c>
      <c r="CN114" s="50">
        <f t="shared" si="139"/>
        <v>0</v>
      </c>
      <c r="CO114">
        <f t="shared" si="140"/>
        <v>0</v>
      </c>
      <c r="CP114">
        <f t="shared" si="141"/>
        <v>0</v>
      </c>
      <c r="CQ114">
        <f t="shared" si="142"/>
        <v>0</v>
      </c>
      <c r="CR114">
        <f t="shared" si="143"/>
        <v>0</v>
      </c>
      <c r="CS114">
        <f t="shared" si="144"/>
        <v>0</v>
      </c>
      <c r="CT114">
        <f t="shared" si="145"/>
        <v>0.19160775051785797</v>
      </c>
      <c r="CU114">
        <f t="shared" si="146"/>
        <v>0</v>
      </c>
      <c r="CV114">
        <f t="shared" si="147"/>
        <v>1</v>
      </c>
      <c r="CW114">
        <f t="shared" si="148"/>
        <v>0.19160775051785797</v>
      </c>
      <c r="CX114">
        <f t="shared" si="149"/>
        <v>0</v>
      </c>
      <c r="CY114">
        <f t="shared" si="150"/>
        <v>1</v>
      </c>
      <c r="CZ114">
        <f t="shared" si="151"/>
        <v>0</v>
      </c>
      <c r="DA114">
        <f t="shared" si="152"/>
        <v>0</v>
      </c>
      <c r="DB114">
        <f t="shared" si="153"/>
        <v>0</v>
      </c>
      <c r="DC114">
        <f t="shared" si="154"/>
        <v>0</v>
      </c>
      <c r="DD114">
        <f t="shared" si="155"/>
        <v>0</v>
      </c>
      <c r="DL114" s="32" t="s">
        <v>1140</v>
      </c>
      <c r="DM114" s="32" t="s">
        <v>1141</v>
      </c>
      <c r="DN114" s="32" t="s">
        <v>1142</v>
      </c>
      <c r="DO114" s="32" t="s">
        <v>1143</v>
      </c>
      <c r="DP114" s="32" t="s">
        <v>1144</v>
      </c>
      <c r="DQ114" s="32" t="s">
        <v>18</v>
      </c>
    </row>
    <row r="115" spans="1:121">
      <c r="A115" s="32" t="s">
        <v>20</v>
      </c>
      <c r="B115" s="32" t="s">
        <v>1145</v>
      </c>
      <c r="C115" s="32" t="s">
        <v>1146</v>
      </c>
      <c r="D115" s="32" t="s">
        <v>1147</v>
      </c>
      <c r="E115" s="33" t="s">
        <v>1148</v>
      </c>
      <c r="F115" s="33" t="s">
        <v>1149</v>
      </c>
      <c r="G115" s="33" t="s">
        <v>1150</v>
      </c>
      <c r="H115" s="32" t="s">
        <v>1151</v>
      </c>
      <c r="I115" s="32" t="s">
        <v>1152</v>
      </c>
      <c r="J115" s="32" t="s">
        <v>1153</v>
      </c>
      <c r="K115" s="32" t="s">
        <v>1154</v>
      </c>
      <c r="L115" s="33" t="s">
        <v>1155</v>
      </c>
      <c r="M115" s="33" t="s">
        <v>1156</v>
      </c>
      <c r="N115" s="33" t="s">
        <v>1157</v>
      </c>
      <c r="O115" s="33" t="s">
        <v>1158</v>
      </c>
      <c r="P115" s="31">
        <f t="shared" si="96"/>
        <v>0.94253083910000002</v>
      </c>
      <c r="Q115" s="3">
        <f t="shared" si="97"/>
        <v>0.77672876530910018</v>
      </c>
      <c r="R115" s="32" t="s">
        <v>1159</v>
      </c>
      <c r="S115" s="40">
        <f t="shared" si="98"/>
        <v>0.68134106843428532</v>
      </c>
      <c r="T115" s="32" t="s">
        <v>1160</v>
      </c>
      <c r="U115" s="32" t="s">
        <v>1161</v>
      </c>
      <c r="V115" s="33" t="s">
        <v>1162</v>
      </c>
      <c r="W115" s="24">
        <f t="shared" si="99"/>
        <v>5.2101938573992612</v>
      </c>
      <c r="AA115" s="24">
        <f t="shared" si="100"/>
        <v>1.0750117255878373</v>
      </c>
      <c r="AC115" s="32" t="s">
        <v>1163</v>
      </c>
      <c r="AD115" s="32" t="s">
        <v>1164</v>
      </c>
      <c r="AE115" s="32" t="s">
        <v>1165</v>
      </c>
      <c r="AF115" s="32" t="s">
        <v>1166</v>
      </c>
      <c r="AG115" s="8">
        <f t="shared" si="101"/>
        <v>3.9108979798837061E-2</v>
      </c>
      <c r="AH115" s="32" t="s">
        <v>1167</v>
      </c>
      <c r="AI115" s="32" t="s">
        <v>1168</v>
      </c>
      <c r="AJ115">
        <f t="shared" si="102"/>
        <v>4.202699999999993</v>
      </c>
      <c r="AK115">
        <f t="shared" si="81"/>
        <v>0.90522966280324024</v>
      </c>
      <c r="AL115" t="e">
        <f t="shared" si="82"/>
        <v>#VALUE!</v>
      </c>
      <c r="AM115">
        <f t="shared" si="103"/>
        <v>0.21539240554958522</v>
      </c>
      <c r="AN115" s="58" t="e">
        <f t="shared" si="104"/>
        <v>#VALUE!</v>
      </c>
      <c r="AO115" s="32">
        <v>4</v>
      </c>
      <c r="AP115" s="32">
        <v>1</v>
      </c>
      <c r="AQ115" s="32"/>
      <c r="AR115">
        <f t="shared" si="83"/>
        <v>0</v>
      </c>
      <c r="AS115" t="e">
        <f t="shared" si="84"/>
        <v>#VALUE!</v>
      </c>
      <c r="AT115">
        <f t="shared" si="85"/>
        <v>0</v>
      </c>
      <c r="AU115">
        <f t="shared" si="86"/>
        <v>1</v>
      </c>
      <c r="AV115">
        <f t="shared" si="87"/>
        <v>0</v>
      </c>
      <c r="AW115">
        <f t="shared" si="88"/>
        <v>0</v>
      </c>
      <c r="AX115">
        <f t="shared" si="89"/>
        <v>0</v>
      </c>
      <c r="AY115">
        <f t="shared" si="90"/>
        <v>0</v>
      </c>
      <c r="AZ115">
        <f t="shared" si="91"/>
        <v>0</v>
      </c>
      <c r="BA115">
        <f t="shared" si="92"/>
        <v>0</v>
      </c>
      <c r="BB115">
        <f t="shared" si="93"/>
        <v>0</v>
      </c>
      <c r="BC115">
        <f t="shared" si="94"/>
        <v>0</v>
      </c>
      <c r="BD115" t="e">
        <f t="shared" si="95"/>
        <v>#VALUE!</v>
      </c>
      <c r="BE115">
        <f t="shared" si="105"/>
        <v>0</v>
      </c>
      <c r="BF115">
        <f t="shared" si="106"/>
        <v>1</v>
      </c>
      <c r="BG115">
        <f t="shared" si="107"/>
        <v>0</v>
      </c>
      <c r="BH115">
        <f t="shared" si="108"/>
        <v>0</v>
      </c>
      <c r="BI115" t="e">
        <f t="shared" si="109"/>
        <v>#VALUE!</v>
      </c>
      <c r="BJ115">
        <f t="shared" si="110"/>
        <v>0</v>
      </c>
      <c r="BK115">
        <f t="shared" si="111"/>
        <v>1</v>
      </c>
      <c r="BL115">
        <f t="shared" si="112"/>
        <v>0</v>
      </c>
      <c r="BM115">
        <f t="shared" si="113"/>
        <v>0</v>
      </c>
      <c r="BN115">
        <f t="shared" si="114"/>
        <v>0</v>
      </c>
      <c r="BO115">
        <f t="shared" si="115"/>
        <v>0</v>
      </c>
      <c r="BP115">
        <f t="shared" si="116"/>
        <v>0</v>
      </c>
      <c r="BQ115">
        <f t="shared" si="117"/>
        <v>0</v>
      </c>
      <c r="BR115">
        <f t="shared" si="118"/>
        <v>0</v>
      </c>
      <c r="BS115">
        <f t="shared" si="119"/>
        <v>0</v>
      </c>
      <c r="BT115" t="e">
        <f t="shared" si="120"/>
        <v>#VALUE!</v>
      </c>
      <c r="BU115">
        <f t="shared" si="121"/>
        <v>0</v>
      </c>
      <c r="BV115">
        <f t="shared" si="122"/>
        <v>1</v>
      </c>
      <c r="BW115">
        <f t="shared" si="123"/>
        <v>0</v>
      </c>
      <c r="BY115" s="50">
        <f t="shared" si="124"/>
        <v>0</v>
      </c>
      <c r="BZ115" s="50">
        <f t="shared" si="125"/>
        <v>0.90522966280324024</v>
      </c>
      <c r="CA115" s="50">
        <f t="shared" si="126"/>
        <v>0</v>
      </c>
      <c r="CB115" s="50">
        <f t="shared" si="127"/>
        <v>1</v>
      </c>
      <c r="CC115" s="50">
        <f t="shared" si="128"/>
        <v>0</v>
      </c>
      <c r="CD115" s="50">
        <f t="shared" si="129"/>
        <v>0</v>
      </c>
      <c r="CE115" s="50">
        <f t="shared" si="130"/>
        <v>0</v>
      </c>
      <c r="CF115" s="50">
        <f t="shared" si="131"/>
        <v>0</v>
      </c>
      <c r="CG115" s="50">
        <f t="shared" si="132"/>
        <v>0</v>
      </c>
      <c r="CH115" s="50">
        <f t="shared" si="133"/>
        <v>0</v>
      </c>
      <c r="CI115" s="50">
        <f t="shared" si="134"/>
        <v>0</v>
      </c>
      <c r="CJ115" s="50">
        <f t="shared" si="135"/>
        <v>0</v>
      </c>
      <c r="CK115" s="50">
        <f t="shared" si="136"/>
        <v>0.90522966280324024</v>
      </c>
      <c r="CL115" s="50">
        <f t="shared" si="137"/>
        <v>0</v>
      </c>
      <c r="CM115" s="50">
        <f t="shared" si="138"/>
        <v>1</v>
      </c>
      <c r="CN115" s="50">
        <f t="shared" si="139"/>
        <v>0</v>
      </c>
      <c r="CO115">
        <f t="shared" si="140"/>
        <v>0</v>
      </c>
      <c r="CP115">
        <f t="shared" si="141"/>
        <v>0.21539240554958522</v>
      </c>
      <c r="CQ115">
        <f t="shared" si="142"/>
        <v>0</v>
      </c>
      <c r="CR115">
        <f t="shared" si="143"/>
        <v>1</v>
      </c>
      <c r="CS115">
        <f t="shared" si="144"/>
        <v>0</v>
      </c>
      <c r="CT115">
        <f t="shared" si="145"/>
        <v>0</v>
      </c>
      <c r="CU115">
        <f t="shared" si="146"/>
        <v>0</v>
      </c>
      <c r="CV115">
        <f t="shared" si="147"/>
        <v>0</v>
      </c>
      <c r="CW115">
        <f t="shared" si="148"/>
        <v>0</v>
      </c>
      <c r="CX115">
        <f t="shared" si="149"/>
        <v>0</v>
      </c>
      <c r="CY115">
        <f t="shared" si="150"/>
        <v>0</v>
      </c>
      <c r="CZ115">
        <f t="shared" si="151"/>
        <v>0</v>
      </c>
      <c r="DA115">
        <f t="shared" si="152"/>
        <v>0.21539240554958522</v>
      </c>
      <c r="DB115">
        <f t="shared" si="153"/>
        <v>0</v>
      </c>
      <c r="DC115">
        <f t="shared" si="154"/>
        <v>1</v>
      </c>
      <c r="DD115">
        <f t="shared" si="155"/>
        <v>0</v>
      </c>
      <c r="DL115" s="32" t="s">
        <v>1169</v>
      </c>
      <c r="DM115" s="32" t="s">
        <v>1170</v>
      </c>
      <c r="DN115" s="32" t="s">
        <v>60</v>
      </c>
      <c r="DO115" s="32" t="s">
        <v>1171</v>
      </c>
      <c r="DP115" s="32" t="s">
        <v>1172</v>
      </c>
      <c r="DQ115" s="32" t="s">
        <v>18</v>
      </c>
    </row>
    <row r="116" spans="1:121">
      <c r="A116" s="32" t="s">
        <v>16</v>
      </c>
      <c r="B116" s="32" t="s">
        <v>1173</v>
      </c>
      <c r="C116" s="32" t="s">
        <v>1174</v>
      </c>
      <c r="D116" s="32" t="s">
        <v>1175</v>
      </c>
      <c r="E116" s="32" t="s">
        <v>1176</v>
      </c>
      <c r="F116" s="33" t="s">
        <v>1063</v>
      </c>
      <c r="G116" s="33" t="s">
        <v>1177</v>
      </c>
      <c r="H116" s="33" t="s">
        <v>1178</v>
      </c>
      <c r="I116" s="32" t="s">
        <v>1179</v>
      </c>
      <c r="J116" s="32" t="s">
        <v>1180</v>
      </c>
      <c r="K116" s="32" t="s">
        <v>1181</v>
      </c>
      <c r="L116" s="33" t="s">
        <v>1182</v>
      </c>
      <c r="M116" s="33" t="s">
        <v>1183</v>
      </c>
      <c r="N116" s="33" t="s">
        <v>1184</v>
      </c>
      <c r="O116" s="33" t="s">
        <v>1185</v>
      </c>
      <c r="P116" s="31">
        <f t="shared" si="96"/>
        <v>0.89030270674</v>
      </c>
      <c r="Q116" s="3">
        <f t="shared" si="97"/>
        <v>0.58527781925714084</v>
      </c>
      <c r="R116" s="32" t="s">
        <v>1186</v>
      </c>
      <c r="S116" s="40">
        <f t="shared" si="98"/>
        <v>0.94557367694026218</v>
      </c>
      <c r="T116" s="32" t="s">
        <v>1187</v>
      </c>
      <c r="U116" s="32" t="s">
        <v>1188</v>
      </c>
      <c r="V116" s="33" t="s">
        <v>1189</v>
      </c>
      <c r="W116" s="24">
        <f t="shared" si="99"/>
        <v>5.2826305871665866</v>
      </c>
      <c r="AA116" s="24">
        <f t="shared" si="100"/>
        <v>1.0623020148826439</v>
      </c>
      <c r="AC116" s="32" t="s">
        <v>1190</v>
      </c>
      <c r="AD116" s="32" t="s">
        <v>1191</v>
      </c>
      <c r="AE116" s="32" t="s">
        <v>1192</v>
      </c>
      <c r="AF116" s="32" t="s">
        <v>1193</v>
      </c>
      <c r="AG116" s="8">
        <f t="shared" si="101"/>
        <v>3.123951599347894E-2</v>
      </c>
      <c r="AH116" s="32" t="s">
        <v>1194</v>
      </c>
      <c r="AI116" s="32" t="s">
        <v>1195</v>
      </c>
      <c r="AJ116">
        <f t="shared" si="102"/>
        <v>2.7332999999999856</v>
      </c>
      <c r="AK116">
        <f t="shared" si="81"/>
        <v>1.6850117586078965</v>
      </c>
      <c r="AL116" t="e">
        <f t="shared" si="82"/>
        <v>#VALUE!</v>
      </c>
      <c r="AM116">
        <f t="shared" si="103"/>
        <v>0.61647523455453312</v>
      </c>
      <c r="AN116" s="58" t="e">
        <f t="shared" si="104"/>
        <v>#VALUE!</v>
      </c>
      <c r="AO116" s="32">
        <v>4</v>
      </c>
      <c r="AP116" s="32">
        <v>2</v>
      </c>
      <c r="AQ116" s="32"/>
      <c r="AR116">
        <f t="shared" si="83"/>
        <v>0</v>
      </c>
      <c r="AS116">
        <f t="shared" si="84"/>
        <v>0</v>
      </c>
      <c r="AT116">
        <f t="shared" si="85"/>
        <v>0</v>
      </c>
      <c r="AU116">
        <f t="shared" si="86"/>
        <v>0</v>
      </c>
      <c r="AV116">
        <f t="shared" si="87"/>
        <v>0</v>
      </c>
      <c r="AW116" t="e">
        <f t="shared" si="88"/>
        <v>#VALUE!</v>
      </c>
      <c r="AX116">
        <f t="shared" si="89"/>
        <v>0</v>
      </c>
      <c r="AY116">
        <f t="shared" si="90"/>
        <v>1</v>
      </c>
      <c r="AZ116">
        <f t="shared" si="91"/>
        <v>0</v>
      </c>
      <c r="BA116">
        <f t="shared" si="92"/>
        <v>0</v>
      </c>
      <c r="BB116">
        <f t="shared" si="93"/>
        <v>0</v>
      </c>
      <c r="BC116">
        <f t="shared" si="94"/>
        <v>0</v>
      </c>
      <c r="BD116" t="e">
        <f t="shared" si="95"/>
        <v>#VALUE!</v>
      </c>
      <c r="BE116">
        <f t="shared" si="105"/>
        <v>0</v>
      </c>
      <c r="BF116">
        <f t="shared" si="106"/>
        <v>1</v>
      </c>
      <c r="BG116">
        <f t="shared" si="107"/>
        <v>0</v>
      </c>
      <c r="BH116">
        <f t="shared" si="108"/>
        <v>0</v>
      </c>
      <c r="BI116">
        <f t="shared" si="109"/>
        <v>0</v>
      </c>
      <c r="BJ116">
        <f t="shared" si="110"/>
        <v>0</v>
      </c>
      <c r="BK116">
        <f t="shared" si="111"/>
        <v>0</v>
      </c>
      <c r="BL116">
        <f t="shared" si="112"/>
        <v>0</v>
      </c>
      <c r="BM116">
        <f t="shared" si="113"/>
        <v>0</v>
      </c>
      <c r="BN116">
        <f t="shared" si="114"/>
        <v>0</v>
      </c>
      <c r="BO116">
        <f t="shared" si="115"/>
        <v>1</v>
      </c>
      <c r="BP116">
        <f t="shared" si="116"/>
        <v>0</v>
      </c>
      <c r="BQ116">
        <f t="shared" si="117"/>
        <v>0</v>
      </c>
      <c r="BR116">
        <f t="shared" si="118"/>
        <v>0</v>
      </c>
      <c r="BS116">
        <f t="shared" si="119"/>
        <v>0</v>
      </c>
      <c r="BT116" t="e">
        <f t="shared" si="120"/>
        <v>#VALUE!</v>
      </c>
      <c r="BU116">
        <f t="shared" si="121"/>
        <v>0</v>
      </c>
      <c r="BV116">
        <f t="shared" si="122"/>
        <v>1</v>
      </c>
      <c r="BW116">
        <f t="shared" si="123"/>
        <v>0</v>
      </c>
      <c r="BY116" s="50">
        <f t="shared" si="124"/>
        <v>0</v>
      </c>
      <c r="BZ116" s="50">
        <f t="shared" si="125"/>
        <v>0</v>
      </c>
      <c r="CA116" s="50">
        <f t="shared" si="126"/>
        <v>0</v>
      </c>
      <c r="CB116" s="50">
        <f t="shared" si="127"/>
        <v>0</v>
      </c>
      <c r="CC116" s="50">
        <f t="shared" si="128"/>
        <v>0</v>
      </c>
      <c r="CD116" s="50">
        <f t="shared" si="129"/>
        <v>1.6850117586078965</v>
      </c>
      <c r="CE116" s="50">
        <f t="shared" si="130"/>
        <v>0</v>
      </c>
      <c r="CF116" s="50">
        <f t="shared" si="131"/>
        <v>1</v>
      </c>
      <c r="CG116" s="50">
        <f t="shared" si="132"/>
        <v>0</v>
      </c>
      <c r="CH116" s="50">
        <f t="shared" si="133"/>
        <v>0</v>
      </c>
      <c r="CI116" s="50">
        <f t="shared" si="134"/>
        <v>0</v>
      </c>
      <c r="CJ116" s="50">
        <f t="shared" si="135"/>
        <v>0</v>
      </c>
      <c r="CK116" s="50">
        <f t="shared" si="136"/>
        <v>1.6850117586078965</v>
      </c>
      <c r="CL116" s="50">
        <f t="shared" si="137"/>
        <v>0</v>
      </c>
      <c r="CM116" s="50">
        <f t="shared" si="138"/>
        <v>1</v>
      </c>
      <c r="CN116" s="50">
        <f t="shared" si="139"/>
        <v>0</v>
      </c>
      <c r="CO116">
        <f t="shared" si="140"/>
        <v>0</v>
      </c>
      <c r="CP116">
        <f t="shared" si="141"/>
        <v>0</v>
      </c>
      <c r="CQ116">
        <f t="shared" si="142"/>
        <v>0</v>
      </c>
      <c r="CR116">
        <f t="shared" si="143"/>
        <v>0</v>
      </c>
      <c r="CS116">
        <f t="shared" si="144"/>
        <v>0</v>
      </c>
      <c r="CT116">
        <f t="shared" si="145"/>
        <v>0.61647523455453312</v>
      </c>
      <c r="CU116">
        <f t="shared" si="146"/>
        <v>0</v>
      </c>
      <c r="CV116">
        <f t="shared" si="147"/>
        <v>1</v>
      </c>
      <c r="CW116">
        <f t="shared" si="148"/>
        <v>0</v>
      </c>
      <c r="CX116">
        <f t="shared" si="149"/>
        <v>0</v>
      </c>
      <c r="CY116">
        <f t="shared" si="150"/>
        <v>0</v>
      </c>
      <c r="CZ116">
        <f t="shared" si="151"/>
        <v>0</v>
      </c>
      <c r="DA116">
        <f t="shared" si="152"/>
        <v>0.61647523455453312</v>
      </c>
      <c r="DB116">
        <f t="shared" si="153"/>
        <v>0</v>
      </c>
      <c r="DC116">
        <f t="shared" si="154"/>
        <v>1</v>
      </c>
      <c r="DD116">
        <f t="shared" si="155"/>
        <v>0</v>
      </c>
      <c r="DL116" s="32" t="s">
        <v>1196</v>
      </c>
      <c r="DM116" s="32" t="s">
        <v>1197</v>
      </c>
      <c r="DN116" s="32" t="s">
        <v>1198</v>
      </c>
      <c r="DO116" s="32" t="s">
        <v>1199</v>
      </c>
      <c r="DP116" s="32" t="s">
        <v>1200</v>
      </c>
      <c r="DQ116" s="32" t="s">
        <v>18</v>
      </c>
    </row>
    <row r="117" spans="1:121">
      <c r="A117" s="32" t="s">
        <v>16</v>
      </c>
      <c r="B117" s="32" t="s">
        <v>1201</v>
      </c>
      <c r="C117" s="32" t="s">
        <v>1202</v>
      </c>
      <c r="D117" s="32" t="s">
        <v>1203</v>
      </c>
      <c r="E117" s="32" t="s">
        <v>1204</v>
      </c>
      <c r="F117" s="33" t="s">
        <v>1205</v>
      </c>
      <c r="G117" s="33" t="s">
        <v>1206</v>
      </c>
      <c r="H117" s="33" t="s">
        <v>1207</v>
      </c>
      <c r="I117" s="32" t="s">
        <v>1208</v>
      </c>
      <c r="J117" s="32" t="s">
        <v>1209</v>
      </c>
      <c r="K117" s="32" t="s">
        <v>1210</v>
      </c>
      <c r="L117" s="33" t="s">
        <v>1211</v>
      </c>
      <c r="M117" s="33" t="s">
        <v>1212</v>
      </c>
      <c r="N117" s="33" t="s">
        <v>1213</v>
      </c>
      <c r="O117" s="32" t="s">
        <v>1214</v>
      </c>
      <c r="P117" s="31">
        <f t="shared" si="96"/>
        <v>0.9370966267919999</v>
      </c>
      <c r="Q117" s="3">
        <f t="shared" si="97"/>
        <v>0.75630017588988951</v>
      </c>
      <c r="R117" s="32" t="s">
        <v>1215</v>
      </c>
      <c r="S117" s="40">
        <f t="shared" si="98"/>
        <v>0.71315713014429993</v>
      </c>
      <c r="T117" s="33" t="s">
        <v>1216</v>
      </c>
      <c r="U117" s="32" t="s">
        <v>1217</v>
      </c>
      <c r="V117" s="33" t="s">
        <v>1218</v>
      </c>
      <c r="W117" s="24">
        <f t="shared" si="99"/>
        <v>4.9793310373063164</v>
      </c>
      <c r="AA117" s="24">
        <f t="shared" si="100"/>
        <v>1.1220982919348541</v>
      </c>
      <c r="AC117" s="32" t="s">
        <v>1219</v>
      </c>
      <c r="AD117" s="32" t="s">
        <v>1220</v>
      </c>
      <c r="AE117" s="32" t="s">
        <v>1221</v>
      </c>
      <c r="AF117" s="32" t="s">
        <v>1222</v>
      </c>
      <c r="AG117" s="8">
        <f t="shared" si="101"/>
        <v>3.0529935187935394E-2</v>
      </c>
      <c r="AH117" s="32" t="s">
        <v>1223</v>
      </c>
      <c r="AI117" s="32" t="s">
        <v>1224</v>
      </c>
      <c r="AJ117">
        <f t="shared" si="102"/>
        <v>3.7013999999999783</v>
      </c>
      <c r="AK117">
        <f t="shared" si="81"/>
        <v>1.3901945109010709</v>
      </c>
      <c r="AL117" t="e">
        <f t="shared" si="82"/>
        <v>#VALUE!</v>
      </c>
      <c r="AM117">
        <f t="shared" si="103"/>
        <v>0.37558613251771739</v>
      </c>
      <c r="AN117" s="58" t="e">
        <f t="shared" si="104"/>
        <v>#VALUE!</v>
      </c>
      <c r="AO117" s="32">
        <v>3</v>
      </c>
      <c r="AP117" s="32">
        <v>4</v>
      </c>
      <c r="AQ117" s="32"/>
      <c r="AR117">
        <f t="shared" si="83"/>
        <v>0</v>
      </c>
      <c r="AS117">
        <f t="shared" si="84"/>
        <v>0</v>
      </c>
      <c r="AT117">
        <f t="shared" si="85"/>
        <v>0</v>
      </c>
      <c r="AU117">
        <f t="shared" si="86"/>
        <v>0</v>
      </c>
      <c r="AV117">
        <f t="shared" si="87"/>
        <v>0</v>
      </c>
      <c r="AW117">
        <f t="shared" si="88"/>
        <v>0</v>
      </c>
      <c r="AX117">
        <f t="shared" si="89"/>
        <v>0</v>
      </c>
      <c r="AY117">
        <f t="shared" si="90"/>
        <v>0</v>
      </c>
      <c r="AZ117" t="e">
        <f t="shared" si="91"/>
        <v>#VALUE!</v>
      </c>
      <c r="BA117">
        <f t="shared" si="92"/>
        <v>0</v>
      </c>
      <c r="BB117">
        <f t="shared" si="93"/>
        <v>1</v>
      </c>
      <c r="BC117">
        <f t="shared" si="94"/>
        <v>0</v>
      </c>
      <c r="BD117">
        <f t="shared" si="95"/>
        <v>0</v>
      </c>
      <c r="BE117" t="e">
        <f t="shared" si="105"/>
        <v>#VALUE!</v>
      </c>
      <c r="BF117">
        <f t="shared" si="106"/>
        <v>0</v>
      </c>
      <c r="BG117">
        <f t="shared" si="107"/>
        <v>1</v>
      </c>
      <c r="BH117">
        <f t="shared" si="108"/>
        <v>0</v>
      </c>
      <c r="BI117">
        <f t="shared" si="109"/>
        <v>0</v>
      </c>
      <c r="BJ117">
        <f t="shared" si="110"/>
        <v>0</v>
      </c>
      <c r="BK117">
        <f t="shared" si="111"/>
        <v>0</v>
      </c>
      <c r="BL117">
        <f t="shared" si="112"/>
        <v>0</v>
      </c>
      <c r="BM117">
        <f t="shared" si="113"/>
        <v>0</v>
      </c>
      <c r="BN117">
        <f t="shared" si="114"/>
        <v>0</v>
      </c>
      <c r="BO117">
        <f t="shared" si="115"/>
        <v>0</v>
      </c>
      <c r="BP117" t="e">
        <f t="shared" si="116"/>
        <v>#VALUE!</v>
      </c>
      <c r="BQ117">
        <f t="shared" si="117"/>
        <v>0</v>
      </c>
      <c r="BR117">
        <f t="shared" si="118"/>
        <v>1</v>
      </c>
      <c r="BS117">
        <f t="shared" si="119"/>
        <v>0</v>
      </c>
      <c r="BT117">
        <f t="shared" si="120"/>
        <v>0</v>
      </c>
      <c r="BU117" t="e">
        <f t="shared" si="121"/>
        <v>#VALUE!</v>
      </c>
      <c r="BV117">
        <f t="shared" si="122"/>
        <v>0</v>
      </c>
      <c r="BW117">
        <f t="shared" si="123"/>
        <v>1</v>
      </c>
      <c r="BY117" s="50">
        <f t="shared" si="124"/>
        <v>0</v>
      </c>
      <c r="BZ117" s="50">
        <f t="shared" si="125"/>
        <v>0</v>
      </c>
      <c r="CA117" s="50">
        <f t="shared" si="126"/>
        <v>0</v>
      </c>
      <c r="CB117" s="50">
        <f t="shared" si="127"/>
        <v>0</v>
      </c>
      <c r="CC117" s="50">
        <f t="shared" si="128"/>
        <v>0</v>
      </c>
      <c r="CD117" s="50">
        <f t="shared" si="129"/>
        <v>0</v>
      </c>
      <c r="CE117" s="50">
        <f t="shared" si="130"/>
        <v>0</v>
      </c>
      <c r="CF117" s="50">
        <f t="shared" si="131"/>
        <v>0</v>
      </c>
      <c r="CG117" s="50">
        <f t="shared" si="132"/>
        <v>1.3901945109010709</v>
      </c>
      <c r="CH117" s="50">
        <f t="shared" si="133"/>
        <v>0</v>
      </c>
      <c r="CI117" s="50">
        <f t="shared" si="134"/>
        <v>1</v>
      </c>
      <c r="CJ117" s="50">
        <f t="shared" si="135"/>
        <v>0</v>
      </c>
      <c r="CK117" s="50">
        <f t="shared" si="136"/>
        <v>0</v>
      </c>
      <c r="CL117" s="50">
        <f t="shared" si="137"/>
        <v>1.3901945109010709</v>
      </c>
      <c r="CM117" s="50">
        <f t="shared" si="138"/>
        <v>0</v>
      </c>
      <c r="CN117" s="50">
        <f t="shared" si="139"/>
        <v>1</v>
      </c>
      <c r="CO117">
        <f t="shared" si="140"/>
        <v>0</v>
      </c>
      <c r="CP117">
        <f t="shared" si="141"/>
        <v>0</v>
      </c>
      <c r="CQ117">
        <f t="shared" si="142"/>
        <v>0</v>
      </c>
      <c r="CR117">
        <f t="shared" si="143"/>
        <v>0</v>
      </c>
      <c r="CS117">
        <f t="shared" si="144"/>
        <v>0</v>
      </c>
      <c r="CT117">
        <f t="shared" si="145"/>
        <v>0</v>
      </c>
      <c r="CU117">
        <f t="shared" si="146"/>
        <v>0</v>
      </c>
      <c r="CV117">
        <f t="shared" si="147"/>
        <v>0</v>
      </c>
      <c r="CW117">
        <f t="shared" si="148"/>
        <v>0.37558613251771739</v>
      </c>
      <c r="CX117">
        <f t="shared" si="149"/>
        <v>0</v>
      </c>
      <c r="CY117">
        <f t="shared" si="150"/>
        <v>1</v>
      </c>
      <c r="CZ117">
        <f t="shared" si="151"/>
        <v>0</v>
      </c>
      <c r="DA117">
        <f t="shared" si="152"/>
        <v>0</v>
      </c>
      <c r="DB117">
        <f t="shared" si="153"/>
        <v>0.37558613251771739</v>
      </c>
      <c r="DC117">
        <f t="shared" si="154"/>
        <v>0</v>
      </c>
      <c r="DD117">
        <f t="shared" si="155"/>
        <v>1</v>
      </c>
      <c r="DL117" s="32" t="s">
        <v>1225</v>
      </c>
      <c r="DM117" s="32" t="s">
        <v>1226</v>
      </c>
      <c r="DN117" s="32" t="s">
        <v>1227</v>
      </c>
      <c r="DO117" s="32" t="s">
        <v>167</v>
      </c>
      <c r="DP117" s="32" t="s">
        <v>1228</v>
      </c>
      <c r="DQ117" s="32" t="s">
        <v>18</v>
      </c>
    </row>
    <row r="118" spans="1:121">
      <c r="A118" s="32" t="s">
        <v>20</v>
      </c>
      <c r="B118" s="32" t="s">
        <v>1229</v>
      </c>
      <c r="C118" s="32" t="s">
        <v>1230</v>
      </c>
      <c r="D118" s="32" t="s">
        <v>1231</v>
      </c>
      <c r="E118" s="33" t="s">
        <v>1232</v>
      </c>
      <c r="F118" s="33" t="s">
        <v>1233</v>
      </c>
      <c r="G118" s="33" t="s">
        <v>1234</v>
      </c>
      <c r="H118" s="32" t="s">
        <v>1235</v>
      </c>
      <c r="I118" s="32" t="s">
        <v>1236</v>
      </c>
      <c r="J118" s="32" t="s">
        <v>1237</v>
      </c>
      <c r="K118" s="32" t="s">
        <v>1238</v>
      </c>
      <c r="L118" s="33" t="s">
        <v>1239</v>
      </c>
      <c r="M118" s="33" t="s">
        <v>1240</v>
      </c>
      <c r="N118" s="33" t="s">
        <v>1241</v>
      </c>
      <c r="O118" s="32" t="s">
        <v>1242</v>
      </c>
      <c r="P118" s="31">
        <f t="shared" si="96"/>
        <v>0.5768767790799999</v>
      </c>
      <c r="Q118" s="3">
        <f t="shared" si="97"/>
        <v>-0.33442636351656996</v>
      </c>
      <c r="R118" s="32" t="s">
        <v>1243</v>
      </c>
      <c r="S118" s="40">
        <f t="shared" si="98"/>
        <v>1.9117928077857966</v>
      </c>
      <c r="T118" s="32" t="s">
        <v>1244</v>
      </c>
      <c r="U118" s="32" t="s">
        <v>1245</v>
      </c>
      <c r="V118" s="33" t="s">
        <v>1246</v>
      </c>
      <c r="W118" s="24">
        <f t="shared" si="99"/>
        <v>2.9929056111461314</v>
      </c>
      <c r="AA118" s="24">
        <f t="shared" si="100"/>
        <v>1.6770723849655265</v>
      </c>
      <c r="AC118" s="32" t="s">
        <v>1247</v>
      </c>
      <c r="AD118" s="32" t="s">
        <v>1248</v>
      </c>
      <c r="AE118" s="32" t="s">
        <v>1249</v>
      </c>
      <c r="AF118" s="32" t="s">
        <v>1250</v>
      </c>
      <c r="AG118" s="8">
        <f t="shared" si="101"/>
        <v>2.6693528181138841E-2</v>
      </c>
      <c r="AH118" s="32" t="s">
        <v>1251</v>
      </c>
      <c r="AI118" s="32" t="s">
        <v>1252</v>
      </c>
      <c r="AJ118">
        <f t="shared" si="102"/>
        <v>7.0733999999999924</v>
      </c>
      <c r="AK118">
        <f t="shared" si="81"/>
        <v>3.5863092281197146</v>
      </c>
      <c r="AL118" t="e">
        <f t="shared" si="82"/>
        <v>#VALUE!</v>
      </c>
      <c r="AM118">
        <f t="shared" si="103"/>
        <v>0.50701349112445482</v>
      </c>
      <c r="AN118" s="58" t="e">
        <f t="shared" si="104"/>
        <v>#VALUE!</v>
      </c>
      <c r="AO118" s="32">
        <v>3</v>
      </c>
      <c r="AP118" s="32">
        <v>3</v>
      </c>
      <c r="AQ118" s="32"/>
      <c r="AR118">
        <f t="shared" si="83"/>
        <v>0</v>
      </c>
      <c r="AS118">
        <f t="shared" si="84"/>
        <v>0</v>
      </c>
      <c r="AT118">
        <f t="shared" si="85"/>
        <v>0</v>
      </c>
      <c r="AU118">
        <f t="shared" si="86"/>
        <v>0</v>
      </c>
      <c r="AV118">
        <f t="shared" si="87"/>
        <v>0</v>
      </c>
      <c r="AW118">
        <f t="shared" si="88"/>
        <v>0</v>
      </c>
      <c r="AX118">
        <f t="shared" si="89"/>
        <v>0</v>
      </c>
      <c r="AY118">
        <f t="shared" si="90"/>
        <v>0</v>
      </c>
      <c r="AZ118" t="e">
        <f t="shared" si="91"/>
        <v>#VALUE!</v>
      </c>
      <c r="BA118" t="e">
        <f t="shared" si="92"/>
        <v>#VALUE!</v>
      </c>
      <c r="BB118">
        <f t="shared" si="93"/>
        <v>1</v>
      </c>
      <c r="BC118">
        <f t="shared" si="94"/>
        <v>1</v>
      </c>
      <c r="BD118">
        <f t="shared" si="95"/>
        <v>0</v>
      </c>
      <c r="BE118">
        <f t="shared" si="105"/>
        <v>0</v>
      </c>
      <c r="BF118">
        <f t="shared" si="106"/>
        <v>0</v>
      </c>
      <c r="BG118">
        <f t="shared" si="107"/>
        <v>0</v>
      </c>
      <c r="BH118">
        <f t="shared" si="108"/>
        <v>0</v>
      </c>
      <c r="BI118">
        <f t="shared" si="109"/>
        <v>0</v>
      </c>
      <c r="BJ118">
        <f t="shared" si="110"/>
        <v>0</v>
      </c>
      <c r="BK118">
        <f t="shared" si="111"/>
        <v>0</v>
      </c>
      <c r="BL118">
        <f t="shared" si="112"/>
        <v>0</v>
      </c>
      <c r="BM118">
        <f t="shared" si="113"/>
        <v>0</v>
      </c>
      <c r="BN118">
        <f t="shared" si="114"/>
        <v>0</v>
      </c>
      <c r="BO118">
        <f t="shared" si="115"/>
        <v>0</v>
      </c>
      <c r="BP118" t="e">
        <f t="shared" si="116"/>
        <v>#VALUE!</v>
      </c>
      <c r="BQ118" t="e">
        <f t="shared" si="117"/>
        <v>#VALUE!</v>
      </c>
      <c r="BR118">
        <f t="shared" si="118"/>
        <v>1</v>
      </c>
      <c r="BS118">
        <f t="shared" si="119"/>
        <v>1</v>
      </c>
      <c r="BT118">
        <f t="shared" si="120"/>
        <v>0</v>
      </c>
      <c r="BU118">
        <f t="shared" si="121"/>
        <v>0</v>
      </c>
      <c r="BV118">
        <f t="shared" si="122"/>
        <v>0</v>
      </c>
      <c r="BW118">
        <f t="shared" si="123"/>
        <v>0</v>
      </c>
      <c r="BY118" s="50">
        <f t="shared" si="124"/>
        <v>0</v>
      </c>
      <c r="BZ118" s="50">
        <f t="shared" si="125"/>
        <v>0</v>
      </c>
      <c r="CA118" s="50">
        <f t="shared" si="126"/>
        <v>0</v>
      </c>
      <c r="CB118" s="50">
        <f t="shared" si="127"/>
        <v>0</v>
      </c>
      <c r="CC118" s="50">
        <f t="shared" si="128"/>
        <v>0</v>
      </c>
      <c r="CD118" s="50">
        <f t="shared" si="129"/>
        <v>0</v>
      </c>
      <c r="CE118" s="50">
        <f t="shared" si="130"/>
        <v>0</v>
      </c>
      <c r="CF118" s="50">
        <f t="shared" si="131"/>
        <v>0</v>
      </c>
      <c r="CG118" s="50">
        <f t="shared" si="132"/>
        <v>3.5863092281197146</v>
      </c>
      <c r="CH118" s="50">
        <f t="shared" si="133"/>
        <v>3.5863092281197146</v>
      </c>
      <c r="CI118" s="50">
        <f t="shared" si="134"/>
        <v>1</v>
      </c>
      <c r="CJ118" s="50">
        <f t="shared" si="135"/>
        <v>1</v>
      </c>
      <c r="CK118" s="50">
        <f t="shared" si="136"/>
        <v>0</v>
      </c>
      <c r="CL118" s="50">
        <f t="shared" si="137"/>
        <v>0</v>
      </c>
      <c r="CM118" s="50">
        <f t="shared" si="138"/>
        <v>0</v>
      </c>
      <c r="CN118" s="50">
        <f t="shared" si="139"/>
        <v>0</v>
      </c>
      <c r="CO118">
        <f t="shared" si="140"/>
        <v>0</v>
      </c>
      <c r="CP118">
        <f t="shared" si="141"/>
        <v>0</v>
      </c>
      <c r="CQ118">
        <f t="shared" si="142"/>
        <v>0</v>
      </c>
      <c r="CR118">
        <f t="shared" si="143"/>
        <v>0</v>
      </c>
      <c r="CS118">
        <f t="shared" si="144"/>
        <v>0</v>
      </c>
      <c r="CT118">
        <f t="shared" si="145"/>
        <v>0</v>
      </c>
      <c r="CU118">
        <f t="shared" si="146"/>
        <v>0</v>
      </c>
      <c r="CV118">
        <f t="shared" si="147"/>
        <v>0</v>
      </c>
      <c r="CW118">
        <f t="shared" si="148"/>
        <v>0.50701349112445482</v>
      </c>
      <c r="CX118">
        <f t="shared" si="149"/>
        <v>0.50701349112445482</v>
      </c>
      <c r="CY118">
        <f t="shared" si="150"/>
        <v>1</v>
      </c>
      <c r="CZ118">
        <f t="shared" si="151"/>
        <v>1</v>
      </c>
      <c r="DA118">
        <f t="shared" si="152"/>
        <v>0</v>
      </c>
      <c r="DB118">
        <f t="shared" si="153"/>
        <v>0</v>
      </c>
      <c r="DC118">
        <f t="shared" si="154"/>
        <v>0</v>
      </c>
      <c r="DD118">
        <f t="shared" si="155"/>
        <v>0</v>
      </c>
      <c r="DL118" s="32" t="s">
        <v>1253</v>
      </c>
      <c r="DM118" s="32" t="s">
        <v>1254</v>
      </c>
      <c r="DN118" s="32" t="s">
        <v>1255</v>
      </c>
      <c r="DO118" s="32" t="s">
        <v>1256</v>
      </c>
      <c r="DP118" s="32" t="s">
        <v>1257</v>
      </c>
      <c r="DQ118" s="32" t="s">
        <v>18</v>
      </c>
    </row>
    <row r="119" spans="1:121">
      <c r="A119" s="32" t="s">
        <v>20</v>
      </c>
      <c r="B119" s="32" t="s">
        <v>1258</v>
      </c>
      <c r="C119" s="32" t="s">
        <v>1259</v>
      </c>
      <c r="D119" s="32" t="s">
        <v>1260</v>
      </c>
      <c r="E119" s="32" t="s">
        <v>1261</v>
      </c>
      <c r="F119" s="33" t="s">
        <v>1262</v>
      </c>
      <c r="G119" s="33" t="s">
        <v>1263</v>
      </c>
      <c r="H119" s="32" t="s">
        <v>1264</v>
      </c>
      <c r="I119" s="32" t="s">
        <v>1265</v>
      </c>
      <c r="J119" s="32" t="s">
        <v>1266</v>
      </c>
      <c r="K119" s="33" t="s">
        <v>1267</v>
      </c>
      <c r="L119" s="32" t="s">
        <v>1268</v>
      </c>
      <c r="M119" s="33" t="s">
        <v>1269</v>
      </c>
      <c r="N119" s="33" t="s">
        <v>1270</v>
      </c>
      <c r="O119" s="33" t="s">
        <v>1271</v>
      </c>
      <c r="P119" s="31">
        <f t="shared" si="96"/>
        <v>-0.51098195395000001</v>
      </c>
      <c r="Q119" s="3">
        <f t="shared" si="97"/>
        <v>-0.47779488547488014</v>
      </c>
      <c r="R119" s="35">
        <v>2559652</v>
      </c>
      <c r="S119" s="40">
        <f t="shared" si="98"/>
        <v>2.0689391485175928</v>
      </c>
      <c r="T119" s="32" t="s">
        <v>1272</v>
      </c>
      <c r="U119" s="32" t="s">
        <v>1273</v>
      </c>
      <c r="V119" s="33" t="s">
        <v>1274</v>
      </c>
      <c r="W119" s="24">
        <f t="shared" si="99"/>
        <v>2.8907981146513846</v>
      </c>
      <c r="AA119" s="24">
        <f t="shared" si="100"/>
        <v>1.7013228472034945</v>
      </c>
      <c r="AC119" s="32" t="s">
        <v>1275</v>
      </c>
      <c r="AD119" s="32" t="s">
        <v>1276</v>
      </c>
      <c r="AE119" s="32" t="s">
        <v>1277</v>
      </c>
      <c r="AF119" s="32" t="s">
        <v>1278</v>
      </c>
      <c r="AG119" s="8">
        <f t="shared" si="101"/>
        <v>3.7270861182010416E-2</v>
      </c>
      <c r="AH119" s="32" t="s">
        <v>1279</v>
      </c>
      <c r="AI119" s="32" t="s">
        <v>1280</v>
      </c>
      <c r="AJ119">
        <f t="shared" si="102"/>
        <v>3.5043000000000006</v>
      </c>
      <c r="AK119">
        <f t="shared" si="81"/>
        <v>3.2394280901858457</v>
      </c>
      <c r="AL119">
        <f t="shared" si="82"/>
        <v>23.478053126663141</v>
      </c>
      <c r="AM119">
        <f t="shared" si="103"/>
        <v>0.92441517284075136</v>
      </c>
      <c r="AN119" s="58">
        <f t="shared" si="104"/>
        <v>6.6997840158271655</v>
      </c>
      <c r="AO119" s="32">
        <v>4</v>
      </c>
      <c r="AP119" s="32">
        <v>1</v>
      </c>
      <c r="AQ119" s="32"/>
      <c r="AR119">
        <f t="shared" si="83"/>
        <v>0</v>
      </c>
      <c r="AS119">
        <f t="shared" si="84"/>
        <v>23.478053126663141</v>
      </c>
      <c r="AT119">
        <f t="shared" si="85"/>
        <v>0</v>
      </c>
      <c r="AU119">
        <f t="shared" si="86"/>
        <v>1</v>
      </c>
      <c r="AV119">
        <f t="shared" si="87"/>
        <v>0</v>
      </c>
      <c r="AW119">
        <f t="shared" si="88"/>
        <v>0</v>
      </c>
      <c r="AX119">
        <f t="shared" si="89"/>
        <v>0</v>
      </c>
      <c r="AY119">
        <f t="shared" si="90"/>
        <v>0</v>
      </c>
      <c r="AZ119">
        <f t="shared" si="91"/>
        <v>0</v>
      </c>
      <c r="BA119">
        <f t="shared" si="92"/>
        <v>0</v>
      </c>
      <c r="BB119">
        <f t="shared" si="93"/>
        <v>0</v>
      </c>
      <c r="BC119">
        <f t="shared" si="94"/>
        <v>0</v>
      </c>
      <c r="BD119">
        <f t="shared" si="95"/>
        <v>23.478053126663141</v>
      </c>
      <c r="BE119">
        <f t="shared" si="105"/>
        <v>0</v>
      </c>
      <c r="BF119">
        <f t="shared" si="106"/>
        <v>1</v>
      </c>
      <c r="BG119">
        <f t="shared" si="107"/>
        <v>0</v>
      </c>
      <c r="BH119">
        <f t="shared" si="108"/>
        <v>0</v>
      </c>
      <c r="BI119">
        <f t="shared" si="109"/>
        <v>6.6997840158271655</v>
      </c>
      <c r="BJ119">
        <f t="shared" si="110"/>
        <v>0</v>
      </c>
      <c r="BK119">
        <f t="shared" si="111"/>
        <v>1</v>
      </c>
      <c r="BL119">
        <f t="shared" si="112"/>
        <v>0</v>
      </c>
      <c r="BM119">
        <f t="shared" si="113"/>
        <v>0</v>
      </c>
      <c r="BN119">
        <f t="shared" si="114"/>
        <v>0</v>
      </c>
      <c r="BO119">
        <f t="shared" si="115"/>
        <v>0</v>
      </c>
      <c r="BP119">
        <f t="shared" si="116"/>
        <v>0</v>
      </c>
      <c r="BQ119">
        <f t="shared" si="117"/>
        <v>0</v>
      </c>
      <c r="BR119">
        <f t="shared" si="118"/>
        <v>0</v>
      </c>
      <c r="BS119">
        <f t="shared" si="119"/>
        <v>0</v>
      </c>
      <c r="BT119">
        <f t="shared" si="120"/>
        <v>6.6997840158271655</v>
      </c>
      <c r="BU119">
        <f t="shared" si="121"/>
        <v>0</v>
      </c>
      <c r="BV119">
        <f t="shared" si="122"/>
        <v>1</v>
      </c>
      <c r="BW119">
        <f t="shared" si="123"/>
        <v>0</v>
      </c>
      <c r="BY119" s="50">
        <f t="shared" si="124"/>
        <v>0</v>
      </c>
      <c r="BZ119" s="50">
        <f t="shared" si="125"/>
        <v>3.2394280901858457</v>
      </c>
      <c r="CA119" s="50">
        <f t="shared" si="126"/>
        <v>0</v>
      </c>
      <c r="CB119" s="50">
        <f t="shared" si="127"/>
        <v>1</v>
      </c>
      <c r="CC119" s="50">
        <f t="shared" si="128"/>
        <v>0</v>
      </c>
      <c r="CD119" s="50">
        <f t="shared" si="129"/>
        <v>0</v>
      </c>
      <c r="CE119" s="50">
        <f t="shared" si="130"/>
        <v>0</v>
      </c>
      <c r="CF119" s="50">
        <f t="shared" si="131"/>
        <v>0</v>
      </c>
      <c r="CG119" s="50">
        <f t="shared" si="132"/>
        <v>0</v>
      </c>
      <c r="CH119" s="50">
        <f t="shared" si="133"/>
        <v>0</v>
      </c>
      <c r="CI119" s="50">
        <f t="shared" si="134"/>
        <v>0</v>
      </c>
      <c r="CJ119" s="50">
        <f t="shared" si="135"/>
        <v>0</v>
      </c>
      <c r="CK119" s="50">
        <f t="shared" si="136"/>
        <v>3.2394280901858457</v>
      </c>
      <c r="CL119" s="50">
        <f t="shared" si="137"/>
        <v>0</v>
      </c>
      <c r="CM119" s="50">
        <f t="shared" si="138"/>
        <v>1</v>
      </c>
      <c r="CN119" s="50">
        <f t="shared" si="139"/>
        <v>0</v>
      </c>
      <c r="CO119">
        <f t="shared" si="140"/>
        <v>0</v>
      </c>
      <c r="CP119">
        <f t="shared" si="141"/>
        <v>0.92441517284075136</v>
      </c>
      <c r="CQ119">
        <f t="shared" si="142"/>
        <v>0</v>
      </c>
      <c r="CR119">
        <f t="shared" si="143"/>
        <v>1</v>
      </c>
      <c r="CS119">
        <f t="shared" si="144"/>
        <v>0</v>
      </c>
      <c r="CT119">
        <f t="shared" si="145"/>
        <v>0</v>
      </c>
      <c r="CU119">
        <f t="shared" si="146"/>
        <v>0</v>
      </c>
      <c r="CV119">
        <f t="shared" si="147"/>
        <v>0</v>
      </c>
      <c r="CW119">
        <f t="shared" si="148"/>
        <v>0</v>
      </c>
      <c r="CX119">
        <f t="shared" si="149"/>
        <v>0</v>
      </c>
      <c r="CY119">
        <f t="shared" si="150"/>
        <v>0</v>
      </c>
      <c r="CZ119">
        <f t="shared" si="151"/>
        <v>0</v>
      </c>
      <c r="DA119">
        <f t="shared" si="152"/>
        <v>0.92441517284075136</v>
      </c>
      <c r="DB119">
        <f t="shared" si="153"/>
        <v>0</v>
      </c>
      <c r="DC119">
        <f t="shared" si="154"/>
        <v>1</v>
      </c>
      <c r="DD119">
        <f t="shared" si="155"/>
        <v>0</v>
      </c>
      <c r="DL119" s="32" t="s">
        <v>1281</v>
      </c>
      <c r="DM119" s="32" t="s">
        <v>1282</v>
      </c>
      <c r="DN119" s="32" t="s">
        <v>1283</v>
      </c>
      <c r="DO119" s="32" t="s">
        <v>1284</v>
      </c>
      <c r="DP119" s="32" t="s">
        <v>1285</v>
      </c>
      <c r="DQ119" s="32" t="s">
        <v>18</v>
      </c>
    </row>
    <row r="120" spans="1:121">
      <c r="A120" s="32" t="s">
        <v>16</v>
      </c>
      <c r="B120" s="32" t="s">
        <v>1286</v>
      </c>
      <c r="C120" s="32" t="s">
        <v>1287</v>
      </c>
      <c r="D120" s="33" t="s">
        <v>1288</v>
      </c>
      <c r="E120" s="32" t="s">
        <v>1289</v>
      </c>
      <c r="F120" s="33" t="s">
        <v>1290</v>
      </c>
      <c r="G120" s="33" t="s">
        <v>1291</v>
      </c>
      <c r="H120" s="33" t="s">
        <v>1292</v>
      </c>
      <c r="I120" s="32" t="s">
        <v>1293</v>
      </c>
      <c r="J120" s="32" t="s">
        <v>1294</v>
      </c>
      <c r="K120" s="33" t="s">
        <v>1295</v>
      </c>
      <c r="L120" s="33" t="s">
        <v>1296</v>
      </c>
      <c r="M120" s="32" t="s">
        <v>1297</v>
      </c>
      <c r="N120" s="32" t="s">
        <v>1298</v>
      </c>
      <c r="O120" s="32" t="s">
        <v>1299</v>
      </c>
      <c r="P120" s="31">
        <f t="shared" si="96"/>
        <v>0.90226454456600003</v>
      </c>
      <c r="Q120" s="3">
        <f t="shared" si="97"/>
        <v>0.62816261676178287</v>
      </c>
      <c r="R120" s="35">
        <v>439508</v>
      </c>
      <c r="S120" s="40">
        <f t="shared" si="98"/>
        <v>0.89160679865758008</v>
      </c>
      <c r="T120" s="32" t="s">
        <v>1300</v>
      </c>
      <c r="U120" s="32" t="s">
        <v>1301</v>
      </c>
      <c r="V120" s="32" t="s">
        <v>1302</v>
      </c>
      <c r="W120" s="24">
        <f t="shared" si="99"/>
        <v>5.3102993731451713</v>
      </c>
      <c r="AA120" s="24">
        <f t="shared" si="100"/>
        <v>1.0577275953848293</v>
      </c>
      <c r="AC120" s="32" t="s">
        <v>1303</v>
      </c>
      <c r="AD120" s="32" t="s">
        <v>1304</v>
      </c>
      <c r="AE120" s="32" t="s">
        <v>1305</v>
      </c>
      <c r="AF120" s="32" t="s">
        <v>1306</v>
      </c>
      <c r="AG120" s="8">
        <f t="shared" si="101"/>
        <v>3.2270467939204919E-2</v>
      </c>
      <c r="AH120" s="32" t="s">
        <v>1307</v>
      </c>
      <c r="AI120" s="32" t="s">
        <v>1308</v>
      </c>
      <c r="AJ120">
        <f t="shared" si="102"/>
        <v>6.3736000000000104</v>
      </c>
      <c r="AK120">
        <f t="shared" si="81"/>
        <v>1.547161246692347</v>
      </c>
      <c r="AL120">
        <f t="shared" si="82"/>
        <v>20.458211624365489</v>
      </c>
      <c r="AM120">
        <f t="shared" si="103"/>
        <v>0.24274526903042934</v>
      </c>
      <c r="AN120" s="58">
        <f t="shared" si="104"/>
        <v>3.2098361403861957</v>
      </c>
      <c r="AO120" s="32">
        <v>2</v>
      </c>
      <c r="AP120" s="32">
        <v>2</v>
      </c>
      <c r="AQ120" s="32"/>
      <c r="AR120">
        <f t="shared" si="83"/>
        <v>0</v>
      </c>
      <c r="AS120">
        <f t="shared" si="84"/>
        <v>0</v>
      </c>
      <c r="AT120">
        <f t="shared" si="85"/>
        <v>0</v>
      </c>
      <c r="AU120">
        <f t="shared" si="86"/>
        <v>0</v>
      </c>
      <c r="AV120">
        <f t="shared" si="87"/>
        <v>20.458211624365489</v>
      </c>
      <c r="AW120">
        <f t="shared" si="88"/>
        <v>20.458211624365489</v>
      </c>
      <c r="AX120">
        <f t="shared" si="89"/>
        <v>1</v>
      </c>
      <c r="AY120">
        <f t="shared" si="90"/>
        <v>1</v>
      </c>
      <c r="AZ120">
        <f t="shared" si="91"/>
        <v>0</v>
      </c>
      <c r="BA120">
        <f t="shared" si="92"/>
        <v>0</v>
      </c>
      <c r="BB120">
        <f t="shared" si="93"/>
        <v>0</v>
      </c>
      <c r="BC120">
        <f t="shared" si="94"/>
        <v>0</v>
      </c>
      <c r="BD120">
        <f t="shared" si="95"/>
        <v>0</v>
      </c>
      <c r="BE120">
        <f t="shared" si="105"/>
        <v>0</v>
      </c>
      <c r="BF120">
        <f t="shared" si="106"/>
        <v>0</v>
      </c>
      <c r="BG120">
        <f t="shared" si="107"/>
        <v>0</v>
      </c>
      <c r="BH120">
        <f t="shared" si="108"/>
        <v>0</v>
      </c>
      <c r="BI120">
        <f t="shared" si="109"/>
        <v>0</v>
      </c>
      <c r="BJ120">
        <f t="shared" si="110"/>
        <v>0</v>
      </c>
      <c r="BK120">
        <f t="shared" si="111"/>
        <v>0</v>
      </c>
      <c r="BL120">
        <f t="shared" si="112"/>
        <v>3.2098361403861957</v>
      </c>
      <c r="BM120">
        <f t="shared" si="113"/>
        <v>3.2098361403861957</v>
      </c>
      <c r="BN120">
        <f t="shared" si="114"/>
        <v>1</v>
      </c>
      <c r="BO120">
        <f t="shared" si="115"/>
        <v>1</v>
      </c>
      <c r="BP120">
        <f t="shared" si="116"/>
        <v>0</v>
      </c>
      <c r="BQ120">
        <f t="shared" si="117"/>
        <v>0</v>
      </c>
      <c r="BR120">
        <f t="shared" si="118"/>
        <v>0</v>
      </c>
      <c r="BS120">
        <f t="shared" si="119"/>
        <v>0</v>
      </c>
      <c r="BT120">
        <f t="shared" si="120"/>
        <v>0</v>
      </c>
      <c r="BU120">
        <f t="shared" si="121"/>
        <v>0</v>
      </c>
      <c r="BV120">
        <f t="shared" si="122"/>
        <v>0</v>
      </c>
      <c r="BW120">
        <f t="shared" si="123"/>
        <v>0</v>
      </c>
      <c r="BY120" s="50">
        <f t="shared" si="124"/>
        <v>0</v>
      </c>
      <c r="BZ120" s="50">
        <f t="shared" si="125"/>
        <v>0</v>
      </c>
      <c r="CA120" s="50">
        <f t="shared" si="126"/>
        <v>0</v>
      </c>
      <c r="CB120" s="50">
        <f t="shared" si="127"/>
        <v>0</v>
      </c>
      <c r="CC120" s="50">
        <f t="shared" si="128"/>
        <v>1.547161246692347</v>
      </c>
      <c r="CD120" s="50">
        <f t="shared" si="129"/>
        <v>1.547161246692347</v>
      </c>
      <c r="CE120" s="50">
        <f t="shared" si="130"/>
        <v>1</v>
      </c>
      <c r="CF120" s="50">
        <f t="shared" si="131"/>
        <v>1</v>
      </c>
      <c r="CG120" s="50">
        <f t="shared" si="132"/>
        <v>0</v>
      </c>
      <c r="CH120" s="50">
        <f t="shared" si="133"/>
        <v>0</v>
      </c>
      <c r="CI120" s="50">
        <f t="shared" si="134"/>
        <v>0</v>
      </c>
      <c r="CJ120" s="50">
        <f t="shared" si="135"/>
        <v>0</v>
      </c>
      <c r="CK120" s="50">
        <f t="shared" si="136"/>
        <v>0</v>
      </c>
      <c r="CL120" s="50">
        <f t="shared" si="137"/>
        <v>0</v>
      </c>
      <c r="CM120" s="50">
        <f t="shared" si="138"/>
        <v>0</v>
      </c>
      <c r="CN120" s="50">
        <f t="shared" si="139"/>
        <v>0</v>
      </c>
      <c r="CO120">
        <f t="shared" si="140"/>
        <v>0</v>
      </c>
      <c r="CP120">
        <f t="shared" si="141"/>
        <v>0</v>
      </c>
      <c r="CQ120">
        <f t="shared" si="142"/>
        <v>0</v>
      </c>
      <c r="CR120">
        <f t="shared" si="143"/>
        <v>0</v>
      </c>
      <c r="CS120">
        <f t="shared" si="144"/>
        <v>0.24274526903042934</v>
      </c>
      <c r="CT120">
        <f t="shared" si="145"/>
        <v>0.24274526903042934</v>
      </c>
      <c r="CU120">
        <f t="shared" si="146"/>
        <v>1</v>
      </c>
      <c r="CV120">
        <f t="shared" si="147"/>
        <v>1</v>
      </c>
      <c r="CW120">
        <f t="shared" si="148"/>
        <v>0</v>
      </c>
      <c r="CX120">
        <f t="shared" si="149"/>
        <v>0</v>
      </c>
      <c r="CY120">
        <f t="shared" si="150"/>
        <v>0</v>
      </c>
      <c r="CZ120">
        <f t="shared" si="151"/>
        <v>0</v>
      </c>
      <c r="DA120">
        <f t="shared" si="152"/>
        <v>0</v>
      </c>
      <c r="DB120">
        <f t="shared" si="153"/>
        <v>0</v>
      </c>
      <c r="DC120">
        <f t="shared" si="154"/>
        <v>0</v>
      </c>
      <c r="DD120">
        <f t="shared" si="155"/>
        <v>0</v>
      </c>
      <c r="DL120" s="32" t="s">
        <v>1309</v>
      </c>
      <c r="DM120" s="32" t="s">
        <v>1310</v>
      </c>
      <c r="DN120" s="32" t="s">
        <v>1311</v>
      </c>
      <c r="DO120" s="32" t="s">
        <v>1312</v>
      </c>
      <c r="DP120" s="32" t="s">
        <v>1313</v>
      </c>
      <c r="DQ120" s="32" t="s">
        <v>18</v>
      </c>
    </row>
    <row r="121" spans="1:121">
      <c r="A121" s="32" t="s">
        <v>22</v>
      </c>
      <c r="B121" s="32" t="s">
        <v>1314</v>
      </c>
      <c r="C121" s="32" t="s">
        <v>1315</v>
      </c>
      <c r="D121" s="32" t="s">
        <v>1316</v>
      </c>
      <c r="E121" s="33" t="s">
        <v>1317</v>
      </c>
      <c r="F121" s="32" t="s">
        <v>1318</v>
      </c>
      <c r="G121" s="32" t="s">
        <v>1319</v>
      </c>
      <c r="H121" s="32" t="s">
        <v>1320</v>
      </c>
      <c r="I121" s="32" t="s">
        <v>1321</v>
      </c>
      <c r="J121" s="32" t="s">
        <v>1322</v>
      </c>
      <c r="K121" s="32" t="s">
        <v>1323</v>
      </c>
      <c r="L121" s="33" t="s">
        <v>1324</v>
      </c>
      <c r="M121" s="32" t="s">
        <v>1325</v>
      </c>
      <c r="N121" s="32" t="s">
        <v>1326</v>
      </c>
      <c r="O121" s="32" t="s">
        <v>1327</v>
      </c>
      <c r="P121" s="31">
        <f t="shared" si="96"/>
        <v>0.91479972151</v>
      </c>
      <c r="Q121" s="3">
        <f t="shared" si="97"/>
        <v>0.67371706094954709</v>
      </c>
      <c r="R121" s="32" t="s">
        <v>1328</v>
      </c>
      <c r="S121" s="40">
        <f t="shared" si="98"/>
        <v>0.83156907386337597</v>
      </c>
      <c r="T121" s="32" t="s">
        <v>1329</v>
      </c>
      <c r="U121" s="32" t="s">
        <v>1330</v>
      </c>
      <c r="V121" s="32" t="s">
        <v>1331</v>
      </c>
      <c r="W121" s="24">
        <f t="shared" si="99"/>
        <v>3.3768821011712862</v>
      </c>
      <c r="AA121" s="24">
        <f t="shared" si="100"/>
        <v>1.5768774556321743</v>
      </c>
      <c r="AC121" s="32" t="s">
        <v>1332</v>
      </c>
      <c r="AD121" s="32" t="s">
        <v>1333</v>
      </c>
      <c r="AE121" s="32" t="s">
        <v>1334</v>
      </c>
      <c r="AF121" s="32" t="s">
        <v>1335</v>
      </c>
      <c r="AG121" s="8">
        <f t="shared" si="101"/>
        <v>4.080466047937005E-2</v>
      </c>
      <c r="AH121" s="32" t="s">
        <v>1336</v>
      </c>
      <c r="AI121" s="32" t="s">
        <v>1337</v>
      </c>
      <c r="AJ121">
        <f t="shared" si="102"/>
        <v>2.6381999999999834</v>
      </c>
      <c r="AK121">
        <f t="shared" si="81"/>
        <v>1.684172714958144</v>
      </c>
      <c r="AL121" t="e">
        <f t="shared" si="82"/>
        <v>#VALUE!</v>
      </c>
      <c r="AM121">
        <f t="shared" si="103"/>
        <v>0.63837946894024511</v>
      </c>
      <c r="AN121" s="58" t="e">
        <f t="shared" si="104"/>
        <v>#VALUE!</v>
      </c>
      <c r="AO121" s="32">
        <v>2</v>
      </c>
      <c r="AP121" s="32">
        <v>1</v>
      </c>
      <c r="AQ121" s="32"/>
      <c r="AR121">
        <f t="shared" si="83"/>
        <v>0</v>
      </c>
      <c r="AS121" t="e">
        <f t="shared" si="84"/>
        <v>#VALUE!</v>
      </c>
      <c r="AT121">
        <f t="shared" si="85"/>
        <v>0</v>
      </c>
      <c r="AU121">
        <f t="shared" si="86"/>
        <v>1</v>
      </c>
      <c r="AV121" t="e">
        <f t="shared" si="87"/>
        <v>#VALUE!</v>
      </c>
      <c r="AW121">
        <f t="shared" si="88"/>
        <v>0</v>
      </c>
      <c r="AX121">
        <f t="shared" si="89"/>
        <v>1</v>
      </c>
      <c r="AY121">
        <f t="shared" si="90"/>
        <v>0</v>
      </c>
      <c r="AZ121">
        <f t="shared" si="91"/>
        <v>0</v>
      </c>
      <c r="BA121">
        <f t="shared" si="92"/>
        <v>0</v>
      </c>
      <c r="BB121">
        <f t="shared" si="93"/>
        <v>0</v>
      </c>
      <c r="BC121">
        <f t="shared" si="94"/>
        <v>0</v>
      </c>
      <c r="BD121">
        <f t="shared" si="95"/>
        <v>0</v>
      </c>
      <c r="BE121">
        <f t="shared" si="105"/>
        <v>0</v>
      </c>
      <c r="BF121">
        <f t="shared" si="106"/>
        <v>0</v>
      </c>
      <c r="BG121">
        <f t="shared" si="107"/>
        <v>0</v>
      </c>
      <c r="BH121">
        <f t="shared" si="108"/>
        <v>0</v>
      </c>
      <c r="BI121" t="e">
        <f t="shared" si="109"/>
        <v>#VALUE!</v>
      </c>
      <c r="BJ121">
        <f t="shared" si="110"/>
        <v>0</v>
      </c>
      <c r="BK121">
        <f t="shared" si="111"/>
        <v>1</v>
      </c>
      <c r="BL121" t="e">
        <f t="shared" si="112"/>
        <v>#VALUE!</v>
      </c>
      <c r="BM121" t="e">
        <f t="shared" si="113"/>
        <v>#VALUE!</v>
      </c>
      <c r="BN121">
        <f t="shared" si="114"/>
        <v>1</v>
      </c>
      <c r="BO121">
        <f t="shared" si="115"/>
        <v>0</v>
      </c>
      <c r="BP121">
        <f t="shared" si="116"/>
        <v>0</v>
      </c>
      <c r="BQ121">
        <f t="shared" si="117"/>
        <v>0</v>
      </c>
      <c r="BR121">
        <f t="shared" si="118"/>
        <v>0</v>
      </c>
      <c r="BS121">
        <f t="shared" si="119"/>
        <v>0</v>
      </c>
      <c r="BT121">
        <f t="shared" si="120"/>
        <v>0</v>
      </c>
      <c r="BU121">
        <f t="shared" si="121"/>
        <v>0</v>
      </c>
      <c r="BV121">
        <f t="shared" si="122"/>
        <v>0</v>
      </c>
      <c r="BW121">
        <f t="shared" si="123"/>
        <v>0</v>
      </c>
      <c r="BY121" s="50">
        <f t="shared" si="124"/>
        <v>0</v>
      </c>
      <c r="BZ121" s="50">
        <f t="shared" si="125"/>
        <v>1.684172714958144</v>
      </c>
      <c r="CA121" s="50">
        <f t="shared" si="126"/>
        <v>0</v>
      </c>
      <c r="CB121" s="50">
        <f t="shared" si="127"/>
        <v>1</v>
      </c>
      <c r="CC121" s="50">
        <f t="shared" si="128"/>
        <v>1.684172714958144</v>
      </c>
      <c r="CD121" s="50">
        <f t="shared" si="129"/>
        <v>0</v>
      </c>
      <c r="CE121" s="50">
        <f t="shared" si="130"/>
        <v>1</v>
      </c>
      <c r="CF121" s="50">
        <f t="shared" si="131"/>
        <v>0</v>
      </c>
      <c r="CG121" s="50">
        <f t="shared" si="132"/>
        <v>0</v>
      </c>
      <c r="CH121" s="50">
        <f t="shared" si="133"/>
        <v>0</v>
      </c>
      <c r="CI121" s="50">
        <f t="shared" si="134"/>
        <v>0</v>
      </c>
      <c r="CJ121" s="50">
        <f t="shared" si="135"/>
        <v>0</v>
      </c>
      <c r="CK121" s="50">
        <f t="shared" si="136"/>
        <v>0</v>
      </c>
      <c r="CL121" s="50">
        <f t="shared" si="137"/>
        <v>0</v>
      </c>
      <c r="CM121" s="50">
        <f t="shared" si="138"/>
        <v>0</v>
      </c>
      <c r="CN121" s="50">
        <f t="shared" si="139"/>
        <v>0</v>
      </c>
      <c r="CO121">
        <f t="shared" si="140"/>
        <v>0</v>
      </c>
      <c r="CP121">
        <f t="shared" si="141"/>
        <v>0.63837946894024511</v>
      </c>
      <c r="CQ121">
        <f t="shared" si="142"/>
        <v>0</v>
      </c>
      <c r="CR121">
        <f t="shared" si="143"/>
        <v>1</v>
      </c>
      <c r="CS121">
        <f t="shared" si="144"/>
        <v>0.63837946894024511</v>
      </c>
      <c r="CT121">
        <f t="shared" si="145"/>
        <v>0</v>
      </c>
      <c r="CU121">
        <f t="shared" si="146"/>
        <v>1</v>
      </c>
      <c r="CV121">
        <f t="shared" si="147"/>
        <v>0</v>
      </c>
      <c r="CW121">
        <f t="shared" si="148"/>
        <v>0</v>
      </c>
      <c r="CX121">
        <f t="shared" si="149"/>
        <v>0</v>
      </c>
      <c r="CY121">
        <f t="shared" si="150"/>
        <v>0</v>
      </c>
      <c r="CZ121">
        <f t="shared" si="151"/>
        <v>0</v>
      </c>
      <c r="DA121">
        <f t="shared" si="152"/>
        <v>0</v>
      </c>
      <c r="DB121">
        <f t="shared" si="153"/>
        <v>0</v>
      </c>
      <c r="DC121">
        <f t="shared" si="154"/>
        <v>0</v>
      </c>
      <c r="DD121">
        <f t="shared" si="155"/>
        <v>0</v>
      </c>
      <c r="DL121" s="32" t="s">
        <v>1338</v>
      </c>
      <c r="DM121" s="32" t="s">
        <v>1339</v>
      </c>
      <c r="DN121" s="32" t="s">
        <v>1340</v>
      </c>
      <c r="DO121" s="32" t="s">
        <v>1341</v>
      </c>
      <c r="DP121" s="32" t="s">
        <v>1342</v>
      </c>
      <c r="DQ121" s="32" t="s">
        <v>18</v>
      </c>
    </row>
    <row r="122" spans="1:121">
      <c r="A122" s="32" t="s">
        <v>16</v>
      </c>
      <c r="B122" s="32" t="s">
        <v>1343</v>
      </c>
      <c r="C122" s="32" t="s">
        <v>1344</v>
      </c>
      <c r="D122" s="32" t="s">
        <v>1345</v>
      </c>
      <c r="E122" s="33" t="s">
        <v>1346</v>
      </c>
      <c r="F122" s="32" t="s">
        <v>1347</v>
      </c>
      <c r="G122" s="32" t="s">
        <v>1348</v>
      </c>
      <c r="H122" s="32" t="s">
        <v>1349</v>
      </c>
      <c r="I122" s="32" t="s">
        <v>1350</v>
      </c>
      <c r="J122" s="32" t="s">
        <v>1351</v>
      </c>
      <c r="K122" s="33" t="s">
        <v>1352</v>
      </c>
      <c r="L122" s="33" t="s">
        <v>1353</v>
      </c>
      <c r="M122" s="32" t="s">
        <v>1354</v>
      </c>
      <c r="N122" s="32" t="s">
        <v>1355</v>
      </c>
      <c r="O122" s="32" t="s">
        <v>1356</v>
      </c>
      <c r="P122" s="31">
        <f t="shared" si="96"/>
        <v>0.66691564489999999</v>
      </c>
      <c r="Q122" s="3">
        <f t="shared" si="97"/>
        <v>-0.11044704517523418</v>
      </c>
      <c r="R122" s="32" t="s">
        <v>1357</v>
      </c>
      <c r="S122" s="40">
        <f t="shared" si="98"/>
        <v>1.6814691625857834</v>
      </c>
      <c r="T122" s="32" t="s">
        <v>1358</v>
      </c>
      <c r="U122" s="32" t="s">
        <v>1359</v>
      </c>
      <c r="V122" s="32" t="s">
        <v>1360</v>
      </c>
      <c r="W122" s="24">
        <f t="shared" si="99"/>
        <v>2.7917545242492219</v>
      </c>
      <c r="AA122" s="24">
        <f t="shared" si="100"/>
        <v>1.7237930510181836</v>
      </c>
      <c r="AC122" s="32" t="s">
        <v>1361</v>
      </c>
      <c r="AD122" s="32" t="s">
        <v>1362</v>
      </c>
      <c r="AE122" s="32" t="s">
        <v>1363</v>
      </c>
      <c r="AF122" s="32" t="s">
        <v>1364</v>
      </c>
      <c r="AG122" s="8">
        <f t="shared" si="101"/>
        <v>2.5806743687080254E-2</v>
      </c>
      <c r="AH122" s="32" t="s">
        <v>1365</v>
      </c>
      <c r="AI122" s="32" t="s">
        <v>1366</v>
      </c>
      <c r="AJ122">
        <f t="shared" si="102"/>
        <v>3.4762000000000057</v>
      </c>
      <c r="AK122">
        <f t="shared" si="81"/>
        <v>3.4894888858455362</v>
      </c>
      <c r="AL122" t="e">
        <f t="shared" si="82"/>
        <v>#VALUE!</v>
      </c>
      <c r="AM122">
        <f t="shared" si="103"/>
        <v>1.0038228197012631</v>
      </c>
      <c r="AN122" s="58" t="e">
        <f t="shared" si="104"/>
        <v>#VALUE!</v>
      </c>
      <c r="AO122" s="32">
        <v>1</v>
      </c>
      <c r="AP122" s="32">
        <v>1</v>
      </c>
      <c r="AQ122" s="32"/>
      <c r="AR122" t="e">
        <f t="shared" si="83"/>
        <v>#VALUE!</v>
      </c>
      <c r="AS122" t="e">
        <f t="shared" si="84"/>
        <v>#VALUE!</v>
      </c>
      <c r="AT122">
        <f t="shared" si="85"/>
        <v>1</v>
      </c>
      <c r="AU122">
        <f t="shared" si="86"/>
        <v>1</v>
      </c>
      <c r="AV122">
        <f t="shared" si="87"/>
        <v>0</v>
      </c>
      <c r="AW122">
        <f t="shared" si="88"/>
        <v>0</v>
      </c>
      <c r="AX122">
        <f t="shared" si="89"/>
        <v>0</v>
      </c>
      <c r="AY122">
        <f t="shared" si="90"/>
        <v>0</v>
      </c>
      <c r="AZ122">
        <f t="shared" si="91"/>
        <v>0</v>
      </c>
      <c r="BA122">
        <f t="shared" si="92"/>
        <v>0</v>
      </c>
      <c r="BB122">
        <f t="shared" si="93"/>
        <v>0</v>
      </c>
      <c r="BC122">
        <f t="shared" si="94"/>
        <v>0</v>
      </c>
      <c r="BD122">
        <f t="shared" si="95"/>
        <v>0</v>
      </c>
      <c r="BE122">
        <f t="shared" si="105"/>
        <v>0</v>
      </c>
      <c r="BF122">
        <f t="shared" si="106"/>
        <v>0</v>
      </c>
      <c r="BG122">
        <f t="shared" si="107"/>
        <v>0</v>
      </c>
      <c r="BH122" t="e">
        <f t="shared" si="108"/>
        <v>#VALUE!</v>
      </c>
      <c r="BI122" t="e">
        <f t="shared" si="109"/>
        <v>#VALUE!</v>
      </c>
      <c r="BJ122">
        <f t="shared" si="110"/>
        <v>1</v>
      </c>
      <c r="BK122">
        <f t="shared" si="111"/>
        <v>1</v>
      </c>
      <c r="BL122">
        <f t="shared" si="112"/>
        <v>0</v>
      </c>
      <c r="BM122">
        <f t="shared" si="113"/>
        <v>0</v>
      </c>
      <c r="BN122">
        <f t="shared" si="114"/>
        <v>0</v>
      </c>
      <c r="BO122">
        <f t="shared" si="115"/>
        <v>0</v>
      </c>
      <c r="BP122">
        <f t="shared" si="116"/>
        <v>0</v>
      </c>
      <c r="BQ122">
        <f t="shared" si="117"/>
        <v>0</v>
      </c>
      <c r="BR122">
        <f t="shared" si="118"/>
        <v>0</v>
      </c>
      <c r="BS122">
        <f t="shared" si="119"/>
        <v>0</v>
      </c>
      <c r="BT122">
        <f t="shared" si="120"/>
        <v>0</v>
      </c>
      <c r="BU122">
        <f t="shared" si="121"/>
        <v>0</v>
      </c>
      <c r="BV122">
        <f t="shared" si="122"/>
        <v>0</v>
      </c>
      <c r="BW122">
        <f t="shared" si="123"/>
        <v>0</v>
      </c>
      <c r="BY122" s="50">
        <f t="shared" si="124"/>
        <v>3.4894888858455362</v>
      </c>
      <c r="BZ122" s="50">
        <f t="shared" si="125"/>
        <v>3.4894888858455362</v>
      </c>
      <c r="CA122" s="50">
        <f t="shared" si="126"/>
        <v>1</v>
      </c>
      <c r="CB122" s="50">
        <f t="shared" si="127"/>
        <v>1</v>
      </c>
      <c r="CC122" s="50">
        <f t="shared" si="128"/>
        <v>0</v>
      </c>
      <c r="CD122" s="50">
        <f t="shared" si="129"/>
        <v>0</v>
      </c>
      <c r="CE122" s="50">
        <f t="shared" si="130"/>
        <v>0</v>
      </c>
      <c r="CF122" s="50">
        <f t="shared" si="131"/>
        <v>0</v>
      </c>
      <c r="CG122" s="50">
        <f t="shared" si="132"/>
        <v>0</v>
      </c>
      <c r="CH122" s="50">
        <f t="shared" si="133"/>
        <v>0</v>
      </c>
      <c r="CI122" s="50">
        <f t="shared" si="134"/>
        <v>0</v>
      </c>
      <c r="CJ122" s="50">
        <f t="shared" si="135"/>
        <v>0</v>
      </c>
      <c r="CK122" s="50">
        <f t="shared" si="136"/>
        <v>0</v>
      </c>
      <c r="CL122" s="50">
        <f t="shared" si="137"/>
        <v>0</v>
      </c>
      <c r="CM122" s="50">
        <f t="shared" si="138"/>
        <v>0</v>
      </c>
      <c r="CN122" s="50">
        <f t="shared" si="139"/>
        <v>0</v>
      </c>
      <c r="CO122">
        <f t="shared" si="140"/>
        <v>1.0038228197012631</v>
      </c>
      <c r="CP122">
        <f t="shared" si="141"/>
        <v>1.0038228197012631</v>
      </c>
      <c r="CQ122">
        <f t="shared" si="142"/>
        <v>1</v>
      </c>
      <c r="CR122">
        <f t="shared" si="143"/>
        <v>1</v>
      </c>
      <c r="CS122">
        <f t="shared" si="144"/>
        <v>0</v>
      </c>
      <c r="CT122">
        <f t="shared" si="145"/>
        <v>0</v>
      </c>
      <c r="CU122">
        <f t="shared" si="146"/>
        <v>0</v>
      </c>
      <c r="CV122">
        <f t="shared" si="147"/>
        <v>0</v>
      </c>
      <c r="CW122">
        <f t="shared" si="148"/>
        <v>0</v>
      </c>
      <c r="CX122">
        <f t="shared" si="149"/>
        <v>0</v>
      </c>
      <c r="CY122">
        <f t="shared" si="150"/>
        <v>0</v>
      </c>
      <c r="CZ122">
        <f t="shared" si="151"/>
        <v>0</v>
      </c>
      <c r="DA122">
        <f t="shared" si="152"/>
        <v>0</v>
      </c>
      <c r="DB122">
        <f t="shared" si="153"/>
        <v>0</v>
      </c>
      <c r="DC122">
        <f t="shared" si="154"/>
        <v>0</v>
      </c>
      <c r="DD122">
        <f t="shared" si="155"/>
        <v>0</v>
      </c>
      <c r="DL122" s="32" t="s">
        <v>1367</v>
      </c>
      <c r="DM122" s="32" t="s">
        <v>1368</v>
      </c>
      <c r="DN122" s="32" t="s">
        <v>1369</v>
      </c>
      <c r="DO122" s="32" t="s">
        <v>1370</v>
      </c>
      <c r="DP122" s="32" t="s">
        <v>224</v>
      </c>
      <c r="DQ122" s="32" t="s">
        <v>18</v>
      </c>
    </row>
    <row r="123" spans="1:121">
      <c r="A123" s="32" t="s">
        <v>22</v>
      </c>
      <c r="B123" s="32" t="s">
        <v>1371</v>
      </c>
      <c r="C123" s="32" t="s">
        <v>1372</v>
      </c>
      <c r="D123" s="32" t="s">
        <v>1373</v>
      </c>
      <c r="E123" s="33" t="s">
        <v>1374</v>
      </c>
      <c r="F123" s="32" t="s">
        <v>1375</v>
      </c>
      <c r="G123" s="32" t="s">
        <v>1376</v>
      </c>
      <c r="H123" s="32" t="s">
        <v>1377</v>
      </c>
      <c r="I123" s="32" t="s">
        <v>1378</v>
      </c>
      <c r="J123" s="32" t="s">
        <v>1379</v>
      </c>
      <c r="K123" s="32" t="s">
        <v>1380</v>
      </c>
      <c r="L123" s="33" t="s">
        <v>1381</v>
      </c>
      <c r="M123" s="33" t="s">
        <v>1382</v>
      </c>
      <c r="N123" s="33" t="s">
        <v>1383</v>
      </c>
      <c r="O123" s="32" t="s">
        <v>1384</v>
      </c>
      <c r="P123" s="31">
        <f t="shared" si="96"/>
        <v>0.8055421519</v>
      </c>
      <c r="Q123" s="3">
        <f t="shared" si="97"/>
        <v>0.29779631697536546</v>
      </c>
      <c r="R123" s="32" t="s">
        <v>1385</v>
      </c>
      <c r="S123" s="40">
        <f t="shared" si="98"/>
        <v>1.2684129238130373</v>
      </c>
      <c r="T123" s="33" t="s">
        <v>1386</v>
      </c>
      <c r="U123" s="32" t="s">
        <v>1387</v>
      </c>
      <c r="V123" s="32" t="s">
        <v>1388</v>
      </c>
      <c r="W123" s="24">
        <f t="shared" si="99"/>
        <v>4.0581674701700026</v>
      </c>
      <c r="AA123" s="24">
        <f t="shared" si="100"/>
        <v>1.3758341725119783</v>
      </c>
      <c r="AC123" s="32" t="s">
        <v>1389</v>
      </c>
      <c r="AD123" s="32" t="s">
        <v>1390</v>
      </c>
      <c r="AE123" s="32" t="s">
        <v>1391</v>
      </c>
      <c r="AF123" s="32" t="s">
        <v>1392</v>
      </c>
      <c r="AG123" s="8">
        <f t="shared" si="101"/>
        <v>4.0190020840982978E-2</v>
      </c>
      <c r="AH123" s="32" t="s">
        <v>1393</v>
      </c>
      <c r="AI123" s="32" t="s">
        <v>1394</v>
      </c>
      <c r="AJ123">
        <f t="shared" si="102"/>
        <v>5.7737000000000194</v>
      </c>
      <c r="AK123">
        <f t="shared" si="81"/>
        <v>2.1184218459389008</v>
      </c>
      <c r="AL123" t="e">
        <f t="shared" si="82"/>
        <v>#VALUE!</v>
      </c>
      <c r="AM123">
        <f t="shared" si="103"/>
        <v>0.36690888787759907</v>
      </c>
      <c r="AN123" s="58" t="e">
        <f t="shared" si="104"/>
        <v>#VALUE!</v>
      </c>
      <c r="AO123" s="32">
        <v>2</v>
      </c>
      <c r="AP123" s="32">
        <v>4</v>
      </c>
      <c r="AQ123" s="32"/>
      <c r="AR123">
        <f t="shared" si="83"/>
        <v>0</v>
      </c>
      <c r="AS123">
        <f t="shared" si="84"/>
        <v>0</v>
      </c>
      <c r="AT123">
        <f t="shared" si="85"/>
        <v>0</v>
      </c>
      <c r="AU123">
        <f t="shared" si="86"/>
        <v>0</v>
      </c>
      <c r="AV123" t="e">
        <f t="shared" si="87"/>
        <v>#VALUE!</v>
      </c>
      <c r="AW123">
        <f t="shared" si="88"/>
        <v>0</v>
      </c>
      <c r="AX123">
        <f t="shared" si="89"/>
        <v>1</v>
      </c>
      <c r="AY123">
        <f t="shared" si="90"/>
        <v>0</v>
      </c>
      <c r="AZ123">
        <f t="shared" si="91"/>
        <v>0</v>
      </c>
      <c r="BA123">
        <f t="shared" si="92"/>
        <v>0</v>
      </c>
      <c r="BB123">
        <f t="shared" si="93"/>
        <v>0</v>
      </c>
      <c r="BC123">
        <f t="shared" si="94"/>
        <v>0</v>
      </c>
      <c r="BD123">
        <f t="shared" si="95"/>
        <v>0</v>
      </c>
      <c r="BE123" t="e">
        <f t="shared" si="105"/>
        <v>#VALUE!</v>
      </c>
      <c r="BF123">
        <f t="shared" si="106"/>
        <v>0</v>
      </c>
      <c r="BG123">
        <f t="shared" si="107"/>
        <v>1</v>
      </c>
      <c r="BH123">
        <f t="shared" si="108"/>
        <v>0</v>
      </c>
      <c r="BI123">
        <f t="shared" si="109"/>
        <v>0</v>
      </c>
      <c r="BJ123">
        <f t="shared" si="110"/>
        <v>0</v>
      </c>
      <c r="BK123">
        <f t="shared" si="111"/>
        <v>0</v>
      </c>
      <c r="BL123" t="e">
        <f t="shared" si="112"/>
        <v>#VALUE!</v>
      </c>
      <c r="BM123" t="e">
        <f t="shared" si="113"/>
        <v>#VALUE!</v>
      </c>
      <c r="BN123">
        <f t="shared" si="114"/>
        <v>1</v>
      </c>
      <c r="BO123">
        <f t="shared" si="115"/>
        <v>0</v>
      </c>
      <c r="BP123">
        <f t="shared" si="116"/>
        <v>0</v>
      </c>
      <c r="BQ123">
        <f t="shared" si="117"/>
        <v>0</v>
      </c>
      <c r="BR123">
        <f t="shared" si="118"/>
        <v>0</v>
      </c>
      <c r="BS123">
        <f t="shared" si="119"/>
        <v>0</v>
      </c>
      <c r="BT123">
        <f t="shared" si="120"/>
        <v>0</v>
      </c>
      <c r="BU123" t="e">
        <f t="shared" si="121"/>
        <v>#VALUE!</v>
      </c>
      <c r="BV123">
        <f t="shared" si="122"/>
        <v>0</v>
      </c>
      <c r="BW123">
        <f t="shared" si="123"/>
        <v>1</v>
      </c>
      <c r="BY123" s="50">
        <f t="shared" si="124"/>
        <v>0</v>
      </c>
      <c r="BZ123" s="50">
        <f t="shared" si="125"/>
        <v>0</v>
      </c>
      <c r="CA123" s="50">
        <f t="shared" si="126"/>
        <v>0</v>
      </c>
      <c r="CB123" s="50">
        <f t="shared" si="127"/>
        <v>0</v>
      </c>
      <c r="CC123" s="50">
        <f t="shared" si="128"/>
        <v>2.1184218459389008</v>
      </c>
      <c r="CD123" s="50">
        <f t="shared" si="129"/>
        <v>0</v>
      </c>
      <c r="CE123" s="50">
        <f t="shared" si="130"/>
        <v>1</v>
      </c>
      <c r="CF123" s="50">
        <f t="shared" si="131"/>
        <v>0</v>
      </c>
      <c r="CG123" s="50">
        <f t="shared" si="132"/>
        <v>0</v>
      </c>
      <c r="CH123" s="50">
        <f t="shared" si="133"/>
        <v>0</v>
      </c>
      <c r="CI123" s="50">
        <f t="shared" si="134"/>
        <v>0</v>
      </c>
      <c r="CJ123" s="50">
        <f t="shared" si="135"/>
        <v>0</v>
      </c>
      <c r="CK123" s="50">
        <f t="shared" si="136"/>
        <v>0</v>
      </c>
      <c r="CL123" s="50">
        <f t="shared" si="137"/>
        <v>2.1184218459389008</v>
      </c>
      <c r="CM123" s="50">
        <f t="shared" si="138"/>
        <v>0</v>
      </c>
      <c r="CN123" s="50">
        <f t="shared" si="139"/>
        <v>1</v>
      </c>
      <c r="CO123">
        <f t="shared" si="140"/>
        <v>0</v>
      </c>
      <c r="CP123">
        <f t="shared" si="141"/>
        <v>0</v>
      </c>
      <c r="CQ123">
        <f t="shared" si="142"/>
        <v>0</v>
      </c>
      <c r="CR123">
        <f t="shared" si="143"/>
        <v>0</v>
      </c>
      <c r="CS123">
        <f t="shared" si="144"/>
        <v>0.36690888787759907</v>
      </c>
      <c r="CT123">
        <f t="shared" si="145"/>
        <v>0</v>
      </c>
      <c r="CU123">
        <f t="shared" si="146"/>
        <v>1</v>
      </c>
      <c r="CV123">
        <f t="shared" si="147"/>
        <v>0</v>
      </c>
      <c r="CW123">
        <f t="shared" si="148"/>
        <v>0</v>
      </c>
      <c r="CX123">
        <f t="shared" si="149"/>
        <v>0</v>
      </c>
      <c r="CY123">
        <f t="shared" si="150"/>
        <v>0</v>
      </c>
      <c r="CZ123">
        <f t="shared" si="151"/>
        <v>0</v>
      </c>
      <c r="DA123">
        <f t="shared" si="152"/>
        <v>0</v>
      </c>
      <c r="DB123">
        <f t="shared" si="153"/>
        <v>0.36690888787759907</v>
      </c>
      <c r="DC123">
        <f t="shared" si="154"/>
        <v>0</v>
      </c>
      <c r="DD123">
        <f t="shared" si="155"/>
        <v>1</v>
      </c>
      <c r="DL123" s="32" t="s">
        <v>1395</v>
      </c>
      <c r="DM123" s="32" t="s">
        <v>1396</v>
      </c>
      <c r="DN123" s="32" t="s">
        <v>1397</v>
      </c>
      <c r="DO123" s="32" t="s">
        <v>367</v>
      </c>
      <c r="DP123" s="32" t="s">
        <v>1398</v>
      </c>
      <c r="DQ123" s="32" t="s">
        <v>18</v>
      </c>
    </row>
    <row r="124" spans="1:121">
      <c r="A124" s="32" t="s">
        <v>22</v>
      </c>
      <c r="B124" s="32" t="s">
        <v>1399</v>
      </c>
      <c r="C124" s="32" t="s">
        <v>1400</v>
      </c>
      <c r="D124" s="32" t="s">
        <v>1401</v>
      </c>
      <c r="E124" s="33" t="s">
        <v>1402</v>
      </c>
      <c r="F124" s="33" t="s">
        <v>1403</v>
      </c>
      <c r="G124" s="33" t="s">
        <v>1404</v>
      </c>
      <c r="H124" s="32" t="s">
        <v>1405</v>
      </c>
      <c r="I124" s="32" t="s">
        <v>1406</v>
      </c>
      <c r="J124" s="32" t="s">
        <v>1407</v>
      </c>
      <c r="K124" s="32" t="s">
        <v>1408</v>
      </c>
      <c r="L124" s="33" t="s">
        <v>1409</v>
      </c>
      <c r="M124" s="33" t="s">
        <v>1410</v>
      </c>
      <c r="N124" s="33" t="s">
        <v>1411</v>
      </c>
      <c r="O124" s="32" t="s">
        <v>1412</v>
      </c>
      <c r="P124" s="31">
        <f t="shared" si="96"/>
        <v>0.96773965263600004</v>
      </c>
      <c r="Q124" s="3">
        <f t="shared" si="97"/>
        <v>0.87304007056809207</v>
      </c>
      <c r="R124" s="32" t="s">
        <v>1413</v>
      </c>
      <c r="S124" s="40">
        <f t="shared" si="98"/>
        <v>0.5093942301239438</v>
      </c>
      <c r="T124" s="33" t="s">
        <v>1414</v>
      </c>
      <c r="U124" s="32" t="s">
        <v>1415</v>
      </c>
      <c r="V124" s="33" t="s">
        <v>1416</v>
      </c>
      <c r="W124" s="24">
        <f t="shared" si="99"/>
        <v>2.4771538976173848</v>
      </c>
      <c r="AA124" s="24">
        <f t="shared" si="100"/>
        <v>1.788028952627476</v>
      </c>
      <c r="AC124" s="32" t="s">
        <v>1417</v>
      </c>
      <c r="AD124" s="32" t="s">
        <v>1418</v>
      </c>
      <c r="AE124" s="32" t="s">
        <v>1419</v>
      </c>
      <c r="AF124" s="32" t="s">
        <v>393</v>
      </c>
      <c r="AG124" s="8">
        <f t="shared" si="101"/>
        <v>3.7369617929354074E-2</v>
      </c>
      <c r="AH124" s="32" t="s">
        <v>1420</v>
      </c>
      <c r="AI124" s="32" t="s">
        <v>1421</v>
      </c>
      <c r="AJ124">
        <f t="shared" si="102"/>
        <v>3.3643999999999892</v>
      </c>
      <c r="AK124">
        <f t="shared" si="81"/>
        <v>1.2852869023759945</v>
      </c>
      <c r="AL124" t="e">
        <f t="shared" si="82"/>
        <v>#VALUE!</v>
      </c>
      <c r="AM124">
        <f t="shared" si="103"/>
        <v>0.38202559219355564</v>
      </c>
      <c r="AN124" s="58" t="e">
        <f t="shared" si="104"/>
        <v>#VALUE!</v>
      </c>
      <c r="AO124" s="32">
        <v>4</v>
      </c>
      <c r="AP124" s="32">
        <v>4</v>
      </c>
      <c r="AQ124" s="32"/>
      <c r="AR124">
        <f t="shared" si="83"/>
        <v>0</v>
      </c>
      <c r="AS124">
        <f t="shared" si="84"/>
        <v>0</v>
      </c>
      <c r="AT124">
        <f t="shared" si="85"/>
        <v>0</v>
      </c>
      <c r="AU124">
        <f t="shared" si="86"/>
        <v>0</v>
      </c>
      <c r="AV124">
        <f t="shared" si="87"/>
        <v>0</v>
      </c>
      <c r="AW124">
        <f t="shared" si="88"/>
        <v>0</v>
      </c>
      <c r="AX124">
        <f t="shared" si="89"/>
        <v>0</v>
      </c>
      <c r="AY124">
        <f t="shared" si="90"/>
        <v>0</v>
      </c>
      <c r="AZ124">
        <f t="shared" si="91"/>
        <v>0</v>
      </c>
      <c r="BA124">
        <f t="shared" si="92"/>
        <v>0</v>
      </c>
      <c r="BB124">
        <f t="shared" si="93"/>
        <v>0</v>
      </c>
      <c r="BC124">
        <f t="shared" si="94"/>
        <v>0</v>
      </c>
      <c r="BD124" t="e">
        <f t="shared" si="95"/>
        <v>#VALUE!</v>
      </c>
      <c r="BE124" t="e">
        <f t="shared" si="105"/>
        <v>#VALUE!</v>
      </c>
      <c r="BF124">
        <f t="shared" si="106"/>
        <v>1</v>
      </c>
      <c r="BG124">
        <f t="shared" si="107"/>
        <v>1</v>
      </c>
      <c r="BH124">
        <f t="shared" si="108"/>
        <v>0</v>
      </c>
      <c r="BI124">
        <f t="shared" si="109"/>
        <v>0</v>
      </c>
      <c r="BJ124">
        <f t="shared" si="110"/>
        <v>0</v>
      </c>
      <c r="BK124">
        <f t="shared" si="111"/>
        <v>0</v>
      </c>
      <c r="BL124">
        <f t="shared" si="112"/>
        <v>0</v>
      </c>
      <c r="BM124">
        <f t="shared" si="113"/>
        <v>0</v>
      </c>
      <c r="BN124">
        <f t="shared" si="114"/>
        <v>0</v>
      </c>
      <c r="BO124">
        <f t="shared" si="115"/>
        <v>0</v>
      </c>
      <c r="BP124">
        <f t="shared" si="116"/>
        <v>0</v>
      </c>
      <c r="BQ124">
        <f t="shared" si="117"/>
        <v>0</v>
      </c>
      <c r="BR124">
        <f t="shared" si="118"/>
        <v>0</v>
      </c>
      <c r="BS124">
        <f t="shared" si="119"/>
        <v>0</v>
      </c>
      <c r="BT124" t="e">
        <f t="shared" si="120"/>
        <v>#VALUE!</v>
      </c>
      <c r="BU124" t="e">
        <f t="shared" si="121"/>
        <v>#VALUE!</v>
      </c>
      <c r="BV124">
        <f t="shared" si="122"/>
        <v>1</v>
      </c>
      <c r="BW124">
        <f t="shared" si="123"/>
        <v>1</v>
      </c>
      <c r="BY124" s="50">
        <f t="shared" si="124"/>
        <v>0</v>
      </c>
      <c r="BZ124" s="50">
        <f t="shared" si="125"/>
        <v>0</v>
      </c>
      <c r="CA124" s="50">
        <f t="shared" si="126"/>
        <v>0</v>
      </c>
      <c r="CB124" s="50">
        <f t="shared" si="127"/>
        <v>0</v>
      </c>
      <c r="CC124" s="50">
        <f t="shared" si="128"/>
        <v>0</v>
      </c>
      <c r="CD124" s="50">
        <f t="shared" si="129"/>
        <v>0</v>
      </c>
      <c r="CE124" s="50">
        <f t="shared" si="130"/>
        <v>0</v>
      </c>
      <c r="CF124" s="50">
        <f t="shared" si="131"/>
        <v>0</v>
      </c>
      <c r="CG124" s="50">
        <f t="shared" si="132"/>
        <v>0</v>
      </c>
      <c r="CH124" s="50">
        <f t="shared" si="133"/>
        <v>0</v>
      </c>
      <c r="CI124" s="50">
        <f t="shared" si="134"/>
        <v>0</v>
      </c>
      <c r="CJ124" s="50">
        <f t="shared" si="135"/>
        <v>0</v>
      </c>
      <c r="CK124" s="50">
        <f t="shared" si="136"/>
        <v>1.2852869023759945</v>
      </c>
      <c r="CL124" s="50">
        <f t="shared" si="137"/>
        <v>1.2852869023759945</v>
      </c>
      <c r="CM124" s="50">
        <f t="shared" si="138"/>
        <v>1</v>
      </c>
      <c r="CN124" s="50">
        <f t="shared" si="139"/>
        <v>1</v>
      </c>
      <c r="CO124">
        <f t="shared" si="140"/>
        <v>0</v>
      </c>
      <c r="CP124">
        <f t="shared" si="141"/>
        <v>0</v>
      </c>
      <c r="CQ124">
        <f t="shared" si="142"/>
        <v>0</v>
      </c>
      <c r="CR124">
        <f t="shared" si="143"/>
        <v>0</v>
      </c>
      <c r="CS124">
        <f t="shared" si="144"/>
        <v>0</v>
      </c>
      <c r="CT124">
        <f t="shared" si="145"/>
        <v>0</v>
      </c>
      <c r="CU124">
        <f t="shared" si="146"/>
        <v>0</v>
      </c>
      <c r="CV124">
        <f t="shared" si="147"/>
        <v>0</v>
      </c>
      <c r="CW124">
        <f t="shared" si="148"/>
        <v>0</v>
      </c>
      <c r="CX124">
        <f t="shared" si="149"/>
        <v>0</v>
      </c>
      <c r="CY124">
        <f t="shared" si="150"/>
        <v>0</v>
      </c>
      <c r="CZ124">
        <f t="shared" si="151"/>
        <v>0</v>
      </c>
      <c r="DA124">
        <f t="shared" si="152"/>
        <v>0.38202559219355564</v>
      </c>
      <c r="DB124">
        <f t="shared" si="153"/>
        <v>0.38202559219355564</v>
      </c>
      <c r="DC124">
        <f t="shared" si="154"/>
        <v>1</v>
      </c>
      <c r="DD124">
        <f t="shared" si="155"/>
        <v>1</v>
      </c>
      <c r="DL124" s="32" t="s">
        <v>1422</v>
      </c>
      <c r="DM124" s="32" t="s">
        <v>1423</v>
      </c>
      <c r="DN124" s="32" t="s">
        <v>1424</v>
      </c>
      <c r="DO124" s="32" t="s">
        <v>1425</v>
      </c>
      <c r="DP124" s="32" t="s">
        <v>138</v>
      </c>
      <c r="DQ124" s="32" t="s">
        <v>18</v>
      </c>
    </row>
    <row r="125" spans="1:121">
      <c r="A125" s="32" t="s">
        <v>20</v>
      </c>
      <c r="B125" s="32" t="s">
        <v>1426</v>
      </c>
      <c r="C125" s="32" t="s">
        <v>1427</v>
      </c>
      <c r="D125" s="32" t="s">
        <v>1428</v>
      </c>
      <c r="E125" s="33" t="s">
        <v>1429</v>
      </c>
      <c r="F125" s="33" t="s">
        <v>1430</v>
      </c>
      <c r="G125" s="33" t="s">
        <v>1431</v>
      </c>
      <c r="H125" s="32" t="s">
        <v>1432</v>
      </c>
      <c r="I125" s="32" t="s">
        <v>1433</v>
      </c>
      <c r="J125" s="32" t="s">
        <v>1434</v>
      </c>
      <c r="K125" s="32" t="s">
        <v>1435</v>
      </c>
      <c r="L125" s="33" t="s">
        <v>1436</v>
      </c>
      <c r="M125" s="33" t="s">
        <v>1437</v>
      </c>
      <c r="N125" s="32" t="s">
        <v>1438</v>
      </c>
      <c r="O125" s="32" t="s">
        <v>1439</v>
      </c>
      <c r="P125" s="31">
        <f t="shared" si="96"/>
        <v>0.91214489196400006</v>
      </c>
      <c r="Q125" s="3">
        <f t="shared" si="97"/>
        <v>0.66401660787203465</v>
      </c>
      <c r="R125" s="32" t="s">
        <v>1440</v>
      </c>
      <c r="S125" s="40">
        <f t="shared" si="98"/>
        <v>0.84461846962324472</v>
      </c>
      <c r="T125" s="32" t="s">
        <v>1441</v>
      </c>
      <c r="U125" s="32" t="s">
        <v>1442</v>
      </c>
      <c r="V125" s="33" t="s">
        <v>1443</v>
      </c>
      <c r="W125" s="24">
        <f t="shared" si="99"/>
        <v>4.1063673380234746</v>
      </c>
      <c r="AA125" s="24">
        <f t="shared" si="100"/>
        <v>1.3612426191045368</v>
      </c>
      <c r="AC125" s="32" t="s">
        <v>1444</v>
      </c>
      <c r="AD125" s="32" t="s">
        <v>1445</v>
      </c>
      <c r="AE125" s="32" t="s">
        <v>1446</v>
      </c>
      <c r="AF125" s="32" t="s">
        <v>1447</v>
      </c>
      <c r="AG125" s="8">
        <f t="shared" si="101"/>
        <v>3.2859069916589358E-2</v>
      </c>
      <c r="AH125" s="32" t="s">
        <v>1448</v>
      </c>
      <c r="AI125" s="32" t="s">
        <v>1449</v>
      </c>
      <c r="AJ125">
        <f t="shared" si="102"/>
        <v>3.333500000000015</v>
      </c>
      <c r="AK125">
        <f t="shared" si="81"/>
        <v>1.8069323768588379</v>
      </c>
      <c r="AL125" t="e">
        <f t="shared" si="82"/>
        <v>#VALUE!</v>
      </c>
      <c r="AM125">
        <f t="shared" si="103"/>
        <v>0.5420526104271276</v>
      </c>
      <c r="AN125" s="58" t="e">
        <f t="shared" si="104"/>
        <v>#VALUE!</v>
      </c>
      <c r="AO125" s="32">
        <v>4</v>
      </c>
      <c r="AP125" s="32">
        <v>4</v>
      </c>
      <c r="AQ125" s="32"/>
      <c r="AR125">
        <f t="shared" si="83"/>
        <v>0</v>
      </c>
      <c r="AS125">
        <f t="shared" si="84"/>
        <v>0</v>
      </c>
      <c r="AT125">
        <f t="shared" si="85"/>
        <v>0</v>
      </c>
      <c r="AU125">
        <f t="shared" si="86"/>
        <v>0</v>
      </c>
      <c r="AV125">
        <f t="shared" si="87"/>
        <v>0</v>
      </c>
      <c r="AW125">
        <f t="shared" si="88"/>
        <v>0</v>
      </c>
      <c r="AX125">
        <f t="shared" si="89"/>
        <v>0</v>
      </c>
      <c r="AY125">
        <f t="shared" si="90"/>
        <v>0</v>
      </c>
      <c r="AZ125">
        <f t="shared" si="91"/>
        <v>0</v>
      </c>
      <c r="BA125">
        <f t="shared" si="92"/>
        <v>0</v>
      </c>
      <c r="BB125">
        <f t="shared" si="93"/>
        <v>0</v>
      </c>
      <c r="BC125">
        <f t="shared" si="94"/>
        <v>0</v>
      </c>
      <c r="BD125" t="e">
        <f t="shared" si="95"/>
        <v>#VALUE!</v>
      </c>
      <c r="BE125" t="e">
        <f t="shared" si="105"/>
        <v>#VALUE!</v>
      </c>
      <c r="BF125">
        <f t="shared" si="106"/>
        <v>1</v>
      </c>
      <c r="BG125">
        <f t="shared" si="107"/>
        <v>1</v>
      </c>
      <c r="BH125">
        <f t="shared" si="108"/>
        <v>0</v>
      </c>
      <c r="BI125">
        <f t="shared" si="109"/>
        <v>0</v>
      </c>
      <c r="BJ125">
        <f t="shared" si="110"/>
        <v>0</v>
      </c>
      <c r="BK125">
        <f t="shared" si="111"/>
        <v>0</v>
      </c>
      <c r="BL125">
        <f t="shared" si="112"/>
        <v>0</v>
      </c>
      <c r="BM125">
        <f t="shared" si="113"/>
        <v>0</v>
      </c>
      <c r="BN125">
        <f t="shared" si="114"/>
        <v>0</v>
      </c>
      <c r="BO125">
        <f t="shared" si="115"/>
        <v>0</v>
      </c>
      <c r="BP125">
        <f t="shared" si="116"/>
        <v>0</v>
      </c>
      <c r="BQ125">
        <f t="shared" si="117"/>
        <v>0</v>
      </c>
      <c r="BR125">
        <f t="shared" si="118"/>
        <v>0</v>
      </c>
      <c r="BS125">
        <f t="shared" si="119"/>
        <v>0</v>
      </c>
      <c r="BT125" t="e">
        <f t="shared" si="120"/>
        <v>#VALUE!</v>
      </c>
      <c r="BU125" t="e">
        <f t="shared" si="121"/>
        <v>#VALUE!</v>
      </c>
      <c r="BV125">
        <f t="shared" si="122"/>
        <v>1</v>
      </c>
      <c r="BW125">
        <f t="shared" si="123"/>
        <v>1</v>
      </c>
      <c r="BY125" s="50">
        <f t="shared" si="124"/>
        <v>0</v>
      </c>
      <c r="BZ125" s="50">
        <f t="shared" si="125"/>
        <v>0</v>
      </c>
      <c r="CA125" s="50">
        <f t="shared" si="126"/>
        <v>0</v>
      </c>
      <c r="CB125" s="50">
        <f t="shared" si="127"/>
        <v>0</v>
      </c>
      <c r="CC125" s="50">
        <f t="shared" si="128"/>
        <v>0</v>
      </c>
      <c r="CD125" s="50">
        <f t="shared" si="129"/>
        <v>0</v>
      </c>
      <c r="CE125" s="50">
        <f t="shared" si="130"/>
        <v>0</v>
      </c>
      <c r="CF125" s="50">
        <f t="shared" si="131"/>
        <v>0</v>
      </c>
      <c r="CG125" s="50">
        <f t="shared" si="132"/>
        <v>0</v>
      </c>
      <c r="CH125" s="50">
        <f t="shared" si="133"/>
        <v>0</v>
      </c>
      <c r="CI125" s="50">
        <f t="shared" si="134"/>
        <v>0</v>
      </c>
      <c r="CJ125" s="50">
        <f t="shared" si="135"/>
        <v>0</v>
      </c>
      <c r="CK125" s="50">
        <f t="shared" si="136"/>
        <v>1.8069323768588379</v>
      </c>
      <c r="CL125" s="50">
        <f t="shared" si="137"/>
        <v>1.8069323768588379</v>
      </c>
      <c r="CM125" s="50">
        <f t="shared" si="138"/>
        <v>1</v>
      </c>
      <c r="CN125" s="50">
        <f t="shared" si="139"/>
        <v>1</v>
      </c>
      <c r="CO125">
        <f t="shared" si="140"/>
        <v>0</v>
      </c>
      <c r="CP125">
        <f t="shared" si="141"/>
        <v>0</v>
      </c>
      <c r="CQ125">
        <f t="shared" si="142"/>
        <v>0</v>
      </c>
      <c r="CR125">
        <f t="shared" si="143"/>
        <v>0</v>
      </c>
      <c r="CS125">
        <f t="shared" si="144"/>
        <v>0</v>
      </c>
      <c r="CT125">
        <f t="shared" si="145"/>
        <v>0</v>
      </c>
      <c r="CU125">
        <f t="shared" si="146"/>
        <v>0</v>
      </c>
      <c r="CV125">
        <f t="shared" si="147"/>
        <v>0</v>
      </c>
      <c r="CW125">
        <f t="shared" si="148"/>
        <v>0</v>
      </c>
      <c r="CX125">
        <f t="shared" si="149"/>
        <v>0</v>
      </c>
      <c r="CY125">
        <f t="shared" si="150"/>
        <v>0</v>
      </c>
      <c r="CZ125">
        <f t="shared" si="151"/>
        <v>0</v>
      </c>
      <c r="DA125">
        <f t="shared" si="152"/>
        <v>0.5420526104271276</v>
      </c>
      <c r="DB125">
        <f t="shared" si="153"/>
        <v>0.5420526104271276</v>
      </c>
      <c r="DC125">
        <f t="shared" si="154"/>
        <v>1</v>
      </c>
      <c r="DD125">
        <f t="shared" si="155"/>
        <v>1</v>
      </c>
      <c r="DL125" s="32" t="s">
        <v>1450</v>
      </c>
      <c r="DM125" s="32" t="s">
        <v>1451</v>
      </c>
      <c r="DN125" s="32" t="s">
        <v>136</v>
      </c>
      <c r="DO125" s="32" t="s">
        <v>1452</v>
      </c>
      <c r="DP125" s="32" t="s">
        <v>1453</v>
      </c>
      <c r="DQ125" s="32" t="s">
        <v>18</v>
      </c>
    </row>
    <row r="126" spans="1:121">
      <c r="A126" s="32" t="s">
        <v>20</v>
      </c>
      <c r="B126" s="32" t="s">
        <v>1454</v>
      </c>
      <c r="C126" s="32" t="s">
        <v>1455</v>
      </c>
      <c r="D126" s="32" t="s">
        <v>1456</v>
      </c>
      <c r="E126" s="32" t="s">
        <v>1457</v>
      </c>
      <c r="F126" s="33" t="s">
        <v>1458</v>
      </c>
      <c r="G126" s="32" t="s">
        <v>1459</v>
      </c>
      <c r="H126" s="32" t="s">
        <v>1460</v>
      </c>
      <c r="I126" s="32" t="s">
        <v>1461</v>
      </c>
      <c r="J126" s="32" t="s">
        <v>1462</v>
      </c>
      <c r="K126" s="32" t="s">
        <v>1463</v>
      </c>
      <c r="L126" s="33" t="s">
        <v>1464</v>
      </c>
      <c r="M126" s="33" t="s">
        <v>1465</v>
      </c>
      <c r="N126" s="33" t="s">
        <v>1466</v>
      </c>
      <c r="O126" s="32" t="s">
        <v>1467</v>
      </c>
      <c r="P126" s="31">
        <f t="shared" si="96"/>
        <v>0.17246888801199997</v>
      </c>
      <c r="Q126" s="3">
        <f t="shared" si="97"/>
        <v>-0.94050896533580841</v>
      </c>
      <c r="R126" s="32" t="s">
        <v>1468</v>
      </c>
      <c r="S126" s="40">
        <f t="shared" si="98"/>
        <v>2.7949215151674549</v>
      </c>
      <c r="T126" s="32" t="s">
        <v>1469</v>
      </c>
      <c r="U126" s="32" t="s">
        <v>1470</v>
      </c>
      <c r="V126" s="33" t="s">
        <v>1471</v>
      </c>
      <c r="W126" s="24">
        <f t="shared" si="99"/>
        <v>1.0313431990685737</v>
      </c>
      <c r="AA126" s="24">
        <f t="shared" si="100"/>
        <v>1.9543131057760552</v>
      </c>
      <c r="AC126" s="32" t="s">
        <v>1472</v>
      </c>
      <c r="AD126" s="32" t="s">
        <v>1473</v>
      </c>
      <c r="AE126" s="32" t="s">
        <v>1474</v>
      </c>
      <c r="AF126" s="32" t="s">
        <v>1475</v>
      </c>
      <c r="AG126" s="8">
        <f t="shared" si="101"/>
        <v>4.3734197020378819E-2</v>
      </c>
      <c r="AH126" s="32" t="s">
        <v>1476</v>
      </c>
      <c r="AI126" s="32" t="s">
        <v>1477</v>
      </c>
      <c r="AJ126">
        <f t="shared" si="102"/>
        <v>4.1313999999999851</v>
      </c>
      <c r="AK126">
        <f t="shared" si="81"/>
        <v>3.6426356842223857</v>
      </c>
      <c r="AL126" t="e">
        <f t="shared" si="82"/>
        <v>#VALUE!</v>
      </c>
      <c r="AM126">
        <f t="shared" si="103"/>
        <v>0.88169523266263228</v>
      </c>
      <c r="AN126" s="58" t="e">
        <f t="shared" si="104"/>
        <v>#VALUE!</v>
      </c>
      <c r="AO126" s="32">
        <v>3</v>
      </c>
      <c r="AP126" s="32">
        <v>3</v>
      </c>
      <c r="AQ126" s="32"/>
      <c r="AR126">
        <f t="shared" si="83"/>
        <v>0</v>
      </c>
      <c r="AS126">
        <f t="shared" si="84"/>
        <v>0</v>
      </c>
      <c r="AT126">
        <f t="shared" si="85"/>
        <v>0</v>
      </c>
      <c r="AU126">
        <f t="shared" si="86"/>
        <v>0</v>
      </c>
      <c r="AV126">
        <f t="shared" si="87"/>
        <v>0</v>
      </c>
      <c r="AW126">
        <f t="shared" si="88"/>
        <v>0</v>
      </c>
      <c r="AX126">
        <f t="shared" si="89"/>
        <v>0</v>
      </c>
      <c r="AY126">
        <f t="shared" si="90"/>
        <v>0</v>
      </c>
      <c r="AZ126" t="e">
        <f t="shared" si="91"/>
        <v>#VALUE!</v>
      </c>
      <c r="BA126" t="e">
        <f t="shared" si="92"/>
        <v>#VALUE!</v>
      </c>
      <c r="BB126">
        <f t="shared" si="93"/>
        <v>1</v>
      </c>
      <c r="BC126">
        <f t="shared" si="94"/>
        <v>1</v>
      </c>
      <c r="BD126">
        <f t="shared" si="95"/>
        <v>0</v>
      </c>
      <c r="BE126">
        <f t="shared" si="105"/>
        <v>0</v>
      </c>
      <c r="BF126">
        <f t="shared" si="106"/>
        <v>0</v>
      </c>
      <c r="BG126">
        <f t="shared" si="107"/>
        <v>0</v>
      </c>
      <c r="BH126">
        <f t="shared" si="108"/>
        <v>0</v>
      </c>
      <c r="BI126">
        <f t="shared" si="109"/>
        <v>0</v>
      </c>
      <c r="BJ126">
        <f t="shared" si="110"/>
        <v>0</v>
      </c>
      <c r="BK126">
        <f t="shared" si="111"/>
        <v>0</v>
      </c>
      <c r="BL126">
        <f t="shared" si="112"/>
        <v>0</v>
      </c>
      <c r="BM126">
        <f t="shared" si="113"/>
        <v>0</v>
      </c>
      <c r="BN126">
        <f t="shared" si="114"/>
        <v>0</v>
      </c>
      <c r="BO126">
        <f t="shared" si="115"/>
        <v>0</v>
      </c>
      <c r="BP126" t="e">
        <f t="shared" si="116"/>
        <v>#VALUE!</v>
      </c>
      <c r="BQ126" t="e">
        <f t="shared" si="117"/>
        <v>#VALUE!</v>
      </c>
      <c r="BR126">
        <f t="shared" si="118"/>
        <v>1</v>
      </c>
      <c r="BS126">
        <f t="shared" si="119"/>
        <v>1</v>
      </c>
      <c r="BT126">
        <f t="shared" si="120"/>
        <v>0</v>
      </c>
      <c r="BU126">
        <f t="shared" si="121"/>
        <v>0</v>
      </c>
      <c r="BV126">
        <f t="shared" si="122"/>
        <v>0</v>
      </c>
      <c r="BW126">
        <f t="shared" si="123"/>
        <v>0</v>
      </c>
      <c r="BY126" s="50">
        <f t="shared" si="124"/>
        <v>0</v>
      </c>
      <c r="BZ126" s="50">
        <f t="shared" si="125"/>
        <v>0</v>
      </c>
      <c r="CA126" s="50">
        <f t="shared" si="126"/>
        <v>0</v>
      </c>
      <c r="CB126" s="50">
        <f t="shared" si="127"/>
        <v>0</v>
      </c>
      <c r="CC126" s="50">
        <f t="shared" si="128"/>
        <v>0</v>
      </c>
      <c r="CD126" s="50">
        <f t="shared" si="129"/>
        <v>0</v>
      </c>
      <c r="CE126" s="50">
        <f t="shared" si="130"/>
        <v>0</v>
      </c>
      <c r="CF126" s="50">
        <f t="shared" si="131"/>
        <v>0</v>
      </c>
      <c r="CG126" s="50">
        <f t="shared" si="132"/>
        <v>3.6426356842223857</v>
      </c>
      <c r="CH126" s="50">
        <f t="shared" si="133"/>
        <v>3.6426356842223857</v>
      </c>
      <c r="CI126" s="50">
        <f t="shared" si="134"/>
        <v>1</v>
      </c>
      <c r="CJ126" s="50">
        <f t="shared" si="135"/>
        <v>1</v>
      </c>
      <c r="CK126" s="50">
        <f t="shared" si="136"/>
        <v>0</v>
      </c>
      <c r="CL126" s="50">
        <f t="shared" si="137"/>
        <v>0</v>
      </c>
      <c r="CM126" s="50">
        <f t="shared" si="138"/>
        <v>0</v>
      </c>
      <c r="CN126" s="50">
        <f t="shared" si="139"/>
        <v>0</v>
      </c>
      <c r="CO126">
        <f t="shared" si="140"/>
        <v>0</v>
      </c>
      <c r="CP126">
        <f t="shared" si="141"/>
        <v>0</v>
      </c>
      <c r="CQ126">
        <f t="shared" si="142"/>
        <v>0</v>
      </c>
      <c r="CR126">
        <f t="shared" si="143"/>
        <v>0</v>
      </c>
      <c r="CS126">
        <f t="shared" si="144"/>
        <v>0</v>
      </c>
      <c r="CT126">
        <f t="shared" si="145"/>
        <v>0</v>
      </c>
      <c r="CU126">
        <f t="shared" si="146"/>
        <v>0</v>
      </c>
      <c r="CV126">
        <f t="shared" si="147"/>
        <v>0</v>
      </c>
      <c r="CW126">
        <f t="shared" si="148"/>
        <v>0.88169523266263228</v>
      </c>
      <c r="CX126">
        <f t="shared" si="149"/>
        <v>0.88169523266263228</v>
      </c>
      <c r="CY126">
        <f t="shared" si="150"/>
        <v>1</v>
      </c>
      <c r="CZ126">
        <f t="shared" si="151"/>
        <v>1</v>
      </c>
      <c r="DA126">
        <f t="shared" si="152"/>
        <v>0</v>
      </c>
      <c r="DB126">
        <f t="shared" si="153"/>
        <v>0</v>
      </c>
      <c r="DC126">
        <f t="shared" si="154"/>
        <v>0</v>
      </c>
      <c r="DD126">
        <f t="shared" si="155"/>
        <v>0</v>
      </c>
      <c r="DL126" s="32" t="s">
        <v>1478</v>
      </c>
      <c r="DM126" s="32" t="s">
        <v>1479</v>
      </c>
      <c r="DN126" s="32" t="s">
        <v>1480</v>
      </c>
      <c r="DO126" s="32" t="s">
        <v>1481</v>
      </c>
      <c r="DP126" s="32" t="s">
        <v>1482</v>
      </c>
      <c r="DQ126" s="32" t="s">
        <v>18</v>
      </c>
    </row>
    <row r="127" spans="1:121">
      <c r="A127" s="32" t="s">
        <v>16</v>
      </c>
      <c r="B127" s="32" t="s">
        <v>1483</v>
      </c>
      <c r="C127" s="32" t="s">
        <v>1484</v>
      </c>
      <c r="D127" s="32" t="s">
        <v>1485</v>
      </c>
      <c r="E127" s="33" t="s">
        <v>1486</v>
      </c>
      <c r="F127" s="33" t="s">
        <v>1487</v>
      </c>
      <c r="G127" s="33" t="s">
        <v>1488</v>
      </c>
      <c r="H127" s="32" t="s">
        <v>1489</v>
      </c>
      <c r="I127" s="32" t="s">
        <v>1490</v>
      </c>
      <c r="J127" s="32" t="s">
        <v>1491</v>
      </c>
      <c r="K127" s="32" t="s">
        <v>1492</v>
      </c>
      <c r="L127" s="33" t="s">
        <v>1493</v>
      </c>
      <c r="M127" s="32" t="s">
        <v>1494</v>
      </c>
      <c r="N127" s="33" t="s">
        <v>1495</v>
      </c>
      <c r="O127" s="32" t="s">
        <v>1496</v>
      </c>
      <c r="P127" s="31">
        <f t="shared" si="96"/>
        <v>-0.29929168094000003</v>
      </c>
      <c r="Q127" s="3">
        <f t="shared" si="97"/>
        <v>-0.82084897944021851</v>
      </c>
      <c r="R127" s="32" t="s">
        <v>1497</v>
      </c>
      <c r="S127" s="40">
        <f t="shared" si="98"/>
        <v>2.5336922126089845</v>
      </c>
      <c r="T127" s="32" t="s">
        <v>1498</v>
      </c>
      <c r="U127" s="32" t="s">
        <v>1499</v>
      </c>
      <c r="V127" s="32" t="s">
        <v>1500</v>
      </c>
      <c r="W127" s="24">
        <f t="shared" si="99"/>
        <v>1.9927369381082389</v>
      </c>
      <c r="AA127" s="24">
        <f t="shared" si="100"/>
        <v>1.8656449902610621</v>
      </c>
      <c r="AC127" s="32" t="s">
        <v>1501</v>
      </c>
      <c r="AD127" s="32" t="s">
        <v>1502</v>
      </c>
      <c r="AE127" s="32" t="s">
        <v>1503</v>
      </c>
      <c r="AF127" s="32" t="s">
        <v>1504</v>
      </c>
      <c r="AG127" s="8">
        <f t="shared" si="101"/>
        <v>3.2496535031385304E-2</v>
      </c>
      <c r="AH127" s="32" t="s">
        <v>1505</v>
      </c>
      <c r="AI127" s="32" t="s">
        <v>1506</v>
      </c>
      <c r="AJ127">
        <f t="shared" si="102"/>
        <v>4.9354000000000156</v>
      </c>
      <c r="AK127">
        <f t="shared" si="81"/>
        <v>3.8625579615635877</v>
      </c>
      <c r="AL127" t="e">
        <f t="shared" si="82"/>
        <v>#VALUE!</v>
      </c>
      <c r="AM127">
        <f t="shared" si="103"/>
        <v>0.7826230825391205</v>
      </c>
      <c r="AN127" s="58" t="e">
        <f t="shared" si="104"/>
        <v>#VALUE!</v>
      </c>
      <c r="AO127" s="32">
        <v>1</v>
      </c>
      <c r="AP127" s="32">
        <v>1</v>
      </c>
      <c r="AQ127" s="32"/>
      <c r="AR127" t="e">
        <f t="shared" si="83"/>
        <v>#VALUE!</v>
      </c>
      <c r="AS127" t="e">
        <f t="shared" si="84"/>
        <v>#VALUE!</v>
      </c>
      <c r="AT127">
        <f t="shared" si="85"/>
        <v>1</v>
      </c>
      <c r="AU127">
        <f t="shared" si="86"/>
        <v>1</v>
      </c>
      <c r="AV127">
        <f t="shared" si="87"/>
        <v>0</v>
      </c>
      <c r="AW127">
        <f t="shared" si="88"/>
        <v>0</v>
      </c>
      <c r="AX127">
        <f t="shared" si="89"/>
        <v>0</v>
      </c>
      <c r="AY127">
        <f t="shared" si="90"/>
        <v>0</v>
      </c>
      <c r="AZ127">
        <f t="shared" si="91"/>
        <v>0</v>
      </c>
      <c r="BA127">
        <f t="shared" si="92"/>
        <v>0</v>
      </c>
      <c r="BB127">
        <f t="shared" si="93"/>
        <v>0</v>
      </c>
      <c r="BC127">
        <f t="shared" si="94"/>
        <v>0</v>
      </c>
      <c r="BD127">
        <f t="shared" si="95"/>
        <v>0</v>
      </c>
      <c r="BE127">
        <f t="shared" si="105"/>
        <v>0</v>
      </c>
      <c r="BF127">
        <f t="shared" si="106"/>
        <v>0</v>
      </c>
      <c r="BG127">
        <f t="shared" si="107"/>
        <v>0</v>
      </c>
      <c r="BH127" t="e">
        <f t="shared" si="108"/>
        <v>#VALUE!</v>
      </c>
      <c r="BI127" t="e">
        <f t="shared" si="109"/>
        <v>#VALUE!</v>
      </c>
      <c r="BJ127">
        <f t="shared" si="110"/>
        <v>1</v>
      </c>
      <c r="BK127">
        <f t="shared" si="111"/>
        <v>1</v>
      </c>
      <c r="BL127">
        <f t="shared" si="112"/>
        <v>0</v>
      </c>
      <c r="BM127">
        <f t="shared" si="113"/>
        <v>0</v>
      </c>
      <c r="BN127">
        <f t="shared" si="114"/>
        <v>0</v>
      </c>
      <c r="BO127">
        <f t="shared" si="115"/>
        <v>0</v>
      </c>
      <c r="BP127">
        <f t="shared" si="116"/>
        <v>0</v>
      </c>
      <c r="BQ127">
        <f t="shared" si="117"/>
        <v>0</v>
      </c>
      <c r="BR127">
        <f t="shared" si="118"/>
        <v>0</v>
      </c>
      <c r="BS127">
        <f t="shared" si="119"/>
        <v>0</v>
      </c>
      <c r="BT127">
        <f t="shared" si="120"/>
        <v>0</v>
      </c>
      <c r="BU127">
        <f t="shared" si="121"/>
        <v>0</v>
      </c>
      <c r="BV127">
        <f t="shared" si="122"/>
        <v>0</v>
      </c>
      <c r="BW127">
        <f t="shared" si="123"/>
        <v>0</v>
      </c>
      <c r="BY127" s="50">
        <f t="shared" si="124"/>
        <v>3.8625579615635877</v>
      </c>
      <c r="BZ127" s="50">
        <f t="shared" si="125"/>
        <v>3.8625579615635877</v>
      </c>
      <c r="CA127" s="50">
        <f t="shared" si="126"/>
        <v>1</v>
      </c>
      <c r="CB127" s="50">
        <f t="shared" si="127"/>
        <v>1</v>
      </c>
      <c r="CC127" s="50">
        <f t="shared" si="128"/>
        <v>0</v>
      </c>
      <c r="CD127" s="50">
        <f t="shared" si="129"/>
        <v>0</v>
      </c>
      <c r="CE127" s="50">
        <f t="shared" si="130"/>
        <v>0</v>
      </c>
      <c r="CF127" s="50">
        <f t="shared" si="131"/>
        <v>0</v>
      </c>
      <c r="CG127" s="50">
        <f t="shared" si="132"/>
        <v>0</v>
      </c>
      <c r="CH127" s="50">
        <f t="shared" si="133"/>
        <v>0</v>
      </c>
      <c r="CI127" s="50">
        <f t="shared" si="134"/>
        <v>0</v>
      </c>
      <c r="CJ127" s="50">
        <f t="shared" si="135"/>
        <v>0</v>
      </c>
      <c r="CK127" s="50">
        <f t="shared" si="136"/>
        <v>0</v>
      </c>
      <c r="CL127" s="50">
        <f t="shared" si="137"/>
        <v>0</v>
      </c>
      <c r="CM127" s="50">
        <f t="shared" si="138"/>
        <v>0</v>
      </c>
      <c r="CN127" s="50">
        <f t="shared" si="139"/>
        <v>0</v>
      </c>
      <c r="CO127">
        <f t="shared" si="140"/>
        <v>0.7826230825391205</v>
      </c>
      <c r="CP127">
        <f t="shared" si="141"/>
        <v>0.7826230825391205</v>
      </c>
      <c r="CQ127">
        <f t="shared" si="142"/>
        <v>1</v>
      </c>
      <c r="CR127">
        <f t="shared" si="143"/>
        <v>1</v>
      </c>
      <c r="CS127">
        <f t="shared" si="144"/>
        <v>0</v>
      </c>
      <c r="CT127">
        <f t="shared" si="145"/>
        <v>0</v>
      </c>
      <c r="CU127">
        <f t="shared" si="146"/>
        <v>0</v>
      </c>
      <c r="CV127">
        <f t="shared" si="147"/>
        <v>0</v>
      </c>
      <c r="CW127">
        <f t="shared" si="148"/>
        <v>0</v>
      </c>
      <c r="CX127">
        <f t="shared" si="149"/>
        <v>0</v>
      </c>
      <c r="CY127">
        <f t="shared" si="150"/>
        <v>0</v>
      </c>
      <c r="CZ127">
        <f t="shared" si="151"/>
        <v>0</v>
      </c>
      <c r="DA127">
        <f t="shared" si="152"/>
        <v>0</v>
      </c>
      <c r="DB127">
        <f t="shared" si="153"/>
        <v>0</v>
      </c>
      <c r="DC127">
        <f t="shared" si="154"/>
        <v>0</v>
      </c>
      <c r="DD127">
        <f t="shared" si="155"/>
        <v>0</v>
      </c>
      <c r="DL127" s="32" t="s">
        <v>1507</v>
      </c>
      <c r="DM127" s="32" t="s">
        <v>1508</v>
      </c>
      <c r="DN127" s="32" t="s">
        <v>1509</v>
      </c>
      <c r="DO127" s="32" t="s">
        <v>1510</v>
      </c>
      <c r="DP127" s="32" t="s">
        <v>1511</v>
      </c>
      <c r="DQ127" s="32" t="s">
        <v>18</v>
      </c>
    </row>
    <row r="128" spans="1:121">
      <c r="A128" s="32" t="s">
        <v>16</v>
      </c>
      <c r="B128" s="32">
        <v>0</v>
      </c>
      <c r="C128" s="34">
        <v>45078</v>
      </c>
      <c r="D128" s="32">
        <v>0</v>
      </c>
      <c r="E128" s="32">
        <v>0</v>
      </c>
      <c r="F128" s="32">
        <v>0</v>
      </c>
      <c r="G128" s="32">
        <v>0</v>
      </c>
      <c r="H128" s="32">
        <v>1</v>
      </c>
      <c r="I128" s="32" t="s">
        <v>1512</v>
      </c>
      <c r="J128" s="32" t="s">
        <v>1513</v>
      </c>
      <c r="K128" s="33" t="s">
        <v>1514</v>
      </c>
      <c r="L128" s="32" t="s">
        <v>1515</v>
      </c>
      <c r="M128" s="33" t="s">
        <v>1516</v>
      </c>
      <c r="N128" s="32" t="s">
        <v>1517</v>
      </c>
      <c r="O128" s="33" t="s">
        <v>1518</v>
      </c>
      <c r="P128" s="31">
        <f t="shared" si="96"/>
        <v>-0.163494988732</v>
      </c>
      <c r="Q128" s="3">
        <f t="shared" si="97"/>
        <v>-0.94653877731904634</v>
      </c>
      <c r="R128" s="32" t="s">
        <v>1519</v>
      </c>
      <c r="S128" s="40">
        <f t="shared" si="98"/>
        <v>2.8131280952692688</v>
      </c>
      <c r="T128" s="32" t="s">
        <v>1520</v>
      </c>
      <c r="U128" s="32" t="s">
        <v>1521</v>
      </c>
      <c r="V128" s="33" t="s">
        <v>1522</v>
      </c>
      <c r="W128" s="24">
        <f t="shared" si="99"/>
        <v>45076.012952888967</v>
      </c>
      <c r="AA128" s="24">
        <f t="shared" si="100"/>
        <v>2</v>
      </c>
      <c r="AC128" s="32" t="s">
        <v>1523</v>
      </c>
      <c r="AD128" s="32" t="s">
        <v>1524</v>
      </c>
      <c r="AE128" s="32" t="s">
        <v>1525</v>
      </c>
      <c r="AF128" s="32" t="s">
        <v>1526</v>
      </c>
      <c r="AG128" s="8">
        <f t="shared" si="101"/>
        <v>3.0804929064503609E-2</v>
      </c>
      <c r="AH128" s="32" t="s">
        <v>1527</v>
      </c>
      <c r="AI128" s="32" t="s">
        <v>1528</v>
      </c>
      <c r="AJ128">
        <f t="shared" si="102"/>
        <v>10.461700000000008</v>
      </c>
      <c r="AK128">
        <f t="shared" si="81"/>
        <v>4.1909421283720691</v>
      </c>
      <c r="AL128" t="e">
        <f t="shared" si="82"/>
        <v>#VALUE!</v>
      </c>
      <c r="AM128">
        <f t="shared" si="103"/>
        <v>0.40059857655754477</v>
      </c>
      <c r="AN128" s="58" t="e">
        <f t="shared" si="104"/>
        <v>#VALUE!</v>
      </c>
      <c r="AO128" s="32">
        <v>4</v>
      </c>
      <c r="AP128" s="32">
        <v>2</v>
      </c>
      <c r="AQ128" s="32"/>
      <c r="AR128">
        <f t="shared" si="83"/>
        <v>0</v>
      </c>
      <c r="AS128">
        <f t="shared" si="84"/>
        <v>0</v>
      </c>
      <c r="AT128">
        <f t="shared" si="85"/>
        <v>0</v>
      </c>
      <c r="AU128">
        <f t="shared" si="86"/>
        <v>0</v>
      </c>
      <c r="AV128">
        <f t="shared" si="87"/>
        <v>0</v>
      </c>
      <c r="AW128" t="e">
        <f t="shared" si="88"/>
        <v>#VALUE!</v>
      </c>
      <c r="AX128">
        <f t="shared" si="89"/>
        <v>0</v>
      </c>
      <c r="AY128">
        <f t="shared" si="90"/>
        <v>1</v>
      </c>
      <c r="AZ128">
        <f t="shared" si="91"/>
        <v>0</v>
      </c>
      <c r="BA128">
        <f t="shared" si="92"/>
        <v>0</v>
      </c>
      <c r="BB128">
        <f t="shared" si="93"/>
        <v>0</v>
      </c>
      <c r="BC128">
        <f t="shared" si="94"/>
        <v>0</v>
      </c>
      <c r="BD128" t="e">
        <f t="shared" si="95"/>
        <v>#VALUE!</v>
      </c>
      <c r="BE128">
        <f t="shared" si="105"/>
        <v>0</v>
      </c>
      <c r="BF128">
        <f t="shared" si="106"/>
        <v>1</v>
      </c>
      <c r="BG128">
        <f t="shared" si="107"/>
        <v>0</v>
      </c>
      <c r="BH128">
        <f t="shared" si="108"/>
        <v>0</v>
      </c>
      <c r="BI128">
        <f t="shared" si="109"/>
        <v>0</v>
      </c>
      <c r="BJ128">
        <f t="shared" si="110"/>
        <v>0</v>
      </c>
      <c r="BK128">
        <f t="shared" si="111"/>
        <v>0</v>
      </c>
      <c r="BL128">
        <f t="shared" si="112"/>
        <v>0</v>
      </c>
      <c r="BM128">
        <f t="shared" si="113"/>
        <v>0</v>
      </c>
      <c r="BN128">
        <f t="shared" si="114"/>
        <v>0</v>
      </c>
      <c r="BO128">
        <f t="shared" si="115"/>
        <v>1</v>
      </c>
      <c r="BP128">
        <f t="shared" si="116"/>
        <v>0</v>
      </c>
      <c r="BQ128">
        <f t="shared" si="117"/>
        <v>0</v>
      </c>
      <c r="BR128">
        <f t="shared" si="118"/>
        <v>0</v>
      </c>
      <c r="BS128">
        <f t="shared" si="119"/>
        <v>0</v>
      </c>
      <c r="BT128" t="e">
        <f t="shared" si="120"/>
        <v>#VALUE!</v>
      </c>
      <c r="BU128">
        <f t="shared" si="121"/>
        <v>0</v>
      </c>
      <c r="BV128">
        <f t="shared" si="122"/>
        <v>1</v>
      </c>
      <c r="BW128">
        <f t="shared" si="123"/>
        <v>0</v>
      </c>
      <c r="BY128" s="50">
        <f t="shared" si="124"/>
        <v>0</v>
      </c>
      <c r="BZ128" s="50">
        <f t="shared" si="125"/>
        <v>0</v>
      </c>
      <c r="CA128" s="50">
        <f t="shared" si="126"/>
        <v>0</v>
      </c>
      <c r="CB128" s="50">
        <f t="shared" si="127"/>
        <v>0</v>
      </c>
      <c r="CC128" s="50">
        <f t="shared" si="128"/>
        <v>0</v>
      </c>
      <c r="CD128" s="50">
        <f t="shared" si="129"/>
        <v>4.1909421283720691</v>
      </c>
      <c r="CE128" s="50">
        <f t="shared" si="130"/>
        <v>0</v>
      </c>
      <c r="CF128" s="50">
        <f t="shared" si="131"/>
        <v>1</v>
      </c>
      <c r="CG128" s="50">
        <f t="shared" si="132"/>
        <v>0</v>
      </c>
      <c r="CH128" s="50">
        <f t="shared" si="133"/>
        <v>0</v>
      </c>
      <c r="CI128" s="50">
        <f t="shared" si="134"/>
        <v>0</v>
      </c>
      <c r="CJ128" s="50">
        <f t="shared" si="135"/>
        <v>0</v>
      </c>
      <c r="CK128" s="50">
        <f t="shared" si="136"/>
        <v>4.1909421283720691</v>
      </c>
      <c r="CL128" s="50">
        <f t="shared" si="137"/>
        <v>0</v>
      </c>
      <c r="CM128" s="50">
        <f t="shared" si="138"/>
        <v>1</v>
      </c>
      <c r="CN128" s="50">
        <f t="shared" si="139"/>
        <v>0</v>
      </c>
      <c r="CO128">
        <f t="shared" si="140"/>
        <v>0</v>
      </c>
      <c r="CP128">
        <f t="shared" si="141"/>
        <v>0</v>
      </c>
      <c r="CQ128">
        <f t="shared" si="142"/>
        <v>0</v>
      </c>
      <c r="CR128">
        <f t="shared" si="143"/>
        <v>0</v>
      </c>
      <c r="CS128">
        <f t="shared" si="144"/>
        <v>0</v>
      </c>
      <c r="CT128">
        <f t="shared" si="145"/>
        <v>0.40059857655754477</v>
      </c>
      <c r="CU128">
        <f t="shared" si="146"/>
        <v>0</v>
      </c>
      <c r="CV128">
        <f t="shared" si="147"/>
        <v>1</v>
      </c>
      <c r="CW128">
        <f t="shared" si="148"/>
        <v>0</v>
      </c>
      <c r="CX128">
        <f t="shared" si="149"/>
        <v>0</v>
      </c>
      <c r="CY128">
        <f t="shared" si="150"/>
        <v>0</v>
      </c>
      <c r="CZ128">
        <f t="shared" si="151"/>
        <v>0</v>
      </c>
      <c r="DA128">
        <f t="shared" si="152"/>
        <v>0.40059857655754477</v>
      </c>
      <c r="DB128">
        <f t="shared" si="153"/>
        <v>0</v>
      </c>
      <c r="DC128">
        <f t="shared" si="154"/>
        <v>1</v>
      </c>
      <c r="DD128">
        <f t="shared" si="155"/>
        <v>0</v>
      </c>
      <c r="DL128" s="32" t="s">
        <v>1529</v>
      </c>
      <c r="DM128" s="32" t="s">
        <v>1530</v>
      </c>
      <c r="DN128" s="32" t="s">
        <v>1531</v>
      </c>
      <c r="DO128" s="32" t="s">
        <v>1532</v>
      </c>
      <c r="DP128" s="32">
        <v>1</v>
      </c>
      <c r="DQ128" s="32" t="s">
        <v>18</v>
      </c>
    </row>
    <row r="129" spans="1:121">
      <c r="A129" s="32" t="s">
        <v>20</v>
      </c>
      <c r="B129" s="32" t="s">
        <v>1533</v>
      </c>
      <c r="C129" s="32" t="s">
        <v>1534</v>
      </c>
      <c r="D129" s="33" t="s">
        <v>1535</v>
      </c>
      <c r="E129" s="32" t="s">
        <v>1536</v>
      </c>
      <c r="F129" s="33" t="s">
        <v>1537</v>
      </c>
      <c r="G129" s="32" t="s">
        <v>1538</v>
      </c>
      <c r="H129" s="33" t="s">
        <v>1539</v>
      </c>
      <c r="I129" s="32" t="s">
        <v>1540</v>
      </c>
      <c r="J129" s="32" t="s">
        <v>1541</v>
      </c>
      <c r="K129" s="32" t="s">
        <v>1542</v>
      </c>
      <c r="L129" s="32" t="s">
        <v>1543</v>
      </c>
      <c r="M129" s="32" t="s">
        <v>1544</v>
      </c>
      <c r="N129" s="33" t="s">
        <v>1545</v>
      </c>
      <c r="O129" s="32" t="s">
        <v>1546</v>
      </c>
      <c r="P129" s="31">
        <f t="shared" si="96"/>
        <v>-0.419285887064</v>
      </c>
      <c r="Q129" s="3">
        <f t="shared" si="97"/>
        <v>-0.64839868981790927</v>
      </c>
      <c r="R129" s="32" t="s">
        <v>1547</v>
      </c>
      <c r="S129" s="40">
        <f t="shared" si="98"/>
        <v>2.27627548797388</v>
      </c>
      <c r="T129" s="32" t="s">
        <v>1548</v>
      </c>
      <c r="U129" s="32" t="s">
        <v>1549</v>
      </c>
      <c r="V129" s="32" t="s">
        <v>1550</v>
      </c>
      <c r="W129" s="24">
        <f t="shared" si="99"/>
        <v>2.0356507135311794</v>
      </c>
      <c r="AA129" s="24">
        <f t="shared" si="100"/>
        <v>1.8597751618971001</v>
      </c>
      <c r="AC129" s="32" t="s">
        <v>1551</v>
      </c>
      <c r="AD129" s="32" t="s">
        <v>1552</v>
      </c>
      <c r="AE129" s="32" t="s">
        <v>1553</v>
      </c>
      <c r="AF129" s="32" t="s">
        <v>1554</v>
      </c>
      <c r="AG129" s="8">
        <f t="shared" si="101"/>
        <v>2.5401473909236395E-2</v>
      </c>
      <c r="AH129" s="32" t="s">
        <v>1555</v>
      </c>
      <c r="AI129" s="32" t="s">
        <v>1556</v>
      </c>
      <c r="AJ129">
        <f t="shared" si="102"/>
        <v>6.004099999999994</v>
      </c>
      <c r="AK129">
        <f t="shared" si="81"/>
        <v>4.0588192720041256</v>
      </c>
      <c r="AL129" t="e">
        <f t="shared" si="82"/>
        <v>#VALUE!</v>
      </c>
      <c r="AM129">
        <f t="shared" si="103"/>
        <v>0.67600793990841757</v>
      </c>
      <c r="AN129" s="58" t="e">
        <f t="shared" si="104"/>
        <v>#VALUE!</v>
      </c>
      <c r="AO129" s="32">
        <v>1</v>
      </c>
      <c r="AP129" s="32">
        <v>1</v>
      </c>
      <c r="AQ129" s="32"/>
      <c r="AR129" t="e">
        <f t="shared" si="83"/>
        <v>#VALUE!</v>
      </c>
      <c r="AS129" t="e">
        <f t="shared" si="84"/>
        <v>#VALUE!</v>
      </c>
      <c r="AT129">
        <f t="shared" si="85"/>
        <v>1</v>
      </c>
      <c r="AU129">
        <f t="shared" si="86"/>
        <v>1</v>
      </c>
      <c r="AV129">
        <f t="shared" si="87"/>
        <v>0</v>
      </c>
      <c r="AW129">
        <f t="shared" si="88"/>
        <v>0</v>
      </c>
      <c r="AX129">
        <f t="shared" si="89"/>
        <v>0</v>
      </c>
      <c r="AY129">
        <f t="shared" si="90"/>
        <v>0</v>
      </c>
      <c r="AZ129">
        <f t="shared" si="91"/>
        <v>0</v>
      </c>
      <c r="BA129">
        <f t="shared" si="92"/>
        <v>0</v>
      </c>
      <c r="BB129">
        <f t="shared" si="93"/>
        <v>0</v>
      </c>
      <c r="BC129">
        <f t="shared" si="94"/>
        <v>0</v>
      </c>
      <c r="BD129">
        <f t="shared" si="95"/>
        <v>0</v>
      </c>
      <c r="BE129">
        <f t="shared" si="105"/>
        <v>0</v>
      </c>
      <c r="BF129">
        <f t="shared" si="106"/>
        <v>0</v>
      </c>
      <c r="BG129">
        <f t="shared" si="107"/>
        <v>0</v>
      </c>
      <c r="BH129" t="e">
        <f t="shared" si="108"/>
        <v>#VALUE!</v>
      </c>
      <c r="BI129" t="e">
        <f t="shared" si="109"/>
        <v>#VALUE!</v>
      </c>
      <c r="BJ129">
        <f t="shared" si="110"/>
        <v>1</v>
      </c>
      <c r="BK129">
        <f t="shared" si="111"/>
        <v>1</v>
      </c>
      <c r="BL129">
        <f t="shared" si="112"/>
        <v>0</v>
      </c>
      <c r="BM129">
        <f t="shared" si="113"/>
        <v>0</v>
      </c>
      <c r="BN129">
        <f t="shared" si="114"/>
        <v>0</v>
      </c>
      <c r="BO129">
        <f t="shared" si="115"/>
        <v>0</v>
      </c>
      <c r="BP129">
        <f t="shared" si="116"/>
        <v>0</v>
      </c>
      <c r="BQ129">
        <f t="shared" si="117"/>
        <v>0</v>
      </c>
      <c r="BR129">
        <f t="shared" si="118"/>
        <v>0</v>
      </c>
      <c r="BS129">
        <f t="shared" si="119"/>
        <v>0</v>
      </c>
      <c r="BT129">
        <f t="shared" si="120"/>
        <v>0</v>
      </c>
      <c r="BU129">
        <f t="shared" si="121"/>
        <v>0</v>
      </c>
      <c r="BV129">
        <f t="shared" si="122"/>
        <v>0</v>
      </c>
      <c r="BW129">
        <f t="shared" si="123"/>
        <v>0</v>
      </c>
      <c r="BY129" s="50">
        <f t="shared" si="124"/>
        <v>4.0588192720041256</v>
      </c>
      <c r="BZ129" s="50">
        <f t="shared" si="125"/>
        <v>4.0588192720041256</v>
      </c>
      <c r="CA129" s="50">
        <f t="shared" si="126"/>
        <v>1</v>
      </c>
      <c r="CB129" s="50">
        <f t="shared" si="127"/>
        <v>1</v>
      </c>
      <c r="CC129" s="50">
        <f t="shared" si="128"/>
        <v>0</v>
      </c>
      <c r="CD129" s="50">
        <f t="shared" si="129"/>
        <v>0</v>
      </c>
      <c r="CE129" s="50">
        <f t="shared" si="130"/>
        <v>0</v>
      </c>
      <c r="CF129" s="50">
        <f t="shared" si="131"/>
        <v>0</v>
      </c>
      <c r="CG129" s="50">
        <f t="shared" si="132"/>
        <v>0</v>
      </c>
      <c r="CH129" s="50">
        <f t="shared" si="133"/>
        <v>0</v>
      </c>
      <c r="CI129" s="50">
        <f t="shared" si="134"/>
        <v>0</v>
      </c>
      <c r="CJ129" s="50">
        <f t="shared" si="135"/>
        <v>0</v>
      </c>
      <c r="CK129" s="50">
        <f t="shared" si="136"/>
        <v>0</v>
      </c>
      <c r="CL129" s="50">
        <f t="shared" si="137"/>
        <v>0</v>
      </c>
      <c r="CM129" s="50">
        <f t="shared" si="138"/>
        <v>0</v>
      </c>
      <c r="CN129" s="50">
        <f t="shared" si="139"/>
        <v>0</v>
      </c>
      <c r="CO129">
        <f t="shared" si="140"/>
        <v>0.67600793990841757</v>
      </c>
      <c r="CP129">
        <f t="shared" si="141"/>
        <v>0.67600793990841757</v>
      </c>
      <c r="CQ129">
        <f t="shared" si="142"/>
        <v>1</v>
      </c>
      <c r="CR129">
        <f t="shared" si="143"/>
        <v>1</v>
      </c>
      <c r="CS129">
        <f t="shared" si="144"/>
        <v>0</v>
      </c>
      <c r="CT129">
        <f t="shared" si="145"/>
        <v>0</v>
      </c>
      <c r="CU129">
        <f t="shared" si="146"/>
        <v>0</v>
      </c>
      <c r="CV129">
        <f t="shared" si="147"/>
        <v>0</v>
      </c>
      <c r="CW129">
        <f t="shared" si="148"/>
        <v>0</v>
      </c>
      <c r="CX129">
        <f t="shared" si="149"/>
        <v>0</v>
      </c>
      <c r="CY129">
        <f t="shared" si="150"/>
        <v>0</v>
      </c>
      <c r="CZ129">
        <f t="shared" si="151"/>
        <v>0</v>
      </c>
      <c r="DA129">
        <f t="shared" si="152"/>
        <v>0</v>
      </c>
      <c r="DB129">
        <f t="shared" si="153"/>
        <v>0</v>
      </c>
      <c r="DC129">
        <f t="shared" si="154"/>
        <v>0</v>
      </c>
      <c r="DD129">
        <f t="shared" si="155"/>
        <v>0</v>
      </c>
      <c r="DL129" s="32" t="s">
        <v>1557</v>
      </c>
      <c r="DM129" s="32" t="s">
        <v>1558</v>
      </c>
      <c r="DN129" s="32" t="s">
        <v>1559</v>
      </c>
      <c r="DO129" s="32" t="s">
        <v>1560</v>
      </c>
      <c r="DP129" s="32" t="s">
        <v>1561</v>
      </c>
      <c r="DQ129" s="32" t="s">
        <v>18</v>
      </c>
    </row>
    <row r="130" spans="1:121">
      <c r="A130" s="32" t="s">
        <v>22</v>
      </c>
      <c r="B130" s="32" t="s">
        <v>1562</v>
      </c>
      <c r="C130" s="32" t="s">
        <v>1563</v>
      </c>
      <c r="D130" s="32" t="s">
        <v>1564</v>
      </c>
      <c r="E130" s="32" t="s">
        <v>1565</v>
      </c>
      <c r="F130" s="33" t="s">
        <v>1566</v>
      </c>
      <c r="G130" s="32" t="s">
        <v>1567</v>
      </c>
      <c r="H130" s="32" t="s">
        <v>1568</v>
      </c>
      <c r="I130" s="32" t="s">
        <v>1569</v>
      </c>
      <c r="J130" s="32" t="s">
        <v>1570</v>
      </c>
      <c r="K130" s="33" t="s">
        <v>1571</v>
      </c>
      <c r="L130" s="32" t="s">
        <v>1572</v>
      </c>
      <c r="M130" s="33" t="s">
        <v>1573</v>
      </c>
      <c r="N130" s="32" t="s">
        <v>1574</v>
      </c>
      <c r="O130" s="33" t="s">
        <v>1575</v>
      </c>
      <c r="P130" s="31">
        <f t="shared" si="96"/>
        <v>-0.23881083671</v>
      </c>
      <c r="Q130" s="3">
        <f t="shared" si="97"/>
        <v>-0.88593876853973941</v>
      </c>
      <c r="R130" s="32" t="s">
        <v>1576</v>
      </c>
      <c r="S130" s="40">
        <f t="shared" si="98"/>
        <v>2.6593105122517597</v>
      </c>
      <c r="T130" s="32" t="s">
        <v>1577</v>
      </c>
      <c r="U130" s="32" t="s">
        <v>1578</v>
      </c>
      <c r="V130" s="33" t="s">
        <v>1579</v>
      </c>
      <c r="W130" s="24">
        <f t="shared" si="99"/>
        <v>2.1525100260073122</v>
      </c>
      <c r="AA130" s="24">
        <f t="shared" si="100"/>
        <v>1.8428253053567423</v>
      </c>
      <c r="AC130" s="32" t="s">
        <v>1580</v>
      </c>
      <c r="AD130" s="32" t="s">
        <v>1581</v>
      </c>
      <c r="AE130" s="32" t="s">
        <v>1582</v>
      </c>
      <c r="AF130" s="32" t="s">
        <v>1583</v>
      </c>
      <c r="AG130" s="8">
        <f t="shared" si="101"/>
        <v>5.1429715372941893E-2</v>
      </c>
      <c r="AH130" s="32" t="s">
        <v>1584</v>
      </c>
      <c r="AI130" s="32" t="s">
        <v>1585</v>
      </c>
      <c r="AJ130">
        <f t="shared" si="102"/>
        <v>4.8059000000000083</v>
      </c>
      <c r="AK130">
        <f t="shared" si="81"/>
        <v>3.2522974816551771</v>
      </c>
      <c r="AL130" t="e">
        <f t="shared" si="82"/>
        <v>#VALUE!</v>
      </c>
      <c r="AM130">
        <f t="shared" si="103"/>
        <v>0.67673016118836671</v>
      </c>
      <c r="AN130" s="58" t="e">
        <f t="shared" si="104"/>
        <v>#VALUE!</v>
      </c>
      <c r="AO130" s="32">
        <v>4</v>
      </c>
      <c r="AP130" s="32">
        <v>1</v>
      </c>
      <c r="AQ130" s="32"/>
      <c r="AR130">
        <f t="shared" si="83"/>
        <v>0</v>
      </c>
      <c r="AS130" t="e">
        <f t="shared" si="84"/>
        <v>#VALUE!</v>
      </c>
      <c r="AT130">
        <f t="shared" si="85"/>
        <v>0</v>
      </c>
      <c r="AU130">
        <f t="shared" si="86"/>
        <v>1</v>
      </c>
      <c r="AV130">
        <f t="shared" si="87"/>
        <v>0</v>
      </c>
      <c r="AW130">
        <f t="shared" si="88"/>
        <v>0</v>
      </c>
      <c r="AX130">
        <f t="shared" si="89"/>
        <v>0</v>
      </c>
      <c r="AY130">
        <f t="shared" si="90"/>
        <v>0</v>
      </c>
      <c r="AZ130">
        <f t="shared" si="91"/>
        <v>0</v>
      </c>
      <c r="BA130">
        <f t="shared" si="92"/>
        <v>0</v>
      </c>
      <c r="BB130">
        <f t="shared" si="93"/>
        <v>0</v>
      </c>
      <c r="BC130">
        <f t="shared" si="94"/>
        <v>0</v>
      </c>
      <c r="BD130" t="e">
        <f t="shared" si="95"/>
        <v>#VALUE!</v>
      </c>
      <c r="BE130">
        <f t="shared" si="105"/>
        <v>0</v>
      </c>
      <c r="BF130">
        <f t="shared" si="106"/>
        <v>1</v>
      </c>
      <c r="BG130">
        <f t="shared" si="107"/>
        <v>0</v>
      </c>
      <c r="BH130">
        <f t="shared" si="108"/>
        <v>0</v>
      </c>
      <c r="BI130" t="e">
        <f t="shared" si="109"/>
        <v>#VALUE!</v>
      </c>
      <c r="BJ130">
        <f t="shared" si="110"/>
        <v>0</v>
      </c>
      <c r="BK130">
        <f t="shared" si="111"/>
        <v>1</v>
      </c>
      <c r="BL130">
        <f t="shared" si="112"/>
        <v>0</v>
      </c>
      <c r="BM130">
        <f t="shared" si="113"/>
        <v>0</v>
      </c>
      <c r="BN130">
        <f t="shared" si="114"/>
        <v>0</v>
      </c>
      <c r="BO130">
        <f t="shared" si="115"/>
        <v>0</v>
      </c>
      <c r="BP130">
        <f t="shared" si="116"/>
        <v>0</v>
      </c>
      <c r="BQ130">
        <f t="shared" si="117"/>
        <v>0</v>
      </c>
      <c r="BR130">
        <f t="shared" si="118"/>
        <v>0</v>
      </c>
      <c r="BS130">
        <f t="shared" si="119"/>
        <v>0</v>
      </c>
      <c r="BT130" t="e">
        <f t="shared" si="120"/>
        <v>#VALUE!</v>
      </c>
      <c r="BU130">
        <f t="shared" si="121"/>
        <v>0</v>
      </c>
      <c r="BV130">
        <f t="shared" si="122"/>
        <v>1</v>
      </c>
      <c r="BW130">
        <f t="shared" si="123"/>
        <v>0</v>
      </c>
      <c r="BY130" s="50">
        <f t="shared" si="124"/>
        <v>0</v>
      </c>
      <c r="BZ130" s="50">
        <f t="shared" si="125"/>
        <v>3.2522974816551771</v>
      </c>
      <c r="CA130" s="50">
        <f t="shared" si="126"/>
        <v>0</v>
      </c>
      <c r="CB130" s="50">
        <f t="shared" si="127"/>
        <v>1</v>
      </c>
      <c r="CC130" s="50">
        <f t="shared" si="128"/>
        <v>0</v>
      </c>
      <c r="CD130" s="50">
        <f t="shared" si="129"/>
        <v>0</v>
      </c>
      <c r="CE130" s="50">
        <f t="shared" si="130"/>
        <v>0</v>
      </c>
      <c r="CF130" s="50">
        <f t="shared" si="131"/>
        <v>0</v>
      </c>
      <c r="CG130" s="50">
        <f t="shared" si="132"/>
        <v>0</v>
      </c>
      <c r="CH130" s="50">
        <f t="shared" si="133"/>
        <v>0</v>
      </c>
      <c r="CI130" s="50">
        <f t="shared" si="134"/>
        <v>0</v>
      </c>
      <c r="CJ130" s="50">
        <f t="shared" si="135"/>
        <v>0</v>
      </c>
      <c r="CK130" s="50">
        <f t="shared" si="136"/>
        <v>3.2522974816551771</v>
      </c>
      <c r="CL130" s="50">
        <f t="shared" si="137"/>
        <v>0</v>
      </c>
      <c r="CM130" s="50">
        <f t="shared" si="138"/>
        <v>1</v>
      </c>
      <c r="CN130" s="50">
        <f t="shared" si="139"/>
        <v>0</v>
      </c>
      <c r="CO130">
        <f t="shared" si="140"/>
        <v>0</v>
      </c>
      <c r="CP130">
        <f t="shared" si="141"/>
        <v>0.67673016118836671</v>
      </c>
      <c r="CQ130">
        <f t="shared" si="142"/>
        <v>0</v>
      </c>
      <c r="CR130">
        <f t="shared" si="143"/>
        <v>1</v>
      </c>
      <c r="CS130">
        <f t="shared" si="144"/>
        <v>0</v>
      </c>
      <c r="CT130">
        <f t="shared" si="145"/>
        <v>0</v>
      </c>
      <c r="CU130">
        <f t="shared" si="146"/>
        <v>0</v>
      </c>
      <c r="CV130">
        <f t="shared" si="147"/>
        <v>0</v>
      </c>
      <c r="CW130">
        <f t="shared" si="148"/>
        <v>0</v>
      </c>
      <c r="CX130">
        <f t="shared" si="149"/>
        <v>0</v>
      </c>
      <c r="CY130">
        <f t="shared" si="150"/>
        <v>0</v>
      </c>
      <c r="CZ130">
        <f t="shared" si="151"/>
        <v>0</v>
      </c>
      <c r="DA130">
        <f t="shared" si="152"/>
        <v>0.67673016118836671</v>
      </c>
      <c r="DB130">
        <f t="shared" si="153"/>
        <v>0</v>
      </c>
      <c r="DC130">
        <f t="shared" si="154"/>
        <v>1</v>
      </c>
      <c r="DD130">
        <f t="shared" si="155"/>
        <v>0</v>
      </c>
      <c r="DL130" s="32" t="s">
        <v>1586</v>
      </c>
      <c r="DM130" s="32" t="s">
        <v>1587</v>
      </c>
      <c r="DN130" s="32" t="s">
        <v>1588</v>
      </c>
      <c r="DO130" s="32" t="s">
        <v>311</v>
      </c>
      <c r="DP130" s="32" t="s">
        <v>1589</v>
      </c>
      <c r="DQ130" s="32" t="s">
        <v>18</v>
      </c>
    </row>
    <row r="131" spans="1:121">
      <c r="A131" s="32" t="s">
        <v>16</v>
      </c>
      <c r="B131" s="32" t="s">
        <v>1590</v>
      </c>
      <c r="C131" s="32" t="s">
        <v>1591</v>
      </c>
      <c r="D131" s="32" t="s">
        <v>1592</v>
      </c>
      <c r="E131" s="32" t="s">
        <v>1593</v>
      </c>
      <c r="F131" s="32" t="s">
        <v>1594</v>
      </c>
      <c r="G131" s="33" t="s">
        <v>1595</v>
      </c>
      <c r="H131" s="32" t="s">
        <v>1596</v>
      </c>
      <c r="I131" s="33" t="s">
        <v>1597</v>
      </c>
      <c r="J131" s="32" t="s">
        <v>1598</v>
      </c>
      <c r="K131" s="32" t="s">
        <v>1599</v>
      </c>
      <c r="L131" s="33" t="s">
        <v>1600</v>
      </c>
      <c r="M131" s="33" t="s">
        <v>1601</v>
      </c>
      <c r="N131" s="33" t="s">
        <v>1602</v>
      </c>
      <c r="O131" s="32" t="s">
        <v>1603</v>
      </c>
      <c r="P131" s="31">
        <f t="shared" si="96"/>
        <v>0.17687079188999999</v>
      </c>
      <c r="Q131" s="3">
        <f t="shared" si="97"/>
        <v>-0.93743344595240863</v>
      </c>
      <c r="R131" s="32" t="s">
        <v>1604</v>
      </c>
      <c r="S131" s="40">
        <f t="shared" si="98"/>
        <v>2.7859802457887781</v>
      </c>
      <c r="T131" s="32" t="s">
        <v>1605</v>
      </c>
      <c r="U131" s="32" t="s">
        <v>1606</v>
      </c>
      <c r="V131" s="32" t="s">
        <v>1607</v>
      </c>
      <c r="W131" s="24">
        <f t="shared" si="99"/>
        <v>1.0520003450536504</v>
      </c>
      <c r="AA131" s="24">
        <f t="shared" si="100"/>
        <v>1.9531281301365995</v>
      </c>
      <c r="AC131" s="32" t="s">
        <v>1608</v>
      </c>
      <c r="AD131" s="32" t="s">
        <v>1609</v>
      </c>
      <c r="AE131" s="32" t="s">
        <v>1610</v>
      </c>
      <c r="AF131" s="32" t="s">
        <v>1611</v>
      </c>
      <c r="AG131" s="8">
        <f t="shared" si="101"/>
        <v>3.5570931060917653E-2</v>
      </c>
      <c r="AH131" s="32" t="s">
        <v>1612</v>
      </c>
      <c r="AI131" s="32" t="s">
        <v>1613</v>
      </c>
      <c r="AJ131">
        <f t="shared" si="102"/>
        <v>20.471400000000017</v>
      </c>
      <c r="AK131">
        <f t="shared" si="81"/>
        <v>3.9352009829830861</v>
      </c>
      <c r="AL131" t="e">
        <f t="shared" si="82"/>
        <v>#VALUE!</v>
      </c>
      <c r="AM131">
        <f t="shared" si="103"/>
        <v>0.19222920674614744</v>
      </c>
      <c r="AN131" s="58" t="e">
        <f t="shared" si="104"/>
        <v>#VALUE!</v>
      </c>
      <c r="AO131" s="32">
        <v>2</v>
      </c>
      <c r="AP131" s="32">
        <v>3</v>
      </c>
      <c r="AQ131" s="32"/>
      <c r="AR131">
        <f t="shared" si="83"/>
        <v>0</v>
      </c>
      <c r="AS131">
        <f t="shared" si="84"/>
        <v>0</v>
      </c>
      <c r="AT131">
        <f t="shared" si="85"/>
        <v>0</v>
      </c>
      <c r="AU131">
        <f t="shared" si="86"/>
        <v>0</v>
      </c>
      <c r="AV131" t="e">
        <f t="shared" si="87"/>
        <v>#VALUE!</v>
      </c>
      <c r="AW131">
        <f t="shared" si="88"/>
        <v>0</v>
      </c>
      <c r="AX131">
        <f t="shared" si="89"/>
        <v>1</v>
      </c>
      <c r="AY131">
        <f t="shared" si="90"/>
        <v>0</v>
      </c>
      <c r="AZ131">
        <f t="shared" si="91"/>
        <v>0</v>
      </c>
      <c r="BA131" t="e">
        <f t="shared" si="92"/>
        <v>#VALUE!</v>
      </c>
      <c r="BB131">
        <f t="shared" si="93"/>
        <v>0</v>
      </c>
      <c r="BC131">
        <f t="shared" si="94"/>
        <v>1</v>
      </c>
      <c r="BD131">
        <f t="shared" si="95"/>
        <v>0</v>
      </c>
      <c r="BE131">
        <f t="shared" si="105"/>
        <v>0</v>
      </c>
      <c r="BF131">
        <f t="shared" si="106"/>
        <v>0</v>
      </c>
      <c r="BG131">
        <f t="shared" si="107"/>
        <v>0</v>
      </c>
      <c r="BH131">
        <f t="shared" si="108"/>
        <v>0</v>
      </c>
      <c r="BI131">
        <f t="shared" si="109"/>
        <v>0</v>
      </c>
      <c r="BJ131">
        <f t="shared" si="110"/>
        <v>0</v>
      </c>
      <c r="BK131">
        <f t="shared" si="111"/>
        <v>0</v>
      </c>
      <c r="BL131" t="e">
        <f t="shared" si="112"/>
        <v>#VALUE!</v>
      </c>
      <c r="BM131" t="e">
        <f t="shared" si="113"/>
        <v>#VALUE!</v>
      </c>
      <c r="BN131">
        <f t="shared" si="114"/>
        <v>1</v>
      </c>
      <c r="BO131">
        <f t="shared" si="115"/>
        <v>0</v>
      </c>
      <c r="BP131">
        <f t="shared" si="116"/>
        <v>0</v>
      </c>
      <c r="BQ131" t="e">
        <f t="shared" si="117"/>
        <v>#VALUE!</v>
      </c>
      <c r="BR131">
        <f t="shared" si="118"/>
        <v>0</v>
      </c>
      <c r="BS131">
        <f t="shared" si="119"/>
        <v>1</v>
      </c>
      <c r="BT131">
        <f t="shared" si="120"/>
        <v>0</v>
      </c>
      <c r="BU131">
        <f t="shared" si="121"/>
        <v>0</v>
      </c>
      <c r="BV131">
        <f t="shared" si="122"/>
        <v>0</v>
      </c>
      <c r="BW131">
        <f t="shared" si="123"/>
        <v>0</v>
      </c>
      <c r="BY131" s="50">
        <f t="shared" si="124"/>
        <v>0</v>
      </c>
      <c r="BZ131" s="50">
        <f t="shared" si="125"/>
        <v>0</v>
      </c>
      <c r="CA131" s="50">
        <f t="shared" si="126"/>
        <v>0</v>
      </c>
      <c r="CB131" s="50">
        <f t="shared" si="127"/>
        <v>0</v>
      </c>
      <c r="CC131" s="50">
        <f t="shared" si="128"/>
        <v>3.9352009829830861</v>
      </c>
      <c r="CD131" s="50">
        <f t="shared" si="129"/>
        <v>0</v>
      </c>
      <c r="CE131" s="50">
        <f t="shared" si="130"/>
        <v>1</v>
      </c>
      <c r="CF131" s="50">
        <f t="shared" si="131"/>
        <v>0</v>
      </c>
      <c r="CG131" s="50">
        <f t="shared" si="132"/>
        <v>0</v>
      </c>
      <c r="CH131" s="50">
        <f t="shared" si="133"/>
        <v>3.9352009829830861</v>
      </c>
      <c r="CI131" s="50">
        <f t="shared" si="134"/>
        <v>0</v>
      </c>
      <c r="CJ131" s="50">
        <f t="shared" si="135"/>
        <v>1</v>
      </c>
      <c r="CK131" s="50">
        <f t="shared" si="136"/>
        <v>0</v>
      </c>
      <c r="CL131" s="50">
        <f t="shared" si="137"/>
        <v>0</v>
      </c>
      <c r="CM131" s="50">
        <f t="shared" si="138"/>
        <v>0</v>
      </c>
      <c r="CN131" s="50">
        <f t="shared" si="139"/>
        <v>0</v>
      </c>
      <c r="CO131">
        <f t="shared" si="140"/>
        <v>0</v>
      </c>
      <c r="CP131">
        <f t="shared" si="141"/>
        <v>0</v>
      </c>
      <c r="CQ131">
        <f t="shared" si="142"/>
        <v>0</v>
      </c>
      <c r="CR131">
        <f t="shared" si="143"/>
        <v>0</v>
      </c>
      <c r="CS131">
        <f t="shared" si="144"/>
        <v>0.19222920674614744</v>
      </c>
      <c r="CT131">
        <f t="shared" si="145"/>
        <v>0</v>
      </c>
      <c r="CU131">
        <f t="shared" si="146"/>
        <v>1</v>
      </c>
      <c r="CV131">
        <f t="shared" si="147"/>
        <v>0</v>
      </c>
      <c r="CW131">
        <f t="shared" si="148"/>
        <v>0</v>
      </c>
      <c r="CX131">
        <f t="shared" si="149"/>
        <v>0.19222920674614744</v>
      </c>
      <c r="CY131">
        <f t="shared" si="150"/>
        <v>0</v>
      </c>
      <c r="CZ131">
        <f t="shared" si="151"/>
        <v>1</v>
      </c>
      <c r="DA131">
        <f t="shared" si="152"/>
        <v>0</v>
      </c>
      <c r="DB131">
        <f t="shared" si="153"/>
        <v>0</v>
      </c>
      <c r="DC131">
        <f t="shared" si="154"/>
        <v>0</v>
      </c>
      <c r="DD131">
        <f t="shared" si="155"/>
        <v>0</v>
      </c>
      <c r="DL131" s="32" t="s">
        <v>1614</v>
      </c>
      <c r="DM131" s="32" t="s">
        <v>1615</v>
      </c>
      <c r="DN131" s="32" t="s">
        <v>1616</v>
      </c>
      <c r="DO131" s="32" t="s">
        <v>944</v>
      </c>
      <c r="DP131" s="32" t="s">
        <v>1617</v>
      </c>
      <c r="DQ131" s="32" t="s">
        <v>18</v>
      </c>
    </row>
    <row r="132" spans="1:121">
      <c r="A132" s="32" t="s">
        <v>20</v>
      </c>
      <c r="B132" s="33" t="s">
        <v>1618</v>
      </c>
      <c r="C132" s="32" t="s">
        <v>1619</v>
      </c>
      <c r="D132" s="32" t="s">
        <v>1620</v>
      </c>
      <c r="E132" s="32" t="s">
        <v>1621</v>
      </c>
      <c r="F132" s="33" t="s">
        <v>1622</v>
      </c>
      <c r="G132" s="33" t="s">
        <v>1623</v>
      </c>
      <c r="H132" s="32" t="s">
        <v>1624</v>
      </c>
      <c r="I132" s="32" t="s">
        <v>1625</v>
      </c>
      <c r="J132" s="32" t="s">
        <v>1626</v>
      </c>
      <c r="K132" s="33" t="s">
        <v>1627</v>
      </c>
      <c r="L132" s="33" t="s">
        <v>1628</v>
      </c>
      <c r="M132" s="33" t="s">
        <v>1629</v>
      </c>
      <c r="N132" s="33" t="s">
        <v>1630</v>
      </c>
      <c r="O132" s="32" t="s">
        <v>1631</v>
      </c>
      <c r="P132" s="31">
        <f t="shared" si="96"/>
        <v>0.94741554960000018</v>
      </c>
      <c r="Q132" s="3">
        <f t="shared" si="97"/>
        <v>0.79519244724774074</v>
      </c>
      <c r="R132" s="32" t="s">
        <v>1632</v>
      </c>
      <c r="S132" s="40">
        <f t="shared" si="98"/>
        <v>0.65147143063792523</v>
      </c>
      <c r="T132" s="33" t="s">
        <v>1633</v>
      </c>
      <c r="U132" s="32" t="s">
        <v>1634</v>
      </c>
      <c r="V132" s="33" t="s">
        <v>1635</v>
      </c>
      <c r="W132" s="24">
        <f t="shared" si="99"/>
        <v>5.8133379181176972</v>
      </c>
      <c r="AA132" s="24">
        <f t="shared" si="100"/>
        <v>1.0043458708557793</v>
      </c>
      <c r="AC132" s="32" t="s">
        <v>1636</v>
      </c>
      <c r="AD132" s="32" t="s">
        <v>1637</v>
      </c>
      <c r="AE132" s="32" t="s">
        <v>1638</v>
      </c>
      <c r="AF132" s="32" t="s">
        <v>1639</v>
      </c>
      <c r="AG132" s="8">
        <f t="shared" si="101"/>
        <v>3.2410757833571814E-2</v>
      </c>
      <c r="AH132" s="32" t="s">
        <v>1640</v>
      </c>
      <c r="AI132" s="32" t="s">
        <v>1641</v>
      </c>
      <c r="AJ132">
        <f t="shared" si="102"/>
        <v>66.133099999999956</v>
      </c>
      <c r="AK132">
        <f t="shared" si="81"/>
        <v>1.0134853403208648</v>
      </c>
      <c r="AL132" t="e">
        <f t="shared" si="82"/>
        <v>#VALUE!</v>
      </c>
      <c r="AM132">
        <f t="shared" si="103"/>
        <v>1.5324933207741137E-2</v>
      </c>
      <c r="AN132" s="58" t="e">
        <f t="shared" si="104"/>
        <v>#VALUE!</v>
      </c>
      <c r="AO132" s="32">
        <v>4</v>
      </c>
      <c r="AP132" s="32">
        <v>3</v>
      </c>
      <c r="AQ132" s="32"/>
      <c r="AR132">
        <f t="shared" si="83"/>
        <v>0</v>
      </c>
      <c r="AS132">
        <f t="shared" si="84"/>
        <v>0</v>
      </c>
      <c r="AT132">
        <f t="shared" si="85"/>
        <v>0</v>
      </c>
      <c r="AU132">
        <f t="shared" si="86"/>
        <v>0</v>
      </c>
      <c r="AV132">
        <f t="shared" si="87"/>
        <v>0</v>
      </c>
      <c r="AW132">
        <f t="shared" si="88"/>
        <v>0</v>
      </c>
      <c r="AX132">
        <f t="shared" si="89"/>
        <v>0</v>
      </c>
      <c r="AY132">
        <f t="shared" si="90"/>
        <v>0</v>
      </c>
      <c r="AZ132">
        <f t="shared" si="91"/>
        <v>0</v>
      </c>
      <c r="BA132" t="e">
        <f t="shared" si="92"/>
        <v>#VALUE!</v>
      </c>
      <c r="BB132">
        <f t="shared" si="93"/>
        <v>0</v>
      </c>
      <c r="BC132">
        <f t="shared" si="94"/>
        <v>1</v>
      </c>
      <c r="BD132" t="e">
        <f t="shared" si="95"/>
        <v>#VALUE!</v>
      </c>
      <c r="BE132">
        <f t="shared" si="105"/>
        <v>0</v>
      </c>
      <c r="BF132">
        <f t="shared" si="106"/>
        <v>1</v>
      </c>
      <c r="BG132">
        <f t="shared" si="107"/>
        <v>0</v>
      </c>
      <c r="BH132">
        <f t="shared" si="108"/>
        <v>0</v>
      </c>
      <c r="BI132">
        <f t="shared" si="109"/>
        <v>0</v>
      </c>
      <c r="BJ132">
        <f t="shared" si="110"/>
        <v>0</v>
      </c>
      <c r="BK132">
        <f t="shared" si="111"/>
        <v>0</v>
      </c>
      <c r="BL132">
        <f t="shared" si="112"/>
        <v>0</v>
      </c>
      <c r="BM132">
        <f t="shared" si="113"/>
        <v>0</v>
      </c>
      <c r="BN132">
        <f t="shared" si="114"/>
        <v>0</v>
      </c>
      <c r="BO132">
        <f t="shared" si="115"/>
        <v>0</v>
      </c>
      <c r="BP132">
        <f t="shared" si="116"/>
        <v>0</v>
      </c>
      <c r="BQ132" t="e">
        <f t="shared" si="117"/>
        <v>#VALUE!</v>
      </c>
      <c r="BR132">
        <f t="shared" si="118"/>
        <v>0</v>
      </c>
      <c r="BS132">
        <f t="shared" si="119"/>
        <v>1</v>
      </c>
      <c r="BT132" t="e">
        <f t="shared" si="120"/>
        <v>#VALUE!</v>
      </c>
      <c r="BU132">
        <f t="shared" si="121"/>
        <v>0</v>
      </c>
      <c r="BV132">
        <f t="shared" si="122"/>
        <v>1</v>
      </c>
      <c r="BW132">
        <f t="shared" si="123"/>
        <v>0</v>
      </c>
      <c r="BY132" s="50">
        <f t="shared" si="124"/>
        <v>0</v>
      </c>
      <c r="BZ132" s="50">
        <f t="shared" si="125"/>
        <v>0</v>
      </c>
      <c r="CA132" s="50">
        <f t="shared" si="126"/>
        <v>0</v>
      </c>
      <c r="CB132" s="50">
        <f t="shared" si="127"/>
        <v>0</v>
      </c>
      <c r="CC132" s="50">
        <f t="shared" si="128"/>
        <v>0</v>
      </c>
      <c r="CD132" s="50">
        <f t="shared" si="129"/>
        <v>0</v>
      </c>
      <c r="CE132" s="50">
        <f t="shared" si="130"/>
        <v>0</v>
      </c>
      <c r="CF132" s="50">
        <f t="shared" si="131"/>
        <v>0</v>
      </c>
      <c r="CG132" s="50">
        <f t="shared" si="132"/>
        <v>0</v>
      </c>
      <c r="CH132" s="50">
        <f t="shared" si="133"/>
        <v>1.0134853403208648</v>
      </c>
      <c r="CI132" s="50">
        <f t="shared" si="134"/>
        <v>0</v>
      </c>
      <c r="CJ132" s="50">
        <f t="shared" si="135"/>
        <v>1</v>
      </c>
      <c r="CK132" s="50">
        <f t="shared" si="136"/>
        <v>1.0134853403208648</v>
      </c>
      <c r="CL132" s="50">
        <f t="shared" si="137"/>
        <v>0</v>
      </c>
      <c r="CM132" s="50">
        <f t="shared" si="138"/>
        <v>1</v>
      </c>
      <c r="CN132" s="50">
        <f t="shared" si="139"/>
        <v>0</v>
      </c>
      <c r="CO132">
        <f t="shared" si="140"/>
        <v>0</v>
      </c>
      <c r="CP132">
        <f t="shared" si="141"/>
        <v>0</v>
      </c>
      <c r="CQ132">
        <f t="shared" si="142"/>
        <v>0</v>
      </c>
      <c r="CR132">
        <f t="shared" si="143"/>
        <v>0</v>
      </c>
      <c r="CS132">
        <f t="shared" si="144"/>
        <v>0</v>
      </c>
      <c r="CT132">
        <f t="shared" si="145"/>
        <v>0</v>
      </c>
      <c r="CU132">
        <f t="shared" si="146"/>
        <v>0</v>
      </c>
      <c r="CV132">
        <f t="shared" si="147"/>
        <v>0</v>
      </c>
      <c r="CW132">
        <f t="shared" si="148"/>
        <v>0</v>
      </c>
      <c r="CX132">
        <f t="shared" si="149"/>
        <v>1.5324933207741137E-2</v>
      </c>
      <c r="CY132">
        <f t="shared" si="150"/>
        <v>0</v>
      </c>
      <c r="CZ132">
        <f t="shared" si="151"/>
        <v>1</v>
      </c>
      <c r="DA132">
        <f t="shared" si="152"/>
        <v>1.5324933207741137E-2</v>
      </c>
      <c r="DB132">
        <f t="shared" si="153"/>
        <v>0</v>
      </c>
      <c r="DC132">
        <f t="shared" si="154"/>
        <v>1</v>
      </c>
      <c r="DD132">
        <f t="shared" si="155"/>
        <v>0</v>
      </c>
      <c r="DL132" s="32" t="s">
        <v>1642</v>
      </c>
      <c r="DM132" s="32" t="s">
        <v>1643</v>
      </c>
      <c r="DN132" s="32" t="s">
        <v>1644</v>
      </c>
      <c r="DO132" s="32" t="s">
        <v>887</v>
      </c>
      <c r="DP132" s="32" t="s">
        <v>1645</v>
      </c>
      <c r="DQ132" s="32" t="s">
        <v>18</v>
      </c>
    </row>
    <row r="133" spans="1:121">
      <c r="A133" s="32" t="s">
        <v>16</v>
      </c>
      <c r="B133" s="32" t="s">
        <v>1646</v>
      </c>
      <c r="C133" s="32" t="s">
        <v>1647</v>
      </c>
      <c r="D133" s="33" t="s">
        <v>1648</v>
      </c>
      <c r="E133" s="32" t="s">
        <v>1649</v>
      </c>
      <c r="F133" s="33" t="s">
        <v>1650</v>
      </c>
      <c r="G133" s="33" t="s">
        <v>1651</v>
      </c>
      <c r="H133" s="33" t="s">
        <v>1652</v>
      </c>
      <c r="I133" s="32" t="s">
        <v>1653</v>
      </c>
      <c r="J133" s="32" t="s">
        <v>1654</v>
      </c>
      <c r="K133" s="32" t="s">
        <v>1655</v>
      </c>
      <c r="L133" s="32" t="s">
        <v>1656</v>
      </c>
      <c r="M133" s="33" t="s">
        <v>1657</v>
      </c>
      <c r="N133" s="33" t="s">
        <v>1658</v>
      </c>
      <c r="O133" s="33" t="s">
        <v>1659</v>
      </c>
      <c r="P133" s="31">
        <f t="shared" si="96"/>
        <v>-0.20017641647999998</v>
      </c>
      <c r="Q133" s="3">
        <f t="shared" si="97"/>
        <v>-0.91985880457045122</v>
      </c>
      <c r="R133" s="32" t="s">
        <v>1660</v>
      </c>
      <c r="S133" s="40">
        <f t="shared" si="98"/>
        <v>2.7385166967574799</v>
      </c>
      <c r="T133" s="32" t="s">
        <v>1661</v>
      </c>
      <c r="U133" s="32" t="s">
        <v>1662</v>
      </c>
      <c r="V133" s="33" t="s">
        <v>1663</v>
      </c>
      <c r="W133" s="24">
        <f t="shared" si="99"/>
        <v>4.9148373260109022</v>
      </c>
      <c r="AA133" s="24">
        <f t="shared" si="100"/>
        <v>1.1368762936583896</v>
      </c>
      <c r="AC133" s="32" t="s">
        <v>1664</v>
      </c>
      <c r="AD133" s="32" t="s">
        <v>1665</v>
      </c>
      <c r="AE133" s="32" t="s">
        <v>1666</v>
      </c>
      <c r="AF133" s="32" t="s">
        <v>1667</v>
      </c>
      <c r="AG133" s="8">
        <f t="shared" si="101"/>
        <v>3.6378514996353285E-2</v>
      </c>
      <c r="AH133" s="32" t="s">
        <v>1668</v>
      </c>
      <c r="AI133" s="32" t="s">
        <v>1669</v>
      </c>
      <c r="AJ133">
        <f t="shared" si="102"/>
        <v>11.261799999999994</v>
      </c>
      <c r="AK133">
        <f t="shared" si="81"/>
        <v>3.0973113988481273</v>
      </c>
      <c r="AL133" t="e">
        <f t="shared" si="82"/>
        <v>#VALUE!</v>
      </c>
      <c r="AM133">
        <f t="shared" si="103"/>
        <v>0.27502809487365509</v>
      </c>
      <c r="AN133" s="58" t="e">
        <f t="shared" si="104"/>
        <v>#VALUE!</v>
      </c>
      <c r="AO133" s="32">
        <v>3</v>
      </c>
      <c r="AP133" s="32">
        <v>2</v>
      </c>
      <c r="AQ133" s="32"/>
      <c r="AR133">
        <f t="shared" si="83"/>
        <v>0</v>
      </c>
      <c r="AS133">
        <f t="shared" si="84"/>
        <v>0</v>
      </c>
      <c r="AT133">
        <f t="shared" si="85"/>
        <v>0</v>
      </c>
      <c r="AU133">
        <f t="shared" si="86"/>
        <v>0</v>
      </c>
      <c r="AV133">
        <f t="shared" si="87"/>
        <v>0</v>
      </c>
      <c r="AW133" t="e">
        <f t="shared" si="88"/>
        <v>#VALUE!</v>
      </c>
      <c r="AX133">
        <f t="shared" si="89"/>
        <v>0</v>
      </c>
      <c r="AY133">
        <f t="shared" si="90"/>
        <v>1</v>
      </c>
      <c r="AZ133" t="e">
        <f t="shared" si="91"/>
        <v>#VALUE!</v>
      </c>
      <c r="BA133">
        <f t="shared" si="92"/>
        <v>0</v>
      </c>
      <c r="BB133">
        <f t="shared" si="93"/>
        <v>1</v>
      </c>
      <c r="BC133">
        <f t="shared" si="94"/>
        <v>0</v>
      </c>
      <c r="BD133">
        <f t="shared" si="95"/>
        <v>0</v>
      </c>
      <c r="BE133">
        <f t="shared" si="105"/>
        <v>0</v>
      </c>
      <c r="BF133">
        <f t="shared" si="106"/>
        <v>0</v>
      </c>
      <c r="BG133">
        <f t="shared" si="107"/>
        <v>0</v>
      </c>
      <c r="BH133">
        <f t="shared" si="108"/>
        <v>0</v>
      </c>
      <c r="BI133">
        <f t="shared" si="109"/>
        <v>0</v>
      </c>
      <c r="BJ133">
        <f t="shared" si="110"/>
        <v>0</v>
      </c>
      <c r="BK133">
        <f t="shared" si="111"/>
        <v>0</v>
      </c>
      <c r="BL133">
        <f t="shared" si="112"/>
        <v>0</v>
      </c>
      <c r="BM133">
        <f t="shared" si="113"/>
        <v>0</v>
      </c>
      <c r="BN133">
        <f t="shared" si="114"/>
        <v>0</v>
      </c>
      <c r="BO133">
        <f t="shared" si="115"/>
        <v>1</v>
      </c>
      <c r="BP133" t="e">
        <f t="shared" si="116"/>
        <v>#VALUE!</v>
      </c>
      <c r="BQ133">
        <f t="shared" si="117"/>
        <v>0</v>
      </c>
      <c r="BR133">
        <f t="shared" si="118"/>
        <v>1</v>
      </c>
      <c r="BS133">
        <f t="shared" si="119"/>
        <v>0</v>
      </c>
      <c r="BT133">
        <f t="shared" si="120"/>
        <v>0</v>
      </c>
      <c r="BU133">
        <f t="shared" si="121"/>
        <v>0</v>
      </c>
      <c r="BV133">
        <f t="shared" si="122"/>
        <v>0</v>
      </c>
      <c r="BW133">
        <f t="shared" si="123"/>
        <v>0</v>
      </c>
      <c r="BY133" s="50">
        <f t="shared" si="124"/>
        <v>0</v>
      </c>
      <c r="BZ133" s="50">
        <f t="shared" si="125"/>
        <v>0</v>
      </c>
      <c r="CA133" s="50">
        <f t="shared" si="126"/>
        <v>0</v>
      </c>
      <c r="CB133" s="50">
        <f t="shared" si="127"/>
        <v>0</v>
      </c>
      <c r="CC133" s="50">
        <f t="shared" si="128"/>
        <v>0</v>
      </c>
      <c r="CD133" s="50">
        <f t="shared" si="129"/>
        <v>3.0973113988481273</v>
      </c>
      <c r="CE133" s="50">
        <f t="shared" si="130"/>
        <v>0</v>
      </c>
      <c r="CF133" s="50">
        <f t="shared" si="131"/>
        <v>1</v>
      </c>
      <c r="CG133" s="50">
        <f t="shared" si="132"/>
        <v>3.0973113988481273</v>
      </c>
      <c r="CH133" s="50">
        <f t="shared" si="133"/>
        <v>0</v>
      </c>
      <c r="CI133" s="50">
        <f t="shared" si="134"/>
        <v>1</v>
      </c>
      <c r="CJ133" s="50">
        <f t="shared" si="135"/>
        <v>0</v>
      </c>
      <c r="CK133" s="50">
        <f t="shared" si="136"/>
        <v>0</v>
      </c>
      <c r="CL133" s="50">
        <f t="shared" si="137"/>
        <v>0</v>
      </c>
      <c r="CM133" s="50">
        <f t="shared" si="138"/>
        <v>0</v>
      </c>
      <c r="CN133" s="50">
        <f t="shared" si="139"/>
        <v>0</v>
      </c>
      <c r="CO133">
        <f t="shared" si="140"/>
        <v>0</v>
      </c>
      <c r="CP133">
        <f t="shared" si="141"/>
        <v>0</v>
      </c>
      <c r="CQ133">
        <f t="shared" si="142"/>
        <v>0</v>
      </c>
      <c r="CR133">
        <f t="shared" si="143"/>
        <v>0</v>
      </c>
      <c r="CS133">
        <f t="shared" si="144"/>
        <v>0</v>
      </c>
      <c r="CT133">
        <f t="shared" si="145"/>
        <v>0.27502809487365509</v>
      </c>
      <c r="CU133">
        <f t="shared" si="146"/>
        <v>0</v>
      </c>
      <c r="CV133">
        <f t="shared" si="147"/>
        <v>1</v>
      </c>
      <c r="CW133">
        <f t="shared" si="148"/>
        <v>0.27502809487365509</v>
      </c>
      <c r="CX133">
        <f t="shared" si="149"/>
        <v>0</v>
      </c>
      <c r="CY133">
        <f t="shared" si="150"/>
        <v>1</v>
      </c>
      <c r="CZ133">
        <f t="shared" si="151"/>
        <v>0</v>
      </c>
      <c r="DA133">
        <f t="shared" si="152"/>
        <v>0</v>
      </c>
      <c r="DB133">
        <f t="shared" si="153"/>
        <v>0</v>
      </c>
      <c r="DC133">
        <f t="shared" si="154"/>
        <v>0</v>
      </c>
      <c r="DD133">
        <f t="shared" si="155"/>
        <v>0</v>
      </c>
      <c r="DL133" s="32" t="s">
        <v>1670</v>
      </c>
      <c r="DM133" s="32" t="s">
        <v>1671</v>
      </c>
      <c r="DN133" s="32" t="s">
        <v>1672</v>
      </c>
      <c r="DO133" s="32" t="s">
        <v>1673</v>
      </c>
      <c r="DP133" s="32" t="s">
        <v>1674</v>
      </c>
      <c r="DQ133" s="32" t="s">
        <v>18</v>
      </c>
    </row>
    <row r="134" spans="1:121">
      <c r="A134" s="32" t="s">
        <v>20</v>
      </c>
      <c r="B134" s="32" t="s">
        <v>1675</v>
      </c>
      <c r="C134" s="32" t="s">
        <v>1676</v>
      </c>
      <c r="D134" s="33" t="s">
        <v>1677</v>
      </c>
      <c r="E134" s="33" t="s">
        <v>1678</v>
      </c>
      <c r="F134" s="33" t="s">
        <v>1679</v>
      </c>
      <c r="G134" s="33" t="s">
        <v>1680</v>
      </c>
      <c r="H134" s="33" t="s">
        <v>1681</v>
      </c>
      <c r="I134" s="32" t="s">
        <v>1682</v>
      </c>
      <c r="J134" s="32" t="s">
        <v>1683</v>
      </c>
      <c r="K134" s="32" t="s">
        <v>1684</v>
      </c>
      <c r="L134" s="33" t="s">
        <v>1685</v>
      </c>
      <c r="M134" s="32" t="s">
        <v>1686</v>
      </c>
      <c r="N134" s="33" t="s">
        <v>1687</v>
      </c>
      <c r="O134" s="32" t="s">
        <v>1688</v>
      </c>
      <c r="P134" s="31">
        <f t="shared" si="96"/>
        <v>0.12352100270000002</v>
      </c>
      <c r="Q134" s="3">
        <f t="shared" si="97"/>
        <v>-0.96948512378397322</v>
      </c>
      <c r="R134" s="32" t="s">
        <v>1689</v>
      </c>
      <c r="S134" s="40">
        <f t="shared" si="98"/>
        <v>2.8939180907652435</v>
      </c>
      <c r="T134" s="32" t="s">
        <v>1690</v>
      </c>
      <c r="U134" s="32" t="s">
        <v>1691</v>
      </c>
      <c r="V134" s="32" t="s">
        <v>1692</v>
      </c>
      <c r="W134" s="24">
        <f t="shared" si="99"/>
        <v>1.0004697957004998</v>
      </c>
      <c r="AA134" s="24">
        <f t="shared" si="100"/>
        <v>1.9560372582838756</v>
      </c>
      <c r="AC134" s="32" t="s">
        <v>1693</v>
      </c>
      <c r="AD134" s="32" t="s">
        <v>1694</v>
      </c>
      <c r="AE134" s="32" t="s">
        <v>1695</v>
      </c>
      <c r="AF134" s="32" t="s">
        <v>1696</v>
      </c>
      <c r="AG134" s="8">
        <f t="shared" si="101"/>
        <v>3.8528759139931049E-2</v>
      </c>
      <c r="AH134" s="32" t="s">
        <v>1697</v>
      </c>
      <c r="AI134" s="32" t="s">
        <v>1698</v>
      </c>
      <c r="AJ134">
        <f t="shared" si="102"/>
        <v>5.2000000000000455</v>
      </c>
      <c r="AK134">
        <f t="shared" si="81"/>
        <v>3.8769503109787244</v>
      </c>
      <c r="AL134" t="e">
        <f t="shared" si="82"/>
        <v>#VALUE!</v>
      </c>
      <c r="AM134">
        <f t="shared" si="103"/>
        <v>0.74556736749590202</v>
      </c>
      <c r="AN134" s="58" t="e">
        <f t="shared" si="104"/>
        <v>#VALUE!</v>
      </c>
      <c r="AO134" s="32">
        <v>1</v>
      </c>
      <c r="AP134" s="32">
        <v>2</v>
      </c>
      <c r="AQ134" s="32"/>
      <c r="AR134" t="e">
        <f t="shared" si="83"/>
        <v>#VALUE!</v>
      </c>
      <c r="AS134">
        <f t="shared" si="84"/>
        <v>0</v>
      </c>
      <c r="AT134">
        <f t="shared" si="85"/>
        <v>1</v>
      </c>
      <c r="AU134">
        <f t="shared" si="86"/>
        <v>0</v>
      </c>
      <c r="AV134">
        <f t="shared" si="87"/>
        <v>0</v>
      </c>
      <c r="AW134" t="e">
        <f t="shared" si="88"/>
        <v>#VALUE!</v>
      </c>
      <c r="AX134">
        <f t="shared" si="89"/>
        <v>0</v>
      </c>
      <c r="AY134">
        <f t="shared" si="90"/>
        <v>1</v>
      </c>
      <c r="AZ134">
        <f t="shared" si="91"/>
        <v>0</v>
      </c>
      <c r="BA134">
        <f t="shared" si="92"/>
        <v>0</v>
      </c>
      <c r="BB134">
        <f t="shared" si="93"/>
        <v>0</v>
      </c>
      <c r="BC134">
        <f t="shared" si="94"/>
        <v>0</v>
      </c>
      <c r="BD134">
        <f t="shared" si="95"/>
        <v>0</v>
      </c>
      <c r="BE134">
        <f t="shared" si="105"/>
        <v>0</v>
      </c>
      <c r="BF134">
        <f t="shared" si="106"/>
        <v>0</v>
      </c>
      <c r="BG134">
        <f t="shared" si="107"/>
        <v>0</v>
      </c>
      <c r="BH134" t="e">
        <f t="shared" si="108"/>
        <v>#VALUE!</v>
      </c>
      <c r="BI134">
        <f t="shared" si="109"/>
        <v>0</v>
      </c>
      <c r="BJ134">
        <f t="shared" si="110"/>
        <v>1</v>
      </c>
      <c r="BK134">
        <f t="shared" si="111"/>
        <v>0</v>
      </c>
      <c r="BL134">
        <f t="shared" si="112"/>
        <v>0</v>
      </c>
      <c r="BM134">
        <f t="shared" si="113"/>
        <v>0</v>
      </c>
      <c r="BN134">
        <f t="shared" si="114"/>
        <v>0</v>
      </c>
      <c r="BO134">
        <f t="shared" si="115"/>
        <v>1</v>
      </c>
      <c r="BP134">
        <f t="shared" si="116"/>
        <v>0</v>
      </c>
      <c r="BQ134">
        <f t="shared" si="117"/>
        <v>0</v>
      </c>
      <c r="BR134">
        <f t="shared" si="118"/>
        <v>0</v>
      </c>
      <c r="BS134">
        <f t="shared" si="119"/>
        <v>0</v>
      </c>
      <c r="BT134">
        <f t="shared" si="120"/>
        <v>0</v>
      </c>
      <c r="BU134">
        <f t="shared" si="121"/>
        <v>0</v>
      </c>
      <c r="BV134">
        <f t="shared" si="122"/>
        <v>0</v>
      </c>
      <c r="BW134">
        <f t="shared" si="123"/>
        <v>0</v>
      </c>
      <c r="BY134" s="50">
        <f t="shared" si="124"/>
        <v>3.8769503109787244</v>
      </c>
      <c r="BZ134" s="50">
        <f t="shared" si="125"/>
        <v>0</v>
      </c>
      <c r="CA134" s="50">
        <f t="shared" si="126"/>
        <v>1</v>
      </c>
      <c r="CB134" s="50">
        <f t="shared" si="127"/>
        <v>0</v>
      </c>
      <c r="CC134" s="50">
        <f t="shared" si="128"/>
        <v>0</v>
      </c>
      <c r="CD134" s="50">
        <f t="shared" si="129"/>
        <v>3.8769503109787244</v>
      </c>
      <c r="CE134" s="50">
        <f t="shared" si="130"/>
        <v>0</v>
      </c>
      <c r="CF134" s="50">
        <f t="shared" si="131"/>
        <v>1</v>
      </c>
      <c r="CG134" s="50">
        <f t="shared" si="132"/>
        <v>0</v>
      </c>
      <c r="CH134" s="50">
        <f t="shared" si="133"/>
        <v>0</v>
      </c>
      <c r="CI134" s="50">
        <f t="shared" si="134"/>
        <v>0</v>
      </c>
      <c r="CJ134" s="50">
        <f t="shared" si="135"/>
        <v>0</v>
      </c>
      <c r="CK134" s="50">
        <f t="shared" si="136"/>
        <v>0</v>
      </c>
      <c r="CL134" s="50">
        <f t="shared" si="137"/>
        <v>0</v>
      </c>
      <c r="CM134" s="50">
        <f t="shared" si="138"/>
        <v>0</v>
      </c>
      <c r="CN134" s="50">
        <f t="shared" si="139"/>
        <v>0</v>
      </c>
      <c r="CO134">
        <f t="shared" si="140"/>
        <v>0.74556736749590202</v>
      </c>
      <c r="CP134">
        <f t="shared" si="141"/>
        <v>0</v>
      </c>
      <c r="CQ134">
        <f t="shared" si="142"/>
        <v>1</v>
      </c>
      <c r="CR134">
        <f t="shared" si="143"/>
        <v>0</v>
      </c>
      <c r="CS134">
        <f t="shared" si="144"/>
        <v>0</v>
      </c>
      <c r="CT134">
        <f t="shared" si="145"/>
        <v>0.74556736749590202</v>
      </c>
      <c r="CU134">
        <f t="shared" si="146"/>
        <v>0</v>
      </c>
      <c r="CV134">
        <f t="shared" si="147"/>
        <v>1</v>
      </c>
      <c r="CW134">
        <f t="shared" si="148"/>
        <v>0</v>
      </c>
      <c r="CX134">
        <f t="shared" si="149"/>
        <v>0</v>
      </c>
      <c r="CY134">
        <f t="shared" si="150"/>
        <v>0</v>
      </c>
      <c r="CZ134">
        <f t="shared" si="151"/>
        <v>0</v>
      </c>
      <c r="DA134">
        <f t="shared" si="152"/>
        <v>0</v>
      </c>
      <c r="DB134">
        <f t="shared" si="153"/>
        <v>0</v>
      </c>
      <c r="DC134">
        <f t="shared" si="154"/>
        <v>0</v>
      </c>
      <c r="DD134">
        <f t="shared" si="155"/>
        <v>0</v>
      </c>
      <c r="DL134" s="32" t="s">
        <v>1699</v>
      </c>
      <c r="DM134" s="32" t="s">
        <v>1700</v>
      </c>
      <c r="DN134" s="32" t="s">
        <v>1701</v>
      </c>
      <c r="DO134" s="32" t="s">
        <v>1702</v>
      </c>
      <c r="DP134" s="32" t="s">
        <v>396</v>
      </c>
      <c r="DQ134" s="32" t="s">
        <v>18</v>
      </c>
    </row>
    <row r="135" spans="1:121">
      <c r="A135" s="32" t="s">
        <v>16</v>
      </c>
      <c r="B135" s="32" t="s">
        <v>1703</v>
      </c>
      <c r="C135" s="32" t="s">
        <v>1704</v>
      </c>
      <c r="D135" s="32" t="s">
        <v>1705</v>
      </c>
      <c r="E135" s="32" t="s">
        <v>1706</v>
      </c>
      <c r="F135" s="33" t="s">
        <v>575</v>
      </c>
      <c r="G135" s="32" t="s">
        <v>1707</v>
      </c>
      <c r="H135" s="32" t="s">
        <v>1708</v>
      </c>
      <c r="I135" s="33" t="s">
        <v>1709</v>
      </c>
      <c r="J135" s="32" t="s">
        <v>1710</v>
      </c>
      <c r="K135" s="33" t="s">
        <v>1711</v>
      </c>
      <c r="L135" s="33" t="s">
        <v>1712</v>
      </c>
      <c r="M135" s="33" t="s">
        <v>1713</v>
      </c>
      <c r="N135" s="33" t="s">
        <v>1714</v>
      </c>
      <c r="O135" s="32" t="s">
        <v>1715</v>
      </c>
      <c r="P135" s="31">
        <f t="shared" si="96"/>
        <v>0.29604828796000004</v>
      </c>
      <c r="Q135" s="3">
        <f t="shared" si="97"/>
        <v>-0.82471082239190574</v>
      </c>
      <c r="R135" s="32" t="s">
        <v>1716</v>
      </c>
      <c r="S135" s="40">
        <f t="shared" si="98"/>
        <v>2.5404870191079576</v>
      </c>
      <c r="T135" s="33" t="s">
        <v>1717</v>
      </c>
      <c r="U135" s="32" t="s">
        <v>1718</v>
      </c>
      <c r="V135" s="33" t="s">
        <v>1719</v>
      </c>
      <c r="W135" s="24">
        <f t="shared" si="99"/>
        <v>5.270519727753042</v>
      </c>
      <c r="AA135" s="24">
        <f t="shared" si="100"/>
        <v>1.0643536297454737</v>
      </c>
      <c r="AC135" s="32" t="s">
        <v>1720</v>
      </c>
      <c r="AD135" s="32" t="s">
        <v>1721</v>
      </c>
      <c r="AE135" s="32" t="s">
        <v>1722</v>
      </c>
      <c r="AF135" s="32" t="s">
        <v>1723</v>
      </c>
      <c r="AG135" s="8">
        <f t="shared" si="101"/>
        <v>4.0726723554892798E-2</v>
      </c>
      <c r="AH135" s="32" t="s">
        <v>1724</v>
      </c>
      <c r="AI135" s="32" t="s">
        <v>1725</v>
      </c>
      <c r="AJ135">
        <f t="shared" si="102"/>
        <v>5.1697000000000344</v>
      </c>
      <c r="AK135">
        <f t="shared" si="81"/>
        <v>2.7310349960844724</v>
      </c>
      <c r="AL135" t="e">
        <f t="shared" si="82"/>
        <v>#VALUE!</v>
      </c>
      <c r="AM135">
        <f t="shared" si="103"/>
        <v>0.52827726871664782</v>
      </c>
      <c r="AN135" s="58" t="e">
        <f t="shared" si="104"/>
        <v>#VALUE!</v>
      </c>
      <c r="AO135" s="32">
        <v>4</v>
      </c>
      <c r="AP135" s="32">
        <v>4</v>
      </c>
      <c r="AQ135" s="32"/>
      <c r="AR135">
        <f t="shared" si="83"/>
        <v>0</v>
      </c>
      <c r="AS135">
        <f t="shared" si="84"/>
        <v>0</v>
      </c>
      <c r="AT135">
        <f t="shared" si="85"/>
        <v>0</v>
      </c>
      <c r="AU135">
        <f t="shared" si="86"/>
        <v>0</v>
      </c>
      <c r="AV135">
        <f t="shared" si="87"/>
        <v>0</v>
      </c>
      <c r="AW135">
        <f t="shared" si="88"/>
        <v>0</v>
      </c>
      <c r="AX135">
        <f t="shared" si="89"/>
        <v>0</v>
      </c>
      <c r="AY135">
        <f t="shared" si="90"/>
        <v>0</v>
      </c>
      <c r="AZ135">
        <f t="shared" si="91"/>
        <v>0</v>
      </c>
      <c r="BA135">
        <f t="shared" si="92"/>
        <v>0</v>
      </c>
      <c r="BB135">
        <f t="shared" si="93"/>
        <v>0</v>
      </c>
      <c r="BC135">
        <f t="shared" si="94"/>
        <v>0</v>
      </c>
      <c r="BD135" t="e">
        <f t="shared" si="95"/>
        <v>#VALUE!</v>
      </c>
      <c r="BE135" t="e">
        <f t="shared" si="105"/>
        <v>#VALUE!</v>
      </c>
      <c r="BF135">
        <f t="shared" si="106"/>
        <v>1</v>
      </c>
      <c r="BG135">
        <f t="shared" si="107"/>
        <v>1</v>
      </c>
      <c r="BH135">
        <f t="shared" si="108"/>
        <v>0</v>
      </c>
      <c r="BI135">
        <f t="shared" si="109"/>
        <v>0</v>
      </c>
      <c r="BJ135">
        <f t="shared" si="110"/>
        <v>0</v>
      </c>
      <c r="BK135">
        <f t="shared" si="111"/>
        <v>0</v>
      </c>
      <c r="BL135">
        <f t="shared" si="112"/>
        <v>0</v>
      </c>
      <c r="BM135">
        <f t="shared" si="113"/>
        <v>0</v>
      </c>
      <c r="BN135">
        <f t="shared" si="114"/>
        <v>0</v>
      </c>
      <c r="BO135">
        <f t="shared" si="115"/>
        <v>0</v>
      </c>
      <c r="BP135">
        <f t="shared" si="116"/>
        <v>0</v>
      </c>
      <c r="BQ135">
        <f t="shared" si="117"/>
        <v>0</v>
      </c>
      <c r="BR135">
        <f t="shared" si="118"/>
        <v>0</v>
      </c>
      <c r="BS135">
        <f t="shared" si="119"/>
        <v>0</v>
      </c>
      <c r="BT135" t="e">
        <f t="shared" si="120"/>
        <v>#VALUE!</v>
      </c>
      <c r="BU135" t="e">
        <f t="shared" si="121"/>
        <v>#VALUE!</v>
      </c>
      <c r="BV135">
        <f t="shared" si="122"/>
        <v>1</v>
      </c>
      <c r="BW135">
        <f t="shared" si="123"/>
        <v>1</v>
      </c>
      <c r="BY135" s="50">
        <f t="shared" si="124"/>
        <v>0</v>
      </c>
      <c r="BZ135" s="50">
        <f t="shared" si="125"/>
        <v>0</v>
      </c>
      <c r="CA135" s="50">
        <f t="shared" si="126"/>
        <v>0</v>
      </c>
      <c r="CB135" s="50">
        <f t="shared" si="127"/>
        <v>0</v>
      </c>
      <c r="CC135" s="50">
        <f t="shared" si="128"/>
        <v>0</v>
      </c>
      <c r="CD135" s="50">
        <f t="shared" si="129"/>
        <v>0</v>
      </c>
      <c r="CE135" s="50">
        <f t="shared" si="130"/>
        <v>0</v>
      </c>
      <c r="CF135" s="50">
        <f t="shared" si="131"/>
        <v>0</v>
      </c>
      <c r="CG135" s="50">
        <f t="shared" si="132"/>
        <v>0</v>
      </c>
      <c r="CH135" s="50">
        <f t="shared" si="133"/>
        <v>0</v>
      </c>
      <c r="CI135" s="50">
        <f t="shared" si="134"/>
        <v>0</v>
      </c>
      <c r="CJ135" s="50">
        <f t="shared" si="135"/>
        <v>0</v>
      </c>
      <c r="CK135" s="50">
        <f t="shared" si="136"/>
        <v>2.7310349960844724</v>
      </c>
      <c r="CL135" s="50">
        <f t="shared" si="137"/>
        <v>2.7310349960844724</v>
      </c>
      <c r="CM135" s="50">
        <f t="shared" si="138"/>
        <v>1</v>
      </c>
      <c r="CN135" s="50">
        <f t="shared" si="139"/>
        <v>1</v>
      </c>
      <c r="CO135">
        <f t="shared" si="140"/>
        <v>0</v>
      </c>
      <c r="CP135">
        <f t="shared" si="141"/>
        <v>0</v>
      </c>
      <c r="CQ135">
        <f t="shared" si="142"/>
        <v>0</v>
      </c>
      <c r="CR135">
        <f t="shared" si="143"/>
        <v>0</v>
      </c>
      <c r="CS135">
        <f t="shared" si="144"/>
        <v>0</v>
      </c>
      <c r="CT135">
        <f t="shared" si="145"/>
        <v>0</v>
      </c>
      <c r="CU135">
        <f t="shared" si="146"/>
        <v>0</v>
      </c>
      <c r="CV135">
        <f t="shared" si="147"/>
        <v>0</v>
      </c>
      <c r="CW135">
        <f t="shared" si="148"/>
        <v>0</v>
      </c>
      <c r="CX135">
        <f t="shared" si="149"/>
        <v>0</v>
      </c>
      <c r="CY135">
        <f t="shared" si="150"/>
        <v>0</v>
      </c>
      <c r="CZ135">
        <f t="shared" si="151"/>
        <v>0</v>
      </c>
      <c r="DA135">
        <f t="shared" si="152"/>
        <v>0.52827726871664782</v>
      </c>
      <c r="DB135">
        <f t="shared" si="153"/>
        <v>0.52827726871664782</v>
      </c>
      <c r="DC135">
        <f t="shared" si="154"/>
        <v>1</v>
      </c>
      <c r="DD135">
        <f t="shared" si="155"/>
        <v>1</v>
      </c>
      <c r="DL135" s="32" t="s">
        <v>1726</v>
      </c>
      <c r="DM135" s="32" t="s">
        <v>1727</v>
      </c>
      <c r="DN135" s="32" t="s">
        <v>1728</v>
      </c>
      <c r="DO135" s="32" t="s">
        <v>1729</v>
      </c>
      <c r="DP135" s="32" t="s">
        <v>1730</v>
      </c>
      <c r="DQ135" s="32" t="s">
        <v>18</v>
      </c>
    </row>
    <row r="136" spans="1:121">
      <c r="A136" s="32" t="s">
        <v>20</v>
      </c>
      <c r="B136" s="32" t="s">
        <v>1731</v>
      </c>
      <c r="C136" s="32" t="s">
        <v>1732</v>
      </c>
      <c r="D136" s="33" t="s">
        <v>1733</v>
      </c>
      <c r="E136" s="33" t="s">
        <v>977</v>
      </c>
      <c r="F136" s="33" t="s">
        <v>1734</v>
      </c>
      <c r="G136" s="33" t="s">
        <v>1735</v>
      </c>
      <c r="H136" s="33" t="s">
        <v>1736</v>
      </c>
      <c r="I136" s="32" t="s">
        <v>1737</v>
      </c>
      <c r="J136" s="32" t="s">
        <v>1738</v>
      </c>
      <c r="K136" s="32" t="s">
        <v>1739</v>
      </c>
      <c r="L136" s="33" t="s">
        <v>1740</v>
      </c>
      <c r="M136" s="33" t="s">
        <v>1741</v>
      </c>
      <c r="N136" s="32" t="s">
        <v>1742</v>
      </c>
      <c r="O136" s="32" t="s">
        <v>1743</v>
      </c>
      <c r="P136" s="31">
        <f t="shared" si="96"/>
        <v>-0.21454298869999999</v>
      </c>
      <c r="Q136" s="3">
        <f t="shared" si="97"/>
        <v>-0.90794261199934334</v>
      </c>
      <c r="R136" s="32" t="s">
        <v>1744</v>
      </c>
      <c r="S136" s="40">
        <f t="shared" si="98"/>
        <v>2.7091448554762572</v>
      </c>
      <c r="T136" s="32" t="s">
        <v>1745</v>
      </c>
      <c r="U136" s="32" t="s">
        <v>1746</v>
      </c>
      <c r="V136" s="32" t="s">
        <v>1747</v>
      </c>
      <c r="W136" s="24">
        <f t="shared" si="99"/>
        <v>0.82466828318663987</v>
      </c>
      <c r="AA136" s="24">
        <f t="shared" si="100"/>
        <v>1.9648456635109934</v>
      </c>
      <c r="AC136" s="32" t="s">
        <v>1748</v>
      </c>
      <c r="AD136" s="32" t="s">
        <v>1749</v>
      </c>
      <c r="AE136" s="32" t="s">
        <v>1750</v>
      </c>
      <c r="AF136" s="32" t="s">
        <v>1751</v>
      </c>
      <c r="AG136" s="8">
        <f t="shared" si="101"/>
        <v>4.3793407489355014E-2</v>
      </c>
      <c r="AH136" s="32" t="s">
        <v>1752</v>
      </c>
      <c r="AI136" s="32" t="s">
        <v>1753</v>
      </c>
      <c r="AJ136">
        <f t="shared" si="102"/>
        <v>17.103700000000003</v>
      </c>
      <c r="AK136">
        <f t="shared" ref="AK136:AK199" si="156">LOG($AB$4*AA136*S136/AG136,2)</f>
        <v>3.6034679171053474</v>
      </c>
      <c r="AL136" t="e">
        <f t="shared" ref="AL136:AL199" si="157">LOG($AB$4*AA136*R136/AG136,2)</f>
        <v>#VALUE!</v>
      </c>
      <c r="AM136">
        <f t="shared" si="103"/>
        <v>0.21068353146426486</v>
      </c>
      <c r="AN136" s="58" t="e">
        <f t="shared" si="104"/>
        <v>#VALUE!</v>
      </c>
      <c r="AO136" s="32">
        <v>1</v>
      </c>
      <c r="AP136" s="32">
        <v>2</v>
      </c>
      <c r="AQ136" s="32"/>
      <c r="AR136" t="e">
        <f t="shared" ref="AR136:AR199" si="158">IF(AO136=1,AL136,0)</f>
        <v>#VALUE!</v>
      </c>
      <c r="AS136">
        <f t="shared" ref="AS136:AS199" si="159">IF(AP136=1,AL136,0)</f>
        <v>0</v>
      </c>
      <c r="AT136">
        <f t="shared" ref="AT136:AT199" si="160">IF(AO136=1,1,0)</f>
        <v>1</v>
      </c>
      <c r="AU136">
        <f t="shared" ref="AU136:AU199" si="161">IF(AP136=1,1,0)</f>
        <v>0</v>
      </c>
      <c r="AV136">
        <f t="shared" ref="AV136:AV199" si="162">IF(AO136=2,AL136,0)</f>
        <v>0</v>
      </c>
      <c r="AW136" t="e">
        <f t="shared" ref="AW136:AW199" si="163">IF(AP136=2,AL136,0)</f>
        <v>#VALUE!</v>
      </c>
      <c r="AX136">
        <f t="shared" ref="AX136:AX199" si="164">IF(AO136=2,1,0)</f>
        <v>0</v>
      </c>
      <c r="AY136">
        <f t="shared" ref="AY136:AY199" si="165">IF(AP136=2,1,0)</f>
        <v>1</v>
      </c>
      <c r="AZ136">
        <f t="shared" ref="AZ136:AZ199" si="166">IF(AO136=3,AL136,0)</f>
        <v>0</v>
      </c>
      <c r="BA136">
        <f t="shared" ref="BA136:BA199" si="167">IF(AP136=3,AL136,0)</f>
        <v>0</v>
      </c>
      <c r="BB136">
        <f t="shared" ref="BB136:BB199" si="168">IF(AO136=3,1,0)</f>
        <v>0</v>
      </c>
      <c r="BC136">
        <f t="shared" ref="BC136:BC199" si="169">IF(AP136=3,1,0)</f>
        <v>0</v>
      </c>
      <c r="BD136">
        <f t="shared" ref="BD136:BD199" si="170">IF(AO136=4,AL136,0)</f>
        <v>0</v>
      </c>
      <c r="BE136">
        <f t="shared" si="105"/>
        <v>0</v>
      </c>
      <c r="BF136">
        <f t="shared" si="106"/>
        <v>0</v>
      </c>
      <c r="BG136">
        <f t="shared" si="107"/>
        <v>0</v>
      </c>
      <c r="BH136" t="e">
        <f t="shared" si="108"/>
        <v>#VALUE!</v>
      </c>
      <c r="BI136">
        <f t="shared" si="109"/>
        <v>0</v>
      </c>
      <c r="BJ136">
        <f t="shared" si="110"/>
        <v>1</v>
      </c>
      <c r="BK136">
        <f t="shared" si="111"/>
        <v>0</v>
      </c>
      <c r="BL136">
        <f t="shared" si="112"/>
        <v>0</v>
      </c>
      <c r="BM136">
        <f t="shared" si="113"/>
        <v>0</v>
      </c>
      <c r="BN136">
        <f t="shared" si="114"/>
        <v>0</v>
      </c>
      <c r="BO136">
        <f t="shared" si="115"/>
        <v>1</v>
      </c>
      <c r="BP136">
        <f t="shared" si="116"/>
        <v>0</v>
      </c>
      <c r="BQ136">
        <f t="shared" si="117"/>
        <v>0</v>
      </c>
      <c r="BR136">
        <f t="shared" si="118"/>
        <v>0</v>
      </c>
      <c r="BS136">
        <f t="shared" si="119"/>
        <v>0</v>
      </c>
      <c r="BT136">
        <f t="shared" si="120"/>
        <v>0</v>
      </c>
      <c r="BU136">
        <f t="shared" si="121"/>
        <v>0</v>
      </c>
      <c r="BV136">
        <f t="shared" si="122"/>
        <v>0</v>
      </c>
      <c r="BW136">
        <f t="shared" si="123"/>
        <v>0</v>
      </c>
      <c r="BY136" s="50">
        <f t="shared" si="124"/>
        <v>3.6034679171053474</v>
      </c>
      <c r="BZ136" s="50">
        <f t="shared" si="125"/>
        <v>0</v>
      </c>
      <c r="CA136" s="50">
        <f t="shared" si="126"/>
        <v>1</v>
      </c>
      <c r="CB136" s="50">
        <f t="shared" si="127"/>
        <v>0</v>
      </c>
      <c r="CC136" s="50">
        <f t="shared" si="128"/>
        <v>0</v>
      </c>
      <c r="CD136" s="50">
        <f t="shared" si="129"/>
        <v>3.6034679171053474</v>
      </c>
      <c r="CE136" s="50">
        <f t="shared" si="130"/>
        <v>0</v>
      </c>
      <c r="CF136" s="50">
        <f t="shared" si="131"/>
        <v>1</v>
      </c>
      <c r="CG136" s="50">
        <f t="shared" si="132"/>
        <v>0</v>
      </c>
      <c r="CH136" s="50">
        <f t="shared" si="133"/>
        <v>0</v>
      </c>
      <c r="CI136" s="50">
        <f t="shared" si="134"/>
        <v>0</v>
      </c>
      <c r="CJ136" s="50">
        <f t="shared" si="135"/>
        <v>0</v>
      </c>
      <c r="CK136" s="50">
        <f t="shared" si="136"/>
        <v>0</v>
      </c>
      <c r="CL136" s="50">
        <f t="shared" si="137"/>
        <v>0</v>
      </c>
      <c r="CM136" s="50">
        <f t="shared" si="138"/>
        <v>0</v>
      </c>
      <c r="CN136" s="50">
        <f t="shared" si="139"/>
        <v>0</v>
      </c>
      <c r="CO136">
        <f t="shared" si="140"/>
        <v>0.21068353146426486</v>
      </c>
      <c r="CP136">
        <f t="shared" si="141"/>
        <v>0</v>
      </c>
      <c r="CQ136">
        <f t="shared" si="142"/>
        <v>1</v>
      </c>
      <c r="CR136">
        <f t="shared" si="143"/>
        <v>0</v>
      </c>
      <c r="CS136">
        <f t="shared" si="144"/>
        <v>0</v>
      </c>
      <c r="CT136">
        <f t="shared" si="145"/>
        <v>0.21068353146426486</v>
      </c>
      <c r="CU136">
        <f t="shared" si="146"/>
        <v>0</v>
      </c>
      <c r="CV136">
        <f t="shared" si="147"/>
        <v>1</v>
      </c>
      <c r="CW136">
        <f t="shared" si="148"/>
        <v>0</v>
      </c>
      <c r="CX136">
        <f t="shared" si="149"/>
        <v>0</v>
      </c>
      <c r="CY136">
        <f t="shared" si="150"/>
        <v>0</v>
      </c>
      <c r="CZ136">
        <f t="shared" si="151"/>
        <v>0</v>
      </c>
      <c r="DA136">
        <f t="shared" si="152"/>
        <v>0</v>
      </c>
      <c r="DB136">
        <f t="shared" si="153"/>
        <v>0</v>
      </c>
      <c r="DC136">
        <f t="shared" si="154"/>
        <v>0</v>
      </c>
      <c r="DD136">
        <f t="shared" si="155"/>
        <v>0</v>
      </c>
      <c r="DL136" s="32" t="s">
        <v>1754</v>
      </c>
      <c r="DM136" s="32" t="s">
        <v>1755</v>
      </c>
      <c r="DN136" s="32" t="s">
        <v>1756</v>
      </c>
      <c r="DO136" s="32" t="s">
        <v>1757</v>
      </c>
      <c r="DP136" s="32" t="s">
        <v>1758</v>
      </c>
      <c r="DQ136" s="32" t="s">
        <v>18</v>
      </c>
    </row>
    <row r="137" spans="1:121">
      <c r="A137" s="32" t="s">
        <v>16</v>
      </c>
      <c r="B137" s="32" t="s">
        <v>1759</v>
      </c>
      <c r="C137" s="32" t="s">
        <v>1760</v>
      </c>
      <c r="D137" s="32" t="s">
        <v>1761</v>
      </c>
      <c r="E137" s="33" t="s">
        <v>1762</v>
      </c>
      <c r="F137" s="32" t="s">
        <v>1763</v>
      </c>
      <c r="G137" s="32" t="s">
        <v>1764</v>
      </c>
      <c r="H137" s="32" t="s">
        <v>1765</v>
      </c>
      <c r="I137" s="32" t="s">
        <v>1766</v>
      </c>
      <c r="J137" s="32" t="s">
        <v>1767</v>
      </c>
      <c r="K137" s="32" t="s">
        <v>1768</v>
      </c>
      <c r="L137" s="32" t="s">
        <v>1769</v>
      </c>
      <c r="M137" s="33" t="s">
        <v>1770</v>
      </c>
      <c r="N137" s="33" t="s">
        <v>1771</v>
      </c>
      <c r="O137" s="33" t="s">
        <v>1772</v>
      </c>
      <c r="P137" s="31">
        <f t="shared" ref="P137:P200" si="171">L137*L138+M137*M138+N137*N138+O137*O138</f>
        <v>0.917341903716</v>
      </c>
      <c r="Q137" s="3">
        <f t="shared" ref="Q137:Q200" si="172">2*P137*P137-1</f>
        <v>0.68303233662659002</v>
      </c>
      <c r="R137" s="32" t="s">
        <v>1773</v>
      </c>
      <c r="S137" s="40">
        <f t="shared" ref="S137:S200" si="173">ACOS(Q137)</f>
        <v>0.81889003023465434</v>
      </c>
      <c r="T137" s="32" t="s">
        <v>1774</v>
      </c>
      <c r="U137" s="32" t="s">
        <v>1775</v>
      </c>
      <c r="V137" s="33" t="s">
        <v>1776</v>
      </c>
      <c r="W137" s="24">
        <f t="shared" ref="W137:W200" si="174">SQRT((B137-T137)^2 + (C137-U137)^2 + (D137-V137)^2)</f>
        <v>3.47468989984056</v>
      </c>
      <c r="AA137" s="24">
        <f t="shared" ref="AA137:AA200" si="175" xml:space="preserve"> (X$3 - (X$3 - 1) * EXP(-1 / 2 * ((W137 - Y$3) / Z$3)^2))</f>
        <v>1.5493881205683304</v>
      </c>
      <c r="AC137" s="32" t="s">
        <v>1777</v>
      </c>
      <c r="AD137" s="32" t="s">
        <v>1778</v>
      </c>
      <c r="AE137" s="32" t="s">
        <v>1779</v>
      </c>
      <c r="AF137" s="32" t="s">
        <v>1780</v>
      </c>
      <c r="AG137" s="8">
        <f t="shared" ref="AG137:AG200" si="176">AC137*AD137*AE137*AF137</f>
        <v>2.6697383557253179E-2</v>
      </c>
      <c r="AH137" s="32" t="s">
        <v>1781</v>
      </c>
      <c r="AI137" s="32" t="s">
        <v>1782</v>
      </c>
      <c r="AJ137">
        <f t="shared" ref="AJ137:AJ200" si="177">AI137-AH137</f>
        <v>7.5347999999999615</v>
      </c>
      <c r="AK137">
        <f t="shared" si="156"/>
        <v>2.2486699476169956</v>
      </c>
      <c r="AL137" t="e">
        <f t="shared" si="157"/>
        <v>#VALUE!</v>
      </c>
      <c r="AM137">
        <f t="shared" ref="AM137:AM200" si="178">AK137/AJ137</f>
        <v>0.29843790779012147</v>
      </c>
      <c r="AN137" s="58" t="e">
        <f t="shared" ref="AN137:AN200" si="179">AL137/AJ137</f>
        <v>#VALUE!</v>
      </c>
      <c r="AO137" s="32">
        <v>4</v>
      </c>
      <c r="AP137" s="32">
        <v>2</v>
      </c>
      <c r="AQ137" s="32"/>
      <c r="AR137">
        <f t="shared" si="158"/>
        <v>0</v>
      </c>
      <c r="AS137">
        <f t="shared" si="159"/>
        <v>0</v>
      </c>
      <c r="AT137">
        <f t="shared" si="160"/>
        <v>0</v>
      </c>
      <c r="AU137">
        <f t="shared" si="161"/>
        <v>0</v>
      </c>
      <c r="AV137">
        <f t="shared" si="162"/>
        <v>0</v>
      </c>
      <c r="AW137" t="e">
        <f t="shared" si="163"/>
        <v>#VALUE!</v>
      </c>
      <c r="AX137">
        <f t="shared" si="164"/>
        <v>0</v>
      </c>
      <c r="AY137">
        <f t="shared" si="165"/>
        <v>1</v>
      </c>
      <c r="AZ137">
        <f t="shared" si="166"/>
        <v>0</v>
      </c>
      <c r="BA137">
        <f t="shared" si="167"/>
        <v>0</v>
      </c>
      <c r="BB137">
        <f t="shared" si="168"/>
        <v>0</v>
      </c>
      <c r="BC137">
        <f t="shared" si="169"/>
        <v>0</v>
      </c>
      <c r="BD137" t="e">
        <f t="shared" si="170"/>
        <v>#VALUE!</v>
      </c>
      <c r="BE137">
        <f t="shared" ref="BE137:BE200" si="180">IF(AP137=4,AL137,0)</f>
        <v>0</v>
      </c>
      <c r="BF137">
        <f t="shared" ref="BF137:BF200" si="181">IF(AO137=4,1,0)</f>
        <v>1</v>
      </c>
      <c r="BG137">
        <f t="shared" ref="BG137:BG200" si="182">IF(AP137=4,1,0)</f>
        <v>0</v>
      </c>
      <c r="BH137">
        <f t="shared" ref="BH137:BH200" si="183">IF(AO137=1,AN137,0)</f>
        <v>0</v>
      </c>
      <c r="BI137">
        <f t="shared" ref="BI137:BI200" si="184">IF(AP137=1,AN137,0)</f>
        <v>0</v>
      </c>
      <c r="BJ137">
        <f t="shared" ref="BJ137:BJ200" si="185">IF(AO137=1,1,0)</f>
        <v>0</v>
      </c>
      <c r="BK137">
        <f t="shared" ref="BK137:BK200" si="186">IF(AP137=1,1,0)</f>
        <v>0</v>
      </c>
      <c r="BL137">
        <f t="shared" ref="BL137:BL200" si="187">IF(AO137=2,AN137,0)</f>
        <v>0</v>
      </c>
      <c r="BM137">
        <f t="shared" ref="BM137:BM200" si="188">IF(AO137=2,AN137,0)</f>
        <v>0</v>
      </c>
      <c r="BN137">
        <f t="shared" ref="BN137:BN200" si="189">IF(AO137=2,1,0)</f>
        <v>0</v>
      </c>
      <c r="BO137">
        <f t="shared" ref="BO137:BO200" si="190">IF(AP137=2,1,0)</f>
        <v>1</v>
      </c>
      <c r="BP137">
        <f t="shared" ref="BP137:BP200" si="191">IF(AO137=3,AN137,0)</f>
        <v>0</v>
      </c>
      <c r="BQ137">
        <f t="shared" ref="BQ137:BQ200" si="192">IF(AP137=3,AN137,0)</f>
        <v>0</v>
      </c>
      <c r="BR137">
        <f t="shared" ref="BR137:BR200" si="193">IF(AO137=3,1,0)</f>
        <v>0</v>
      </c>
      <c r="BS137">
        <f t="shared" ref="BS137:BS200" si="194">IF(AP137=3,1,0)</f>
        <v>0</v>
      </c>
      <c r="BT137" t="e">
        <f t="shared" ref="BT137:BT200" si="195">IF(AO137=4,AN137,0)</f>
        <v>#VALUE!</v>
      </c>
      <c r="BU137">
        <f t="shared" ref="BU137:BU200" si="196">IF(AP137=4,AN137,0)</f>
        <v>0</v>
      </c>
      <c r="BV137">
        <f t="shared" ref="BV137:BV200" si="197">IF(AO137=4,1,0)</f>
        <v>1</v>
      </c>
      <c r="BW137">
        <f t="shared" ref="BW137:BW200" si="198">IF(AP137=4,1,0)</f>
        <v>0</v>
      </c>
      <c r="BY137" s="50">
        <f t="shared" ref="BY137:BY200" si="199">IF(AO137=1,AK137,0)</f>
        <v>0</v>
      </c>
      <c r="BZ137" s="50">
        <f t="shared" ref="BZ137:BZ200" si="200">IF(AP137=1,AK137,0)</f>
        <v>0</v>
      </c>
      <c r="CA137" s="50">
        <f t="shared" ref="CA137:CA200" si="201">IF(AO137=1,1,0)</f>
        <v>0</v>
      </c>
      <c r="CB137" s="50">
        <f t="shared" ref="CB137:CB200" si="202">IF(AP137=1,1,0)</f>
        <v>0</v>
      </c>
      <c r="CC137" s="50">
        <f t="shared" ref="CC137:CC200" si="203">IF(AO137=2,AK137,0)</f>
        <v>0</v>
      </c>
      <c r="CD137" s="50">
        <f t="shared" ref="CD137:CD200" si="204">IF(AP137=2,AK137,0)</f>
        <v>2.2486699476169956</v>
      </c>
      <c r="CE137" s="50">
        <f t="shared" ref="CE137:CE200" si="205">IF(AO137=2,1,0)</f>
        <v>0</v>
      </c>
      <c r="CF137" s="50">
        <f t="shared" ref="CF137:CF200" si="206">IF(AP137=2,1,0)</f>
        <v>1</v>
      </c>
      <c r="CG137" s="50">
        <f t="shared" ref="CG137:CG200" si="207">IF(AO137=3,AK137,0)</f>
        <v>0</v>
      </c>
      <c r="CH137" s="50">
        <f t="shared" ref="CH137:CH200" si="208">IF(AP137=3,AK137,0)</f>
        <v>0</v>
      </c>
      <c r="CI137" s="50">
        <f t="shared" ref="CI137:CI200" si="209">IF(AO137=3,1,0)</f>
        <v>0</v>
      </c>
      <c r="CJ137" s="50">
        <f t="shared" ref="CJ137:CJ200" si="210">IF(AP137=3,1,0)</f>
        <v>0</v>
      </c>
      <c r="CK137" s="50">
        <f t="shared" ref="CK137:CK200" si="211">IF(AO137=4,AK137,0)</f>
        <v>2.2486699476169956</v>
      </c>
      <c r="CL137" s="50">
        <f t="shared" ref="CL137:CL200" si="212">IF(AP137=4,AK137,0)</f>
        <v>0</v>
      </c>
      <c r="CM137" s="50">
        <f t="shared" ref="CM137:CM200" si="213">IF(AO137=4,1,0)</f>
        <v>1</v>
      </c>
      <c r="CN137" s="50">
        <f t="shared" ref="CN137:CN200" si="214">IF(AP137=4,1,0)</f>
        <v>0</v>
      </c>
      <c r="CO137">
        <f t="shared" ref="CO137:CO200" si="215">IF(AO137=1,AM137,0)</f>
        <v>0</v>
      </c>
      <c r="CP137">
        <f t="shared" ref="CP137:CP200" si="216">IF(AP137=1,AM137,0)</f>
        <v>0</v>
      </c>
      <c r="CQ137">
        <f t="shared" ref="CQ137:CQ200" si="217">IF(AO137=1,1,0)</f>
        <v>0</v>
      </c>
      <c r="CR137">
        <f t="shared" ref="CR137:CR200" si="218">IF(AP137=1,1,0)</f>
        <v>0</v>
      </c>
      <c r="CS137">
        <f t="shared" ref="CS137:CS200" si="219">IF(AO137=2,AM137,0)</f>
        <v>0</v>
      </c>
      <c r="CT137">
        <f t="shared" ref="CT137:CT200" si="220">IF(AP137=2,AM137,0)</f>
        <v>0.29843790779012147</v>
      </c>
      <c r="CU137">
        <f t="shared" ref="CU137:CU200" si="221">IF(AO137=2,1,0)</f>
        <v>0</v>
      </c>
      <c r="CV137">
        <f t="shared" ref="CV137:CV200" si="222">IF(AP137=2,1,0)</f>
        <v>1</v>
      </c>
      <c r="CW137">
        <f t="shared" ref="CW137:CW200" si="223">IF(AO137=3,AM137,0)</f>
        <v>0</v>
      </c>
      <c r="CX137">
        <f t="shared" ref="CX137:CX200" si="224">IF(AP137=3,AM137,0)</f>
        <v>0</v>
      </c>
      <c r="CY137">
        <f t="shared" ref="CY137:CY200" si="225">IF(AO137=3,1,0)</f>
        <v>0</v>
      </c>
      <c r="CZ137">
        <f t="shared" ref="CZ137:CZ200" si="226">IF(AP137=3,1,0)</f>
        <v>0</v>
      </c>
      <c r="DA137">
        <f t="shared" ref="DA137:DA200" si="227">IF(AO137=4,AM137,0)</f>
        <v>0.29843790779012147</v>
      </c>
      <c r="DB137">
        <f t="shared" ref="DB137:DB200" si="228">IF(AP137=4,AM137,0)</f>
        <v>0</v>
      </c>
      <c r="DC137">
        <f t="shared" ref="DC137:DC200" si="229">IF(AO137=4,1,0)</f>
        <v>1</v>
      </c>
      <c r="DD137">
        <f t="shared" ref="DD137:DD200" si="230">IF(AP137=4,1,0)</f>
        <v>0</v>
      </c>
      <c r="DL137" s="32" t="s">
        <v>1783</v>
      </c>
      <c r="DM137" s="32" t="s">
        <v>1784</v>
      </c>
      <c r="DN137" s="32" t="s">
        <v>1785</v>
      </c>
      <c r="DO137" s="32" t="s">
        <v>1786</v>
      </c>
      <c r="DP137" s="32" t="s">
        <v>1787</v>
      </c>
      <c r="DQ137" s="32" t="s">
        <v>18</v>
      </c>
    </row>
    <row r="138" spans="1:121">
      <c r="A138" s="32" t="s">
        <v>16</v>
      </c>
      <c r="B138" s="32" t="s">
        <v>1788</v>
      </c>
      <c r="C138" s="32" t="s">
        <v>1789</v>
      </c>
      <c r="D138" s="32" t="s">
        <v>1790</v>
      </c>
      <c r="E138" s="32" t="s">
        <v>1791</v>
      </c>
      <c r="F138" s="33" t="s">
        <v>1792</v>
      </c>
      <c r="G138" s="33" t="s">
        <v>1793</v>
      </c>
      <c r="H138" s="33" t="s">
        <v>1794</v>
      </c>
      <c r="I138" s="32" t="s">
        <v>1795</v>
      </c>
      <c r="J138" s="32" t="s">
        <v>1796</v>
      </c>
      <c r="K138" s="32" t="s">
        <v>1797</v>
      </c>
      <c r="L138" s="32" t="s">
        <v>1798</v>
      </c>
      <c r="M138" s="33" t="s">
        <v>1799</v>
      </c>
      <c r="N138" s="33" t="s">
        <v>1800</v>
      </c>
      <c r="O138" s="33" t="s">
        <v>1801</v>
      </c>
      <c r="P138" s="31">
        <f t="shared" si="171"/>
        <v>0.88687915198799994</v>
      </c>
      <c r="Q138" s="3">
        <f t="shared" si="172"/>
        <v>0.57310926046190769</v>
      </c>
      <c r="R138" s="32" t="s">
        <v>1802</v>
      </c>
      <c r="S138" s="40">
        <f t="shared" si="173"/>
        <v>0.96050129125211259</v>
      </c>
      <c r="T138" s="32" t="s">
        <v>1803</v>
      </c>
      <c r="U138" s="32" t="s">
        <v>1804</v>
      </c>
      <c r="V138" s="33" t="s">
        <v>1805</v>
      </c>
      <c r="W138" s="24">
        <f t="shared" si="174"/>
        <v>4.3760767373964082</v>
      </c>
      <c r="AA138" s="24">
        <f t="shared" si="175"/>
        <v>1.2808180153951931</v>
      </c>
      <c r="AC138" s="32" t="s">
        <v>1806</v>
      </c>
      <c r="AD138" s="32" t="s">
        <v>1807</v>
      </c>
      <c r="AE138" s="32" t="s">
        <v>1808</v>
      </c>
      <c r="AF138" s="32" t="s">
        <v>1809</v>
      </c>
      <c r="AG138" s="8">
        <f t="shared" si="176"/>
        <v>4.8062012806459456E-2</v>
      </c>
      <c r="AH138" s="32" t="s">
        <v>1810</v>
      </c>
      <c r="AI138" s="32" t="s">
        <v>1811</v>
      </c>
      <c r="AJ138">
        <f t="shared" si="177"/>
        <v>2.1345000000000027</v>
      </c>
      <c r="AK138">
        <f t="shared" si="156"/>
        <v>1.3559559898931033</v>
      </c>
      <c r="AL138" t="e">
        <f t="shared" si="157"/>
        <v>#VALUE!</v>
      </c>
      <c r="AM138">
        <f t="shared" si="178"/>
        <v>0.63525696411014365</v>
      </c>
      <c r="AN138" s="58" t="e">
        <f t="shared" si="179"/>
        <v>#VALUE!</v>
      </c>
      <c r="AO138" s="32">
        <v>3</v>
      </c>
      <c r="AP138" s="32">
        <v>1</v>
      </c>
      <c r="AQ138" s="32"/>
      <c r="AR138">
        <f t="shared" si="158"/>
        <v>0</v>
      </c>
      <c r="AS138" t="e">
        <f t="shared" si="159"/>
        <v>#VALUE!</v>
      </c>
      <c r="AT138">
        <f t="shared" si="160"/>
        <v>0</v>
      </c>
      <c r="AU138">
        <f t="shared" si="161"/>
        <v>1</v>
      </c>
      <c r="AV138">
        <f t="shared" si="162"/>
        <v>0</v>
      </c>
      <c r="AW138">
        <f t="shared" si="163"/>
        <v>0</v>
      </c>
      <c r="AX138">
        <f t="shared" si="164"/>
        <v>0</v>
      </c>
      <c r="AY138">
        <f t="shared" si="165"/>
        <v>0</v>
      </c>
      <c r="AZ138" t="e">
        <f t="shared" si="166"/>
        <v>#VALUE!</v>
      </c>
      <c r="BA138">
        <f t="shared" si="167"/>
        <v>0</v>
      </c>
      <c r="BB138">
        <f t="shared" si="168"/>
        <v>1</v>
      </c>
      <c r="BC138">
        <f t="shared" si="169"/>
        <v>0</v>
      </c>
      <c r="BD138">
        <f t="shared" si="170"/>
        <v>0</v>
      </c>
      <c r="BE138">
        <f t="shared" si="180"/>
        <v>0</v>
      </c>
      <c r="BF138">
        <f t="shared" si="181"/>
        <v>0</v>
      </c>
      <c r="BG138">
        <f t="shared" si="182"/>
        <v>0</v>
      </c>
      <c r="BH138">
        <f t="shared" si="183"/>
        <v>0</v>
      </c>
      <c r="BI138" t="e">
        <f t="shared" si="184"/>
        <v>#VALUE!</v>
      </c>
      <c r="BJ138">
        <f t="shared" si="185"/>
        <v>0</v>
      </c>
      <c r="BK138">
        <f t="shared" si="186"/>
        <v>1</v>
      </c>
      <c r="BL138">
        <f t="shared" si="187"/>
        <v>0</v>
      </c>
      <c r="BM138">
        <f t="shared" si="188"/>
        <v>0</v>
      </c>
      <c r="BN138">
        <f t="shared" si="189"/>
        <v>0</v>
      </c>
      <c r="BO138">
        <f t="shared" si="190"/>
        <v>0</v>
      </c>
      <c r="BP138" t="e">
        <f t="shared" si="191"/>
        <v>#VALUE!</v>
      </c>
      <c r="BQ138">
        <f t="shared" si="192"/>
        <v>0</v>
      </c>
      <c r="BR138">
        <f t="shared" si="193"/>
        <v>1</v>
      </c>
      <c r="BS138">
        <f t="shared" si="194"/>
        <v>0</v>
      </c>
      <c r="BT138">
        <f t="shared" si="195"/>
        <v>0</v>
      </c>
      <c r="BU138">
        <f t="shared" si="196"/>
        <v>0</v>
      </c>
      <c r="BV138">
        <f t="shared" si="197"/>
        <v>0</v>
      </c>
      <c r="BW138">
        <f t="shared" si="198"/>
        <v>0</v>
      </c>
      <c r="BY138" s="50">
        <f t="shared" si="199"/>
        <v>0</v>
      </c>
      <c r="BZ138" s="50">
        <f t="shared" si="200"/>
        <v>1.3559559898931033</v>
      </c>
      <c r="CA138" s="50">
        <f t="shared" si="201"/>
        <v>0</v>
      </c>
      <c r="CB138" s="50">
        <f t="shared" si="202"/>
        <v>1</v>
      </c>
      <c r="CC138" s="50">
        <f t="shared" si="203"/>
        <v>0</v>
      </c>
      <c r="CD138" s="50">
        <f t="shared" si="204"/>
        <v>0</v>
      </c>
      <c r="CE138" s="50">
        <f t="shared" si="205"/>
        <v>0</v>
      </c>
      <c r="CF138" s="50">
        <f t="shared" si="206"/>
        <v>0</v>
      </c>
      <c r="CG138" s="50">
        <f t="shared" si="207"/>
        <v>1.3559559898931033</v>
      </c>
      <c r="CH138" s="50">
        <f t="shared" si="208"/>
        <v>0</v>
      </c>
      <c r="CI138" s="50">
        <f t="shared" si="209"/>
        <v>1</v>
      </c>
      <c r="CJ138" s="50">
        <f t="shared" si="210"/>
        <v>0</v>
      </c>
      <c r="CK138" s="50">
        <f t="shared" si="211"/>
        <v>0</v>
      </c>
      <c r="CL138" s="50">
        <f t="shared" si="212"/>
        <v>0</v>
      </c>
      <c r="CM138" s="50">
        <f t="shared" si="213"/>
        <v>0</v>
      </c>
      <c r="CN138" s="50">
        <f t="shared" si="214"/>
        <v>0</v>
      </c>
      <c r="CO138">
        <f t="shared" si="215"/>
        <v>0</v>
      </c>
      <c r="CP138">
        <f t="shared" si="216"/>
        <v>0.63525696411014365</v>
      </c>
      <c r="CQ138">
        <f t="shared" si="217"/>
        <v>0</v>
      </c>
      <c r="CR138">
        <f t="shared" si="218"/>
        <v>1</v>
      </c>
      <c r="CS138">
        <f t="shared" si="219"/>
        <v>0</v>
      </c>
      <c r="CT138">
        <f t="shared" si="220"/>
        <v>0</v>
      </c>
      <c r="CU138">
        <f t="shared" si="221"/>
        <v>0</v>
      </c>
      <c r="CV138">
        <f t="shared" si="222"/>
        <v>0</v>
      </c>
      <c r="CW138">
        <f t="shared" si="223"/>
        <v>0.63525696411014365</v>
      </c>
      <c r="CX138">
        <f t="shared" si="224"/>
        <v>0</v>
      </c>
      <c r="CY138">
        <f t="shared" si="225"/>
        <v>1</v>
      </c>
      <c r="CZ138">
        <f t="shared" si="226"/>
        <v>0</v>
      </c>
      <c r="DA138">
        <f t="shared" si="227"/>
        <v>0</v>
      </c>
      <c r="DB138">
        <f t="shared" si="228"/>
        <v>0</v>
      </c>
      <c r="DC138">
        <f t="shared" si="229"/>
        <v>0</v>
      </c>
      <c r="DD138">
        <f t="shared" si="230"/>
        <v>0</v>
      </c>
      <c r="DL138" s="32" t="s">
        <v>1812</v>
      </c>
      <c r="DM138" s="32" t="s">
        <v>1813</v>
      </c>
      <c r="DN138" s="32" t="s">
        <v>1814</v>
      </c>
      <c r="DO138" s="32" t="s">
        <v>1815</v>
      </c>
      <c r="DP138" s="32" t="s">
        <v>1001</v>
      </c>
      <c r="DQ138" s="32" t="s">
        <v>18</v>
      </c>
    </row>
    <row r="139" spans="1:121">
      <c r="A139" s="32" t="s">
        <v>22</v>
      </c>
      <c r="B139" s="32" t="s">
        <v>1816</v>
      </c>
      <c r="C139" s="32" t="s">
        <v>1817</v>
      </c>
      <c r="D139" s="32" t="s">
        <v>1818</v>
      </c>
      <c r="E139" s="33" t="s">
        <v>1819</v>
      </c>
      <c r="F139" s="32" t="s">
        <v>1820</v>
      </c>
      <c r="G139" s="32" t="s">
        <v>1821</v>
      </c>
      <c r="H139" s="32" t="s">
        <v>1822</v>
      </c>
      <c r="I139" s="32" t="s">
        <v>1823</v>
      </c>
      <c r="J139" s="32" t="s">
        <v>1824</v>
      </c>
      <c r="K139" s="32" t="s">
        <v>1825</v>
      </c>
      <c r="L139" s="32" t="s">
        <v>1826</v>
      </c>
      <c r="M139" s="33" t="s">
        <v>1827</v>
      </c>
      <c r="N139" s="33" t="s">
        <v>1828</v>
      </c>
      <c r="O139" s="33" t="s">
        <v>1829</v>
      </c>
      <c r="P139" s="31">
        <f t="shared" si="171"/>
        <v>-0.62273907313999999</v>
      </c>
      <c r="Q139" s="3">
        <f t="shared" si="172"/>
        <v>-0.22439209356946754</v>
      </c>
      <c r="R139" s="32" t="s">
        <v>1830</v>
      </c>
      <c r="S139" s="40">
        <f t="shared" si="173"/>
        <v>1.7971155037670308</v>
      </c>
      <c r="T139" s="35">
        <v>817050</v>
      </c>
      <c r="U139" s="32" t="s">
        <v>1831</v>
      </c>
      <c r="V139" s="33" t="s">
        <v>1832</v>
      </c>
      <c r="W139" s="24">
        <f t="shared" si="174"/>
        <v>817049.82638197811</v>
      </c>
      <c r="AA139" s="24">
        <f t="shared" si="175"/>
        <v>2</v>
      </c>
      <c r="AC139" s="32" t="s">
        <v>1833</v>
      </c>
      <c r="AD139" s="32" t="s">
        <v>1834</v>
      </c>
      <c r="AE139" s="32" t="s">
        <v>1835</v>
      </c>
      <c r="AF139" s="32" t="s">
        <v>1836</v>
      </c>
      <c r="AG139" s="8">
        <f t="shared" si="176"/>
        <v>3.1353596779754578E-2</v>
      </c>
      <c r="AH139" s="32" t="s">
        <v>1837</v>
      </c>
      <c r="AI139" s="32" t="s">
        <v>1838</v>
      </c>
      <c r="AJ139">
        <f t="shared" si="177"/>
        <v>4.4026999999999816</v>
      </c>
      <c r="AK139">
        <f t="shared" si="156"/>
        <v>3.5189802775864338</v>
      </c>
      <c r="AL139" t="e">
        <f t="shared" si="157"/>
        <v>#VALUE!</v>
      </c>
      <c r="AM139">
        <f t="shared" si="178"/>
        <v>0.79927777899617247</v>
      </c>
      <c r="AN139" s="58" t="e">
        <f t="shared" si="179"/>
        <v>#VALUE!</v>
      </c>
      <c r="AO139" s="32">
        <v>3</v>
      </c>
      <c r="AP139" s="32">
        <v>2</v>
      </c>
      <c r="AQ139" s="32"/>
      <c r="AR139">
        <f t="shared" si="158"/>
        <v>0</v>
      </c>
      <c r="AS139">
        <f t="shared" si="159"/>
        <v>0</v>
      </c>
      <c r="AT139">
        <f t="shared" si="160"/>
        <v>0</v>
      </c>
      <c r="AU139">
        <f t="shared" si="161"/>
        <v>0</v>
      </c>
      <c r="AV139">
        <f t="shared" si="162"/>
        <v>0</v>
      </c>
      <c r="AW139" t="e">
        <f t="shared" si="163"/>
        <v>#VALUE!</v>
      </c>
      <c r="AX139">
        <f t="shared" si="164"/>
        <v>0</v>
      </c>
      <c r="AY139">
        <f t="shared" si="165"/>
        <v>1</v>
      </c>
      <c r="AZ139" t="e">
        <f t="shared" si="166"/>
        <v>#VALUE!</v>
      </c>
      <c r="BA139">
        <f t="shared" si="167"/>
        <v>0</v>
      </c>
      <c r="BB139">
        <f t="shared" si="168"/>
        <v>1</v>
      </c>
      <c r="BC139">
        <f t="shared" si="169"/>
        <v>0</v>
      </c>
      <c r="BD139">
        <f t="shared" si="170"/>
        <v>0</v>
      </c>
      <c r="BE139">
        <f t="shared" si="180"/>
        <v>0</v>
      </c>
      <c r="BF139">
        <f t="shared" si="181"/>
        <v>0</v>
      </c>
      <c r="BG139">
        <f t="shared" si="182"/>
        <v>0</v>
      </c>
      <c r="BH139">
        <f t="shared" si="183"/>
        <v>0</v>
      </c>
      <c r="BI139">
        <f t="shared" si="184"/>
        <v>0</v>
      </c>
      <c r="BJ139">
        <f t="shared" si="185"/>
        <v>0</v>
      </c>
      <c r="BK139">
        <f t="shared" si="186"/>
        <v>0</v>
      </c>
      <c r="BL139">
        <f t="shared" si="187"/>
        <v>0</v>
      </c>
      <c r="BM139">
        <f t="shared" si="188"/>
        <v>0</v>
      </c>
      <c r="BN139">
        <f t="shared" si="189"/>
        <v>0</v>
      </c>
      <c r="BO139">
        <f t="shared" si="190"/>
        <v>1</v>
      </c>
      <c r="BP139" t="e">
        <f t="shared" si="191"/>
        <v>#VALUE!</v>
      </c>
      <c r="BQ139">
        <f t="shared" si="192"/>
        <v>0</v>
      </c>
      <c r="BR139">
        <f t="shared" si="193"/>
        <v>1</v>
      </c>
      <c r="BS139">
        <f t="shared" si="194"/>
        <v>0</v>
      </c>
      <c r="BT139">
        <f t="shared" si="195"/>
        <v>0</v>
      </c>
      <c r="BU139">
        <f t="shared" si="196"/>
        <v>0</v>
      </c>
      <c r="BV139">
        <f t="shared" si="197"/>
        <v>0</v>
      </c>
      <c r="BW139">
        <f t="shared" si="198"/>
        <v>0</v>
      </c>
      <c r="BY139" s="50">
        <f t="shared" si="199"/>
        <v>0</v>
      </c>
      <c r="BZ139" s="50">
        <f t="shared" si="200"/>
        <v>0</v>
      </c>
      <c r="CA139" s="50">
        <f t="shared" si="201"/>
        <v>0</v>
      </c>
      <c r="CB139" s="50">
        <f t="shared" si="202"/>
        <v>0</v>
      </c>
      <c r="CC139" s="50">
        <f t="shared" si="203"/>
        <v>0</v>
      </c>
      <c r="CD139" s="50">
        <f t="shared" si="204"/>
        <v>3.5189802775864338</v>
      </c>
      <c r="CE139" s="50">
        <f t="shared" si="205"/>
        <v>0</v>
      </c>
      <c r="CF139" s="50">
        <f t="shared" si="206"/>
        <v>1</v>
      </c>
      <c r="CG139" s="50">
        <f t="shared" si="207"/>
        <v>3.5189802775864338</v>
      </c>
      <c r="CH139" s="50">
        <f t="shared" si="208"/>
        <v>0</v>
      </c>
      <c r="CI139" s="50">
        <f t="shared" si="209"/>
        <v>1</v>
      </c>
      <c r="CJ139" s="50">
        <f t="shared" si="210"/>
        <v>0</v>
      </c>
      <c r="CK139" s="50">
        <f t="shared" si="211"/>
        <v>0</v>
      </c>
      <c r="CL139" s="50">
        <f t="shared" si="212"/>
        <v>0</v>
      </c>
      <c r="CM139" s="50">
        <f t="shared" si="213"/>
        <v>0</v>
      </c>
      <c r="CN139" s="50">
        <f t="shared" si="214"/>
        <v>0</v>
      </c>
      <c r="CO139">
        <f t="shared" si="215"/>
        <v>0</v>
      </c>
      <c r="CP139">
        <f t="shared" si="216"/>
        <v>0</v>
      </c>
      <c r="CQ139">
        <f t="shared" si="217"/>
        <v>0</v>
      </c>
      <c r="CR139">
        <f t="shared" si="218"/>
        <v>0</v>
      </c>
      <c r="CS139">
        <f t="shared" si="219"/>
        <v>0</v>
      </c>
      <c r="CT139">
        <f t="shared" si="220"/>
        <v>0.79927777899617247</v>
      </c>
      <c r="CU139">
        <f t="shared" si="221"/>
        <v>0</v>
      </c>
      <c r="CV139">
        <f t="shared" si="222"/>
        <v>1</v>
      </c>
      <c r="CW139">
        <f t="shared" si="223"/>
        <v>0.79927777899617247</v>
      </c>
      <c r="CX139">
        <f t="shared" si="224"/>
        <v>0</v>
      </c>
      <c r="CY139">
        <f t="shared" si="225"/>
        <v>1</v>
      </c>
      <c r="CZ139">
        <f t="shared" si="226"/>
        <v>0</v>
      </c>
      <c r="DA139">
        <f t="shared" si="227"/>
        <v>0</v>
      </c>
      <c r="DB139">
        <f t="shared" si="228"/>
        <v>0</v>
      </c>
      <c r="DC139">
        <f t="shared" si="229"/>
        <v>0</v>
      </c>
      <c r="DD139">
        <f t="shared" si="230"/>
        <v>0</v>
      </c>
      <c r="DL139" s="32" t="s">
        <v>1839</v>
      </c>
      <c r="DM139" s="32" t="s">
        <v>1840</v>
      </c>
      <c r="DN139" s="32" t="s">
        <v>1841</v>
      </c>
      <c r="DO139" s="32" t="s">
        <v>1842</v>
      </c>
      <c r="DP139" s="32" t="s">
        <v>1843</v>
      </c>
      <c r="DQ139" s="32" t="s">
        <v>18</v>
      </c>
    </row>
    <row r="140" spans="1:121">
      <c r="A140" s="32" t="s">
        <v>22</v>
      </c>
      <c r="B140" s="32" t="s">
        <v>1844</v>
      </c>
      <c r="C140" s="32" t="s">
        <v>1845</v>
      </c>
      <c r="D140" s="32" t="s">
        <v>1846</v>
      </c>
      <c r="E140" s="33" t="s">
        <v>1847</v>
      </c>
      <c r="F140" s="32" t="s">
        <v>1848</v>
      </c>
      <c r="G140" s="32" t="s">
        <v>1849</v>
      </c>
      <c r="H140" s="32" t="s">
        <v>1850</v>
      </c>
      <c r="I140" s="32" t="s">
        <v>1851</v>
      </c>
      <c r="J140" s="32" t="s">
        <v>1852</v>
      </c>
      <c r="K140" s="33" t="s">
        <v>1853</v>
      </c>
      <c r="L140" s="33" t="s">
        <v>1854</v>
      </c>
      <c r="M140" s="32" t="s">
        <v>1855</v>
      </c>
      <c r="N140" s="32" t="s">
        <v>1856</v>
      </c>
      <c r="O140" s="32" t="s">
        <v>1857</v>
      </c>
      <c r="P140" s="31">
        <f t="shared" si="171"/>
        <v>6.3253614760000187E-3</v>
      </c>
      <c r="Q140" s="3">
        <f t="shared" si="172"/>
        <v>-0.99991997960439583</v>
      </c>
      <c r="R140" s="32" t="s">
        <v>1858</v>
      </c>
      <c r="S140" s="40">
        <f t="shared" si="173"/>
        <v>3.1289418462766161</v>
      </c>
      <c r="T140" s="32" t="s">
        <v>1859</v>
      </c>
      <c r="U140" s="32" t="s">
        <v>1860</v>
      </c>
      <c r="V140" s="32" t="s">
        <v>1861</v>
      </c>
      <c r="W140" s="24">
        <f t="shared" si="174"/>
        <v>0.31705938027757508</v>
      </c>
      <c r="AA140" s="24">
        <f t="shared" si="175"/>
        <v>1.982349245716579</v>
      </c>
      <c r="AC140" s="32" t="s">
        <v>1862</v>
      </c>
      <c r="AD140" s="32" t="s">
        <v>1863</v>
      </c>
      <c r="AE140" s="32" t="s">
        <v>1864</v>
      </c>
      <c r="AF140" s="32" t="s">
        <v>1865</v>
      </c>
      <c r="AG140" s="8">
        <f t="shared" si="176"/>
        <v>3.4174212583609413E-2</v>
      </c>
      <c r="AH140" s="32" t="s">
        <v>1866</v>
      </c>
      <c r="AI140" s="32" t="s">
        <v>1867</v>
      </c>
      <c r="AJ140">
        <f t="shared" si="177"/>
        <v>3.2349000000000387</v>
      </c>
      <c r="AK140">
        <f t="shared" si="156"/>
        <v>4.1819059990249485</v>
      </c>
      <c r="AL140" t="e">
        <f t="shared" si="157"/>
        <v>#VALUE!</v>
      </c>
      <c r="AM140">
        <f t="shared" si="178"/>
        <v>1.2927466070125502</v>
      </c>
      <c r="AN140" s="58" t="e">
        <f t="shared" si="179"/>
        <v>#VALUE!</v>
      </c>
      <c r="AO140" s="32">
        <v>1</v>
      </c>
      <c r="AP140" s="32">
        <v>1</v>
      </c>
      <c r="AQ140" s="32"/>
      <c r="AR140" t="e">
        <f t="shared" si="158"/>
        <v>#VALUE!</v>
      </c>
      <c r="AS140" t="e">
        <f t="shared" si="159"/>
        <v>#VALUE!</v>
      </c>
      <c r="AT140">
        <f t="shared" si="160"/>
        <v>1</v>
      </c>
      <c r="AU140">
        <f t="shared" si="161"/>
        <v>1</v>
      </c>
      <c r="AV140">
        <f t="shared" si="162"/>
        <v>0</v>
      </c>
      <c r="AW140">
        <f t="shared" si="163"/>
        <v>0</v>
      </c>
      <c r="AX140">
        <f t="shared" si="164"/>
        <v>0</v>
      </c>
      <c r="AY140">
        <f t="shared" si="165"/>
        <v>0</v>
      </c>
      <c r="AZ140">
        <f t="shared" si="166"/>
        <v>0</v>
      </c>
      <c r="BA140">
        <f t="shared" si="167"/>
        <v>0</v>
      </c>
      <c r="BB140">
        <f t="shared" si="168"/>
        <v>0</v>
      </c>
      <c r="BC140">
        <f t="shared" si="169"/>
        <v>0</v>
      </c>
      <c r="BD140">
        <f t="shared" si="170"/>
        <v>0</v>
      </c>
      <c r="BE140">
        <f t="shared" si="180"/>
        <v>0</v>
      </c>
      <c r="BF140">
        <f t="shared" si="181"/>
        <v>0</v>
      </c>
      <c r="BG140">
        <f t="shared" si="182"/>
        <v>0</v>
      </c>
      <c r="BH140" t="e">
        <f t="shared" si="183"/>
        <v>#VALUE!</v>
      </c>
      <c r="BI140" t="e">
        <f t="shared" si="184"/>
        <v>#VALUE!</v>
      </c>
      <c r="BJ140">
        <f t="shared" si="185"/>
        <v>1</v>
      </c>
      <c r="BK140">
        <f t="shared" si="186"/>
        <v>1</v>
      </c>
      <c r="BL140">
        <f t="shared" si="187"/>
        <v>0</v>
      </c>
      <c r="BM140">
        <f t="shared" si="188"/>
        <v>0</v>
      </c>
      <c r="BN140">
        <f t="shared" si="189"/>
        <v>0</v>
      </c>
      <c r="BO140">
        <f t="shared" si="190"/>
        <v>0</v>
      </c>
      <c r="BP140">
        <f t="shared" si="191"/>
        <v>0</v>
      </c>
      <c r="BQ140">
        <f t="shared" si="192"/>
        <v>0</v>
      </c>
      <c r="BR140">
        <f t="shared" si="193"/>
        <v>0</v>
      </c>
      <c r="BS140">
        <f t="shared" si="194"/>
        <v>0</v>
      </c>
      <c r="BT140">
        <f t="shared" si="195"/>
        <v>0</v>
      </c>
      <c r="BU140">
        <f t="shared" si="196"/>
        <v>0</v>
      </c>
      <c r="BV140">
        <f t="shared" si="197"/>
        <v>0</v>
      </c>
      <c r="BW140">
        <f t="shared" si="198"/>
        <v>0</v>
      </c>
      <c r="BY140" s="50">
        <f t="shared" si="199"/>
        <v>4.1819059990249485</v>
      </c>
      <c r="BZ140" s="50">
        <f t="shared" si="200"/>
        <v>4.1819059990249485</v>
      </c>
      <c r="CA140" s="50">
        <f t="shared" si="201"/>
        <v>1</v>
      </c>
      <c r="CB140" s="50">
        <f t="shared" si="202"/>
        <v>1</v>
      </c>
      <c r="CC140" s="50">
        <f t="shared" si="203"/>
        <v>0</v>
      </c>
      <c r="CD140" s="50">
        <f t="shared" si="204"/>
        <v>0</v>
      </c>
      <c r="CE140" s="50">
        <f t="shared" si="205"/>
        <v>0</v>
      </c>
      <c r="CF140" s="50">
        <f t="shared" si="206"/>
        <v>0</v>
      </c>
      <c r="CG140" s="50">
        <f t="shared" si="207"/>
        <v>0</v>
      </c>
      <c r="CH140" s="50">
        <f t="shared" si="208"/>
        <v>0</v>
      </c>
      <c r="CI140" s="50">
        <f t="shared" si="209"/>
        <v>0</v>
      </c>
      <c r="CJ140" s="50">
        <f t="shared" si="210"/>
        <v>0</v>
      </c>
      <c r="CK140" s="50">
        <f t="shared" si="211"/>
        <v>0</v>
      </c>
      <c r="CL140" s="50">
        <f t="shared" si="212"/>
        <v>0</v>
      </c>
      <c r="CM140" s="50">
        <f t="shared" si="213"/>
        <v>0</v>
      </c>
      <c r="CN140" s="50">
        <f t="shared" si="214"/>
        <v>0</v>
      </c>
      <c r="CO140">
        <f t="shared" si="215"/>
        <v>1.2927466070125502</v>
      </c>
      <c r="CP140">
        <f t="shared" si="216"/>
        <v>1.2927466070125502</v>
      </c>
      <c r="CQ140">
        <f t="shared" si="217"/>
        <v>1</v>
      </c>
      <c r="CR140">
        <f t="shared" si="218"/>
        <v>1</v>
      </c>
      <c r="CS140">
        <f t="shared" si="219"/>
        <v>0</v>
      </c>
      <c r="CT140">
        <f t="shared" si="220"/>
        <v>0</v>
      </c>
      <c r="CU140">
        <f t="shared" si="221"/>
        <v>0</v>
      </c>
      <c r="CV140">
        <f t="shared" si="222"/>
        <v>0</v>
      </c>
      <c r="CW140">
        <f t="shared" si="223"/>
        <v>0</v>
      </c>
      <c r="CX140">
        <f t="shared" si="224"/>
        <v>0</v>
      </c>
      <c r="CY140">
        <f t="shared" si="225"/>
        <v>0</v>
      </c>
      <c r="CZ140">
        <f t="shared" si="226"/>
        <v>0</v>
      </c>
      <c r="DA140">
        <f t="shared" si="227"/>
        <v>0</v>
      </c>
      <c r="DB140">
        <f t="shared" si="228"/>
        <v>0</v>
      </c>
      <c r="DC140">
        <f t="shared" si="229"/>
        <v>0</v>
      </c>
      <c r="DD140">
        <f t="shared" si="230"/>
        <v>0</v>
      </c>
      <c r="DL140" s="32" t="s">
        <v>1868</v>
      </c>
      <c r="DM140" s="32" t="s">
        <v>1869</v>
      </c>
      <c r="DN140" s="32" t="s">
        <v>1870</v>
      </c>
      <c r="DO140" s="32" t="s">
        <v>1871</v>
      </c>
      <c r="DP140" s="32" t="s">
        <v>1872</v>
      </c>
      <c r="DQ140" s="32" t="s">
        <v>18</v>
      </c>
    </row>
    <row r="141" spans="1:121">
      <c r="A141" s="32" t="s">
        <v>20</v>
      </c>
      <c r="B141" s="32" t="s">
        <v>1873</v>
      </c>
      <c r="C141" s="32" t="s">
        <v>1874</v>
      </c>
      <c r="D141" s="32" t="s">
        <v>1875</v>
      </c>
      <c r="E141" s="33" t="s">
        <v>1876</v>
      </c>
      <c r="F141" s="32" t="s">
        <v>1877</v>
      </c>
      <c r="G141" s="32" t="s">
        <v>1878</v>
      </c>
      <c r="H141" s="32" t="s">
        <v>1879</v>
      </c>
      <c r="I141" s="32" t="s">
        <v>1880</v>
      </c>
      <c r="J141" s="32" t="s">
        <v>1881</v>
      </c>
      <c r="K141" s="32" t="s">
        <v>1882</v>
      </c>
      <c r="L141" s="33" t="s">
        <v>1883</v>
      </c>
      <c r="M141" s="33" t="s">
        <v>1884</v>
      </c>
      <c r="N141" s="33" t="s">
        <v>1885</v>
      </c>
      <c r="O141" s="32" t="s">
        <v>1886</v>
      </c>
      <c r="P141" s="31">
        <f t="shared" si="171"/>
        <v>0.26568466594399998</v>
      </c>
      <c r="Q141" s="3">
        <f t="shared" si="172"/>
        <v>-0.85882331656445032</v>
      </c>
      <c r="R141" s="32" t="s">
        <v>1887</v>
      </c>
      <c r="S141" s="40">
        <f t="shared" si="173"/>
        <v>2.603764567425312</v>
      </c>
      <c r="T141" s="33" t="s">
        <v>1888</v>
      </c>
      <c r="U141" s="32" t="s">
        <v>1889</v>
      </c>
      <c r="V141" s="33" t="s">
        <v>1890</v>
      </c>
      <c r="W141" s="24">
        <f t="shared" si="174"/>
        <v>1.0633379617511076</v>
      </c>
      <c r="AA141" s="24">
        <f t="shared" si="175"/>
        <v>1.9524669019711005</v>
      </c>
      <c r="AC141" s="32" t="s">
        <v>1891</v>
      </c>
      <c r="AD141" s="32" t="s">
        <v>1892</v>
      </c>
      <c r="AE141" s="32" t="s">
        <v>1893</v>
      </c>
      <c r="AF141" s="32" t="s">
        <v>1894</v>
      </c>
      <c r="AG141" s="8">
        <f t="shared" si="176"/>
        <v>3.9671553164298372E-2</v>
      </c>
      <c r="AH141" s="32" t="s">
        <v>1895</v>
      </c>
      <c r="AI141" s="32" t="s">
        <v>1896</v>
      </c>
      <c r="AJ141">
        <f t="shared" si="177"/>
        <v>7.0136999999999716</v>
      </c>
      <c r="AK141">
        <f t="shared" si="156"/>
        <v>3.6797203119141848</v>
      </c>
      <c r="AL141" t="e">
        <f t="shared" si="157"/>
        <v>#VALUE!</v>
      </c>
      <c r="AM141">
        <f t="shared" si="178"/>
        <v>0.52464752012692295</v>
      </c>
      <c r="AN141" s="58" t="e">
        <f t="shared" si="179"/>
        <v>#VALUE!</v>
      </c>
      <c r="AO141" s="32">
        <v>3</v>
      </c>
      <c r="AP141" s="32">
        <v>3</v>
      </c>
      <c r="AQ141" s="32"/>
      <c r="AR141">
        <f t="shared" si="158"/>
        <v>0</v>
      </c>
      <c r="AS141">
        <f t="shared" si="159"/>
        <v>0</v>
      </c>
      <c r="AT141">
        <f t="shared" si="160"/>
        <v>0</v>
      </c>
      <c r="AU141">
        <f t="shared" si="161"/>
        <v>0</v>
      </c>
      <c r="AV141">
        <f t="shared" si="162"/>
        <v>0</v>
      </c>
      <c r="AW141">
        <f t="shared" si="163"/>
        <v>0</v>
      </c>
      <c r="AX141">
        <f t="shared" si="164"/>
        <v>0</v>
      </c>
      <c r="AY141">
        <f t="shared" si="165"/>
        <v>0</v>
      </c>
      <c r="AZ141" t="e">
        <f t="shared" si="166"/>
        <v>#VALUE!</v>
      </c>
      <c r="BA141" t="e">
        <f t="shared" si="167"/>
        <v>#VALUE!</v>
      </c>
      <c r="BB141">
        <f t="shared" si="168"/>
        <v>1</v>
      </c>
      <c r="BC141">
        <f t="shared" si="169"/>
        <v>1</v>
      </c>
      <c r="BD141">
        <f t="shared" si="170"/>
        <v>0</v>
      </c>
      <c r="BE141">
        <f t="shared" si="180"/>
        <v>0</v>
      </c>
      <c r="BF141">
        <f t="shared" si="181"/>
        <v>0</v>
      </c>
      <c r="BG141">
        <f t="shared" si="182"/>
        <v>0</v>
      </c>
      <c r="BH141">
        <f t="shared" si="183"/>
        <v>0</v>
      </c>
      <c r="BI141">
        <f t="shared" si="184"/>
        <v>0</v>
      </c>
      <c r="BJ141">
        <f t="shared" si="185"/>
        <v>0</v>
      </c>
      <c r="BK141">
        <f t="shared" si="186"/>
        <v>0</v>
      </c>
      <c r="BL141">
        <f t="shared" si="187"/>
        <v>0</v>
      </c>
      <c r="BM141">
        <f t="shared" si="188"/>
        <v>0</v>
      </c>
      <c r="BN141">
        <f t="shared" si="189"/>
        <v>0</v>
      </c>
      <c r="BO141">
        <f t="shared" si="190"/>
        <v>0</v>
      </c>
      <c r="BP141" t="e">
        <f t="shared" si="191"/>
        <v>#VALUE!</v>
      </c>
      <c r="BQ141" t="e">
        <f t="shared" si="192"/>
        <v>#VALUE!</v>
      </c>
      <c r="BR141">
        <f t="shared" si="193"/>
        <v>1</v>
      </c>
      <c r="BS141">
        <f t="shared" si="194"/>
        <v>1</v>
      </c>
      <c r="BT141">
        <f t="shared" si="195"/>
        <v>0</v>
      </c>
      <c r="BU141">
        <f t="shared" si="196"/>
        <v>0</v>
      </c>
      <c r="BV141">
        <f t="shared" si="197"/>
        <v>0</v>
      </c>
      <c r="BW141">
        <f t="shared" si="198"/>
        <v>0</v>
      </c>
      <c r="BY141" s="50">
        <f t="shared" si="199"/>
        <v>0</v>
      </c>
      <c r="BZ141" s="50">
        <f t="shared" si="200"/>
        <v>0</v>
      </c>
      <c r="CA141" s="50">
        <f t="shared" si="201"/>
        <v>0</v>
      </c>
      <c r="CB141" s="50">
        <f t="shared" si="202"/>
        <v>0</v>
      </c>
      <c r="CC141" s="50">
        <f t="shared" si="203"/>
        <v>0</v>
      </c>
      <c r="CD141" s="50">
        <f t="shared" si="204"/>
        <v>0</v>
      </c>
      <c r="CE141" s="50">
        <f t="shared" si="205"/>
        <v>0</v>
      </c>
      <c r="CF141" s="50">
        <f t="shared" si="206"/>
        <v>0</v>
      </c>
      <c r="CG141" s="50">
        <f t="shared" si="207"/>
        <v>3.6797203119141848</v>
      </c>
      <c r="CH141" s="50">
        <f t="shared" si="208"/>
        <v>3.6797203119141848</v>
      </c>
      <c r="CI141" s="50">
        <f t="shared" si="209"/>
        <v>1</v>
      </c>
      <c r="CJ141" s="50">
        <f t="shared" si="210"/>
        <v>1</v>
      </c>
      <c r="CK141" s="50">
        <f t="shared" si="211"/>
        <v>0</v>
      </c>
      <c r="CL141" s="50">
        <f t="shared" si="212"/>
        <v>0</v>
      </c>
      <c r="CM141" s="50">
        <f t="shared" si="213"/>
        <v>0</v>
      </c>
      <c r="CN141" s="50">
        <f t="shared" si="214"/>
        <v>0</v>
      </c>
      <c r="CO141">
        <f t="shared" si="215"/>
        <v>0</v>
      </c>
      <c r="CP141">
        <f t="shared" si="216"/>
        <v>0</v>
      </c>
      <c r="CQ141">
        <f t="shared" si="217"/>
        <v>0</v>
      </c>
      <c r="CR141">
        <f t="shared" si="218"/>
        <v>0</v>
      </c>
      <c r="CS141">
        <f t="shared" si="219"/>
        <v>0</v>
      </c>
      <c r="CT141">
        <f t="shared" si="220"/>
        <v>0</v>
      </c>
      <c r="CU141">
        <f t="shared" si="221"/>
        <v>0</v>
      </c>
      <c r="CV141">
        <f t="shared" si="222"/>
        <v>0</v>
      </c>
      <c r="CW141">
        <f t="shared" si="223"/>
        <v>0.52464752012692295</v>
      </c>
      <c r="CX141">
        <f t="shared" si="224"/>
        <v>0.52464752012692295</v>
      </c>
      <c r="CY141">
        <f t="shared" si="225"/>
        <v>1</v>
      </c>
      <c r="CZ141">
        <f t="shared" si="226"/>
        <v>1</v>
      </c>
      <c r="DA141">
        <f t="shared" si="227"/>
        <v>0</v>
      </c>
      <c r="DB141">
        <f t="shared" si="228"/>
        <v>0</v>
      </c>
      <c r="DC141">
        <f t="shared" si="229"/>
        <v>0</v>
      </c>
      <c r="DD141">
        <f t="shared" si="230"/>
        <v>0</v>
      </c>
      <c r="DL141" s="32" t="s">
        <v>1897</v>
      </c>
      <c r="DM141" s="32" t="s">
        <v>1898</v>
      </c>
      <c r="DN141" s="32" t="s">
        <v>943</v>
      </c>
      <c r="DO141" s="32" t="s">
        <v>1899</v>
      </c>
      <c r="DP141" s="32" t="s">
        <v>1900</v>
      </c>
      <c r="DQ141" s="32" t="s">
        <v>18</v>
      </c>
    </row>
    <row r="142" spans="1:121">
      <c r="A142" s="32" t="s">
        <v>22</v>
      </c>
      <c r="B142" s="33" t="s">
        <v>1901</v>
      </c>
      <c r="C142" s="32" t="s">
        <v>1902</v>
      </c>
      <c r="D142" s="32" t="s">
        <v>1903</v>
      </c>
      <c r="E142" s="33" t="s">
        <v>1904</v>
      </c>
      <c r="F142" s="33" t="s">
        <v>1905</v>
      </c>
      <c r="G142" s="32" t="s">
        <v>1906</v>
      </c>
      <c r="H142" s="32" t="s">
        <v>1907</v>
      </c>
      <c r="I142" s="32" t="s">
        <v>1908</v>
      </c>
      <c r="J142" s="35">
        <v>1754626</v>
      </c>
      <c r="K142" s="32" t="s">
        <v>1909</v>
      </c>
      <c r="L142" s="33" t="s">
        <v>1910</v>
      </c>
      <c r="M142" s="33" t="s">
        <v>1911</v>
      </c>
      <c r="N142" s="33" t="s">
        <v>1912</v>
      </c>
      <c r="O142" s="32" t="s">
        <v>1913</v>
      </c>
      <c r="P142" s="31">
        <f t="shared" si="171"/>
        <v>0.78495583173200001</v>
      </c>
      <c r="Q142" s="3">
        <f t="shared" si="172"/>
        <v>0.23231131554015172</v>
      </c>
      <c r="R142" s="32" t="s">
        <v>1914</v>
      </c>
      <c r="S142" s="40">
        <f t="shared" si="173"/>
        <v>1.3363429873273065</v>
      </c>
      <c r="T142" s="33" t="s">
        <v>1915</v>
      </c>
      <c r="U142" s="32" t="s">
        <v>1916</v>
      </c>
      <c r="V142" s="32" t="s">
        <v>1917</v>
      </c>
      <c r="W142" s="24">
        <f t="shared" si="174"/>
        <v>4.5672119437902152</v>
      </c>
      <c r="AA142" s="24">
        <f t="shared" si="175"/>
        <v>1.2263302698984511</v>
      </c>
      <c r="AC142" s="32" t="s">
        <v>1918</v>
      </c>
      <c r="AD142" s="32" t="s">
        <v>1919</v>
      </c>
      <c r="AE142" s="32" t="s">
        <v>1920</v>
      </c>
      <c r="AF142" s="32" t="s">
        <v>1921</v>
      </c>
      <c r="AG142" s="8">
        <f t="shared" si="176"/>
        <v>2.6715484789824169E-2</v>
      </c>
      <c r="AH142" s="32" t="s">
        <v>1922</v>
      </c>
      <c r="AI142" s="32" t="s">
        <v>1923</v>
      </c>
      <c r="AJ142">
        <f t="shared" si="177"/>
        <v>9.5844000000000165</v>
      </c>
      <c r="AK142">
        <f t="shared" si="156"/>
        <v>2.6168898085461878</v>
      </c>
      <c r="AL142" t="e">
        <f t="shared" si="157"/>
        <v>#VALUE!</v>
      </c>
      <c r="AM142">
        <f t="shared" si="178"/>
        <v>0.27303637249553264</v>
      </c>
      <c r="AN142" s="58" t="e">
        <f t="shared" si="179"/>
        <v>#VALUE!</v>
      </c>
      <c r="AO142" s="32">
        <v>1</v>
      </c>
      <c r="AP142" s="32">
        <v>3</v>
      </c>
      <c r="AQ142" s="32"/>
      <c r="AR142" t="e">
        <f t="shared" si="158"/>
        <v>#VALUE!</v>
      </c>
      <c r="AS142">
        <f t="shared" si="159"/>
        <v>0</v>
      </c>
      <c r="AT142">
        <f t="shared" si="160"/>
        <v>1</v>
      </c>
      <c r="AU142">
        <f t="shared" si="161"/>
        <v>0</v>
      </c>
      <c r="AV142">
        <f t="shared" si="162"/>
        <v>0</v>
      </c>
      <c r="AW142">
        <f t="shared" si="163"/>
        <v>0</v>
      </c>
      <c r="AX142">
        <f t="shared" si="164"/>
        <v>0</v>
      </c>
      <c r="AY142">
        <f t="shared" si="165"/>
        <v>0</v>
      </c>
      <c r="AZ142">
        <f t="shared" si="166"/>
        <v>0</v>
      </c>
      <c r="BA142" t="e">
        <f t="shared" si="167"/>
        <v>#VALUE!</v>
      </c>
      <c r="BB142">
        <f t="shared" si="168"/>
        <v>0</v>
      </c>
      <c r="BC142">
        <f t="shared" si="169"/>
        <v>1</v>
      </c>
      <c r="BD142">
        <f t="shared" si="170"/>
        <v>0</v>
      </c>
      <c r="BE142">
        <f t="shared" si="180"/>
        <v>0</v>
      </c>
      <c r="BF142">
        <f t="shared" si="181"/>
        <v>0</v>
      </c>
      <c r="BG142">
        <f t="shared" si="182"/>
        <v>0</v>
      </c>
      <c r="BH142" t="e">
        <f t="shared" si="183"/>
        <v>#VALUE!</v>
      </c>
      <c r="BI142">
        <f t="shared" si="184"/>
        <v>0</v>
      </c>
      <c r="BJ142">
        <f t="shared" si="185"/>
        <v>1</v>
      </c>
      <c r="BK142">
        <f t="shared" si="186"/>
        <v>0</v>
      </c>
      <c r="BL142">
        <f t="shared" si="187"/>
        <v>0</v>
      </c>
      <c r="BM142">
        <f t="shared" si="188"/>
        <v>0</v>
      </c>
      <c r="BN142">
        <f t="shared" si="189"/>
        <v>0</v>
      </c>
      <c r="BO142">
        <f t="shared" si="190"/>
        <v>0</v>
      </c>
      <c r="BP142">
        <f t="shared" si="191"/>
        <v>0</v>
      </c>
      <c r="BQ142" t="e">
        <f t="shared" si="192"/>
        <v>#VALUE!</v>
      </c>
      <c r="BR142">
        <f t="shared" si="193"/>
        <v>0</v>
      </c>
      <c r="BS142">
        <f t="shared" si="194"/>
        <v>1</v>
      </c>
      <c r="BT142">
        <f t="shared" si="195"/>
        <v>0</v>
      </c>
      <c r="BU142">
        <f t="shared" si="196"/>
        <v>0</v>
      </c>
      <c r="BV142">
        <f t="shared" si="197"/>
        <v>0</v>
      </c>
      <c r="BW142">
        <f t="shared" si="198"/>
        <v>0</v>
      </c>
      <c r="BY142" s="50">
        <f t="shared" si="199"/>
        <v>2.6168898085461878</v>
      </c>
      <c r="BZ142" s="50">
        <f t="shared" si="200"/>
        <v>0</v>
      </c>
      <c r="CA142" s="50">
        <f t="shared" si="201"/>
        <v>1</v>
      </c>
      <c r="CB142" s="50">
        <f t="shared" si="202"/>
        <v>0</v>
      </c>
      <c r="CC142" s="50">
        <f t="shared" si="203"/>
        <v>0</v>
      </c>
      <c r="CD142" s="50">
        <f t="shared" si="204"/>
        <v>0</v>
      </c>
      <c r="CE142" s="50">
        <f t="shared" si="205"/>
        <v>0</v>
      </c>
      <c r="CF142" s="50">
        <f t="shared" si="206"/>
        <v>0</v>
      </c>
      <c r="CG142" s="50">
        <f t="shared" si="207"/>
        <v>0</v>
      </c>
      <c r="CH142" s="50">
        <f t="shared" si="208"/>
        <v>2.6168898085461878</v>
      </c>
      <c r="CI142" s="50">
        <f t="shared" si="209"/>
        <v>0</v>
      </c>
      <c r="CJ142" s="50">
        <f t="shared" si="210"/>
        <v>1</v>
      </c>
      <c r="CK142" s="50">
        <f t="shared" si="211"/>
        <v>0</v>
      </c>
      <c r="CL142" s="50">
        <f t="shared" si="212"/>
        <v>0</v>
      </c>
      <c r="CM142" s="50">
        <f t="shared" si="213"/>
        <v>0</v>
      </c>
      <c r="CN142" s="50">
        <f t="shared" si="214"/>
        <v>0</v>
      </c>
      <c r="CO142">
        <f t="shared" si="215"/>
        <v>0.27303637249553264</v>
      </c>
      <c r="CP142">
        <f t="shared" si="216"/>
        <v>0</v>
      </c>
      <c r="CQ142">
        <f t="shared" si="217"/>
        <v>1</v>
      </c>
      <c r="CR142">
        <f t="shared" si="218"/>
        <v>0</v>
      </c>
      <c r="CS142">
        <f t="shared" si="219"/>
        <v>0</v>
      </c>
      <c r="CT142">
        <f t="shared" si="220"/>
        <v>0</v>
      </c>
      <c r="CU142">
        <f t="shared" si="221"/>
        <v>0</v>
      </c>
      <c r="CV142">
        <f t="shared" si="222"/>
        <v>0</v>
      </c>
      <c r="CW142">
        <f t="shared" si="223"/>
        <v>0</v>
      </c>
      <c r="CX142">
        <f t="shared" si="224"/>
        <v>0.27303637249553264</v>
      </c>
      <c r="CY142">
        <f t="shared" si="225"/>
        <v>0</v>
      </c>
      <c r="CZ142">
        <f t="shared" si="226"/>
        <v>1</v>
      </c>
      <c r="DA142">
        <f t="shared" si="227"/>
        <v>0</v>
      </c>
      <c r="DB142">
        <f t="shared" si="228"/>
        <v>0</v>
      </c>
      <c r="DC142">
        <f t="shared" si="229"/>
        <v>0</v>
      </c>
      <c r="DD142">
        <f t="shared" si="230"/>
        <v>0</v>
      </c>
      <c r="DL142" s="32" t="s">
        <v>1924</v>
      </c>
      <c r="DM142" s="32" t="s">
        <v>1925</v>
      </c>
      <c r="DN142" s="32" t="s">
        <v>1926</v>
      </c>
      <c r="DO142" s="32" t="s">
        <v>1927</v>
      </c>
      <c r="DP142" s="32" t="s">
        <v>1510</v>
      </c>
      <c r="DQ142" s="32" t="s">
        <v>18</v>
      </c>
    </row>
    <row r="143" spans="1:121">
      <c r="A143" s="32" t="s">
        <v>20</v>
      </c>
      <c r="B143" s="32" t="s">
        <v>1928</v>
      </c>
      <c r="C143" s="32" t="s">
        <v>1929</v>
      </c>
      <c r="D143" s="32" t="s">
        <v>1930</v>
      </c>
      <c r="E143" s="33" t="s">
        <v>1931</v>
      </c>
      <c r="F143" s="33" t="s">
        <v>1932</v>
      </c>
      <c r="G143" s="33" t="s">
        <v>1933</v>
      </c>
      <c r="H143" s="32" t="s">
        <v>1934</v>
      </c>
      <c r="I143" s="33" t="s">
        <v>1935</v>
      </c>
      <c r="J143" s="32" t="s">
        <v>1936</v>
      </c>
      <c r="K143" s="32" t="s">
        <v>1937</v>
      </c>
      <c r="L143" s="33" t="s">
        <v>1938</v>
      </c>
      <c r="M143" s="32" t="s">
        <v>1939</v>
      </c>
      <c r="N143" s="32" t="s">
        <v>1940</v>
      </c>
      <c r="O143" s="32" t="s">
        <v>1941</v>
      </c>
      <c r="P143" s="31">
        <f t="shared" si="171"/>
        <v>-0.72593324434999995</v>
      </c>
      <c r="Q143" s="3">
        <f t="shared" si="172"/>
        <v>5.3958150505033498E-2</v>
      </c>
      <c r="R143" s="32" t="s">
        <v>1942</v>
      </c>
      <c r="S143" s="40">
        <f t="shared" si="173"/>
        <v>1.5168119588954434</v>
      </c>
      <c r="T143" s="32" t="s">
        <v>1943</v>
      </c>
      <c r="U143" s="32" t="s">
        <v>1944</v>
      </c>
      <c r="V143" s="32" t="s">
        <v>1945</v>
      </c>
      <c r="W143" s="24">
        <f t="shared" si="174"/>
        <v>3.913463589515942</v>
      </c>
      <c r="AA143" s="24">
        <f t="shared" si="175"/>
        <v>1.4196966378764899</v>
      </c>
      <c r="AC143" s="32" t="s">
        <v>1946</v>
      </c>
      <c r="AD143" s="32" t="s">
        <v>1947</v>
      </c>
      <c r="AE143" s="32" t="s">
        <v>1948</v>
      </c>
      <c r="AF143" s="32" t="s">
        <v>1949</v>
      </c>
      <c r="AG143" s="8">
        <f t="shared" si="176"/>
        <v>3.9641012313116848E-2</v>
      </c>
      <c r="AH143" s="32" t="s">
        <v>1950</v>
      </c>
      <c r="AI143" s="32" t="s">
        <v>1951</v>
      </c>
      <c r="AJ143">
        <f t="shared" si="177"/>
        <v>4.8177000000000021</v>
      </c>
      <c r="AK143">
        <f t="shared" si="156"/>
        <v>2.4415592199197795</v>
      </c>
      <c r="AL143" t="e">
        <f t="shared" si="157"/>
        <v>#VALUE!</v>
      </c>
      <c r="AM143">
        <f t="shared" si="178"/>
        <v>0.50678938495958203</v>
      </c>
      <c r="AN143" s="58" t="e">
        <f t="shared" si="179"/>
        <v>#VALUE!</v>
      </c>
      <c r="AO143" s="32">
        <v>2</v>
      </c>
      <c r="AP143" s="32">
        <v>2</v>
      </c>
      <c r="AQ143" s="32"/>
      <c r="AR143">
        <f t="shared" si="158"/>
        <v>0</v>
      </c>
      <c r="AS143">
        <f t="shared" si="159"/>
        <v>0</v>
      </c>
      <c r="AT143">
        <f t="shared" si="160"/>
        <v>0</v>
      </c>
      <c r="AU143">
        <f t="shared" si="161"/>
        <v>0</v>
      </c>
      <c r="AV143" t="e">
        <f t="shared" si="162"/>
        <v>#VALUE!</v>
      </c>
      <c r="AW143" t="e">
        <f t="shared" si="163"/>
        <v>#VALUE!</v>
      </c>
      <c r="AX143">
        <f t="shared" si="164"/>
        <v>1</v>
      </c>
      <c r="AY143">
        <f t="shared" si="165"/>
        <v>1</v>
      </c>
      <c r="AZ143">
        <f t="shared" si="166"/>
        <v>0</v>
      </c>
      <c r="BA143">
        <f t="shared" si="167"/>
        <v>0</v>
      </c>
      <c r="BB143">
        <f t="shared" si="168"/>
        <v>0</v>
      </c>
      <c r="BC143">
        <f t="shared" si="169"/>
        <v>0</v>
      </c>
      <c r="BD143">
        <f t="shared" si="170"/>
        <v>0</v>
      </c>
      <c r="BE143">
        <f t="shared" si="180"/>
        <v>0</v>
      </c>
      <c r="BF143">
        <f t="shared" si="181"/>
        <v>0</v>
      </c>
      <c r="BG143">
        <f t="shared" si="182"/>
        <v>0</v>
      </c>
      <c r="BH143">
        <f t="shared" si="183"/>
        <v>0</v>
      </c>
      <c r="BI143">
        <f t="shared" si="184"/>
        <v>0</v>
      </c>
      <c r="BJ143">
        <f t="shared" si="185"/>
        <v>0</v>
      </c>
      <c r="BK143">
        <f t="shared" si="186"/>
        <v>0</v>
      </c>
      <c r="BL143" t="e">
        <f t="shared" si="187"/>
        <v>#VALUE!</v>
      </c>
      <c r="BM143" t="e">
        <f t="shared" si="188"/>
        <v>#VALUE!</v>
      </c>
      <c r="BN143">
        <f t="shared" si="189"/>
        <v>1</v>
      </c>
      <c r="BO143">
        <f t="shared" si="190"/>
        <v>1</v>
      </c>
      <c r="BP143">
        <f t="shared" si="191"/>
        <v>0</v>
      </c>
      <c r="BQ143">
        <f t="shared" si="192"/>
        <v>0</v>
      </c>
      <c r="BR143">
        <f t="shared" si="193"/>
        <v>0</v>
      </c>
      <c r="BS143">
        <f t="shared" si="194"/>
        <v>0</v>
      </c>
      <c r="BT143">
        <f t="shared" si="195"/>
        <v>0</v>
      </c>
      <c r="BU143">
        <f t="shared" si="196"/>
        <v>0</v>
      </c>
      <c r="BV143">
        <f t="shared" si="197"/>
        <v>0</v>
      </c>
      <c r="BW143">
        <f t="shared" si="198"/>
        <v>0</v>
      </c>
      <c r="BY143" s="50">
        <f t="shared" si="199"/>
        <v>0</v>
      </c>
      <c r="BZ143" s="50">
        <f t="shared" si="200"/>
        <v>0</v>
      </c>
      <c r="CA143" s="50">
        <f t="shared" si="201"/>
        <v>0</v>
      </c>
      <c r="CB143" s="50">
        <f t="shared" si="202"/>
        <v>0</v>
      </c>
      <c r="CC143" s="50">
        <f t="shared" si="203"/>
        <v>2.4415592199197795</v>
      </c>
      <c r="CD143" s="50">
        <f t="shared" si="204"/>
        <v>2.4415592199197795</v>
      </c>
      <c r="CE143" s="50">
        <f t="shared" si="205"/>
        <v>1</v>
      </c>
      <c r="CF143" s="50">
        <f t="shared" si="206"/>
        <v>1</v>
      </c>
      <c r="CG143" s="50">
        <f t="shared" si="207"/>
        <v>0</v>
      </c>
      <c r="CH143" s="50">
        <f t="shared" si="208"/>
        <v>0</v>
      </c>
      <c r="CI143" s="50">
        <f t="shared" si="209"/>
        <v>0</v>
      </c>
      <c r="CJ143" s="50">
        <f t="shared" si="210"/>
        <v>0</v>
      </c>
      <c r="CK143" s="50">
        <f t="shared" si="211"/>
        <v>0</v>
      </c>
      <c r="CL143" s="50">
        <f t="shared" si="212"/>
        <v>0</v>
      </c>
      <c r="CM143" s="50">
        <f t="shared" si="213"/>
        <v>0</v>
      </c>
      <c r="CN143" s="50">
        <f t="shared" si="214"/>
        <v>0</v>
      </c>
      <c r="CO143">
        <f t="shared" si="215"/>
        <v>0</v>
      </c>
      <c r="CP143">
        <f t="shared" si="216"/>
        <v>0</v>
      </c>
      <c r="CQ143">
        <f t="shared" si="217"/>
        <v>0</v>
      </c>
      <c r="CR143">
        <f t="shared" si="218"/>
        <v>0</v>
      </c>
      <c r="CS143">
        <f t="shared" si="219"/>
        <v>0.50678938495958203</v>
      </c>
      <c r="CT143">
        <f t="shared" si="220"/>
        <v>0.50678938495958203</v>
      </c>
      <c r="CU143">
        <f t="shared" si="221"/>
        <v>1</v>
      </c>
      <c r="CV143">
        <f t="shared" si="222"/>
        <v>1</v>
      </c>
      <c r="CW143">
        <f t="shared" si="223"/>
        <v>0</v>
      </c>
      <c r="CX143">
        <f t="shared" si="224"/>
        <v>0</v>
      </c>
      <c r="CY143">
        <f t="shared" si="225"/>
        <v>0</v>
      </c>
      <c r="CZ143">
        <f t="shared" si="226"/>
        <v>0</v>
      </c>
      <c r="DA143">
        <f t="shared" si="227"/>
        <v>0</v>
      </c>
      <c r="DB143">
        <f t="shared" si="228"/>
        <v>0</v>
      </c>
      <c r="DC143">
        <f t="shared" si="229"/>
        <v>0</v>
      </c>
      <c r="DD143">
        <f t="shared" si="230"/>
        <v>0</v>
      </c>
      <c r="DL143" s="32" t="s">
        <v>1952</v>
      </c>
      <c r="DM143" s="32" t="s">
        <v>1953</v>
      </c>
      <c r="DN143" s="32" t="s">
        <v>1954</v>
      </c>
      <c r="DO143" s="32" t="s">
        <v>1955</v>
      </c>
      <c r="DP143" s="32" t="s">
        <v>1956</v>
      </c>
      <c r="DQ143" s="32" t="s">
        <v>18</v>
      </c>
    </row>
    <row r="144" spans="1:121">
      <c r="A144" s="32" t="s">
        <v>22</v>
      </c>
      <c r="B144" s="33" t="s">
        <v>1957</v>
      </c>
      <c r="C144" s="32" t="s">
        <v>1958</v>
      </c>
      <c r="D144" s="32" t="s">
        <v>1959</v>
      </c>
      <c r="E144" s="32" t="s">
        <v>1960</v>
      </c>
      <c r="F144" s="33" t="s">
        <v>1961</v>
      </c>
      <c r="G144" s="33" t="s">
        <v>1962</v>
      </c>
      <c r="H144" s="33" t="s">
        <v>1963</v>
      </c>
      <c r="I144" s="32" t="s">
        <v>1964</v>
      </c>
      <c r="J144" s="32" t="s">
        <v>1965</v>
      </c>
      <c r="K144" s="32" t="s">
        <v>1966</v>
      </c>
      <c r="L144" s="32" t="s">
        <v>1967</v>
      </c>
      <c r="M144" s="33" t="s">
        <v>1968</v>
      </c>
      <c r="N144" s="33" t="s">
        <v>1969</v>
      </c>
      <c r="O144" s="33" t="s">
        <v>1970</v>
      </c>
      <c r="P144" s="31">
        <f t="shared" si="171"/>
        <v>0.13254498759200006</v>
      </c>
      <c r="Q144" s="3">
        <f t="shared" si="172"/>
        <v>-0.96486365252847306</v>
      </c>
      <c r="R144" s="32" t="s">
        <v>1971</v>
      </c>
      <c r="S144" s="40">
        <f t="shared" si="173"/>
        <v>2.8757202860190372</v>
      </c>
      <c r="T144" s="32" t="s">
        <v>1972</v>
      </c>
      <c r="U144" s="32" t="s">
        <v>1973</v>
      </c>
      <c r="V144" s="33" t="s">
        <v>1974</v>
      </c>
      <c r="W144" s="24">
        <f t="shared" si="174"/>
        <v>5.6981039765503576</v>
      </c>
      <c r="AA144" s="24">
        <f t="shared" si="175"/>
        <v>1.0113280006184997</v>
      </c>
      <c r="AC144" s="32" t="s">
        <v>1975</v>
      </c>
      <c r="AD144" s="32" t="s">
        <v>1976</v>
      </c>
      <c r="AE144" s="32" t="s">
        <v>1977</v>
      </c>
      <c r="AF144" s="32" t="s">
        <v>1978</v>
      </c>
      <c r="AG144" s="8">
        <f t="shared" si="176"/>
        <v>4.1159568345947598E-2</v>
      </c>
      <c r="AH144" s="32" t="s">
        <v>1979</v>
      </c>
      <c r="AI144" s="32" t="s">
        <v>1980</v>
      </c>
      <c r="AJ144">
        <f t="shared" si="177"/>
        <v>4.8868999999999687</v>
      </c>
      <c r="AK144">
        <f t="shared" si="156"/>
        <v>2.8208745755087086</v>
      </c>
      <c r="AL144" t="e">
        <f t="shared" si="157"/>
        <v>#VALUE!</v>
      </c>
      <c r="AM144">
        <f t="shared" si="178"/>
        <v>0.57723190069547703</v>
      </c>
      <c r="AN144" s="58" t="e">
        <f t="shared" si="179"/>
        <v>#VALUE!</v>
      </c>
      <c r="AO144" s="32">
        <v>4</v>
      </c>
      <c r="AP144" s="32">
        <v>2</v>
      </c>
      <c r="AQ144" s="32"/>
      <c r="AR144">
        <f t="shared" si="158"/>
        <v>0</v>
      </c>
      <c r="AS144">
        <f t="shared" si="159"/>
        <v>0</v>
      </c>
      <c r="AT144">
        <f t="shared" si="160"/>
        <v>0</v>
      </c>
      <c r="AU144">
        <f t="shared" si="161"/>
        <v>0</v>
      </c>
      <c r="AV144">
        <f t="shared" si="162"/>
        <v>0</v>
      </c>
      <c r="AW144" t="e">
        <f t="shared" si="163"/>
        <v>#VALUE!</v>
      </c>
      <c r="AX144">
        <f t="shared" si="164"/>
        <v>0</v>
      </c>
      <c r="AY144">
        <f t="shared" si="165"/>
        <v>1</v>
      </c>
      <c r="AZ144">
        <f t="shared" si="166"/>
        <v>0</v>
      </c>
      <c r="BA144">
        <f t="shared" si="167"/>
        <v>0</v>
      </c>
      <c r="BB144">
        <f t="shared" si="168"/>
        <v>0</v>
      </c>
      <c r="BC144">
        <f t="shared" si="169"/>
        <v>0</v>
      </c>
      <c r="BD144" t="e">
        <f t="shared" si="170"/>
        <v>#VALUE!</v>
      </c>
      <c r="BE144">
        <f t="shared" si="180"/>
        <v>0</v>
      </c>
      <c r="BF144">
        <f t="shared" si="181"/>
        <v>1</v>
      </c>
      <c r="BG144">
        <f t="shared" si="182"/>
        <v>0</v>
      </c>
      <c r="BH144">
        <f t="shared" si="183"/>
        <v>0</v>
      </c>
      <c r="BI144">
        <f t="shared" si="184"/>
        <v>0</v>
      </c>
      <c r="BJ144">
        <f t="shared" si="185"/>
        <v>0</v>
      </c>
      <c r="BK144">
        <f t="shared" si="186"/>
        <v>0</v>
      </c>
      <c r="BL144">
        <f t="shared" si="187"/>
        <v>0</v>
      </c>
      <c r="BM144">
        <f t="shared" si="188"/>
        <v>0</v>
      </c>
      <c r="BN144">
        <f t="shared" si="189"/>
        <v>0</v>
      </c>
      <c r="BO144">
        <f t="shared" si="190"/>
        <v>1</v>
      </c>
      <c r="BP144">
        <f t="shared" si="191"/>
        <v>0</v>
      </c>
      <c r="BQ144">
        <f t="shared" si="192"/>
        <v>0</v>
      </c>
      <c r="BR144">
        <f t="shared" si="193"/>
        <v>0</v>
      </c>
      <c r="BS144">
        <f t="shared" si="194"/>
        <v>0</v>
      </c>
      <c r="BT144" t="e">
        <f t="shared" si="195"/>
        <v>#VALUE!</v>
      </c>
      <c r="BU144">
        <f t="shared" si="196"/>
        <v>0</v>
      </c>
      <c r="BV144">
        <f t="shared" si="197"/>
        <v>1</v>
      </c>
      <c r="BW144">
        <f t="shared" si="198"/>
        <v>0</v>
      </c>
      <c r="BY144" s="50">
        <f t="shared" si="199"/>
        <v>0</v>
      </c>
      <c r="BZ144" s="50">
        <f t="shared" si="200"/>
        <v>0</v>
      </c>
      <c r="CA144" s="50">
        <f t="shared" si="201"/>
        <v>0</v>
      </c>
      <c r="CB144" s="50">
        <f t="shared" si="202"/>
        <v>0</v>
      </c>
      <c r="CC144" s="50">
        <f t="shared" si="203"/>
        <v>0</v>
      </c>
      <c r="CD144" s="50">
        <f t="shared" si="204"/>
        <v>2.8208745755087086</v>
      </c>
      <c r="CE144" s="50">
        <f t="shared" si="205"/>
        <v>0</v>
      </c>
      <c r="CF144" s="50">
        <f t="shared" si="206"/>
        <v>1</v>
      </c>
      <c r="CG144" s="50">
        <f t="shared" si="207"/>
        <v>0</v>
      </c>
      <c r="CH144" s="50">
        <f t="shared" si="208"/>
        <v>0</v>
      </c>
      <c r="CI144" s="50">
        <f t="shared" si="209"/>
        <v>0</v>
      </c>
      <c r="CJ144" s="50">
        <f t="shared" si="210"/>
        <v>0</v>
      </c>
      <c r="CK144" s="50">
        <f t="shared" si="211"/>
        <v>2.8208745755087086</v>
      </c>
      <c r="CL144" s="50">
        <f t="shared" si="212"/>
        <v>0</v>
      </c>
      <c r="CM144" s="50">
        <f t="shared" si="213"/>
        <v>1</v>
      </c>
      <c r="CN144" s="50">
        <f t="shared" si="214"/>
        <v>0</v>
      </c>
      <c r="CO144">
        <f t="shared" si="215"/>
        <v>0</v>
      </c>
      <c r="CP144">
        <f t="shared" si="216"/>
        <v>0</v>
      </c>
      <c r="CQ144">
        <f t="shared" si="217"/>
        <v>0</v>
      </c>
      <c r="CR144">
        <f t="shared" si="218"/>
        <v>0</v>
      </c>
      <c r="CS144">
        <f t="shared" si="219"/>
        <v>0</v>
      </c>
      <c r="CT144">
        <f t="shared" si="220"/>
        <v>0.57723190069547703</v>
      </c>
      <c r="CU144">
        <f t="shared" si="221"/>
        <v>0</v>
      </c>
      <c r="CV144">
        <f t="shared" si="222"/>
        <v>1</v>
      </c>
      <c r="CW144">
        <f t="shared" si="223"/>
        <v>0</v>
      </c>
      <c r="CX144">
        <f t="shared" si="224"/>
        <v>0</v>
      </c>
      <c r="CY144">
        <f t="shared" si="225"/>
        <v>0</v>
      </c>
      <c r="CZ144">
        <f t="shared" si="226"/>
        <v>0</v>
      </c>
      <c r="DA144">
        <f t="shared" si="227"/>
        <v>0.57723190069547703</v>
      </c>
      <c r="DB144">
        <f t="shared" si="228"/>
        <v>0</v>
      </c>
      <c r="DC144">
        <f t="shared" si="229"/>
        <v>1</v>
      </c>
      <c r="DD144">
        <f t="shared" si="230"/>
        <v>0</v>
      </c>
      <c r="DL144" s="32" t="s">
        <v>1981</v>
      </c>
      <c r="DM144" s="32" t="s">
        <v>1982</v>
      </c>
      <c r="DN144" s="32" t="s">
        <v>711</v>
      </c>
      <c r="DO144" s="32" t="s">
        <v>1983</v>
      </c>
      <c r="DP144" s="32" t="s">
        <v>1984</v>
      </c>
      <c r="DQ144" s="32" t="s">
        <v>18</v>
      </c>
    </row>
    <row r="145" spans="1:121">
      <c r="A145" s="32" t="s">
        <v>22</v>
      </c>
      <c r="B145" s="32" t="s">
        <v>1985</v>
      </c>
      <c r="C145" s="32" t="s">
        <v>1986</v>
      </c>
      <c r="D145" s="32" t="s">
        <v>1987</v>
      </c>
      <c r="E145" s="32" t="s">
        <v>1988</v>
      </c>
      <c r="F145" s="33" t="s">
        <v>1989</v>
      </c>
      <c r="G145" s="33" t="s">
        <v>1990</v>
      </c>
      <c r="H145" s="33" t="s">
        <v>1991</v>
      </c>
      <c r="I145" s="32" t="s">
        <v>1992</v>
      </c>
      <c r="J145" s="32" t="s">
        <v>1993</v>
      </c>
      <c r="K145" s="32" t="s">
        <v>1994</v>
      </c>
      <c r="L145" s="32" t="s">
        <v>1995</v>
      </c>
      <c r="M145" s="33" t="s">
        <v>1996</v>
      </c>
      <c r="N145" s="33" t="s">
        <v>1997</v>
      </c>
      <c r="O145" s="32" t="s">
        <v>1998</v>
      </c>
      <c r="P145" s="31">
        <f t="shared" si="171"/>
        <v>0.9511748649620001</v>
      </c>
      <c r="Q145" s="3">
        <f t="shared" si="172"/>
        <v>0.80946724747095833</v>
      </c>
      <c r="R145" s="32" t="s">
        <v>1999</v>
      </c>
      <c r="S145" s="40">
        <f t="shared" si="173"/>
        <v>0.62755211007899625</v>
      </c>
      <c r="T145" s="33" t="s">
        <v>2000</v>
      </c>
      <c r="U145" s="32" t="s">
        <v>2001</v>
      </c>
      <c r="V145" s="32" t="s">
        <v>2002</v>
      </c>
      <c r="W145" s="24">
        <f t="shared" si="174"/>
        <v>4.860454568657854</v>
      </c>
      <c r="AA145" s="24">
        <f t="shared" si="175"/>
        <v>1.1498312958846508</v>
      </c>
      <c r="AC145" s="32" t="s">
        <v>2003</v>
      </c>
      <c r="AD145" s="32" t="s">
        <v>2004</v>
      </c>
      <c r="AE145" s="32" t="s">
        <v>2005</v>
      </c>
      <c r="AF145" s="32" t="s">
        <v>2006</v>
      </c>
      <c r="AG145" s="8">
        <f t="shared" si="176"/>
        <v>3.1087028684114081E-2</v>
      </c>
      <c r="AH145" s="32" t="s">
        <v>2007</v>
      </c>
      <c r="AI145" s="32" t="s">
        <v>2008</v>
      </c>
      <c r="AJ145">
        <f t="shared" si="177"/>
        <v>14.170700000000011</v>
      </c>
      <c r="AK145">
        <f t="shared" si="156"/>
        <v>1.2148447349204912</v>
      </c>
      <c r="AL145" t="e">
        <f t="shared" si="157"/>
        <v>#VALUE!</v>
      </c>
      <c r="AM145">
        <f t="shared" si="178"/>
        <v>8.5729338347469791E-2</v>
      </c>
      <c r="AN145" s="58" t="e">
        <f t="shared" si="179"/>
        <v>#VALUE!</v>
      </c>
      <c r="AO145" s="32">
        <v>1</v>
      </c>
      <c r="AP145" s="32">
        <v>4</v>
      </c>
      <c r="AQ145" s="32"/>
      <c r="AR145" t="e">
        <f t="shared" si="158"/>
        <v>#VALUE!</v>
      </c>
      <c r="AS145">
        <f t="shared" si="159"/>
        <v>0</v>
      </c>
      <c r="AT145">
        <f t="shared" si="160"/>
        <v>1</v>
      </c>
      <c r="AU145">
        <f t="shared" si="161"/>
        <v>0</v>
      </c>
      <c r="AV145">
        <f t="shared" si="162"/>
        <v>0</v>
      </c>
      <c r="AW145">
        <f t="shared" si="163"/>
        <v>0</v>
      </c>
      <c r="AX145">
        <f t="shared" si="164"/>
        <v>0</v>
      </c>
      <c r="AY145">
        <f t="shared" si="165"/>
        <v>0</v>
      </c>
      <c r="AZ145">
        <f t="shared" si="166"/>
        <v>0</v>
      </c>
      <c r="BA145">
        <f t="shared" si="167"/>
        <v>0</v>
      </c>
      <c r="BB145">
        <f t="shared" si="168"/>
        <v>0</v>
      </c>
      <c r="BC145">
        <f t="shared" si="169"/>
        <v>0</v>
      </c>
      <c r="BD145">
        <f t="shared" si="170"/>
        <v>0</v>
      </c>
      <c r="BE145" t="e">
        <f t="shared" si="180"/>
        <v>#VALUE!</v>
      </c>
      <c r="BF145">
        <f t="shared" si="181"/>
        <v>0</v>
      </c>
      <c r="BG145">
        <f t="shared" si="182"/>
        <v>1</v>
      </c>
      <c r="BH145" t="e">
        <f t="shared" si="183"/>
        <v>#VALUE!</v>
      </c>
      <c r="BI145">
        <f t="shared" si="184"/>
        <v>0</v>
      </c>
      <c r="BJ145">
        <f t="shared" si="185"/>
        <v>1</v>
      </c>
      <c r="BK145">
        <f t="shared" si="186"/>
        <v>0</v>
      </c>
      <c r="BL145">
        <f t="shared" si="187"/>
        <v>0</v>
      </c>
      <c r="BM145">
        <f t="shared" si="188"/>
        <v>0</v>
      </c>
      <c r="BN145">
        <f t="shared" si="189"/>
        <v>0</v>
      </c>
      <c r="BO145">
        <f t="shared" si="190"/>
        <v>0</v>
      </c>
      <c r="BP145">
        <f t="shared" si="191"/>
        <v>0</v>
      </c>
      <c r="BQ145">
        <f t="shared" si="192"/>
        <v>0</v>
      </c>
      <c r="BR145">
        <f t="shared" si="193"/>
        <v>0</v>
      </c>
      <c r="BS145">
        <f t="shared" si="194"/>
        <v>0</v>
      </c>
      <c r="BT145">
        <f t="shared" si="195"/>
        <v>0</v>
      </c>
      <c r="BU145" t="e">
        <f t="shared" si="196"/>
        <v>#VALUE!</v>
      </c>
      <c r="BV145">
        <f t="shared" si="197"/>
        <v>0</v>
      </c>
      <c r="BW145">
        <f t="shared" si="198"/>
        <v>1</v>
      </c>
      <c r="BY145" s="50">
        <f t="shared" si="199"/>
        <v>1.2148447349204912</v>
      </c>
      <c r="BZ145" s="50">
        <f t="shared" si="200"/>
        <v>0</v>
      </c>
      <c r="CA145" s="50">
        <f t="shared" si="201"/>
        <v>1</v>
      </c>
      <c r="CB145" s="50">
        <f t="shared" si="202"/>
        <v>0</v>
      </c>
      <c r="CC145" s="50">
        <f t="shared" si="203"/>
        <v>0</v>
      </c>
      <c r="CD145" s="50">
        <f t="shared" si="204"/>
        <v>0</v>
      </c>
      <c r="CE145" s="50">
        <f t="shared" si="205"/>
        <v>0</v>
      </c>
      <c r="CF145" s="50">
        <f t="shared" si="206"/>
        <v>0</v>
      </c>
      <c r="CG145" s="50">
        <f t="shared" si="207"/>
        <v>0</v>
      </c>
      <c r="CH145" s="50">
        <f t="shared" si="208"/>
        <v>0</v>
      </c>
      <c r="CI145" s="50">
        <f t="shared" si="209"/>
        <v>0</v>
      </c>
      <c r="CJ145" s="50">
        <f t="shared" si="210"/>
        <v>0</v>
      </c>
      <c r="CK145" s="50">
        <f t="shared" si="211"/>
        <v>0</v>
      </c>
      <c r="CL145" s="50">
        <f t="shared" si="212"/>
        <v>1.2148447349204912</v>
      </c>
      <c r="CM145" s="50">
        <f t="shared" si="213"/>
        <v>0</v>
      </c>
      <c r="CN145" s="50">
        <f t="shared" si="214"/>
        <v>1</v>
      </c>
      <c r="CO145">
        <f t="shared" si="215"/>
        <v>8.5729338347469791E-2</v>
      </c>
      <c r="CP145">
        <f t="shared" si="216"/>
        <v>0</v>
      </c>
      <c r="CQ145">
        <f t="shared" si="217"/>
        <v>1</v>
      </c>
      <c r="CR145">
        <f t="shared" si="218"/>
        <v>0</v>
      </c>
      <c r="CS145">
        <f t="shared" si="219"/>
        <v>0</v>
      </c>
      <c r="CT145">
        <f t="shared" si="220"/>
        <v>0</v>
      </c>
      <c r="CU145">
        <f t="shared" si="221"/>
        <v>0</v>
      </c>
      <c r="CV145">
        <f t="shared" si="222"/>
        <v>0</v>
      </c>
      <c r="CW145">
        <f t="shared" si="223"/>
        <v>0</v>
      </c>
      <c r="CX145">
        <f t="shared" si="224"/>
        <v>0</v>
      </c>
      <c r="CY145">
        <f t="shared" si="225"/>
        <v>0</v>
      </c>
      <c r="CZ145">
        <f t="shared" si="226"/>
        <v>0</v>
      </c>
      <c r="DA145">
        <f t="shared" si="227"/>
        <v>0</v>
      </c>
      <c r="DB145">
        <f t="shared" si="228"/>
        <v>8.5729338347469791E-2</v>
      </c>
      <c r="DC145">
        <f t="shared" si="229"/>
        <v>0</v>
      </c>
      <c r="DD145">
        <f t="shared" si="230"/>
        <v>1</v>
      </c>
      <c r="DL145" s="32" t="s">
        <v>2009</v>
      </c>
      <c r="DM145" s="32" t="s">
        <v>2010</v>
      </c>
      <c r="DN145" s="32" t="s">
        <v>2011</v>
      </c>
      <c r="DO145" s="32" t="s">
        <v>2012</v>
      </c>
      <c r="DP145" s="32" t="s">
        <v>886</v>
      </c>
      <c r="DQ145" s="32" t="s">
        <v>18</v>
      </c>
    </row>
    <row r="146" spans="1:121">
      <c r="A146" s="32" t="s">
        <v>16</v>
      </c>
      <c r="B146" s="33" t="s">
        <v>2013</v>
      </c>
      <c r="C146" s="32" t="s">
        <v>2014</v>
      </c>
      <c r="D146" s="32" t="s">
        <v>2015</v>
      </c>
      <c r="E146" s="33" t="s">
        <v>2016</v>
      </c>
      <c r="F146" s="33" t="s">
        <v>2017</v>
      </c>
      <c r="G146" s="33" t="s">
        <v>2018</v>
      </c>
      <c r="H146" s="32" t="s">
        <v>2019</v>
      </c>
      <c r="I146" s="33" t="s">
        <v>2020</v>
      </c>
      <c r="J146" s="32" t="s">
        <v>2021</v>
      </c>
      <c r="K146" s="32" t="s">
        <v>2022</v>
      </c>
      <c r="L146" s="33" t="s">
        <v>2023</v>
      </c>
      <c r="M146" s="33" t="s">
        <v>2024</v>
      </c>
      <c r="N146" s="33" t="s">
        <v>2025</v>
      </c>
      <c r="O146" s="32" t="s">
        <v>2026</v>
      </c>
      <c r="P146" s="31">
        <f t="shared" si="171"/>
        <v>-0.12924216954000003</v>
      </c>
      <c r="Q146" s="3">
        <f t="shared" si="172"/>
        <v>-0.96659292322518775</v>
      </c>
      <c r="R146" s="32" t="s">
        <v>2027</v>
      </c>
      <c r="S146" s="40">
        <f t="shared" si="173"/>
        <v>2.8823832506549119</v>
      </c>
      <c r="T146" s="33" t="s">
        <v>2028</v>
      </c>
      <c r="U146" s="32" t="s">
        <v>2029</v>
      </c>
      <c r="V146" s="32" t="s">
        <v>2030</v>
      </c>
      <c r="W146" s="24">
        <f t="shared" si="174"/>
        <v>1.9930646823347204</v>
      </c>
      <c r="AA146" s="24">
        <f t="shared" si="175"/>
        <v>1.8656008707883645</v>
      </c>
      <c r="AC146" s="32" t="s">
        <v>2031</v>
      </c>
      <c r="AD146" s="32" t="s">
        <v>2032</v>
      </c>
      <c r="AE146" s="32" t="s">
        <v>2033</v>
      </c>
      <c r="AF146" s="32" t="s">
        <v>2034</v>
      </c>
      <c r="AG146" s="8">
        <f t="shared" si="176"/>
        <v>3.4218129034317646E-2</v>
      </c>
      <c r="AH146" s="32" t="s">
        <v>2035</v>
      </c>
      <c r="AI146" s="32" t="s">
        <v>2036</v>
      </c>
      <c r="AJ146">
        <f t="shared" si="177"/>
        <v>3.7020999999999731</v>
      </c>
      <c r="AK146">
        <f t="shared" si="156"/>
        <v>3.974069756564258</v>
      </c>
      <c r="AL146" t="e">
        <f t="shared" si="157"/>
        <v>#VALUE!</v>
      </c>
      <c r="AM146">
        <f t="shared" si="178"/>
        <v>1.0734636440302225</v>
      </c>
      <c r="AN146" s="58" t="e">
        <f t="shared" si="179"/>
        <v>#VALUE!</v>
      </c>
      <c r="AO146" s="32">
        <v>1</v>
      </c>
      <c r="AP146" s="32">
        <v>3</v>
      </c>
      <c r="AQ146" s="32"/>
      <c r="AR146" t="e">
        <f t="shared" si="158"/>
        <v>#VALUE!</v>
      </c>
      <c r="AS146">
        <f t="shared" si="159"/>
        <v>0</v>
      </c>
      <c r="AT146">
        <f t="shared" si="160"/>
        <v>1</v>
      </c>
      <c r="AU146">
        <f t="shared" si="161"/>
        <v>0</v>
      </c>
      <c r="AV146">
        <f t="shared" si="162"/>
        <v>0</v>
      </c>
      <c r="AW146">
        <f t="shared" si="163"/>
        <v>0</v>
      </c>
      <c r="AX146">
        <f t="shared" si="164"/>
        <v>0</v>
      </c>
      <c r="AY146">
        <f t="shared" si="165"/>
        <v>0</v>
      </c>
      <c r="AZ146">
        <f t="shared" si="166"/>
        <v>0</v>
      </c>
      <c r="BA146" t="e">
        <f t="shared" si="167"/>
        <v>#VALUE!</v>
      </c>
      <c r="BB146">
        <f t="shared" si="168"/>
        <v>0</v>
      </c>
      <c r="BC146">
        <f t="shared" si="169"/>
        <v>1</v>
      </c>
      <c r="BD146">
        <f t="shared" si="170"/>
        <v>0</v>
      </c>
      <c r="BE146">
        <f t="shared" si="180"/>
        <v>0</v>
      </c>
      <c r="BF146">
        <f t="shared" si="181"/>
        <v>0</v>
      </c>
      <c r="BG146">
        <f t="shared" si="182"/>
        <v>0</v>
      </c>
      <c r="BH146" t="e">
        <f t="shared" si="183"/>
        <v>#VALUE!</v>
      </c>
      <c r="BI146">
        <f t="shared" si="184"/>
        <v>0</v>
      </c>
      <c r="BJ146">
        <f t="shared" si="185"/>
        <v>1</v>
      </c>
      <c r="BK146">
        <f t="shared" si="186"/>
        <v>0</v>
      </c>
      <c r="BL146">
        <f t="shared" si="187"/>
        <v>0</v>
      </c>
      <c r="BM146">
        <f t="shared" si="188"/>
        <v>0</v>
      </c>
      <c r="BN146">
        <f t="shared" si="189"/>
        <v>0</v>
      </c>
      <c r="BO146">
        <f t="shared" si="190"/>
        <v>0</v>
      </c>
      <c r="BP146">
        <f t="shared" si="191"/>
        <v>0</v>
      </c>
      <c r="BQ146" t="e">
        <f t="shared" si="192"/>
        <v>#VALUE!</v>
      </c>
      <c r="BR146">
        <f t="shared" si="193"/>
        <v>0</v>
      </c>
      <c r="BS146">
        <f t="shared" si="194"/>
        <v>1</v>
      </c>
      <c r="BT146">
        <f t="shared" si="195"/>
        <v>0</v>
      </c>
      <c r="BU146">
        <f t="shared" si="196"/>
        <v>0</v>
      </c>
      <c r="BV146">
        <f t="shared" si="197"/>
        <v>0</v>
      </c>
      <c r="BW146">
        <f t="shared" si="198"/>
        <v>0</v>
      </c>
      <c r="BY146" s="50">
        <f t="shared" si="199"/>
        <v>3.974069756564258</v>
      </c>
      <c r="BZ146" s="50">
        <f t="shared" si="200"/>
        <v>0</v>
      </c>
      <c r="CA146" s="50">
        <f t="shared" si="201"/>
        <v>1</v>
      </c>
      <c r="CB146" s="50">
        <f t="shared" si="202"/>
        <v>0</v>
      </c>
      <c r="CC146" s="50">
        <f t="shared" si="203"/>
        <v>0</v>
      </c>
      <c r="CD146" s="50">
        <f t="shared" si="204"/>
        <v>0</v>
      </c>
      <c r="CE146" s="50">
        <f t="shared" si="205"/>
        <v>0</v>
      </c>
      <c r="CF146" s="50">
        <f t="shared" si="206"/>
        <v>0</v>
      </c>
      <c r="CG146" s="50">
        <f t="shared" si="207"/>
        <v>0</v>
      </c>
      <c r="CH146" s="50">
        <f t="shared" si="208"/>
        <v>3.974069756564258</v>
      </c>
      <c r="CI146" s="50">
        <f t="shared" si="209"/>
        <v>0</v>
      </c>
      <c r="CJ146" s="50">
        <f t="shared" si="210"/>
        <v>1</v>
      </c>
      <c r="CK146" s="50">
        <f t="shared" si="211"/>
        <v>0</v>
      </c>
      <c r="CL146" s="50">
        <f t="shared" si="212"/>
        <v>0</v>
      </c>
      <c r="CM146" s="50">
        <f t="shared" si="213"/>
        <v>0</v>
      </c>
      <c r="CN146" s="50">
        <f t="shared" si="214"/>
        <v>0</v>
      </c>
      <c r="CO146">
        <f t="shared" si="215"/>
        <v>1.0734636440302225</v>
      </c>
      <c r="CP146">
        <f t="shared" si="216"/>
        <v>0</v>
      </c>
      <c r="CQ146">
        <f t="shared" si="217"/>
        <v>1</v>
      </c>
      <c r="CR146">
        <f t="shared" si="218"/>
        <v>0</v>
      </c>
      <c r="CS146">
        <f t="shared" si="219"/>
        <v>0</v>
      </c>
      <c r="CT146">
        <f t="shared" si="220"/>
        <v>0</v>
      </c>
      <c r="CU146">
        <f t="shared" si="221"/>
        <v>0</v>
      </c>
      <c r="CV146">
        <f t="shared" si="222"/>
        <v>0</v>
      </c>
      <c r="CW146">
        <f t="shared" si="223"/>
        <v>0</v>
      </c>
      <c r="CX146">
        <f t="shared" si="224"/>
        <v>1.0734636440302225</v>
      </c>
      <c r="CY146">
        <f t="shared" si="225"/>
        <v>0</v>
      </c>
      <c r="CZ146">
        <f t="shared" si="226"/>
        <v>1</v>
      </c>
      <c r="DA146">
        <f t="shared" si="227"/>
        <v>0</v>
      </c>
      <c r="DB146">
        <f t="shared" si="228"/>
        <v>0</v>
      </c>
      <c r="DC146">
        <f t="shared" si="229"/>
        <v>0</v>
      </c>
      <c r="DD146">
        <f t="shared" si="230"/>
        <v>0</v>
      </c>
      <c r="DL146" s="32" t="s">
        <v>2037</v>
      </c>
      <c r="DM146" s="32" t="s">
        <v>2038</v>
      </c>
      <c r="DN146" s="32" t="s">
        <v>76</v>
      </c>
      <c r="DO146" s="32" t="s">
        <v>2039</v>
      </c>
      <c r="DP146" s="32" t="s">
        <v>2040</v>
      </c>
      <c r="DQ146" s="32" t="s">
        <v>18</v>
      </c>
    </row>
    <row r="147" spans="1:121">
      <c r="A147" s="32" t="s">
        <v>22</v>
      </c>
      <c r="B147" s="33" t="s">
        <v>2041</v>
      </c>
      <c r="C147" s="32" t="s">
        <v>2042</v>
      </c>
      <c r="D147" s="32" t="s">
        <v>2043</v>
      </c>
      <c r="E147" s="33" t="s">
        <v>2044</v>
      </c>
      <c r="F147" s="33" t="s">
        <v>2045</v>
      </c>
      <c r="G147" s="33" t="s">
        <v>2046</v>
      </c>
      <c r="H147" s="32" t="s">
        <v>2047</v>
      </c>
      <c r="I147" s="32" t="s">
        <v>2048</v>
      </c>
      <c r="J147" s="32" t="s">
        <v>2049</v>
      </c>
      <c r="K147" s="32" t="s">
        <v>2050</v>
      </c>
      <c r="L147" s="32" t="s">
        <v>2051</v>
      </c>
      <c r="M147" s="33" t="s">
        <v>2052</v>
      </c>
      <c r="N147" s="32" t="s">
        <v>2053</v>
      </c>
      <c r="O147" s="33" t="s">
        <v>2054</v>
      </c>
      <c r="P147" s="31">
        <f t="shared" si="171"/>
        <v>0.71365098634000002</v>
      </c>
      <c r="Q147" s="3">
        <f t="shared" si="172"/>
        <v>1.8595460608109793E-2</v>
      </c>
      <c r="R147" s="32" t="s">
        <v>2055</v>
      </c>
      <c r="S147" s="40">
        <f t="shared" si="173"/>
        <v>1.5521997943290233</v>
      </c>
      <c r="T147" s="32" t="s">
        <v>2056</v>
      </c>
      <c r="U147" s="32" t="s">
        <v>2057</v>
      </c>
      <c r="V147" s="33" t="s">
        <v>2058</v>
      </c>
      <c r="W147" s="24">
        <f t="shared" si="174"/>
        <v>5.2974593153278677</v>
      </c>
      <c r="AA147" s="24">
        <f t="shared" si="175"/>
        <v>1.0598308063802748</v>
      </c>
      <c r="AC147" s="32" t="s">
        <v>2059</v>
      </c>
      <c r="AD147" s="32" t="s">
        <v>2060</v>
      </c>
      <c r="AE147" s="32" t="s">
        <v>2061</v>
      </c>
      <c r="AF147" s="32" t="s">
        <v>2062</v>
      </c>
      <c r="AG147" s="8">
        <f t="shared" si="176"/>
        <v>3.7660319597934339E-2</v>
      </c>
      <c r="AH147" s="32" t="s">
        <v>2063</v>
      </c>
      <c r="AI147" s="32" t="s">
        <v>2064</v>
      </c>
      <c r="AJ147">
        <f t="shared" si="177"/>
        <v>17.268400000000042</v>
      </c>
      <c r="AK147">
        <f t="shared" si="156"/>
        <v>2.1270310886897885</v>
      </c>
      <c r="AL147" t="e">
        <f t="shared" si="157"/>
        <v>#VALUE!</v>
      </c>
      <c r="AM147">
        <f t="shared" si="178"/>
        <v>0.12317476365440824</v>
      </c>
      <c r="AN147" s="58" t="e">
        <f t="shared" si="179"/>
        <v>#VALUE!</v>
      </c>
      <c r="AO147" s="32">
        <v>4</v>
      </c>
      <c r="AP147" s="32">
        <v>1</v>
      </c>
      <c r="AQ147" s="32"/>
      <c r="AR147">
        <f t="shared" si="158"/>
        <v>0</v>
      </c>
      <c r="AS147" t="e">
        <f t="shared" si="159"/>
        <v>#VALUE!</v>
      </c>
      <c r="AT147">
        <f t="shared" si="160"/>
        <v>0</v>
      </c>
      <c r="AU147">
        <f t="shared" si="161"/>
        <v>1</v>
      </c>
      <c r="AV147">
        <f t="shared" si="162"/>
        <v>0</v>
      </c>
      <c r="AW147">
        <f t="shared" si="163"/>
        <v>0</v>
      </c>
      <c r="AX147">
        <f t="shared" si="164"/>
        <v>0</v>
      </c>
      <c r="AY147">
        <f t="shared" si="165"/>
        <v>0</v>
      </c>
      <c r="AZ147">
        <f t="shared" si="166"/>
        <v>0</v>
      </c>
      <c r="BA147">
        <f t="shared" si="167"/>
        <v>0</v>
      </c>
      <c r="BB147">
        <f t="shared" si="168"/>
        <v>0</v>
      </c>
      <c r="BC147">
        <f t="shared" si="169"/>
        <v>0</v>
      </c>
      <c r="BD147" t="e">
        <f t="shared" si="170"/>
        <v>#VALUE!</v>
      </c>
      <c r="BE147">
        <f t="shared" si="180"/>
        <v>0</v>
      </c>
      <c r="BF147">
        <f t="shared" si="181"/>
        <v>1</v>
      </c>
      <c r="BG147">
        <f t="shared" si="182"/>
        <v>0</v>
      </c>
      <c r="BH147">
        <f t="shared" si="183"/>
        <v>0</v>
      </c>
      <c r="BI147" t="e">
        <f t="shared" si="184"/>
        <v>#VALUE!</v>
      </c>
      <c r="BJ147">
        <f t="shared" si="185"/>
        <v>0</v>
      </c>
      <c r="BK147">
        <f t="shared" si="186"/>
        <v>1</v>
      </c>
      <c r="BL147">
        <f t="shared" si="187"/>
        <v>0</v>
      </c>
      <c r="BM147">
        <f t="shared" si="188"/>
        <v>0</v>
      </c>
      <c r="BN147">
        <f t="shared" si="189"/>
        <v>0</v>
      </c>
      <c r="BO147">
        <f t="shared" si="190"/>
        <v>0</v>
      </c>
      <c r="BP147">
        <f t="shared" si="191"/>
        <v>0</v>
      </c>
      <c r="BQ147">
        <f t="shared" si="192"/>
        <v>0</v>
      </c>
      <c r="BR147">
        <f t="shared" si="193"/>
        <v>0</v>
      </c>
      <c r="BS147">
        <f t="shared" si="194"/>
        <v>0</v>
      </c>
      <c r="BT147" t="e">
        <f t="shared" si="195"/>
        <v>#VALUE!</v>
      </c>
      <c r="BU147">
        <f t="shared" si="196"/>
        <v>0</v>
      </c>
      <c r="BV147">
        <f t="shared" si="197"/>
        <v>1</v>
      </c>
      <c r="BW147">
        <f t="shared" si="198"/>
        <v>0</v>
      </c>
      <c r="BY147" s="50">
        <f t="shared" si="199"/>
        <v>0</v>
      </c>
      <c r="BZ147" s="50">
        <f t="shared" si="200"/>
        <v>2.1270310886897885</v>
      </c>
      <c r="CA147" s="50">
        <f t="shared" si="201"/>
        <v>0</v>
      </c>
      <c r="CB147" s="50">
        <f t="shared" si="202"/>
        <v>1</v>
      </c>
      <c r="CC147" s="50">
        <f t="shared" si="203"/>
        <v>0</v>
      </c>
      <c r="CD147" s="50">
        <f t="shared" si="204"/>
        <v>0</v>
      </c>
      <c r="CE147" s="50">
        <f t="shared" si="205"/>
        <v>0</v>
      </c>
      <c r="CF147" s="50">
        <f t="shared" si="206"/>
        <v>0</v>
      </c>
      <c r="CG147" s="50">
        <f t="shared" si="207"/>
        <v>0</v>
      </c>
      <c r="CH147" s="50">
        <f t="shared" si="208"/>
        <v>0</v>
      </c>
      <c r="CI147" s="50">
        <f t="shared" si="209"/>
        <v>0</v>
      </c>
      <c r="CJ147" s="50">
        <f t="shared" si="210"/>
        <v>0</v>
      </c>
      <c r="CK147" s="50">
        <f t="shared" si="211"/>
        <v>2.1270310886897885</v>
      </c>
      <c r="CL147" s="50">
        <f t="shared" si="212"/>
        <v>0</v>
      </c>
      <c r="CM147" s="50">
        <f t="shared" si="213"/>
        <v>1</v>
      </c>
      <c r="CN147" s="50">
        <f t="shared" si="214"/>
        <v>0</v>
      </c>
      <c r="CO147">
        <f t="shared" si="215"/>
        <v>0</v>
      </c>
      <c r="CP147">
        <f t="shared" si="216"/>
        <v>0.12317476365440824</v>
      </c>
      <c r="CQ147">
        <f t="shared" si="217"/>
        <v>0</v>
      </c>
      <c r="CR147">
        <f t="shared" si="218"/>
        <v>1</v>
      </c>
      <c r="CS147">
        <f t="shared" si="219"/>
        <v>0</v>
      </c>
      <c r="CT147">
        <f t="shared" si="220"/>
        <v>0</v>
      </c>
      <c r="CU147">
        <f t="shared" si="221"/>
        <v>0</v>
      </c>
      <c r="CV147">
        <f t="shared" si="222"/>
        <v>0</v>
      </c>
      <c r="CW147">
        <f t="shared" si="223"/>
        <v>0</v>
      </c>
      <c r="CX147">
        <f t="shared" si="224"/>
        <v>0</v>
      </c>
      <c r="CY147">
        <f t="shared" si="225"/>
        <v>0</v>
      </c>
      <c r="CZ147">
        <f t="shared" si="226"/>
        <v>0</v>
      </c>
      <c r="DA147">
        <f t="shared" si="227"/>
        <v>0.12317476365440824</v>
      </c>
      <c r="DB147">
        <f t="shared" si="228"/>
        <v>0</v>
      </c>
      <c r="DC147">
        <f t="shared" si="229"/>
        <v>1</v>
      </c>
      <c r="DD147">
        <f t="shared" si="230"/>
        <v>0</v>
      </c>
      <c r="DL147" s="32" t="s">
        <v>2065</v>
      </c>
      <c r="DM147" s="32" t="s">
        <v>2066</v>
      </c>
      <c r="DN147" s="32" t="s">
        <v>2067</v>
      </c>
      <c r="DO147" s="32" t="s">
        <v>2068</v>
      </c>
      <c r="DP147" s="32" t="s">
        <v>2069</v>
      </c>
      <c r="DQ147" s="32" t="s">
        <v>18</v>
      </c>
    </row>
    <row r="148" spans="1:121">
      <c r="A148" s="32" t="s">
        <v>16</v>
      </c>
      <c r="B148" s="32" t="s">
        <v>2070</v>
      </c>
      <c r="C148" s="32" t="s">
        <v>2071</v>
      </c>
      <c r="D148" s="32" t="s">
        <v>2072</v>
      </c>
      <c r="E148" s="32" t="s">
        <v>2073</v>
      </c>
      <c r="F148" s="33" t="s">
        <v>2074</v>
      </c>
      <c r="G148" s="33" t="s">
        <v>2075</v>
      </c>
      <c r="H148" s="33" t="s">
        <v>2076</v>
      </c>
      <c r="I148" s="32" t="s">
        <v>2077</v>
      </c>
      <c r="J148" s="32" t="s">
        <v>2078</v>
      </c>
      <c r="K148" s="32" t="s">
        <v>2079</v>
      </c>
      <c r="L148" s="33" t="s">
        <v>2080</v>
      </c>
      <c r="M148" s="33" t="s">
        <v>2081</v>
      </c>
      <c r="N148" s="33" t="s">
        <v>2082</v>
      </c>
      <c r="O148" s="32" t="s">
        <v>2083</v>
      </c>
      <c r="P148" s="31">
        <f t="shared" si="171"/>
        <v>0.92136980147799996</v>
      </c>
      <c r="Q148" s="3">
        <f t="shared" si="172"/>
        <v>0.69784462215121801</v>
      </c>
      <c r="R148" s="32" t="s">
        <v>2084</v>
      </c>
      <c r="S148" s="40">
        <f t="shared" si="173"/>
        <v>0.79841251620556708</v>
      </c>
      <c r="T148" s="33" t="s">
        <v>2085</v>
      </c>
      <c r="U148" s="32" t="s">
        <v>2086</v>
      </c>
      <c r="V148" s="33" t="s">
        <v>2087</v>
      </c>
      <c r="W148" s="24">
        <f t="shared" si="174"/>
        <v>3.7940150316002965</v>
      </c>
      <c r="AA148" s="24">
        <f t="shared" si="175"/>
        <v>1.4557225861082728</v>
      </c>
      <c r="AC148" s="32" t="s">
        <v>2088</v>
      </c>
      <c r="AD148" s="32" t="s">
        <v>2089</v>
      </c>
      <c r="AE148" s="32" t="s">
        <v>2090</v>
      </c>
      <c r="AF148" s="32" t="s">
        <v>2091</v>
      </c>
      <c r="AG148" s="8">
        <f t="shared" si="176"/>
        <v>2.9639956057813003E-2</v>
      </c>
      <c r="AH148" s="32" t="s">
        <v>2092</v>
      </c>
      <c r="AI148" s="32" t="s">
        <v>2093</v>
      </c>
      <c r="AJ148">
        <f t="shared" si="177"/>
        <v>3.3296000000000276</v>
      </c>
      <c r="AK148">
        <f t="shared" si="156"/>
        <v>1.9713264787311546</v>
      </c>
      <c r="AL148" t="e">
        <f t="shared" si="157"/>
        <v>#VALUE!</v>
      </c>
      <c r="AM148">
        <f t="shared" si="178"/>
        <v>0.59206105199757875</v>
      </c>
      <c r="AN148" s="58" t="e">
        <f t="shared" si="179"/>
        <v>#VALUE!</v>
      </c>
      <c r="AO148" s="32">
        <v>3</v>
      </c>
      <c r="AP148" s="32">
        <v>3</v>
      </c>
      <c r="AQ148" s="32"/>
      <c r="AR148">
        <f t="shared" si="158"/>
        <v>0</v>
      </c>
      <c r="AS148">
        <f t="shared" si="159"/>
        <v>0</v>
      </c>
      <c r="AT148">
        <f t="shared" si="160"/>
        <v>0</v>
      </c>
      <c r="AU148">
        <f t="shared" si="161"/>
        <v>0</v>
      </c>
      <c r="AV148">
        <f t="shared" si="162"/>
        <v>0</v>
      </c>
      <c r="AW148">
        <f t="shared" si="163"/>
        <v>0</v>
      </c>
      <c r="AX148">
        <f t="shared" si="164"/>
        <v>0</v>
      </c>
      <c r="AY148">
        <f t="shared" si="165"/>
        <v>0</v>
      </c>
      <c r="AZ148" t="e">
        <f t="shared" si="166"/>
        <v>#VALUE!</v>
      </c>
      <c r="BA148" t="e">
        <f t="shared" si="167"/>
        <v>#VALUE!</v>
      </c>
      <c r="BB148">
        <f t="shared" si="168"/>
        <v>1</v>
      </c>
      <c r="BC148">
        <f t="shared" si="169"/>
        <v>1</v>
      </c>
      <c r="BD148">
        <f t="shared" si="170"/>
        <v>0</v>
      </c>
      <c r="BE148">
        <f t="shared" si="180"/>
        <v>0</v>
      </c>
      <c r="BF148">
        <f t="shared" si="181"/>
        <v>0</v>
      </c>
      <c r="BG148">
        <f t="shared" si="182"/>
        <v>0</v>
      </c>
      <c r="BH148">
        <f t="shared" si="183"/>
        <v>0</v>
      </c>
      <c r="BI148">
        <f t="shared" si="184"/>
        <v>0</v>
      </c>
      <c r="BJ148">
        <f t="shared" si="185"/>
        <v>0</v>
      </c>
      <c r="BK148">
        <f t="shared" si="186"/>
        <v>0</v>
      </c>
      <c r="BL148">
        <f t="shared" si="187"/>
        <v>0</v>
      </c>
      <c r="BM148">
        <f t="shared" si="188"/>
        <v>0</v>
      </c>
      <c r="BN148">
        <f t="shared" si="189"/>
        <v>0</v>
      </c>
      <c r="BO148">
        <f t="shared" si="190"/>
        <v>0</v>
      </c>
      <c r="BP148" t="e">
        <f t="shared" si="191"/>
        <v>#VALUE!</v>
      </c>
      <c r="BQ148" t="e">
        <f t="shared" si="192"/>
        <v>#VALUE!</v>
      </c>
      <c r="BR148">
        <f t="shared" si="193"/>
        <v>1</v>
      </c>
      <c r="BS148">
        <f t="shared" si="194"/>
        <v>1</v>
      </c>
      <c r="BT148">
        <f t="shared" si="195"/>
        <v>0</v>
      </c>
      <c r="BU148">
        <f t="shared" si="196"/>
        <v>0</v>
      </c>
      <c r="BV148">
        <f t="shared" si="197"/>
        <v>0</v>
      </c>
      <c r="BW148">
        <f t="shared" si="198"/>
        <v>0</v>
      </c>
      <c r="BY148" s="50">
        <f t="shared" si="199"/>
        <v>0</v>
      </c>
      <c r="BZ148" s="50">
        <f t="shared" si="200"/>
        <v>0</v>
      </c>
      <c r="CA148" s="50">
        <f t="shared" si="201"/>
        <v>0</v>
      </c>
      <c r="CB148" s="50">
        <f t="shared" si="202"/>
        <v>0</v>
      </c>
      <c r="CC148" s="50">
        <f t="shared" si="203"/>
        <v>0</v>
      </c>
      <c r="CD148" s="50">
        <f t="shared" si="204"/>
        <v>0</v>
      </c>
      <c r="CE148" s="50">
        <f t="shared" si="205"/>
        <v>0</v>
      </c>
      <c r="CF148" s="50">
        <f t="shared" si="206"/>
        <v>0</v>
      </c>
      <c r="CG148" s="50">
        <f t="shared" si="207"/>
        <v>1.9713264787311546</v>
      </c>
      <c r="CH148" s="50">
        <f t="shared" si="208"/>
        <v>1.9713264787311546</v>
      </c>
      <c r="CI148" s="50">
        <f t="shared" si="209"/>
        <v>1</v>
      </c>
      <c r="CJ148" s="50">
        <f t="shared" si="210"/>
        <v>1</v>
      </c>
      <c r="CK148" s="50">
        <f t="shared" si="211"/>
        <v>0</v>
      </c>
      <c r="CL148" s="50">
        <f t="shared" si="212"/>
        <v>0</v>
      </c>
      <c r="CM148" s="50">
        <f t="shared" si="213"/>
        <v>0</v>
      </c>
      <c r="CN148" s="50">
        <f t="shared" si="214"/>
        <v>0</v>
      </c>
      <c r="CO148">
        <f t="shared" si="215"/>
        <v>0</v>
      </c>
      <c r="CP148">
        <f t="shared" si="216"/>
        <v>0</v>
      </c>
      <c r="CQ148">
        <f t="shared" si="217"/>
        <v>0</v>
      </c>
      <c r="CR148">
        <f t="shared" si="218"/>
        <v>0</v>
      </c>
      <c r="CS148">
        <f t="shared" si="219"/>
        <v>0</v>
      </c>
      <c r="CT148">
        <f t="shared" si="220"/>
        <v>0</v>
      </c>
      <c r="CU148">
        <f t="shared" si="221"/>
        <v>0</v>
      </c>
      <c r="CV148">
        <f t="shared" si="222"/>
        <v>0</v>
      </c>
      <c r="CW148">
        <f t="shared" si="223"/>
        <v>0.59206105199757875</v>
      </c>
      <c r="CX148">
        <f t="shared" si="224"/>
        <v>0.59206105199757875</v>
      </c>
      <c r="CY148">
        <f t="shared" si="225"/>
        <v>1</v>
      </c>
      <c r="CZ148">
        <f t="shared" si="226"/>
        <v>1</v>
      </c>
      <c r="DA148">
        <f t="shared" si="227"/>
        <v>0</v>
      </c>
      <c r="DB148">
        <f t="shared" si="228"/>
        <v>0</v>
      </c>
      <c r="DC148">
        <f t="shared" si="229"/>
        <v>0</v>
      </c>
      <c r="DD148">
        <f t="shared" si="230"/>
        <v>0</v>
      </c>
      <c r="DL148" s="32" t="s">
        <v>2094</v>
      </c>
      <c r="DM148" s="32" t="s">
        <v>2095</v>
      </c>
      <c r="DN148" s="32" t="s">
        <v>2096</v>
      </c>
      <c r="DO148" s="32" t="s">
        <v>2097</v>
      </c>
      <c r="DP148" s="32" t="s">
        <v>2098</v>
      </c>
      <c r="DQ148" s="32" t="s">
        <v>18</v>
      </c>
    </row>
    <row r="149" spans="1:121">
      <c r="A149" s="32" t="s">
        <v>20</v>
      </c>
      <c r="B149" s="32" t="s">
        <v>2099</v>
      </c>
      <c r="C149" s="32" t="s">
        <v>2100</v>
      </c>
      <c r="D149" s="32" t="s">
        <v>2101</v>
      </c>
      <c r="E149" s="33" t="s">
        <v>2102</v>
      </c>
      <c r="F149" s="33" t="s">
        <v>2103</v>
      </c>
      <c r="G149" s="33" t="s">
        <v>2104</v>
      </c>
      <c r="H149" s="32" t="s">
        <v>2105</v>
      </c>
      <c r="I149" s="32" t="s">
        <v>2106</v>
      </c>
      <c r="J149" s="32" t="s">
        <v>2107</v>
      </c>
      <c r="K149" s="32" t="s">
        <v>2108</v>
      </c>
      <c r="L149" s="32" t="s">
        <v>2109</v>
      </c>
      <c r="M149" s="33" t="s">
        <v>2110</v>
      </c>
      <c r="N149" s="33" t="s">
        <v>2111</v>
      </c>
      <c r="O149" s="32" t="s">
        <v>2112</v>
      </c>
      <c r="P149" s="31">
        <f t="shared" si="171"/>
        <v>-6.0330690964000011E-2</v>
      </c>
      <c r="Q149" s="3">
        <f t="shared" si="172"/>
        <v>-0.99272041545561263</v>
      </c>
      <c r="R149" s="32" t="s">
        <v>2113</v>
      </c>
      <c r="S149" s="40">
        <f t="shared" si="173"/>
        <v>3.0208579544505421</v>
      </c>
      <c r="T149" s="33" t="s">
        <v>2114</v>
      </c>
      <c r="U149" s="32" t="s">
        <v>2115</v>
      </c>
      <c r="V149" s="33" t="s">
        <v>2116</v>
      </c>
      <c r="W149" s="24">
        <f t="shared" si="174"/>
        <v>0.7102020489593085</v>
      </c>
      <c r="AA149" s="24">
        <f t="shared" si="175"/>
        <v>1.9697344535821562</v>
      </c>
      <c r="AC149" s="32" t="s">
        <v>2117</v>
      </c>
      <c r="AD149" s="32" t="s">
        <v>2118</v>
      </c>
      <c r="AE149" s="32" t="s">
        <v>2119</v>
      </c>
      <c r="AF149" s="32" t="s">
        <v>2120</v>
      </c>
      <c r="AG149" s="8">
        <f t="shared" si="176"/>
        <v>4.0524043174183413E-2</v>
      </c>
      <c r="AH149" s="32" t="s">
        <v>2121</v>
      </c>
      <c r="AI149" s="32" t="s">
        <v>2122</v>
      </c>
      <c r="AJ149">
        <f t="shared" si="177"/>
        <v>2.8760000000000332</v>
      </c>
      <c r="AK149">
        <f t="shared" si="156"/>
        <v>3.876109468807865</v>
      </c>
      <c r="AL149" t="e">
        <f t="shared" si="157"/>
        <v>#VALUE!</v>
      </c>
      <c r="AM149">
        <f t="shared" si="178"/>
        <v>1.3477432089039709</v>
      </c>
      <c r="AN149" s="58" t="e">
        <f t="shared" si="179"/>
        <v>#VALUE!</v>
      </c>
      <c r="AO149" s="32">
        <v>4</v>
      </c>
      <c r="AP149" s="32">
        <v>3</v>
      </c>
      <c r="AQ149" s="32"/>
      <c r="AR149">
        <f t="shared" si="158"/>
        <v>0</v>
      </c>
      <c r="AS149">
        <f t="shared" si="159"/>
        <v>0</v>
      </c>
      <c r="AT149">
        <f t="shared" si="160"/>
        <v>0</v>
      </c>
      <c r="AU149">
        <f t="shared" si="161"/>
        <v>0</v>
      </c>
      <c r="AV149">
        <f t="shared" si="162"/>
        <v>0</v>
      </c>
      <c r="AW149">
        <f t="shared" si="163"/>
        <v>0</v>
      </c>
      <c r="AX149">
        <f t="shared" si="164"/>
        <v>0</v>
      </c>
      <c r="AY149">
        <f t="shared" si="165"/>
        <v>0</v>
      </c>
      <c r="AZ149">
        <f t="shared" si="166"/>
        <v>0</v>
      </c>
      <c r="BA149" t="e">
        <f t="shared" si="167"/>
        <v>#VALUE!</v>
      </c>
      <c r="BB149">
        <f t="shared" si="168"/>
        <v>0</v>
      </c>
      <c r="BC149">
        <f t="shared" si="169"/>
        <v>1</v>
      </c>
      <c r="BD149" t="e">
        <f t="shared" si="170"/>
        <v>#VALUE!</v>
      </c>
      <c r="BE149">
        <f t="shared" si="180"/>
        <v>0</v>
      </c>
      <c r="BF149">
        <f t="shared" si="181"/>
        <v>1</v>
      </c>
      <c r="BG149">
        <f t="shared" si="182"/>
        <v>0</v>
      </c>
      <c r="BH149">
        <f t="shared" si="183"/>
        <v>0</v>
      </c>
      <c r="BI149">
        <f t="shared" si="184"/>
        <v>0</v>
      </c>
      <c r="BJ149">
        <f t="shared" si="185"/>
        <v>0</v>
      </c>
      <c r="BK149">
        <f t="shared" si="186"/>
        <v>0</v>
      </c>
      <c r="BL149">
        <f t="shared" si="187"/>
        <v>0</v>
      </c>
      <c r="BM149">
        <f t="shared" si="188"/>
        <v>0</v>
      </c>
      <c r="BN149">
        <f t="shared" si="189"/>
        <v>0</v>
      </c>
      <c r="BO149">
        <f t="shared" si="190"/>
        <v>0</v>
      </c>
      <c r="BP149">
        <f t="shared" si="191"/>
        <v>0</v>
      </c>
      <c r="BQ149" t="e">
        <f t="shared" si="192"/>
        <v>#VALUE!</v>
      </c>
      <c r="BR149">
        <f t="shared" si="193"/>
        <v>0</v>
      </c>
      <c r="BS149">
        <f t="shared" si="194"/>
        <v>1</v>
      </c>
      <c r="BT149" t="e">
        <f t="shared" si="195"/>
        <v>#VALUE!</v>
      </c>
      <c r="BU149">
        <f t="shared" si="196"/>
        <v>0</v>
      </c>
      <c r="BV149">
        <f t="shared" si="197"/>
        <v>1</v>
      </c>
      <c r="BW149">
        <f t="shared" si="198"/>
        <v>0</v>
      </c>
      <c r="BY149" s="50">
        <f t="shared" si="199"/>
        <v>0</v>
      </c>
      <c r="BZ149" s="50">
        <f t="shared" si="200"/>
        <v>0</v>
      </c>
      <c r="CA149" s="50">
        <f t="shared" si="201"/>
        <v>0</v>
      </c>
      <c r="CB149" s="50">
        <f t="shared" si="202"/>
        <v>0</v>
      </c>
      <c r="CC149" s="50">
        <f t="shared" si="203"/>
        <v>0</v>
      </c>
      <c r="CD149" s="50">
        <f t="shared" si="204"/>
        <v>0</v>
      </c>
      <c r="CE149" s="50">
        <f t="shared" si="205"/>
        <v>0</v>
      </c>
      <c r="CF149" s="50">
        <f t="shared" si="206"/>
        <v>0</v>
      </c>
      <c r="CG149" s="50">
        <f t="shared" si="207"/>
        <v>0</v>
      </c>
      <c r="CH149" s="50">
        <f t="shared" si="208"/>
        <v>3.876109468807865</v>
      </c>
      <c r="CI149" s="50">
        <f t="shared" si="209"/>
        <v>0</v>
      </c>
      <c r="CJ149" s="50">
        <f t="shared" si="210"/>
        <v>1</v>
      </c>
      <c r="CK149" s="50">
        <f t="shared" si="211"/>
        <v>3.876109468807865</v>
      </c>
      <c r="CL149" s="50">
        <f t="shared" si="212"/>
        <v>0</v>
      </c>
      <c r="CM149" s="50">
        <f t="shared" si="213"/>
        <v>1</v>
      </c>
      <c r="CN149" s="50">
        <f t="shared" si="214"/>
        <v>0</v>
      </c>
      <c r="CO149">
        <f t="shared" si="215"/>
        <v>0</v>
      </c>
      <c r="CP149">
        <f t="shared" si="216"/>
        <v>0</v>
      </c>
      <c r="CQ149">
        <f t="shared" si="217"/>
        <v>0</v>
      </c>
      <c r="CR149">
        <f t="shared" si="218"/>
        <v>0</v>
      </c>
      <c r="CS149">
        <f t="shared" si="219"/>
        <v>0</v>
      </c>
      <c r="CT149">
        <f t="shared" si="220"/>
        <v>0</v>
      </c>
      <c r="CU149">
        <f t="shared" si="221"/>
        <v>0</v>
      </c>
      <c r="CV149">
        <f t="shared" si="222"/>
        <v>0</v>
      </c>
      <c r="CW149">
        <f t="shared" si="223"/>
        <v>0</v>
      </c>
      <c r="CX149">
        <f t="shared" si="224"/>
        <v>1.3477432089039709</v>
      </c>
      <c r="CY149">
        <f t="shared" si="225"/>
        <v>0</v>
      </c>
      <c r="CZ149">
        <f t="shared" si="226"/>
        <v>1</v>
      </c>
      <c r="DA149">
        <f t="shared" si="227"/>
        <v>1.3477432089039709</v>
      </c>
      <c r="DB149">
        <f t="shared" si="228"/>
        <v>0</v>
      </c>
      <c r="DC149">
        <f t="shared" si="229"/>
        <v>1</v>
      </c>
      <c r="DD149">
        <f t="shared" si="230"/>
        <v>0</v>
      </c>
      <c r="DL149" s="32" t="s">
        <v>2123</v>
      </c>
      <c r="DM149" s="32" t="s">
        <v>2124</v>
      </c>
      <c r="DN149" s="32" t="s">
        <v>2125</v>
      </c>
      <c r="DO149" s="32" t="s">
        <v>2126</v>
      </c>
      <c r="DP149" s="32" t="s">
        <v>2127</v>
      </c>
      <c r="DQ149" s="32" t="s">
        <v>18</v>
      </c>
    </row>
    <row r="150" spans="1:121">
      <c r="A150" s="32" t="s">
        <v>20</v>
      </c>
      <c r="B150" s="32" t="s">
        <v>2128</v>
      </c>
      <c r="C150" s="32" t="s">
        <v>2129</v>
      </c>
      <c r="D150" s="32" t="s">
        <v>2130</v>
      </c>
      <c r="E150" s="32" t="s">
        <v>2131</v>
      </c>
      <c r="F150" s="33" t="s">
        <v>2132</v>
      </c>
      <c r="G150" s="33" t="s">
        <v>2133</v>
      </c>
      <c r="H150" s="33" t="s">
        <v>2134</v>
      </c>
      <c r="I150" s="32" t="s">
        <v>2135</v>
      </c>
      <c r="J150" s="32" t="s">
        <v>2136</v>
      </c>
      <c r="K150" s="32" t="s">
        <v>2137</v>
      </c>
      <c r="L150" s="33" t="s">
        <v>2138</v>
      </c>
      <c r="M150" s="32" t="s">
        <v>2139</v>
      </c>
      <c r="N150" s="33" t="s">
        <v>2140</v>
      </c>
      <c r="O150" s="32" t="s">
        <v>2141</v>
      </c>
      <c r="P150" s="31">
        <f t="shared" si="171"/>
        <v>0.95962243254399993</v>
      </c>
      <c r="Q150" s="3">
        <f t="shared" si="172"/>
        <v>0.84175042608332729</v>
      </c>
      <c r="R150" s="32" t="s">
        <v>2142</v>
      </c>
      <c r="S150" s="40">
        <f t="shared" si="173"/>
        <v>0.57027892400365743</v>
      </c>
      <c r="T150" s="32" t="s">
        <v>2143</v>
      </c>
      <c r="U150" s="32" t="s">
        <v>2144</v>
      </c>
      <c r="V150" s="32" t="s">
        <v>2145</v>
      </c>
      <c r="W150" s="24">
        <f t="shared" si="174"/>
        <v>5.3088937707183401</v>
      </c>
      <c r="AA150" s="24">
        <f t="shared" si="175"/>
        <v>1.0579561706530352</v>
      </c>
      <c r="AC150" s="32" t="s">
        <v>2146</v>
      </c>
      <c r="AD150" s="32" t="s">
        <v>2147</v>
      </c>
      <c r="AE150" s="32" t="s">
        <v>2148</v>
      </c>
      <c r="AF150" s="32" t="s">
        <v>2149</v>
      </c>
      <c r="AG150" s="8">
        <f t="shared" si="176"/>
        <v>2.9880971906816444E-2</v>
      </c>
      <c r="AH150" s="32" t="s">
        <v>2150</v>
      </c>
      <c r="AI150" s="32" t="s">
        <v>2151</v>
      </c>
      <c r="AJ150">
        <f t="shared" si="177"/>
        <v>11.735400000000027</v>
      </c>
      <c r="AK150">
        <f t="shared" si="156"/>
        <v>1.0137205018605411</v>
      </c>
      <c r="AL150" t="e">
        <f t="shared" si="157"/>
        <v>#VALUE!</v>
      </c>
      <c r="AM150">
        <f t="shared" si="178"/>
        <v>8.6381418772307608E-2</v>
      </c>
      <c r="AN150" s="58" t="e">
        <f t="shared" si="179"/>
        <v>#VALUE!</v>
      </c>
      <c r="AO150" s="32">
        <v>1</v>
      </c>
      <c r="AP150" s="32">
        <v>2</v>
      </c>
      <c r="AQ150" s="32"/>
      <c r="AR150" t="e">
        <f t="shared" si="158"/>
        <v>#VALUE!</v>
      </c>
      <c r="AS150">
        <f t="shared" si="159"/>
        <v>0</v>
      </c>
      <c r="AT150">
        <f t="shared" si="160"/>
        <v>1</v>
      </c>
      <c r="AU150">
        <f t="shared" si="161"/>
        <v>0</v>
      </c>
      <c r="AV150">
        <f t="shared" si="162"/>
        <v>0</v>
      </c>
      <c r="AW150" t="e">
        <f t="shared" si="163"/>
        <v>#VALUE!</v>
      </c>
      <c r="AX150">
        <f t="shared" si="164"/>
        <v>0</v>
      </c>
      <c r="AY150">
        <f t="shared" si="165"/>
        <v>1</v>
      </c>
      <c r="AZ150">
        <f t="shared" si="166"/>
        <v>0</v>
      </c>
      <c r="BA150">
        <f t="shared" si="167"/>
        <v>0</v>
      </c>
      <c r="BB150">
        <f t="shared" si="168"/>
        <v>0</v>
      </c>
      <c r="BC150">
        <f t="shared" si="169"/>
        <v>0</v>
      </c>
      <c r="BD150">
        <f t="shared" si="170"/>
        <v>0</v>
      </c>
      <c r="BE150">
        <f t="shared" si="180"/>
        <v>0</v>
      </c>
      <c r="BF150">
        <f t="shared" si="181"/>
        <v>0</v>
      </c>
      <c r="BG150">
        <f t="shared" si="182"/>
        <v>0</v>
      </c>
      <c r="BH150" t="e">
        <f t="shared" si="183"/>
        <v>#VALUE!</v>
      </c>
      <c r="BI150">
        <f t="shared" si="184"/>
        <v>0</v>
      </c>
      <c r="BJ150">
        <f t="shared" si="185"/>
        <v>1</v>
      </c>
      <c r="BK150">
        <f t="shared" si="186"/>
        <v>0</v>
      </c>
      <c r="BL150">
        <f t="shared" si="187"/>
        <v>0</v>
      </c>
      <c r="BM150">
        <f t="shared" si="188"/>
        <v>0</v>
      </c>
      <c r="BN150">
        <f t="shared" si="189"/>
        <v>0</v>
      </c>
      <c r="BO150">
        <f t="shared" si="190"/>
        <v>1</v>
      </c>
      <c r="BP150">
        <f t="shared" si="191"/>
        <v>0</v>
      </c>
      <c r="BQ150">
        <f t="shared" si="192"/>
        <v>0</v>
      </c>
      <c r="BR150">
        <f t="shared" si="193"/>
        <v>0</v>
      </c>
      <c r="BS150">
        <f t="shared" si="194"/>
        <v>0</v>
      </c>
      <c r="BT150">
        <f t="shared" si="195"/>
        <v>0</v>
      </c>
      <c r="BU150">
        <f t="shared" si="196"/>
        <v>0</v>
      </c>
      <c r="BV150">
        <f t="shared" si="197"/>
        <v>0</v>
      </c>
      <c r="BW150">
        <f t="shared" si="198"/>
        <v>0</v>
      </c>
      <c r="BY150" s="50">
        <f t="shared" si="199"/>
        <v>1.0137205018605411</v>
      </c>
      <c r="BZ150" s="50">
        <f t="shared" si="200"/>
        <v>0</v>
      </c>
      <c r="CA150" s="50">
        <f t="shared" si="201"/>
        <v>1</v>
      </c>
      <c r="CB150" s="50">
        <f t="shared" si="202"/>
        <v>0</v>
      </c>
      <c r="CC150" s="50">
        <f t="shared" si="203"/>
        <v>0</v>
      </c>
      <c r="CD150" s="50">
        <f t="shared" si="204"/>
        <v>1.0137205018605411</v>
      </c>
      <c r="CE150" s="50">
        <f t="shared" si="205"/>
        <v>0</v>
      </c>
      <c r="CF150" s="50">
        <f t="shared" si="206"/>
        <v>1</v>
      </c>
      <c r="CG150" s="50">
        <f t="shared" si="207"/>
        <v>0</v>
      </c>
      <c r="CH150" s="50">
        <f t="shared" si="208"/>
        <v>0</v>
      </c>
      <c r="CI150" s="50">
        <f t="shared" si="209"/>
        <v>0</v>
      </c>
      <c r="CJ150" s="50">
        <f t="shared" si="210"/>
        <v>0</v>
      </c>
      <c r="CK150" s="50">
        <f t="shared" si="211"/>
        <v>0</v>
      </c>
      <c r="CL150" s="50">
        <f t="shared" si="212"/>
        <v>0</v>
      </c>
      <c r="CM150" s="50">
        <f t="shared" si="213"/>
        <v>0</v>
      </c>
      <c r="CN150" s="50">
        <f t="shared" si="214"/>
        <v>0</v>
      </c>
      <c r="CO150">
        <f t="shared" si="215"/>
        <v>8.6381418772307608E-2</v>
      </c>
      <c r="CP150">
        <f t="shared" si="216"/>
        <v>0</v>
      </c>
      <c r="CQ150">
        <f t="shared" si="217"/>
        <v>1</v>
      </c>
      <c r="CR150">
        <f t="shared" si="218"/>
        <v>0</v>
      </c>
      <c r="CS150">
        <f t="shared" si="219"/>
        <v>0</v>
      </c>
      <c r="CT150">
        <f t="shared" si="220"/>
        <v>8.6381418772307608E-2</v>
      </c>
      <c r="CU150">
        <f t="shared" si="221"/>
        <v>0</v>
      </c>
      <c r="CV150">
        <f t="shared" si="222"/>
        <v>1</v>
      </c>
      <c r="CW150">
        <f t="shared" si="223"/>
        <v>0</v>
      </c>
      <c r="CX150">
        <f t="shared" si="224"/>
        <v>0</v>
      </c>
      <c r="CY150">
        <f t="shared" si="225"/>
        <v>0</v>
      </c>
      <c r="CZ150">
        <f t="shared" si="226"/>
        <v>0</v>
      </c>
      <c r="DA150">
        <f t="shared" si="227"/>
        <v>0</v>
      </c>
      <c r="DB150">
        <f t="shared" si="228"/>
        <v>0</v>
      </c>
      <c r="DC150">
        <f t="shared" si="229"/>
        <v>0</v>
      </c>
      <c r="DD150">
        <f t="shared" si="230"/>
        <v>0</v>
      </c>
      <c r="DL150" s="32" t="s">
        <v>2152</v>
      </c>
      <c r="DM150" s="32" t="s">
        <v>2153</v>
      </c>
      <c r="DN150" s="32" t="s">
        <v>2154</v>
      </c>
      <c r="DO150" s="32" t="s">
        <v>2155</v>
      </c>
      <c r="DP150" s="32" t="s">
        <v>2156</v>
      </c>
      <c r="DQ150" s="32" t="s">
        <v>18</v>
      </c>
    </row>
    <row r="151" spans="1:121">
      <c r="A151" s="32" t="s">
        <v>16</v>
      </c>
      <c r="B151" s="32" t="s">
        <v>2157</v>
      </c>
      <c r="C151" s="32" t="s">
        <v>2158</v>
      </c>
      <c r="D151" s="32" t="s">
        <v>2159</v>
      </c>
      <c r="E151" s="33" t="s">
        <v>2160</v>
      </c>
      <c r="F151" s="32" t="s">
        <v>2161</v>
      </c>
      <c r="G151" s="32" t="s">
        <v>2162</v>
      </c>
      <c r="H151" s="32" t="s">
        <v>2163</v>
      </c>
      <c r="I151" s="32" t="s">
        <v>2164</v>
      </c>
      <c r="J151" s="32" t="s">
        <v>2165</v>
      </c>
      <c r="K151" s="32" t="s">
        <v>2166</v>
      </c>
      <c r="L151" s="33" t="s">
        <v>2167</v>
      </c>
      <c r="M151" s="33" t="s">
        <v>2168</v>
      </c>
      <c r="N151" s="33" t="s">
        <v>2169</v>
      </c>
      <c r="O151" s="32" t="s">
        <v>2170</v>
      </c>
      <c r="P151" s="31">
        <f t="shared" si="171"/>
        <v>0.37067366370799998</v>
      </c>
      <c r="Q151" s="3">
        <f t="shared" si="172"/>
        <v>-0.72520207006657711</v>
      </c>
      <c r="R151" s="32" t="s">
        <v>2171</v>
      </c>
      <c r="S151" s="40">
        <f t="shared" si="173"/>
        <v>2.382124153553645</v>
      </c>
      <c r="T151" s="33" t="s">
        <v>2172</v>
      </c>
      <c r="U151" s="32" t="s">
        <v>2173</v>
      </c>
      <c r="V151" s="32" t="s">
        <v>2174</v>
      </c>
      <c r="W151" s="24">
        <f t="shared" si="174"/>
        <v>5.8578625465317122</v>
      </c>
      <c r="AA151" s="24">
        <f t="shared" si="175"/>
        <v>1.0025221958653843</v>
      </c>
      <c r="AC151" s="32" t="s">
        <v>2175</v>
      </c>
      <c r="AD151" s="32" t="s">
        <v>2176</v>
      </c>
      <c r="AE151" s="32" t="s">
        <v>2177</v>
      </c>
      <c r="AF151" s="32" t="s">
        <v>2178</v>
      </c>
      <c r="AG151" s="8">
        <f t="shared" si="176"/>
        <v>4.0555357793399048E-2</v>
      </c>
      <c r="AH151" s="32" t="s">
        <v>2179</v>
      </c>
      <c r="AI151" s="32" t="s">
        <v>2180</v>
      </c>
      <c r="AJ151">
        <f t="shared" si="177"/>
        <v>3.7652000000000498</v>
      </c>
      <c r="AK151">
        <f t="shared" si="156"/>
        <v>2.5579183576134894</v>
      </c>
      <c r="AL151" t="e">
        <f t="shared" si="157"/>
        <v>#VALUE!</v>
      </c>
      <c r="AM151">
        <f t="shared" si="178"/>
        <v>0.67935789801695945</v>
      </c>
      <c r="AN151" s="58" t="e">
        <f t="shared" si="179"/>
        <v>#VALUE!</v>
      </c>
      <c r="AO151" s="32">
        <v>1</v>
      </c>
      <c r="AP151" s="32">
        <v>3</v>
      </c>
      <c r="AQ151" s="32"/>
      <c r="AR151" t="e">
        <f t="shared" si="158"/>
        <v>#VALUE!</v>
      </c>
      <c r="AS151">
        <f t="shared" si="159"/>
        <v>0</v>
      </c>
      <c r="AT151">
        <f t="shared" si="160"/>
        <v>1</v>
      </c>
      <c r="AU151">
        <f t="shared" si="161"/>
        <v>0</v>
      </c>
      <c r="AV151">
        <f t="shared" si="162"/>
        <v>0</v>
      </c>
      <c r="AW151">
        <f t="shared" si="163"/>
        <v>0</v>
      </c>
      <c r="AX151">
        <f t="shared" si="164"/>
        <v>0</v>
      </c>
      <c r="AY151">
        <f t="shared" si="165"/>
        <v>0</v>
      </c>
      <c r="AZ151">
        <f t="shared" si="166"/>
        <v>0</v>
      </c>
      <c r="BA151" t="e">
        <f t="shared" si="167"/>
        <v>#VALUE!</v>
      </c>
      <c r="BB151">
        <f t="shared" si="168"/>
        <v>0</v>
      </c>
      <c r="BC151">
        <f t="shared" si="169"/>
        <v>1</v>
      </c>
      <c r="BD151">
        <f t="shared" si="170"/>
        <v>0</v>
      </c>
      <c r="BE151">
        <f t="shared" si="180"/>
        <v>0</v>
      </c>
      <c r="BF151">
        <f t="shared" si="181"/>
        <v>0</v>
      </c>
      <c r="BG151">
        <f t="shared" si="182"/>
        <v>0</v>
      </c>
      <c r="BH151" t="e">
        <f t="shared" si="183"/>
        <v>#VALUE!</v>
      </c>
      <c r="BI151">
        <f t="shared" si="184"/>
        <v>0</v>
      </c>
      <c r="BJ151">
        <f t="shared" si="185"/>
        <v>1</v>
      </c>
      <c r="BK151">
        <f t="shared" si="186"/>
        <v>0</v>
      </c>
      <c r="BL151">
        <f t="shared" si="187"/>
        <v>0</v>
      </c>
      <c r="BM151">
        <f t="shared" si="188"/>
        <v>0</v>
      </c>
      <c r="BN151">
        <f t="shared" si="189"/>
        <v>0</v>
      </c>
      <c r="BO151">
        <f t="shared" si="190"/>
        <v>0</v>
      </c>
      <c r="BP151">
        <f t="shared" si="191"/>
        <v>0</v>
      </c>
      <c r="BQ151" t="e">
        <f t="shared" si="192"/>
        <v>#VALUE!</v>
      </c>
      <c r="BR151">
        <f t="shared" si="193"/>
        <v>0</v>
      </c>
      <c r="BS151">
        <f t="shared" si="194"/>
        <v>1</v>
      </c>
      <c r="BT151">
        <f t="shared" si="195"/>
        <v>0</v>
      </c>
      <c r="BU151">
        <f t="shared" si="196"/>
        <v>0</v>
      </c>
      <c r="BV151">
        <f t="shared" si="197"/>
        <v>0</v>
      </c>
      <c r="BW151">
        <f t="shared" si="198"/>
        <v>0</v>
      </c>
      <c r="BY151" s="50">
        <f t="shared" si="199"/>
        <v>2.5579183576134894</v>
      </c>
      <c r="BZ151" s="50">
        <f t="shared" si="200"/>
        <v>0</v>
      </c>
      <c r="CA151" s="50">
        <f t="shared" si="201"/>
        <v>1</v>
      </c>
      <c r="CB151" s="50">
        <f t="shared" si="202"/>
        <v>0</v>
      </c>
      <c r="CC151" s="50">
        <f t="shared" si="203"/>
        <v>0</v>
      </c>
      <c r="CD151" s="50">
        <f t="shared" si="204"/>
        <v>0</v>
      </c>
      <c r="CE151" s="50">
        <f t="shared" si="205"/>
        <v>0</v>
      </c>
      <c r="CF151" s="50">
        <f t="shared" si="206"/>
        <v>0</v>
      </c>
      <c r="CG151" s="50">
        <f t="shared" si="207"/>
        <v>0</v>
      </c>
      <c r="CH151" s="50">
        <f t="shared" si="208"/>
        <v>2.5579183576134894</v>
      </c>
      <c r="CI151" s="50">
        <f t="shared" si="209"/>
        <v>0</v>
      </c>
      <c r="CJ151" s="50">
        <f t="shared" si="210"/>
        <v>1</v>
      </c>
      <c r="CK151" s="50">
        <f t="shared" si="211"/>
        <v>0</v>
      </c>
      <c r="CL151" s="50">
        <f t="shared" si="212"/>
        <v>0</v>
      </c>
      <c r="CM151" s="50">
        <f t="shared" si="213"/>
        <v>0</v>
      </c>
      <c r="CN151" s="50">
        <f t="shared" si="214"/>
        <v>0</v>
      </c>
      <c r="CO151">
        <f t="shared" si="215"/>
        <v>0.67935789801695945</v>
      </c>
      <c r="CP151">
        <f t="shared" si="216"/>
        <v>0</v>
      </c>
      <c r="CQ151">
        <f t="shared" si="217"/>
        <v>1</v>
      </c>
      <c r="CR151">
        <f t="shared" si="218"/>
        <v>0</v>
      </c>
      <c r="CS151">
        <f t="shared" si="219"/>
        <v>0</v>
      </c>
      <c r="CT151">
        <f t="shared" si="220"/>
        <v>0</v>
      </c>
      <c r="CU151">
        <f t="shared" si="221"/>
        <v>0</v>
      </c>
      <c r="CV151">
        <f t="shared" si="222"/>
        <v>0</v>
      </c>
      <c r="CW151">
        <f t="shared" si="223"/>
        <v>0</v>
      </c>
      <c r="CX151">
        <f t="shared" si="224"/>
        <v>0.67935789801695945</v>
      </c>
      <c r="CY151">
        <f t="shared" si="225"/>
        <v>0</v>
      </c>
      <c r="CZ151">
        <f t="shared" si="226"/>
        <v>1</v>
      </c>
      <c r="DA151">
        <f t="shared" si="227"/>
        <v>0</v>
      </c>
      <c r="DB151">
        <f t="shared" si="228"/>
        <v>0</v>
      </c>
      <c r="DC151">
        <f t="shared" si="229"/>
        <v>0</v>
      </c>
      <c r="DD151">
        <f t="shared" si="230"/>
        <v>0</v>
      </c>
      <c r="DL151" s="32" t="s">
        <v>2181</v>
      </c>
      <c r="DM151" s="32" t="s">
        <v>2182</v>
      </c>
      <c r="DN151" s="32" t="s">
        <v>2183</v>
      </c>
      <c r="DO151" s="32" t="s">
        <v>2184</v>
      </c>
      <c r="DP151" s="32" t="s">
        <v>2185</v>
      </c>
      <c r="DQ151" s="32" t="s">
        <v>18</v>
      </c>
    </row>
    <row r="152" spans="1:121">
      <c r="A152" s="32" t="s">
        <v>16</v>
      </c>
      <c r="B152" s="33" t="s">
        <v>2186</v>
      </c>
      <c r="C152" s="32" t="s">
        <v>2187</v>
      </c>
      <c r="D152" s="32" t="s">
        <v>2188</v>
      </c>
      <c r="E152" s="33" t="s">
        <v>2189</v>
      </c>
      <c r="F152" s="33" t="s">
        <v>2190</v>
      </c>
      <c r="G152" s="33" t="s">
        <v>2191</v>
      </c>
      <c r="H152" s="32" t="s">
        <v>2192</v>
      </c>
      <c r="I152" s="33" t="s">
        <v>2193</v>
      </c>
      <c r="J152" s="32" t="s">
        <v>2194</v>
      </c>
      <c r="K152" s="32" t="s">
        <v>2195</v>
      </c>
      <c r="L152" s="33" t="s">
        <v>2196</v>
      </c>
      <c r="M152" s="33" t="s">
        <v>2197</v>
      </c>
      <c r="N152" s="33" t="s">
        <v>2198</v>
      </c>
      <c r="O152" s="32" t="s">
        <v>2199</v>
      </c>
      <c r="P152" s="31">
        <f t="shared" si="171"/>
        <v>-0.20760036357800005</v>
      </c>
      <c r="Q152" s="3">
        <f t="shared" si="172"/>
        <v>-0.91380417808456438</v>
      </c>
      <c r="R152" s="32" t="s">
        <v>2200</v>
      </c>
      <c r="S152" s="40">
        <f t="shared" si="173"/>
        <v>2.7233501765415697</v>
      </c>
      <c r="T152" s="33" t="s">
        <v>2201</v>
      </c>
      <c r="U152" s="32" t="s">
        <v>2202</v>
      </c>
      <c r="V152" s="33" t="s">
        <v>2203</v>
      </c>
      <c r="W152" s="24">
        <f t="shared" si="174"/>
        <v>3.6272239638420456</v>
      </c>
      <c r="AA152" s="24">
        <f t="shared" si="175"/>
        <v>1.5052774926030565</v>
      </c>
      <c r="AC152" s="32" t="s">
        <v>2204</v>
      </c>
      <c r="AD152" s="32" t="s">
        <v>2205</v>
      </c>
      <c r="AE152" s="32" t="s">
        <v>2206</v>
      </c>
      <c r="AF152" s="32" t="s">
        <v>2207</v>
      </c>
      <c r="AG152" s="8">
        <f t="shared" si="176"/>
        <v>2.8245393767231727E-2</v>
      </c>
      <c r="AH152" s="32" t="s">
        <v>2208</v>
      </c>
      <c r="AI152" s="32" t="s">
        <v>2209</v>
      </c>
      <c r="AJ152">
        <f t="shared" si="177"/>
        <v>4.2658000000000129</v>
      </c>
      <c r="AK152">
        <f t="shared" si="156"/>
        <v>3.859324449173644</v>
      </c>
      <c r="AL152" t="e">
        <f t="shared" si="157"/>
        <v>#VALUE!</v>
      </c>
      <c r="AM152">
        <f t="shared" si="178"/>
        <v>0.90471293759051818</v>
      </c>
      <c r="AN152" s="58" t="e">
        <f t="shared" si="179"/>
        <v>#VALUE!</v>
      </c>
      <c r="AO152" s="32">
        <v>4</v>
      </c>
      <c r="AP152" s="32">
        <v>4</v>
      </c>
      <c r="AQ152" s="32"/>
      <c r="AR152">
        <f t="shared" si="158"/>
        <v>0</v>
      </c>
      <c r="AS152">
        <f t="shared" si="159"/>
        <v>0</v>
      </c>
      <c r="AT152">
        <f t="shared" si="160"/>
        <v>0</v>
      </c>
      <c r="AU152">
        <f t="shared" si="161"/>
        <v>0</v>
      </c>
      <c r="AV152">
        <f t="shared" si="162"/>
        <v>0</v>
      </c>
      <c r="AW152">
        <f t="shared" si="163"/>
        <v>0</v>
      </c>
      <c r="AX152">
        <f t="shared" si="164"/>
        <v>0</v>
      </c>
      <c r="AY152">
        <f t="shared" si="165"/>
        <v>0</v>
      </c>
      <c r="AZ152">
        <f t="shared" si="166"/>
        <v>0</v>
      </c>
      <c r="BA152">
        <f t="shared" si="167"/>
        <v>0</v>
      </c>
      <c r="BB152">
        <f t="shared" si="168"/>
        <v>0</v>
      </c>
      <c r="BC152">
        <f t="shared" si="169"/>
        <v>0</v>
      </c>
      <c r="BD152" t="e">
        <f t="shared" si="170"/>
        <v>#VALUE!</v>
      </c>
      <c r="BE152" t="e">
        <f t="shared" si="180"/>
        <v>#VALUE!</v>
      </c>
      <c r="BF152">
        <f t="shared" si="181"/>
        <v>1</v>
      </c>
      <c r="BG152">
        <f t="shared" si="182"/>
        <v>1</v>
      </c>
      <c r="BH152">
        <f t="shared" si="183"/>
        <v>0</v>
      </c>
      <c r="BI152">
        <f t="shared" si="184"/>
        <v>0</v>
      </c>
      <c r="BJ152">
        <f t="shared" si="185"/>
        <v>0</v>
      </c>
      <c r="BK152">
        <f t="shared" si="186"/>
        <v>0</v>
      </c>
      <c r="BL152">
        <f t="shared" si="187"/>
        <v>0</v>
      </c>
      <c r="BM152">
        <f t="shared" si="188"/>
        <v>0</v>
      </c>
      <c r="BN152">
        <f t="shared" si="189"/>
        <v>0</v>
      </c>
      <c r="BO152">
        <f t="shared" si="190"/>
        <v>0</v>
      </c>
      <c r="BP152">
        <f t="shared" si="191"/>
        <v>0</v>
      </c>
      <c r="BQ152">
        <f t="shared" si="192"/>
        <v>0</v>
      </c>
      <c r="BR152">
        <f t="shared" si="193"/>
        <v>0</v>
      </c>
      <c r="BS152">
        <f t="shared" si="194"/>
        <v>0</v>
      </c>
      <c r="BT152" t="e">
        <f t="shared" si="195"/>
        <v>#VALUE!</v>
      </c>
      <c r="BU152" t="e">
        <f t="shared" si="196"/>
        <v>#VALUE!</v>
      </c>
      <c r="BV152">
        <f t="shared" si="197"/>
        <v>1</v>
      </c>
      <c r="BW152">
        <f t="shared" si="198"/>
        <v>1</v>
      </c>
      <c r="BY152" s="50">
        <f t="shared" si="199"/>
        <v>0</v>
      </c>
      <c r="BZ152" s="50">
        <f t="shared" si="200"/>
        <v>0</v>
      </c>
      <c r="CA152" s="50">
        <f t="shared" si="201"/>
        <v>0</v>
      </c>
      <c r="CB152" s="50">
        <f t="shared" si="202"/>
        <v>0</v>
      </c>
      <c r="CC152" s="50">
        <f t="shared" si="203"/>
        <v>0</v>
      </c>
      <c r="CD152" s="50">
        <f t="shared" si="204"/>
        <v>0</v>
      </c>
      <c r="CE152" s="50">
        <f t="shared" si="205"/>
        <v>0</v>
      </c>
      <c r="CF152" s="50">
        <f t="shared" si="206"/>
        <v>0</v>
      </c>
      <c r="CG152" s="50">
        <f t="shared" si="207"/>
        <v>0</v>
      </c>
      <c r="CH152" s="50">
        <f t="shared" si="208"/>
        <v>0</v>
      </c>
      <c r="CI152" s="50">
        <f t="shared" si="209"/>
        <v>0</v>
      </c>
      <c r="CJ152" s="50">
        <f t="shared" si="210"/>
        <v>0</v>
      </c>
      <c r="CK152" s="50">
        <f t="shared" si="211"/>
        <v>3.859324449173644</v>
      </c>
      <c r="CL152" s="50">
        <f t="shared" si="212"/>
        <v>3.859324449173644</v>
      </c>
      <c r="CM152" s="50">
        <f t="shared" si="213"/>
        <v>1</v>
      </c>
      <c r="CN152" s="50">
        <f t="shared" si="214"/>
        <v>1</v>
      </c>
      <c r="CO152">
        <f t="shared" si="215"/>
        <v>0</v>
      </c>
      <c r="CP152">
        <f t="shared" si="216"/>
        <v>0</v>
      </c>
      <c r="CQ152">
        <f t="shared" si="217"/>
        <v>0</v>
      </c>
      <c r="CR152">
        <f t="shared" si="218"/>
        <v>0</v>
      </c>
      <c r="CS152">
        <f t="shared" si="219"/>
        <v>0</v>
      </c>
      <c r="CT152">
        <f t="shared" si="220"/>
        <v>0</v>
      </c>
      <c r="CU152">
        <f t="shared" si="221"/>
        <v>0</v>
      </c>
      <c r="CV152">
        <f t="shared" si="222"/>
        <v>0</v>
      </c>
      <c r="CW152">
        <f t="shared" si="223"/>
        <v>0</v>
      </c>
      <c r="CX152">
        <f t="shared" si="224"/>
        <v>0</v>
      </c>
      <c r="CY152">
        <f t="shared" si="225"/>
        <v>0</v>
      </c>
      <c r="CZ152">
        <f t="shared" si="226"/>
        <v>0</v>
      </c>
      <c r="DA152">
        <f t="shared" si="227"/>
        <v>0.90471293759051818</v>
      </c>
      <c r="DB152">
        <f t="shared" si="228"/>
        <v>0.90471293759051818</v>
      </c>
      <c r="DC152">
        <f t="shared" si="229"/>
        <v>1</v>
      </c>
      <c r="DD152">
        <f t="shared" si="230"/>
        <v>1</v>
      </c>
      <c r="DL152" s="32" t="s">
        <v>2210</v>
      </c>
      <c r="DM152" s="32" t="s">
        <v>2211</v>
      </c>
      <c r="DN152" s="32" t="s">
        <v>2212</v>
      </c>
      <c r="DO152" s="32" t="s">
        <v>2213</v>
      </c>
      <c r="DP152" s="32" t="s">
        <v>2214</v>
      </c>
      <c r="DQ152" s="32" t="s">
        <v>18</v>
      </c>
    </row>
    <row r="153" spans="1:121">
      <c r="A153" s="32" t="s">
        <v>16</v>
      </c>
      <c r="B153" s="33" t="s">
        <v>2215</v>
      </c>
      <c r="C153" s="32" t="s">
        <v>2216</v>
      </c>
      <c r="D153" s="32" t="s">
        <v>2217</v>
      </c>
      <c r="E153" s="33" t="s">
        <v>2218</v>
      </c>
      <c r="F153" s="33" t="s">
        <v>2219</v>
      </c>
      <c r="G153" s="33" t="s">
        <v>2220</v>
      </c>
      <c r="H153" s="32" t="s">
        <v>2221</v>
      </c>
      <c r="I153" s="33" t="s">
        <v>2222</v>
      </c>
      <c r="J153" s="32" t="s">
        <v>2223</v>
      </c>
      <c r="K153" s="32" t="s">
        <v>2224</v>
      </c>
      <c r="L153" s="33" t="s">
        <v>2225</v>
      </c>
      <c r="M153" s="32" t="s">
        <v>2226</v>
      </c>
      <c r="N153" s="32" t="s">
        <v>2227</v>
      </c>
      <c r="O153" s="32" t="s">
        <v>2228</v>
      </c>
      <c r="P153" s="31">
        <f t="shared" si="171"/>
        <v>0.96945323499800007</v>
      </c>
      <c r="Q153" s="3">
        <f t="shared" si="172"/>
        <v>0.87967914969617511</v>
      </c>
      <c r="R153" s="32" t="s">
        <v>2229</v>
      </c>
      <c r="S153" s="40">
        <f t="shared" si="173"/>
        <v>0.49560921595344953</v>
      </c>
      <c r="T153" s="32" t="s">
        <v>2230</v>
      </c>
      <c r="U153" s="32" t="s">
        <v>2231</v>
      </c>
      <c r="V153" s="32" t="s">
        <v>2232</v>
      </c>
      <c r="W153" s="24">
        <f t="shared" si="174"/>
        <v>3.754260227832642</v>
      </c>
      <c r="AA153" s="24">
        <f t="shared" si="175"/>
        <v>1.4676309837538468</v>
      </c>
      <c r="AC153" s="32" t="s">
        <v>2233</v>
      </c>
      <c r="AD153" s="32" t="s">
        <v>2234</v>
      </c>
      <c r="AE153" s="32" t="s">
        <v>2235</v>
      </c>
      <c r="AF153" s="32" t="s">
        <v>2236</v>
      </c>
      <c r="AG153" s="8">
        <f t="shared" si="176"/>
        <v>3.2566908762024227E-2</v>
      </c>
      <c r="AH153" s="32" t="s">
        <v>2237</v>
      </c>
      <c r="AI153" s="32" t="s">
        <v>2238</v>
      </c>
      <c r="AJ153">
        <f t="shared" si="177"/>
        <v>5.6994999999999436</v>
      </c>
      <c r="AK153">
        <f t="shared" si="156"/>
        <v>1.159285496079844</v>
      </c>
      <c r="AL153" t="e">
        <f t="shared" si="157"/>
        <v>#VALUE!</v>
      </c>
      <c r="AM153">
        <f t="shared" si="178"/>
        <v>0.2034012625809028</v>
      </c>
      <c r="AN153" s="58" t="e">
        <f t="shared" si="179"/>
        <v>#VALUE!</v>
      </c>
      <c r="AO153" s="32">
        <v>2</v>
      </c>
      <c r="AP153" s="32">
        <v>1</v>
      </c>
      <c r="AQ153" s="32"/>
      <c r="AR153">
        <f t="shared" si="158"/>
        <v>0</v>
      </c>
      <c r="AS153" t="e">
        <f t="shared" si="159"/>
        <v>#VALUE!</v>
      </c>
      <c r="AT153">
        <f t="shared" si="160"/>
        <v>0</v>
      </c>
      <c r="AU153">
        <f t="shared" si="161"/>
        <v>1</v>
      </c>
      <c r="AV153" t="e">
        <f t="shared" si="162"/>
        <v>#VALUE!</v>
      </c>
      <c r="AW153">
        <f t="shared" si="163"/>
        <v>0</v>
      </c>
      <c r="AX153">
        <f t="shared" si="164"/>
        <v>1</v>
      </c>
      <c r="AY153">
        <f t="shared" si="165"/>
        <v>0</v>
      </c>
      <c r="AZ153">
        <f t="shared" si="166"/>
        <v>0</v>
      </c>
      <c r="BA153">
        <f t="shared" si="167"/>
        <v>0</v>
      </c>
      <c r="BB153">
        <f t="shared" si="168"/>
        <v>0</v>
      </c>
      <c r="BC153">
        <f t="shared" si="169"/>
        <v>0</v>
      </c>
      <c r="BD153">
        <f t="shared" si="170"/>
        <v>0</v>
      </c>
      <c r="BE153">
        <f t="shared" si="180"/>
        <v>0</v>
      </c>
      <c r="BF153">
        <f t="shared" si="181"/>
        <v>0</v>
      </c>
      <c r="BG153">
        <f t="shared" si="182"/>
        <v>0</v>
      </c>
      <c r="BH153">
        <f t="shared" si="183"/>
        <v>0</v>
      </c>
      <c r="BI153" t="e">
        <f t="shared" si="184"/>
        <v>#VALUE!</v>
      </c>
      <c r="BJ153">
        <f t="shared" si="185"/>
        <v>0</v>
      </c>
      <c r="BK153">
        <f t="shared" si="186"/>
        <v>1</v>
      </c>
      <c r="BL153" t="e">
        <f t="shared" si="187"/>
        <v>#VALUE!</v>
      </c>
      <c r="BM153" t="e">
        <f t="shared" si="188"/>
        <v>#VALUE!</v>
      </c>
      <c r="BN153">
        <f t="shared" si="189"/>
        <v>1</v>
      </c>
      <c r="BO153">
        <f t="shared" si="190"/>
        <v>0</v>
      </c>
      <c r="BP153">
        <f t="shared" si="191"/>
        <v>0</v>
      </c>
      <c r="BQ153">
        <f t="shared" si="192"/>
        <v>0</v>
      </c>
      <c r="BR153">
        <f t="shared" si="193"/>
        <v>0</v>
      </c>
      <c r="BS153">
        <f t="shared" si="194"/>
        <v>0</v>
      </c>
      <c r="BT153">
        <f t="shared" si="195"/>
        <v>0</v>
      </c>
      <c r="BU153">
        <f t="shared" si="196"/>
        <v>0</v>
      </c>
      <c r="BV153">
        <f t="shared" si="197"/>
        <v>0</v>
      </c>
      <c r="BW153">
        <f t="shared" si="198"/>
        <v>0</v>
      </c>
      <c r="BY153" s="50">
        <f t="shared" si="199"/>
        <v>0</v>
      </c>
      <c r="BZ153" s="50">
        <f t="shared" si="200"/>
        <v>1.159285496079844</v>
      </c>
      <c r="CA153" s="50">
        <f t="shared" si="201"/>
        <v>0</v>
      </c>
      <c r="CB153" s="50">
        <f t="shared" si="202"/>
        <v>1</v>
      </c>
      <c r="CC153" s="50">
        <f t="shared" si="203"/>
        <v>1.159285496079844</v>
      </c>
      <c r="CD153" s="50">
        <f t="shared" si="204"/>
        <v>0</v>
      </c>
      <c r="CE153" s="50">
        <f t="shared" si="205"/>
        <v>1</v>
      </c>
      <c r="CF153" s="50">
        <f t="shared" si="206"/>
        <v>0</v>
      </c>
      <c r="CG153" s="50">
        <f t="shared" si="207"/>
        <v>0</v>
      </c>
      <c r="CH153" s="50">
        <f t="shared" si="208"/>
        <v>0</v>
      </c>
      <c r="CI153" s="50">
        <f t="shared" si="209"/>
        <v>0</v>
      </c>
      <c r="CJ153" s="50">
        <f t="shared" si="210"/>
        <v>0</v>
      </c>
      <c r="CK153" s="50">
        <f t="shared" si="211"/>
        <v>0</v>
      </c>
      <c r="CL153" s="50">
        <f t="shared" si="212"/>
        <v>0</v>
      </c>
      <c r="CM153" s="50">
        <f t="shared" si="213"/>
        <v>0</v>
      </c>
      <c r="CN153" s="50">
        <f t="shared" si="214"/>
        <v>0</v>
      </c>
      <c r="CO153">
        <f t="shared" si="215"/>
        <v>0</v>
      </c>
      <c r="CP153">
        <f t="shared" si="216"/>
        <v>0.2034012625809028</v>
      </c>
      <c r="CQ153">
        <f t="shared" si="217"/>
        <v>0</v>
      </c>
      <c r="CR153">
        <f t="shared" si="218"/>
        <v>1</v>
      </c>
      <c r="CS153">
        <f t="shared" si="219"/>
        <v>0.2034012625809028</v>
      </c>
      <c r="CT153">
        <f t="shared" si="220"/>
        <v>0</v>
      </c>
      <c r="CU153">
        <f t="shared" si="221"/>
        <v>1</v>
      </c>
      <c r="CV153">
        <f t="shared" si="222"/>
        <v>0</v>
      </c>
      <c r="CW153">
        <f t="shared" si="223"/>
        <v>0</v>
      </c>
      <c r="CX153">
        <f t="shared" si="224"/>
        <v>0</v>
      </c>
      <c r="CY153">
        <f t="shared" si="225"/>
        <v>0</v>
      </c>
      <c r="CZ153">
        <f t="shared" si="226"/>
        <v>0</v>
      </c>
      <c r="DA153">
        <f t="shared" si="227"/>
        <v>0</v>
      </c>
      <c r="DB153">
        <f t="shared" si="228"/>
        <v>0</v>
      </c>
      <c r="DC153">
        <f t="shared" si="229"/>
        <v>0</v>
      </c>
      <c r="DD153">
        <f t="shared" si="230"/>
        <v>0</v>
      </c>
      <c r="DL153" s="32" t="s">
        <v>2239</v>
      </c>
      <c r="DM153" s="32" t="s">
        <v>2240</v>
      </c>
      <c r="DN153" s="32" t="s">
        <v>2241</v>
      </c>
      <c r="DO153" s="32" t="s">
        <v>2242</v>
      </c>
      <c r="DP153" s="32" t="s">
        <v>2243</v>
      </c>
      <c r="DQ153" s="32" t="s">
        <v>18</v>
      </c>
    </row>
    <row r="154" spans="1:121">
      <c r="A154" s="32" t="s">
        <v>20</v>
      </c>
      <c r="B154" s="33" t="s">
        <v>2244</v>
      </c>
      <c r="C154" s="32" t="s">
        <v>2245</v>
      </c>
      <c r="D154" s="32" t="s">
        <v>2246</v>
      </c>
      <c r="E154" s="33" t="s">
        <v>2247</v>
      </c>
      <c r="F154" s="32" t="s">
        <v>2248</v>
      </c>
      <c r="G154" s="32" t="s">
        <v>2249</v>
      </c>
      <c r="H154" s="32" t="s">
        <v>2250</v>
      </c>
      <c r="I154" s="33" t="s">
        <v>2251</v>
      </c>
      <c r="J154" s="32" t="s">
        <v>2252</v>
      </c>
      <c r="K154" s="32" t="s">
        <v>2253</v>
      </c>
      <c r="L154" s="33" t="s">
        <v>2254</v>
      </c>
      <c r="M154" s="32" t="s">
        <v>2255</v>
      </c>
      <c r="N154" s="32" t="s">
        <v>2256</v>
      </c>
      <c r="O154" s="32" t="s">
        <v>2257</v>
      </c>
      <c r="P154" s="31">
        <f t="shared" si="171"/>
        <v>0.83579369572400009</v>
      </c>
      <c r="Q154" s="3">
        <f t="shared" si="172"/>
        <v>0.39710220362396487</v>
      </c>
      <c r="R154" s="32" t="s">
        <v>2258</v>
      </c>
      <c r="S154" s="40">
        <f t="shared" si="173"/>
        <v>1.1624390625838472</v>
      </c>
      <c r="T154" s="32" t="s">
        <v>2259</v>
      </c>
      <c r="U154" s="32" t="s">
        <v>2260</v>
      </c>
      <c r="V154" s="32" t="s">
        <v>2261</v>
      </c>
      <c r="W154" s="24">
        <f t="shared" si="174"/>
        <v>3.2795649859403611</v>
      </c>
      <c r="AA154" s="24">
        <f t="shared" si="175"/>
        <v>1.6035065799850132</v>
      </c>
      <c r="AC154" s="32" t="s">
        <v>2262</v>
      </c>
      <c r="AD154" s="32" t="s">
        <v>2263</v>
      </c>
      <c r="AE154" s="32" t="s">
        <v>2264</v>
      </c>
      <c r="AF154" s="32" t="s">
        <v>2265</v>
      </c>
      <c r="AG154" s="8">
        <f t="shared" si="176"/>
        <v>3.1554838823312267E-2</v>
      </c>
      <c r="AH154" s="32" t="s">
        <v>2266</v>
      </c>
      <c r="AI154" s="32" t="s">
        <v>2267</v>
      </c>
      <c r="AJ154">
        <f t="shared" si="177"/>
        <v>2.8031999999999471</v>
      </c>
      <c r="AK154">
        <f t="shared" si="156"/>
        <v>2.5624522036020325</v>
      </c>
      <c r="AL154" t="e">
        <f t="shared" si="157"/>
        <v>#VALUE!</v>
      </c>
      <c r="AM154">
        <f t="shared" si="178"/>
        <v>0.91411679637631316</v>
      </c>
      <c r="AN154" s="58" t="e">
        <f t="shared" si="179"/>
        <v>#VALUE!</v>
      </c>
      <c r="AO154" s="32">
        <v>2</v>
      </c>
      <c r="AP154" s="32">
        <v>1</v>
      </c>
      <c r="AQ154" s="32"/>
      <c r="AR154">
        <f t="shared" si="158"/>
        <v>0</v>
      </c>
      <c r="AS154" t="e">
        <f t="shared" si="159"/>
        <v>#VALUE!</v>
      </c>
      <c r="AT154">
        <f t="shared" si="160"/>
        <v>0</v>
      </c>
      <c r="AU154">
        <f t="shared" si="161"/>
        <v>1</v>
      </c>
      <c r="AV154" t="e">
        <f t="shared" si="162"/>
        <v>#VALUE!</v>
      </c>
      <c r="AW154">
        <f t="shared" si="163"/>
        <v>0</v>
      </c>
      <c r="AX154">
        <f t="shared" si="164"/>
        <v>1</v>
      </c>
      <c r="AY154">
        <f t="shared" si="165"/>
        <v>0</v>
      </c>
      <c r="AZ154">
        <f t="shared" si="166"/>
        <v>0</v>
      </c>
      <c r="BA154">
        <f t="shared" si="167"/>
        <v>0</v>
      </c>
      <c r="BB154">
        <f t="shared" si="168"/>
        <v>0</v>
      </c>
      <c r="BC154">
        <f t="shared" si="169"/>
        <v>0</v>
      </c>
      <c r="BD154">
        <f t="shared" si="170"/>
        <v>0</v>
      </c>
      <c r="BE154">
        <f t="shared" si="180"/>
        <v>0</v>
      </c>
      <c r="BF154">
        <f t="shared" si="181"/>
        <v>0</v>
      </c>
      <c r="BG154">
        <f t="shared" si="182"/>
        <v>0</v>
      </c>
      <c r="BH154">
        <f t="shared" si="183"/>
        <v>0</v>
      </c>
      <c r="BI154" t="e">
        <f t="shared" si="184"/>
        <v>#VALUE!</v>
      </c>
      <c r="BJ154">
        <f t="shared" si="185"/>
        <v>0</v>
      </c>
      <c r="BK154">
        <f t="shared" si="186"/>
        <v>1</v>
      </c>
      <c r="BL154" t="e">
        <f t="shared" si="187"/>
        <v>#VALUE!</v>
      </c>
      <c r="BM154" t="e">
        <f t="shared" si="188"/>
        <v>#VALUE!</v>
      </c>
      <c r="BN154">
        <f t="shared" si="189"/>
        <v>1</v>
      </c>
      <c r="BO154">
        <f t="shared" si="190"/>
        <v>0</v>
      </c>
      <c r="BP154">
        <f t="shared" si="191"/>
        <v>0</v>
      </c>
      <c r="BQ154">
        <f t="shared" si="192"/>
        <v>0</v>
      </c>
      <c r="BR154">
        <f t="shared" si="193"/>
        <v>0</v>
      </c>
      <c r="BS154">
        <f t="shared" si="194"/>
        <v>0</v>
      </c>
      <c r="BT154">
        <f t="shared" si="195"/>
        <v>0</v>
      </c>
      <c r="BU154">
        <f t="shared" si="196"/>
        <v>0</v>
      </c>
      <c r="BV154">
        <f t="shared" si="197"/>
        <v>0</v>
      </c>
      <c r="BW154">
        <f t="shared" si="198"/>
        <v>0</v>
      </c>
      <c r="BY154" s="50">
        <f t="shared" si="199"/>
        <v>0</v>
      </c>
      <c r="BZ154" s="50">
        <f t="shared" si="200"/>
        <v>2.5624522036020325</v>
      </c>
      <c r="CA154" s="50">
        <f t="shared" si="201"/>
        <v>0</v>
      </c>
      <c r="CB154" s="50">
        <f t="shared" si="202"/>
        <v>1</v>
      </c>
      <c r="CC154" s="50">
        <f t="shared" si="203"/>
        <v>2.5624522036020325</v>
      </c>
      <c r="CD154" s="50">
        <f t="shared" si="204"/>
        <v>0</v>
      </c>
      <c r="CE154" s="50">
        <f t="shared" si="205"/>
        <v>1</v>
      </c>
      <c r="CF154" s="50">
        <f t="shared" si="206"/>
        <v>0</v>
      </c>
      <c r="CG154" s="50">
        <f t="shared" si="207"/>
        <v>0</v>
      </c>
      <c r="CH154" s="50">
        <f t="shared" si="208"/>
        <v>0</v>
      </c>
      <c r="CI154" s="50">
        <f t="shared" si="209"/>
        <v>0</v>
      </c>
      <c r="CJ154" s="50">
        <f t="shared" si="210"/>
        <v>0</v>
      </c>
      <c r="CK154" s="50">
        <f t="shared" si="211"/>
        <v>0</v>
      </c>
      <c r="CL154" s="50">
        <f t="shared" si="212"/>
        <v>0</v>
      </c>
      <c r="CM154" s="50">
        <f t="shared" si="213"/>
        <v>0</v>
      </c>
      <c r="CN154" s="50">
        <f t="shared" si="214"/>
        <v>0</v>
      </c>
      <c r="CO154">
        <f t="shared" si="215"/>
        <v>0</v>
      </c>
      <c r="CP154">
        <f t="shared" si="216"/>
        <v>0.91411679637631316</v>
      </c>
      <c r="CQ154">
        <f t="shared" si="217"/>
        <v>0</v>
      </c>
      <c r="CR154">
        <f t="shared" si="218"/>
        <v>1</v>
      </c>
      <c r="CS154">
        <f t="shared" si="219"/>
        <v>0.91411679637631316</v>
      </c>
      <c r="CT154">
        <f t="shared" si="220"/>
        <v>0</v>
      </c>
      <c r="CU154">
        <f t="shared" si="221"/>
        <v>1</v>
      </c>
      <c r="CV154">
        <f t="shared" si="222"/>
        <v>0</v>
      </c>
      <c r="CW154">
        <f t="shared" si="223"/>
        <v>0</v>
      </c>
      <c r="CX154">
        <f t="shared" si="224"/>
        <v>0</v>
      </c>
      <c r="CY154">
        <f t="shared" si="225"/>
        <v>0</v>
      </c>
      <c r="CZ154">
        <f t="shared" si="226"/>
        <v>0</v>
      </c>
      <c r="DA154">
        <f t="shared" si="227"/>
        <v>0</v>
      </c>
      <c r="DB154">
        <f t="shared" si="228"/>
        <v>0</v>
      </c>
      <c r="DC154">
        <f t="shared" si="229"/>
        <v>0</v>
      </c>
      <c r="DD154">
        <f t="shared" si="230"/>
        <v>0</v>
      </c>
      <c r="DL154" s="32" t="s">
        <v>2268</v>
      </c>
      <c r="DM154" s="32" t="s">
        <v>2269</v>
      </c>
      <c r="DN154" s="32" t="s">
        <v>2270</v>
      </c>
      <c r="DO154" s="32" t="s">
        <v>2271</v>
      </c>
      <c r="DP154" s="32" t="s">
        <v>2272</v>
      </c>
      <c r="DQ154" s="32" t="s">
        <v>18</v>
      </c>
    </row>
    <row r="155" spans="1:121">
      <c r="A155" s="32" t="s">
        <v>16</v>
      </c>
      <c r="B155" s="33" t="s">
        <v>2273</v>
      </c>
      <c r="C155" s="32" t="s">
        <v>2274</v>
      </c>
      <c r="D155" s="32" t="s">
        <v>2275</v>
      </c>
      <c r="E155" s="32" t="s">
        <v>2276</v>
      </c>
      <c r="F155" s="33" t="s">
        <v>2277</v>
      </c>
      <c r="G155" s="33" t="s">
        <v>2278</v>
      </c>
      <c r="H155" s="33" t="s">
        <v>2279</v>
      </c>
      <c r="I155" s="33" t="s">
        <v>2280</v>
      </c>
      <c r="J155" s="32" t="s">
        <v>2281</v>
      </c>
      <c r="K155" s="32" t="s">
        <v>2282</v>
      </c>
      <c r="L155" s="33" t="s">
        <v>2283</v>
      </c>
      <c r="M155" s="32" t="s">
        <v>2284</v>
      </c>
      <c r="N155" s="32" t="s">
        <v>2285</v>
      </c>
      <c r="O155" s="32" t="s">
        <v>2286</v>
      </c>
      <c r="P155" s="31">
        <f t="shared" si="171"/>
        <v>0.95911092930800002</v>
      </c>
      <c r="Q155" s="3">
        <f t="shared" si="172"/>
        <v>0.83978754943611089</v>
      </c>
      <c r="R155" s="32" t="s">
        <v>2287</v>
      </c>
      <c r="S155" s="40">
        <f t="shared" si="173"/>
        <v>0.57390453741428782</v>
      </c>
      <c r="T155" s="32" t="s">
        <v>2288</v>
      </c>
      <c r="U155" s="32" t="s">
        <v>2289</v>
      </c>
      <c r="V155" s="32" t="s">
        <v>2290</v>
      </c>
      <c r="W155" s="24">
        <f t="shared" si="174"/>
        <v>4.3957344885779888</v>
      </c>
      <c r="AA155" s="24">
        <f t="shared" si="175"/>
        <v>1.2750905140538096</v>
      </c>
      <c r="AC155" s="32" t="s">
        <v>2291</v>
      </c>
      <c r="AD155" s="32" t="s">
        <v>2292</v>
      </c>
      <c r="AE155" s="32" t="s">
        <v>2293</v>
      </c>
      <c r="AF155" s="32" t="s">
        <v>2294</v>
      </c>
      <c r="AG155" s="8">
        <f t="shared" si="176"/>
        <v>2.9658517871006308E-2</v>
      </c>
      <c r="AH155" s="32" t="s">
        <v>2295</v>
      </c>
      <c r="AI155" s="32" t="s">
        <v>2296</v>
      </c>
      <c r="AJ155">
        <f t="shared" si="177"/>
        <v>4.0346999999999298</v>
      </c>
      <c r="AK155">
        <f t="shared" si="156"/>
        <v>1.3029639395165189</v>
      </c>
      <c r="AL155" t="e">
        <f t="shared" si="157"/>
        <v>#VALUE!</v>
      </c>
      <c r="AM155">
        <f t="shared" si="178"/>
        <v>0.32293948484807833</v>
      </c>
      <c r="AN155" s="58" t="e">
        <f t="shared" si="179"/>
        <v>#VALUE!</v>
      </c>
      <c r="AO155" s="32">
        <v>1</v>
      </c>
      <c r="AP155" s="32">
        <v>2</v>
      </c>
      <c r="AQ155" s="32"/>
      <c r="AR155" t="e">
        <f t="shared" si="158"/>
        <v>#VALUE!</v>
      </c>
      <c r="AS155">
        <f t="shared" si="159"/>
        <v>0</v>
      </c>
      <c r="AT155">
        <f t="shared" si="160"/>
        <v>1</v>
      </c>
      <c r="AU155">
        <f t="shared" si="161"/>
        <v>0</v>
      </c>
      <c r="AV155">
        <f t="shared" si="162"/>
        <v>0</v>
      </c>
      <c r="AW155" t="e">
        <f t="shared" si="163"/>
        <v>#VALUE!</v>
      </c>
      <c r="AX155">
        <f t="shared" si="164"/>
        <v>0</v>
      </c>
      <c r="AY155">
        <f t="shared" si="165"/>
        <v>1</v>
      </c>
      <c r="AZ155">
        <f t="shared" si="166"/>
        <v>0</v>
      </c>
      <c r="BA155">
        <f t="shared" si="167"/>
        <v>0</v>
      </c>
      <c r="BB155">
        <f t="shared" si="168"/>
        <v>0</v>
      </c>
      <c r="BC155">
        <f t="shared" si="169"/>
        <v>0</v>
      </c>
      <c r="BD155">
        <f t="shared" si="170"/>
        <v>0</v>
      </c>
      <c r="BE155">
        <f t="shared" si="180"/>
        <v>0</v>
      </c>
      <c r="BF155">
        <f t="shared" si="181"/>
        <v>0</v>
      </c>
      <c r="BG155">
        <f t="shared" si="182"/>
        <v>0</v>
      </c>
      <c r="BH155" t="e">
        <f t="shared" si="183"/>
        <v>#VALUE!</v>
      </c>
      <c r="BI155">
        <f t="shared" si="184"/>
        <v>0</v>
      </c>
      <c r="BJ155">
        <f t="shared" si="185"/>
        <v>1</v>
      </c>
      <c r="BK155">
        <f t="shared" si="186"/>
        <v>0</v>
      </c>
      <c r="BL155">
        <f t="shared" si="187"/>
        <v>0</v>
      </c>
      <c r="BM155">
        <f t="shared" si="188"/>
        <v>0</v>
      </c>
      <c r="BN155">
        <f t="shared" si="189"/>
        <v>0</v>
      </c>
      <c r="BO155">
        <f t="shared" si="190"/>
        <v>1</v>
      </c>
      <c r="BP155">
        <f t="shared" si="191"/>
        <v>0</v>
      </c>
      <c r="BQ155">
        <f t="shared" si="192"/>
        <v>0</v>
      </c>
      <c r="BR155">
        <f t="shared" si="193"/>
        <v>0</v>
      </c>
      <c r="BS155">
        <f t="shared" si="194"/>
        <v>0</v>
      </c>
      <c r="BT155">
        <f t="shared" si="195"/>
        <v>0</v>
      </c>
      <c r="BU155">
        <f t="shared" si="196"/>
        <v>0</v>
      </c>
      <c r="BV155">
        <f t="shared" si="197"/>
        <v>0</v>
      </c>
      <c r="BW155">
        <f t="shared" si="198"/>
        <v>0</v>
      </c>
      <c r="BY155" s="50">
        <f t="shared" si="199"/>
        <v>1.3029639395165189</v>
      </c>
      <c r="BZ155" s="50">
        <f t="shared" si="200"/>
        <v>0</v>
      </c>
      <c r="CA155" s="50">
        <f t="shared" si="201"/>
        <v>1</v>
      </c>
      <c r="CB155" s="50">
        <f t="shared" si="202"/>
        <v>0</v>
      </c>
      <c r="CC155" s="50">
        <f t="shared" si="203"/>
        <v>0</v>
      </c>
      <c r="CD155" s="50">
        <f t="shared" si="204"/>
        <v>1.3029639395165189</v>
      </c>
      <c r="CE155" s="50">
        <f t="shared" si="205"/>
        <v>0</v>
      </c>
      <c r="CF155" s="50">
        <f t="shared" si="206"/>
        <v>1</v>
      </c>
      <c r="CG155" s="50">
        <f t="shared" si="207"/>
        <v>0</v>
      </c>
      <c r="CH155" s="50">
        <f t="shared" si="208"/>
        <v>0</v>
      </c>
      <c r="CI155" s="50">
        <f t="shared" si="209"/>
        <v>0</v>
      </c>
      <c r="CJ155" s="50">
        <f t="shared" si="210"/>
        <v>0</v>
      </c>
      <c r="CK155" s="50">
        <f t="shared" si="211"/>
        <v>0</v>
      </c>
      <c r="CL155" s="50">
        <f t="shared" si="212"/>
        <v>0</v>
      </c>
      <c r="CM155" s="50">
        <f t="shared" si="213"/>
        <v>0</v>
      </c>
      <c r="CN155" s="50">
        <f t="shared" si="214"/>
        <v>0</v>
      </c>
      <c r="CO155">
        <f t="shared" si="215"/>
        <v>0.32293948484807833</v>
      </c>
      <c r="CP155">
        <f t="shared" si="216"/>
        <v>0</v>
      </c>
      <c r="CQ155">
        <f t="shared" si="217"/>
        <v>1</v>
      </c>
      <c r="CR155">
        <f t="shared" si="218"/>
        <v>0</v>
      </c>
      <c r="CS155">
        <f t="shared" si="219"/>
        <v>0</v>
      </c>
      <c r="CT155">
        <f t="shared" si="220"/>
        <v>0.32293948484807833</v>
      </c>
      <c r="CU155">
        <f t="shared" si="221"/>
        <v>0</v>
      </c>
      <c r="CV155">
        <f t="shared" si="222"/>
        <v>1</v>
      </c>
      <c r="CW155">
        <f t="shared" si="223"/>
        <v>0</v>
      </c>
      <c r="CX155">
        <f t="shared" si="224"/>
        <v>0</v>
      </c>
      <c r="CY155">
        <f t="shared" si="225"/>
        <v>0</v>
      </c>
      <c r="CZ155">
        <f t="shared" si="226"/>
        <v>0</v>
      </c>
      <c r="DA155">
        <f t="shared" si="227"/>
        <v>0</v>
      </c>
      <c r="DB155">
        <f t="shared" si="228"/>
        <v>0</v>
      </c>
      <c r="DC155">
        <f t="shared" si="229"/>
        <v>0</v>
      </c>
      <c r="DD155">
        <f t="shared" si="230"/>
        <v>0</v>
      </c>
      <c r="DL155" s="32" t="s">
        <v>2297</v>
      </c>
      <c r="DM155" s="32" t="s">
        <v>2298</v>
      </c>
      <c r="DN155" s="32" t="s">
        <v>2299</v>
      </c>
      <c r="DO155" s="32" t="s">
        <v>2300</v>
      </c>
      <c r="DP155" s="32" t="s">
        <v>2301</v>
      </c>
      <c r="DQ155" s="32" t="s">
        <v>18</v>
      </c>
    </row>
    <row r="156" spans="1:121">
      <c r="A156" s="32" t="s">
        <v>16</v>
      </c>
      <c r="B156" s="33" t="s">
        <v>2302</v>
      </c>
      <c r="C156" s="32" t="s">
        <v>2303</v>
      </c>
      <c r="D156" s="32" t="s">
        <v>2304</v>
      </c>
      <c r="E156" s="33" t="s">
        <v>2305</v>
      </c>
      <c r="F156" s="33" t="s">
        <v>2306</v>
      </c>
      <c r="G156" s="32" t="s">
        <v>2307</v>
      </c>
      <c r="H156" s="32" t="s">
        <v>2308</v>
      </c>
      <c r="I156" s="33" t="s">
        <v>2309</v>
      </c>
      <c r="J156" s="32" t="s">
        <v>2310</v>
      </c>
      <c r="K156" s="32" t="s">
        <v>2311</v>
      </c>
      <c r="L156" s="33" t="s">
        <v>2312</v>
      </c>
      <c r="M156" s="33" t="s">
        <v>2313</v>
      </c>
      <c r="N156" s="33" t="s">
        <v>2314</v>
      </c>
      <c r="O156" s="32" t="s">
        <v>2315</v>
      </c>
      <c r="P156" s="31">
        <f t="shared" si="171"/>
        <v>0.93522080074400005</v>
      </c>
      <c r="Q156" s="3">
        <f t="shared" si="172"/>
        <v>0.74927589228849723</v>
      </c>
      <c r="R156" s="32" t="s">
        <v>2316</v>
      </c>
      <c r="S156" s="40">
        <f t="shared" si="173"/>
        <v>0.72382831736156039</v>
      </c>
      <c r="T156" s="33" t="s">
        <v>2317</v>
      </c>
      <c r="U156" s="32" t="s">
        <v>2318</v>
      </c>
      <c r="V156" s="32" t="s">
        <v>2319</v>
      </c>
      <c r="W156" s="24">
        <f t="shared" si="174"/>
        <v>2.5632749893885749</v>
      </c>
      <c r="AA156" s="24">
        <f t="shared" si="175"/>
        <v>1.7715378778580853</v>
      </c>
      <c r="AC156" s="32" t="s">
        <v>2320</v>
      </c>
      <c r="AD156" s="32" t="s">
        <v>2321</v>
      </c>
      <c r="AE156" s="32" t="s">
        <v>2322</v>
      </c>
      <c r="AF156" s="32" t="s">
        <v>2323</v>
      </c>
      <c r="AG156" s="8">
        <f t="shared" si="176"/>
        <v>3.3187074518194352E-2</v>
      </c>
      <c r="AH156" s="32" t="s">
        <v>2324</v>
      </c>
      <c r="AI156" s="32" t="s">
        <v>2325</v>
      </c>
      <c r="AJ156">
        <f t="shared" si="177"/>
        <v>3.0378000000000611</v>
      </c>
      <c r="AK156">
        <f t="shared" si="156"/>
        <v>1.9500284023117314</v>
      </c>
      <c r="AL156" t="e">
        <f t="shared" si="157"/>
        <v>#VALUE!</v>
      </c>
      <c r="AM156">
        <f t="shared" si="178"/>
        <v>0.64192125956669044</v>
      </c>
      <c r="AN156" s="58" t="e">
        <f t="shared" si="179"/>
        <v>#VALUE!</v>
      </c>
      <c r="AO156" s="32">
        <v>2</v>
      </c>
      <c r="AP156" s="32">
        <v>3</v>
      </c>
      <c r="AQ156" s="32"/>
      <c r="AR156">
        <f t="shared" si="158"/>
        <v>0</v>
      </c>
      <c r="AS156">
        <f t="shared" si="159"/>
        <v>0</v>
      </c>
      <c r="AT156">
        <f t="shared" si="160"/>
        <v>0</v>
      </c>
      <c r="AU156">
        <f t="shared" si="161"/>
        <v>0</v>
      </c>
      <c r="AV156" t="e">
        <f t="shared" si="162"/>
        <v>#VALUE!</v>
      </c>
      <c r="AW156">
        <f t="shared" si="163"/>
        <v>0</v>
      </c>
      <c r="AX156">
        <f t="shared" si="164"/>
        <v>1</v>
      </c>
      <c r="AY156">
        <f t="shared" si="165"/>
        <v>0</v>
      </c>
      <c r="AZ156">
        <f t="shared" si="166"/>
        <v>0</v>
      </c>
      <c r="BA156" t="e">
        <f t="shared" si="167"/>
        <v>#VALUE!</v>
      </c>
      <c r="BB156">
        <f t="shared" si="168"/>
        <v>0</v>
      </c>
      <c r="BC156">
        <f t="shared" si="169"/>
        <v>1</v>
      </c>
      <c r="BD156">
        <f t="shared" si="170"/>
        <v>0</v>
      </c>
      <c r="BE156">
        <f t="shared" si="180"/>
        <v>0</v>
      </c>
      <c r="BF156">
        <f t="shared" si="181"/>
        <v>0</v>
      </c>
      <c r="BG156">
        <f t="shared" si="182"/>
        <v>0</v>
      </c>
      <c r="BH156">
        <f t="shared" si="183"/>
        <v>0</v>
      </c>
      <c r="BI156">
        <f t="shared" si="184"/>
        <v>0</v>
      </c>
      <c r="BJ156">
        <f t="shared" si="185"/>
        <v>0</v>
      </c>
      <c r="BK156">
        <f t="shared" si="186"/>
        <v>0</v>
      </c>
      <c r="BL156" t="e">
        <f t="shared" si="187"/>
        <v>#VALUE!</v>
      </c>
      <c r="BM156" t="e">
        <f t="shared" si="188"/>
        <v>#VALUE!</v>
      </c>
      <c r="BN156">
        <f t="shared" si="189"/>
        <v>1</v>
      </c>
      <c r="BO156">
        <f t="shared" si="190"/>
        <v>0</v>
      </c>
      <c r="BP156">
        <f t="shared" si="191"/>
        <v>0</v>
      </c>
      <c r="BQ156" t="e">
        <f t="shared" si="192"/>
        <v>#VALUE!</v>
      </c>
      <c r="BR156">
        <f t="shared" si="193"/>
        <v>0</v>
      </c>
      <c r="BS156">
        <f t="shared" si="194"/>
        <v>1</v>
      </c>
      <c r="BT156">
        <f t="shared" si="195"/>
        <v>0</v>
      </c>
      <c r="BU156">
        <f t="shared" si="196"/>
        <v>0</v>
      </c>
      <c r="BV156">
        <f t="shared" si="197"/>
        <v>0</v>
      </c>
      <c r="BW156">
        <f t="shared" si="198"/>
        <v>0</v>
      </c>
      <c r="BY156" s="50">
        <f t="shared" si="199"/>
        <v>0</v>
      </c>
      <c r="BZ156" s="50">
        <f t="shared" si="200"/>
        <v>0</v>
      </c>
      <c r="CA156" s="50">
        <f t="shared" si="201"/>
        <v>0</v>
      </c>
      <c r="CB156" s="50">
        <f t="shared" si="202"/>
        <v>0</v>
      </c>
      <c r="CC156" s="50">
        <f t="shared" si="203"/>
        <v>1.9500284023117314</v>
      </c>
      <c r="CD156" s="50">
        <f t="shared" si="204"/>
        <v>0</v>
      </c>
      <c r="CE156" s="50">
        <f t="shared" si="205"/>
        <v>1</v>
      </c>
      <c r="CF156" s="50">
        <f t="shared" si="206"/>
        <v>0</v>
      </c>
      <c r="CG156" s="50">
        <f t="shared" si="207"/>
        <v>0</v>
      </c>
      <c r="CH156" s="50">
        <f t="shared" si="208"/>
        <v>1.9500284023117314</v>
      </c>
      <c r="CI156" s="50">
        <f t="shared" si="209"/>
        <v>0</v>
      </c>
      <c r="CJ156" s="50">
        <f t="shared" si="210"/>
        <v>1</v>
      </c>
      <c r="CK156" s="50">
        <f t="shared" si="211"/>
        <v>0</v>
      </c>
      <c r="CL156" s="50">
        <f t="shared" si="212"/>
        <v>0</v>
      </c>
      <c r="CM156" s="50">
        <f t="shared" si="213"/>
        <v>0</v>
      </c>
      <c r="CN156" s="50">
        <f t="shared" si="214"/>
        <v>0</v>
      </c>
      <c r="CO156">
        <f t="shared" si="215"/>
        <v>0</v>
      </c>
      <c r="CP156">
        <f t="shared" si="216"/>
        <v>0</v>
      </c>
      <c r="CQ156">
        <f t="shared" si="217"/>
        <v>0</v>
      </c>
      <c r="CR156">
        <f t="shared" si="218"/>
        <v>0</v>
      </c>
      <c r="CS156">
        <f t="shared" si="219"/>
        <v>0.64192125956669044</v>
      </c>
      <c r="CT156">
        <f t="shared" si="220"/>
        <v>0</v>
      </c>
      <c r="CU156">
        <f t="shared" si="221"/>
        <v>1</v>
      </c>
      <c r="CV156">
        <f t="shared" si="222"/>
        <v>0</v>
      </c>
      <c r="CW156">
        <f t="shared" si="223"/>
        <v>0</v>
      </c>
      <c r="CX156">
        <f t="shared" si="224"/>
        <v>0.64192125956669044</v>
      </c>
      <c r="CY156">
        <f t="shared" si="225"/>
        <v>0</v>
      </c>
      <c r="CZ156">
        <f t="shared" si="226"/>
        <v>1</v>
      </c>
      <c r="DA156">
        <f t="shared" si="227"/>
        <v>0</v>
      </c>
      <c r="DB156">
        <f t="shared" si="228"/>
        <v>0</v>
      </c>
      <c r="DC156">
        <f t="shared" si="229"/>
        <v>0</v>
      </c>
      <c r="DD156">
        <f t="shared" si="230"/>
        <v>0</v>
      </c>
      <c r="DL156" s="32" t="s">
        <v>2326</v>
      </c>
      <c r="DM156" s="32" t="s">
        <v>2327</v>
      </c>
      <c r="DN156" s="32" t="s">
        <v>2328</v>
      </c>
      <c r="DO156" s="32" t="s">
        <v>2329</v>
      </c>
      <c r="DP156" s="32" t="s">
        <v>2330</v>
      </c>
      <c r="DQ156" s="32" t="s">
        <v>18</v>
      </c>
    </row>
    <row r="157" spans="1:121">
      <c r="A157" s="32" t="s">
        <v>16</v>
      </c>
      <c r="B157" s="33" t="s">
        <v>2331</v>
      </c>
      <c r="C157" s="32" t="s">
        <v>2332</v>
      </c>
      <c r="D157" s="32" t="s">
        <v>2333</v>
      </c>
      <c r="E157" s="33" t="s">
        <v>2334</v>
      </c>
      <c r="F157" s="33" t="s">
        <v>2335</v>
      </c>
      <c r="G157" s="32" t="s">
        <v>2336</v>
      </c>
      <c r="H157" s="32" t="s">
        <v>2337</v>
      </c>
      <c r="I157" s="33" t="s">
        <v>2338</v>
      </c>
      <c r="J157" s="32" t="s">
        <v>2339</v>
      </c>
      <c r="K157" s="32" t="s">
        <v>2340</v>
      </c>
      <c r="L157" s="33" t="s">
        <v>2341</v>
      </c>
      <c r="M157" s="33" t="s">
        <v>2342</v>
      </c>
      <c r="N157" s="32" t="s">
        <v>2343</v>
      </c>
      <c r="O157" s="32" t="s">
        <v>2344</v>
      </c>
      <c r="P157" s="31">
        <f t="shared" si="171"/>
        <v>0.81221218375600002</v>
      </c>
      <c r="Q157" s="3">
        <f t="shared" si="172"/>
        <v>0.31937726288338064</v>
      </c>
      <c r="R157" s="32" t="s">
        <v>2345</v>
      </c>
      <c r="S157" s="40">
        <f t="shared" si="173"/>
        <v>1.2457240661421243</v>
      </c>
      <c r="T157" s="33" t="s">
        <v>2346</v>
      </c>
      <c r="U157" s="32" t="s">
        <v>2347</v>
      </c>
      <c r="V157" s="32" t="s">
        <v>2348</v>
      </c>
      <c r="W157" s="24">
        <f t="shared" si="174"/>
        <v>4.1069937001564778</v>
      </c>
      <c r="AA157" s="24">
        <f t="shared" si="175"/>
        <v>1.3610532148550889</v>
      </c>
      <c r="AC157" s="32" t="s">
        <v>2349</v>
      </c>
      <c r="AD157" s="32" t="s">
        <v>2350</v>
      </c>
      <c r="AE157" s="32" t="s">
        <v>2351</v>
      </c>
      <c r="AF157" s="32" t="s">
        <v>2352</v>
      </c>
      <c r="AG157" s="8">
        <f t="shared" si="176"/>
        <v>4.3728144091135769E-2</v>
      </c>
      <c r="AH157" s="32" t="s">
        <v>2353</v>
      </c>
      <c r="AI157" s="32" t="s">
        <v>2354</v>
      </c>
      <c r="AJ157">
        <f t="shared" si="177"/>
        <v>2.1363000000000056</v>
      </c>
      <c r="AK157">
        <f t="shared" si="156"/>
        <v>1.9550739907288306</v>
      </c>
      <c r="AL157" t="e">
        <f t="shared" si="157"/>
        <v>#VALUE!</v>
      </c>
      <c r="AM157">
        <f t="shared" si="178"/>
        <v>0.91516827726856032</v>
      </c>
      <c r="AN157" s="58" t="e">
        <f t="shared" si="179"/>
        <v>#VALUE!</v>
      </c>
      <c r="AO157" s="32">
        <v>1</v>
      </c>
      <c r="AP157" s="32">
        <v>4</v>
      </c>
      <c r="AQ157" s="32"/>
      <c r="AR157" t="e">
        <f t="shared" si="158"/>
        <v>#VALUE!</v>
      </c>
      <c r="AS157">
        <f t="shared" si="159"/>
        <v>0</v>
      </c>
      <c r="AT157">
        <f t="shared" si="160"/>
        <v>1</v>
      </c>
      <c r="AU157">
        <f t="shared" si="161"/>
        <v>0</v>
      </c>
      <c r="AV157">
        <f t="shared" si="162"/>
        <v>0</v>
      </c>
      <c r="AW157">
        <f t="shared" si="163"/>
        <v>0</v>
      </c>
      <c r="AX157">
        <f t="shared" si="164"/>
        <v>0</v>
      </c>
      <c r="AY157">
        <f t="shared" si="165"/>
        <v>0</v>
      </c>
      <c r="AZ157">
        <f t="shared" si="166"/>
        <v>0</v>
      </c>
      <c r="BA157">
        <f t="shared" si="167"/>
        <v>0</v>
      </c>
      <c r="BB157">
        <f t="shared" si="168"/>
        <v>0</v>
      </c>
      <c r="BC157">
        <f t="shared" si="169"/>
        <v>0</v>
      </c>
      <c r="BD157">
        <f t="shared" si="170"/>
        <v>0</v>
      </c>
      <c r="BE157" t="e">
        <f t="shared" si="180"/>
        <v>#VALUE!</v>
      </c>
      <c r="BF157">
        <f t="shared" si="181"/>
        <v>0</v>
      </c>
      <c r="BG157">
        <f t="shared" si="182"/>
        <v>1</v>
      </c>
      <c r="BH157" t="e">
        <f t="shared" si="183"/>
        <v>#VALUE!</v>
      </c>
      <c r="BI157">
        <f t="shared" si="184"/>
        <v>0</v>
      </c>
      <c r="BJ157">
        <f t="shared" si="185"/>
        <v>1</v>
      </c>
      <c r="BK157">
        <f t="shared" si="186"/>
        <v>0</v>
      </c>
      <c r="BL157">
        <f t="shared" si="187"/>
        <v>0</v>
      </c>
      <c r="BM157">
        <f t="shared" si="188"/>
        <v>0</v>
      </c>
      <c r="BN157">
        <f t="shared" si="189"/>
        <v>0</v>
      </c>
      <c r="BO157">
        <f t="shared" si="190"/>
        <v>0</v>
      </c>
      <c r="BP157">
        <f t="shared" si="191"/>
        <v>0</v>
      </c>
      <c r="BQ157">
        <f t="shared" si="192"/>
        <v>0</v>
      </c>
      <c r="BR157">
        <f t="shared" si="193"/>
        <v>0</v>
      </c>
      <c r="BS157">
        <f t="shared" si="194"/>
        <v>0</v>
      </c>
      <c r="BT157">
        <f t="shared" si="195"/>
        <v>0</v>
      </c>
      <c r="BU157" t="e">
        <f t="shared" si="196"/>
        <v>#VALUE!</v>
      </c>
      <c r="BV157">
        <f t="shared" si="197"/>
        <v>0</v>
      </c>
      <c r="BW157">
        <f t="shared" si="198"/>
        <v>1</v>
      </c>
      <c r="BY157" s="50">
        <f t="shared" si="199"/>
        <v>1.9550739907288306</v>
      </c>
      <c r="BZ157" s="50">
        <f t="shared" si="200"/>
        <v>0</v>
      </c>
      <c r="CA157" s="50">
        <f t="shared" si="201"/>
        <v>1</v>
      </c>
      <c r="CB157" s="50">
        <f t="shared" si="202"/>
        <v>0</v>
      </c>
      <c r="CC157" s="50">
        <f t="shared" si="203"/>
        <v>0</v>
      </c>
      <c r="CD157" s="50">
        <f t="shared" si="204"/>
        <v>0</v>
      </c>
      <c r="CE157" s="50">
        <f t="shared" si="205"/>
        <v>0</v>
      </c>
      <c r="CF157" s="50">
        <f t="shared" si="206"/>
        <v>0</v>
      </c>
      <c r="CG157" s="50">
        <f t="shared" si="207"/>
        <v>0</v>
      </c>
      <c r="CH157" s="50">
        <f t="shared" si="208"/>
        <v>0</v>
      </c>
      <c r="CI157" s="50">
        <f t="shared" si="209"/>
        <v>0</v>
      </c>
      <c r="CJ157" s="50">
        <f t="shared" si="210"/>
        <v>0</v>
      </c>
      <c r="CK157" s="50">
        <f t="shared" si="211"/>
        <v>0</v>
      </c>
      <c r="CL157" s="50">
        <f t="shared" si="212"/>
        <v>1.9550739907288306</v>
      </c>
      <c r="CM157" s="50">
        <f t="shared" si="213"/>
        <v>0</v>
      </c>
      <c r="CN157" s="50">
        <f t="shared" si="214"/>
        <v>1</v>
      </c>
      <c r="CO157">
        <f t="shared" si="215"/>
        <v>0.91516827726856032</v>
      </c>
      <c r="CP157">
        <f t="shared" si="216"/>
        <v>0</v>
      </c>
      <c r="CQ157">
        <f t="shared" si="217"/>
        <v>1</v>
      </c>
      <c r="CR157">
        <f t="shared" si="218"/>
        <v>0</v>
      </c>
      <c r="CS157">
        <f t="shared" si="219"/>
        <v>0</v>
      </c>
      <c r="CT157">
        <f t="shared" si="220"/>
        <v>0</v>
      </c>
      <c r="CU157">
        <f t="shared" si="221"/>
        <v>0</v>
      </c>
      <c r="CV157">
        <f t="shared" si="222"/>
        <v>0</v>
      </c>
      <c r="CW157">
        <f t="shared" si="223"/>
        <v>0</v>
      </c>
      <c r="CX157">
        <f t="shared" si="224"/>
        <v>0</v>
      </c>
      <c r="CY157">
        <f t="shared" si="225"/>
        <v>0</v>
      </c>
      <c r="CZ157">
        <f t="shared" si="226"/>
        <v>0</v>
      </c>
      <c r="DA157">
        <f t="shared" si="227"/>
        <v>0</v>
      </c>
      <c r="DB157">
        <f t="shared" si="228"/>
        <v>0.91516827726856032</v>
      </c>
      <c r="DC157">
        <f t="shared" si="229"/>
        <v>0</v>
      </c>
      <c r="DD157">
        <f t="shared" si="230"/>
        <v>1</v>
      </c>
      <c r="DL157" s="32" t="s">
        <v>2355</v>
      </c>
      <c r="DM157" s="32" t="s">
        <v>2356</v>
      </c>
      <c r="DN157" s="32" t="s">
        <v>2357</v>
      </c>
      <c r="DO157" s="32" t="s">
        <v>2358</v>
      </c>
      <c r="DP157" s="32" t="s">
        <v>2359</v>
      </c>
      <c r="DQ157" s="32" t="s">
        <v>18</v>
      </c>
    </row>
    <row r="158" spans="1:121">
      <c r="A158" s="32" t="s">
        <v>22</v>
      </c>
      <c r="B158" s="33" t="s">
        <v>2360</v>
      </c>
      <c r="C158" s="32" t="s">
        <v>2361</v>
      </c>
      <c r="D158" s="32" t="s">
        <v>2362</v>
      </c>
      <c r="E158" s="33" t="s">
        <v>2363</v>
      </c>
      <c r="F158" s="33" t="s">
        <v>2364</v>
      </c>
      <c r="G158" s="32" t="s">
        <v>2365</v>
      </c>
      <c r="H158" s="32" t="s">
        <v>2366</v>
      </c>
      <c r="I158" s="33" t="s">
        <v>2367</v>
      </c>
      <c r="J158" s="32" t="s">
        <v>2368</v>
      </c>
      <c r="K158" s="32" t="s">
        <v>2369</v>
      </c>
      <c r="L158" s="33" t="s">
        <v>2370</v>
      </c>
      <c r="M158" s="33" t="s">
        <v>2371</v>
      </c>
      <c r="N158" s="33" t="s">
        <v>2372</v>
      </c>
      <c r="O158" s="32" t="s">
        <v>2373</v>
      </c>
      <c r="P158" s="31">
        <f t="shared" si="171"/>
        <v>0.82747105501600005</v>
      </c>
      <c r="Q158" s="3">
        <f t="shared" si="172"/>
        <v>0.36941669377858433</v>
      </c>
      <c r="R158" s="32" t="s">
        <v>2374</v>
      </c>
      <c r="S158" s="40">
        <f t="shared" si="173"/>
        <v>1.1924150923353349</v>
      </c>
      <c r="T158" s="32" t="s">
        <v>2375</v>
      </c>
      <c r="U158" s="32" t="s">
        <v>2376</v>
      </c>
      <c r="V158" s="32" t="s">
        <v>2377</v>
      </c>
      <c r="W158" s="24">
        <f t="shared" si="174"/>
        <v>2.8584213809349377</v>
      </c>
      <c r="AA158" s="24">
        <f t="shared" si="175"/>
        <v>1.7087838568255864</v>
      </c>
      <c r="AC158" s="32" t="s">
        <v>2378</v>
      </c>
      <c r="AD158" s="32" t="s">
        <v>2379</v>
      </c>
      <c r="AE158" s="32" t="s">
        <v>2380</v>
      </c>
      <c r="AF158" s="32" t="s">
        <v>2381</v>
      </c>
      <c r="AG158" s="8">
        <f t="shared" si="176"/>
        <v>3.5258058087495631E-2</v>
      </c>
      <c r="AH158" s="32" t="s">
        <v>2382</v>
      </c>
      <c r="AI158" s="32" t="s">
        <v>2383</v>
      </c>
      <c r="AJ158">
        <f t="shared" si="177"/>
        <v>10.633300000000077</v>
      </c>
      <c r="AK158">
        <f t="shared" si="156"/>
        <v>2.5308315410251505</v>
      </c>
      <c r="AL158" t="e">
        <f t="shared" si="157"/>
        <v>#VALUE!</v>
      </c>
      <c r="AM158">
        <f t="shared" si="178"/>
        <v>0.23800998194588061</v>
      </c>
      <c r="AN158" s="58" t="e">
        <f t="shared" si="179"/>
        <v>#VALUE!</v>
      </c>
      <c r="AO158" s="32">
        <v>2</v>
      </c>
      <c r="AP158" s="32">
        <v>2</v>
      </c>
      <c r="AQ158" s="32"/>
      <c r="AR158">
        <f t="shared" si="158"/>
        <v>0</v>
      </c>
      <c r="AS158">
        <f t="shared" si="159"/>
        <v>0</v>
      </c>
      <c r="AT158">
        <f t="shared" si="160"/>
        <v>0</v>
      </c>
      <c r="AU158">
        <f t="shared" si="161"/>
        <v>0</v>
      </c>
      <c r="AV158" t="e">
        <f t="shared" si="162"/>
        <v>#VALUE!</v>
      </c>
      <c r="AW158" t="e">
        <f t="shared" si="163"/>
        <v>#VALUE!</v>
      </c>
      <c r="AX158">
        <f t="shared" si="164"/>
        <v>1</v>
      </c>
      <c r="AY158">
        <f t="shared" si="165"/>
        <v>1</v>
      </c>
      <c r="AZ158">
        <f t="shared" si="166"/>
        <v>0</v>
      </c>
      <c r="BA158">
        <f t="shared" si="167"/>
        <v>0</v>
      </c>
      <c r="BB158">
        <f t="shared" si="168"/>
        <v>0</v>
      </c>
      <c r="BC158">
        <f t="shared" si="169"/>
        <v>0</v>
      </c>
      <c r="BD158">
        <f t="shared" si="170"/>
        <v>0</v>
      </c>
      <c r="BE158">
        <f t="shared" si="180"/>
        <v>0</v>
      </c>
      <c r="BF158">
        <f t="shared" si="181"/>
        <v>0</v>
      </c>
      <c r="BG158">
        <f t="shared" si="182"/>
        <v>0</v>
      </c>
      <c r="BH158">
        <f t="shared" si="183"/>
        <v>0</v>
      </c>
      <c r="BI158">
        <f t="shared" si="184"/>
        <v>0</v>
      </c>
      <c r="BJ158">
        <f t="shared" si="185"/>
        <v>0</v>
      </c>
      <c r="BK158">
        <f t="shared" si="186"/>
        <v>0</v>
      </c>
      <c r="BL158" t="e">
        <f t="shared" si="187"/>
        <v>#VALUE!</v>
      </c>
      <c r="BM158" t="e">
        <f t="shared" si="188"/>
        <v>#VALUE!</v>
      </c>
      <c r="BN158">
        <f t="shared" si="189"/>
        <v>1</v>
      </c>
      <c r="BO158">
        <f t="shared" si="190"/>
        <v>1</v>
      </c>
      <c r="BP158">
        <f t="shared" si="191"/>
        <v>0</v>
      </c>
      <c r="BQ158">
        <f t="shared" si="192"/>
        <v>0</v>
      </c>
      <c r="BR158">
        <f t="shared" si="193"/>
        <v>0</v>
      </c>
      <c r="BS158">
        <f t="shared" si="194"/>
        <v>0</v>
      </c>
      <c r="BT158">
        <f t="shared" si="195"/>
        <v>0</v>
      </c>
      <c r="BU158">
        <f t="shared" si="196"/>
        <v>0</v>
      </c>
      <c r="BV158">
        <f t="shared" si="197"/>
        <v>0</v>
      </c>
      <c r="BW158">
        <f t="shared" si="198"/>
        <v>0</v>
      </c>
      <c r="BY158" s="50">
        <f t="shared" si="199"/>
        <v>0</v>
      </c>
      <c r="BZ158" s="50">
        <f t="shared" si="200"/>
        <v>0</v>
      </c>
      <c r="CA158" s="50">
        <f t="shared" si="201"/>
        <v>0</v>
      </c>
      <c r="CB158" s="50">
        <f t="shared" si="202"/>
        <v>0</v>
      </c>
      <c r="CC158" s="50">
        <f t="shared" si="203"/>
        <v>2.5308315410251505</v>
      </c>
      <c r="CD158" s="50">
        <f t="shared" si="204"/>
        <v>2.5308315410251505</v>
      </c>
      <c r="CE158" s="50">
        <f t="shared" si="205"/>
        <v>1</v>
      </c>
      <c r="CF158" s="50">
        <f t="shared" si="206"/>
        <v>1</v>
      </c>
      <c r="CG158" s="50">
        <f t="shared" si="207"/>
        <v>0</v>
      </c>
      <c r="CH158" s="50">
        <f t="shared" si="208"/>
        <v>0</v>
      </c>
      <c r="CI158" s="50">
        <f t="shared" si="209"/>
        <v>0</v>
      </c>
      <c r="CJ158" s="50">
        <f t="shared" si="210"/>
        <v>0</v>
      </c>
      <c r="CK158" s="50">
        <f t="shared" si="211"/>
        <v>0</v>
      </c>
      <c r="CL158" s="50">
        <f t="shared" si="212"/>
        <v>0</v>
      </c>
      <c r="CM158" s="50">
        <f t="shared" si="213"/>
        <v>0</v>
      </c>
      <c r="CN158" s="50">
        <f t="shared" si="214"/>
        <v>0</v>
      </c>
      <c r="CO158">
        <f t="shared" si="215"/>
        <v>0</v>
      </c>
      <c r="CP158">
        <f t="shared" si="216"/>
        <v>0</v>
      </c>
      <c r="CQ158">
        <f t="shared" si="217"/>
        <v>0</v>
      </c>
      <c r="CR158">
        <f t="shared" si="218"/>
        <v>0</v>
      </c>
      <c r="CS158">
        <f t="shared" si="219"/>
        <v>0.23800998194588061</v>
      </c>
      <c r="CT158">
        <f t="shared" si="220"/>
        <v>0.23800998194588061</v>
      </c>
      <c r="CU158">
        <f t="shared" si="221"/>
        <v>1</v>
      </c>
      <c r="CV158">
        <f t="shared" si="222"/>
        <v>1</v>
      </c>
      <c r="CW158">
        <f t="shared" si="223"/>
        <v>0</v>
      </c>
      <c r="CX158">
        <f t="shared" si="224"/>
        <v>0</v>
      </c>
      <c r="CY158">
        <f t="shared" si="225"/>
        <v>0</v>
      </c>
      <c r="CZ158">
        <f t="shared" si="226"/>
        <v>0</v>
      </c>
      <c r="DA158">
        <f t="shared" si="227"/>
        <v>0</v>
      </c>
      <c r="DB158">
        <f t="shared" si="228"/>
        <v>0</v>
      </c>
      <c r="DC158">
        <f t="shared" si="229"/>
        <v>0</v>
      </c>
      <c r="DD158">
        <f t="shared" si="230"/>
        <v>0</v>
      </c>
      <c r="DL158" s="32" t="s">
        <v>2384</v>
      </c>
      <c r="DM158" s="32" t="s">
        <v>2385</v>
      </c>
      <c r="DN158" s="32" t="s">
        <v>2386</v>
      </c>
      <c r="DO158" s="32" t="s">
        <v>2387</v>
      </c>
      <c r="DP158" s="32" t="s">
        <v>2388</v>
      </c>
      <c r="DQ158" s="32" t="s">
        <v>18</v>
      </c>
    </row>
    <row r="159" spans="1:121">
      <c r="A159" s="32" t="s">
        <v>16</v>
      </c>
      <c r="B159" s="33" t="s">
        <v>2389</v>
      </c>
      <c r="C159" s="32" t="s">
        <v>2390</v>
      </c>
      <c r="D159" s="32" t="s">
        <v>2391</v>
      </c>
      <c r="E159" s="32" t="s">
        <v>2392</v>
      </c>
      <c r="F159" s="32" t="s">
        <v>2393</v>
      </c>
      <c r="G159" s="33" t="s">
        <v>2394</v>
      </c>
      <c r="H159" s="32" t="s">
        <v>2395</v>
      </c>
      <c r="I159" s="33" t="s">
        <v>2396</v>
      </c>
      <c r="J159" s="32" t="s">
        <v>2397</v>
      </c>
      <c r="K159" s="32" t="s">
        <v>2398</v>
      </c>
      <c r="L159" s="33" t="s">
        <v>2399</v>
      </c>
      <c r="M159" s="32" t="s">
        <v>2400</v>
      </c>
      <c r="N159" s="32" t="s">
        <v>2401</v>
      </c>
      <c r="O159" s="32" t="s">
        <v>2402</v>
      </c>
      <c r="P159" s="31">
        <f t="shared" si="171"/>
        <v>0.89801567295400009</v>
      </c>
      <c r="Q159" s="3">
        <f t="shared" si="172"/>
        <v>0.61286429774205131</v>
      </c>
      <c r="R159" s="32" t="s">
        <v>2403</v>
      </c>
      <c r="S159" s="40">
        <f t="shared" si="173"/>
        <v>0.91111597919424092</v>
      </c>
      <c r="T159" s="32" t="s">
        <v>2404</v>
      </c>
      <c r="U159" s="32" t="s">
        <v>2405</v>
      </c>
      <c r="V159" s="32" t="s">
        <v>2406</v>
      </c>
      <c r="W159" s="24">
        <f t="shared" si="174"/>
        <v>2.43432778521094</v>
      </c>
      <c r="AA159" s="24">
        <f t="shared" si="175"/>
        <v>1.795921854622911</v>
      </c>
      <c r="AC159" s="32" t="s">
        <v>2407</v>
      </c>
      <c r="AD159" s="32" t="s">
        <v>2408</v>
      </c>
      <c r="AE159" s="32" t="s">
        <v>2409</v>
      </c>
      <c r="AF159" s="32" t="s">
        <v>2410</v>
      </c>
      <c r="AG159" s="8">
        <f t="shared" si="176"/>
        <v>4.086934867038057E-2</v>
      </c>
      <c r="AH159" s="32" t="s">
        <v>2411</v>
      </c>
      <c r="AI159" s="32" t="s">
        <v>2412</v>
      </c>
      <c r="AJ159">
        <f t="shared" si="177"/>
        <v>4.09050000000002</v>
      </c>
      <c r="AK159">
        <f t="shared" si="156"/>
        <v>2.0013400359205393</v>
      </c>
      <c r="AL159" t="e">
        <f t="shared" si="157"/>
        <v>#VALUE!</v>
      </c>
      <c r="AM159">
        <f t="shared" si="178"/>
        <v>0.48926537976299461</v>
      </c>
      <c r="AN159" s="58" t="e">
        <f t="shared" si="179"/>
        <v>#VALUE!</v>
      </c>
      <c r="AO159" s="32">
        <v>1</v>
      </c>
      <c r="AP159" s="32">
        <v>2</v>
      </c>
      <c r="AQ159" s="32"/>
      <c r="AR159" t="e">
        <f t="shared" si="158"/>
        <v>#VALUE!</v>
      </c>
      <c r="AS159">
        <f t="shared" si="159"/>
        <v>0</v>
      </c>
      <c r="AT159">
        <f t="shared" si="160"/>
        <v>1</v>
      </c>
      <c r="AU159">
        <f t="shared" si="161"/>
        <v>0</v>
      </c>
      <c r="AV159">
        <f t="shared" si="162"/>
        <v>0</v>
      </c>
      <c r="AW159" t="e">
        <f t="shared" si="163"/>
        <v>#VALUE!</v>
      </c>
      <c r="AX159">
        <f t="shared" si="164"/>
        <v>0</v>
      </c>
      <c r="AY159">
        <f t="shared" si="165"/>
        <v>1</v>
      </c>
      <c r="AZ159">
        <f t="shared" si="166"/>
        <v>0</v>
      </c>
      <c r="BA159">
        <f t="shared" si="167"/>
        <v>0</v>
      </c>
      <c r="BB159">
        <f t="shared" si="168"/>
        <v>0</v>
      </c>
      <c r="BC159">
        <f t="shared" si="169"/>
        <v>0</v>
      </c>
      <c r="BD159">
        <f t="shared" si="170"/>
        <v>0</v>
      </c>
      <c r="BE159">
        <f t="shared" si="180"/>
        <v>0</v>
      </c>
      <c r="BF159">
        <f t="shared" si="181"/>
        <v>0</v>
      </c>
      <c r="BG159">
        <f t="shared" si="182"/>
        <v>0</v>
      </c>
      <c r="BH159" t="e">
        <f t="shared" si="183"/>
        <v>#VALUE!</v>
      </c>
      <c r="BI159">
        <f t="shared" si="184"/>
        <v>0</v>
      </c>
      <c r="BJ159">
        <f t="shared" si="185"/>
        <v>1</v>
      </c>
      <c r="BK159">
        <f t="shared" si="186"/>
        <v>0</v>
      </c>
      <c r="BL159">
        <f t="shared" si="187"/>
        <v>0</v>
      </c>
      <c r="BM159">
        <f t="shared" si="188"/>
        <v>0</v>
      </c>
      <c r="BN159">
        <f t="shared" si="189"/>
        <v>0</v>
      </c>
      <c r="BO159">
        <f t="shared" si="190"/>
        <v>1</v>
      </c>
      <c r="BP159">
        <f t="shared" si="191"/>
        <v>0</v>
      </c>
      <c r="BQ159">
        <f t="shared" si="192"/>
        <v>0</v>
      </c>
      <c r="BR159">
        <f t="shared" si="193"/>
        <v>0</v>
      </c>
      <c r="BS159">
        <f t="shared" si="194"/>
        <v>0</v>
      </c>
      <c r="BT159">
        <f t="shared" si="195"/>
        <v>0</v>
      </c>
      <c r="BU159">
        <f t="shared" si="196"/>
        <v>0</v>
      </c>
      <c r="BV159">
        <f t="shared" si="197"/>
        <v>0</v>
      </c>
      <c r="BW159">
        <f t="shared" si="198"/>
        <v>0</v>
      </c>
      <c r="BY159" s="50">
        <f t="shared" si="199"/>
        <v>2.0013400359205393</v>
      </c>
      <c r="BZ159" s="50">
        <f t="shared" si="200"/>
        <v>0</v>
      </c>
      <c r="CA159" s="50">
        <f t="shared" si="201"/>
        <v>1</v>
      </c>
      <c r="CB159" s="50">
        <f t="shared" si="202"/>
        <v>0</v>
      </c>
      <c r="CC159" s="50">
        <f t="shared" si="203"/>
        <v>0</v>
      </c>
      <c r="CD159" s="50">
        <f t="shared" si="204"/>
        <v>2.0013400359205393</v>
      </c>
      <c r="CE159" s="50">
        <f t="shared" si="205"/>
        <v>0</v>
      </c>
      <c r="CF159" s="50">
        <f t="shared" si="206"/>
        <v>1</v>
      </c>
      <c r="CG159" s="50">
        <f t="shared" si="207"/>
        <v>0</v>
      </c>
      <c r="CH159" s="50">
        <f t="shared" si="208"/>
        <v>0</v>
      </c>
      <c r="CI159" s="50">
        <f t="shared" si="209"/>
        <v>0</v>
      </c>
      <c r="CJ159" s="50">
        <f t="shared" si="210"/>
        <v>0</v>
      </c>
      <c r="CK159" s="50">
        <f t="shared" si="211"/>
        <v>0</v>
      </c>
      <c r="CL159" s="50">
        <f t="shared" si="212"/>
        <v>0</v>
      </c>
      <c r="CM159" s="50">
        <f t="shared" si="213"/>
        <v>0</v>
      </c>
      <c r="CN159" s="50">
        <f t="shared" si="214"/>
        <v>0</v>
      </c>
      <c r="CO159">
        <f t="shared" si="215"/>
        <v>0.48926537976299461</v>
      </c>
      <c r="CP159">
        <f t="shared" si="216"/>
        <v>0</v>
      </c>
      <c r="CQ159">
        <f t="shared" si="217"/>
        <v>1</v>
      </c>
      <c r="CR159">
        <f t="shared" si="218"/>
        <v>0</v>
      </c>
      <c r="CS159">
        <f t="shared" si="219"/>
        <v>0</v>
      </c>
      <c r="CT159">
        <f t="shared" si="220"/>
        <v>0.48926537976299461</v>
      </c>
      <c r="CU159">
        <f t="shared" si="221"/>
        <v>0</v>
      </c>
      <c r="CV159">
        <f t="shared" si="222"/>
        <v>1</v>
      </c>
      <c r="CW159">
        <f t="shared" si="223"/>
        <v>0</v>
      </c>
      <c r="CX159">
        <f t="shared" si="224"/>
        <v>0</v>
      </c>
      <c r="CY159">
        <f t="shared" si="225"/>
        <v>0</v>
      </c>
      <c r="CZ159">
        <f t="shared" si="226"/>
        <v>0</v>
      </c>
      <c r="DA159">
        <f t="shared" si="227"/>
        <v>0</v>
      </c>
      <c r="DB159">
        <f t="shared" si="228"/>
        <v>0</v>
      </c>
      <c r="DC159">
        <f t="shared" si="229"/>
        <v>0</v>
      </c>
      <c r="DD159">
        <f t="shared" si="230"/>
        <v>0</v>
      </c>
      <c r="DL159" s="32" t="s">
        <v>2413</v>
      </c>
      <c r="DM159" s="32" t="s">
        <v>2414</v>
      </c>
      <c r="DN159" s="32" t="s">
        <v>1728</v>
      </c>
      <c r="DO159" s="32" t="s">
        <v>2415</v>
      </c>
      <c r="DP159" s="32" t="s">
        <v>2416</v>
      </c>
      <c r="DQ159" s="32" t="s">
        <v>18</v>
      </c>
    </row>
    <row r="160" spans="1:121">
      <c r="A160" s="32" t="s">
        <v>20</v>
      </c>
      <c r="B160" s="33" t="s">
        <v>2417</v>
      </c>
      <c r="C160" s="32" t="s">
        <v>2418</v>
      </c>
      <c r="D160" s="32" t="s">
        <v>2419</v>
      </c>
      <c r="E160" s="33" t="s">
        <v>2420</v>
      </c>
      <c r="F160" s="32" t="s">
        <v>2421</v>
      </c>
      <c r="G160" s="32" t="s">
        <v>2422</v>
      </c>
      <c r="H160" s="32" t="s">
        <v>2423</v>
      </c>
      <c r="I160" s="33" t="s">
        <v>2424</v>
      </c>
      <c r="J160" s="32" t="s">
        <v>2425</v>
      </c>
      <c r="K160" s="32" t="s">
        <v>2426</v>
      </c>
      <c r="L160" s="33" t="s">
        <v>2427</v>
      </c>
      <c r="M160" s="32" t="s">
        <v>2428</v>
      </c>
      <c r="N160" s="32" t="s">
        <v>2429</v>
      </c>
      <c r="O160" s="32" t="s">
        <v>2430</v>
      </c>
      <c r="P160" s="31">
        <f t="shared" si="171"/>
        <v>0.69333005855600005</v>
      </c>
      <c r="Q160" s="3">
        <f t="shared" si="172"/>
        <v>-3.8586859805467055E-2</v>
      </c>
      <c r="R160" s="32" t="s">
        <v>2431</v>
      </c>
      <c r="S160" s="40">
        <f t="shared" si="173"/>
        <v>1.6093927686454517</v>
      </c>
      <c r="T160" s="32" t="s">
        <v>2432</v>
      </c>
      <c r="U160" s="32" t="s">
        <v>2433</v>
      </c>
      <c r="V160" s="32" t="s">
        <v>2434</v>
      </c>
      <c r="W160" s="24">
        <f t="shared" si="174"/>
        <v>2.0036846018418166</v>
      </c>
      <c r="AA160" s="24">
        <f t="shared" si="175"/>
        <v>1.8641653708410748</v>
      </c>
      <c r="AC160" s="32" t="s">
        <v>2435</v>
      </c>
      <c r="AD160" s="32" t="s">
        <v>2436</v>
      </c>
      <c r="AE160" s="32" t="s">
        <v>2437</v>
      </c>
      <c r="AF160" s="32" t="s">
        <v>2438</v>
      </c>
      <c r="AG160" s="8">
        <f t="shared" si="176"/>
        <v>3.9069990120469404E-2</v>
      </c>
      <c r="AH160" s="32" t="s">
        <v>2439</v>
      </c>
      <c r="AI160" s="32" t="s">
        <v>2440</v>
      </c>
      <c r="AJ160">
        <f t="shared" si="177"/>
        <v>2.3686999999999898</v>
      </c>
      <c r="AK160">
        <f t="shared" si="156"/>
        <v>2.9409135073637969</v>
      </c>
      <c r="AL160" t="e">
        <f t="shared" si="157"/>
        <v>#VALUE!</v>
      </c>
      <c r="AM160">
        <f t="shared" si="178"/>
        <v>1.2415728067563683</v>
      </c>
      <c r="AN160" s="58" t="e">
        <f t="shared" si="179"/>
        <v>#VALUE!</v>
      </c>
      <c r="AO160" s="32">
        <v>2</v>
      </c>
      <c r="AP160" s="32">
        <v>1</v>
      </c>
      <c r="AQ160" s="32"/>
      <c r="AR160">
        <f t="shared" si="158"/>
        <v>0</v>
      </c>
      <c r="AS160" t="e">
        <f t="shared" si="159"/>
        <v>#VALUE!</v>
      </c>
      <c r="AT160">
        <f t="shared" si="160"/>
        <v>0</v>
      </c>
      <c r="AU160">
        <f t="shared" si="161"/>
        <v>1</v>
      </c>
      <c r="AV160" t="e">
        <f t="shared" si="162"/>
        <v>#VALUE!</v>
      </c>
      <c r="AW160">
        <f t="shared" si="163"/>
        <v>0</v>
      </c>
      <c r="AX160">
        <f t="shared" si="164"/>
        <v>1</v>
      </c>
      <c r="AY160">
        <f t="shared" si="165"/>
        <v>0</v>
      </c>
      <c r="AZ160">
        <f t="shared" si="166"/>
        <v>0</v>
      </c>
      <c r="BA160">
        <f t="shared" si="167"/>
        <v>0</v>
      </c>
      <c r="BB160">
        <f t="shared" si="168"/>
        <v>0</v>
      </c>
      <c r="BC160">
        <f t="shared" si="169"/>
        <v>0</v>
      </c>
      <c r="BD160">
        <f t="shared" si="170"/>
        <v>0</v>
      </c>
      <c r="BE160">
        <f t="shared" si="180"/>
        <v>0</v>
      </c>
      <c r="BF160">
        <f t="shared" si="181"/>
        <v>0</v>
      </c>
      <c r="BG160">
        <f t="shared" si="182"/>
        <v>0</v>
      </c>
      <c r="BH160">
        <f t="shared" si="183"/>
        <v>0</v>
      </c>
      <c r="BI160" t="e">
        <f t="shared" si="184"/>
        <v>#VALUE!</v>
      </c>
      <c r="BJ160">
        <f t="shared" si="185"/>
        <v>0</v>
      </c>
      <c r="BK160">
        <f t="shared" si="186"/>
        <v>1</v>
      </c>
      <c r="BL160" t="e">
        <f t="shared" si="187"/>
        <v>#VALUE!</v>
      </c>
      <c r="BM160" t="e">
        <f t="shared" si="188"/>
        <v>#VALUE!</v>
      </c>
      <c r="BN160">
        <f t="shared" si="189"/>
        <v>1</v>
      </c>
      <c r="BO160">
        <f t="shared" si="190"/>
        <v>0</v>
      </c>
      <c r="BP160">
        <f t="shared" si="191"/>
        <v>0</v>
      </c>
      <c r="BQ160">
        <f t="shared" si="192"/>
        <v>0</v>
      </c>
      <c r="BR160">
        <f t="shared" si="193"/>
        <v>0</v>
      </c>
      <c r="BS160">
        <f t="shared" si="194"/>
        <v>0</v>
      </c>
      <c r="BT160">
        <f t="shared" si="195"/>
        <v>0</v>
      </c>
      <c r="BU160">
        <f t="shared" si="196"/>
        <v>0</v>
      </c>
      <c r="BV160">
        <f t="shared" si="197"/>
        <v>0</v>
      </c>
      <c r="BW160">
        <f t="shared" si="198"/>
        <v>0</v>
      </c>
      <c r="BY160" s="50">
        <f t="shared" si="199"/>
        <v>0</v>
      </c>
      <c r="BZ160" s="50">
        <f t="shared" si="200"/>
        <v>2.9409135073637969</v>
      </c>
      <c r="CA160" s="50">
        <f t="shared" si="201"/>
        <v>0</v>
      </c>
      <c r="CB160" s="50">
        <f t="shared" si="202"/>
        <v>1</v>
      </c>
      <c r="CC160" s="50">
        <f t="shared" si="203"/>
        <v>2.9409135073637969</v>
      </c>
      <c r="CD160" s="50">
        <f t="shared" si="204"/>
        <v>0</v>
      </c>
      <c r="CE160" s="50">
        <f t="shared" si="205"/>
        <v>1</v>
      </c>
      <c r="CF160" s="50">
        <f t="shared" si="206"/>
        <v>0</v>
      </c>
      <c r="CG160" s="50">
        <f t="shared" si="207"/>
        <v>0</v>
      </c>
      <c r="CH160" s="50">
        <f t="shared" si="208"/>
        <v>0</v>
      </c>
      <c r="CI160" s="50">
        <f t="shared" si="209"/>
        <v>0</v>
      </c>
      <c r="CJ160" s="50">
        <f t="shared" si="210"/>
        <v>0</v>
      </c>
      <c r="CK160" s="50">
        <f t="shared" si="211"/>
        <v>0</v>
      </c>
      <c r="CL160" s="50">
        <f t="shared" si="212"/>
        <v>0</v>
      </c>
      <c r="CM160" s="50">
        <f t="shared" si="213"/>
        <v>0</v>
      </c>
      <c r="CN160" s="50">
        <f t="shared" si="214"/>
        <v>0</v>
      </c>
      <c r="CO160">
        <f t="shared" si="215"/>
        <v>0</v>
      </c>
      <c r="CP160">
        <f t="shared" si="216"/>
        <v>1.2415728067563683</v>
      </c>
      <c r="CQ160">
        <f t="shared" si="217"/>
        <v>0</v>
      </c>
      <c r="CR160">
        <f t="shared" si="218"/>
        <v>1</v>
      </c>
      <c r="CS160">
        <f t="shared" si="219"/>
        <v>1.2415728067563683</v>
      </c>
      <c r="CT160">
        <f t="shared" si="220"/>
        <v>0</v>
      </c>
      <c r="CU160">
        <f t="shared" si="221"/>
        <v>1</v>
      </c>
      <c r="CV160">
        <f t="shared" si="222"/>
        <v>0</v>
      </c>
      <c r="CW160">
        <f t="shared" si="223"/>
        <v>0</v>
      </c>
      <c r="CX160">
        <f t="shared" si="224"/>
        <v>0</v>
      </c>
      <c r="CY160">
        <f t="shared" si="225"/>
        <v>0</v>
      </c>
      <c r="CZ160">
        <f t="shared" si="226"/>
        <v>0</v>
      </c>
      <c r="DA160">
        <f t="shared" si="227"/>
        <v>0</v>
      </c>
      <c r="DB160">
        <f t="shared" si="228"/>
        <v>0</v>
      </c>
      <c r="DC160">
        <f t="shared" si="229"/>
        <v>0</v>
      </c>
      <c r="DD160">
        <f t="shared" si="230"/>
        <v>0</v>
      </c>
      <c r="DL160" s="32" t="s">
        <v>2441</v>
      </c>
      <c r="DM160" s="32" t="s">
        <v>2442</v>
      </c>
      <c r="DN160" s="32" t="s">
        <v>2443</v>
      </c>
      <c r="DO160" s="32" t="s">
        <v>2444</v>
      </c>
      <c r="DP160" s="32" t="s">
        <v>2445</v>
      </c>
      <c r="DQ160" s="32" t="s">
        <v>18</v>
      </c>
    </row>
    <row r="161" spans="1:121">
      <c r="A161" s="32" t="s">
        <v>22</v>
      </c>
      <c r="B161" s="33" t="s">
        <v>2446</v>
      </c>
      <c r="C161" s="32" t="s">
        <v>2447</v>
      </c>
      <c r="D161" s="32" t="s">
        <v>2448</v>
      </c>
      <c r="E161" s="32" t="s">
        <v>2449</v>
      </c>
      <c r="F161" s="33" t="s">
        <v>2450</v>
      </c>
      <c r="G161" s="33" t="s">
        <v>2451</v>
      </c>
      <c r="H161" s="33" t="s">
        <v>2452</v>
      </c>
      <c r="I161" s="33" t="s">
        <v>2453</v>
      </c>
      <c r="J161" s="32" t="s">
        <v>2454</v>
      </c>
      <c r="K161" s="32" t="s">
        <v>2455</v>
      </c>
      <c r="L161" s="33" t="s">
        <v>2456</v>
      </c>
      <c r="M161" s="33" t="s">
        <v>2457</v>
      </c>
      <c r="N161" s="33" t="s">
        <v>2458</v>
      </c>
      <c r="O161" s="32" t="s">
        <v>2459</v>
      </c>
      <c r="P161" s="31">
        <f t="shared" si="171"/>
        <v>0.91101586194799999</v>
      </c>
      <c r="Q161" s="3">
        <f t="shared" si="172"/>
        <v>0.65989980144171478</v>
      </c>
      <c r="R161" s="32" t="s">
        <v>2460</v>
      </c>
      <c r="S161" s="40">
        <f t="shared" si="173"/>
        <v>0.85011093112782632</v>
      </c>
      <c r="T161" s="33" t="s">
        <v>2461</v>
      </c>
      <c r="U161" s="32" t="s">
        <v>2462</v>
      </c>
      <c r="V161" s="32" t="s">
        <v>2463</v>
      </c>
      <c r="W161" s="24">
        <f t="shared" si="174"/>
        <v>2.2107958661172225</v>
      </c>
      <c r="AA161" s="24">
        <f t="shared" si="175"/>
        <v>1.8338324223687688</v>
      </c>
      <c r="AC161" s="32" t="s">
        <v>2464</v>
      </c>
      <c r="AD161" s="32" t="s">
        <v>2465</v>
      </c>
      <c r="AE161" s="32" t="s">
        <v>2466</v>
      </c>
      <c r="AF161" s="32" t="s">
        <v>2467</v>
      </c>
      <c r="AG161" s="8">
        <f t="shared" si="176"/>
        <v>2.3753246343459974E-2</v>
      </c>
      <c r="AH161" s="32" t="s">
        <v>2468</v>
      </c>
      <c r="AI161" s="32" t="s">
        <v>2469</v>
      </c>
      <c r="AJ161">
        <f t="shared" si="177"/>
        <v>5.9486000000000558</v>
      </c>
      <c r="AK161">
        <f t="shared" si="156"/>
        <v>2.7143882216822166</v>
      </c>
      <c r="AL161" t="e">
        <f t="shared" si="157"/>
        <v>#VALUE!</v>
      </c>
      <c r="AM161">
        <f t="shared" si="178"/>
        <v>0.45630706749187894</v>
      </c>
      <c r="AN161" s="58" t="e">
        <f t="shared" si="179"/>
        <v>#VALUE!</v>
      </c>
      <c r="AO161" s="32">
        <v>1</v>
      </c>
      <c r="AP161" s="32">
        <v>3</v>
      </c>
      <c r="AQ161" s="32"/>
      <c r="AR161" t="e">
        <f t="shared" si="158"/>
        <v>#VALUE!</v>
      </c>
      <c r="AS161">
        <f t="shared" si="159"/>
        <v>0</v>
      </c>
      <c r="AT161">
        <f t="shared" si="160"/>
        <v>1</v>
      </c>
      <c r="AU161">
        <f t="shared" si="161"/>
        <v>0</v>
      </c>
      <c r="AV161">
        <f t="shared" si="162"/>
        <v>0</v>
      </c>
      <c r="AW161">
        <f t="shared" si="163"/>
        <v>0</v>
      </c>
      <c r="AX161">
        <f t="shared" si="164"/>
        <v>0</v>
      </c>
      <c r="AY161">
        <f t="shared" si="165"/>
        <v>0</v>
      </c>
      <c r="AZ161">
        <f t="shared" si="166"/>
        <v>0</v>
      </c>
      <c r="BA161" t="e">
        <f t="shared" si="167"/>
        <v>#VALUE!</v>
      </c>
      <c r="BB161">
        <f t="shared" si="168"/>
        <v>0</v>
      </c>
      <c r="BC161">
        <f t="shared" si="169"/>
        <v>1</v>
      </c>
      <c r="BD161">
        <f t="shared" si="170"/>
        <v>0</v>
      </c>
      <c r="BE161">
        <f t="shared" si="180"/>
        <v>0</v>
      </c>
      <c r="BF161">
        <f t="shared" si="181"/>
        <v>0</v>
      </c>
      <c r="BG161">
        <f t="shared" si="182"/>
        <v>0</v>
      </c>
      <c r="BH161" t="e">
        <f t="shared" si="183"/>
        <v>#VALUE!</v>
      </c>
      <c r="BI161">
        <f t="shared" si="184"/>
        <v>0</v>
      </c>
      <c r="BJ161">
        <f t="shared" si="185"/>
        <v>1</v>
      </c>
      <c r="BK161">
        <f t="shared" si="186"/>
        <v>0</v>
      </c>
      <c r="BL161">
        <f t="shared" si="187"/>
        <v>0</v>
      </c>
      <c r="BM161">
        <f t="shared" si="188"/>
        <v>0</v>
      </c>
      <c r="BN161">
        <f t="shared" si="189"/>
        <v>0</v>
      </c>
      <c r="BO161">
        <f t="shared" si="190"/>
        <v>0</v>
      </c>
      <c r="BP161">
        <f t="shared" si="191"/>
        <v>0</v>
      </c>
      <c r="BQ161" t="e">
        <f t="shared" si="192"/>
        <v>#VALUE!</v>
      </c>
      <c r="BR161">
        <f t="shared" si="193"/>
        <v>0</v>
      </c>
      <c r="BS161">
        <f t="shared" si="194"/>
        <v>1</v>
      </c>
      <c r="BT161">
        <f t="shared" si="195"/>
        <v>0</v>
      </c>
      <c r="BU161">
        <f t="shared" si="196"/>
        <v>0</v>
      </c>
      <c r="BV161">
        <f t="shared" si="197"/>
        <v>0</v>
      </c>
      <c r="BW161">
        <f t="shared" si="198"/>
        <v>0</v>
      </c>
      <c r="BY161" s="50">
        <f t="shared" si="199"/>
        <v>2.7143882216822166</v>
      </c>
      <c r="BZ161" s="50">
        <f t="shared" si="200"/>
        <v>0</v>
      </c>
      <c r="CA161" s="50">
        <f t="shared" si="201"/>
        <v>1</v>
      </c>
      <c r="CB161" s="50">
        <f t="shared" si="202"/>
        <v>0</v>
      </c>
      <c r="CC161" s="50">
        <f t="shared" si="203"/>
        <v>0</v>
      </c>
      <c r="CD161" s="50">
        <f t="shared" si="204"/>
        <v>0</v>
      </c>
      <c r="CE161" s="50">
        <f t="shared" si="205"/>
        <v>0</v>
      </c>
      <c r="CF161" s="50">
        <f t="shared" si="206"/>
        <v>0</v>
      </c>
      <c r="CG161" s="50">
        <f t="shared" si="207"/>
        <v>0</v>
      </c>
      <c r="CH161" s="50">
        <f t="shared" si="208"/>
        <v>2.7143882216822166</v>
      </c>
      <c r="CI161" s="50">
        <f t="shared" si="209"/>
        <v>0</v>
      </c>
      <c r="CJ161" s="50">
        <f t="shared" si="210"/>
        <v>1</v>
      </c>
      <c r="CK161" s="50">
        <f t="shared" si="211"/>
        <v>0</v>
      </c>
      <c r="CL161" s="50">
        <f t="shared" si="212"/>
        <v>0</v>
      </c>
      <c r="CM161" s="50">
        <f t="shared" si="213"/>
        <v>0</v>
      </c>
      <c r="CN161" s="50">
        <f t="shared" si="214"/>
        <v>0</v>
      </c>
      <c r="CO161">
        <f t="shared" si="215"/>
        <v>0.45630706749187894</v>
      </c>
      <c r="CP161">
        <f t="shared" si="216"/>
        <v>0</v>
      </c>
      <c r="CQ161">
        <f t="shared" si="217"/>
        <v>1</v>
      </c>
      <c r="CR161">
        <f t="shared" si="218"/>
        <v>0</v>
      </c>
      <c r="CS161">
        <f t="shared" si="219"/>
        <v>0</v>
      </c>
      <c r="CT161">
        <f t="shared" si="220"/>
        <v>0</v>
      </c>
      <c r="CU161">
        <f t="shared" si="221"/>
        <v>0</v>
      </c>
      <c r="CV161">
        <f t="shared" si="222"/>
        <v>0</v>
      </c>
      <c r="CW161">
        <f t="shared" si="223"/>
        <v>0</v>
      </c>
      <c r="CX161">
        <f t="shared" si="224"/>
        <v>0.45630706749187894</v>
      </c>
      <c r="CY161">
        <f t="shared" si="225"/>
        <v>0</v>
      </c>
      <c r="CZ161">
        <f t="shared" si="226"/>
        <v>1</v>
      </c>
      <c r="DA161">
        <f t="shared" si="227"/>
        <v>0</v>
      </c>
      <c r="DB161">
        <f t="shared" si="228"/>
        <v>0</v>
      </c>
      <c r="DC161">
        <f t="shared" si="229"/>
        <v>0</v>
      </c>
      <c r="DD161">
        <f t="shared" si="230"/>
        <v>0</v>
      </c>
      <c r="DL161" s="32" t="s">
        <v>2470</v>
      </c>
      <c r="DM161" s="32" t="s">
        <v>2471</v>
      </c>
      <c r="DN161" s="32" t="s">
        <v>2472</v>
      </c>
      <c r="DO161" s="32" t="s">
        <v>2473</v>
      </c>
      <c r="DP161" s="32" t="s">
        <v>2474</v>
      </c>
      <c r="DQ161" s="32" t="s">
        <v>18</v>
      </c>
    </row>
    <row r="162" spans="1:121">
      <c r="A162" s="32" t="s">
        <v>22</v>
      </c>
      <c r="B162" s="33" t="s">
        <v>2475</v>
      </c>
      <c r="C162" s="32" t="s">
        <v>2476</v>
      </c>
      <c r="D162" s="32" t="s">
        <v>2477</v>
      </c>
      <c r="E162" s="33" t="s">
        <v>2478</v>
      </c>
      <c r="F162" s="33" t="s">
        <v>2479</v>
      </c>
      <c r="G162" s="33" t="s">
        <v>2480</v>
      </c>
      <c r="H162" s="32" t="s">
        <v>2481</v>
      </c>
      <c r="I162" s="33" t="s">
        <v>2482</v>
      </c>
      <c r="J162" s="32" t="s">
        <v>2483</v>
      </c>
      <c r="K162" s="32" t="s">
        <v>2484</v>
      </c>
      <c r="L162" s="33" t="s">
        <v>2485</v>
      </c>
      <c r="M162" s="32" t="s">
        <v>2486</v>
      </c>
      <c r="N162" s="33" t="s">
        <v>2487</v>
      </c>
      <c r="O162" s="32" t="s">
        <v>2488</v>
      </c>
      <c r="P162" s="31">
        <f t="shared" si="171"/>
        <v>0.82001702946400001</v>
      </c>
      <c r="Q162" s="3">
        <f t="shared" si="172"/>
        <v>0.34485585722192535</v>
      </c>
      <c r="R162" s="32" t="s">
        <v>2489</v>
      </c>
      <c r="S162" s="40">
        <f t="shared" si="173"/>
        <v>1.2187111090303291</v>
      </c>
      <c r="T162" s="35">
        <v>1989144</v>
      </c>
      <c r="U162" s="32" t="s">
        <v>2490</v>
      </c>
      <c r="V162" s="32" t="s">
        <v>2491</v>
      </c>
      <c r="W162" s="24">
        <f t="shared" si="174"/>
        <v>1989144.0947466518</v>
      </c>
      <c r="AA162" s="24">
        <f t="shared" si="175"/>
        <v>2</v>
      </c>
      <c r="AC162" s="32" t="s">
        <v>2492</v>
      </c>
      <c r="AD162" s="32" t="s">
        <v>2493</v>
      </c>
      <c r="AE162" s="32" t="s">
        <v>2494</v>
      </c>
      <c r="AF162" s="32" t="s">
        <v>2495</v>
      </c>
      <c r="AG162" s="8">
        <f t="shared" si="176"/>
        <v>3.7540006131387839E-2</v>
      </c>
      <c r="AH162" s="32" t="s">
        <v>2496</v>
      </c>
      <c r="AI162" s="32" t="s">
        <v>2497</v>
      </c>
      <c r="AJ162">
        <f t="shared" si="177"/>
        <v>5.1532000000000835</v>
      </c>
      <c r="AK162">
        <f t="shared" si="156"/>
        <v>2.6988553900350127</v>
      </c>
      <c r="AL162" t="e">
        <f t="shared" si="157"/>
        <v>#VALUE!</v>
      </c>
      <c r="AM162">
        <f t="shared" si="178"/>
        <v>0.52372416945489575</v>
      </c>
      <c r="AN162" s="58" t="e">
        <f t="shared" si="179"/>
        <v>#VALUE!</v>
      </c>
      <c r="AO162" s="32">
        <v>2</v>
      </c>
      <c r="AP162" s="32">
        <v>2</v>
      </c>
      <c r="AQ162" s="32"/>
      <c r="AR162">
        <f t="shared" si="158"/>
        <v>0</v>
      </c>
      <c r="AS162">
        <f t="shared" si="159"/>
        <v>0</v>
      </c>
      <c r="AT162">
        <f t="shared" si="160"/>
        <v>0</v>
      </c>
      <c r="AU162">
        <f t="shared" si="161"/>
        <v>0</v>
      </c>
      <c r="AV162" t="e">
        <f t="shared" si="162"/>
        <v>#VALUE!</v>
      </c>
      <c r="AW162" t="e">
        <f t="shared" si="163"/>
        <v>#VALUE!</v>
      </c>
      <c r="AX162">
        <f t="shared" si="164"/>
        <v>1</v>
      </c>
      <c r="AY162">
        <f t="shared" si="165"/>
        <v>1</v>
      </c>
      <c r="AZ162">
        <f t="shared" si="166"/>
        <v>0</v>
      </c>
      <c r="BA162">
        <f t="shared" si="167"/>
        <v>0</v>
      </c>
      <c r="BB162">
        <f t="shared" si="168"/>
        <v>0</v>
      </c>
      <c r="BC162">
        <f t="shared" si="169"/>
        <v>0</v>
      </c>
      <c r="BD162">
        <f t="shared" si="170"/>
        <v>0</v>
      </c>
      <c r="BE162">
        <f t="shared" si="180"/>
        <v>0</v>
      </c>
      <c r="BF162">
        <f t="shared" si="181"/>
        <v>0</v>
      </c>
      <c r="BG162">
        <f t="shared" si="182"/>
        <v>0</v>
      </c>
      <c r="BH162">
        <f t="shared" si="183"/>
        <v>0</v>
      </c>
      <c r="BI162">
        <f t="shared" si="184"/>
        <v>0</v>
      </c>
      <c r="BJ162">
        <f t="shared" si="185"/>
        <v>0</v>
      </c>
      <c r="BK162">
        <f t="shared" si="186"/>
        <v>0</v>
      </c>
      <c r="BL162" t="e">
        <f t="shared" si="187"/>
        <v>#VALUE!</v>
      </c>
      <c r="BM162" t="e">
        <f t="shared" si="188"/>
        <v>#VALUE!</v>
      </c>
      <c r="BN162">
        <f t="shared" si="189"/>
        <v>1</v>
      </c>
      <c r="BO162">
        <f t="shared" si="190"/>
        <v>1</v>
      </c>
      <c r="BP162">
        <f t="shared" si="191"/>
        <v>0</v>
      </c>
      <c r="BQ162">
        <f t="shared" si="192"/>
        <v>0</v>
      </c>
      <c r="BR162">
        <f t="shared" si="193"/>
        <v>0</v>
      </c>
      <c r="BS162">
        <f t="shared" si="194"/>
        <v>0</v>
      </c>
      <c r="BT162">
        <f t="shared" si="195"/>
        <v>0</v>
      </c>
      <c r="BU162">
        <f t="shared" si="196"/>
        <v>0</v>
      </c>
      <c r="BV162">
        <f t="shared" si="197"/>
        <v>0</v>
      </c>
      <c r="BW162">
        <f t="shared" si="198"/>
        <v>0</v>
      </c>
      <c r="BY162" s="50">
        <f t="shared" si="199"/>
        <v>0</v>
      </c>
      <c r="BZ162" s="50">
        <f t="shared" si="200"/>
        <v>0</v>
      </c>
      <c r="CA162" s="50">
        <f t="shared" si="201"/>
        <v>0</v>
      </c>
      <c r="CB162" s="50">
        <f t="shared" si="202"/>
        <v>0</v>
      </c>
      <c r="CC162" s="50">
        <f t="shared" si="203"/>
        <v>2.6988553900350127</v>
      </c>
      <c r="CD162" s="50">
        <f t="shared" si="204"/>
        <v>2.6988553900350127</v>
      </c>
      <c r="CE162" s="50">
        <f t="shared" si="205"/>
        <v>1</v>
      </c>
      <c r="CF162" s="50">
        <f t="shared" si="206"/>
        <v>1</v>
      </c>
      <c r="CG162" s="50">
        <f t="shared" si="207"/>
        <v>0</v>
      </c>
      <c r="CH162" s="50">
        <f t="shared" si="208"/>
        <v>0</v>
      </c>
      <c r="CI162" s="50">
        <f t="shared" si="209"/>
        <v>0</v>
      </c>
      <c r="CJ162" s="50">
        <f t="shared" si="210"/>
        <v>0</v>
      </c>
      <c r="CK162" s="50">
        <f t="shared" si="211"/>
        <v>0</v>
      </c>
      <c r="CL162" s="50">
        <f t="shared" si="212"/>
        <v>0</v>
      </c>
      <c r="CM162" s="50">
        <f t="shared" si="213"/>
        <v>0</v>
      </c>
      <c r="CN162" s="50">
        <f t="shared" si="214"/>
        <v>0</v>
      </c>
      <c r="CO162">
        <f t="shared" si="215"/>
        <v>0</v>
      </c>
      <c r="CP162">
        <f t="shared" si="216"/>
        <v>0</v>
      </c>
      <c r="CQ162">
        <f t="shared" si="217"/>
        <v>0</v>
      </c>
      <c r="CR162">
        <f t="shared" si="218"/>
        <v>0</v>
      </c>
      <c r="CS162">
        <f t="shared" si="219"/>
        <v>0.52372416945489575</v>
      </c>
      <c r="CT162">
        <f t="shared" si="220"/>
        <v>0.52372416945489575</v>
      </c>
      <c r="CU162">
        <f t="shared" si="221"/>
        <v>1</v>
      </c>
      <c r="CV162">
        <f t="shared" si="222"/>
        <v>1</v>
      </c>
      <c r="CW162">
        <f t="shared" si="223"/>
        <v>0</v>
      </c>
      <c r="CX162">
        <f t="shared" si="224"/>
        <v>0</v>
      </c>
      <c r="CY162">
        <f t="shared" si="225"/>
        <v>0</v>
      </c>
      <c r="CZ162">
        <f t="shared" si="226"/>
        <v>0</v>
      </c>
      <c r="DA162">
        <f t="shared" si="227"/>
        <v>0</v>
      </c>
      <c r="DB162">
        <f t="shared" si="228"/>
        <v>0</v>
      </c>
      <c r="DC162">
        <f t="shared" si="229"/>
        <v>0</v>
      </c>
      <c r="DD162">
        <f t="shared" si="230"/>
        <v>0</v>
      </c>
      <c r="DL162" s="32" t="s">
        <v>2498</v>
      </c>
      <c r="DM162" s="32" t="s">
        <v>2499</v>
      </c>
      <c r="DN162" s="32" t="s">
        <v>2500</v>
      </c>
      <c r="DO162" s="32" t="s">
        <v>2501</v>
      </c>
      <c r="DP162" s="32" t="s">
        <v>2502</v>
      </c>
      <c r="DQ162" s="32" t="s">
        <v>18</v>
      </c>
    </row>
    <row r="163" spans="1:121">
      <c r="A163" s="32" t="s">
        <v>20</v>
      </c>
      <c r="B163" s="33" t="s">
        <v>2503</v>
      </c>
      <c r="C163" s="32" t="s">
        <v>2504</v>
      </c>
      <c r="D163" s="32" t="s">
        <v>2505</v>
      </c>
      <c r="E163" s="33" t="s">
        <v>2506</v>
      </c>
      <c r="F163" s="32" t="s">
        <v>2507</v>
      </c>
      <c r="G163" s="33" t="s">
        <v>2508</v>
      </c>
      <c r="H163" s="32" t="s">
        <v>2509</v>
      </c>
      <c r="I163" s="32" t="s">
        <v>2510</v>
      </c>
      <c r="J163" s="32" t="s">
        <v>2511</v>
      </c>
      <c r="K163" s="32" t="s">
        <v>2512</v>
      </c>
      <c r="L163" s="33" t="s">
        <v>2513</v>
      </c>
      <c r="M163" s="33" t="s">
        <v>2514</v>
      </c>
      <c r="N163" s="33" t="s">
        <v>2515</v>
      </c>
      <c r="O163" s="32" t="s">
        <v>2516</v>
      </c>
      <c r="P163" s="31">
        <f t="shared" si="171"/>
        <v>0.18327109669999997</v>
      </c>
      <c r="Q163" s="3">
        <f t="shared" si="172"/>
        <v>-0.93282341022875848</v>
      </c>
      <c r="R163" s="32" t="s">
        <v>2517</v>
      </c>
      <c r="S163" s="40">
        <f t="shared" si="173"/>
        <v>2.7729668901331648</v>
      </c>
      <c r="T163" s="33" t="s">
        <v>2518</v>
      </c>
      <c r="U163" s="32" t="s">
        <v>2519</v>
      </c>
      <c r="V163" s="32" t="s">
        <v>2520</v>
      </c>
      <c r="W163" s="24">
        <f t="shared" si="174"/>
        <v>5.9519501649724855</v>
      </c>
      <c r="AA163" s="24">
        <f t="shared" si="175"/>
        <v>1.0002885566902791</v>
      </c>
      <c r="AC163" s="32" t="s">
        <v>2521</v>
      </c>
      <c r="AD163" s="32" t="s">
        <v>2522</v>
      </c>
      <c r="AE163" s="32" t="s">
        <v>2523</v>
      </c>
      <c r="AF163" s="32" t="s">
        <v>2524</v>
      </c>
      <c r="AG163" s="8">
        <f t="shared" si="176"/>
        <v>2.5028250188924361E-2</v>
      </c>
      <c r="AH163" s="32" t="s">
        <v>2525</v>
      </c>
      <c r="AI163" s="32" t="s">
        <v>2526</v>
      </c>
      <c r="AJ163">
        <f t="shared" si="177"/>
        <v>12.486700000000042</v>
      </c>
      <c r="AK163">
        <f t="shared" si="156"/>
        <v>3.4702172937310425</v>
      </c>
      <c r="AL163" t="e">
        <f t="shared" si="157"/>
        <v>#VALUE!</v>
      </c>
      <c r="AM163">
        <f t="shared" si="178"/>
        <v>0.27791308301881451</v>
      </c>
      <c r="AN163" s="58" t="e">
        <f t="shared" si="179"/>
        <v>#VALUE!</v>
      </c>
      <c r="AO163" s="32">
        <v>1</v>
      </c>
      <c r="AP163" s="32">
        <v>4</v>
      </c>
      <c r="AQ163" s="32"/>
      <c r="AR163" t="e">
        <f t="shared" si="158"/>
        <v>#VALUE!</v>
      </c>
      <c r="AS163">
        <f t="shared" si="159"/>
        <v>0</v>
      </c>
      <c r="AT163">
        <f t="shared" si="160"/>
        <v>1</v>
      </c>
      <c r="AU163">
        <f t="shared" si="161"/>
        <v>0</v>
      </c>
      <c r="AV163">
        <f t="shared" si="162"/>
        <v>0</v>
      </c>
      <c r="AW163">
        <f t="shared" si="163"/>
        <v>0</v>
      </c>
      <c r="AX163">
        <f t="shared" si="164"/>
        <v>0</v>
      </c>
      <c r="AY163">
        <f t="shared" si="165"/>
        <v>0</v>
      </c>
      <c r="AZ163">
        <f t="shared" si="166"/>
        <v>0</v>
      </c>
      <c r="BA163">
        <f t="shared" si="167"/>
        <v>0</v>
      </c>
      <c r="BB163">
        <f t="shared" si="168"/>
        <v>0</v>
      </c>
      <c r="BC163">
        <f t="shared" si="169"/>
        <v>0</v>
      </c>
      <c r="BD163">
        <f t="shared" si="170"/>
        <v>0</v>
      </c>
      <c r="BE163" t="e">
        <f t="shared" si="180"/>
        <v>#VALUE!</v>
      </c>
      <c r="BF163">
        <f t="shared" si="181"/>
        <v>0</v>
      </c>
      <c r="BG163">
        <f t="shared" si="182"/>
        <v>1</v>
      </c>
      <c r="BH163" t="e">
        <f t="shared" si="183"/>
        <v>#VALUE!</v>
      </c>
      <c r="BI163">
        <f t="shared" si="184"/>
        <v>0</v>
      </c>
      <c r="BJ163">
        <f t="shared" si="185"/>
        <v>1</v>
      </c>
      <c r="BK163">
        <f t="shared" si="186"/>
        <v>0</v>
      </c>
      <c r="BL163">
        <f t="shared" si="187"/>
        <v>0</v>
      </c>
      <c r="BM163">
        <f t="shared" si="188"/>
        <v>0</v>
      </c>
      <c r="BN163">
        <f t="shared" si="189"/>
        <v>0</v>
      </c>
      <c r="BO163">
        <f t="shared" si="190"/>
        <v>0</v>
      </c>
      <c r="BP163">
        <f t="shared" si="191"/>
        <v>0</v>
      </c>
      <c r="BQ163">
        <f t="shared" si="192"/>
        <v>0</v>
      </c>
      <c r="BR163">
        <f t="shared" si="193"/>
        <v>0</v>
      </c>
      <c r="BS163">
        <f t="shared" si="194"/>
        <v>0</v>
      </c>
      <c r="BT163">
        <f t="shared" si="195"/>
        <v>0</v>
      </c>
      <c r="BU163" t="e">
        <f t="shared" si="196"/>
        <v>#VALUE!</v>
      </c>
      <c r="BV163">
        <f t="shared" si="197"/>
        <v>0</v>
      </c>
      <c r="BW163">
        <f t="shared" si="198"/>
        <v>1</v>
      </c>
      <c r="BY163" s="50">
        <f t="shared" si="199"/>
        <v>3.4702172937310425</v>
      </c>
      <c r="BZ163" s="50">
        <f t="shared" si="200"/>
        <v>0</v>
      </c>
      <c r="CA163" s="50">
        <f t="shared" si="201"/>
        <v>1</v>
      </c>
      <c r="CB163" s="50">
        <f t="shared" si="202"/>
        <v>0</v>
      </c>
      <c r="CC163" s="50">
        <f t="shared" si="203"/>
        <v>0</v>
      </c>
      <c r="CD163" s="50">
        <f t="shared" si="204"/>
        <v>0</v>
      </c>
      <c r="CE163" s="50">
        <f t="shared" si="205"/>
        <v>0</v>
      </c>
      <c r="CF163" s="50">
        <f t="shared" si="206"/>
        <v>0</v>
      </c>
      <c r="CG163" s="50">
        <f t="shared" si="207"/>
        <v>0</v>
      </c>
      <c r="CH163" s="50">
        <f t="shared" si="208"/>
        <v>0</v>
      </c>
      <c r="CI163" s="50">
        <f t="shared" si="209"/>
        <v>0</v>
      </c>
      <c r="CJ163" s="50">
        <f t="shared" si="210"/>
        <v>0</v>
      </c>
      <c r="CK163" s="50">
        <f t="shared" si="211"/>
        <v>0</v>
      </c>
      <c r="CL163" s="50">
        <f t="shared" si="212"/>
        <v>3.4702172937310425</v>
      </c>
      <c r="CM163" s="50">
        <f t="shared" si="213"/>
        <v>0</v>
      </c>
      <c r="CN163" s="50">
        <f t="shared" si="214"/>
        <v>1</v>
      </c>
      <c r="CO163">
        <f t="shared" si="215"/>
        <v>0.27791308301881451</v>
      </c>
      <c r="CP163">
        <f t="shared" si="216"/>
        <v>0</v>
      </c>
      <c r="CQ163">
        <f t="shared" si="217"/>
        <v>1</v>
      </c>
      <c r="CR163">
        <f t="shared" si="218"/>
        <v>0</v>
      </c>
      <c r="CS163">
        <f t="shared" si="219"/>
        <v>0</v>
      </c>
      <c r="CT163">
        <f t="shared" si="220"/>
        <v>0</v>
      </c>
      <c r="CU163">
        <f t="shared" si="221"/>
        <v>0</v>
      </c>
      <c r="CV163">
        <f t="shared" si="222"/>
        <v>0</v>
      </c>
      <c r="CW163">
        <f t="shared" si="223"/>
        <v>0</v>
      </c>
      <c r="CX163">
        <f t="shared" si="224"/>
        <v>0</v>
      </c>
      <c r="CY163">
        <f t="shared" si="225"/>
        <v>0</v>
      </c>
      <c r="CZ163">
        <f t="shared" si="226"/>
        <v>0</v>
      </c>
      <c r="DA163">
        <f t="shared" si="227"/>
        <v>0</v>
      </c>
      <c r="DB163">
        <f t="shared" si="228"/>
        <v>0.27791308301881451</v>
      </c>
      <c r="DC163">
        <f t="shared" si="229"/>
        <v>0</v>
      </c>
      <c r="DD163">
        <f t="shared" si="230"/>
        <v>1</v>
      </c>
      <c r="DL163" s="32" t="s">
        <v>2527</v>
      </c>
      <c r="DM163" s="32" t="s">
        <v>2528</v>
      </c>
      <c r="DN163" s="32" t="s">
        <v>36</v>
      </c>
      <c r="DO163" s="32" t="s">
        <v>2529</v>
      </c>
      <c r="DP163" s="32" t="s">
        <v>455</v>
      </c>
      <c r="DQ163" s="32" t="s">
        <v>18</v>
      </c>
    </row>
    <row r="164" spans="1:121">
      <c r="A164" s="32" t="s">
        <v>20</v>
      </c>
      <c r="B164" s="33" t="s">
        <v>2530</v>
      </c>
      <c r="C164" s="32" t="s">
        <v>2531</v>
      </c>
      <c r="D164" s="32" t="s">
        <v>2532</v>
      </c>
      <c r="E164" s="33" t="s">
        <v>2533</v>
      </c>
      <c r="F164" s="33" t="s">
        <v>2534</v>
      </c>
      <c r="G164" s="32" t="s">
        <v>2535</v>
      </c>
      <c r="H164" s="32" t="s">
        <v>2536</v>
      </c>
      <c r="I164" s="32" t="s">
        <v>2537</v>
      </c>
      <c r="J164" s="32" t="s">
        <v>2538</v>
      </c>
      <c r="K164" s="32" t="s">
        <v>2539</v>
      </c>
      <c r="L164" s="32" t="s">
        <v>2540</v>
      </c>
      <c r="M164" s="33" t="s">
        <v>2541</v>
      </c>
      <c r="N164" s="33" t="s">
        <v>2542</v>
      </c>
      <c r="O164" s="33" t="s">
        <v>2543</v>
      </c>
      <c r="P164" s="31">
        <f t="shared" si="171"/>
        <v>0.94346935646399988</v>
      </c>
      <c r="Q164" s="3">
        <f t="shared" si="172"/>
        <v>0.78026885317318806</v>
      </c>
      <c r="R164" s="32" t="s">
        <v>2544</v>
      </c>
      <c r="S164" s="40">
        <f t="shared" si="173"/>
        <v>0.67570076521656675</v>
      </c>
      <c r="T164" s="32" t="s">
        <v>2545</v>
      </c>
      <c r="U164" s="32" t="s">
        <v>2546</v>
      </c>
      <c r="V164" s="33" t="s">
        <v>2547</v>
      </c>
      <c r="W164" s="24">
        <f t="shared" si="174"/>
        <v>3.8841296740450106</v>
      </c>
      <c r="AA164" s="24">
        <f t="shared" si="175"/>
        <v>1.4285700666250549</v>
      </c>
      <c r="AC164" s="32" t="s">
        <v>2548</v>
      </c>
      <c r="AD164" s="32" t="s">
        <v>2549</v>
      </c>
      <c r="AE164" s="32" t="s">
        <v>2550</v>
      </c>
      <c r="AF164" s="32" t="s">
        <v>2551</v>
      </c>
      <c r="AG164" s="8">
        <f t="shared" si="176"/>
        <v>4.2841662478378471E-2</v>
      </c>
      <c r="AH164" s="32" t="s">
        <v>2552</v>
      </c>
      <c r="AI164" s="32" t="s">
        <v>2553</v>
      </c>
      <c r="AJ164">
        <f t="shared" si="177"/>
        <v>7.6345000000000027</v>
      </c>
      <c r="AK164">
        <f t="shared" si="156"/>
        <v>1.1719418211459194</v>
      </c>
      <c r="AL164" t="e">
        <f t="shared" si="157"/>
        <v>#VALUE!</v>
      </c>
      <c r="AM164">
        <f t="shared" si="178"/>
        <v>0.1535060345989808</v>
      </c>
      <c r="AN164" s="58" t="e">
        <f t="shared" si="179"/>
        <v>#VALUE!</v>
      </c>
      <c r="AO164" s="32">
        <v>4</v>
      </c>
      <c r="AP164" s="32">
        <v>2</v>
      </c>
      <c r="AQ164" s="32"/>
      <c r="AR164">
        <f t="shared" si="158"/>
        <v>0</v>
      </c>
      <c r="AS164">
        <f t="shared" si="159"/>
        <v>0</v>
      </c>
      <c r="AT164">
        <f t="shared" si="160"/>
        <v>0</v>
      </c>
      <c r="AU164">
        <f t="shared" si="161"/>
        <v>0</v>
      </c>
      <c r="AV164">
        <f t="shared" si="162"/>
        <v>0</v>
      </c>
      <c r="AW164" t="e">
        <f t="shared" si="163"/>
        <v>#VALUE!</v>
      </c>
      <c r="AX164">
        <f t="shared" si="164"/>
        <v>0</v>
      </c>
      <c r="AY164">
        <f t="shared" si="165"/>
        <v>1</v>
      </c>
      <c r="AZ164">
        <f t="shared" si="166"/>
        <v>0</v>
      </c>
      <c r="BA164">
        <f t="shared" si="167"/>
        <v>0</v>
      </c>
      <c r="BB164">
        <f t="shared" si="168"/>
        <v>0</v>
      </c>
      <c r="BC164">
        <f t="shared" si="169"/>
        <v>0</v>
      </c>
      <c r="BD164" t="e">
        <f t="shared" si="170"/>
        <v>#VALUE!</v>
      </c>
      <c r="BE164">
        <f t="shared" si="180"/>
        <v>0</v>
      </c>
      <c r="BF164">
        <f t="shared" si="181"/>
        <v>1</v>
      </c>
      <c r="BG164">
        <f t="shared" si="182"/>
        <v>0</v>
      </c>
      <c r="BH164">
        <f t="shared" si="183"/>
        <v>0</v>
      </c>
      <c r="BI164">
        <f t="shared" si="184"/>
        <v>0</v>
      </c>
      <c r="BJ164">
        <f t="shared" si="185"/>
        <v>0</v>
      </c>
      <c r="BK164">
        <f t="shared" si="186"/>
        <v>0</v>
      </c>
      <c r="BL164">
        <f t="shared" si="187"/>
        <v>0</v>
      </c>
      <c r="BM164">
        <f t="shared" si="188"/>
        <v>0</v>
      </c>
      <c r="BN164">
        <f t="shared" si="189"/>
        <v>0</v>
      </c>
      <c r="BO164">
        <f t="shared" si="190"/>
        <v>1</v>
      </c>
      <c r="BP164">
        <f t="shared" si="191"/>
        <v>0</v>
      </c>
      <c r="BQ164">
        <f t="shared" si="192"/>
        <v>0</v>
      </c>
      <c r="BR164">
        <f t="shared" si="193"/>
        <v>0</v>
      </c>
      <c r="BS164">
        <f t="shared" si="194"/>
        <v>0</v>
      </c>
      <c r="BT164" t="e">
        <f t="shared" si="195"/>
        <v>#VALUE!</v>
      </c>
      <c r="BU164">
        <f t="shared" si="196"/>
        <v>0</v>
      </c>
      <c r="BV164">
        <f t="shared" si="197"/>
        <v>1</v>
      </c>
      <c r="BW164">
        <f t="shared" si="198"/>
        <v>0</v>
      </c>
      <c r="BY164" s="50">
        <f t="shared" si="199"/>
        <v>0</v>
      </c>
      <c r="BZ164" s="50">
        <f t="shared" si="200"/>
        <v>0</v>
      </c>
      <c r="CA164" s="50">
        <f t="shared" si="201"/>
        <v>0</v>
      </c>
      <c r="CB164" s="50">
        <f t="shared" si="202"/>
        <v>0</v>
      </c>
      <c r="CC164" s="50">
        <f t="shared" si="203"/>
        <v>0</v>
      </c>
      <c r="CD164" s="50">
        <f t="shared" si="204"/>
        <v>1.1719418211459194</v>
      </c>
      <c r="CE164" s="50">
        <f t="shared" si="205"/>
        <v>0</v>
      </c>
      <c r="CF164" s="50">
        <f t="shared" si="206"/>
        <v>1</v>
      </c>
      <c r="CG164" s="50">
        <f t="shared" si="207"/>
        <v>0</v>
      </c>
      <c r="CH164" s="50">
        <f t="shared" si="208"/>
        <v>0</v>
      </c>
      <c r="CI164" s="50">
        <f t="shared" si="209"/>
        <v>0</v>
      </c>
      <c r="CJ164" s="50">
        <f t="shared" si="210"/>
        <v>0</v>
      </c>
      <c r="CK164" s="50">
        <f t="shared" si="211"/>
        <v>1.1719418211459194</v>
      </c>
      <c r="CL164" s="50">
        <f t="shared" si="212"/>
        <v>0</v>
      </c>
      <c r="CM164" s="50">
        <f t="shared" si="213"/>
        <v>1</v>
      </c>
      <c r="CN164" s="50">
        <f t="shared" si="214"/>
        <v>0</v>
      </c>
      <c r="CO164">
        <f t="shared" si="215"/>
        <v>0</v>
      </c>
      <c r="CP164">
        <f t="shared" si="216"/>
        <v>0</v>
      </c>
      <c r="CQ164">
        <f t="shared" si="217"/>
        <v>0</v>
      </c>
      <c r="CR164">
        <f t="shared" si="218"/>
        <v>0</v>
      </c>
      <c r="CS164">
        <f t="shared" si="219"/>
        <v>0</v>
      </c>
      <c r="CT164">
        <f t="shared" si="220"/>
        <v>0.1535060345989808</v>
      </c>
      <c r="CU164">
        <f t="shared" si="221"/>
        <v>0</v>
      </c>
      <c r="CV164">
        <f t="shared" si="222"/>
        <v>1</v>
      </c>
      <c r="CW164">
        <f t="shared" si="223"/>
        <v>0</v>
      </c>
      <c r="CX164">
        <f t="shared" si="224"/>
        <v>0</v>
      </c>
      <c r="CY164">
        <f t="shared" si="225"/>
        <v>0</v>
      </c>
      <c r="CZ164">
        <f t="shared" si="226"/>
        <v>0</v>
      </c>
      <c r="DA164">
        <f t="shared" si="227"/>
        <v>0.1535060345989808</v>
      </c>
      <c r="DB164">
        <f t="shared" si="228"/>
        <v>0</v>
      </c>
      <c r="DC164">
        <f t="shared" si="229"/>
        <v>1</v>
      </c>
      <c r="DD164">
        <f t="shared" si="230"/>
        <v>0</v>
      </c>
      <c r="DL164" s="32" t="s">
        <v>2554</v>
      </c>
      <c r="DM164" s="32" t="s">
        <v>2555</v>
      </c>
      <c r="DN164" s="32" t="s">
        <v>2556</v>
      </c>
      <c r="DO164" s="32" t="s">
        <v>2557</v>
      </c>
      <c r="DP164" s="32" t="s">
        <v>2558</v>
      </c>
      <c r="DQ164" s="32" t="s">
        <v>18</v>
      </c>
    </row>
    <row r="165" spans="1:121">
      <c r="A165" s="32" t="s">
        <v>16</v>
      </c>
      <c r="B165" s="33" t="s">
        <v>2559</v>
      </c>
      <c r="C165" s="32" t="s">
        <v>2560</v>
      </c>
      <c r="D165" s="32" t="s">
        <v>2561</v>
      </c>
      <c r="E165" s="33" t="s">
        <v>2562</v>
      </c>
      <c r="F165" s="33" t="s">
        <v>2563</v>
      </c>
      <c r="G165" s="33" t="s">
        <v>2564</v>
      </c>
      <c r="H165" s="32" t="s">
        <v>2565</v>
      </c>
      <c r="I165" s="32" t="s">
        <v>2566</v>
      </c>
      <c r="J165" s="32" t="s">
        <v>2567</v>
      </c>
      <c r="K165" s="32" t="s">
        <v>2568</v>
      </c>
      <c r="L165" s="32" t="s">
        <v>2569</v>
      </c>
      <c r="M165" s="33" t="s">
        <v>2570</v>
      </c>
      <c r="N165" s="33" t="s">
        <v>2571</v>
      </c>
      <c r="O165" s="33" t="s">
        <v>2572</v>
      </c>
      <c r="P165" s="31">
        <f t="shared" si="171"/>
        <v>-0.64129030381999996</v>
      </c>
      <c r="Q165" s="3">
        <f t="shared" si="172"/>
        <v>-0.17749349245290424</v>
      </c>
      <c r="R165" s="32" t="s">
        <v>2573</v>
      </c>
      <c r="S165" s="40">
        <f t="shared" si="173"/>
        <v>1.7492352419785067</v>
      </c>
      <c r="T165" s="32" t="s">
        <v>2574</v>
      </c>
      <c r="U165" s="32" t="s">
        <v>2575</v>
      </c>
      <c r="V165" s="33" t="s">
        <v>2576</v>
      </c>
      <c r="W165" s="24">
        <f t="shared" si="174"/>
        <v>3.2720591166175463</v>
      </c>
      <c r="AA165" s="24">
        <f t="shared" si="175"/>
        <v>1.605528223180233</v>
      </c>
      <c r="AC165" s="32" t="s">
        <v>2577</v>
      </c>
      <c r="AD165" s="32" t="s">
        <v>2578</v>
      </c>
      <c r="AE165" s="32" t="s">
        <v>2579</v>
      </c>
      <c r="AF165" s="32" t="s">
        <v>2580</v>
      </c>
      <c r="AG165" s="8">
        <f t="shared" si="176"/>
        <v>4.2021525931931612E-2</v>
      </c>
      <c r="AH165" s="32" t="s">
        <v>2581</v>
      </c>
      <c r="AI165" s="32" t="s">
        <v>2582</v>
      </c>
      <c r="AJ165">
        <f t="shared" si="177"/>
        <v>10.384199999999964</v>
      </c>
      <c r="AK165">
        <f t="shared" si="156"/>
        <v>2.7405718891706004</v>
      </c>
      <c r="AL165" t="e">
        <f t="shared" si="157"/>
        <v>#VALUE!</v>
      </c>
      <c r="AM165">
        <f t="shared" si="178"/>
        <v>0.26391747936004795</v>
      </c>
      <c r="AN165" s="58" t="e">
        <f t="shared" si="179"/>
        <v>#VALUE!</v>
      </c>
      <c r="AO165" s="32">
        <v>3</v>
      </c>
      <c r="AP165" s="32">
        <v>1</v>
      </c>
      <c r="AQ165" s="32"/>
      <c r="AR165">
        <f t="shared" si="158"/>
        <v>0</v>
      </c>
      <c r="AS165" t="e">
        <f t="shared" si="159"/>
        <v>#VALUE!</v>
      </c>
      <c r="AT165">
        <f t="shared" si="160"/>
        <v>0</v>
      </c>
      <c r="AU165">
        <f t="shared" si="161"/>
        <v>1</v>
      </c>
      <c r="AV165">
        <f t="shared" si="162"/>
        <v>0</v>
      </c>
      <c r="AW165">
        <f t="shared" si="163"/>
        <v>0</v>
      </c>
      <c r="AX165">
        <f t="shared" si="164"/>
        <v>0</v>
      </c>
      <c r="AY165">
        <f t="shared" si="165"/>
        <v>0</v>
      </c>
      <c r="AZ165" t="e">
        <f t="shared" si="166"/>
        <v>#VALUE!</v>
      </c>
      <c r="BA165">
        <f t="shared" si="167"/>
        <v>0</v>
      </c>
      <c r="BB165">
        <f t="shared" si="168"/>
        <v>1</v>
      </c>
      <c r="BC165">
        <f t="shared" si="169"/>
        <v>0</v>
      </c>
      <c r="BD165">
        <f t="shared" si="170"/>
        <v>0</v>
      </c>
      <c r="BE165">
        <f t="shared" si="180"/>
        <v>0</v>
      </c>
      <c r="BF165">
        <f t="shared" si="181"/>
        <v>0</v>
      </c>
      <c r="BG165">
        <f t="shared" si="182"/>
        <v>0</v>
      </c>
      <c r="BH165">
        <f t="shared" si="183"/>
        <v>0</v>
      </c>
      <c r="BI165" t="e">
        <f t="shared" si="184"/>
        <v>#VALUE!</v>
      </c>
      <c r="BJ165">
        <f t="shared" si="185"/>
        <v>0</v>
      </c>
      <c r="BK165">
        <f t="shared" si="186"/>
        <v>1</v>
      </c>
      <c r="BL165">
        <f t="shared" si="187"/>
        <v>0</v>
      </c>
      <c r="BM165">
        <f t="shared" si="188"/>
        <v>0</v>
      </c>
      <c r="BN165">
        <f t="shared" si="189"/>
        <v>0</v>
      </c>
      <c r="BO165">
        <f t="shared" si="190"/>
        <v>0</v>
      </c>
      <c r="BP165" t="e">
        <f t="shared" si="191"/>
        <v>#VALUE!</v>
      </c>
      <c r="BQ165">
        <f t="shared" si="192"/>
        <v>0</v>
      </c>
      <c r="BR165">
        <f t="shared" si="193"/>
        <v>1</v>
      </c>
      <c r="BS165">
        <f t="shared" si="194"/>
        <v>0</v>
      </c>
      <c r="BT165">
        <f t="shared" si="195"/>
        <v>0</v>
      </c>
      <c r="BU165">
        <f t="shared" si="196"/>
        <v>0</v>
      </c>
      <c r="BV165">
        <f t="shared" si="197"/>
        <v>0</v>
      </c>
      <c r="BW165">
        <f t="shared" si="198"/>
        <v>0</v>
      </c>
      <c r="BY165" s="50">
        <f t="shared" si="199"/>
        <v>0</v>
      </c>
      <c r="BZ165" s="50">
        <f t="shared" si="200"/>
        <v>2.7405718891706004</v>
      </c>
      <c r="CA165" s="50">
        <f t="shared" si="201"/>
        <v>0</v>
      </c>
      <c r="CB165" s="50">
        <f t="shared" si="202"/>
        <v>1</v>
      </c>
      <c r="CC165" s="50">
        <f t="shared" si="203"/>
        <v>0</v>
      </c>
      <c r="CD165" s="50">
        <f t="shared" si="204"/>
        <v>0</v>
      </c>
      <c r="CE165" s="50">
        <f t="shared" si="205"/>
        <v>0</v>
      </c>
      <c r="CF165" s="50">
        <f t="shared" si="206"/>
        <v>0</v>
      </c>
      <c r="CG165" s="50">
        <f t="shared" si="207"/>
        <v>2.7405718891706004</v>
      </c>
      <c r="CH165" s="50">
        <f t="shared" si="208"/>
        <v>0</v>
      </c>
      <c r="CI165" s="50">
        <f t="shared" si="209"/>
        <v>1</v>
      </c>
      <c r="CJ165" s="50">
        <f t="shared" si="210"/>
        <v>0</v>
      </c>
      <c r="CK165" s="50">
        <f t="shared" si="211"/>
        <v>0</v>
      </c>
      <c r="CL165" s="50">
        <f t="shared" si="212"/>
        <v>0</v>
      </c>
      <c r="CM165" s="50">
        <f t="shared" si="213"/>
        <v>0</v>
      </c>
      <c r="CN165" s="50">
        <f t="shared" si="214"/>
        <v>0</v>
      </c>
      <c r="CO165">
        <f t="shared" si="215"/>
        <v>0</v>
      </c>
      <c r="CP165">
        <f t="shared" si="216"/>
        <v>0.26391747936004795</v>
      </c>
      <c r="CQ165">
        <f t="shared" si="217"/>
        <v>0</v>
      </c>
      <c r="CR165">
        <f t="shared" si="218"/>
        <v>1</v>
      </c>
      <c r="CS165">
        <f t="shared" si="219"/>
        <v>0</v>
      </c>
      <c r="CT165">
        <f t="shared" si="220"/>
        <v>0</v>
      </c>
      <c r="CU165">
        <f t="shared" si="221"/>
        <v>0</v>
      </c>
      <c r="CV165">
        <f t="shared" si="222"/>
        <v>0</v>
      </c>
      <c r="CW165">
        <f t="shared" si="223"/>
        <v>0.26391747936004795</v>
      </c>
      <c r="CX165">
        <f t="shared" si="224"/>
        <v>0</v>
      </c>
      <c r="CY165">
        <f t="shared" si="225"/>
        <v>1</v>
      </c>
      <c r="CZ165">
        <f t="shared" si="226"/>
        <v>0</v>
      </c>
      <c r="DA165">
        <f t="shared" si="227"/>
        <v>0</v>
      </c>
      <c r="DB165">
        <f t="shared" si="228"/>
        <v>0</v>
      </c>
      <c r="DC165">
        <f t="shared" si="229"/>
        <v>0</v>
      </c>
      <c r="DD165">
        <f t="shared" si="230"/>
        <v>0</v>
      </c>
      <c r="DL165" s="32" t="s">
        <v>2583</v>
      </c>
      <c r="DM165" s="32" t="s">
        <v>2584</v>
      </c>
      <c r="DN165" s="32" t="s">
        <v>2585</v>
      </c>
      <c r="DO165" s="32" t="s">
        <v>2586</v>
      </c>
      <c r="DP165" s="32" t="s">
        <v>2587</v>
      </c>
      <c r="DQ165" s="32" t="s">
        <v>18</v>
      </c>
    </row>
    <row r="166" spans="1:121">
      <c r="A166" s="32" t="s">
        <v>16</v>
      </c>
      <c r="B166" s="32" t="s">
        <v>2588</v>
      </c>
      <c r="C166" s="32" t="s">
        <v>2589</v>
      </c>
      <c r="D166" s="32" t="s">
        <v>2590</v>
      </c>
      <c r="E166" s="32" t="s">
        <v>2591</v>
      </c>
      <c r="F166" s="33" t="s">
        <v>2592</v>
      </c>
      <c r="G166" s="33" t="s">
        <v>2593</v>
      </c>
      <c r="H166" s="33" t="s">
        <v>2594</v>
      </c>
      <c r="I166" s="32" t="s">
        <v>2595</v>
      </c>
      <c r="J166" s="32" t="s">
        <v>2596</v>
      </c>
      <c r="K166" s="32" t="s">
        <v>2597</v>
      </c>
      <c r="L166" s="33" t="s">
        <v>2598</v>
      </c>
      <c r="M166" s="32" t="s">
        <v>2599</v>
      </c>
      <c r="N166" s="32" t="s">
        <v>2600</v>
      </c>
      <c r="O166" s="32" t="s">
        <v>2601</v>
      </c>
      <c r="P166" s="31">
        <f t="shared" si="171"/>
        <v>0.80395537190999999</v>
      </c>
      <c r="Q166" s="3">
        <f t="shared" si="172"/>
        <v>0.29268848004589287</v>
      </c>
      <c r="R166" s="32" t="s">
        <v>2602</v>
      </c>
      <c r="S166" s="40">
        <f t="shared" si="173"/>
        <v>1.2737590878306975</v>
      </c>
      <c r="T166" s="32" t="s">
        <v>2603</v>
      </c>
      <c r="U166" s="32" t="s">
        <v>2604</v>
      </c>
      <c r="V166" s="32" t="s">
        <v>2605</v>
      </c>
      <c r="W166" s="24">
        <f t="shared" si="174"/>
        <v>1.1871615361440917</v>
      </c>
      <c r="AA166" s="24">
        <f t="shared" si="175"/>
        <v>1.9447245692766031</v>
      </c>
      <c r="AC166" s="32" t="s">
        <v>2606</v>
      </c>
      <c r="AD166" s="32" t="s">
        <v>2607</v>
      </c>
      <c r="AE166" s="32" t="s">
        <v>2608</v>
      </c>
      <c r="AF166" s="32" t="s">
        <v>2609</v>
      </c>
      <c r="AG166" s="8">
        <f t="shared" si="176"/>
        <v>3.9817454966710068E-2</v>
      </c>
      <c r="AH166" s="32" t="s">
        <v>2610</v>
      </c>
      <c r="AI166" s="32" t="s">
        <v>2611</v>
      </c>
      <c r="AJ166">
        <f t="shared" si="177"/>
        <v>5.1891000000000531</v>
      </c>
      <c r="AK166">
        <f t="shared" si="156"/>
        <v>2.6371853651796631</v>
      </c>
      <c r="AL166" t="e">
        <f t="shared" si="157"/>
        <v>#VALUE!</v>
      </c>
      <c r="AM166">
        <f t="shared" si="178"/>
        <v>0.50821633138302136</v>
      </c>
      <c r="AN166" s="58" t="e">
        <f t="shared" si="179"/>
        <v>#VALUE!</v>
      </c>
      <c r="AO166" s="32">
        <v>2</v>
      </c>
      <c r="AP166" s="32">
        <v>2</v>
      </c>
      <c r="AQ166" s="32"/>
      <c r="AR166">
        <f t="shared" si="158"/>
        <v>0</v>
      </c>
      <c r="AS166">
        <f t="shared" si="159"/>
        <v>0</v>
      </c>
      <c r="AT166">
        <f t="shared" si="160"/>
        <v>0</v>
      </c>
      <c r="AU166">
        <f t="shared" si="161"/>
        <v>0</v>
      </c>
      <c r="AV166" t="e">
        <f t="shared" si="162"/>
        <v>#VALUE!</v>
      </c>
      <c r="AW166" t="e">
        <f t="shared" si="163"/>
        <v>#VALUE!</v>
      </c>
      <c r="AX166">
        <f t="shared" si="164"/>
        <v>1</v>
      </c>
      <c r="AY166">
        <f t="shared" si="165"/>
        <v>1</v>
      </c>
      <c r="AZ166">
        <f t="shared" si="166"/>
        <v>0</v>
      </c>
      <c r="BA166">
        <f t="shared" si="167"/>
        <v>0</v>
      </c>
      <c r="BB166">
        <f t="shared" si="168"/>
        <v>0</v>
      </c>
      <c r="BC166">
        <f t="shared" si="169"/>
        <v>0</v>
      </c>
      <c r="BD166">
        <f t="shared" si="170"/>
        <v>0</v>
      </c>
      <c r="BE166">
        <f t="shared" si="180"/>
        <v>0</v>
      </c>
      <c r="BF166">
        <f t="shared" si="181"/>
        <v>0</v>
      </c>
      <c r="BG166">
        <f t="shared" si="182"/>
        <v>0</v>
      </c>
      <c r="BH166">
        <f t="shared" si="183"/>
        <v>0</v>
      </c>
      <c r="BI166">
        <f t="shared" si="184"/>
        <v>0</v>
      </c>
      <c r="BJ166">
        <f t="shared" si="185"/>
        <v>0</v>
      </c>
      <c r="BK166">
        <f t="shared" si="186"/>
        <v>0</v>
      </c>
      <c r="BL166" t="e">
        <f t="shared" si="187"/>
        <v>#VALUE!</v>
      </c>
      <c r="BM166" t="e">
        <f t="shared" si="188"/>
        <v>#VALUE!</v>
      </c>
      <c r="BN166">
        <f t="shared" si="189"/>
        <v>1</v>
      </c>
      <c r="BO166">
        <f t="shared" si="190"/>
        <v>1</v>
      </c>
      <c r="BP166">
        <f t="shared" si="191"/>
        <v>0</v>
      </c>
      <c r="BQ166">
        <f t="shared" si="192"/>
        <v>0</v>
      </c>
      <c r="BR166">
        <f t="shared" si="193"/>
        <v>0</v>
      </c>
      <c r="BS166">
        <f t="shared" si="194"/>
        <v>0</v>
      </c>
      <c r="BT166">
        <f t="shared" si="195"/>
        <v>0</v>
      </c>
      <c r="BU166">
        <f t="shared" si="196"/>
        <v>0</v>
      </c>
      <c r="BV166">
        <f t="shared" si="197"/>
        <v>0</v>
      </c>
      <c r="BW166">
        <f t="shared" si="198"/>
        <v>0</v>
      </c>
      <c r="BY166" s="50">
        <f t="shared" si="199"/>
        <v>0</v>
      </c>
      <c r="BZ166" s="50">
        <f t="shared" si="200"/>
        <v>0</v>
      </c>
      <c r="CA166" s="50">
        <f t="shared" si="201"/>
        <v>0</v>
      </c>
      <c r="CB166" s="50">
        <f t="shared" si="202"/>
        <v>0</v>
      </c>
      <c r="CC166" s="50">
        <f t="shared" si="203"/>
        <v>2.6371853651796631</v>
      </c>
      <c r="CD166" s="50">
        <f t="shared" si="204"/>
        <v>2.6371853651796631</v>
      </c>
      <c r="CE166" s="50">
        <f t="shared" si="205"/>
        <v>1</v>
      </c>
      <c r="CF166" s="50">
        <f t="shared" si="206"/>
        <v>1</v>
      </c>
      <c r="CG166" s="50">
        <f t="shared" si="207"/>
        <v>0</v>
      </c>
      <c r="CH166" s="50">
        <f t="shared" si="208"/>
        <v>0</v>
      </c>
      <c r="CI166" s="50">
        <f t="shared" si="209"/>
        <v>0</v>
      </c>
      <c r="CJ166" s="50">
        <f t="shared" si="210"/>
        <v>0</v>
      </c>
      <c r="CK166" s="50">
        <f t="shared" si="211"/>
        <v>0</v>
      </c>
      <c r="CL166" s="50">
        <f t="shared" si="212"/>
        <v>0</v>
      </c>
      <c r="CM166" s="50">
        <f t="shared" si="213"/>
        <v>0</v>
      </c>
      <c r="CN166" s="50">
        <f t="shared" si="214"/>
        <v>0</v>
      </c>
      <c r="CO166">
        <f t="shared" si="215"/>
        <v>0</v>
      </c>
      <c r="CP166">
        <f t="shared" si="216"/>
        <v>0</v>
      </c>
      <c r="CQ166">
        <f t="shared" si="217"/>
        <v>0</v>
      </c>
      <c r="CR166">
        <f t="shared" si="218"/>
        <v>0</v>
      </c>
      <c r="CS166">
        <f t="shared" si="219"/>
        <v>0.50821633138302136</v>
      </c>
      <c r="CT166">
        <f t="shared" si="220"/>
        <v>0.50821633138302136</v>
      </c>
      <c r="CU166">
        <f t="shared" si="221"/>
        <v>1</v>
      </c>
      <c r="CV166">
        <f t="shared" si="222"/>
        <v>1</v>
      </c>
      <c r="CW166">
        <f t="shared" si="223"/>
        <v>0</v>
      </c>
      <c r="CX166">
        <f t="shared" si="224"/>
        <v>0</v>
      </c>
      <c r="CY166">
        <f t="shared" si="225"/>
        <v>0</v>
      </c>
      <c r="CZ166">
        <f t="shared" si="226"/>
        <v>0</v>
      </c>
      <c r="DA166">
        <f t="shared" si="227"/>
        <v>0</v>
      </c>
      <c r="DB166">
        <f t="shared" si="228"/>
        <v>0</v>
      </c>
      <c r="DC166">
        <f t="shared" si="229"/>
        <v>0</v>
      </c>
      <c r="DD166">
        <f t="shared" si="230"/>
        <v>0</v>
      </c>
      <c r="DL166" s="32" t="s">
        <v>2612</v>
      </c>
      <c r="DM166" s="32" t="s">
        <v>2613</v>
      </c>
      <c r="DN166" s="32" t="s">
        <v>2614</v>
      </c>
      <c r="DO166" s="32" t="s">
        <v>2615</v>
      </c>
      <c r="DP166" s="32" t="s">
        <v>2616</v>
      </c>
      <c r="DQ166" s="32" t="s">
        <v>18</v>
      </c>
    </row>
    <row r="167" spans="1:121">
      <c r="A167" s="32" t="s">
        <v>22</v>
      </c>
      <c r="B167" s="32" t="s">
        <v>2617</v>
      </c>
      <c r="C167" s="32" t="s">
        <v>2618</v>
      </c>
      <c r="D167" s="32" t="s">
        <v>2619</v>
      </c>
      <c r="E167" s="32" t="s">
        <v>2620</v>
      </c>
      <c r="F167" s="32" t="s">
        <v>2621</v>
      </c>
      <c r="G167" s="32" t="s">
        <v>2622</v>
      </c>
      <c r="H167" s="32" t="s">
        <v>2623</v>
      </c>
      <c r="I167" s="32" t="s">
        <v>2624</v>
      </c>
      <c r="J167" s="32" t="s">
        <v>2625</v>
      </c>
      <c r="K167" s="33" t="s">
        <v>2626</v>
      </c>
      <c r="L167" s="33" t="s">
        <v>2627</v>
      </c>
      <c r="M167" s="33" t="s">
        <v>2628</v>
      </c>
      <c r="N167" s="33" t="s">
        <v>2629</v>
      </c>
      <c r="O167" s="32" t="s">
        <v>2630</v>
      </c>
      <c r="P167" s="31">
        <f t="shared" si="171"/>
        <v>0.87966957079800001</v>
      </c>
      <c r="Q167" s="3">
        <f t="shared" si="172"/>
        <v>0.54763710757587503</v>
      </c>
      <c r="R167" s="32" t="s">
        <v>2631</v>
      </c>
      <c r="S167" s="40">
        <f t="shared" si="173"/>
        <v>0.9912587152174106</v>
      </c>
      <c r="T167" s="32" t="s">
        <v>2632</v>
      </c>
      <c r="U167" s="32" t="s">
        <v>2633</v>
      </c>
      <c r="V167" s="32" t="s">
        <v>2634</v>
      </c>
      <c r="W167" s="24">
        <f t="shared" si="174"/>
        <v>1.5853115971562184</v>
      </c>
      <c r="AA167" s="24">
        <f t="shared" si="175"/>
        <v>1.9125059258380552</v>
      </c>
      <c r="AC167" s="32" t="s">
        <v>2635</v>
      </c>
      <c r="AD167" s="32" t="s">
        <v>2636</v>
      </c>
      <c r="AE167" s="32" t="s">
        <v>2637</v>
      </c>
      <c r="AF167" s="32" t="s">
        <v>2638</v>
      </c>
      <c r="AG167" s="8">
        <f t="shared" si="176"/>
        <v>3.8250813303633488E-2</v>
      </c>
      <c r="AH167" s="32" t="s">
        <v>2639</v>
      </c>
      <c r="AI167" s="32" t="s">
        <v>2640</v>
      </c>
      <c r="AJ167">
        <f t="shared" si="177"/>
        <v>14.400399999999991</v>
      </c>
      <c r="AK167">
        <f t="shared" si="156"/>
        <v>2.3092354398334431</v>
      </c>
      <c r="AL167" t="e">
        <f t="shared" si="157"/>
        <v>#VALUE!</v>
      </c>
      <c r="AM167">
        <f t="shared" si="178"/>
        <v>0.16035911779071724</v>
      </c>
      <c r="AN167" s="58" t="e">
        <f t="shared" si="179"/>
        <v>#VALUE!</v>
      </c>
      <c r="AO167" s="32">
        <v>2</v>
      </c>
      <c r="AP167" s="32">
        <v>2</v>
      </c>
      <c r="AQ167" s="32"/>
      <c r="AR167">
        <f t="shared" si="158"/>
        <v>0</v>
      </c>
      <c r="AS167">
        <f t="shared" si="159"/>
        <v>0</v>
      </c>
      <c r="AT167">
        <f t="shared" si="160"/>
        <v>0</v>
      </c>
      <c r="AU167">
        <f t="shared" si="161"/>
        <v>0</v>
      </c>
      <c r="AV167" t="e">
        <f t="shared" si="162"/>
        <v>#VALUE!</v>
      </c>
      <c r="AW167" t="e">
        <f t="shared" si="163"/>
        <v>#VALUE!</v>
      </c>
      <c r="AX167">
        <f t="shared" si="164"/>
        <v>1</v>
      </c>
      <c r="AY167">
        <f t="shared" si="165"/>
        <v>1</v>
      </c>
      <c r="AZ167">
        <f t="shared" si="166"/>
        <v>0</v>
      </c>
      <c r="BA167">
        <f t="shared" si="167"/>
        <v>0</v>
      </c>
      <c r="BB167">
        <f t="shared" si="168"/>
        <v>0</v>
      </c>
      <c r="BC167">
        <f t="shared" si="169"/>
        <v>0</v>
      </c>
      <c r="BD167">
        <f t="shared" si="170"/>
        <v>0</v>
      </c>
      <c r="BE167">
        <f t="shared" si="180"/>
        <v>0</v>
      </c>
      <c r="BF167">
        <f t="shared" si="181"/>
        <v>0</v>
      </c>
      <c r="BG167">
        <f t="shared" si="182"/>
        <v>0</v>
      </c>
      <c r="BH167">
        <f t="shared" si="183"/>
        <v>0</v>
      </c>
      <c r="BI167">
        <f t="shared" si="184"/>
        <v>0</v>
      </c>
      <c r="BJ167">
        <f t="shared" si="185"/>
        <v>0</v>
      </c>
      <c r="BK167">
        <f t="shared" si="186"/>
        <v>0</v>
      </c>
      <c r="BL167" t="e">
        <f t="shared" si="187"/>
        <v>#VALUE!</v>
      </c>
      <c r="BM167" t="e">
        <f t="shared" si="188"/>
        <v>#VALUE!</v>
      </c>
      <c r="BN167">
        <f t="shared" si="189"/>
        <v>1</v>
      </c>
      <c r="BO167">
        <f t="shared" si="190"/>
        <v>1</v>
      </c>
      <c r="BP167">
        <f t="shared" si="191"/>
        <v>0</v>
      </c>
      <c r="BQ167">
        <f t="shared" si="192"/>
        <v>0</v>
      </c>
      <c r="BR167">
        <f t="shared" si="193"/>
        <v>0</v>
      </c>
      <c r="BS167">
        <f t="shared" si="194"/>
        <v>0</v>
      </c>
      <c r="BT167">
        <f t="shared" si="195"/>
        <v>0</v>
      </c>
      <c r="BU167">
        <f t="shared" si="196"/>
        <v>0</v>
      </c>
      <c r="BV167">
        <f t="shared" si="197"/>
        <v>0</v>
      </c>
      <c r="BW167">
        <f t="shared" si="198"/>
        <v>0</v>
      </c>
      <c r="BY167" s="50">
        <f t="shared" si="199"/>
        <v>0</v>
      </c>
      <c r="BZ167" s="50">
        <f t="shared" si="200"/>
        <v>0</v>
      </c>
      <c r="CA167" s="50">
        <f t="shared" si="201"/>
        <v>0</v>
      </c>
      <c r="CB167" s="50">
        <f t="shared" si="202"/>
        <v>0</v>
      </c>
      <c r="CC167" s="50">
        <f t="shared" si="203"/>
        <v>2.3092354398334431</v>
      </c>
      <c r="CD167" s="50">
        <f t="shared" si="204"/>
        <v>2.3092354398334431</v>
      </c>
      <c r="CE167" s="50">
        <f t="shared" si="205"/>
        <v>1</v>
      </c>
      <c r="CF167" s="50">
        <f t="shared" si="206"/>
        <v>1</v>
      </c>
      <c r="CG167" s="50">
        <f t="shared" si="207"/>
        <v>0</v>
      </c>
      <c r="CH167" s="50">
        <f t="shared" si="208"/>
        <v>0</v>
      </c>
      <c r="CI167" s="50">
        <f t="shared" si="209"/>
        <v>0</v>
      </c>
      <c r="CJ167" s="50">
        <f t="shared" si="210"/>
        <v>0</v>
      </c>
      <c r="CK167" s="50">
        <f t="shared" si="211"/>
        <v>0</v>
      </c>
      <c r="CL167" s="50">
        <f t="shared" si="212"/>
        <v>0</v>
      </c>
      <c r="CM167" s="50">
        <f t="shared" si="213"/>
        <v>0</v>
      </c>
      <c r="CN167" s="50">
        <f t="shared" si="214"/>
        <v>0</v>
      </c>
      <c r="CO167">
        <f t="shared" si="215"/>
        <v>0</v>
      </c>
      <c r="CP167">
        <f t="shared" si="216"/>
        <v>0</v>
      </c>
      <c r="CQ167">
        <f t="shared" si="217"/>
        <v>0</v>
      </c>
      <c r="CR167">
        <f t="shared" si="218"/>
        <v>0</v>
      </c>
      <c r="CS167">
        <f t="shared" si="219"/>
        <v>0.16035911779071724</v>
      </c>
      <c r="CT167">
        <f t="shared" si="220"/>
        <v>0.16035911779071724</v>
      </c>
      <c r="CU167">
        <f t="shared" si="221"/>
        <v>1</v>
      </c>
      <c r="CV167">
        <f t="shared" si="222"/>
        <v>1</v>
      </c>
      <c r="CW167">
        <f t="shared" si="223"/>
        <v>0</v>
      </c>
      <c r="CX167">
        <f t="shared" si="224"/>
        <v>0</v>
      </c>
      <c r="CY167">
        <f t="shared" si="225"/>
        <v>0</v>
      </c>
      <c r="CZ167">
        <f t="shared" si="226"/>
        <v>0</v>
      </c>
      <c r="DA167">
        <f t="shared" si="227"/>
        <v>0</v>
      </c>
      <c r="DB167">
        <f t="shared" si="228"/>
        <v>0</v>
      </c>
      <c r="DC167">
        <f t="shared" si="229"/>
        <v>0</v>
      </c>
      <c r="DD167">
        <f t="shared" si="230"/>
        <v>0</v>
      </c>
      <c r="DL167" s="32" t="s">
        <v>2641</v>
      </c>
      <c r="DM167" s="32" t="s">
        <v>2642</v>
      </c>
      <c r="DN167" s="32" t="s">
        <v>2643</v>
      </c>
      <c r="DO167" s="32" t="s">
        <v>2644</v>
      </c>
      <c r="DP167" s="32" t="s">
        <v>2645</v>
      </c>
      <c r="DQ167" s="32" t="s">
        <v>18</v>
      </c>
    </row>
    <row r="168" spans="1:121">
      <c r="A168" s="32" t="s">
        <v>22</v>
      </c>
      <c r="B168" s="33" t="s">
        <v>2646</v>
      </c>
      <c r="C168" s="32" t="s">
        <v>2647</v>
      </c>
      <c r="D168" s="32" t="s">
        <v>2648</v>
      </c>
      <c r="E168" s="33" t="s">
        <v>2649</v>
      </c>
      <c r="F168" s="33" t="s">
        <v>2650</v>
      </c>
      <c r="G168" s="33" t="s">
        <v>2651</v>
      </c>
      <c r="H168" s="32" t="s">
        <v>2652</v>
      </c>
      <c r="I168" s="32" t="s">
        <v>2653</v>
      </c>
      <c r="J168" s="32" t="s">
        <v>2654</v>
      </c>
      <c r="K168" s="32" t="s">
        <v>2655</v>
      </c>
      <c r="L168" s="33" t="s">
        <v>2656</v>
      </c>
      <c r="M168" s="32" t="s">
        <v>2657</v>
      </c>
      <c r="N168" s="33" t="s">
        <v>2658</v>
      </c>
      <c r="O168" s="32" t="s">
        <v>2659</v>
      </c>
      <c r="P168" s="31">
        <f t="shared" si="171"/>
        <v>0.74900708158700013</v>
      </c>
      <c r="Q168" s="3">
        <f t="shared" si="172"/>
        <v>0.12202321653495019</v>
      </c>
      <c r="R168" s="32" t="s">
        <v>2660</v>
      </c>
      <c r="S168" s="40">
        <f t="shared" si="173"/>
        <v>1.4484682489889984</v>
      </c>
      <c r="T168" s="33" t="s">
        <v>2661</v>
      </c>
      <c r="U168" s="32" t="s">
        <v>2662</v>
      </c>
      <c r="V168" s="32" t="s">
        <v>2663</v>
      </c>
      <c r="W168" s="24">
        <f t="shared" si="174"/>
        <v>5.0811108040499366</v>
      </c>
      <c r="AA168" s="24">
        <f t="shared" si="175"/>
        <v>1.1001657230220359</v>
      </c>
      <c r="AC168" s="32" t="s">
        <v>2664</v>
      </c>
      <c r="AD168" s="32" t="s">
        <v>2665</v>
      </c>
      <c r="AE168" s="32" t="s">
        <v>2666</v>
      </c>
      <c r="AF168" s="32" t="s">
        <v>2667</v>
      </c>
      <c r="AG168" s="8">
        <f t="shared" si="176"/>
        <v>4.2294110609024251E-2</v>
      </c>
      <c r="AH168" s="32" t="s">
        <v>2668</v>
      </c>
      <c r="AI168" s="32" t="s">
        <v>2669</v>
      </c>
      <c r="AJ168">
        <f t="shared" si="177"/>
        <v>15.66719999999998</v>
      </c>
      <c r="AK168">
        <f t="shared" si="156"/>
        <v>1.9137202310630761</v>
      </c>
      <c r="AL168" t="e">
        <f t="shared" si="157"/>
        <v>#VALUE!</v>
      </c>
      <c r="AM168">
        <f t="shared" si="178"/>
        <v>0.12214819693774756</v>
      </c>
      <c r="AN168" s="58" t="e">
        <f t="shared" si="179"/>
        <v>#VALUE!</v>
      </c>
      <c r="AO168" s="32">
        <v>1</v>
      </c>
      <c r="AP168" s="32">
        <v>2</v>
      </c>
      <c r="AQ168" s="32"/>
      <c r="AR168" t="e">
        <f t="shared" si="158"/>
        <v>#VALUE!</v>
      </c>
      <c r="AS168">
        <f t="shared" si="159"/>
        <v>0</v>
      </c>
      <c r="AT168">
        <f t="shared" si="160"/>
        <v>1</v>
      </c>
      <c r="AU168">
        <f t="shared" si="161"/>
        <v>0</v>
      </c>
      <c r="AV168">
        <f t="shared" si="162"/>
        <v>0</v>
      </c>
      <c r="AW168" t="e">
        <f t="shared" si="163"/>
        <v>#VALUE!</v>
      </c>
      <c r="AX168">
        <f t="shared" si="164"/>
        <v>0</v>
      </c>
      <c r="AY168">
        <f t="shared" si="165"/>
        <v>1</v>
      </c>
      <c r="AZ168">
        <f t="shared" si="166"/>
        <v>0</v>
      </c>
      <c r="BA168">
        <f t="shared" si="167"/>
        <v>0</v>
      </c>
      <c r="BB168">
        <f t="shared" si="168"/>
        <v>0</v>
      </c>
      <c r="BC168">
        <f t="shared" si="169"/>
        <v>0</v>
      </c>
      <c r="BD168">
        <f t="shared" si="170"/>
        <v>0</v>
      </c>
      <c r="BE168">
        <f t="shared" si="180"/>
        <v>0</v>
      </c>
      <c r="BF168">
        <f t="shared" si="181"/>
        <v>0</v>
      </c>
      <c r="BG168">
        <f t="shared" si="182"/>
        <v>0</v>
      </c>
      <c r="BH168" t="e">
        <f t="shared" si="183"/>
        <v>#VALUE!</v>
      </c>
      <c r="BI168">
        <f t="shared" si="184"/>
        <v>0</v>
      </c>
      <c r="BJ168">
        <f t="shared" si="185"/>
        <v>1</v>
      </c>
      <c r="BK168">
        <f t="shared" si="186"/>
        <v>0</v>
      </c>
      <c r="BL168">
        <f t="shared" si="187"/>
        <v>0</v>
      </c>
      <c r="BM168">
        <f t="shared" si="188"/>
        <v>0</v>
      </c>
      <c r="BN168">
        <f t="shared" si="189"/>
        <v>0</v>
      </c>
      <c r="BO168">
        <f t="shared" si="190"/>
        <v>1</v>
      </c>
      <c r="BP168">
        <f t="shared" si="191"/>
        <v>0</v>
      </c>
      <c r="BQ168">
        <f t="shared" si="192"/>
        <v>0</v>
      </c>
      <c r="BR168">
        <f t="shared" si="193"/>
        <v>0</v>
      </c>
      <c r="BS168">
        <f t="shared" si="194"/>
        <v>0</v>
      </c>
      <c r="BT168">
        <f t="shared" si="195"/>
        <v>0</v>
      </c>
      <c r="BU168">
        <f t="shared" si="196"/>
        <v>0</v>
      </c>
      <c r="BV168">
        <f t="shared" si="197"/>
        <v>0</v>
      </c>
      <c r="BW168">
        <f t="shared" si="198"/>
        <v>0</v>
      </c>
      <c r="BY168" s="50">
        <f t="shared" si="199"/>
        <v>1.9137202310630761</v>
      </c>
      <c r="BZ168" s="50">
        <f t="shared" si="200"/>
        <v>0</v>
      </c>
      <c r="CA168" s="50">
        <f t="shared" si="201"/>
        <v>1</v>
      </c>
      <c r="CB168" s="50">
        <f t="shared" si="202"/>
        <v>0</v>
      </c>
      <c r="CC168" s="50">
        <f t="shared" si="203"/>
        <v>0</v>
      </c>
      <c r="CD168" s="50">
        <f t="shared" si="204"/>
        <v>1.9137202310630761</v>
      </c>
      <c r="CE168" s="50">
        <f t="shared" si="205"/>
        <v>0</v>
      </c>
      <c r="CF168" s="50">
        <f t="shared" si="206"/>
        <v>1</v>
      </c>
      <c r="CG168" s="50">
        <f t="shared" si="207"/>
        <v>0</v>
      </c>
      <c r="CH168" s="50">
        <f t="shared" si="208"/>
        <v>0</v>
      </c>
      <c r="CI168" s="50">
        <f t="shared" si="209"/>
        <v>0</v>
      </c>
      <c r="CJ168" s="50">
        <f t="shared" si="210"/>
        <v>0</v>
      </c>
      <c r="CK168" s="50">
        <f t="shared" si="211"/>
        <v>0</v>
      </c>
      <c r="CL168" s="50">
        <f t="shared" si="212"/>
        <v>0</v>
      </c>
      <c r="CM168" s="50">
        <f t="shared" si="213"/>
        <v>0</v>
      </c>
      <c r="CN168" s="50">
        <f t="shared" si="214"/>
        <v>0</v>
      </c>
      <c r="CO168">
        <f t="shared" si="215"/>
        <v>0.12214819693774756</v>
      </c>
      <c r="CP168">
        <f t="shared" si="216"/>
        <v>0</v>
      </c>
      <c r="CQ168">
        <f t="shared" si="217"/>
        <v>1</v>
      </c>
      <c r="CR168">
        <f t="shared" si="218"/>
        <v>0</v>
      </c>
      <c r="CS168">
        <f t="shared" si="219"/>
        <v>0</v>
      </c>
      <c r="CT168">
        <f t="shared" si="220"/>
        <v>0.12214819693774756</v>
      </c>
      <c r="CU168">
        <f t="shared" si="221"/>
        <v>0</v>
      </c>
      <c r="CV168">
        <f t="shared" si="222"/>
        <v>1</v>
      </c>
      <c r="CW168">
        <f t="shared" si="223"/>
        <v>0</v>
      </c>
      <c r="CX168">
        <f t="shared" si="224"/>
        <v>0</v>
      </c>
      <c r="CY168">
        <f t="shared" si="225"/>
        <v>0</v>
      </c>
      <c r="CZ168">
        <f t="shared" si="226"/>
        <v>0</v>
      </c>
      <c r="DA168">
        <f t="shared" si="227"/>
        <v>0</v>
      </c>
      <c r="DB168">
        <f t="shared" si="228"/>
        <v>0</v>
      </c>
      <c r="DC168">
        <f t="shared" si="229"/>
        <v>0</v>
      </c>
      <c r="DD168">
        <f t="shared" si="230"/>
        <v>0</v>
      </c>
      <c r="DL168" s="32" t="s">
        <v>2670</v>
      </c>
      <c r="DM168" s="32" t="s">
        <v>2671</v>
      </c>
      <c r="DN168" s="32" t="s">
        <v>2672</v>
      </c>
      <c r="DO168" s="32" t="s">
        <v>2673</v>
      </c>
      <c r="DP168" s="32" t="s">
        <v>2674</v>
      </c>
      <c r="DQ168" s="32" t="s">
        <v>18</v>
      </c>
    </row>
    <row r="169" spans="1:121">
      <c r="A169" s="32" t="s">
        <v>16</v>
      </c>
      <c r="B169" s="33" t="s">
        <v>2675</v>
      </c>
      <c r="C169" s="32" t="s">
        <v>2676</v>
      </c>
      <c r="D169" s="32" t="s">
        <v>2677</v>
      </c>
      <c r="E169" s="33" t="s">
        <v>2678</v>
      </c>
      <c r="F169" s="32" t="s">
        <v>2679</v>
      </c>
      <c r="G169" s="33" t="s">
        <v>2680</v>
      </c>
      <c r="H169" s="32" t="s">
        <v>2681</v>
      </c>
      <c r="I169" s="33" t="s">
        <v>2682</v>
      </c>
      <c r="J169" s="32" t="s">
        <v>2683</v>
      </c>
      <c r="K169" s="32" t="s">
        <v>2684</v>
      </c>
      <c r="L169" s="33" t="s">
        <v>2685</v>
      </c>
      <c r="M169" s="32" t="s">
        <v>2686</v>
      </c>
      <c r="N169" s="32" t="s">
        <v>2687</v>
      </c>
      <c r="O169" s="32" t="s">
        <v>2688</v>
      </c>
      <c r="P169" s="31">
        <f t="shared" si="171"/>
        <v>-0.36884615561799994</v>
      </c>
      <c r="Q169" s="3">
        <f t="shared" si="172"/>
        <v>-0.72790502697164428</v>
      </c>
      <c r="R169" s="32" t="s">
        <v>2689</v>
      </c>
      <c r="S169" s="40">
        <f t="shared" si="173"/>
        <v>2.3860579706977245</v>
      </c>
      <c r="T169" s="32" t="s">
        <v>2690</v>
      </c>
      <c r="U169" s="32" t="s">
        <v>2691</v>
      </c>
      <c r="V169" s="32" t="s">
        <v>2692</v>
      </c>
      <c r="W169" s="24">
        <f t="shared" si="174"/>
        <v>2.8508543802462096</v>
      </c>
      <c r="AA169" s="24">
        <f t="shared" si="175"/>
        <v>1.7105115174799614</v>
      </c>
      <c r="AC169" s="32" t="s">
        <v>2693</v>
      </c>
      <c r="AD169" s="32" t="s">
        <v>2694</v>
      </c>
      <c r="AE169" s="32" t="s">
        <v>2695</v>
      </c>
      <c r="AF169" s="32" t="s">
        <v>2696</v>
      </c>
      <c r="AG169" s="8">
        <f t="shared" si="176"/>
        <v>3.3799152961675807E-2</v>
      </c>
      <c r="AH169" s="32" t="s">
        <v>2697</v>
      </c>
      <c r="AI169" s="32" t="s">
        <v>2698</v>
      </c>
      <c r="AJ169">
        <f t="shared" si="177"/>
        <v>4.2169000000000096</v>
      </c>
      <c r="AK169">
        <f t="shared" si="156"/>
        <v>3.5939979161197337</v>
      </c>
      <c r="AL169" t="e">
        <f t="shared" si="157"/>
        <v>#VALUE!</v>
      </c>
      <c r="AM169">
        <f t="shared" si="178"/>
        <v>0.85228435962904636</v>
      </c>
      <c r="AN169" s="58" t="e">
        <f t="shared" si="179"/>
        <v>#VALUE!</v>
      </c>
      <c r="AO169" s="32">
        <v>2</v>
      </c>
      <c r="AP169" s="32">
        <v>1</v>
      </c>
      <c r="AQ169" s="32"/>
      <c r="AR169">
        <f t="shared" si="158"/>
        <v>0</v>
      </c>
      <c r="AS169" t="e">
        <f t="shared" si="159"/>
        <v>#VALUE!</v>
      </c>
      <c r="AT169">
        <f t="shared" si="160"/>
        <v>0</v>
      </c>
      <c r="AU169">
        <f t="shared" si="161"/>
        <v>1</v>
      </c>
      <c r="AV169" t="e">
        <f t="shared" si="162"/>
        <v>#VALUE!</v>
      </c>
      <c r="AW169">
        <f t="shared" si="163"/>
        <v>0</v>
      </c>
      <c r="AX169">
        <f t="shared" si="164"/>
        <v>1</v>
      </c>
      <c r="AY169">
        <f t="shared" si="165"/>
        <v>0</v>
      </c>
      <c r="AZ169">
        <f t="shared" si="166"/>
        <v>0</v>
      </c>
      <c r="BA169">
        <f t="shared" si="167"/>
        <v>0</v>
      </c>
      <c r="BB169">
        <f t="shared" si="168"/>
        <v>0</v>
      </c>
      <c r="BC169">
        <f t="shared" si="169"/>
        <v>0</v>
      </c>
      <c r="BD169">
        <f t="shared" si="170"/>
        <v>0</v>
      </c>
      <c r="BE169">
        <f t="shared" si="180"/>
        <v>0</v>
      </c>
      <c r="BF169">
        <f t="shared" si="181"/>
        <v>0</v>
      </c>
      <c r="BG169">
        <f t="shared" si="182"/>
        <v>0</v>
      </c>
      <c r="BH169">
        <f t="shared" si="183"/>
        <v>0</v>
      </c>
      <c r="BI169" t="e">
        <f t="shared" si="184"/>
        <v>#VALUE!</v>
      </c>
      <c r="BJ169">
        <f t="shared" si="185"/>
        <v>0</v>
      </c>
      <c r="BK169">
        <f t="shared" si="186"/>
        <v>1</v>
      </c>
      <c r="BL169" t="e">
        <f t="shared" si="187"/>
        <v>#VALUE!</v>
      </c>
      <c r="BM169" t="e">
        <f t="shared" si="188"/>
        <v>#VALUE!</v>
      </c>
      <c r="BN169">
        <f t="shared" si="189"/>
        <v>1</v>
      </c>
      <c r="BO169">
        <f t="shared" si="190"/>
        <v>0</v>
      </c>
      <c r="BP169">
        <f t="shared" si="191"/>
        <v>0</v>
      </c>
      <c r="BQ169">
        <f t="shared" si="192"/>
        <v>0</v>
      </c>
      <c r="BR169">
        <f t="shared" si="193"/>
        <v>0</v>
      </c>
      <c r="BS169">
        <f t="shared" si="194"/>
        <v>0</v>
      </c>
      <c r="BT169">
        <f t="shared" si="195"/>
        <v>0</v>
      </c>
      <c r="BU169">
        <f t="shared" si="196"/>
        <v>0</v>
      </c>
      <c r="BV169">
        <f t="shared" si="197"/>
        <v>0</v>
      </c>
      <c r="BW169">
        <f t="shared" si="198"/>
        <v>0</v>
      </c>
      <c r="BY169" s="50">
        <f t="shared" si="199"/>
        <v>0</v>
      </c>
      <c r="BZ169" s="50">
        <f t="shared" si="200"/>
        <v>3.5939979161197337</v>
      </c>
      <c r="CA169" s="50">
        <f t="shared" si="201"/>
        <v>0</v>
      </c>
      <c r="CB169" s="50">
        <f t="shared" si="202"/>
        <v>1</v>
      </c>
      <c r="CC169" s="50">
        <f t="shared" si="203"/>
        <v>3.5939979161197337</v>
      </c>
      <c r="CD169" s="50">
        <f t="shared" si="204"/>
        <v>0</v>
      </c>
      <c r="CE169" s="50">
        <f t="shared" si="205"/>
        <v>1</v>
      </c>
      <c r="CF169" s="50">
        <f t="shared" si="206"/>
        <v>0</v>
      </c>
      <c r="CG169" s="50">
        <f t="shared" si="207"/>
        <v>0</v>
      </c>
      <c r="CH169" s="50">
        <f t="shared" si="208"/>
        <v>0</v>
      </c>
      <c r="CI169" s="50">
        <f t="shared" si="209"/>
        <v>0</v>
      </c>
      <c r="CJ169" s="50">
        <f t="shared" si="210"/>
        <v>0</v>
      </c>
      <c r="CK169" s="50">
        <f t="shared" si="211"/>
        <v>0</v>
      </c>
      <c r="CL169" s="50">
        <f t="shared" si="212"/>
        <v>0</v>
      </c>
      <c r="CM169" s="50">
        <f t="shared" si="213"/>
        <v>0</v>
      </c>
      <c r="CN169" s="50">
        <f t="shared" si="214"/>
        <v>0</v>
      </c>
      <c r="CO169">
        <f t="shared" si="215"/>
        <v>0</v>
      </c>
      <c r="CP169">
        <f t="shared" si="216"/>
        <v>0.85228435962904636</v>
      </c>
      <c r="CQ169">
        <f t="shared" si="217"/>
        <v>0</v>
      </c>
      <c r="CR169">
        <f t="shared" si="218"/>
        <v>1</v>
      </c>
      <c r="CS169">
        <f t="shared" si="219"/>
        <v>0.85228435962904636</v>
      </c>
      <c r="CT169">
        <f t="shared" si="220"/>
        <v>0</v>
      </c>
      <c r="CU169">
        <f t="shared" si="221"/>
        <v>1</v>
      </c>
      <c r="CV169">
        <f t="shared" si="222"/>
        <v>0</v>
      </c>
      <c r="CW169">
        <f t="shared" si="223"/>
        <v>0</v>
      </c>
      <c r="CX169">
        <f t="shared" si="224"/>
        <v>0</v>
      </c>
      <c r="CY169">
        <f t="shared" si="225"/>
        <v>0</v>
      </c>
      <c r="CZ169">
        <f t="shared" si="226"/>
        <v>0</v>
      </c>
      <c r="DA169">
        <f t="shared" si="227"/>
        <v>0</v>
      </c>
      <c r="DB169">
        <f t="shared" si="228"/>
        <v>0</v>
      </c>
      <c r="DC169">
        <f t="shared" si="229"/>
        <v>0</v>
      </c>
      <c r="DD169">
        <f t="shared" si="230"/>
        <v>0</v>
      </c>
      <c r="DL169" s="32" t="s">
        <v>2699</v>
      </c>
      <c r="DM169" s="32" t="s">
        <v>2700</v>
      </c>
      <c r="DN169" s="32" t="s">
        <v>2472</v>
      </c>
      <c r="DO169" s="32" t="s">
        <v>712</v>
      </c>
      <c r="DP169" s="32" t="s">
        <v>2701</v>
      </c>
      <c r="DQ169" s="32" t="s">
        <v>18</v>
      </c>
    </row>
    <row r="170" spans="1:121">
      <c r="A170" s="32" t="s">
        <v>22</v>
      </c>
      <c r="B170" s="33" t="s">
        <v>2702</v>
      </c>
      <c r="C170" s="32" t="s">
        <v>2703</v>
      </c>
      <c r="D170" s="32" t="s">
        <v>2704</v>
      </c>
      <c r="E170" s="33" t="s">
        <v>2705</v>
      </c>
      <c r="F170" s="32" t="s">
        <v>2706</v>
      </c>
      <c r="G170" s="32" t="s">
        <v>2707</v>
      </c>
      <c r="H170" s="32" t="s">
        <v>2708</v>
      </c>
      <c r="I170" s="32" t="s">
        <v>2709</v>
      </c>
      <c r="J170" s="32" t="s">
        <v>2710</v>
      </c>
      <c r="K170" s="32" t="s">
        <v>2711</v>
      </c>
      <c r="L170" s="32" t="s">
        <v>2712</v>
      </c>
      <c r="M170" s="33" t="s">
        <v>2713</v>
      </c>
      <c r="N170" s="33" t="s">
        <v>2714</v>
      </c>
      <c r="O170" s="32" t="s">
        <v>2715</v>
      </c>
      <c r="P170" s="31">
        <f t="shared" si="171"/>
        <v>0.95701016608400002</v>
      </c>
      <c r="Q170" s="3">
        <f t="shared" si="172"/>
        <v>0.83173691597625066</v>
      </c>
      <c r="R170" s="32" t="s">
        <v>2716</v>
      </c>
      <c r="S170" s="40">
        <f t="shared" si="173"/>
        <v>0.58856731527875594</v>
      </c>
      <c r="T170" s="33" t="s">
        <v>2717</v>
      </c>
      <c r="U170" s="32" t="s">
        <v>2718</v>
      </c>
      <c r="V170" s="33" t="s">
        <v>2719</v>
      </c>
      <c r="W170" s="24">
        <f t="shared" si="174"/>
        <v>5.9318631438324667</v>
      </c>
      <c r="AA170" s="24">
        <f t="shared" si="175"/>
        <v>1.0005801605378049</v>
      </c>
      <c r="AC170" s="32" t="s">
        <v>2720</v>
      </c>
      <c r="AD170" s="32" t="s">
        <v>2721</v>
      </c>
      <c r="AE170" s="32" t="s">
        <v>2722</v>
      </c>
      <c r="AF170" s="32" t="s">
        <v>2723</v>
      </c>
      <c r="AG170" s="8">
        <f t="shared" si="176"/>
        <v>3.9701492055743894E-2</v>
      </c>
      <c r="AH170" s="32" t="s">
        <v>2724</v>
      </c>
      <c r="AI170" s="32" t="s">
        <v>2725</v>
      </c>
      <c r="AJ170">
        <f t="shared" si="177"/>
        <v>9.3559999999999945</v>
      </c>
      <c r="AK170">
        <f t="shared" si="156"/>
        <v>0.5688509522637536</v>
      </c>
      <c r="AL170" t="e">
        <f t="shared" si="157"/>
        <v>#VALUE!</v>
      </c>
      <c r="AM170">
        <f t="shared" si="178"/>
        <v>6.08006575741507E-2</v>
      </c>
      <c r="AN170" s="58" t="e">
        <f t="shared" si="179"/>
        <v>#VALUE!</v>
      </c>
      <c r="AO170" s="32">
        <v>4</v>
      </c>
      <c r="AP170" s="32">
        <v>4</v>
      </c>
      <c r="AQ170" s="32"/>
      <c r="AR170">
        <f t="shared" si="158"/>
        <v>0</v>
      </c>
      <c r="AS170">
        <f t="shared" si="159"/>
        <v>0</v>
      </c>
      <c r="AT170">
        <f t="shared" si="160"/>
        <v>0</v>
      </c>
      <c r="AU170">
        <f t="shared" si="161"/>
        <v>0</v>
      </c>
      <c r="AV170">
        <f t="shared" si="162"/>
        <v>0</v>
      </c>
      <c r="AW170">
        <f t="shared" si="163"/>
        <v>0</v>
      </c>
      <c r="AX170">
        <f t="shared" si="164"/>
        <v>0</v>
      </c>
      <c r="AY170">
        <f t="shared" si="165"/>
        <v>0</v>
      </c>
      <c r="AZ170">
        <f t="shared" si="166"/>
        <v>0</v>
      </c>
      <c r="BA170">
        <f t="shared" si="167"/>
        <v>0</v>
      </c>
      <c r="BB170">
        <f t="shared" si="168"/>
        <v>0</v>
      </c>
      <c r="BC170">
        <f t="shared" si="169"/>
        <v>0</v>
      </c>
      <c r="BD170" t="e">
        <f t="shared" si="170"/>
        <v>#VALUE!</v>
      </c>
      <c r="BE170" t="e">
        <f t="shared" si="180"/>
        <v>#VALUE!</v>
      </c>
      <c r="BF170">
        <f t="shared" si="181"/>
        <v>1</v>
      </c>
      <c r="BG170">
        <f t="shared" si="182"/>
        <v>1</v>
      </c>
      <c r="BH170">
        <f t="shared" si="183"/>
        <v>0</v>
      </c>
      <c r="BI170">
        <f t="shared" si="184"/>
        <v>0</v>
      </c>
      <c r="BJ170">
        <f t="shared" si="185"/>
        <v>0</v>
      </c>
      <c r="BK170">
        <f t="shared" si="186"/>
        <v>0</v>
      </c>
      <c r="BL170">
        <f t="shared" si="187"/>
        <v>0</v>
      </c>
      <c r="BM170">
        <f t="shared" si="188"/>
        <v>0</v>
      </c>
      <c r="BN170">
        <f t="shared" si="189"/>
        <v>0</v>
      </c>
      <c r="BO170">
        <f t="shared" si="190"/>
        <v>0</v>
      </c>
      <c r="BP170">
        <f t="shared" si="191"/>
        <v>0</v>
      </c>
      <c r="BQ170">
        <f t="shared" si="192"/>
        <v>0</v>
      </c>
      <c r="BR170">
        <f t="shared" si="193"/>
        <v>0</v>
      </c>
      <c r="BS170">
        <f t="shared" si="194"/>
        <v>0</v>
      </c>
      <c r="BT170" t="e">
        <f t="shared" si="195"/>
        <v>#VALUE!</v>
      </c>
      <c r="BU170" t="e">
        <f t="shared" si="196"/>
        <v>#VALUE!</v>
      </c>
      <c r="BV170">
        <f t="shared" si="197"/>
        <v>1</v>
      </c>
      <c r="BW170">
        <f t="shared" si="198"/>
        <v>1</v>
      </c>
      <c r="BY170" s="50">
        <f t="shared" si="199"/>
        <v>0</v>
      </c>
      <c r="BZ170" s="50">
        <f t="shared" si="200"/>
        <v>0</v>
      </c>
      <c r="CA170" s="50">
        <f t="shared" si="201"/>
        <v>0</v>
      </c>
      <c r="CB170" s="50">
        <f t="shared" si="202"/>
        <v>0</v>
      </c>
      <c r="CC170" s="50">
        <f t="shared" si="203"/>
        <v>0</v>
      </c>
      <c r="CD170" s="50">
        <f t="shared" si="204"/>
        <v>0</v>
      </c>
      <c r="CE170" s="50">
        <f t="shared" si="205"/>
        <v>0</v>
      </c>
      <c r="CF170" s="50">
        <f t="shared" si="206"/>
        <v>0</v>
      </c>
      <c r="CG170" s="50">
        <f t="shared" si="207"/>
        <v>0</v>
      </c>
      <c r="CH170" s="50">
        <f t="shared" si="208"/>
        <v>0</v>
      </c>
      <c r="CI170" s="50">
        <f t="shared" si="209"/>
        <v>0</v>
      </c>
      <c r="CJ170" s="50">
        <f t="shared" si="210"/>
        <v>0</v>
      </c>
      <c r="CK170" s="50">
        <f t="shared" si="211"/>
        <v>0.5688509522637536</v>
      </c>
      <c r="CL170" s="50">
        <f t="shared" si="212"/>
        <v>0.5688509522637536</v>
      </c>
      <c r="CM170" s="50">
        <f t="shared" si="213"/>
        <v>1</v>
      </c>
      <c r="CN170" s="50">
        <f t="shared" si="214"/>
        <v>1</v>
      </c>
      <c r="CO170">
        <f t="shared" si="215"/>
        <v>0</v>
      </c>
      <c r="CP170">
        <f t="shared" si="216"/>
        <v>0</v>
      </c>
      <c r="CQ170">
        <f t="shared" si="217"/>
        <v>0</v>
      </c>
      <c r="CR170">
        <f t="shared" si="218"/>
        <v>0</v>
      </c>
      <c r="CS170">
        <f t="shared" si="219"/>
        <v>0</v>
      </c>
      <c r="CT170">
        <f t="shared" si="220"/>
        <v>0</v>
      </c>
      <c r="CU170">
        <f t="shared" si="221"/>
        <v>0</v>
      </c>
      <c r="CV170">
        <f t="shared" si="222"/>
        <v>0</v>
      </c>
      <c r="CW170">
        <f t="shared" si="223"/>
        <v>0</v>
      </c>
      <c r="CX170">
        <f t="shared" si="224"/>
        <v>0</v>
      </c>
      <c r="CY170">
        <f t="shared" si="225"/>
        <v>0</v>
      </c>
      <c r="CZ170">
        <f t="shared" si="226"/>
        <v>0</v>
      </c>
      <c r="DA170">
        <f t="shared" si="227"/>
        <v>6.08006575741507E-2</v>
      </c>
      <c r="DB170">
        <f t="shared" si="228"/>
        <v>6.08006575741507E-2</v>
      </c>
      <c r="DC170">
        <f t="shared" si="229"/>
        <v>1</v>
      </c>
      <c r="DD170">
        <f t="shared" si="230"/>
        <v>1</v>
      </c>
      <c r="DL170" s="32" t="s">
        <v>2726</v>
      </c>
      <c r="DM170" s="32" t="s">
        <v>2727</v>
      </c>
      <c r="DN170" s="32" t="s">
        <v>2212</v>
      </c>
      <c r="DO170" s="32" t="s">
        <v>2728</v>
      </c>
      <c r="DP170" s="32" t="s">
        <v>2729</v>
      </c>
      <c r="DQ170" s="32" t="s">
        <v>18</v>
      </c>
    </row>
    <row r="171" spans="1:121">
      <c r="A171" s="32" t="s">
        <v>20</v>
      </c>
      <c r="B171" s="32" t="s">
        <v>2730</v>
      </c>
      <c r="C171" s="32" t="s">
        <v>2731</v>
      </c>
      <c r="D171" s="33" t="s">
        <v>2732</v>
      </c>
      <c r="E171" s="33" t="s">
        <v>2733</v>
      </c>
      <c r="F171" s="33" t="s">
        <v>2734</v>
      </c>
      <c r="G171" s="33" t="s">
        <v>2735</v>
      </c>
      <c r="H171" s="32" t="s">
        <v>2736</v>
      </c>
      <c r="I171" s="32" t="s">
        <v>2737</v>
      </c>
      <c r="J171" s="32" t="s">
        <v>2738</v>
      </c>
      <c r="K171" s="32" t="s">
        <v>2739</v>
      </c>
      <c r="L171" s="32" t="s">
        <v>2740</v>
      </c>
      <c r="M171" s="33" t="s">
        <v>2741</v>
      </c>
      <c r="N171" s="33" t="s">
        <v>2742</v>
      </c>
      <c r="O171" s="32" t="s">
        <v>2743</v>
      </c>
      <c r="P171" s="31">
        <f t="shared" si="171"/>
        <v>0.86686753211000001</v>
      </c>
      <c r="Q171" s="3">
        <f t="shared" si="172"/>
        <v>0.50291863645296386</v>
      </c>
      <c r="R171" s="32" t="s">
        <v>2744</v>
      </c>
      <c r="S171" s="40">
        <f t="shared" si="173"/>
        <v>1.0438241085614943</v>
      </c>
      <c r="T171" s="32" t="s">
        <v>2745</v>
      </c>
      <c r="U171" s="32" t="s">
        <v>2746</v>
      </c>
      <c r="V171" s="33" t="s">
        <v>2747</v>
      </c>
      <c r="W171" s="24">
        <f t="shared" si="174"/>
        <v>1.1615092178626909</v>
      </c>
      <c r="AA171" s="24">
        <f t="shared" si="175"/>
        <v>1.9464089997669747</v>
      </c>
      <c r="AC171" s="32" t="s">
        <v>2748</v>
      </c>
      <c r="AD171" s="32" t="s">
        <v>2749</v>
      </c>
      <c r="AE171" s="32" t="s">
        <v>2750</v>
      </c>
      <c r="AF171" s="32" t="s">
        <v>2751</v>
      </c>
      <c r="AG171" s="8">
        <f t="shared" si="176"/>
        <v>3.8844079823254336E-2</v>
      </c>
      <c r="AH171" s="32" t="s">
        <v>2752</v>
      </c>
      <c r="AI171" s="32" t="s">
        <v>2753</v>
      </c>
      <c r="AJ171">
        <f t="shared" si="177"/>
        <v>12.517900000000054</v>
      </c>
      <c r="AK171">
        <f t="shared" si="156"/>
        <v>2.3869268834165944</v>
      </c>
      <c r="AL171" t="e">
        <f t="shared" si="157"/>
        <v>#VALUE!</v>
      </c>
      <c r="AM171">
        <f t="shared" si="178"/>
        <v>0.19068109534479299</v>
      </c>
      <c r="AN171" s="58" t="e">
        <f t="shared" si="179"/>
        <v>#VALUE!</v>
      </c>
      <c r="AO171" s="32">
        <v>4</v>
      </c>
      <c r="AP171" s="32">
        <v>3</v>
      </c>
      <c r="AQ171" s="32"/>
      <c r="AR171">
        <f t="shared" si="158"/>
        <v>0</v>
      </c>
      <c r="AS171">
        <f t="shared" si="159"/>
        <v>0</v>
      </c>
      <c r="AT171">
        <f t="shared" si="160"/>
        <v>0</v>
      </c>
      <c r="AU171">
        <f t="shared" si="161"/>
        <v>0</v>
      </c>
      <c r="AV171">
        <f t="shared" si="162"/>
        <v>0</v>
      </c>
      <c r="AW171">
        <f t="shared" si="163"/>
        <v>0</v>
      </c>
      <c r="AX171">
        <f t="shared" si="164"/>
        <v>0</v>
      </c>
      <c r="AY171">
        <f t="shared" si="165"/>
        <v>0</v>
      </c>
      <c r="AZ171">
        <f t="shared" si="166"/>
        <v>0</v>
      </c>
      <c r="BA171" t="e">
        <f t="shared" si="167"/>
        <v>#VALUE!</v>
      </c>
      <c r="BB171">
        <f t="shared" si="168"/>
        <v>0</v>
      </c>
      <c r="BC171">
        <f t="shared" si="169"/>
        <v>1</v>
      </c>
      <c r="BD171" t="e">
        <f t="shared" si="170"/>
        <v>#VALUE!</v>
      </c>
      <c r="BE171">
        <f t="shared" si="180"/>
        <v>0</v>
      </c>
      <c r="BF171">
        <f t="shared" si="181"/>
        <v>1</v>
      </c>
      <c r="BG171">
        <f t="shared" si="182"/>
        <v>0</v>
      </c>
      <c r="BH171">
        <f t="shared" si="183"/>
        <v>0</v>
      </c>
      <c r="BI171">
        <f t="shared" si="184"/>
        <v>0</v>
      </c>
      <c r="BJ171">
        <f t="shared" si="185"/>
        <v>0</v>
      </c>
      <c r="BK171">
        <f t="shared" si="186"/>
        <v>0</v>
      </c>
      <c r="BL171">
        <f t="shared" si="187"/>
        <v>0</v>
      </c>
      <c r="BM171">
        <f t="shared" si="188"/>
        <v>0</v>
      </c>
      <c r="BN171">
        <f t="shared" si="189"/>
        <v>0</v>
      </c>
      <c r="BO171">
        <f t="shared" si="190"/>
        <v>0</v>
      </c>
      <c r="BP171">
        <f t="shared" si="191"/>
        <v>0</v>
      </c>
      <c r="BQ171" t="e">
        <f t="shared" si="192"/>
        <v>#VALUE!</v>
      </c>
      <c r="BR171">
        <f t="shared" si="193"/>
        <v>0</v>
      </c>
      <c r="BS171">
        <f t="shared" si="194"/>
        <v>1</v>
      </c>
      <c r="BT171" t="e">
        <f t="shared" si="195"/>
        <v>#VALUE!</v>
      </c>
      <c r="BU171">
        <f t="shared" si="196"/>
        <v>0</v>
      </c>
      <c r="BV171">
        <f t="shared" si="197"/>
        <v>1</v>
      </c>
      <c r="BW171">
        <f t="shared" si="198"/>
        <v>0</v>
      </c>
      <c r="BY171" s="50">
        <f t="shared" si="199"/>
        <v>0</v>
      </c>
      <c r="BZ171" s="50">
        <f t="shared" si="200"/>
        <v>0</v>
      </c>
      <c r="CA171" s="50">
        <f t="shared" si="201"/>
        <v>0</v>
      </c>
      <c r="CB171" s="50">
        <f t="shared" si="202"/>
        <v>0</v>
      </c>
      <c r="CC171" s="50">
        <f t="shared" si="203"/>
        <v>0</v>
      </c>
      <c r="CD171" s="50">
        <f t="shared" si="204"/>
        <v>0</v>
      </c>
      <c r="CE171" s="50">
        <f t="shared" si="205"/>
        <v>0</v>
      </c>
      <c r="CF171" s="50">
        <f t="shared" si="206"/>
        <v>0</v>
      </c>
      <c r="CG171" s="50">
        <f t="shared" si="207"/>
        <v>0</v>
      </c>
      <c r="CH171" s="50">
        <f t="shared" si="208"/>
        <v>2.3869268834165944</v>
      </c>
      <c r="CI171" s="50">
        <f t="shared" si="209"/>
        <v>0</v>
      </c>
      <c r="CJ171" s="50">
        <f t="shared" si="210"/>
        <v>1</v>
      </c>
      <c r="CK171" s="50">
        <f t="shared" si="211"/>
        <v>2.3869268834165944</v>
      </c>
      <c r="CL171" s="50">
        <f t="shared" si="212"/>
        <v>0</v>
      </c>
      <c r="CM171" s="50">
        <f t="shared" si="213"/>
        <v>1</v>
      </c>
      <c r="CN171" s="50">
        <f t="shared" si="214"/>
        <v>0</v>
      </c>
      <c r="CO171">
        <f t="shared" si="215"/>
        <v>0</v>
      </c>
      <c r="CP171">
        <f t="shared" si="216"/>
        <v>0</v>
      </c>
      <c r="CQ171">
        <f t="shared" si="217"/>
        <v>0</v>
      </c>
      <c r="CR171">
        <f t="shared" si="218"/>
        <v>0</v>
      </c>
      <c r="CS171">
        <f t="shared" si="219"/>
        <v>0</v>
      </c>
      <c r="CT171">
        <f t="shared" si="220"/>
        <v>0</v>
      </c>
      <c r="CU171">
        <f t="shared" si="221"/>
        <v>0</v>
      </c>
      <c r="CV171">
        <f t="shared" si="222"/>
        <v>0</v>
      </c>
      <c r="CW171">
        <f t="shared" si="223"/>
        <v>0</v>
      </c>
      <c r="CX171">
        <f t="shared" si="224"/>
        <v>0.19068109534479299</v>
      </c>
      <c r="CY171">
        <f t="shared" si="225"/>
        <v>0</v>
      </c>
      <c r="CZ171">
        <f t="shared" si="226"/>
        <v>1</v>
      </c>
      <c r="DA171">
        <f t="shared" si="227"/>
        <v>0.19068109534479299</v>
      </c>
      <c r="DB171">
        <f t="shared" si="228"/>
        <v>0</v>
      </c>
      <c r="DC171">
        <f t="shared" si="229"/>
        <v>1</v>
      </c>
      <c r="DD171">
        <f t="shared" si="230"/>
        <v>0</v>
      </c>
      <c r="DL171" s="32" t="s">
        <v>2754</v>
      </c>
      <c r="DM171" s="32" t="s">
        <v>2755</v>
      </c>
      <c r="DN171" s="32" t="s">
        <v>1926</v>
      </c>
      <c r="DO171" s="32" t="s">
        <v>195</v>
      </c>
      <c r="DP171" s="32" t="s">
        <v>2756</v>
      </c>
      <c r="DQ171" s="32" t="s">
        <v>18</v>
      </c>
    </row>
    <row r="172" spans="1:121">
      <c r="A172" s="32" t="s">
        <v>22</v>
      </c>
      <c r="B172" s="32" t="s">
        <v>2757</v>
      </c>
      <c r="C172" s="32" t="s">
        <v>2758</v>
      </c>
      <c r="D172" s="32" t="s">
        <v>2759</v>
      </c>
      <c r="E172" s="33" t="s">
        <v>2760</v>
      </c>
      <c r="F172" s="33" t="s">
        <v>2761</v>
      </c>
      <c r="G172" s="33" t="s">
        <v>2762</v>
      </c>
      <c r="H172" s="32" t="s">
        <v>2763</v>
      </c>
      <c r="I172" s="33" t="s">
        <v>2764</v>
      </c>
      <c r="J172" s="32" t="s">
        <v>2765</v>
      </c>
      <c r="K172" s="32" t="s">
        <v>2766</v>
      </c>
      <c r="L172" s="32" t="s">
        <v>2767</v>
      </c>
      <c r="M172" s="33" t="s">
        <v>2768</v>
      </c>
      <c r="N172" s="33" t="s">
        <v>2769</v>
      </c>
      <c r="O172" s="33" t="s">
        <v>2770</v>
      </c>
      <c r="P172" s="31">
        <f t="shared" si="171"/>
        <v>0.96540777930700006</v>
      </c>
      <c r="Q172" s="3">
        <f t="shared" si="172"/>
        <v>0.86402436069294675</v>
      </c>
      <c r="R172" s="32" t="s">
        <v>2771</v>
      </c>
      <c r="S172" s="40">
        <f t="shared" si="173"/>
        <v>0.52758709676181348</v>
      </c>
      <c r="T172" s="32" t="s">
        <v>2772</v>
      </c>
      <c r="U172" s="32" t="s">
        <v>2773</v>
      </c>
      <c r="V172" s="33" t="s">
        <v>2774</v>
      </c>
      <c r="W172" s="24">
        <f t="shared" si="174"/>
        <v>2.778722853885216</v>
      </c>
      <c r="AA172" s="24">
        <f t="shared" si="175"/>
        <v>1.7266707882612407</v>
      </c>
      <c r="AC172" s="32" t="s">
        <v>2775</v>
      </c>
      <c r="AD172" s="32" t="s">
        <v>2776</v>
      </c>
      <c r="AE172" s="32" t="s">
        <v>2777</v>
      </c>
      <c r="AF172" s="32" t="s">
        <v>2778</v>
      </c>
      <c r="AG172" s="8">
        <f t="shared" si="176"/>
        <v>3.3412504446496225E-2</v>
      </c>
      <c r="AH172" s="32" t="s">
        <v>2779</v>
      </c>
      <c r="AI172" s="32" t="s">
        <v>2780</v>
      </c>
      <c r="AJ172">
        <f t="shared" si="177"/>
        <v>19.648199999999974</v>
      </c>
      <c r="AK172">
        <f t="shared" si="156"/>
        <v>1.4470141973909769</v>
      </c>
      <c r="AL172" t="e">
        <f t="shared" si="157"/>
        <v>#VALUE!</v>
      </c>
      <c r="AM172">
        <f t="shared" si="178"/>
        <v>7.3646145570127483E-2</v>
      </c>
      <c r="AN172" s="58" t="e">
        <f t="shared" si="179"/>
        <v>#VALUE!</v>
      </c>
      <c r="AO172" s="32">
        <v>3</v>
      </c>
      <c r="AP172" s="32">
        <v>2</v>
      </c>
      <c r="AQ172" s="32"/>
      <c r="AR172">
        <f t="shared" si="158"/>
        <v>0</v>
      </c>
      <c r="AS172">
        <f t="shared" si="159"/>
        <v>0</v>
      </c>
      <c r="AT172">
        <f t="shared" si="160"/>
        <v>0</v>
      </c>
      <c r="AU172">
        <f t="shared" si="161"/>
        <v>0</v>
      </c>
      <c r="AV172">
        <f t="shared" si="162"/>
        <v>0</v>
      </c>
      <c r="AW172" t="e">
        <f t="shared" si="163"/>
        <v>#VALUE!</v>
      </c>
      <c r="AX172">
        <f t="shared" si="164"/>
        <v>0</v>
      </c>
      <c r="AY172">
        <f t="shared" si="165"/>
        <v>1</v>
      </c>
      <c r="AZ172" t="e">
        <f t="shared" si="166"/>
        <v>#VALUE!</v>
      </c>
      <c r="BA172">
        <f t="shared" si="167"/>
        <v>0</v>
      </c>
      <c r="BB172">
        <f t="shared" si="168"/>
        <v>1</v>
      </c>
      <c r="BC172">
        <f t="shared" si="169"/>
        <v>0</v>
      </c>
      <c r="BD172">
        <f t="shared" si="170"/>
        <v>0</v>
      </c>
      <c r="BE172">
        <f t="shared" si="180"/>
        <v>0</v>
      </c>
      <c r="BF172">
        <f t="shared" si="181"/>
        <v>0</v>
      </c>
      <c r="BG172">
        <f t="shared" si="182"/>
        <v>0</v>
      </c>
      <c r="BH172">
        <f t="shared" si="183"/>
        <v>0</v>
      </c>
      <c r="BI172">
        <f t="shared" si="184"/>
        <v>0</v>
      </c>
      <c r="BJ172">
        <f t="shared" si="185"/>
        <v>0</v>
      </c>
      <c r="BK172">
        <f t="shared" si="186"/>
        <v>0</v>
      </c>
      <c r="BL172">
        <f t="shared" si="187"/>
        <v>0</v>
      </c>
      <c r="BM172">
        <f t="shared" si="188"/>
        <v>0</v>
      </c>
      <c r="BN172">
        <f t="shared" si="189"/>
        <v>0</v>
      </c>
      <c r="BO172">
        <f t="shared" si="190"/>
        <v>1</v>
      </c>
      <c r="BP172" t="e">
        <f t="shared" si="191"/>
        <v>#VALUE!</v>
      </c>
      <c r="BQ172">
        <f t="shared" si="192"/>
        <v>0</v>
      </c>
      <c r="BR172">
        <f t="shared" si="193"/>
        <v>1</v>
      </c>
      <c r="BS172">
        <f t="shared" si="194"/>
        <v>0</v>
      </c>
      <c r="BT172">
        <f t="shared" si="195"/>
        <v>0</v>
      </c>
      <c r="BU172">
        <f t="shared" si="196"/>
        <v>0</v>
      </c>
      <c r="BV172">
        <f t="shared" si="197"/>
        <v>0</v>
      </c>
      <c r="BW172">
        <f t="shared" si="198"/>
        <v>0</v>
      </c>
      <c r="BY172" s="50">
        <f t="shared" si="199"/>
        <v>0</v>
      </c>
      <c r="BZ172" s="50">
        <f t="shared" si="200"/>
        <v>0</v>
      </c>
      <c r="CA172" s="50">
        <f t="shared" si="201"/>
        <v>0</v>
      </c>
      <c r="CB172" s="50">
        <f t="shared" si="202"/>
        <v>0</v>
      </c>
      <c r="CC172" s="50">
        <f t="shared" si="203"/>
        <v>0</v>
      </c>
      <c r="CD172" s="50">
        <f t="shared" si="204"/>
        <v>1.4470141973909769</v>
      </c>
      <c r="CE172" s="50">
        <f t="shared" si="205"/>
        <v>0</v>
      </c>
      <c r="CF172" s="50">
        <f t="shared" si="206"/>
        <v>1</v>
      </c>
      <c r="CG172" s="50">
        <f t="shared" si="207"/>
        <v>1.4470141973909769</v>
      </c>
      <c r="CH172" s="50">
        <f t="shared" si="208"/>
        <v>0</v>
      </c>
      <c r="CI172" s="50">
        <f t="shared" si="209"/>
        <v>1</v>
      </c>
      <c r="CJ172" s="50">
        <f t="shared" si="210"/>
        <v>0</v>
      </c>
      <c r="CK172" s="50">
        <f t="shared" si="211"/>
        <v>0</v>
      </c>
      <c r="CL172" s="50">
        <f t="shared" si="212"/>
        <v>0</v>
      </c>
      <c r="CM172" s="50">
        <f t="shared" si="213"/>
        <v>0</v>
      </c>
      <c r="CN172" s="50">
        <f t="shared" si="214"/>
        <v>0</v>
      </c>
      <c r="CO172">
        <f t="shared" si="215"/>
        <v>0</v>
      </c>
      <c r="CP172">
        <f t="shared" si="216"/>
        <v>0</v>
      </c>
      <c r="CQ172">
        <f t="shared" si="217"/>
        <v>0</v>
      </c>
      <c r="CR172">
        <f t="shared" si="218"/>
        <v>0</v>
      </c>
      <c r="CS172">
        <f t="shared" si="219"/>
        <v>0</v>
      </c>
      <c r="CT172">
        <f t="shared" si="220"/>
        <v>7.3646145570127483E-2</v>
      </c>
      <c r="CU172">
        <f t="shared" si="221"/>
        <v>0</v>
      </c>
      <c r="CV172">
        <f t="shared" si="222"/>
        <v>1</v>
      </c>
      <c r="CW172">
        <f t="shared" si="223"/>
        <v>7.3646145570127483E-2</v>
      </c>
      <c r="CX172">
        <f t="shared" si="224"/>
        <v>0</v>
      </c>
      <c r="CY172">
        <f t="shared" si="225"/>
        <v>1</v>
      </c>
      <c r="CZ172">
        <f t="shared" si="226"/>
        <v>0</v>
      </c>
      <c r="DA172">
        <f t="shared" si="227"/>
        <v>0</v>
      </c>
      <c r="DB172">
        <f t="shared" si="228"/>
        <v>0</v>
      </c>
      <c r="DC172">
        <f t="shared" si="229"/>
        <v>0</v>
      </c>
      <c r="DD172">
        <f t="shared" si="230"/>
        <v>0</v>
      </c>
      <c r="DL172" s="32" t="s">
        <v>2781</v>
      </c>
      <c r="DM172" s="32" t="s">
        <v>2782</v>
      </c>
      <c r="DN172" s="32" t="s">
        <v>2783</v>
      </c>
      <c r="DO172" s="32" t="s">
        <v>2784</v>
      </c>
      <c r="DP172" s="32" t="s">
        <v>2785</v>
      </c>
      <c r="DQ172" s="32" t="s">
        <v>18</v>
      </c>
    </row>
    <row r="173" spans="1:121">
      <c r="A173" s="32" t="s">
        <v>22</v>
      </c>
      <c r="B173" s="33" t="s">
        <v>2786</v>
      </c>
      <c r="C173" s="32" t="s">
        <v>2787</v>
      </c>
      <c r="D173" s="32" t="s">
        <v>2788</v>
      </c>
      <c r="E173" s="32" t="s">
        <v>2789</v>
      </c>
      <c r="F173" s="33" t="s">
        <v>2790</v>
      </c>
      <c r="G173" s="33" t="s">
        <v>2791</v>
      </c>
      <c r="H173" s="33" t="s">
        <v>2792</v>
      </c>
      <c r="I173" s="33" t="s">
        <v>2793</v>
      </c>
      <c r="J173" s="32" t="s">
        <v>2794</v>
      </c>
      <c r="K173" s="32" t="s">
        <v>2795</v>
      </c>
      <c r="L173" s="32" t="s">
        <v>2796</v>
      </c>
      <c r="M173" s="33" t="s">
        <v>2797</v>
      </c>
      <c r="N173" s="33" t="s">
        <v>2798</v>
      </c>
      <c r="O173" s="33" t="s">
        <v>2799</v>
      </c>
      <c r="P173" s="31">
        <f t="shared" si="171"/>
        <v>0.82004669509600003</v>
      </c>
      <c r="Q173" s="3">
        <f t="shared" si="172"/>
        <v>0.34495316427574418</v>
      </c>
      <c r="R173" s="32" t="s">
        <v>2800</v>
      </c>
      <c r="S173" s="40">
        <f t="shared" si="173"/>
        <v>1.2186074406545711</v>
      </c>
      <c r="T173" s="32" t="s">
        <v>2801</v>
      </c>
      <c r="U173" s="32" t="s">
        <v>2802</v>
      </c>
      <c r="V173" s="32" t="s">
        <v>2803</v>
      </c>
      <c r="W173" s="24">
        <f t="shared" si="174"/>
        <v>1.7772901807653696</v>
      </c>
      <c r="AA173" s="24">
        <f t="shared" si="175"/>
        <v>1.8923542759895371</v>
      </c>
      <c r="AC173" s="32" t="s">
        <v>2804</v>
      </c>
      <c r="AD173" s="32" t="s">
        <v>2805</v>
      </c>
      <c r="AE173" s="32" t="s">
        <v>2806</v>
      </c>
      <c r="AF173" s="32" t="s">
        <v>2807</v>
      </c>
      <c r="AG173" s="8">
        <f t="shared" si="176"/>
        <v>4.4455579976532968E-2</v>
      </c>
      <c r="AH173" s="32" t="s">
        <v>2808</v>
      </c>
      <c r="AI173" s="32" t="s">
        <v>2809</v>
      </c>
      <c r="AJ173">
        <f t="shared" si="177"/>
        <v>3.2066999999999553</v>
      </c>
      <c r="AK173">
        <f t="shared" si="156"/>
        <v>2.3749792418991857</v>
      </c>
      <c r="AL173" t="e">
        <f t="shared" si="157"/>
        <v>#VALUE!</v>
      </c>
      <c r="AM173">
        <f t="shared" si="178"/>
        <v>0.74063031836443038</v>
      </c>
      <c r="AN173" s="58" t="e">
        <f t="shared" si="179"/>
        <v>#VALUE!</v>
      </c>
      <c r="AO173" s="32">
        <v>3</v>
      </c>
      <c r="AP173" s="32">
        <v>2</v>
      </c>
      <c r="AQ173" s="32"/>
      <c r="AR173">
        <f t="shared" si="158"/>
        <v>0</v>
      </c>
      <c r="AS173">
        <f t="shared" si="159"/>
        <v>0</v>
      </c>
      <c r="AT173">
        <f t="shared" si="160"/>
        <v>0</v>
      </c>
      <c r="AU173">
        <f t="shared" si="161"/>
        <v>0</v>
      </c>
      <c r="AV173">
        <f t="shared" si="162"/>
        <v>0</v>
      </c>
      <c r="AW173" t="e">
        <f t="shared" si="163"/>
        <v>#VALUE!</v>
      </c>
      <c r="AX173">
        <f t="shared" si="164"/>
        <v>0</v>
      </c>
      <c r="AY173">
        <f t="shared" si="165"/>
        <v>1</v>
      </c>
      <c r="AZ173" t="e">
        <f t="shared" si="166"/>
        <v>#VALUE!</v>
      </c>
      <c r="BA173">
        <f t="shared" si="167"/>
        <v>0</v>
      </c>
      <c r="BB173">
        <f t="shared" si="168"/>
        <v>1</v>
      </c>
      <c r="BC173">
        <f t="shared" si="169"/>
        <v>0</v>
      </c>
      <c r="BD173">
        <f t="shared" si="170"/>
        <v>0</v>
      </c>
      <c r="BE173">
        <f t="shared" si="180"/>
        <v>0</v>
      </c>
      <c r="BF173">
        <f t="shared" si="181"/>
        <v>0</v>
      </c>
      <c r="BG173">
        <f t="shared" si="182"/>
        <v>0</v>
      </c>
      <c r="BH173">
        <f t="shared" si="183"/>
        <v>0</v>
      </c>
      <c r="BI173">
        <f t="shared" si="184"/>
        <v>0</v>
      </c>
      <c r="BJ173">
        <f t="shared" si="185"/>
        <v>0</v>
      </c>
      <c r="BK173">
        <f t="shared" si="186"/>
        <v>0</v>
      </c>
      <c r="BL173">
        <f t="shared" si="187"/>
        <v>0</v>
      </c>
      <c r="BM173">
        <f t="shared" si="188"/>
        <v>0</v>
      </c>
      <c r="BN173">
        <f t="shared" si="189"/>
        <v>0</v>
      </c>
      <c r="BO173">
        <f t="shared" si="190"/>
        <v>1</v>
      </c>
      <c r="BP173" t="e">
        <f t="shared" si="191"/>
        <v>#VALUE!</v>
      </c>
      <c r="BQ173">
        <f t="shared" si="192"/>
        <v>0</v>
      </c>
      <c r="BR173">
        <f t="shared" si="193"/>
        <v>1</v>
      </c>
      <c r="BS173">
        <f t="shared" si="194"/>
        <v>0</v>
      </c>
      <c r="BT173">
        <f t="shared" si="195"/>
        <v>0</v>
      </c>
      <c r="BU173">
        <f t="shared" si="196"/>
        <v>0</v>
      </c>
      <c r="BV173">
        <f t="shared" si="197"/>
        <v>0</v>
      </c>
      <c r="BW173">
        <f t="shared" si="198"/>
        <v>0</v>
      </c>
      <c r="BY173" s="50">
        <f t="shared" si="199"/>
        <v>0</v>
      </c>
      <c r="BZ173" s="50">
        <f t="shared" si="200"/>
        <v>0</v>
      </c>
      <c r="CA173" s="50">
        <f t="shared" si="201"/>
        <v>0</v>
      </c>
      <c r="CB173" s="50">
        <f t="shared" si="202"/>
        <v>0</v>
      </c>
      <c r="CC173" s="50">
        <f t="shared" si="203"/>
        <v>0</v>
      </c>
      <c r="CD173" s="50">
        <f t="shared" si="204"/>
        <v>2.3749792418991857</v>
      </c>
      <c r="CE173" s="50">
        <f t="shared" si="205"/>
        <v>0</v>
      </c>
      <c r="CF173" s="50">
        <f t="shared" si="206"/>
        <v>1</v>
      </c>
      <c r="CG173" s="50">
        <f t="shared" si="207"/>
        <v>2.3749792418991857</v>
      </c>
      <c r="CH173" s="50">
        <f t="shared" si="208"/>
        <v>0</v>
      </c>
      <c r="CI173" s="50">
        <f t="shared" si="209"/>
        <v>1</v>
      </c>
      <c r="CJ173" s="50">
        <f t="shared" si="210"/>
        <v>0</v>
      </c>
      <c r="CK173" s="50">
        <f t="shared" si="211"/>
        <v>0</v>
      </c>
      <c r="CL173" s="50">
        <f t="shared" si="212"/>
        <v>0</v>
      </c>
      <c r="CM173" s="50">
        <f t="shared" si="213"/>
        <v>0</v>
      </c>
      <c r="CN173" s="50">
        <f t="shared" si="214"/>
        <v>0</v>
      </c>
      <c r="CO173">
        <f t="shared" si="215"/>
        <v>0</v>
      </c>
      <c r="CP173">
        <f t="shared" si="216"/>
        <v>0</v>
      </c>
      <c r="CQ173">
        <f t="shared" si="217"/>
        <v>0</v>
      </c>
      <c r="CR173">
        <f t="shared" si="218"/>
        <v>0</v>
      </c>
      <c r="CS173">
        <f t="shared" si="219"/>
        <v>0</v>
      </c>
      <c r="CT173">
        <f t="shared" si="220"/>
        <v>0.74063031836443038</v>
      </c>
      <c r="CU173">
        <f t="shared" si="221"/>
        <v>0</v>
      </c>
      <c r="CV173">
        <f t="shared" si="222"/>
        <v>1</v>
      </c>
      <c r="CW173">
        <f t="shared" si="223"/>
        <v>0.74063031836443038</v>
      </c>
      <c r="CX173">
        <f t="shared" si="224"/>
        <v>0</v>
      </c>
      <c r="CY173">
        <f t="shared" si="225"/>
        <v>1</v>
      </c>
      <c r="CZ173">
        <f t="shared" si="226"/>
        <v>0</v>
      </c>
      <c r="DA173">
        <f t="shared" si="227"/>
        <v>0</v>
      </c>
      <c r="DB173">
        <f t="shared" si="228"/>
        <v>0</v>
      </c>
      <c r="DC173">
        <f t="shared" si="229"/>
        <v>0</v>
      </c>
      <c r="DD173">
        <f t="shared" si="230"/>
        <v>0</v>
      </c>
      <c r="DL173" s="32" t="s">
        <v>2810</v>
      </c>
      <c r="DM173" s="32" t="s">
        <v>2811</v>
      </c>
      <c r="DN173" s="32" t="s">
        <v>2812</v>
      </c>
      <c r="DO173" s="32" t="s">
        <v>2813</v>
      </c>
      <c r="DP173" s="32" t="s">
        <v>2814</v>
      </c>
      <c r="DQ173" s="32" t="s">
        <v>18</v>
      </c>
    </row>
    <row r="174" spans="1:121">
      <c r="A174" s="32" t="s">
        <v>20</v>
      </c>
      <c r="B174" s="33" t="s">
        <v>2815</v>
      </c>
      <c r="C174" s="32" t="s">
        <v>2816</v>
      </c>
      <c r="D174" s="32" t="s">
        <v>2817</v>
      </c>
      <c r="E174" s="32" t="s">
        <v>2818</v>
      </c>
      <c r="F174" s="33" t="s">
        <v>2819</v>
      </c>
      <c r="G174" s="32" t="s">
        <v>2820</v>
      </c>
      <c r="H174" s="33" t="s">
        <v>2821</v>
      </c>
      <c r="I174" s="33" t="s">
        <v>2822</v>
      </c>
      <c r="J174" s="32" t="s">
        <v>2823</v>
      </c>
      <c r="K174" s="32" t="s">
        <v>2824</v>
      </c>
      <c r="L174" s="32" t="s">
        <v>2825</v>
      </c>
      <c r="M174" s="33" t="s">
        <v>2826</v>
      </c>
      <c r="N174" s="33" t="s">
        <v>2827</v>
      </c>
      <c r="O174" s="32" t="s">
        <v>2828</v>
      </c>
      <c r="P174" s="31">
        <f t="shared" si="171"/>
        <v>8.9515190393999994E-2</v>
      </c>
      <c r="Q174" s="3">
        <f t="shared" si="172"/>
        <v>-0.98397406137745191</v>
      </c>
      <c r="R174" s="32" t="s">
        <v>2829</v>
      </c>
      <c r="S174" s="40">
        <f t="shared" si="173"/>
        <v>2.9623223123749716</v>
      </c>
      <c r="T174" s="33" t="s">
        <v>2830</v>
      </c>
      <c r="U174" s="32" t="s">
        <v>2831</v>
      </c>
      <c r="V174" s="33" t="s">
        <v>2832</v>
      </c>
      <c r="W174" s="24">
        <f t="shared" si="174"/>
        <v>2.2182027239053244</v>
      </c>
      <c r="AA174" s="24">
        <f t="shared" si="175"/>
        <v>1.8326635511798353</v>
      </c>
      <c r="AC174" s="32" t="s">
        <v>2833</v>
      </c>
      <c r="AD174" s="32" t="s">
        <v>2834</v>
      </c>
      <c r="AE174" s="32" t="s">
        <v>2835</v>
      </c>
      <c r="AF174" s="32" t="s">
        <v>2836</v>
      </c>
      <c r="AG174" s="8">
        <f t="shared" si="176"/>
        <v>3.8232161041637194E-2</v>
      </c>
      <c r="AH174" s="32" t="s">
        <v>2837</v>
      </c>
      <c r="AI174" s="32" t="s">
        <v>2838</v>
      </c>
      <c r="AJ174">
        <f t="shared" si="177"/>
        <v>3.4035000000000082</v>
      </c>
      <c r="AK174">
        <f t="shared" si="156"/>
        <v>3.8278119189243398</v>
      </c>
      <c r="AL174" t="e">
        <f t="shared" si="157"/>
        <v>#VALUE!</v>
      </c>
      <c r="AM174">
        <f t="shared" si="178"/>
        <v>1.1246692871821156</v>
      </c>
      <c r="AN174" s="58" t="e">
        <f t="shared" si="179"/>
        <v>#VALUE!</v>
      </c>
      <c r="AO174" s="32">
        <v>4</v>
      </c>
      <c r="AP174" s="32">
        <v>4</v>
      </c>
      <c r="AQ174" s="32"/>
      <c r="AR174">
        <f t="shared" si="158"/>
        <v>0</v>
      </c>
      <c r="AS174">
        <f t="shared" si="159"/>
        <v>0</v>
      </c>
      <c r="AT174">
        <f t="shared" si="160"/>
        <v>0</v>
      </c>
      <c r="AU174">
        <f t="shared" si="161"/>
        <v>0</v>
      </c>
      <c r="AV174">
        <f t="shared" si="162"/>
        <v>0</v>
      </c>
      <c r="AW174">
        <f t="shared" si="163"/>
        <v>0</v>
      </c>
      <c r="AX174">
        <f t="shared" si="164"/>
        <v>0</v>
      </c>
      <c r="AY174">
        <f t="shared" si="165"/>
        <v>0</v>
      </c>
      <c r="AZ174">
        <f t="shared" si="166"/>
        <v>0</v>
      </c>
      <c r="BA174">
        <f t="shared" si="167"/>
        <v>0</v>
      </c>
      <c r="BB174">
        <f t="shared" si="168"/>
        <v>0</v>
      </c>
      <c r="BC174">
        <f t="shared" si="169"/>
        <v>0</v>
      </c>
      <c r="BD174" t="e">
        <f t="shared" si="170"/>
        <v>#VALUE!</v>
      </c>
      <c r="BE174" t="e">
        <f t="shared" si="180"/>
        <v>#VALUE!</v>
      </c>
      <c r="BF174">
        <f t="shared" si="181"/>
        <v>1</v>
      </c>
      <c r="BG174">
        <f t="shared" si="182"/>
        <v>1</v>
      </c>
      <c r="BH174">
        <f t="shared" si="183"/>
        <v>0</v>
      </c>
      <c r="BI174">
        <f t="shared" si="184"/>
        <v>0</v>
      </c>
      <c r="BJ174">
        <f t="shared" si="185"/>
        <v>0</v>
      </c>
      <c r="BK174">
        <f t="shared" si="186"/>
        <v>0</v>
      </c>
      <c r="BL174">
        <f t="shared" si="187"/>
        <v>0</v>
      </c>
      <c r="BM174">
        <f t="shared" si="188"/>
        <v>0</v>
      </c>
      <c r="BN174">
        <f t="shared" si="189"/>
        <v>0</v>
      </c>
      <c r="BO174">
        <f t="shared" si="190"/>
        <v>0</v>
      </c>
      <c r="BP174">
        <f t="shared" si="191"/>
        <v>0</v>
      </c>
      <c r="BQ174">
        <f t="shared" si="192"/>
        <v>0</v>
      </c>
      <c r="BR174">
        <f t="shared" si="193"/>
        <v>0</v>
      </c>
      <c r="BS174">
        <f t="shared" si="194"/>
        <v>0</v>
      </c>
      <c r="BT174" t="e">
        <f t="shared" si="195"/>
        <v>#VALUE!</v>
      </c>
      <c r="BU174" t="e">
        <f t="shared" si="196"/>
        <v>#VALUE!</v>
      </c>
      <c r="BV174">
        <f t="shared" si="197"/>
        <v>1</v>
      </c>
      <c r="BW174">
        <f t="shared" si="198"/>
        <v>1</v>
      </c>
      <c r="BY174" s="50">
        <f t="shared" si="199"/>
        <v>0</v>
      </c>
      <c r="BZ174" s="50">
        <f t="shared" si="200"/>
        <v>0</v>
      </c>
      <c r="CA174" s="50">
        <f t="shared" si="201"/>
        <v>0</v>
      </c>
      <c r="CB174" s="50">
        <f t="shared" si="202"/>
        <v>0</v>
      </c>
      <c r="CC174" s="50">
        <f t="shared" si="203"/>
        <v>0</v>
      </c>
      <c r="CD174" s="50">
        <f t="shared" si="204"/>
        <v>0</v>
      </c>
      <c r="CE174" s="50">
        <f t="shared" si="205"/>
        <v>0</v>
      </c>
      <c r="CF174" s="50">
        <f t="shared" si="206"/>
        <v>0</v>
      </c>
      <c r="CG174" s="50">
        <f t="shared" si="207"/>
        <v>0</v>
      </c>
      <c r="CH174" s="50">
        <f t="shared" si="208"/>
        <v>0</v>
      </c>
      <c r="CI174" s="50">
        <f t="shared" si="209"/>
        <v>0</v>
      </c>
      <c r="CJ174" s="50">
        <f t="shared" si="210"/>
        <v>0</v>
      </c>
      <c r="CK174" s="50">
        <f t="shared" si="211"/>
        <v>3.8278119189243398</v>
      </c>
      <c r="CL174" s="50">
        <f t="shared" si="212"/>
        <v>3.8278119189243398</v>
      </c>
      <c r="CM174" s="50">
        <f t="shared" si="213"/>
        <v>1</v>
      </c>
      <c r="CN174" s="50">
        <f t="shared" si="214"/>
        <v>1</v>
      </c>
      <c r="CO174">
        <f t="shared" si="215"/>
        <v>0</v>
      </c>
      <c r="CP174">
        <f t="shared" si="216"/>
        <v>0</v>
      </c>
      <c r="CQ174">
        <f t="shared" si="217"/>
        <v>0</v>
      </c>
      <c r="CR174">
        <f t="shared" si="218"/>
        <v>0</v>
      </c>
      <c r="CS174">
        <f t="shared" si="219"/>
        <v>0</v>
      </c>
      <c r="CT174">
        <f t="shared" si="220"/>
        <v>0</v>
      </c>
      <c r="CU174">
        <f t="shared" si="221"/>
        <v>0</v>
      </c>
      <c r="CV174">
        <f t="shared" si="222"/>
        <v>0</v>
      </c>
      <c r="CW174">
        <f t="shared" si="223"/>
        <v>0</v>
      </c>
      <c r="CX174">
        <f t="shared" si="224"/>
        <v>0</v>
      </c>
      <c r="CY174">
        <f t="shared" si="225"/>
        <v>0</v>
      </c>
      <c r="CZ174">
        <f t="shared" si="226"/>
        <v>0</v>
      </c>
      <c r="DA174">
        <f t="shared" si="227"/>
        <v>1.1246692871821156</v>
      </c>
      <c r="DB174">
        <f t="shared" si="228"/>
        <v>1.1246692871821156</v>
      </c>
      <c r="DC174">
        <f t="shared" si="229"/>
        <v>1</v>
      </c>
      <c r="DD174">
        <f t="shared" si="230"/>
        <v>1</v>
      </c>
      <c r="DL174" s="32" t="s">
        <v>2839</v>
      </c>
      <c r="DM174" s="32" t="s">
        <v>2840</v>
      </c>
      <c r="DN174" s="32" t="s">
        <v>2841</v>
      </c>
      <c r="DO174" s="32" t="s">
        <v>2842</v>
      </c>
      <c r="DP174" s="32" t="s">
        <v>2843</v>
      </c>
      <c r="DQ174" s="32" t="s">
        <v>18</v>
      </c>
    </row>
    <row r="175" spans="1:121">
      <c r="A175" s="32" t="s">
        <v>20</v>
      </c>
      <c r="B175" s="33" t="s">
        <v>2844</v>
      </c>
      <c r="C175" s="32" t="s">
        <v>2845</v>
      </c>
      <c r="D175" s="32" t="s">
        <v>2846</v>
      </c>
      <c r="E175" s="33" t="s">
        <v>2847</v>
      </c>
      <c r="F175" s="33" t="s">
        <v>2848</v>
      </c>
      <c r="G175" s="33" t="s">
        <v>2849</v>
      </c>
      <c r="H175" s="32" t="s">
        <v>2850</v>
      </c>
      <c r="I175" s="33" t="s">
        <v>2851</v>
      </c>
      <c r="J175" s="32" t="s">
        <v>2852</v>
      </c>
      <c r="K175" s="32" t="s">
        <v>2853</v>
      </c>
      <c r="L175" s="33" t="s">
        <v>2854</v>
      </c>
      <c r="M175" s="32" t="s">
        <v>2855</v>
      </c>
      <c r="N175" s="33" t="s">
        <v>2856</v>
      </c>
      <c r="O175" s="32" t="s">
        <v>2857</v>
      </c>
      <c r="P175" s="31">
        <f t="shared" si="171"/>
        <v>0.84616251009199994</v>
      </c>
      <c r="Q175" s="3">
        <f t="shared" si="172"/>
        <v>0.43198198697038781</v>
      </c>
      <c r="R175" s="32" t="s">
        <v>2858</v>
      </c>
      <c r="S175" s="40">
        <f t="shared" si="173"/>
        <v>1.124107091765965</v>
      </c>
      <c r="T175" s="32" t="s">
        <v>2859</v>
      </c>
      <c r="U175" s="32" t="s">
        <v>2860</v>
      </c>
      <c r="V175" s="32" t="s">
        <v>2861</v>
      </c>
      <c r="W175" s="24">
        <f t="shared" si="174"/>
        <v>4.9398959208522806</v>
      </c>
      <c r="AA175" s="24">
        <f t="shared" si="175"/>
        <v>1.1310568556033462</v>
      </c>
      <c r="AC175" s="32" t="s">
        <v>2862</v>
      </c>
      <c r="AD175" s="32" t="s">
        <v>2863</v>
      </c>
      <c r="AE175" s="32" t="s">
        <v>2864</v>
      </c>
      <c r="AF175" s="32" t="s">
        <v>2865</v>
      </c>
      <c r="AG175" s="8">
        <f t="shared" si="176"/>
        <v>3.5674090384660948E-2</v>
      </c>
      <c r="AH175" s="32" t="s">
        <v>2866</v>
      </c>
      <c r="AI175" s="32" t="s">
        <v>2867</v>
      </c>
      <c r="AJ175">
        <f t="shared" si="177"/>
        <v>6.3040999999999485</v>
      </c>
      <c r="AK175">
        <f t="shared" si="156"/>
        <v>1.8335023877347953</v>
      </c>
      <c r="AL175" t="e">
        <f t="shared" si="157"/>
        <v>#VALUE!</v>
      </c>
      <c r="AM175">
        <f t="shared" si="178"/>
        <v>0.29084284635948199</v>
      </c>
      <c r="AN175" s="58" t="e">
        <f t="shared" si="179"/>
        <v>#VALUE!</v>
      </c>
      <c r="AO175" s="32">
        <v>2</v>
      </c>
      <c r="AP175" s="32">
        <v>2</v>
      </c>
      <c r="AQ175" s="32"/>
      <c r="AR175">
        <f t="shared" si="158"/>
        <v>0</v>
      </c>
      <c r="AS175">
        <f t="shared" si="159"/>
        <v>0</v>
      </c>
      <c r="AT175">
        <f t="shared" si="160"/>
        <v>0</v>
      </c>
      <c r="AU175">
        <f t="shared" si="161"/>
        <v>0</v>
      </c>
      <c r="AV175" t="e">
        <f t="shared" si="162"/>
        <v>#VALUE!</v>
      </c>
      <c r="AW175" t="e">
        <f t="shared" si="163"/>
        <v>#VALUE!</v>
      </c>
      <c r="AX175">
        <f t="shared" si="164"/>
        <v>1</v>
      </c>
      <c r="AY175">
        <f t="shared" si="165"/>
        <v>1</v>
      </c>
      <c r="AZ175">
        <f t="shared" si="166"/>
        <v>0</v>
      </c>
      <c r="BA175">
        <f t="shared" si="167"/>
        <v>0</v>
      </c>
      <c r="BB175">
        <f t="shared" si="168"/>
        <v>0</v>
      </c>
      <c r="BC175">
        <f t="shared" si="169"/>
        <v>0</v>
      </c>
      <c r="BD175">
        <f t="shared" si="170"/>
        <v>0</v>
      </c>
      <c r="BE175">
        <f t="shared" si="180"/>
        <v>0</v>
      </c>
      <c r="BF175">
        <f t="shared" si="181"/>
        <v>0</v>
      </c>
      <c r="BG175">
        <f t="shared" si="182"/>
        <v>0</v>
      </c>
      <c r="BH175">
        <f t="shared" si="183"/>
        <v>0</v>
      </c>
      <c r="BI175">
        <f t="shared" si="184"/>
        <v>0</v>
      </c>
      <c r="BJ175">
        <f t="shared" si="185"/>
        <v>0</v>
      </c>
      <c r="BK175">
        <f t="shared" si="186"/>
        <v>0</v>
      </c>
      <c r="BL175" t="e">
        <f t="shared" si="187"/>
        <v>#VALUE!</v>
      </c>
      <c r="BM175" t="e">
        <f t="shared" si="188"/>
        <v>#VALUE!</v>
      </c>
      <c r="BN175">
        <f t="shared" si="189"/>
        <v>1</v>
      </c>
      <c r="BO175">
        <f t="shared" si="190"/>
        <v>1</v>
      </c>
      <c r="BP175">
        <f t="shared" si="191"/>
        <v>0</v>
      </c>
      <c r="BQ175">
        <f t="shared" si="192"/>
        <v>0</v>
      </c>
      <c r="BR175">
        <f t="shared" si="193"/>
        <v>0</v>
      </c>
      <c r="BS175">
        <f t="shared" si="194"/>
        <v>0</v>
      </c>
      <c r="BT175">
        <f t="shared" si="195"/>
        <v>0</v>
      </c>
      <c r="BU175">
        <f t="shared" si="196"/>
        <v>0</v>
      </c>
      <c r="BV175">
        <f t="shared" si="197"/>
        <v>0</v>
      </c>
      <c r="BW175">
        <f t="shared" si="198"/>
        <v>0</v>
      </c>
      <c r="BY175" s="50">
        <f t="shared" si="199"/>
        <v>0</v>
      </c>
      <c r="BZ175" s="50">
        <f t="shared" si="200"/>
        <v>0</v>
      </c>
      <c r="CA175" s="50">
        <f t="shared" si="201"/>
        <v>0</v>
      </c>
      <c r="CB175" s="50">
        <f t="shared" si="202"/>
        <v>0</v>
      </c>
      <c r="CC175" s="50">
        <f t="shared" si="203"/>
        <v>1.8335023877347953</v>
      </c>
      <c r="CD175" s="50">
        <f t="shared" si="204"/>
        <v>1.8335023877347953</v>
      </c>
      <c r="CE175" s="50">
        <f t="shared" si="205"/>
        <v>1</v>
      </c>
      <c r="CF175" s="50">
        <f t="shared" si="206"/>
        <v>1</v>
      </c>
      <c r="CG175" s="50">
        <f t="shared" si="207"/>
        <v>0</v>
      </c>
      <c r="CH175" s="50">
        <f t="shared" si="208"/>
        <v>0</v>
      </c>
      <c r="CI175" s="50">
        <f t="shared" si="209"/>
        <v>0</v>
      </c>
      <c r="CJ175" s="50">
        <f t="shared" si="210"/>
        <v>0</v>
      </c>
      <c r="CK175" s="50">
        <f t="shared" si="211"/>
        <v>0</v>
      </c>
      <c r="CL175" s="50">
        <f t="shared" si="212"/>
        <v>0</v>
      </c>
      <c r="CM175" s="50">
        <f t="shared" si="213"/>
        <v>0</v>
      </c>
      <c r="CN175" s="50">
        <f t="shared" si="214"/>
        <v>0</v>
      </c>
      <c r="CO175">
        <f t="shared" si="215"/>
        <v>0</v>
      </c>
      <c r="CP175">
        <f t="shared" si="216"/>
        <v>0</v>
      </c>
      <c r="CQ175">
        <f t="shared" si="217"/>
        <v>0</v>
      </c>
      <c r="CR175">
        <f t="shared" si="218"/>
        <v>0</v>
      </c>
      <c r="CS175">
        <f t="shared" si="219"/>
        <v>0.29084284635948199</v>
      </c>
      <c r="CT175">
        <f t="shared" si="220"/>
        <v>0.29084284635948199</v>
      </c>
      <c r="CU175">
        <f t="shared" si="221"/>
        <v>1</v>
      </c>
      <c r="CV175">
        <f t="shared" si="222"/>
        <v>1</v>
      </c>
      <c r="CW175">
        <f t="shared" si="223"/>
        <v>0</v>
      </c>
      <c r="CX175">
        <f t="shared" si="224"/>
        <v>0</v>
      </c>
      <c r="CY175">
        <f t="shared" si="225"/>
        <v>0</v>
      </c>
      <c r="CZ175">
        <f t="shared" si="226"/>
        <v>0</v>
      </c>
      <c r="DA175">
        <f t="shared" si="227"/>
        <v>0</v>
      </c>
      <c r="DB175">
        <f t="shared" si="228"/>
        <v>0</v>
      </c>
      <c r="DC175">
        <f t="shared" si="229"/>
        <v>0</v>
      </c>
      <c r="DD175">
        <f t="shared" si="230"/>
        <v>0</v>
      </c>
      <c r="DL175" s="32" t="s">
        <v>2868</v>
      </c>
      <c r="DM175" s="32" t="s">
        <v>2869</v>
      </c>
      <c r="DN175" s="32" t="s">
        <v>2870</v>
      </c>
      <c r="DO175" s="32" t="s">
        <v>2871</v>
      </c>
      <c r="DP175" s="32" t="s">
        <v>2872</v>
      </c>
      <c r="DQ175" s="32" t="s">
        <v>18</v>
      </c>
    </row>
    <row r="176" spans="1:121">
      <c r="A176" s="32" t="s">
        <v>16</v>
      </c>
      <c r="B176" s="33" t="s">
        <v>2873</v>
      </c>
      <c r="C176" s="32" t="s">
        <v>2874</v>
      </c>
      <c r="D176" s="32" t="s">
        <v>2875</v>
      </c>
      <c r="E176" s="32" t="s">
        <v>2876</v>
      </c>
      <c r="F176" s="33" t="s">
        <v>2877</v>
      </c>
      <c r="G176" s="32" t="s">
        <v>2878</v>
      </c>
      <c r="H176" s="32" t="s">
        <v>2879</v>
      </c>
      <c r="I176" s="33" t="s">
        <v>2880</v>
      </c>
      <c r="J176" s="32" t="s">
        <v>2881</v>
      </c>
      <c r="K176" s="32" t="s">
        <v>2882</v>
      </c>
      <c r="L176" s="33" t="s">
        <v>2883</v>
      </c>
      <c r="M176" s="32" t="s">
        <v>2884</v>
      </c>
      <c r="N176" s="33" t="s">
        <v>2885</v>
      </c>
      <c r="O176" s="32" t="s">
        <v>2886</v>
      </c>
      <c r="P176" s="31">
        <f t="shared" si="171"/>
        <v>-0.69713391473000008</v>
      </c>
      <c r="Q176" s="3">
        <f t="shared" si="172"/>
        <v>-2.8008609866449929E-2</v>
      </c>
      <c r="R176" s="32" t="s">
        <v>2887</v>
      </c>
      <c r="S176" s="40">
        <f t="shared" si="173"/>
        <v>1.5988085999974861</v>
      </c>
      <c r="T176" s="32" t="s">
        <v>2888</v>
      </c>
      <c r="U176" s="32" t="s">
        <v>2889</v>
      </c>
      <c r="V176" s="32" t="s">
        <v>2890</v>
      </c>
      <c r="W176" s="24">
        <f t="shared" si="174"/>
        <v>2.4445204432702132</v>
      </c>
      <c r="AA176" s="24">
        <f t="shared" si="175"/>
        <v>1.7940618421326597</v>
      </c>
      <c r="AC176" s="32" t="s">
        <v>2891</v>
      </c>
      <c r="AD176" s="32" t="s">
        <v>2892</v>
      </c>
      <c r="AE176" s="32" t="s">
        <v>2893</v>
      </c>
      <c r="AF176" s="32" t="s">
        <v>2894</v>
      </c>
      <c r="AG176" s="8">
        <f t="shared" si="176"/>
        <v>2.8282507177158505E-2</v>
      </c>
      <c r="AH176" s="32" t="s">
        <v>2895</v>
      </c>
      <c r="AI176" s="32" t="s">
        <v>2896</v>
      </c>
      <c r="AJ176">
        <f t="shared" si="177"/>
        <v>2.174799999999891</v>
      </c>
      <c r="AK176">
        <f t="shared" si="156"/>
        <v>3.3422449372050993</v>
      </c>
      <c r="AL176" t="e">
        <f t="shared" si="157"/>
        <v>#VALUE!</v>
      </c>
      <c r="AM176">
        <f t="shared" si="178"/>
        <v>1.5368056544074244</v>
      </c>
      <c r="AN176" s="58" t="e">
        <f t="shared" si="179"/>
        <v>#VALUE!</v>
      </c>
      <c r="AO176" s="32">
        <v>1</v>
      </c>
      <c r="AP176" s="32">
        <v>1</v>
      </c>
      <c r="AQ176" s="32"/>
      <c r="AR176" t="e">
        <f t="shared" si="158"/>
        <v>#VALUE!</v>
      </c>
      <c r="AS176" t="e">
        <f t="shared" si="159"/>
        <v>#VALUE!</v>
      </c>
      <c r="AT176">
        <f t="shared" si="160"/>
        <v>1</v>
      </c>
      <c r="AU176">
        <f t="shared" si="161"/>
        <v>1</v>
      </c>
      <c r="AV176">
        <f t="shared" si="162"/>
        <v>0</v>
      </c>
      <c r="AW176">
        <f t="shared" si="163"/>
        <v>0</v>
      </c>
      <c r="AX176">
        <f t="shared" si="164"/>
        <v>0</v>
      </c>
      <c r="AY176">
        <f t="shared" si="165"/>
        <v>0</v>
      </c>
      <c r="AZ176">
        <f t="shared" si="166"/>
        <v>0</v>
      </c>
      <c r="BA176">
        <f t="shared" si="167"/>
        <v>0</v>
      </c>
      <c r="BB176">
        <f t="shared" si="168"/>
        <v>0</v>
      </c>
      <c r="BC176">
        <f t="shared" si="169"/>
        <v>0</v>
      </c>
      <c r="BD176">
        <f t="shared" si="170"/>
        <v>0</v>
      </c>
      <c r="BE176">
        <f t="shared" si="180"/>
        <v>0</v>
      </c>
      <c r="BF176">
        <f t="shared" si="181"/>
        <v>0</v>
      </c>
      <c r="BG176">
        <f t="shared" si="182"/>
        <v>0</v>
      </c>
      <c r="BH176" t="e">
        <f t="shared" si="183"/>
        <v>#VALUE!</v>
      </c>
      <c r="BI176" t="e">
        <f t="shared" si="184"/>
        <v>#VALUE!</v>
      </c>
      <c r="BJ176">
        <f t="shared" si="185"/>
        <v>1</v>
      </c>
      <c r="BK176">
        <f t="shared" si="186"/>
        <v>1</v>
      </c>
      <c r="BL176">
        <f t="shared" si="187"/>
        <v>0</v>
      </c>
      <c r="BM176">
        <f t="shared" si="188"/>
        <v>0</v>
      </c>
      <c r="BN176">
        <f t="shared" si="189"/>
        <v>0</v>
      </c>
      <c r="BO176">
        <f t="shared" si="190"/>
        <v>0</v>
      </c>
      <c r="BP176">
        <f t="shared" si="191"/>
        <v>0</v>
      </c>
      <c r="BQ176">
        <f t="shared" si="192"/>
        <v>0</v>
      </c>
      <c r="BR176">
        <f t="shared" si="193"/>
        <v>0</v>
      </c>
      <c r="BS176">
        <f t="shared" si="194"/>
        <v>0</v>
      </c>
      <c r="BT176">
        <f t="shared" si="195"/>
        <v>0</v>
      </c>
      <c r="BU176">
        <f t="shared" si="196"/>
        <v>0</v>
      </c>
      <c r="BV176">
        <f t="shared" si="197"/>
        <v>0</v>
      </c>
      <c r="BW176">
        <f t="shared" si="198"/>
        <v>0</v>
      </c>
      <c r="BY176" s="50">
        <f t="shared" si="199"/>
        <v>3.3422449372050993</v>
      </c>
      <c r="BZ176" s="50">
        <f t="shared" si="200"/>
        <v>3.3422449372050993</v>
      </c>
      <c r="CA176" s="50">
        <f t="shared" si="201"/>
        <v>1</v>
      </c>
      <c r="CB176" s="50">
        <f t="shared" si="202"/>
        <v>1</v>
      </c>
      <c r="CC176" s="50">
        <f t="shared" si="203"/>
        <v>0</v>
      </c>
      <c r="CD176" s="50">
        <f t="shared" si="204"/>
        <v>0</v>
      </c>
      <c r="CE176" s="50">
        <f t="shared" si="205"/>
        <v>0</v>
      </c>
      <c r="CF176" s="50">
        <f t="shared" si="206"/>
        <v>0</v>
      </c>
      <c r="CG176" s="50">
        <f t="shared" si="207"/>
        <v>0</v>
      </c>
      <c r="CH176" s="50">
        <f t="shared" si="208"/>
        <v>0</v>
      </c>
      <c r="CI176" s="50">
        <f t="shared" si="209"/>
        <v>0</v>
      </c>
      <c r="CJ176" s="50">
        <f t="shared" si="210"/>
        <v>0</v>
      </c>
      <c r="CK176" s="50">
        <f t="shared" si="211"/>
        <v>0</v>
      </c>
      <c r="CL176" s="50">
        <f t="shared" si="212"/>
        <v>0</v>
      </c>
      <c r="CM176" s="50">
        <f t="shared" si="213"/>
        <v>0</v>
      </c>
      <c r="CN176" s="50">
        <f t="shared" si="214"/>
        <v>0</v>
      </c>
      <c r="CO176">
        <f t="shared" si="215"/>
        <v>1.5368056544074244</v>
      </c>
      <c r="CP176">
        <f t="shared" si="216"/>
        <v>1.5368056544074244</v>
      </c>
      <c r="CQ176">
        <f t="shared" si="217"/>
        <v>1</v>
      </c>
      <c r="CR176">
        <f t="shared" si="218"/>
        <v>1</v>
      </c>
      <c r="CS176">
        <f t="shared" si="219"/>
        <v>0</v>
      </c>
      <c r="CT176">
        <f t="shared" si="220"/>
        <v>0</v>
      </c>
      <c r="CU176">
        <f t="shared" si="221"/>
        <v>0</v>
      </c>
      <c r="CV176">
        <f t="shared" si="222"/>
        <v>0</v>
      </c>
      <c r="CW176">
        <f t="shared" si="223"/>
        <v>0</v>
      </c>
      <c r="CX176">
        <f t="shared" si="224"/>
        <v>0</v>
      </c>
      <c r="CY176">
        <f t="shared" si="225"/>
        <v>0</v>
      </c>
      <c r="CZ176">
        <f t="shared" si="226"/>
        <v>0</v>
      </c>
      <c r="DA176">
        <f t="shared" si="227"/>
        <v>0</v>
      </c>
      <c r="DB176">
        <f t="shared" si="228"/>
        <v>0</v>
      </c>
      <c r="DC176">
        <f t="shared" si="229"/>
        <v>0</v>
      </c>
      <c r="DD176">
        <f t="shared" si="230"/>
        <v>0</v>
      </c>
      <c r="DL176" s="32" t="s">
        <v>2897</v>
      </c>
      <c r="DM176" s="32" t="s">
        <v>2898</v>
      </c>
      <c r="DN176" s="32" t="s">
        <v>2899</v>
      </c>
      <c r="DO176" s="32" t="s">
        <v>2900</v>
      </c>
      <c r="DP176" s="32" t="s">
        <v>2901</v>
      </c>
      <c r="DQ176" s="32" t="s">
        <v>18</v>
      </c>
    </row>
    <row r="177" spans="1:121">
      <c r="A177" s="32" t="s">
        <v>22</v>
      </c>
      <c r="B177" s="33" t="s">
        <v>2902</v>
      </c>
      <c r="C177" s="32" t="s">
        <v>2903</v>
      </c>
      <c r="D177" s="32" t="s">
        <v>2904</v>
      </c>
      <c r="E177" s="33" t="s">
        <v>2905</v>
      </c>
      <c r="F177" s="32" t="s">
        <v>2906</v>
      </c>
      <c r="G177" s="33" t="s">
        <v>2907</v>
      </c>
      <c r="H177" s="32" t="s">
        <v>2908</v>
      </c>
      <c r="I177" s="33" t="s">
        <v>2909</v>
      </c>
      <c r="J177" s="32" t="s">
        <v>2910</v>
      </c>
      <c r="K177" s="32" t="s">
        <v>2911</v>
      </c>
      <c r="L177" s="32" t="s">
        <v>2912</v>
      </c>
      <c r="M177" s="33" t="s">
        <v>2913</v>
      </c>
      <c r="N177" s="33" t="s">
        <v>2914</v>
      </c>
      <c r="O177" s="33" t="s">
        <v>2915</v>
      </c>
      <c r="P177" s="31">
        <f t="shared" si="171"/>
        <v>-0.66269380852000004</v>
      </c>
      <c r="Q177" s="3">
        <f t="shared" si="172"/>
        <v>-0.12167383229851503</v>
      </c>
      <c r="R177" s="32" t="s">
        <v>2916</v>
      </c>
      <c r="S177" s="40">
        <f t="shared" si="173"/>
        <v>1.6927723974543236</v>
      </c>
      <c r="T177" s="32" t="s">
        <v>2917</v>
      </c>
      <c r="U177" s="32" t="s">
        <v>2918</v>
      </c>
      <c r="V177" s="32" t="s">
        <v>2919</v>
      </c>
      <c r="W177" s="24">
        <f t="shared" si="174"/>
        <v>1.0701418315816833</v>
      </c>
      <c r="AA177" s="24">
        <f t="shared" si="175"/>
        <v>1.952066358585048</v>
      </c>
      <c r="AC177" s="32" t="s">
        <v>2920</v>
      </c>
      <c r="AD177" s="32" t="s">
        <v>2921</v>
      </c>
      <c r="AE177" s="32" t="s">
        <v>2922</v>
      </c>
      <c r="AF177" s="32" t="s">
        <v>2923</v>
      </c>
      <c r="AG177" s="8">
        <f t="shared" si="176"/>
        <v>3.4745148928878443E-2</v>
      </c>
      <c r="AH177" s="32" t="s">
        <v>2924</v>
      </c>
      <c r="AI177" s="32" t="s">
        <v>2925</v>
      </c>
      <c r="AJ177">
        <f t="shared" si="177"/>
        <v>4.4990000000000236</v>
      </c>
      <c r="AK177">
        <f t="shared" si="156"/>
        <v>3.249506634880452</v>
      </c>
      <c r="AL177" t="e">
        <f t="shared" si="157"/>
        <v>#VALUE!</v>
      </c>
      <c r="AM177">
        <f t="shared" si="178"/>
        <v>0.72227309066024337</v>
      </c>
      <c r="AN177" s="58" t="e">
        <f t="shared" si="179"/>
        <v>#VALUE!</v>
      </c>
      <c r="AO177" s="32">
        <v>3</v>
      </c>
      <c r="AP177" s="32">
        <v>2</v>
      </c>
      <c r="AQ177" s="32"/>
      <c r="AR177">
        <f t="shared" si="158"/>
        <v>0</v>
      </c>
      <c r="AS177">
        <f t="shared" si="159"/>
        <v>0</v>
      </c>
      <c r="AT177">
        <f t="shared" si="160"/>
        <v>0</v>
      </c>
      <c r="AU177">
        <f t="shared" si="161"/>
        <v>0</v>
      </c>
      <c r="AV177">
        <f t="shared" si="162"/>
        <v>0</v>
      </c>
      <c r="AW177" t="e">
        <f t="shared" si="163"/>
        <v>#VALUE!</v>
      </c>
      <c r="AX177">
        <f t="shared" si="164"/>
        <v>0</v>
      </c>
      <c r="AY177">
        <f t="shared" si="165"/>
        <v>1</v>
      </c>
      <c r="AZ177" t="e">
        <f t="shared" si="166"/>
        <v>#VALUE!</v>
      </c>
      <c r="BA177">
        <f t="shared" si="167"/>
        <v>0</v>
      </c>
      <c r="BB177">
        <f t="shared" si="168"/>
        <v>1</v>
      </c>
      <c r="BC177">
        <f t="shared" si="169"/>
        <v>0</v>
      </c>
      <c r="BD177">
        <f t="shared" si="170"/>
        <v>0</v>
      </c>
      <c r="BE177">
        <f t="shared" si="180"/>
        <v>0</v>
      </c>
      <c r="BF177">
        <f t="shared" si="181"/>
        <v>0</v>
      </c>
      <c r="BG177">
        <f t="shared" si="182"/>
        <v>0</v>
      </c>
      <c r="BH177">
        <f t="shared" si="183"/>
        <v>0</v>
      </c>
      <c r="BI177">
        <f t="shared" si="184"/>
        <v>0</v>
      </c>
      <c r="BJ177">
        <f t="shared" si="185"/>
        <v>0</v>
      </c>
      <c r="BK177">
        <f t="shared" si="186"/>
        <v>0</v>
      </c>
      <c r="BL177">
        <f t="shared" si="187"/>
        <v>0</v>
      </c>
      <c r="BM177">
        <f t="shared" si="188"/>
        <v>0</v>
      </c>
      <c r="BN177">
        <f t="shared" si="189"/>
        <v>0</v>
      </c>
      <c r="BO177">
        <f t="shared" si="190"/>
        <v>1</v>
      </c>
      <c r="BP177" t="e">
        <f t="shared" si="191"/>
        <v>#VALUE!</v>
      </c>
      <c r="BQ177">
        <f t="shared" si="192"/>
        <v>0</v>
      </c>
      <c r="BR177">
        <f t="shared" si="193"/>
        <v>1</v>
      </c>
      <c r="BS177">
        <f t="shared" si="194"/>
        <v>0</v>
      </c>
      <c r="BT177">
        <f t="shared" si="195"/>
        <v>0</v>
      </c>
      <c r="BU177">
        <f t="shared" si="196"/>
        <v>0</v>
      </c>
      <c r="BV177">
        <f t="shared" si="197"/>
        <v>0</v>
      </c>
      <c r="BW177">
        <f t="shared" si="198"/>
        <v>0</v>
      </c>
      <c r="BY177" s="50">
        <f t="shared" si="199"/>
        <v>0</v>
      </c>
      <c r="BZ177" s="50">
        <f t="shared" si="200"/>
        <v>0</v>
      </c>
      <c r="CA177" s="50">
        <f t="shared" si="201"/>
        <v>0</v>
      </c>
      <c r="CB177" s="50">
        <f t="shared" si="202"/>
        <v>0</v>
      </c>
      <c r="CC177" s="50">
        <f t="shared" si="203"/>
        <v>0</v>
      </c>
      <c r="CD177" s="50">
        <f t="shared" si="204"/>
        <v>3.249506634880452</v>
      </c>
      <c r="CE177" s="50">
        <f t="shared" si="205"/>
        <v>0</v>
      </c>
      <c r="CF177" s="50">
        <f t="shared" si="206"/>
        <v>1</v>
      </c>
      <c r="CG177" s="50">
        <f t="shared" si="207"/>
        <v>3.249506634880452</v>
      </c>
      <c r="CH177" s="50">
        <f t="shared" si="208"/>
        <v>0</v>
      </c>
      <c r="CI177" s="50">
        <f t="shared" si="209"/>
        <v>1</v>
      </c>
      <c r="CJ177" s="50">
        <f t="shared" si="210"/>
        <v>0</v>
      </c>
      <c r="CK177" s="50">
        <f t="shared" si="211"/>
        <v>0</v>
      </c>
      <c r="CL177" s="50">
        <f t="shared" si="212"/>
        <v>0</v>
      </c>
      <c r="CM177" s="50">
        <f t="shared" si="213"/>
        <v>0</v>
      </c>
      <c r="CN177" s="50">
        <f t="shared" si="214"/>
        <v>0</v>
      </c>
      <c r="CO177">
        <f t="shared" si="215"/>
        <v>0</v>
      </c>
      <c r="CP177">
        <f t="shared" si="216"/>
        <v>0</v>
      </c>
      <c r="CQ177">
        <f t="shared" si="217"/>
        <v>0</v>
      </c>
      <c r="CR177">
        <f t="shared" si="218"/>
        <v>0</v>
      </c>
      <c r="CS177">
        <f t="shared" si="219"/>
        <v>0</v>
      </c>
      <c r="CT177">
        <f t="shared" si="220"/>
        <v>0.72227309066024337</v>
      </c>
      <c r="CU177">
        <f t="shared" si="221"/>
        <v>0</v>
      </c>
      <c r="CV177">
        <f t="shared" si="222"/>
        <v>1</v>
      </c>
      <c r="CW177">
        <f t="shared" si="223"/>
        <v>0.72227309066024337</v>
      </c>
      <c r="CX177">
        <f t="shared" si="224"/>
        <v>0</v>
      </c>
      <c r="CY177">
        <f t="shared" si="225"/>
        <v>1</v>
      </c>
      <c r="CZ177">
        <f t="shared" si="226"/>
        <v>0</v>
      </c>
      <c r="DA177">
        <f t="shared" si="227"/>
        <v>0</v>
      </c>
      <c r="DB177">
        <f t="shared" si="228"/>
        <v>0</v>
      </c>
      <c r="DC177">
        <f t="shared" si="229"/>
        <v>0</v>
      </c>
      <c r="DD177">
        <f t="shared" si="230"/>
        <v>0</v>
      </c>
      <c r="DL177" s="32" t="s">
        <v>2926</v>
      </c>
      <c r="DM177" s="32" t="s">
        <v>2927</v>
      </c>
      <c r="DN177" s="32" t="s">
        <v>2928</v>
      </c>
      <c r="DO177" s="32" t="s">
        <v>2929</v>
      </c>
      <c r="DP177" s="32" t="s">
        <v>2930</v>
      </c>
      <c r="DQ177" s="32" t="s">
        <v>18</v>
      </c>
    </row>
    <row r="178" spans="1:121">
      <c r="A178" s="32" t="s">
        <v>20</v>
      </c>
      <c r="B178" s="32">
        <v>0</v>
      </c>
      <c r="C178" s="34">
        <v>45078</v>
      </c>
      <c r="D178" s="32">
        <v>0</v>
      </c>
      <c r="E178" s="32">
        <v>0</v>
      </c>
      <c r="F178" s="32">
        <v>0</v>
      </c>
      <c r="G178" s="32">
        <v>0</v>
      </c>
      <c r="H178" s="32">
        <v>1</v>
      </c>
      <c r="I178" s="33" t="s">
        <v>2931</v>
      </c>
      <c r="J178" s="32" t="s">
        <v>2932</v>
      </c>
      <c r="K178" s="33" t="s">
        <v>2933</v>
      </c>
      <c r="L178" s="33" t="s">
        <v>2934</v>
      </c>
      <c r="M178" s="33" t="s">
        <v>2935</v>
      </c>
      <c r="N178" s="33" t="s">
        <v>2936</v>
      </c>
      <c r="O178" s="32" t="s">
        <v>2937</v>
      </c>
      <c r="P178" s="31">
        <f t="shared" si="171"/>
        <v>-0.27621105633999998</v>
      </c>
      <c r="Q178" s="3">
        <f t="shared" si="172"/>
        <v>-0.84741490471108272</v>
      </c>
      <c r="R178" s="32" t="s">
        <v>2938</v>
      </c>
      <c r="S178" s="40">
        <f t="shared" si="173"/>
        <v>2.5818935500652422</v>
      </c>
      <c r="T178" s="33" t="s">
        <v>2939</v>
      </c>
      <c r="U178" s="32" t="s">
        <v>2940</v>
      </c>
      <c r="V178" s="32" t="s">
        <v>2941</v>
      </c>
      <c r="W178" s="24">
        <f t="shared" si="174"/>
        <v>45075.830819488823</v>
      </c>
      <c r="AA178" s="54">
        <f t="shared" si="175"/>
        <v>2</v>
      </c>
      <c r="AC178" s="32" t="s">
        <v>2942</v>
      </c>
      <c r="AD178" s="32" t="s">
        <v>2943</v>
      </c>
      <c r="AE178" s="32" t="s">
        <v>2944</v>
      </c>
      <c r="AF178" s="32" t="s">
        <v>2945</v>
      </c>
      <c r="AG178" s="8">
        <f t="shared" si="176"/>
        <v>3.6411513263432525E-2</v>
      </c>
      <c r="AH178" s="32" t="s">
        <v>2946</v>
      </c>
      <c r="AI178" s="32" t="s">
        <v>2947</v>
      </c>
      <c r="AJ178">
        <f t="shared" si="177"/>
        <v>8.4904999999999973</v>
      </c>
      <c r="AK178">
        <f t="shared" si="156"/>
        <v>3.8259629148289451</v>
      </c>
      <c r="AL178" t="e">
        <f t="shared" si="157"/>
        <v>#VALUE!</v>
      </c>
      <c r="AM178">
        <f t="shared" si="178"/>
        <v>0.45061691476696852</v>
      </c>
      <c r="AN178" s="58" t="e">
        <f t="shared" si="179"/>
        <v>#VALUE!</v>
      </c>
      <c r="AO178" s="32">
        <v>2</v>
      </c>
      <c r="AP178" s="32">
        <v>3</v>
      </c>
      <c r="AQ178" s="32"/>
      <c r="AR178">
        <f t="shared" si="158"/>
        <v>0</v>
      </c>
      <c r="AS178">
        <f t="shared" si="159"/>
        <v>0</v>
      </c>
      <c r="AT178">
        <f t="shared" si="160"/>
        <v>0</v>
      </c>
      <c r="AU178">
        <f t="shared" si="161"/>
        <v>0</v>
      </c>
      <c r="AV178" t="e">
        <f t="shared" si="162"/>
        <v>#VALUE!</v>
      </c>
      <c r="AW178">
        <f t="shared" si="163"/>
        <v>0</v>
      </c>
      <c r="AX178">
        <f t="shared" si="164"/>
        <v>1</v>
      </c>
      <c r="AY178">
        <f t="shared" si="165"/>
        <v>0</v>
      </c>
      <c r="AZ178">
        <f t="shared" si="166"/>
        <v>0</v>
      </c>
      <c r="BA178" t="e">
        <f t="shared" si="167"/>
        <v>#VALUE!</v>
      </c>
      <c r="BB178">
        <f t="shared" si="168"/>
        <v>0</v>
      </c>
      <c r="BC178">
        <f t="shared" si="169"/>
        <v>1</v>
      </c>
      <c r="BD178">
        <f t="shared" si="170"/>
        <v>0</v>
      </c>
      <c r="BE178">
        <f t="shared" si="180"/>
        <v>0</v>
      </c>
      <c r="BF178">
        <f t="shared" si="181"/>
        <v>0</v>
      </c>
      <c r="BG178">
        <f t="shared" si="182"/>
        <v>0</v>
      </c>
      <c r="BH178">
        <f t="shared" si="183"/>
        <v>0</v>
      </c>
      <c r="BI178">
        <f t="shared" si="184"/>
        <v>0</v>
      </c>
      <c r="BJ178">
        <f t="shared" si="185"/>
        <v>0</v>
      </c>
      <c r="BK178">
        <f t="shared" si="186"/>
        <v>0</v>
      </c>
      <c r="BL178" t="e">
        <f t="shared" si="187"/>
        <v>#VALUE!</v>
      </c>
      <c r="BM178" t="e">
        <f t="shared" si="188"/>
        <v>#VALUE!</v>
      </c>
      <c r="BN178">
        <f t="shared" si="189"/>
        <v>1</v>
      </c>
      <c r="BO178">
        <f t="shared" si="190"/>
        <v>0</v>
      </c>
      <c r="BP178">
        <f t="shared" si="191"/>
        <v>0</v>
      </c>
      <c r="BQ178" t="e">
        <f t="shared" si="192"/>
        <v>#VALUE!</v>
      </c>
      <c r="BR178">
        <f t="shared" si="193"/>
        <v>0</v>
      </c>
      <c r="BS178">
        <f t="shared" si="194"/>
        <v>1</v>
      </c>
      <c r="BT178">
        <f t="shared" si="195"/>
        <v>0</v>
      </c>
      <c r="BU178">
        <f t="shared" si="196"/>
        <v>0</v>
      </c>
      <c r="BV178">
        <f t="shared" si="197"/>
        <v>0</v>
      </c>
      <c r="BW178">
        <f t="shared" si="198"/>
        <v>0</v>
      </c>
      <c r="BY178" s="50">
        <f t="shared" si="199"/>
        <v>0</v>
      </c>
      <c r="BZ178" s="50">
        <f t="shared" si="200"/>
        <v>0</v>
      </c>
      <c r="CA178" s="50">
        <f t="shared" si="201"/>
        <v>0</v>
      </c>
      <c r="CB178" s="50">
        <f t="shared" si="202"/>
        <v>0</v>
      </c>
      <c r="CC178" s="50">
        <f t="shared" si="203"/>
        <v>3.8259629148289451</v>
      </c>
      <c r="CD178" s="50">
        <f t="shared" si="204"/>
        <v>0</v>
      </c>
      <c r="CE178" s="50">
        <f t="shared" si="205"/>
        <v>1</v>
      </c>
      <c r="CF178" s="50">
        <f t="shared" si="206"/>
        <v>0</v>
      </c>
      <c r="CG178" s="50">
        <f t="shared" si="207"/>
        <v>0</v>
      </c>
      <c r="CH178" s="50">
        <f t="shared" si="208"/>
        <v>3.8259629148289451</v>
      </c>
      <c r="CI178" s="50">
        <f t="shared" si="209"/>
        <v>0</v>
      </c>
      <c r="CJ178" s="50">
        <f t="shared" si="210"/>
        <v>1</v>
      </c>
      <c r="CK178" s="50">
        <f t="shared" si="211"/>
        <v>0</v>
      </c>
      <c r="CL178" s="50">
        <f t="shared" si="212"/>
        <v>0</v>
      </c>
      <c r="CM178" s="50">
        <f t="shared" si="213"/>
        <v>0</v>
      </c>
      <c r="CN178" s="50">
        <f t="shared" si="214"/>
        <v>0</v>
      </c>
      <c r="CO178">
        <f t="shared" si="215"/>
        <v>0</v>
      </c>
      <c r="CP178">
        <f t="shared" si="216"/>
        <v>0</v>
      </c>
      <c r="CQ178">
        <f t="shared" si="217"/>
        <v>0</v>
      </c>
      <c r="CR178">
        <f t="shared" si="218"/>
        <v>0</v>
      </c>
      <c r="CS178">
        <f t="shared" si="219"/>
        <v>0.45061691476696852</v>
      </c>
      <c r="CT178">
        <f t="shared" si="220"/>
        <v>0</v>
      </c>
      <c r="CU178">
        <f t="shared" si="221"/>
        <v>1</v>
      </c>
      <c r="CV178">
        <f t="shared" si="222"/>
        <v>0</v>
      </c>
      <c r="CW178">
        <f t="shared" si="223"/>
        <v>0</v>
      </c>
      <c r="CX178">
        <f t="shared" si="224"/>
        <v>0.45061691476696852</v>
      </c>
      <c r="CY178">
        <f t="shared" si="225"/>
        <v>0</v>
      </c>
      <c r="CZ178">
        <f t="shared" si="226"/>
        <v>1</v>
      </c>
      <c r="DA178">
        <f t="shared" si="227"/>
        <v>0</v>
      </c>
      <c r="DB178">
        <f t="shared" si="228"/>
        <v>0</v>
      </c>
      <c r="DC178">
        <f t="shared" si="229"/>
        <v>0</v>
      </c>
      <c r="DD178">
        <f t="shared" si="230"/>
        <v>0</v>
      </c>
      <c r="DL178" s="32" t="s">
        <v>2948</v>
      </c>
      <c r="DM178" s="32" t="s">
        <v>2949</v>
      </c>
      <c r="DN178" s="32" t="s">
        <v>2950</v>
      </c>
      <c r="DO178" s="32" t="s">
        <v>2951</v>
      </c>
      <c r="DP178" s="32" t="s">
        <v>2952</v>
      </c>
      <c r="DQ178" s="32" t="s">
        <v>18</v>
      </c>
    </row>
    <row r="179" spans="1:121">
      <c r="A179" s="32" t="s">
        <v>20</v>
      </c>
      <c r="B179" s="33" t="s">
        <v>2953</v>
      </c>
      <c r="C179" s="32" t="s">
        <v>2954</v>
      </c>
      <c r="D179" s="33" t="s">
        <v>2955</v>
      </c>
      <c r="E179" s="33" t="s">
        <v>2956</v>
      </c>
      <c r="F179" s="33" t="s">
        <v>2957</v>
      </c>
      <c r="G179" s="32" t="s">
        <v>2958</v>
      </c>
      <c r="H179" s="32" t="s">
        <v>2959</v>
      </c>
      <c r="I179" s="33" t="s">
        <v>2960</v>
      </c>
      <c r="J179" s="32" t="s">
        <v>2961</v>
      </c>
      <c r="K179" s="33" t="s">
        <v>2962</v>
      </c>
      <c r="L179" s="32" t="s">
        <v>2963</v>
      </c>
      <c r="M179" s="33" t="s">
        <v>2964</v>
      </c>
      <c r="N179" s="33" t="s">
        <v>2965</v>
      </c>
      <c r="O179" s="33" t="s">
        <v>2966</v>
      </c>
      <c r="P179" s="31">
        <f t="shared" si="171"/>
        <v>-0.38300034834000002</v>
      </c>
      <c r="Q179" s="3">
        <f t="shared" si="172"/>
        <v>-0.70662146634287737</v>
      </c>
      <c r="R179" s="32" t="s">
        <v>2967</v>
      </c>
      <c r="S179" s="40">
        <f t="shared" si="173"/>
        <v>2.3555083866735864</v>
      </c>
      <c r="T179" s="32" t="s">
        <v>2968</v>
      </c>
      <c r="U179" s="32" t="s">
        <v>2969</v>
      </c>
      <c r="V179" s="33" t="s">
        <v>2970</v>
      </c>
      <c r="W179" s="24">
        <f t="shared" si="174"/>
        <v>4.3852168453800546</v>
      </c>
      <c r="AA179" s="24">
        <f t="shared" si="175"/>
        <v>1.2781519213089392</v>
      </c>
      <c r="AC179" s="32" t="s">
        <v>2864</v>
      </c>
      <c r="AD179" s="32" t="s">
        <v>2971</v>
      </c>
      <c r="AE179" s="32" t="s">
        <v>2972</v>
      </c>
      <c r="AF179" s="32" t="s">
        <v>2973</v>
      </c>
      <c r="AG179" s="8">
        <f t="shared" si="176"/>
        <v>3.7115718360650897E-2</v>
      </c>
      <c r="AH179" s="32" t="s">
        <v>2974</v>
      </c>
      <c r="AI179" s="32" t="s">
        <v>2975</v>
      </c>
      <c r="AJ179">
        <f t="shared" si="177"/>
        <v>8.6907999999999959</v>
      </c>
      <c r="AK179">
        <f t="shared" si="156"/>
        <v>3.0199955970237635</v>
      </c>
      <c r="AL179" t="e">
        <f t="shared" si="157"/>
        <v>#VALUE!</v>
      </c>
      <c r="AM179">
        <f t="shared" si="178"/>
        <v>0.34749339497212745</v>
      </c>
      <c r="AN179" s="58" t="e">
        <f t="shared" si="179"/>
        <v>#VALUE!</v>
      </c>
      <c r="AO179" s="32">
        <v>3</v>
      </c>
      <c r="AP179" s="32">
        <v>2</v>
      </c>
      <c r="AQ179" s="32"/>
      <c r="AR179">
        <f t="shared" si="158"/>
        <v>0</v>
      </c>
      <c r="AS179">
        <f t="shared" si="159"/>
        <v>0</v>
      </c>
      <c r="AT179">
        <f t="shared" si="160"/>
        <v>0</v>
      </c>
      <c r="AU179">
        <f t="shared" si="161"/>
        <v>0</v>
      </c>
      <c r="AV179">
        <f t="shared" si="162"/>
        <v>0</v>
      </c>
      <c r="AW179" t="e">
        <f t="shared" si="163"/>
        <v>#VALUE!</v>
      </c>
      <c r="AX179">
        <f t="shared" si="164"/>
        <v>0</v>
      </c>
      <c r="AY179">
        <f t="shared" si="165"/>
        <v>1</v>
      </c>
      <c r="AZ179" t="e">
        <f t="shared" si="166"/>
        <v>#VALUE!</v>
      </c>
      <c r="BA179">
        <f t="shared" si="167"/>
        <v>0</v>
      </c>
      <c r="BB179">
        <f t="shared" si="168"/>
        <v>1</v>
      </c>
      <c r="BC179">
        <f t="shared" si="169"/>
        <v>0</v>
      </c>
      <c r="BD179">
        <f t="shared" si="170"/>
        <v>0</v>
      </c>
      <c r="BE179">
        <f t="shared" si="180"/>
        <v>0</v>
      </c>
      <c r="BF179">
        <f t="shared" si="181"/>
        <v>0</v>
      </c>
      <c r="BG179">
        <f t="shared" si="182"/>
        <v>0</v>
      </c>
      <c r="BH179">
        <f t="shared" si="183"/>
        <v>0</v>
      </c>
      <c r="BI179">
        <f t="shared" si="184"/>
        <v>0</v>
      </c>
      <c r="BJ179">
        <f t="shared" si="185"/>
        <v>0</v>
      </c>
      <c r="BK179">
        <f t="shared" si="186"/>
        <v>0</v>
      </c>
      <c r="BL179">
        <f t="shared" si="187"/>
        <v>0</v>
      </c>
      <c r="BM179">
        <f t="shared" si="188"/>
        <v>0</v>
      </c>
      <c r="BN179">
        <f t="shared" si="189"/>
        <v>0</v>
      </c>
      <c r="BO179">
        <f t="shared" si="190"/>
        <v>1</v>
      </c>
      <c r="BP179" t="e">
        <f t="shared" si="191"/>
        <v>#VALUE!</v>
      </c>
      <c r="BQ179">
        <f t="shared" si="192"/>
        <v>0</v>
      </c>
      <c r="BR179">
        <f t="shared" si="193"/>
        <v>1</v>
      </c>
      <c r="BS179">
        <f t="shared" si="194"/>
        <v>0</v>
      </c>
      <c r="BT179">
        <f t="shared" si="195"/>
        <v>0</v>
      </c>
      <c r="BU179">
        <f t="shared" si="196"/>
        <v>0</v>
      </c>
      <c r="BV179">
        <f t="shared" si="197"/>
        <v>0</v>
      </c>
      <c r="BW179">
        <f t="shared" si="198"/>
        <v>0</v>
      </c>
      <c r="BY179" s="50">
        <f t="shared" si="199"/>
        <v>0</v>
      </c>
      <c r="BZ179" s="50">
        <f t="shared" si="200"/>
        <v>0</v>
      </c>
      <c r="CA179" s="50">
        <f t="shared" si="201"/>
        <v>0</v>
      </c>
      <c r="CB179" s="50">
        <f t="shared" si="202"/>
        <v>0</v>
      </c>
      <c r="CC179" s="50">
        <f t="shared" si="203"/>
        <v>0</v>
      </c>
      <c r="CD179" s="50">
        <f t="shared" si="204"/>
        <v>3.0199955970237635</v>
      </c>
      <c r="CE179" s="50">
        <f t="shared" si="205"/>
        <v>0</v>
      </c>
      <c r="CF179" s="50">
        <f t="shared" si="206"/>
        <v>1</v>
      </c>
      <c r="CG179" s="50">
        <f t="shared" si="207"/>
        <v>3.0199955970237635</v>
      </c>
      <c r="CH179" s="50">
        <f t="shared" si="208"/>
        <v>0</v>
      </c>
      <c r="CI179" s="50">
        <f t="shared" si="209"/>
        <v>1</v>
      </c>
      <c r="CJ179" s="50">
        <f t="shared" si="210"/>
        <v>0</v>
      </c>
      <c r="CK179" s="50">
        <f t="shared" si="211"/>
        <v>0</v>
      </c>
      <c r="CL179" s="50">
        <f t="shared" si="212"/>
        <v>0</v>
      </c>
      <c r="CM179" s="50">
        <f t="shared" si="213"/>
        <v>0</v>
      </c>
      <c r="CN179" s="50">
        <f t="shared" si="214"/>
        <v>0</v>
      </c>
      <c r="CO179">
        <f t="shared" si="215"/>
        <v>0</v>
      </c>
      <c r="CP179">
        <f t="shared" si="216"/>
        <v>0</v>
      </c>
      <c r="CQ179">
        <f t="shared" si="217"/>
        <v>0</v>
      </c>
      <c r="CR179">
        <f t="shared" si="218"/>
        <v>0</v>
      </c>
      <c r="CS179">
        <f t="shared" si="219"/>
        <v>0</v>
      </c>
      <c r="CT179">
        <f t="shared" si="220"/>
        <v>0.34749339497212745</v>
      </c>
      <c r="CU179">
        <f t="shared" si="221"/>
        <v>0</v>
      </c>
      <c r="CV179">
        <f t="shared" si="222"/>
        <v>1</v>
      </c>
      <c r="CW179">
        <f t="shared" si="223"/>
        <v>0.34749339497212745</v>
      </c>
      <c r="CX179">
        <f t="shared" si="224"/>
        <v>0</v>
      </c>
      <c r="CY179">
        <f t="shared" si="225"/>
        <v>1</v>
      </c>
      <c r="CZ179">
        <f t="shared" si="226"/>
        <v>0</v>
      </c>
      <c r="DA179">
        <f t="shared" si="227"/>
        <v>0</v>
      </c>
      <c r="DB179">
        <f t="shared" si="228"/>
        <v>0</v>
      </c>
      <c r="DC179">
        <f t="shared" si="229"/>
        <v>0</v>
      </c>
      <c r="DD179">
        <f t="shared" si="230"/>
        <v>0</v>
      </c>
      <c r="DL179" s="32" t="s">
        <v>2976</v>
      </c>
      <c r="DM179" s="32" t="s">
        <v>2977</v>
      </c>
      <c r="DN179" s="32" t="s">
        <v>2978</v>
      </c>
      <c r="DO179" s="32" t="s">
        <v>2979</v>
      </c>
      <c r="DP179" s="32" t="s">
        <v>2980</v>
      </c>
      <c r="DQ179" s="32" t="s">
        <v>18</v>
      </c>
    </row>
    <row r="180" spans="1:121">
      <c r="A180" s="32" t="s">
        <v>16</v>
      </c>
      <c r="B180" s="33" t="s">
        <v>2981</v>
      </c>
      <c r="C180" s="32" t="s">
        <v>2982</v>
      </c>
      <c r="D180" s="33" t="s">
        <v>2983</v>
      </c>
      <c r="E180" s="33" t="s">
        <v>2984</v>
      </c>
      <c r="F180" s="33" t="s">
        <v>2985</v>
      </c>
      <c r="G180" s="32" t="s">
        <v>2986</v>
      </c>
      <c r="H180" s="33" t="s">
        <v>2987</v>
      </c>
      <c r="I180" s="33" t="s">
        <v>2988</v>
      </c>
      <c r="J180" s="32" t="s">
        <v>2989</v>
      </c>
      <c r="K180" s="33" t="s">
        <v>2990</v>
      </c>
      <c r="L180" s="33" t="s">
        <v>2991</v>
      </c>
      <c r="M180" s="33" t="s">
        <v>2992</v>
      </c>
      <c r="N180" s="33" t="s">
        <v>2993</v>
      </c>
      <c r="O180" s="32" t="s">
        <v>2994</v>
      </c>
      <c r="P180" s="31">
        <f t="shared" si="171"/>
        <v>0.73989276464600007</v>
      </c>
      <c r="Q180" s="3">
        <f t="shared" si="172"/>
        <v>9.488260635100243E-2</v>
      </c>
      <c r="R180" s="32" t="s">
        <v>2995</v>
      </c>
      <c r="S180" s="40">
        <f t="shared" si="173"/>
        <v>1.4757707738264045</v>
      </c>
      <c r="T180" s="33" t="s">
        <v>2996</v>
      </c>
      <c r="U180" s="32" t="s">
        <v>2997</v>
      </c>
      <c r="V180" s="32" t="s">
        <v>2998</v>
      </c>
      <c r="W180" s="24">
        <f t="shared" si="174"/>
        <v>4.090123414736162</v>
      </c>
      <c r="AA180" s="24">
        <f t="shared" si="175"/>
        <v>1.3661567351085195</v>
      </c>
      <c r="AC180" s="32" t="s">
        <v>2999</v>
      </c>
      <c r="AD180" s="32" t="s">
        <v>3000</v>
      </c>
      <c r="AE180" s="32" t="s">
        <v>3001</v>
      </c>
      <c r="AF180" s="32" t="s">
        <v>3002</v>
      </c>
      <c r="AG180" s="8">
        <f t="shared" si="176"/>
        <v>3.5414709651417894E-2</v>
      </c>
      <c r="AH180" s="32" t="s">
        <v>3003</v>
      </c>
      <c r="AI180" s="32" t="s">
        <v>3004</v>
      </c>
      <c r="AJ180">
        <f t="shared" si="177"/>
        <v>5.2648000000000081</v>
      </c>
      <c r="AK180">
        <f t="shared" si="156"/>
        <v>2.5091710399363585</v>
      </c>
      <c r="AL180" t="e">
        <f t="shared" si="157"/>
        <v>#VALUE!</v>
      </c>
      <c r="AM180">
        <f t="shared" si="178"/>
        <v>0.47659380032220683</v>
      </c>
      <c r="AN180" s="58" t="e">
        <f t="shared" si="179"/>
        <v>#VALUE!</v>
      </c>
      <c r="AO180" s="32">
        <v>1</v>
      </c>
      <c r="AP180" s="32">
        <v>3</v>
      </c>
      <c r="AQ180" s="32"/>
      <c r="AR180" t="e">
        <f t="shared" si="158"/>
        <v>#VALUE!</v>
      </c>
      <c r="AS180">
        <f t="shared" si="159"/>
        <v>0</v>
      </c>
      <c r="AT180">
        <f t="shared" si="160"/>
        <v>1</v>
      </c>
      <c r="AU180">
        <f t="shared" si="161"/>
        <v>0</v>
      </c>
      <c r="AV180">
        <f t="shared" si="162"/>
        <v>0</v>
      </c>
      <c r="AW180">
        <f t="shared" si="163"/>
        <v>0</v>
      </c>
      <c r="AX180">
        <f t="shared" si="164"/>
        <v>0</v>
      </c>
      <c r="AY180">
        <f t="shared" si="165"/>
        <v>0</v>
      </c>
      <c r="AZ180">
        <f t="shared" si="166"/>
        <v>0</v>
      </c>
      <c r="BA180" t="e">
        <f t="shared" si="167"/>
        <v>#VALUE!</v>
      </c>
      <c r="BB180">
        <f t="shared" si="168"/>
        <v>0</v>
      </c>
      <c r="BC180">
        <f t="shared" si="169"/>
        <v>1</v>
      </c>
      <c r="BD180">
        <f t="shared" si="170"/>
        <v>0</v>
      </c>
      <c r="BE180">
        <f t="shared" si="180"/>
        <v>0</v>
      </c>
      <c r="BF180">
        <f t="shared" si="181"/>
        <v>0</v>
      </c>
      <c r="BG180">
        <f t="shared" si="182"/>
        <v>0</v>
      </c>
      <c r="BH180" t="e">
        <f t="shared" si="183"/>
        <v>#VALUE!</v>
      </c>
      <c r="BI180">
        <f t="shared" si="184"/>
        <v>0</v>
      </c>
      <c r="BJ180">
        <f t="shared" si="185"/>
        <v>1</v>
      </c>
      <c r="BK180">
        <f t="shared" si="186"/>
        <v>0</v>
      </c>
      <c r="BL180">
        <f t="shared" si="187"/>
        <v>0</v>
      </c>
      <c r="BM180">
        <f t="shared" si="188"/>
        <v>0</v>
      </c>
      <c r="BN180">
        <f t="shared" si="189"/>
        <v>0</v>
      </c>
      <c r="BO180">
        <f t="shared" si="190"/>
        <v>0</v>
      </c>
      <c r="BP180">
        <f t="shared" si="191"/>
        <v>0</v>
      </c>
      <c r="BQ180" t="e">
        <f t="shared" si="192"/>
        <v>#VALUE!</v>
      </c>
      <c r="BR180">
        <f t="shared" si="193"/>
        <v>0</v>
      </c>
      <c r="BS180">
        <f t="shared" si="194"/>
        <v>1</v>
      </c>
      <c r="BT180">
        <f t="shared" si="195"/>
        <v>0</v>
      </c>
      <c r="BU180">
        <f t="shared" si="196"/>
        <v>0</v>
      </c>
      <c r="BV180">
        <f t="shared" si="197"/>
        <v>0</v>
      </c>
      <c r="BW180">
        <f t="shared" si="198"/>
        <v>0</v>
      </c>
      <c r="BY180" s="50">
        <f t="shared" si="199"/>
        <v>2.5091710399363585</v>
      </c>
      <c r="BZ180" s="50">
        <f t="shared" si="200"/>
        <v>0</v>
      </c>
      <c r="CA180" s="50">
        <f t="shared" si="201"/>
        <v>1</v>
      </c>
      <c r="CB180" s="50">
        <f t="shared" si="202"/>
        <v>0</v>
      </c>
      <c r="CC180" s="50">
        <f t="shared" si="203"/>
        <v>0</v>
      </c>
      <c r="CD180" s="50">
        <f t="shared" si="204"/>
        <v>0</v>
      </c>
      <c r="CE180" s="50">
        <f t="shared" si="205"/>
        <v>0</v>
      </c>
      <c r="CF180" s="50">
        <f t="shared" si="206"/>
        <v>0</v>
      </c>
      <c r="CG180" s="50">
        <f t="shared" si="207"/>
        <v>0</v>
      </c>
      <c r="CH180" s="50">
        <f t="shared" si="208"/>
        <v>2.5091710399363585</v>
      </c>
      <c r="CI180" s="50">
        <f t="shared" si="209"/>
        <v>0</v>
      </c>
      <c r="CJ180" s="50">
        <f t="shared" si="210"/>
        <v>1</v>
      </c>
      <c r="CK180" s="50">
        <f t="shared" si="211"/>
        <v>0</v>
      </c>
      <c r="CL180" s="50">
        <f t="shared" si="212"/>
        <v>0</v>
      </c>
      <c r="CM180" s="50">
        <f t="shared" si="213"/>
        <v>0</v>
      </c>
      <c r="CN180" s="50">
        <f t="shared" si="214"/>
        <v>0</v>
      </c>
      <c r="CO180">
        <f t="shared" si="215"/>
        <v>0.47659380032220683</v>
      </c>
      <c r="CP180">
        <f t="shared" si="216"/>
        <v>0</v>
      </c>
      <c r="CQ180">
        <f t="shared" si="217"/>
        <v>1</v>
      </c>
      <c r="CR180">
        <f t="shared" si="218"/>
        <v>0</v>
      </c>
      <c r="CS180">
        <f t="shared" si="219"/>
        <v>0</v>
      </c>
      <c r="CT180">
        <f t="shared" si="220"/>
        <v>0</v>
      </c>
      <c r="CU180">
        <f t="shared" si="221"/>
        <v>0</v>
      </c>
      <c r="CV180">
        <f t="shared" si="222"/>
        <v>0</v>
      </c>
      <c r="CW180">
        <f t="shared" si="223"/>
        <v>0</v>
      </c>
      <c r="CX180">
        <f t="shared" si="224"/>
        <v>0.47659380032220683</v>
      </c>
      <c r="CY180">
        <f t="shared" si="225"/>
        <v>0</v>
      </c>
      <c r="CZ180">
        <f t="shared" si="226"/>
        <v>1</v>
      </c>
      <c r="DA180">
        <f t="shared" si="227"/>
        <v>0</v>
      </c>
      <c r="DB180">
        <f t="shared" si="228"/>
        <v>0</v>
      </c>
      <c r="DC180">
        <f t="shared" si="229"/>
        <v>0</v>
      </c>
      <c r="DD180">
        <f t="shared" si="230"/>
        <v>0</v>
      </c>
      <c r="DL180" s="32" t="s">
        <v>3005</v>
      </c>
      <c r="DM180" s="32" t="s">
        <v>3006</v>
      </c>
      <c r="DN180" s="32" t="s">
        <v>3007</v>
      </c>
      <c r="DO180" s="32" t="s">
        <v>741</v>
      </c>
      <c r="DP180" s="32" t="s">
        <v>2272</v>
      </c>
      <c r="DQ180" s="32" t="s">
        <v>18</v>
      </c>
    </row>
    <row r="181" spans="1:121">
      <c r="A181" s="32" t="s">
        <v>20</v>
      </c>
      <c r="B181" s="33" t="s">
        <v>3008</v>
      </c>
      <c r="C181" s="32" t="s">
        <v>3009</v>
      </c>
      <c r="D181" s="33" t="s">
        <v>3010</v>
      </c>
      <c r="E181" s="32" t="s">
        <v>3011</v>
      </c>
      <c r="F181" s="32" t="s">
        <v>3012</v>
      </c>
      <c r="G181" s="33" t="s">
        <v>3013</v>
      </c>
      <c r="H181" s="32" t="s">
        <v>3014</v>
      </c>
      <c r="I181" s="32" t="s">
        <v>3015</v>
      </c>
      <c r="J181" s="32" t="s">
        <v>3016</v>
      </c>
      <c r="K181" s="33" t="s">
        <v>3017</v>
      </c>
      <c r="L181" s="33" t="s">
        <v>3018</v>
      </c>
      <c r="M181" s="33" t="s">
        <v>3019</v>
      </c>
      <c r="N181" s="33" t="s">
        <v>3020</v>
      </c>
      <c r="O181" s="32" t="s">
        <v>3021</v>
      </c>
      <c r="P181" s="31">
        <f t="shared" si="171"/>
        <v>0.76376126436699998</v>
      </c>
      <c r="Q181" s="3">
        <f t="shared" si="172"/>
        <v>0.16666253789495689</v>
      </c>
      <c r="R181" s="32" t="s">
        <v>3022</v>
      </c>
      <c r="S181" s="40">
        <f t="shared" si="173"/>
        <v>1.4033524349124982</v>
      </c>
      <c r="T181" s="33" t="s">
        <v>3023</v>
      </c>
      <c r="U181" s="32" t="s">
        <v>3024</v>
      </c>
      <c r="V181" s="33" t="s">
        <v>3025</v>
      </c>
      <c r="W181" s="24">
        <f t="shared" si="174"/>
        <v>1.3396588665496152</v>
      </c>
      <c r="AA181" s="24">
        <f t="shared" si="175"/>
        <v>1.9337849456648091</v>
      </c>
      <c r="AC181" s="32" t="s">
        <v>3026</v>
      </c>
      <c r="AD181" s="32" t="s">
        <v>3027</v>
      </c>
      <c r="AE181" s="32" t="s">
        <v>3028</v>
      </c>
      <c r="AF181" s="32" t="s">
        <v>3029</v>
      </c>
      <c r="AG181" s="8">
        <f t="shared" si="176"/>
        <v>3.6861329353451135E-2</v>
      </c>
      <c r="AH181" s="32" t="s">
        <v>3030</v>
      </c>
      <c r="AI181" s="32" t="s">
        <v>3031</v>
      </c>
      <c r="AJ181">
        <f t="shared" si="177"/>
        <v>5.8271999999999764</v>
      </c>
      <c r="AK181">
        <f t="shared" si="156"/>
        <v>2.8801247269759052</v>
      </c>
      <c r="AL181" t="e">
        <f t="shared" si="157"/>
        <v>#VALUE!</v>
      </c>
      <c r="AM181">
        <f t="shared" si="178"/>
        <v>0.49425534166939816</v>
      </c>
      <c r="AN181" s="58" t="e">
        <f t="shared" si="179"/>
        <v>#VALUE!</v>
      </c>
      <c r="AO181" s="32">
        <v>2</v>
      </c>
      <c r="AP181" s="32">
        <v>4</v>
      </c>
      <c r="AQ181" s="32"/>
      <c r="AR181">
        <f t="shared" si="158"/>
        <v>0</v>
      </c>
      <c r="AS181">
        <f t="shared" si="159"/>
        <v>0</v>
      </c>
      <c r="AT181">
        <f t="shared" si="160"/>
        <v>0</v>
      </c>
      <c r="AU181">
        <f t="shared" si="161"/>
        <v>0</v>
      </c>
      <c r="AV181" t="e">
        <f t="shared" si="162"/>
        <v>#VALUE!</v>
      </c>
      <c r="AW181">
        <f t="shared" si="163"/>
        <v>0</v>
      </c>
      <c r="AX181">
        <f t="shared" si="164"/>
        <v>1</v>
      </c>
      <c r="AY181">
        <f t="shared" si="165"/>
        <v>0</v>
      </c>
      <c r="AZ181">
        <f t="shared" si="166"/>
        <v>0</v>
      </c>
      <c r="BA181">
        <f t="shared" si="167"/>
        <v>0</v>
      </c>
      <c r="BB181">
        <f t="shared" si="168"/>
        <v>0</v>
      </c>
      <c r="BC181">
        <f t="shared" si="169"/>
        <v>0</v>
      </c>
      <c r="BD181">
        <f t="shared" si="170"/>
        <v>0</v>
      </c>
      <c r="BE181" t="e">
        <f t="shared" si="180"/>
        <v>#VALUE!</v>
      </c>
      <c r="BF181">
        <f t="shared" si="181"/>
        <v>0</v>
      </c>
      <c r="BG181">
        <f t="shared" si="182"/>
        <v>1</v>
      </c>
      <c r="BH181">
        <f t="shared" si="183"/>
        <v>0</v>
      </c>
      <c r="BI181">
        <f t="shared" si="184"/>
        <v>0</v>
      </c>
      <c r="BJ181">
        <f t="shared" si="185"/>
        <v>0</v>
      </c>
      <c r="BK181">
        <f t="shared" si="186"/>
        <v>0</v>
      </c>
      <c r="BL181" t="e">
        <f t="shared" si="187"/>
        <v>#VALUE!</v>
      </c>
      <c r="BM181" t="e">
        <f t="shared" si="188"/>
        <v>#VALUE!</v>
      </c>
      <c r="BN181">
        <f t="shared" si="189"/>
        <v>1</v>
      </c>
      <c r="BO181">
        <f t="shared" si="190"/>
        <v>0</v>
      </c>
      <c r="BP181">
        <f t="shared" si="191"/>
        <v>0</v>
      </c>
      <c r="BQ181">
        <f t="shared" si="192"/>
        <v>0</v>
      </c>
      <c r="BR181">
        <f t="shared" si="193"/>
        <v>0</v>
      </c>
      <c r="BS181">
        <f t="shared" si="194"/>
        <v>0</v>
      </c>
      <c r="BT181">
        <f t="shared" si="195"/>
        <v>0</v>
      </c>
      <c r="BU181" t="e">
        <f t="shared" si="196"/>
        <v>#VALUE!</v>
      </c>
      <c r="BV181">
        <f t="shared" si="197"/>
        <v>0</v>
      </c>
      <c r="BW181">
        <f t="shared" si="198"/>
        <v>1</v>
      </c>
      <c r="BY181" s="50">
        <f t="shared" si="199"/>
        <v>0</v>
      </c>
      <c r="BZ181" s="50">
        <f t="shared" si="200"/>
        <v>0</v>
      </c>
      <c r="CA181" s="50">
        <f t="shared" si="201"/>
        <v>0</v>
      </c>
      <c r="CB181" s="50">
        <f t="shared" si="202"/>
        <v>0</v>
      </c>
      <c r="CC181" s="50">
        <f t="shared" si="203"/>
        <v>2.8801247269759052</v>
      </c>
      <c r="CD181" s="50">
        <f t="shared" si="204"/>
        <v>0</v>
      </c>
      <c r="CE181" s="50">
        <f t="shared" si="205"/>
        <v>1</v>
      </c>
      <c r="CF181" s="50">
        <f t="shared" si="206"/>
        <v>0</v>
      </c>
      <c r="CG181" s="50">
        <f t="shared" si="207"/>
        <v>0</v>
      </c>
      <c r="CH181" s="50">
        <f t="shared" si="208"/>
        <v>0</v>
      </c>
      <c r="CI181" s="50">
        <f t="shared" si="209"/>
        <v>0</v>
      </c>
      <c r="CJ181" s="50">
        <f t="shared" si="210"/>
        <v>0</v>
      </c>
      <c r="CK181" s="50">
        <f t="shared" si="211"/>
        <v>0</v>
      </c>
      <c r="CL181" s="50">
        <f t="shared" si="212"/>
        <v>2.8801247269759052</v>
      </c>
      <c r="CM181" s="50">
        <f t="shared" si="213"/>
        <v>0</v>
      </c>
      <c r="CN181" s="50">
        <f t="shared" si="214"/>
        <v>1</v>
      </c>
      <c r="CO181">
        <f t="shared" si="215"/>
        <v>0</v>
      </c>
      <c r="CP181">
        <f t="shared" si="216"/>
        <v>0</v>
      </c>
      <c r="CQ181">
        <f t="shared" si="217"/>
        <v>0</v>
      </c>
      <c r="CR181">
        <f t="shared" si="218"/>
        <v>0</v>
      </c>
      <c r="CS181">
        <f t="shared" si="219"/>
        <v>0.49425534166939816</v>
      </c>
      <c r="CT181">
        <f t="shared" si="220"/>
        <v>0</v>
      </c>
      <c r="CU181">
        <f t="shared" si="221"/>
        <v>1</v>
      </c>
      <c r="CV181">
        <f t="shared" si="222"/>
        <v>0</v>
      </c>
      <c r="CW181">
        <f t="shared" si="223"/>
        <v>0</v>
      </c>
      <c r="CX181">
        <f t="shared" si="224"/>
        <v>0</v>
      </c>
      <c r="CY181">
        <f t="shared" si="225"/>
        <v>0</v>
      </c>
      <c r="CZ181">
        <f t="shared" si="226"/>
        <v>0</v>
      </c>
      <c r="DA181">
        <f t="shared" si="227"/>
        <v>0</v>
      </c>
      <c r="DB181">
        <f t="shared" si="228"/>
        <v>0.49425534166939816</v>
      </c>
      <c r="DC181">
        <f t="shared" si="229"/>
        <v>0</v>
      </c>
      <c r="DD181">
        <f t="shared" si="230"/>
        <v>1</v>
      </c>
      <c r="DL181" s="32" t="s">
        <v>3032</v>
      </c>
      <c r="DM181" s="32" t="s">
        <v>3033</v>
      </c>
      <c r="DN181" s="32" t="s">
        <v>3034</v>
      </c>
      <c r="DO181" s="32" t="s">
        <v>3035</v>
      </c>
      <c r="DP181" s="32" t="s">
        <v>254</v>
      </c>
      <c r="DQ181" s="32" t="s">
        <v>18</v>
      </c>
    </row>
    <row r="182" spans="1:121">
      <c r="A182" s="32" t="s">
        <v>22</v>
      </c>
      <c r="B182" s="33" t="s">
        <v>3036</v>
      </c>
      <c r="C182" s="32" t="s">
        <v>3037</v>
      </c>
      <c r="D182" s="33" t="s">
        <v>3038</v>
      </c>
      <c r="E182" s="32" t="s">
        <v>3039</v>
      </c>
      <c r="F182" s="33" t="s">
        <v>3040</v>
      </c>
      <c r="G182" s="32" t="s">
        <v>3041</v>
      </c>
      <c r="H182" s="32" t="s">
        <v>3042</v>
      </c>
      <c r="I182" s="32" t="s">
        <v>3043</v>
      </c>
      <c r="J182" s="32" t="s">
        <v>3044</v>
      </c>
      <c r="K182" s="33" t="s">
        <v>3045</v>
      </c>
      <c r="L182" s="33" t="s">
        <v>3046</v>
      </c>
      <c r="M182" s="33" t="s">
        <v>3047</v>
      </c>
      <c r="N182" s="33" t="s">
        <v>3048</v>
      </c>
      <c r="O182" s="32" t="s">
        <v>3049</v>
      </c>
      <c r="P182" s="31">
        <f t="shared" si="171"/>
        <v>-0.14779215346200003</v>
      </c>
      <c r="Q182" s="3">
        <f t="shared" si="172"/>
        <v>-0.95631495875012928</v>
      </c>
      <c r="R182" s="32" t="s">
        <v>3050</v>
      </c>
      <c r="S182" s="40">
        <f t="shared" si="173"/>
        <v>2.844921579372202</v>
      </c>
      <c r="T182" s="33" t="s">
        <v>3051</v>
      </c>
      <c r="U182" s="32" t="s">
        <v>3052</v>
      </c>
      <c r="V182" s="33" t="s">
        <v>3053</v>
      </c>
      <c r="W182" s="24">
        <f t="shared" si="174"/>
        <v>2.8777011217400599</v>
      </c>
      <c r="AA182" s="24">
        <f t="shared" si="175"/>
        <v>1.7043543841414206</v>
      </c>
      <c r="AC182" s="32" t="s">
        <v>3054</v>
      </c>
      <c r="AD182" s="32" t="s">
        <v>3055</v>
      </c>
      <c r="AE182" s="32" t="s">
        <v>3056</v>
      </c>
      <c r="AF182" s="32" t="s">
        <v>3057</v>
      </c>
      <c r="AG182" s="8">
        <f t="shared" si="176"/>
        <v>4.1574762281445583E-2</v>
      </c>
      <c r="AH182" s="32" t="s">
        <v>3058</v>
      </c>
      <c r="AI182" s="32" t="s">
        <v>3059</v>
      </c>
      <c r="AJ182">
        <f t="shared" si="177"/>
        <v>5.9338999999999942</v>
      </c>
      <c r="AK182">
        <f t="shared" si="156"/>
        <v>3.5438343098988758</v>
      </c>
      <c r="AL182" t="e">
        <f t="shared" si="157"/>
        <v>#VALUE!</v>
      </c>
      <c r="AM182">
        <f t="shared" si="178"/>
        <v>0.59721840777547297</v>
      </c>
      <c r="AN182" s="58" t="e">
        <f t="shared" si="179"/>
        <v>#VALUE!</v>
      </c>
      <c r="AO182" s="32">
        <v>4</v>
      </c>
      <c r="AP182" s="32">
        <v>3</v>
      </c>
      <c r="AQ182" s="32"/>
      <c r="AR182">
        <f t="shared" si="158"/>
        <v>0</v>
      </c>
      <c r="AS182">
        <f t="shared" si="159"/>
        <v>0</v>
      </c>
      <c r="AT182">
        <f t="shared" si="160"/>
        <v>0</v>
      </c>
      <c r="AU182">
        <f t="shared" si="161"/>
        <v>0</v>
      </c>
      <c r="AV182">
        <f t="shared" si="162"/>
        <v>0</v>
      </c>
      <c r="AW182">
        <f t="shared" si="163"/>
        <v>0</v>
      </c>
      <c r="AX182">
        <f t="shared" si="164"/>
        <v>0</v>
      </c>
      <c r="AY182">
        <f t="shared" si="165"/>
        <v>0</v>
      </c>
      <c r="AZ182">
        <f t="shared" si="166"/>
        <v>0</v>
      </c>
      <c r="BA182" t="e">
        <f t="shared" si="167"/>
        <v>#VALUE!</v>
      </c>
      <c r="BB182">
        <f t="shared" si="168"/>
        <v>0</v>
      </c>
      <c r="BC182">
        <f t="shared" si="169"/>
        <v>1</v>
      </c>
      <c r="BD182" t="e">
        <f t="shared" si="170"/>
        <v>#VALUE!</v>
      </c>
      <c r="BE182">
        <f t="shared" si="180"/>
        <v>0</v>
      </c>
      <c r="BF182">
        <f t="shared" si="181"/>
        <v>1</v>
      </c>
      <c r="BG182">
        <f t="shared" si="182"/>
        <v>0</v>
      </c>
      <c r="BH182">
        <f t="shared" si="183"/>
        <v>0</v>
      </c>
      <c r="BI182">
        <f t="shared" si="184"/>
        <v>0</v>
      </c>
      <c r="BJ182">
        <f t="shared" si="185"/>
        <v>0</v>
      </c>
      <c r="BK182">
        <f t="shared" si="186"/>
        <v>0</v>
      </c>
      <c r="BL182">
        <f t="shared" si="187"/>
        <v>0</v>
      </c>
      <c r="BM182">
        <f t="shared" si="188"/>
        <v>0</v>
      </c>
      <c r="BN182">
        <f t="shared" si="189"/>
        <v>0</v>
      </c>
      <c r="BO182">
        <f t="shared" si="190"/>
        <v>0</v>
      </c>
      <c r="BP182">
        <f t="shared" si="191"/>
        <v>0</v>
      </c>
      <c r="BQ182" t="e">
        <f t="shared" si="192"/>
        <v>#VALUE!</v>
      </c>
      <c r="BR182">
        <f t="shared" si="193"/>
        <v>0</v>
      </c>
      <c r="BS182">
        <f t="shared" si="194"/>
        <v>1</v>
      </c>
      <c r="BT182" t="e">
        <f t="shared" si="195"/>
        <v>#VALUE!</v>
      </c>
      <c r="BU182">
        <f t="shared" si="196"/>
        <v>0</v>
      </c>
      <c r="BV182">
        <f t="shared" si="197"/>
        <v>1</v>
      </c>
      <c r="BW182">
        <f t="shared" si="198"/>
        <v>0</v>
      </c>
      <c r="BY182" s="50">
        <f t="shared" si="199"/>
        <v>0</v>
      </c>
      <c r="BZ182" s="50">
        <f t="shared" si="200"/>
        <v>0</v>
      </c>
      <c r="CA182" s="50">
        <f t="shared" si="201"/>
        <v>0</v>
      </c>
      <c r="CB182" s="50">
        <f t="shared" si="202"/>
        <v>0</v>
      </c>
      <c r="CC182" s="50">
        <f t="shared" si="203"/>
        <v>0</v>
      </c>
      <c r="CD182" s="50">
        <f t="shared" si="204"/>
        <v>0</v>
      </c>
      <c r="CE182" s="50">
        <f t="shared" si="205"/>
        <v>0</v>
      </c>
      <c r="CF182" s="50">
        <f t="shared" si="206"/>
        <v>0</v>
      </c>
      <c r="CG182" s="50">
        <f t="shared" si="207"/>
        <v>0</v>
      </c>
      <c r="CH182" s="50">
        <f t="shared" si="208"/>
        <v>3.5438343098988758</v>
      </c>
      <c r="CI182" s="50">
        <f t="shared" si="209"/>
        <v>0</v>
      </c>
      <c r="CJ182" s="50">
        <f t="shared" si="210"/>
        <v>1</v>
      </c>
      <c r="CK182" s="50">
        <f t="shared" si="211"/>
        <v>3.5438343098988758</v>
      </c>
      <c r="CL182" s="50">
        <f t="shared" si="212"/>
        <v>0</v>
      </c>
      <c r="CM182" s="50">
        <f t="shared" si="213"/>
        <v>1</v>
      </c>
      <c r="CN182" s="50">
        <f t="shared" si="214"/>
        <v>0</v>
      </c>
      <c r="CO182">
        <f t="shared" si="215"/>
        <v>0</v>
      </c>
      <c r="CP182">
        <f t="shared" si="216"/>
        <v>0</v>
      </c>
      <c r="CQ182">
        <f t="shared" si="217"/>
        <v>0</v>
      </c>
      <c r="CR182">
        <f t="shared" si="218"/>
        <v>0</v>
      </c>
      <c r="CS182">
        <f t="shared" si="219"/>
        <v>0</v>
      </c>
      <c r="CT182">
        <f t="shared" si="220"/>
        <v>0</v>
      </c>
      <c r="CU182">
        <f t="shared" si="221"/>
        <v>0</v>
      </c>
      <c r="CV182">
        <f t="shared" si="222"/>
        <v>0</v>
      </c>
      <c r="CW182">
        <f t="shared" si="223"/>
        <v>0</v>
      </c>
      <c r="CX182">
        <f t="shared" si="224"/>
        <v>0.59721840777547297</v>
      </c>
      <c r="CY182">
        <f t="shared" si="225"/>
        <v>0</v>
      </c>
      <c r="CZ182">
        <f t="shared" si="226"/>
        <v>1</v>
      </c>
      <c r="DA182">
        <f t="shared" si="227"/>
        <v>0.59721840777547297</v>
      </c>
      <c r="DB182">
        <f t="shared" si="228"/>
        <v>0</v>
      </c>
      <c r="DC182">
        <f t="shared" si="229"/>
        <v>1</v>
      </c>
      <c r="DD182">
        <f t="shared" si="230"/>
        <v>0</v>
      </c>
      <c r="DL182" s="32" t="s">
        <v>3060</v>
      </c>
      <c r="DM182" s="32" t="s">
        <v>3061</v>
      </c>
      <c r="DN182" s="32" t="s">
        <v>3062</v>
      </c>
      <c r="DO182" s="32" t="s">
        <v>3063</v>
      </c>
      <c r="DP182" s="32" t="s">
        <v>3064</v>
      </c>
      <c r="DQ182" s="32" t="s">
        <v>18</v>
      </c>
    </row>
    <row r="183" spans="1:121">
      <c r="A183" s="32" t="s">
        <v>20</v>
      </c>
      <c r="B183" s="33" t="s">
        <v>3065</v>
      </c>
      <c r="C183" s="32" t="s">
        <v>3066</v>
      </c>
      <c r="D183" s="33" t="s">
        <v>3067</v>
      </c>
      <c r="E183" s="32" t="s">
        <v>3068</v>
      </c>
      <c r="F183" s="33" t="s">
        <v>3069</v>
      </c>
      <c r="G183" s="32" t="s">
        <v>3070</v>
      </c>
      <c r="H183" s="32" t="s">
        <v>3071</v>
      </c>
      <c r="I183" s="33" t="s">
        <v>3072</v>
      </c>
      <c r="J183" s="32" t="s">
        <v>3073</v>
      </c>
      <c r="K183" s="33" t="s">
        <v>3074</v>
      </c>
      <c r="L183" s="33" t="s">
        <v>3075</v>
      </c>
      <c r="M183" s="32" t="s">
        <v>3076</v>
      </c>
      <c r="N183" s="32" t="s">
        <v>3077</v>
      </c>
      <c r="O183" s="32" t="s">
        <v>3078</v>
      </c>
      <c r="P183" s="31">
        <f t="shared" si="171"/>
        <v>0.87610911599999997</v>
      </c>
      <c r="Q183" s="3">
        <f t="shared" si="172"/>
        <v>0.53513436627660282</v>
      </c>
      <c r="R183" s="32" t="s">
        <v>3079</v>
      </c>
      <c r="S183" s="40">
        <f t="shared" si="173"/>
        <v>1.0061295304605173</v>
      </c>
      <c r="T183" s="32" t="s">
        <v>3080</v>
      </c>
      <c r="U183" s="32" t="s">
        <v>3081</v>
      </c>
      <c r="V183" s="32" t="s">
        <v>3082</v>
      </c>
      <c r="W183" s="24">
        <f t="shared" si="174"/>
        <v>5.762571761025888</v>
      </c>
      <c r="AA183" s="24">
        <f t="shared" si="175"/>
        <v>1.00702175256455</v>
      </c>
      <c r="AC183" s="32" t="s">
        <v>3083</v>
      </c>
      <c r="AD183" s="32" t="s">
        <v>3084</v>
      </c>
      <c r="AE183" s="32" t="s">
        <v>3085</v>
      </c>
      <c r="AF183" s="32" t="s">
        <v>3086</v>
      </c>
      <c r="AG183" s="8">
        <f t="shared" si="176"/>
        <v>2.6286761024614236E-2</v>
      </c>
      <c r="AH183" s="32" t="s">
        <v>3087</v>
      </c>
      <c r="AI183" s="32" t="s">
        <v>3088</v>
      </c>
      <c r="AJ183">
        <f t="shared" si="177"/>
        <v>10.392700000000019</v>
      </c>
      <c r="AK183">
        <f t="shared" si="156"/>
        <v>1.9465026052748844</v>
      </c>
      <c r="AL183" t="e">
        <f t="shared" si="157"/>
        <v>#VALUE!</v>
      </c>
      <c r="AM183">
        <f t="shared" si="178"/>
        <v>0.1872951788538956</v>
      </c>
      <c r="AN183" s="58" t="e">
        <f t="shared" si="179"/>
        <v>#VALUE!</v>
      </c>
      <c r="AO183" s="32">
        <v>2</v>
      </c>
      <c r="AP183" s="32">
        <v>2</v>
      </c>
      <c r="AQ183" s="32"/>
      <c r="AR183">
        <f t="shared" si="158"/>
        <v>0</v>
      </c>
      <c r="AS183">
        <f t="shared" si="159"/>
        <v>0</v>
      </c>
      <c r="AT183">
        <f t="shared" si="160"/>
        <v>0</v>
      </c>
      <c r="AU183">
        <f t="shared" si="161"/>
        <v>0</v>
      </c>
      <c r="AV183" t="e">
        <f t="shared" si="162"/>
        <v>#VALUE!</v>
      </c>
      <c r="AW183" t="e">
        <f t="shared" si="163"/>
        <v>#VALUE!</v>
      </c>
      <c r="AX183">
        <f t="shared" si="164"/>
        <v>1</v>
      </c>
      <c r="AY183">
        <f t="shared" si="165"/>
        <v>1</v>
      </c>
      <c r="AZ183">
        <f t="shared" si="166"/>
        <v>0</v>
      </c>
      <c r="BA183">
        <f t="shared" si="167"/>
        <v>0</v>
      </c>
      <c r="BB183">
        <f t="shared" si="168"/>
        <v>0</v>
      </c>
      <c r="BC183">
        <f t="shared" si="169"/>
        <v>0</v>
      </c>
      <c r="BD183">
        <f t="shared" si="170"/>
        <v>0</v>
      </c>
      <c r="BE183">
        <f t="shared" si="180"/>
        <v>0</v>
      </c>
      <c r="BF183">
        <f t="shared" si="181"/>
        <v>0</v>
      </c>
      <c r="BG183">
        <f t="shared" si="182"/>
        <v>0</v>
      </c>
      <c r="BH183">
        <f t="shared" si="183"/>
        <v>0</v>
      </c>
      <c r="BI183">
        <f t="shared" si="184"/>
        <v>0</v>
      </c>
      <c r="BJ183">
        <f t="shared" si="185"/>
        <v>0</v>
      </c>
      <c r="BK183">
        <f t="shared" si="186"/>
        <v>0</v>
      </c>
      <c r="BL183" t="e">
        <f t="shared" si="187"/>
        <v>#VALUE!</v>
      </c>
      <c r="BM183" t="e">
        <f t="shared" si="188"/>
        <v>#VALUE!</v>
      </c>
      <c r="BN183">
        <f t="shared" si="189"/>
        <v>1</v>
      </c>
      <c r="BO183">
        <f t="shared" si="190"/>
        <v>1</v>
      </c>
      <c r="BP183">
        <f t="shared" si="191"/>
        <v>0</v>
      </c>
      <c r="BQ183">
        <f t="shared" si="192"/>
        <v>0</v>
      </c>
      <c r="BR183">
        <f t="shared" si="193"/>
        <v>0</v>
      </c>
      <c r="BS183">
        <f t="shared" si="194"/>
        <v>0</v>
      </c>
      <c r="BT183">
        <f t="shared" si="195"/>
        <v>0</v>
      </c>
      <c r="BU183">
        <f t="shared" si="196"/>
        <v>0</v>
      </c>
      <c r="BV183">
        <f t="shared" si="197"/>
        <v>0</v>
      </c>
      <c r="BW183">
        <f t="shared" si="198"/>
        <v>0</v>
      </c>
      <c r="BY183" s="50">
        <f t="shared" si="199"/>
        <v>0</v>
      </c>
      <c r="BZ183" s="50">
        <f t="shared" si="200"/>
        <v>0</v>
      </c>
      <c r="CA183" s="50">
        <f t="shared" si="201"/>
        <v>0</v>
      </c>
      <c r="CB183" s="50">
        <f t="shared" si="202"/>
        <v>0</v>
      </c>
      <c r="CC183" s="50">
        <f t="shared" si="203"/>
        <v>1.9465026052748844</v>
      </c>
      <c r="CD183" s="50">
        <f t="shared" si="204"/>
        <v>1.9465026052748844</v>
      </c>
      <c r="CE183" s="50">
        <f t="shared" si="205"/>
        <v>1</v>
      </c>
      <c r="CF183" s="50">
        <f t="shared" si="206"/>
        <v>1</v>
      </c>
      <c r="CG183" s="50">
        <f t="shared" si="207"/>
        <v>0</v>
      </c>
      <c r="CH183" s="50">
        <f t="shared" si="208"/>
        <v>0</v>
      </c>
      <c r="CI183" s="50">
        <f t="shared" si="209"/>
        <v>0</v>
      </c>
      <c r="CJ183" s="50">
        <f t="shared" si="210"/>
        <v>0</v>
      </c>
      <c r="CK183" s="50">
        <f t="shared" si="211"/>
        <v>0</v>
      </c>
      <c r="CL183" s="50">
        <f t="shared" si="212"/>
        <v>0</v>
      </c>
      <c r="CM183" s="50">
        <f t="shared" si="213"/>
        <v>0</v>
      </c>
      <c r="CN183" s="50">
        <f t="shared" si="214"/>
        <v>0</v>
      </c>
      <c r="CO183">
        <f t="shared" si="215"/>
        <v>0</v>
      </c>
      <c r="CP183">
        <f t="shared" si="216"/>
        <v>0</v>
      </c>
      <c r="CQ183">
        <f t="shared" si="217"/>
        <v>0</v>
      </c>
      <c r="CR183">
        <f t="shared" si="218"/>
        <v>0</v>
      </c>
      <c r="CS183">
        <f t="shared" si="219"/>
        <v>0.1872951788538956</v>
      </c>
      <c r="CT183">
        <f t="shared" si="220"/>
        <v>0.1872951788538956</v>
      </c>
      <c r="CU183">
        <f t="shared" si="221"/>
        <v>1</v>
      </c>
      <c r="CV183">
        <f t="shared" si="222"/>
        <v>1</v>
      </c>
      <c r="CW183">
        <f t="shared" si="223"/>
        <v>0</v>
      </c>
      <c r="CX183">
        <f t="shared" si="224"/>
        <v>0</v>
      </c>
      <c r="CY183">
        <f t="shared" si="225"/>
        <v>0</v>
      </c>
      <c r="CZ183">
        <f t="shared" si="226"/>
        <v>0</v>
      </c>
      <c r="DA183">
        <f t="shared" si="227"/>
        <v>0</v>
      </c>
      <c r="DB183">
        <f t="shared" si="228"/>
        <v>0</v>
      </c>
      <c r="DC183">
        <f t="shared" si="229"/>
        <v>0</v>
      </c>
      <c r="DD183">
        <f t="shared" si="230"/>
        <v>0</v>
      </c>
      <c r="DL183" s="32" t="s">
        <v>3089</v>
      </c>
      <c r="DM183" s="32" t="s">
        <v>3090</v>
      </c>
      <c r="DN183" s="32" t="s">
        <v>3091</v>
      </c>
      <c r="DO183" s="32" t="s">
        <v>3092</v>
      </c>
      <c r="DP183" s="32" t="s">
        <v>3093</v>
      </c>
      <c r="DQ183" s="32" t="s">
        <v>18</v>
      </c>
    </row>
    <row r="184" spans="1:121">
      <c r="A184" s="32" t="s">
        <v>22</v>
      </c>
      <c r="B184" s="33" t="s">
        <v>3094</v>
      </c>
      <c r="C184" s="32" t="s">
        <v>3095</v>
      </c>
      <c r="D184" s="33" t="s">
        <v>3096</v>
      </c>
      <c r="E184" s="32" t="s">
        <v>3097</v>
      </c>
      <c r="F184" s="32" t="s">
        <v>3098</v>
      </c>
      <c r="G184" s="33" t="s">
        <v>3099</v>
      </c>
      <c r="H184" s="32" t="s">
        <v>3100</v>
      </c>
      <c r="I184" s="32" t="s">
        <v>3101</v>
      </c>
      <c r="J184" s="32" t="s">
        <v>3102</v>
      </c>
      <c r="K184" s="33" t="s">
        <v>3103</v>
      </c>
      <c r="L184" s="33" t="s">
        <v>3104</v>
      </c>
      <c r="M184" s="33" t="s">
        <v>3105</v>
      </c>
      <c r="N184" s="33" t="s">
        <v>3106</v>
      </c>
      <c r="O184" s="32" t="s">
        <v>3107</v>
      </c>
      <c r="P184" s="31">
        <f t="shared" si="171"/>
        <v>0.986680807715</v>
      </c>
      <c r="Q184" s="3">
        <f t="shared" si="172"/>
        <v>0.94707803262624957</v>
      </c>
      <c r="R184" s="32" t="s">
        <v>3108</v>
      </c>
      <c r="S184" s="40">
        <f t="shared" si="173"/>
        <v>0.32678879497969571</v>
      </c>
      <c r="T184" s="33" t="s">
        <v>3109</v>
      </c>
      <c r="U184" s="32" t="s">
        <v>3110</v>
      </c>
      <c r="V184" s="32" t="s">
        <v>3111</v>
      </c>
      <c r="W184" s="24">
        <f t="shared" si="174"/>
        <v>1.6263975983153689</v>
      </c>
      <c r="AA184" s="24">
        <f t="shared" si="175"/>
        <v>1.9084664535481064</v>
      </c>
      <c r="AC184" s="32" t="s">
        <v>3112</v>
      </c>
      <c r="AD184" s="32" t="s">
        <v>3113</v>
      </c>
      <c r="AE184" s="32" t="s">
        <v>3114</v>
      </c>
      <c r="AF184" s="32" t="s">
        <v>3115</v>
      </c>
      <c r="AG184" s="8">
        <f t="shared" si="176"/>
        <v>3.4393661532582949E-2</v>
      </c>
      <c r="AH184" s="32" t="s">
        <v>3116</v>
      </c>
      <c r="AI184" s="32" t="s">
        <v>3117</v>
      </c>
      <c r="AJ184">
        <f t="shared" si="177"/>
        <v>5.065400000000011</v>
      </c>
      <c r="AK184">
        <f t="shared" si="156"/>
        <v>0.85862963168134743</v>
      </c>
      <c r="AL184" t="e">
        <f t="shared" si="157"/>
        <v>#VALUE!</v>
      </c>
      <c r="AM184">
        <f t="shared" si="178"/>
        <v>0.16950875186191527</v>
      </c>
      <c r="AN184" s="58" t="e">
        <f t="shared" si="179"/>
        <v>#VALUE!</v>
      </c>
      <c r="AO184" s="32">
        <v>1</v>
      </c>
      <c r="AP184" s="32">
        <v>3</v>
      </c>
      <c r="AQ184" s="32"/>
      <c r="AR184" t="e">
        <f t="shared" si="158"/>
        <v>#VALUE!</v>
      </c>
      <c r="AS184">
        <f t="shared" si="159"/>
        <v>0</v>
      </c>
      <c r="AT184">
        <f t="shared" si="160"/>
        <v>1</v>
      </c>
      <c r="AU184">
        <f t="shared" si="161"/>
        <v>0</v>
      </c>
      <c r="AV184">
        <f t="shared" si="162"/>
        <v>0</v>
      </c>
      <c r="AW184">
        <f t="shared" si="163"/>
        <v>0</v>
      </c>
      <c r="AX184">
        <f t="shared" si="164"/>
        <v>0</v>
      </c>
      <c r="AY184">
        <f t="shared" si="165"/>
        <v>0</v>
      </c>
      <c r="AZ184">
        <f t="shared" si="166"/>
        <v>0</v>
      </c>
      <c r="BA184" t="e">
        <f t="shared" si="167"/>
        <v>#VALUE!</v>
      </c>
      <c r="BB184">
        <f t="shared" si="168"/>
        <v>0</v>
      </c>
      <c r="BC184">
        <f t="shared" si="169"/>
        <v>1</v>
      </c>
      <c r="BD184">
        <f t="shared" si="170"/>
        <v>0</v>
      </c>
      <c r="BE184">
        <f t="shared" si="180"/>
        <v>0</v>
      </c>
      <c r="BF184">
        <f t="shared" si="181"/>
        <v>0</v>
      </c>
      <c r="BG184">
        <f t="shared" si="182"/>
        <v>0</v>
      </c>
      <c r="BH184" t="e">
        <f t="shared" si="183"/>
        <v>#VALUE!</v>
      </c>
      <c r="BI184">
        <f t="shared" si="184"/>
        <v>0</v>
      </c>
      <c r="BJ184">
        <f t="shared" si="185"/>
        <v>1</v>
      </c>
      <c r="BK184">
        <f t="shared" si="186"/>
        <v>0</v>
      </c>
      <c r="BL184">
        <f t="shared" si="187"/>
        <v>0</v>
      </c>
      <c r="BM184">
        <f t="shared" si="188"/>
        <v>0</v>
      </c>
      <c r="BN184">
        <f t="shared" si="189"/>
        <v>0</v>
      </c>
      <c r="BO184">
        <f t="shared" si="190"/>
        <v>0</v>
      </c>
      <c r="BP184">
        <f t="shared" si="191"/>
        <v>0</v>
      </c>
      <c r="BQ184" t="e">
        <f t="shared" si="192"/>
        <v>#VALUE!</v>
      </c>
      <c r="BR184">
        <f t="shared" si="193"/>
        <v>0</v>
      </c>
      <c r="BS184">
        <f t="shared" si="194"/>
        <v>1</v>
      </c>
      <c r="BT184">
        <f t="shared" si="195"/>
        <v>0</v>
      </c>
      <c r="BU184">
        <f t="shared" si="196"/>
        <v>0</v>
      </c>
      <c r="BV184">
        <f t="shared" si="197"/>
        <v>0</v>
      </c>
      <c r="BW184">
        <f t="shared" si="198"/>
        <v>0</v>
      </c>
      <c r="BY184" s="50">
        <f t="shared" si="199"/>
        <v>0.85862963168134743</v>
      </c>
      <c r="BZ184" s="50">
        <f t="shared" si="200"/>
        <v>0</v>
      </c>
      <c r="CA184" s="50">
        <f t="shared" si="201"/>
        <v>1</v>
      </c>
      <c r="CB184" s="50">
        <f t="shared" si="202"/>
        <v>0</v>
      </c>
      <c r="CC184" s="50">
        <f t="shared" si="203"/>
        <v>0</v>
      </c>
      <c r="CD184" s="50">
        <f t="shared" si="204"/>
        <v>0</v>
      </c>
      <c r="CE184" s="50">
        <f t="shared" si="205"/>
        <v>0</v>
      </c>
      <c r="CF184" s="50">
        <f t="shared" si="206"/>
        <v>0</v>
      </c>
      <c r="CG184" s="50">
        <f t="shared" si="207"/>
        <v>0</v>
      </c>
      <c r="CH184" s="50">
        <f t="shared" si="208"/>
        <v>0.85862963168134743</v>
      </c>
      <c r="CI184" s="50">
        <f t="shared" si="209"/>
        <v>0</v>
      </c>
      <c r="CJ184" s="50">
        <f t="shared" si="210"/>
        <v>1</v>
      </c>
      <c r="CK184" s="50">
        <f t="shared" si="211"/>
        <v>0</v>
      </c>
      <c r="CL184" s="50">
        <f t="shared" si="212"/>
        <v>0</v>
      </c>
      <c r="CM184" s="50">
        <f t="shared" si="213"/>
        <v>0</v>
      </c>
      <c r="CN184" s="50">
        <f t="shared" si="214"/>
        <v>0</v>
      </c>
      <c r="CO184">
        <f t="shared" si="215"/>
        <v>0.16950875186191527</v>
      </c>
      <c r="CP184">
        <f t="shared" si="216"/>
        <v>0</v>
      </c>
      <c r="CQ184">
        <f t="shared" si="217"/>
        <v>1</v>
      </c>
      <c r="CR184">
        <f t="shared" si="218"/>
        <v>0</v>
      </c>
      <c r="CS184">
        <f t="shared" si="219"/>
        <v>0</v>
      </c>
      <c r="CT184">
        <f t="shared" si="220"/>
        <v>0</v>
      </c>
      <c r="CU184">
        <f t="shared" si="221"/>
        <v>0</v>
      </c>
      <c r="CV184">
        <f t="shared" si="222"/>
        <v>0</v>
      </c>
      <c r="CW184">
        <f t="shared" si="223"/>
        <v>0</v>
      </c>
      <c r="CX184">
        <f t="shared" si="224"/>
        <v>0.16950875186191527</v>
      </c>
      <c r="CY184">
        <f t="shared" si="225"/>
        <v>0</v>
      </c>
      <c r="CZ184">
        <f t="shared" si="226"/>
        <v>1</v>
      </c>
      <c r="DA184">
        <f t="shared" si="227"/>
        <v>0</v>
      </c>
      <c r="DB184">
        <f t="shared" si="228"/>
        <v>0</v>
      </c>
      <c r="DC184">
        <f t="shared" si="229"/>
        <v>0</v>
      </c>
      <c r="DD184">
        <f t="shared" si="230"/>
        <v>0</v>
      </c>
      <c r="DL184" s="32" t="s">
        <v>3118</v>
      </c>
      <c r="DM184" s="32" t="s">
        <v>3119</v>
      </c>
      <c r="DN184" s="32" t="s">
        <v>3120</v>
      </c>
      <c r="DO184" s="32" t="s">
        <v>2608</v>
      </c>
      <c r="DP184" s="32" t="s">
        <v>1284</v>
      </c>
      <c r="DQ184" s="32" t="s">
        <v>18</v>
      </c>
    </row>
    <row r="185" spans="1:121">
      <c r="A185" s="32" t="s">
        <v>16</v>
      </c>
      <c r="B185" s="33" t="s">
        <v>3121</v>
      </c>
      <c r="C185" s="32" t="s">
        <v>3122</v>
      </c>
      <c r="D185" s="33" t="s">
        <v>3123</v>
      </c>
      <c r="E185" s="32" t="s">
        <v>3124</v>
      </c>
      <c r="F185" s="33" t="s">
        <v>3125</v>
      </c>
      <c r="G185" s="32" t="s">
        <v>3126</v>
      </c>
      <c r="H185" s="32" t="s">
        <v>3127</v>
      </c>
      <c r="I185" s="33" t="s">
        <v>3128</v>
      </c>
      <c r="J185" s="32" t="s">
        <v>3129</v>
      </c>
      <c r="K185" s="33" t="s">
        <v>3130</v>
      </c>
      <c r="L185" s="33" t="s">
        <v>3131</v>
      </c>
      <c r="M185" s="33" t="s">
        <v>3132</v>
      </c>
      <c r="N185" s="33" t="s">
        <v>3133</v>
      </c>
      <c r="O185" s="32" t="s">
        <v>3134</v>
      </c>
      <c r="P185" s="31">
        <f t="shared" si="171"/>
        <v>0.87653678655800005</v>
      </c>
      <c r="Q185" s="3">
        <f t="shared" si="172"/>
        <v>0.53663347637884984</v>
      </c>
      <c r="R185" s="32" t="s">
        <v>3135</v>
      </c>
      <c r="S185" s="40">
        <f t="shared" si="173"/>
        <v>1.0043539467473606</v>
      </c>
      <c r="T185" s="33" t="s">
        <v>3136</v>
      </c>
      <c r="U185" s="32" t="s">
        <v>3137</v>
      </c>
      <c r="V185" s="32" t="s">
        <v>3138</v>
      </c>
      <c r="W185" s="24">
        <f t="shared" si="174"/>
        <v>4.9631868305379161</v>
      </c>
      <c r="AA185" s="24">
        <f t="shared" si="175"/>
        <v>1.1257358287364148</v>
      </c>
      <c r="AC185" s="32" t="s">
        <v>3139</v>
      </c>
      <c r="AD185" s="32" t="s">
        <v>3140</v>
      </c>
      <c r="AE185" s="32" t="s">
        <v>3141</v>
      </c>
      <c r="AF185" s="32" t="s">
        <v>3142</v>
      </c>
      <c r="AG185" s="8">
        <f t="shared" si="176"/>
        <v>3.6030285254450033E-2</v>
      </c>
      <c r="AH185" s="32" t="s">
        <v>3143</v>
      </c>
      <c r="AI185" s="32" t="s">
        <v>3144</v>
      </c>
      <c r="AJ185">
        <f t="shared" si="177"/>
        <v>3.4304000000000201</v>
      </c>
      <c r="AK185">
        <f t="shared" si="156"/>
        <v>1.6498541201254255</v>
      </c>
      <c r="AL185" t="e">
        <f t="shared" si="157"/>
        <v>#VALUE!</v>
      </c>
      <c r="AM185">
        <f t="shared" si="178"/>
        <v>0.48095094453282877</v>
      </c>
      <c r="AN185" s="58" t="e">
        <f t="shared" si="179"/>
        <v>#VALUE!</v>
      </c>
      <c r="AO185" s="32">
        <v>2</v>
      </c>
      <c r="AP185" s="32">
        <v>4</v>
      </c>
      <c r="AQ185" s="32"/>
      <c r="AR185">
        <f t="shared" si="158"/>
        <v>0</v>
      </c>
      <c r="AS185">
        <f t="shared" si="159"/>
        <v>0</v>
      </c>
      <c r="AT185">
        <f t="shared" si="160"/>
        <v>0</v>
      </c>
      <c r="AU185">
        <f t="shared" si="161"/>
        <v>0</v>
      </c>
      <c r="AV185" t="e">
        <f t="shared" si="162"/>
        <v>#VALUE!</v>
      </c>
      <c r="AW185">
        <f t="shared" si="163"/>
        <v>0</v>
      </c>
      <c r="AX185">
        <f t="shared" si="164"/>
        <v>1</v>
      </c>
      <c r="AY185">
        <f t="shared" si="165"/>
        <v>0</v>
      </c>
      <c r="AZ185">
        <f t="shared" si="166"/>
        <v>0</v>
      </c>
      <c r="BA185">
        <f t="shared" si="167"/>
        <v>0</v>
      </c>
      <c r="BB185">
        <f t="shared" si="168"/>
        <v>0</v>
      </c>
      <c r="BC185">
        <f t="shared" si="169"/>
        <v>0</v>
      </c>
      <c r="BD185">
        <f t="shared" si="170"/>
        <v>0</v>
      </c>
      <c r="BE185" t="e">
        <f t="shared" si="180"/>
        <v>#VALUE!</v>
      </c>
      <c r="BF185">
        <f t="shared" si="181"/>
        <v>0</v>
      </c>
      <c r="BG185">
        <f t="shared" si="182"/>
        <v>1</v>
      </c>
      <c r="BH185">
        <f t="shared" si="183"/>
        <v>0</v>
      </c>
      <c r="BI185">
        <f t="shared" si="184"/>
        <v>0</v>
      </c>
      <c r="BJ185">
        <f t="shared" si="185"/>
        <v>0</v>
      </c>
      <c r="BK185">
        <f t="shared" si="186"/>
        <v>0</v>
      </c>
      <c r="BL185" t="e">
        <f t="shared" si="187"/>
        <v>#VALUE!</v>
      </c>
      <c r="BM185" t="e">
        <f t="shared" si="188"/>
        <v>#VALUE!</v>
      </c>
      <c r="BN185">
        <f t="shared" si="189"/>
        <v>1</v>
      </c>
      <c r="BO185">
        <f t="shared" si="190"/>
        <v>0</v>
      </c>
      <c r="BP185">
        <f t="shared" si="191"/>
        <v>0</v>
      </c>
      <c r="BQ185">
        <f t="shared" si="192"/>
        <v>0</v>
      </c>
      <c r="BR185">
        <f t="shared" si="193"/>
        <v>0</v>
      </c>
      <c r="BS185">
        <f t="shared" si="194"/>
        <v>0</v>
      </c>
      <c r="BT185">
        <f t="shared" si="195"/>
        <v>0</v>
      </c>
      <c r="BU185" t="e">
        <f t="shared" si="196"/>
        <v>#VALUE!</v>
      </c>
      <c r="BV185">
        <f t="shared" si="197"/>
        <v>0</v>
      </c>
      <c r="BW185">
        <f t="shared" si="198"/>
        <v>1</v>
      </c>
      <c r="BY185" s="50">
        <f t="shared" si="199"/>
        <v>0</v>
      </c>
      <c r="BZ185" s="50">
        <f t="shared" si="200"/>
        <v>0</v>
      </c>
      <c r="CA185" s="50">
        <f t="shared" si="201"/>
        <v>0</v>
      </c>
      <c r="CB185" s="50">
        <f t="shared" si="202"/>
        <v>0</v>
      </c>
      <c r="CC185" s="50">
        <f t="shared" si="203"/>
        <v>1.6498541201254255</v>
      </c>
      <c r="CD185" s="50">
        <f t="shared" si="204"/>
        <v>0</v>
      </c>
      <c r="CE185" s="50">
        <f t="shared" si="205"/>
        <v>1</v>
      </c>
      <c r="CF185" s="50">
        <f t="shared" si="206"/>
        <v>0</v>
      </c>
      <c r="CG185" s="50">
        <f t="shared" si="207"/>
        <v>0</v>
      </c>
      <c r="CH185" s="50">
        <f t="shared" si="208"/>
        <v>0</v>
      </c>
      <c r="CI185" s="50">
        <f t="shared" si="209"/>
        <v>0</v>
      </c>
      <c r="CJ185" s="50">
        <f t="shared" si="210"/>
        <v>0</v>
      </c>
      <c r="CK185" s="50">
        <f t="shared" si="211"/>
        <v>0</v>
      </c>
      <c r="CL185" s="50">
        <f t="shared" si="212"/>
        <v>1.6498541201254255</v>
      </c>
      <c r="CM185" s="50">
        <f t="shared" si="213"/>
        <v>0</v>
      </c>
      <c r="CN185" s="50">
        <f t="shared" si="214"/>
        <v>1</v>
      </c>
      <c r="CO185">
        <f t="shared" si="215"/>
        <v>0</v>
      </c>
      <c r="CP185">
        <f t="shared" si="216"/>
        <v>0</v>
      </c>
      <c r="CQ185">
        <f t="shared" si="217"/>
        <v>0</v>
      </c>
      <c r="CR185">
        <f t="shared" si="218"/>
        <v>0</v>
      </c>
      <c r="CS185">
        <f t="shared" si="219"/>
        <v>0.48095094453282877</v>
      </c>
      <c r="CT185">
        <f t="shared" si="220"/>
        <v>0</v>
      </c>
      <c r="CU185">
        <f t="shared" si="221"/>
        <v>1</v>
      </c>
      <c r="CV185">
        <f t="shared" si="222"/>
        <v>0</v>
      </c>
      <c r="CW185">
        <f t="shared" si="223"/>
        <v>0</v>
      </c>
      <c r="CX185">
        <f t="shared" si="224"/>
        <v>0</v>
      </c>
      <c r="CY185">
        <f t="shared" si="225"/>
        <v>0</v>
      </c>
      <c r="CZ185">
        <f t="shared" si="226"/>
        <v>0</v>
      </c>
      <c r="DA185">
        <f t="shared" si="227"/>
        <v>0</v>
      </c>
      <c r="DB185">
        <f t="shared" si="228"/>
        <v>0.48095094453282877</v>
      </c>
      <c r="DC185">
        <f t="shared" si="229"/>
        <v>0</v>
      </c>
      <c r="DD185">
        <f t="shared" si="230"/>
        <v>1</v>
      </c>
      <c r="DL185" s="32" t="s">
        <v>3145</v>
      </c>
      <c r="DM185" s="32" t="s">
        <v>3146</v>
      </c>
      <c r="DN185" s="32" t="s">
        <v>3147</v>
      </c>
      <c r="DO185" s="32" t="s">
        <v>3148</v>
      </c>
      <c r="DP185" s="32" t="s">
        <v>3149</v>
      </c>
      <c r="DQ185" s="32" t="s">
        <v>18</v>
      </c>
    </row>
    <row r="186" spans="1:121">
      <c r="A186" s="32" t="s">
        <v>20</v>
      </c>
      <c r="B186" s="33" t="s">
        <v>2849</v>
      </c>
      <c r="C186" s="32" t="s">
        <v>3150</v>
      </c>
      <c r="D186" s="33" t="s">
        <v>3151</v>
      </c>
      <c r="E186" s="32" t="s">
        <v>3152</v>
      </c>
      <c r="F186" s="33" t="s">
        <v>3153</v>
      </c>
      <c r="G186" s="32" t="s">
        <v>3154</v>
      </c>
      <c r="H186" s="32" t="s">
        <v>3155</v>
      </c>
      <c r="I186" s="32" t="s">
        <v>3156</v>
      </c>
      <c r="J186" s="32" t="s">
        <v>3157</v>
      </c>
      <c r="K186" s="33" t="s">
        <v>3158</v>
      </c>
      <c r="L186" s="33" t="s">
        <v>3159</v>
      </c>
      <c r="M186" s="33" t="s">
        <v>3160</v>
      </c>
      <c r="N186" s="33" t="s">
        <v>3161</v>
      </c>
      <c r="O186" s="32" t="s">
        <v>3162</v>
      </c>
      <c r="P186" s="31">
        <f t="shared" si="171"/>
        <v>0.96549378336400005</v>
      </c>
      <c r="Q186" s="3">
        <f t="shared" si="172"/>
        <v>0.86435649142906135</v>
      </c>
      <c r="R186" s="32" t="s">
        <v>3163</v>
      </c>
      <c r="S186" s="40">
        <f t="shared" si="173"/>
        <v>0.52692701335483294</v>
      </c>
      <c r="T186" s="33" t="s">
        <v>3164</v>
      </c>
      <c r="U186" s="32" t="s">
        <v>3165</v>
      </c>
      <c r="V186" s="33" t="s">
        <v>3166</v>
      </c>
      <c r="W186" s="24">
        <f t="shared" si="174"/>
        <v>4.4422965775976726</v>
      </c>
      <c r="AA186" s="24">
        <f t="shared" si="175"/>
        <v>1.2616261375881987</v>
      </c>
      <c r="AC186" s="32" t="s">
        <v>3167</v>
      </c>
      <c r="AD186" s="32" t="s">
        <v>3168</v>
      </c>
      <c r="AE186" s="32" t="s">
        <v>3169</v>
      </c>
      <c r="AF186" s="32" t="s">
        <v>3170</v>
      </c>
      <c r="AG186" s="8">
        <f t="shared" si="176"/>
        <v>3.478847267227806E-2</v>
      </c>
      <c r="AH186" s="32" t="s">
        <v>3171</v>
      </c>
      <c r="AI186" s="32" t="s">
        <v>3172</v>
      </c>
      <c r="AJ186">
        <f t="shared" si="177"/>
        <v>5.8637000000000512</v>
      </c>
      <c r="AK186">
        <f t="shared" si="156"/>
        <v>0.93427825567180878</v>
      </c>
      <c r="AL186" t="e">
        <f t="shared" si="157"/>
        <v>#VALUE!</v>
      </c>
      <c r="AM186">
        <f t="shared" si="178"/>
        <v>0.15933254697065002</v>
      </c>
      <c r="AN186" s="58" t="e">
        <f t="shared" si="179"/>
        <v>#VALUE!</v>
      </c>
      <c r="AO186" s="32">
        <v>3</v>
      </c>
      <c r="AP186" s="32">
        <v>4</v>
      </c>
      <c r="AQ186" s="32"/>
      <c r="AR186">
        <f t="shared" si="158"/>
        <v>0</v>
      </c>
      <c r="AS186">
        <f t="shared" si="159"/>
        <v>0</v>
      </c>
      <c r="AT186">
        <f t="shared" si="160"/>
        <v>0</v>
      </c>
      <c r="AU186">
        <f t="shared" si="161"/>
        <v>0</v>
      </c>
      <c r="AV186">
        <f t="shared" si="162"/>
        <v>0</v>
      </c>
      <c r="AW186">
        <f t="shared" si="163"/>
        <v>0</v>
      </c>
      <c r="AX186">
        <f t="shared" si="164"/>
        <v>0</v>
      </c>
      <c r="AY186">
        <f t="shared" si="165"/>
        <v>0</v>
      </c>
      <c r="AZ186" t="e">
        <f t="shared" si="166"/>
        <v>#VALUE!</v>
      </c>
      <c r="BA186">
        <f t="shared" si="167"/>
        <v>0</v>
      </c>
      <c r="BB186">
        <f t="shared" si="168"/>
        <v>1</v>
      </c>
      <c r="BC186">
        <f t="shared" si="169"/>
        <v>0</v>
      </c>
      <c r="BD186">
        <f t="shared" si="170"/>
        <v>0</v>
      </c>
      <c r="BE186" t="e">
        <f t="shared" si="180"/>
        <v>#VALUE!</v>
      </c>
      <c r="BF186">
        <f t="shared" si="181"/>
        <v>0</v>
      </c>
      <c r="BG186">
        <f t="shared" si="182"/>
        <v>1</v>
      </c>
      <c r="BH186">
        <f t="shared" si="183"/>
        <v>0</v>
      </c>
      <c r="BI186">
        <f t="shared" si="184"/>
        <v>0</v>
      </c>
      <c r="BJ186">
        <f t="shared" si="185"/>
        <v>0</v>
      </c>
      <c r="BK186">
        <f t="shared" si="186"/>
        <v>0</v>
      </c>
      <c r="BL186">
        <f t="shared" si="187"/>
        <v>0</v>
      </c>
      <c r="BM186">
        <f t="shared" si="188"/>
        <v>0</v>
      </c>
      <c r="BN186">
        <f t="shared" si="189"/>
        <v>0</v>
      </c>
      <c r="BO186">
        <f t="shared" si="190"/>
        <v>0</v>
      </c>
      <c r="BP186" t="e">
        <f t="shared" si="191"/>
        <v>#VALUE!</v>
      </c>
      <c r="BQ186">
        <f t="shared" si="192"/>
        <v>0</v>
      </c>
      <c r="BR186">
        <f t="shared" si="193"/>
        <v>1</v>
      </c>
      <c r="BS186">
        <f t="shared" si="194"/>
        <v>0</v>
      </c>
      <c r="BT186">
        <f t="shared" si="195"/>
        <v>0</v>
      </c>
      <c r="BU186" t="e">
        <f t="shared" si="196"/>
        <v>#VALUE!</v>
      </c>
      <c r="BV186">
        <f t="shared" si="197"/>
        <v>0</v>
      </c>
      <c r="BW186">
        <f t="shared" si="198"/>
        <v>1</v>
      </c>
      <c r="BY186" s="50">
        <f t="shared" si="199"/>
        <v>0</v>
      </c>
      <c r="BZ186" s="50">
        <f t="shared" si="200"/>
        <v>0</v>
      </c>
      <c r="CA186" s="50">
        <f t="shared" si="201"/>
        <v>0</v>
      </c>
      <c r="CB186" s="50">
        <f t="shared" si="202"/>
        <v>0</v>
      </c>
      <c r="CC186" s="50">
        <f t="shared" si="203"/>
        <v>0</v>
      </c>
      <c r="CD186" s="50">
        <f t="shared" si="204"/>
        <v>0</v>
      </c>
      <c r="CE186" s="50">
        <f t="shared" si="205"/>
        <v>0</v>
      </c>
      <c r="CF186" s="50">
        <f t="shared" si="206"/>
        <v>0</v>
      </c>
      <c r="CG186" s="50">
        <f t="shared" si="207"/>
        <v>0.93427825567180878</v>
      </c>
      <c r="CH186" s="50">
        <f t="shared" si="208"/>
        <v>0</v>
      </c>
      <c r="CI186" s="50">
        <f t="shared" si="209"/>
        <v>1</v>
      </c>
      <c r="CJ186" s="50">
        <f t="shared" si="210"/>
        <v>0</v>
      </c>
      <c r="CK186" s="50">
        <f t="shared" si="211"/>
        <v>0</v>
      </c>
      <c r="CL186" s="50">
        <f t="shared" si="212"/>
        <v>0.93427825567180878</v>
      </c>
      <c r="CM186" s="50">
        <f t="shared" si="213"/>
        <v>0</v>
      </c>
      <c r="CN186" s="50">
        <f t="shared" si="214"/>
        <v>1</v>
      </c>
      <c r="CO186">
        <f t="shared" si="215"/>
        <v>0</v>
      </c>
      <c r="CP186">
        <f t="shared" si="216"/>
        <v>0</v>
      </c>
      <c r="CQ186">
        <f t="shared" si="217"/>
        <v>0</v>
      </c>
      <c r="CR186">
        <f t="shared" si="218"/>
        <v>0</v>
      </c>
      <c r="CS186">
        <f t="shared" si="219"/>
        <v>0</v>
      </c>
      <c r="CT186">
        <f t="shared" si="220"/>
        <v>0</v>
      </c>
      <c r="CU186">
        <f t="shared" si="221"/>
        <v>0</v>
      </c>
      <c r="CV186">
        <f t="shared" si="222"/>
        <v>0</v>
      </c>
      <c r="CW186">
        <f t="shared" si="223"/>
        <v>0.15933254697065002</v>
      </c>
      <c r="CX186">
        <f t="shared" si="224"/>
        <v>0</v>
      </c>
      <c r="CY186">
        <f t="shared" si="225"/>
        <v>1</v>
      </c>
      <c r="CZ186">
        <f t="shared" si="226"/>
        <v>0</v>
      </c>
      <c r="DA186">
        <f t="shared" si="227"/>
        <v>0</v>
      </c>
      <c r="DB186">
        <f t="shared" si="228"/>
        <v>0.15933254697065002</v>
      </c>
      <c r="DC186">
        <f t="shared" si="229"/>
        <v>0</v>
      </c>
      <c r="DD186">
        <f t="shared" si="230"/>
        <v>1</v>
      </c>
      <c r="DL186" s="32" t="s">
        <v>3173</v>
      </c>
      <c r="DM186" s="32" t="s">
        <v>3174</v>
      </c>
      <c r="DN186" s="32" t="s">
        <v>3175</v>
      </c>
      <c r="DO186" s="32" t="s">
        <v>1561</v>
      </c>
      <c r="DP186" s="32" t="s">
        <v>3176</v>
      </c>
      <c r="DQ186" s="32" t="s">
        <v>18</v>
      </c>
    </row>
    <row r="187" spans="1:121">
      <c r="A187" s="32" t="s">
        <v>20</v>
      </c>
      <c r="B187" s="32" t="s">
        <v>3177</v>
      </c>
      <c r="C187" s="32" t="s">
        <v>3178</v>
      </c>
      <c r="D187" s="33" t="s">
        <v>3179</v>
      </c>
      <c r="E187" s="32" t="s">
        <v>3180</v>
      </c>
      <c r="F187" s="33" t="s">
        <v>3181</v>
      </c>
      <c r="G187" s="32" t="s">
        <v>3182</v>
      </c>
      <c r="H187" s="32" t="s">
        <v>3183</v>
      </c>
      <c r="I187" s="32" t="s">
        <v>3184</v>
      </c>
      <c r="J187" s="32" t="s">
        <v>3185</v>
      </c>
      <c r="K187" s="33" t="s">
        <v>3186</v>
      </c>
      <c r="L187" s="33" t="s">
        <v>3187</v>
      </c>
      <c r="M187" s="33" t="s">
        <v>3188</v>
      </c>
      <c r="N187" s="33" t="s">
        <v>3189</v>
      </c>
      <c r="O187" s="32" t="s">
        <v>3190</v>
      </c>
      <c r="P187" s="31">
        <f t="shared" si="171"/>
        <v>0.74421173094600002</v>
      </c>
      <c r="Q187" s="3">
        <f t="shared" si="172"/>
        <v>0.10770220095528305</v>
      </c>
      <c r="R187" s="32" t="s">
        <v>3191</v>
      </c>
      <c r="S187" s="40">
        <f t="shared" si="173"/>
        <v>1.4628848113683979</v>
      </c>
      <c r="T187" s="33" t="s">
        <v>3192</v>
      </c>
      <c r="U187" s="32" t="s">
        <v>3193</v>
      </c>
      <c r="V187" s="33" t="s">
        <v>3194</v>
      </c>
      <c r="W187" s="24">
        <f t="shared" si="174"/>
        <v>1.4063863534313747</v>
      </c>
      <c r="AA187" s="24">
        <f t="shared" si="175"/>
        <v>1.9284716061795935</v>
      </c>
      <c r="AC187" s="32" t="s">
        <v>3195</v>
      </c>
      <c r="AD187" s="32" t="s">
        <v>3196</v>
      </c>
      <c r="AE187" s="32" t="s">
        <v>3197</v>
      </c>
      <c r="AF187" s="32" t="s">
        <v>3198</v>
      </c>
      <c r="AG187" s="8">
        <f t="shared" si="176"/>
        <v>3.1371403342104386E-2</v>
      </c>
      <c r="AH187" s="32" t="s">
        <v>3199</v>
      </c>
      <c r="AI187" s="32" t="s">
        <v>3200</v>
      </c>
      <c r="AJ187">
        <f t="shared" si="177"/>
        <v>10.211000000000013</v>
      </c>
      <c r="AK187">
        <f t="shared" si="156"/>
        <v>3.1687521076501532</v>
      </c>
      <c r="AL187" t="e">
        <f t="shared" si="157"/>
        <v>#VALUE!</v>
      </c>
      <c r="AM187">
        <f t="shared" si="178"/>
        <v>0.31032730463717062</v>
      </c>
      <c r="AN187" s="58" t="e">
        <f t="shared" si="179"/>
        <v>#VALUE!</v>
      </c>
      <c r="AO187" s="32">
        <v>3</v>
      </c>
      <c r="AP187" s="32">
        <v>3</v>
      </c>
      <c r="AQ187" s="32"/>
      <c r="AR187">
        <f t="shared" si="158"/>
        <v>0</v>
      </c>
      <c r="AS187">
        <f t="shared" si="159"/>
        <v>0</v>
      </c>
      <c r="AT187">
        <f t="shared" si="160"/>
        <v>0</v>
      </c>
      <c r="AU187">
        <f t="shared" si="161"/>
        <v>0</v>
      </c>
      <c r="AV187">
        <f t="shared" si="162"/>
        <v>0</v>
      </c>
      <c r="AW187">
        <f t="shared" si="163"/>
        <v>0</v>
      </c>
      <c r="AX187">
        <f t="shared" si="164"/>
        <v>0</v>
      </c>
      <c r="AY187">
        <f t="shared" si="165"/>
        <v>0</v>
      </c>
      <c r="AZ187" t="e">
        <f t="shared" si="166"/>
        <v>#VALUE!</v>
      </c>
      <c r="BA187" t="e">
        <f t="shared" si="167"/>
        <v>#VALUE!</v>
      </c>
      <c r="BB187">
        <f t="shared" si="168"/>
        <v>1</v>
      </c>
      <c r="BC187">
        <f t="shared" si="169"/>
        <v>1</v>
      </c>
      <c r="BD187">
        <f t="shared" si="170"/>
        <v>0</v>
      </c>
      <c r="BE187">
        <f t="shared" si="180"/>
        <v>0</v>
      </c>
      <c r="BF187">
        <f t="shared" si="181"/>
        <v>0</v>
      </c>
      <c r="BG187">
        <f t="shared" si="182"/>
        <v>0</v>
      </c>
      <c r="BH187">
        <f t="shared" si="183"/>
        <v>0</v>
      </c>
      <c r="BI187">
        <f t="shared" si="184"/>
        <v>0</v>
      </c>
      <c r="BJ187">
        <f t="shared" si="185"/>
        <v>0</v>
      </c>
      <c r="BK187">
        <f t="shared" si="186"/>
        <v>0</v>
      </c>
      <c r="BL187">
        <f t="shared" si="187"/>
        <v>0</v>
      </c>
      <c r="BM187">
        <f t="shared" si="188"/>
        <v>0</v>
      </c>
      <c r="BN187">
        <f t="shared" si="189"/>
        <v>0</v>
      </c>
      <c r="BO187">
        <f t="shared" si="190"/>
        <v>0</v>
      </c>
      <c r="BP187" t="e">
        <f t="shared" si="191"/>
        <v>#VALUE!</v>
      </c>
      <c r="BQ187" t="e">
        <f t="shared" si="192"/>
        <v>#VALUE!</v>
      </c>
      <c r="BR187">
        <f t="shared" si="193"/>
        <v>1</v>
      </c>
      <c r="BS187">
        <f t="shared" si="194"/>
        <v>1</v>
      </c>
      <c r="BT187">
        <f t="shared" si="195"/>
        <v>0</v>
      </c>
      <c r="BU187">
        <f t="shared" si="196"/>
        <v>0</v>
      </c>
      <c r="BV187">
        <f t="shared" si="197"/>
        <v>0</v>
      </c>
      <c r="BW187">
        <f t="shared" si="198"/>
        <v>0</v>
      </c>
      <c r="BY187" s="50">
        <f t="shared" si="199"/>
        <v>0</v>
      </c>
      <c r="BZ187" s="50">
        <f t="shared" si="200"/>
        <v>0</v>
      </c>
      <c r="CA187" s="50">
        <f t="shared" si="201"/>
        <v>0</v>
      </c>
      <c r="CB187" s="50">
        <f t="shared" si="202"/>
        <v>0</v>
      </c>
      <c r="CC187" s="50">
        <f t="shared" si="203"/>
        <v>0</v>
      </c>
      <c r="CD187" s="50">
        <f t="shared" si="204"/>
        <v>0</v>
      </c>
      <c r="CE187" s="50">
        <f t="shared" si="205"/>
        <v>0</v>
      </c>
      <c r="CF187" s="50">
        <f t="shared" si="206"/>
        <v>0</v>
      </c>
      <c r="CG187" s="50">
        <f t="shared" si="207"/>
        <v>3.1687521076501532</v>
      </c>
      <c r="CH187" s="50">
        <f t="shared" si="208"/>
        <v>3.1687521076501532</v>
      </c>
      <c r="CI187" s="50">
        <f t="shared" si="209"/>
        <v>1</v>
      </c>
      <c r="CJ187" s="50">
        <f t="shared" si="210"/>
        <v>1</v>
      </c>
      <c r="CK187" s="50">
        <f t="shared" si="211"/>
        <v>0</v>
      </c>
      <c r="CL187" s="50">
        <f t="shared" si="212"/>
        <v>0</v>
      </c>
      <c r="CM187" s="50">
        <f t="shared" si="213"/>
        <v>0</v>
      </c>
      <c r="CN187" s="50">
        <f t="shared" si="214"/>
        <v>0</v>
      </c>
      <c r="CO187">
        <f t="shared" si="215"/>
        <v>0</v>
      </c>
      <c r="CP187">
        <f t="shared" si="216"/>
        <v>0</v>
      </c>
      <c r="CQ187">
        <f t="shared" si="217"/>
        <v>0</v>
      </c>
      <c r="CR187">
        <f t="shared" si="218"/>
        <v>0</v>
      </c>
      <c r="CS187">
        <f t="shared" si="219"/>
        <v>0</v>
      </c>
      <c r="CT187">
        <f t="shared" si="220"/>
        <v>0</v>
      </c>
      <c r="CU187">
        <f t="shared" si="221"/>
        <v>0</v>
      </c>
      <c r="CV187">
        <f t="shared" si="222"/>
        <v>0</v>
      </c>
      <c r="CW187">
        <f t="shared" si="223"/>
        <v>0.31032730463717062</v>
      </c>
      <c r="CX187">
        <f t="shared" si="224"/>
        <v>0.31032730463717062</v>
      </c>
      <c r="CY187">
        <f t="shared" si="225"/>
        <v>1</v>
      </c>
      <c r="CZ187">
        <f t="shared" si="226"/>
        <v>1</v>
      </c>
      <c r="DA187">
        <f t="shared" si="227"/>
        <v>0</v>
      </c>
      <c r="DB187">
        <f t="shared" si="228"/>
        <v>0</v>
      </c>
      <c r="DC187">
        <f t="shared" si="229"/>
        <v>0</v>
      </c>
      <c r="DD187">
        <f t="shared" si="230"/>
        <v>0</v>
      </c>
      <c r="DL187" s="32" t="s">
        <v>3201</v>
      </c>
      <c r="DM187" s="32" t="s">
        <v>3202</v>
      </c>
      <c r="DN187" s="32" t="s">
        <v>3203</v>
      </c>
      <c r="DO187" s="32" t="s">
        <v>3204</v>
      </c>
      <c r="DP187" s="32" t="s">
        <v>3205</v>
      </c>
      <c r="DQ187" s="32" t="s">
        <v>18</v>
      </c>
    </row>
    <row r="188" spans="1:121">
      <c r="A188" s="32" t="s">
        <v>20</v>
      </c>
      <c r="B188" s="32" t="s">
        <v>3206</v>
      </c>
      <c r="C188" s="32" t="s">
        <v>3207</v>
      </c>
      <c r="D188" s="33" t="s">
        <v>3208</v>
      </c>
      <c r="E188" s="32" t="s">
        <v>3209</v>
      </c>
      <c r="F188" s="33" t="s">
        <v>3210</v>
      </c>
      <c r="G188" s="32" t="s">
        <v>3211</v>
      </c>
      <c r="H188" s="32" t="s">
        <v>3212</v>
      </c>
      <c r="I188" s="32" t="s">
        <v>3213</v>
      </c>
      <c r="J188" s="32" t="s">
        <v>3214</v>
      </c>
      <c r="K188" s="33" t="s">
        <v>3215</v>
      </c>
      <c r="L188" s="33" t="s">
        <v>3216</v>
      </c>
      <c r="M188" s="33" t="s">
        <v>3217</v>
      </c>
      <c r="N188" s="33" t="s">
        <v>3218</v>
      </c>
      <c r="O188" s="32" t="s">
        <v>3219</v>
      </c>
      <c r="P188" s="31">
        <f t="shared" si="171"/>
        <v>0.18285798966700001</v>
      </c>
      <c r="Q188" s="3">
        <f t="shared" si="172"/>
        <v>-0.93312591122988664</v>
      </c>
      <c r="R188" s="32" t="s">
        <v>3220</v>
      </c>
      <c r="S188" s="40">
        <f t="shared" si="173"/>
        <v>2.7738073064887105</v>
      </c>
      <c r="T188" s="32" t="s">
        <v>3221</v>
      </c>
      <c r="U188" s="32" t="s">
        <v>3222</v>
      </c>
      <c r="V188" s="32" t="s">
        <v>3223</v>
      </c>
      <c r="W188" s="24">
        <f t="shared" si="174"/>
        <v>4.5947042466805188</v>
      </c>
      <c r="AA188" s="24">
        <f t="shared" si="175"/>
        <v>1.2187476104304824</v>
      </c>
      <c r="AC188" s="32" t="s">
        <v>3224</v>
      </c>
      <c r="AD188" s="32" t="s">
        <v>3225</v>
      </c>
      <c r="AE188" s="32" t="s">
        <v>3226</v>
      </c>
      <c r="AF188" s="32" t="s">
        <v>3227</v>
      </c>
      <c r="AG188" s="8">
        <f t="shared" si="176"/>
        <v>4.968321259234091E-2</v>
      </c>
      <c r="AH188" s="32" t="s">
        <v>3228</v>
      </c>
      <c r="AI188" s="32" t="s">
        <v>3229</v>
      </c>
      <c r="AJ188">
        <f t="shared" si="177"/>
        <v>5.0703000000000316</v>
      </c>
      <c r="AK188">
        <f t="shared" si="156"/>
        <v>2.7664365902742132</v>
      </c>
      <c r="AL188" t="e">
        <f t="shared" si="157"/>
        <v>#VALUE!</v>
      </c>
      <c r="AM188">
        <f t="shared" si="178"/>
        <v>0.54561595768972171</v>
      </c>
      <c r="AN188" s="58" t="e">
        <f t="shared" si="179"/>
        <v>#VALUE!</v>
      </c>
      <c r="AO188" s="32">
        <v>1</v>
      </c>
      <c r="AP188" s="32">
        <v>3</v>
      </c>
      <c r="AQ188" s="32"/>
      <c r="AR188" t="e">
        <f t="shared" si="158"/>
        <v>#VALUE!</v>
      </c>
      <c r="AS188">
        <f t="shared" si="159"/>
        <v>0</v>
      </c>
      <c r="AT188">
        <f t="shared" si="160"/>
        <v>1</v>
      </c>
      <c r="AU188">
        <f t="shared" si="161"/>
        <v>0</v>
      </c>
      <c r="AV188">
        <f t="shared" si="162"/>
        <v>0</v>
      </c>
      <c r="AW188">
        <f t="shared" si="163"/>
        <v>0</v>
      </c>
      <c r="AX188">
        <f t="shared" si="164"/>
        <v>0</v>
      </c>
      <c r="AY188">
        <f t="shared" si="165"/>
        <v>0</v>
      </c>
      <c r="AZ188">
        <f t="shared" si="166"/>
        <v>0</v>
      </c>
      <c r="BA188" t="e">
        <f t="shared" si="167"/>
        <v>#VALUE!</v>
      </c>
      <c r="BB188">
        <f t="shared" si="168"/>
        <v>0</v>
      </c>
      <c r="BC188">
        <f t="shared" si="169"/>
        <v>1</v>
      </c>
      <c r="BD188">
        <f t="shared" si="170"/>
        <v>0</v>
      </c>
      <c r="BE188">
        <f t="shared" si="180"/>
        <v>0</v>
      </c>
      <c r="BF188">
        <f t="shared" si="181"/>
        <v>0</v>
      </c>
      <c r="BG188">
        <f t="shared" si="182"/>
        <v>0</v>
      </c>
      <c r="BH188" t="e">
        <f t="shared" si="183"/>
        <v>#VALUE!</v>
      </c>
      <c r="BI188">
        <f t="shared" si="184"/>
        <v>0</v>
      </c>
      <c r="BJ188">
        <f t="shared" si="185"/>
        <v>1</v>
      </c>
      <c r="BK188">
        <f t="shared" si="186"/>
        <v>0</v>
      </c>
      <c r="BL188">
        <f t="shared" si="187"/>
        <v>0</v>
      </c>
      <c r="BM188">
        <f t="shared" si="188"/>
        <v>0</v>
      </c>
      <c r="BN188">
        <f t="shared" si="189"/>
        <v>0</v>
      </c>
      <c r="BO188">
        <f t="shared" si="190"/>
        <v>0</v>
      </c>
      <c r="BP188">
        <f t="shared" si="191"/>
        <v>0</v>
      </c>
      <c r="BQ188" t="e">
        <f t="shared" si="192"/>
        <v>#VALUE!</v>
      </c>
      <c r="BR188">
        <f t="shared" si="193"/>
        <v>0</v>
      </c>
      <c r="BS188">
        <f t="shared" si="194"/>
        <v>1</v>
      </c>
      <c r="BT188">
        <f t="shared" si="195"/>
        <v>0</v>
      </c>
      <c r="BU188">
        <f t="shared" si="196"/>
        <v>0</v>
      </c>
      <c r="BV188">
        <f t="shared" si="197"/>
        <v>0</v>
      </c>
      <c r="BW188">
        <f t="shared" si="198"/>
        <v>0</v>
      </c>
      <c r="BY188" s="50">
        <f t="shared" si="199"/>
        <v>2.7664365902742132</v>
      </c>
      <c r="BZ188" s="50">
        <f t="shared" si="200"/>
        <v>0</v>
      </c>
      <c r="CA188" s="50">
        <f t="shared" si="201"/>
        <v>1</v>
      </c>
      <c r="CB188" s="50">
        <f t="shared" si="202"/>
        <v>0</v>
      </c>
      <c r="CC188" s="50">
        <f t="shared" si="203"/>
        <v>0</v>
      </c>
      <c r="CD188" s="50">
        <f t="shared" si="204"/>
        <v>0</v>
      </c>
      <c r="CE188" s="50">
        <f t="shared" si="205"/>
        <v>0</v>
      </c>
      <c r="CF188" s="50">
        <f t="shared" si="206"/>
        <v>0</v>
      </c>
      <c r="CG188" s="50">
        <f t="shared" si="207"/>
        <v>0</v>
      </c>
      <c r="CH188" s="50">
        <f t="shared" si="208"/>
        <v>2.7664365902742132</v>
      </c>
      <c r="CI188" s="50">
        <f t="shared" si="209"/>
        <v>0</v>
      </c>
      <c r="CJ188" s="50">
        <f t="shared" si="210"/>
        <v>1</v>
      </c>
      <c r="CK188" s="50">
        <f t="shared" si="211"/>
        <v>0</v>
      </c>
      <c r="CL188" s="50">
        <f t="shared" si="212"/>
        <v>0</v>
      </c>
      <c r="CM188" s="50">
        <f t="shared" si="213"/>
        <v>0</v>
      </c>
      <c r="CN188" s="50">
        <f t="shared" si="214"/>
        <v>0</v>
      </c>
      <c r="CO188">
        <f t="shared" si="215"/>
        <v>0.54561595768972171</v>
      </c>
      <c r="CP188">
        <f t="shared" si="216"/>
        <v>0</v>
      </c>
      <c r="CQ188">
        <f t="shared" si="217"/>
        <v>1</v>
      </c>
      <c r="CR188">
        <f t="shared" si="218"/>
        <v>0</v>
      </c>
      <c r="CS188">
        <f t="shared" si="219"/>
        <v>0</v>
      </c>
      <c r="CT188">
        <f t="shared" si="220"/>
        <v>0</v>
      </c>
      <c r="CU188">
        <f t="shared" si="221"/>
        <v>0</v>
      </c>
      <c r="CV188">
        <f t="shared" si="222"/>
        <v>0</v>
      </c>
      <c r="CW188">
        <f t="shared" si="223"/>
        <v>0</v>
      </c>
      <c r="CX188">
        <f t="shared" si="224"/>
        <v>0.54561595768972171</v>
      </c>
      <c r="CY188">
        <f t="shared" si="225"/>
        <v>0</v>
      </c>
      <c r="CZ188">
        <f t="shared" si="226"/>
        <v>1</v>
      </c>
      <c r="DA188">
        <f t="shared" si="227"/>
        <v>0</v>
      </c>
      <c r="DB188">
        <f t="shared" si="228"/>
        <v>0</v>
      </c>
      <c r="DC188">
        <f t="shared" si="229"/>
        <v>0</v>
      </c>
      <c r="DD188">
        <f t="shared" si="230"/>
        <v>0</v>
      </c>
      <c r="DL188" s="32" t="s">
        <v>3230</v>
      </c>
      <c r="DM188" s="32" t="s">
        <v>3231</v>
      </c>
      <c r="DN188" s="32" t="s">
        <v>3232</v>
      </c>
      <c r="DO188" s="32" t="s">
        <v>2242</v>
      </c>
      <c r="DP188" s="32" t="s">
        <v>3233</v>
      </c>
      <c r="DQ188" s="32" t="s">
        <v>18</v>
      </c>
    </row>
    <row r="189" spans="1:121">
      <c r="A189" s="32" t="s">
        <v>22</v>
      </c>
      <c r="B189" s="32" t="s">
        <v>3234</v>
      </c>
      <c r="C189" s="32" t="s">
        <v>3235</v>
      </c>
      <c r="D189" s="33" t="s">
        <v>3236</v>
      </c>
      <c r="E189" s="32" t="s">
        <v>3237</v>
      </c>
      <c r="F189" s="32" t="s">
        <v>3238</v>
      </c>
      <c r="G189" s="33" t="s">
        <v>3239</v>
      </c>
      <c r="H189" s="32" t="s">
        <v>3240</v>
      </c>
      <c r="I189" s="32" t="s">
        <v>3241</v>
      </c>
      <c r="J189" s="32" t="s">
        <v>3242</v>
      </c>
      <c r="K189" s="33" t="s">
        <v>3243</v>
      </c>
      <c r="L189" s="33" t="s">
        <v>3244</v>
      </c>
      <c r="M189" s="33" t="s">
        <v>3245</v>
      </c>
      <c r="N189" s="33" t="s">
        <v>3246</v>
      </c>
      <c r="O189" s="32" t="s">
        <v>3247</v>
      </c>
      <c r="P189" s="31">
        <f t="shared" si="171"/>
        <v>-0.12910423563500001</v>
      </c>
      <c r="Q189" s="3">
        <f t="shared" si="172"/>
        <v>-0.96666419268220483</v>
      </c>
      <c r="R189" s="32" t="s">
        <v>3248</v>
      </c>
      <c r="S189" s="40">
        <f t="shared" si="173"/>
        <v>2.8826614491995279</v>
      </c>
      <c r="T189" s="33" t="s">
        <v>3249</v>
      </c>
      <c r="U189" s="32" t="s">
        <v>3250</v>
      </c>
      <c r="V189" s="33" t="s">
        <v>3251</v>
      </c>
      <c r="W189" s="24">
        <f t="shared" si="174"/>
        <v>5.6128732419110454</v>
      </c>
      <c r="AA189" s="24">
        <f t="shared" si="175"/>
        <v>1.0185590114904919</v>
      </c>
      <c r="AC189" s="32" t="s">
        <v>3252</v>
      </c>
      <c r="AD189" s="32" t="s">
        <v>3253</v>
      </c>
      <c r="AE189" s="32" t="s">
        <v>3254</v>
      </c>
      <c r="AF189" s="32" t="s">
        <v>3255</v>
      </c>
      <c r="AG189" s="8">
        <f t="shared" si="176"/>
        <v>3.6269547857696226E-2</v>
      </c>
      <c r="AH189" s="32" t="s">
        <v>3256</v>
      </c>
      <c r="AI189" s="32" t="s">
        <v>3257</v>
      </c>
      <c r="AJ189">
        <f t="shared" si="177"/>
        <v>9.5477000000000203</v>
      </c>
      <c r="AK189">
        <f t="shared" si="156"/>
        <v>3.0171003125648532</v>
      </c>
      <c r="AL189" t="e">
        <f t="shared" si="157"/>
        <v>#VALUE!</v>
      </c>
      <c r="AM189">
        <f t="shared" si="178"/>
        <v>0.31600283969593168</v>
      </c>
      <c r="AN189" s="58" t="e">
        <f t="shared" si="179"/>
        <v>#VALUE!</v>
      </c>
      <c r="AO189" s="32">
        <v>4</v>
      </c>
      <c r="AP189" s="32">
        <v>4</v>
      </c>
      <c r="AQ189" s="32"/>
      <c r="AR189">
        <f t="shared" si="158"/>
        <v>0</v>
      </c>
      <c r="AS189">
        <f t="shared" si="159"/>
        <v>0</v>
      </c>
      <c r="AT189">
        <f t="shared" si="160"/>
        <v>0</v>
      </c>
      <c r="AU189">
        <f t="shared" si="161"/>
        <v>0</v>
      </c>
      <c r="AV189">
        <f t="shared" si="162"/>
        <v>0</v>
      </c>
      <c r="AW189">
        <f t="shared" si="163"/>
        <v>0</v>
      </c>
      <c r="AX189">
        <f t="shared" si="164"/>
        <v>0</v>
      </c>
      <c r="AY189">
        <f t="shared" si="165"/>
        <v>0</v>
      </c>
      <c r="AZ189">
        <f t="shared" si="166"/>
        <v>0</v>
      </c>
      <c r="BA189">
        <f t="shared" si="167"/>
        <v>0</v>
      </c>
      <c r="BB189">
        <f t="shared" si="168"/>
        <v>0</v>
      </c>
      <c r="BC189">
        <f t="shared" si="169"/>
        <v>0</v>
      </c>
      <c r="BD189" t="e">
        <f t="shared" si="170"/>
        <v>#VALUE!</v>
      </c>
      <c r="BE189" t="e">
        <f t="shared" si="180"/>
        <v>#VALUE!</v>
      </c>
      <c r="BF189">
        <f t="shared" si="181"/>
        <v>1</v>
      </c>
      <c r="BG189">
        <f t="shared" si="182"/>
        <v>1</v>
      </c>
      <c r="BH189">
        <f t="shared" si="183"/>
        <v>0</v>
      </c>
      <c r="BI189">
        <f t="shared" si="184"/>
        <v>0</v>
      </c>
      <c r="BJ189">
        <f t="shared" si="185"/>
        <v>0</v>
      </c>
      <c r="BK189">
        <f t="shared" si="186"/>
        <v>0</v>
      </c>
      <c r="BL189">
        <f t="shared" si="187"/>
        <v>0</v>
      </c>
      <c r="BM189">
        <f t="shared" si="188"/>
        <v>0</v>
      </c>
      <c r="BN189">
        <f t="shared" si="189"/>
        <v>0</v>
      </c>
      <c r="BO189">
        <f t="shared" si="190"/>
        <v>0</v>
      </c>
      <c r="BP189">
        <f t="shared" si="191"/>
        <v>0</v>
      </c>
      <c r="BQ189">
        <f t="shared" si="192"/>
        <v>0</v>
      </c>
      <c r="BR189">
        <f t="shared" si="193"/>
        <v>0</v>
      </c>
      <c r="BS189">
        <f t="shared" si="194"/>
        <v>0</v>
      </c>
      <c r="BT189" t="e">
        <f t="shared" si="195"/>
        <v>#VALUE!</v>
      </c>
      <c r="BU189" t="e">
        <f t="shared" si="196"/>
        <v>#VALUE!</v>
      </c>
      <c r="BV189">
        <f t="shared" si="197"/>
        <v>1</v>
      </c>
      <c r="BW189">
        <f t="shared" si="198"/>
        <v>1</v>
      </c>
      <c r="BY189" s="50">
        <f t="shared" si="199"/>
        <v>0</v>
      </c>
      <c r="BZ189" s="50">
        <f t="shared" si="200"/>
        <v>0</v>
      </c>
      <c r="CA189" s="50">
        <f t="shared" si="201"/>
        <v>0</v>
      </c>
      <c r="CB189" s="50">
        <f t="shared" si="202"/>
        <v>0</v>
      </c>
      <c r="CC189" s="50">
        <f t="shared" si="203"/>
        <v>0</v>
      </c>
      <c r="CD189" s="50">
        <f t="shared" si="204"/>
        <v>0</v>
      </c>
      <c r="CE189" s="50">
        <f t="shared" si="205"/>
        <v>0</v>
      </c>
      <c r="CF189" s="50">
        <f t="shared" si="206"/>
        <v>0</v>
      </c>
      <c r="CG189" s="50">
        <f t="shared" si="207"/>
        <v>0</v>
      </c>
      <c r="CH189" s="50">
        <f t="shared" si="208"/>
        <v>0</v>
      </c>
      <c r="CI189" s="50">
        <f t="shared" si="209"/>
        <v>0</v>
      </c>
      <c r="CJ189" s="50">
        <f t="shared" si="210"/>
        <v>0</v>
      </c>
      <c r="CK189" s="50">
        <f t="shared" si="211"/>
        <v>3.0171003125648532</v>
      </c>
      <c r="CL189" s="50">
        <f t="shared" si="212"/>
        <v>3.0171003125648532</v>
      </c>
      <c r="CM189" s="50">
        <f t="shared" si="213"/>
        <v>1</v>
      </c>
      <c r="CN189" s="50">
        <f t="shared" si="214"/>
        <v>1</v>
      </c>
      <c r="CO189">
        <f t="shared" si="215"/>
        <v>0</v>
      </c>
      <c r="CP189">
        <f t="shared" si="216"/>
        <v>0</v>
      </c>
      <c r="CQ189">
        <f t="shared" si="217"/>
        <v>0</v>
      </c>
      <c r="CR189">
        <f t="shared" si="218"/>
        <v>0</v>
      </c>
      <c r="CS189">
        <f t="shared" si="219"/>
        <v>0</v>
      </c>
      <c r="CT189">
        <f t="shared" si="220"/>
        <v>0</v>
      </c>
      <c r="CU189">
        <f t="shared" si="221"/>
        <v>0</v>
      </c>
      <c r="CV189">
        <f t="shared" si="222"/>
        <v>0</v>
      </c>
      <c r="CW189">
        <f t="shared" si="223"/>
        <v>0</v>
      </c>
      <c r="CX189">
        <f t="shared" si="224"/>
        <v>0</v>
      </c>
      <c r="CY189">
        <f t="shared" si="225"/>
        <v>0</v>
      </c>
      <c r="CZ189">
        <f t="shared" si="226"/>
        <v>0</v>
      </c>
      <c r="DA189">
        <f t="shared" si="227"/>
        <v>0.31600283969593168</v>
      </c>
      <c r="DB189">
        <f t="shared" si="228"/>
        <v>0.31600283969593168</v>
      </c>
      <c r="DC189">
        <f t="shared" si="229"/>
        <v>1</v>
      </c>
      <c r="DD189">
        <f t="shared" si="230"/>
        <v>1</v>
      </c>
      <c r="DL189" s="32" t="s">
        <v>3258</v>
      </c>
      <c r="DM189" s="32" t="s">
        <v>3259</v>
      </c>
      <c r="DN189" s="32" t="s">
        <v>2500</v>
      </c>
      <c r="DO189" s="32" t="s">
        <v>915</v>
      </c>
      <c r="DP189" s="32" t="s">
        <v>3260</v>
      </c>
      <c r="DQ189" s="32" t="s">
        <v>18</v>
      </c>
    </row>
    <row r="190" spans="1:121">
      <c r="A190" s="32" t="s">
        <v>20</v>
      </c>
      <c r="B190" s="32" t="s">
        <v>3261</v>
      </c>
      <c r="C190" s="32" t="s">
        <v>3262</v>
      </c>
      <c r="D190" s="33" t="s">
        <v>3263</v>
      </c>
      <c r="E190" s="32" t="s">
        <v>3264</v>
      </c>
      <c r="F190" s="33" t="s">
        <v>3265</v>
      </c>
      <c r="G190" s="32" t="s">
        <v>3266</v>
      </c>
      <c r="H190" s="32" t="s">
        <v>3267</v>
      </c>
      <c r="I190" s="32" t="s">
        <v>3268</v>
      </c>
      <c r="J190" s="32" t="s">
        <v>3269</v>
      </c>
      <c r="K190" s="33" t="s">
        <v>3270</v>
      </c>
      <c r="L190" s="33" t="s">
        <v>3271</v>
      </c>
      <c r="M190" s="32" t="s">
        <v>3272</v>
      </c>
      <c r="N190" s="32" t="s">
        <v>3273</v>
      </c>
      <c r="O190" s="32" t="s">
        <v>3274</v>
      </c>
      <c r="P190" s="31">
        <f t="shared" si="171"/>
        <v>-0.8487862667099999</v>
      </c>
      <c r="Q190" s="3">
        <f t="shared" si="172"/>
        <v>0.44087625311099821</v>
      </c>
      <c r="R190" s="32" t="s">
        <v>3275</v>
      </c>
      <c r="S190" s="40">
        <f t="shared" si="173"/>
        <v>1.1142216344695075</v>
      </c>
      <c r="T190" s="32" t="s">
        <v>3276</v>
      </c>
      <c r="U190" s="32" t="s">
        <v>3277</v>
      </c>
      <c r="V190" s="32" t="s">
        <v>3278</v>
      </c>
      <c r="W190" s="24">
        <f t="shared" si="174"/>
        <v>1.7856461920472932</v>
      </c>
      <c r="AA190" s="24">
        <f t="shared" si="175"/>
        <v>1.8914014531498691</v>
      </c>
      <c r="AC190" s="32" t="s">
        <v>3279</v>
      </c>
      <c r="AD190" s="32" t="s">
        <v>3280</v>
      </c>
      <c r="AE190" s="32" t="s">
        <v>3281</v>
      </c>
      <c r="AF190" s="32" t="s">
        <v>3282</v>
      </c>
      <c r="AG190" s="8">
        <f t="shared" si="176"/>
        <v>3.3135191453454456E-2</v>
      </c>
      <c r="AH190" s="32" t="s">
        <v>3283</v>
      </c>
      <c r="AI190" s="32" t="s">
        <v>3284</v>
      </c>
      <c r="AJ190">
        <f t="shared" si="177"/>
        <v>6.2845000000000368</v>
      </c>
      <c r="AK190">
        <f t="shared" si="156"/>
        <v>2.6690556835835686</v>
      </c>
      <c r="AL190" t="e">
        <f t="shared" si="157"/>
        <v>#VALUE!</v>
      </c>
      <c r="AM190">
        <f t="shared" si="178"/>
        <v>0.42470454031085259</v>
      </c>
      <c r="AN190" s="58" t="e">
        <f t="shared" si="179"/>
        <v>#VALUE!</v>
      </c>
      <c r="AO190" s="32">
        <v>2</v>
      </c>
      <c r="AP190" s="32">
        <v>2</v>
      </c>
      <c r="AQ190" s="32"/>
      <c r="AR190">
        <f t="shared" si="158"/>
        <v>0</v>
      </c>
      <c r="AS190">
        <f t="shared" si="159"/>
        <v>0</v>
      </c>
      <c r="AT190">
        <f t="shared" si="160"/>
        <v>0</v>
      </c>
      <c r="AU190">
        <f t="shared" si="161"/>
        <v>0</v>
      </c>
      <c r="AV190" t="e">
        <f t="shared" si="162"/>
        <v>#VALUE!</v>
      </c>
      <c r="AW190" t="e">
        <f t="shared" si="163"/>
        <v>#VALUE!</v>
      </c>
      <c r="AX190">
        <f t="shared" si="164"/>
        <v>1</v>
      </c>
      <c r="AY190">
        <f t="shared" si="165"/>
        <v>1</v>
      </c>
      <c r="AZ190">
        <f t="shared" si="166"/>
        <v>0</v>
      </c>
      <c r="BA190">
        <f t="shared" si="167"/>
        <v>0</v>
      </c>
      <c r="BB190">
        <f t="shared" si="168"/>
        <v>0</v>
      </c>
      <c r="BC190">
        <f t="shared" si="169"/>
        <v>0</v>
      </c>
      <c r="BD190">
        <f t="shared" si="170"/>
        <v>0</v>
      </c>
      <c r="BE190">
        <f t="shared" si="180"/>
        <v>0</v>
      </c>
      <c r="BF190">
        <f t="shared" si="181"/>
        <v>0</v>
      </c>
      <c r="BG190">
        <f t="shared" si="182"/>
        <v>0</v>
      </c>
      <c r="BH190">
        <f t="shared" si="183"/>
        <v>0</v>
      </c>
      <c r="BI190">
        <f t="shared" si="184"/>
        <v>0</v>
      </c>
      <c r="BJ190">
        <f t="shared" si="185"/>
        <v>0</v>
      </c>
      <c r="BK190">
        <f t="shared" si="186"/>
        <v>0</v>
      </c>
      <c r="BL190" t="e">
        <f t="shared" si="187"/>
        <v>#VALUE!</v>
      </c>
      <c r="BM190" t="e">
        <f t="shared" si="188"/>
        <v>#VALUE!</v>
      </c>
      <c r="BN190">
        <f t="shared" si="189"/>
        <v>1</v>
      </c>
      <c r="BO190">
        <f t="shared" si="190"/>
        <v>1</v>
      </c>
      <c r="BP190">
        <f t="shared" si="191"/>
        <v>0</v>
      </c>
      <c r="BQ190">
        <f t="shared" si="192"/>
        <v>0</v>
      </c>
      <c r="BR190">
        <f t="shared" si="193"/>
        <v>0</v>
      </c>
      <c r="BS190">
        <f t="shared" si="194"/>
        <v>0</v>
      </c>
      <c r="BT190">
        <f t="shared" si="195"/>
        <v>0</v>
      </c>
      <c r="BU190">
        <f t="shared" si="196"/>
        <v>0</v>
      </c>
      <c r="BV190">
        <f t="shared" si="197"/>
        <v>0</v>
      </c>
      <c r="BW190">
        <f t="shared" si="198"/>
        <v>0</v>
      </c>
      <c r="BY190" s="50">
        <f t="shared" si="199"/>
        <v>0</v>
      </c>
      <c r="BZ190" s="50">
        <f t="shared" si="200"/>
        <v>0</v>
      </c>
      <c r="CA190" s="50">
        <f t="shared" si="201"/>
        <v>0</v>
      </c>
      <c r="CB190" s="50">
        <f t="shared" si="202"/>
        <v>0</v>
      </c>
      <c r="CC190" s="50">
        <f t="shared" si="203"/>
        <v>2.6690556835835686</v>
      </c>
      <c r="CD190" s="50">
        <f t="shared" si="204"/>
        <v>2.6690556835835686</v>
      </c>
      <c r="CE190" s="50">
        <f t="shared" si="205"/>
        <v>1</v>
      </c>
      <c r="CF190" s="50">
        <f t="shared" si="206"/>
        <v>1</v>
      </c>
      <c r="CG190" s="50">
        <f t="shared" si="207"/>
        <v>0</v>
      </c>
      <c r="CH190" s="50">
        <f t="shared" si="208"/>
        <v>0</v>
      </c>
      <c r="CI190" s="50">
        <f t="shared" si="209"/>
        <v>0</v>
      </c>
      <c r="CJ190" s="50">
        <f t="shared" si="210"/>
        <v>0</v>
      </c>
      <c r="CK190" s="50">
        <f t="shared" si="211"/>
        <v>0</v>
      </c>
      <c r="CL190" s="50">
        <f t="shared" si="212"/>
        <v>0</v>
      </c>
      <c r="CM190" s="50">
        <f t="shared" si="213"/>
        <v>0</v>
      </c>
      <c r="CN190" s="50">
        <f t="shared" si="214"/>
        <v>0</v>
      </c>
      <c r="CO190">
        <f t="shared" si="215"/>
        <v>0</v>
      </c>
      <c r="CP190">
        <f t="shared" si="216"/>
        <v>0</v>
      </c>
      <c r="CQ190">
        <f t="shared" si="217"/>
        <v>0</v>
      </c>
      <c r="CR190">
        <f t="shared" si="218"/>
        <v>0</v>
      </c>
      <c r="CS190">
        <f t="shared" si="219"/>
        <v>0.42470454031085259</v>
      </c>
      <c r="CT190">
        <f t="shared" si="220"/>
        <v>0.42470454031085259</v>
      </c>
      <c r="CU190">
        <f t="shared" si="221"/>
        <v>1</v>
      </c>
      <c r="CV190">
        <f t="shared" si="222"/>
        <v>1</v>
      </c>
      <c r="CW190">
        <f t="shared" si="223"/>
        <v>0</v>
      </c>
      <c r="CX190">
        <f t="shared" si="224"/>
        <v>0</v>
      </c>
      <c r="CY190">
        <f t="shared" si="225"/>
        <v>0</v>
      </c>
      <c r="CZ190">
        <f t="shared" si="226"/>
        <v>0</v>
      </c>
      <c r="DA190">
        <f t="shared" si="227"/>
        <v>0</v>
      </c>
      <c r="DB190">
        <f t="shared" si="228"/>
        <v>0</v>
      </c>
      <c r="DC190">
        <f t="shared" si="229"/>
        <v>0</v>
      </c>
      <c r="DD190">
        <f t="shared" si="230"/>
        <v>0</v>
      </c>
      <c r="DL190" s="32" t="s">
        <v>3285</v>
      </c>
      <c r="DM190" s="32" t="s">
        <v>3286</v>
      </c>
      <c r="DN190" s="32" t="s">
        <v>3287</v>
      </c>
      <c r="DO190" s="32" t="s">
        <v>3288</v>
      </c>
      <c r="DP190" s="32" t="s">
        <v>137</v>
      </c>
      <c r="DQ190" s="32" t="s">
        <v>18</v>
      </c>
    </row>
    <row r="191" spans="1:121">
      <c r="A191" s="32" t="s">
        <v>22</v>
      </c>
      <c r="B191" s="32" t="s">
        <v>3289</v>
      </c>
      <c r="C191" s="32" t="s">
        <v>3290</v>
      </c>
      <c r="D191" s="33" t="s">
        <v>3291</v>
      </c>
      <c r="E191" s="32" t="s">
        <v>3292</v>
      </c>
      <c r="F191" s="32" t="s">
        <v>3293</v>
      </c>
      <c r="G191" s="33" t="s">
        <v>96</v>
      </c>
      <c r="H191" s="32" t="s">
        <v>3294</v>
      </c>
      <c r="I191" s="32" t="s">
        <v>3295</v>
      </c>
      <c r="J191" s="32" t="s">
        <v>3296</v>
      </c>
      <c r="K191" s="33" t="s">
        <v>3297</v>
      </c>
      <c r="L191" s="32" t="s">
        <v>3298</v>
      </c>
      <c r="M191" s="33" t="s">
        <v>3299</v>
      </c>
      <c r="N191" s="33" t="s">
        <v>3300</v>
      </c>
      <c r="O191" s="33" t="s">
        <v>3301</v>
      </c>
      <c r="P191" s="31">
        <f t="shared" si="171"/>
        <v>0.64019745192400013</v>
      </c>
      <c r="Q191" s="3">
        <f t="shared" si="172"/>
        <v>-0.18029444510003512</v>
      </c>
      <c r="R191" s="32" t="s">
        <v>3302</v>
      </c>
      <c r="S191" s="40">
        <f t="shared" si="173"/>
        <v>1.7520821204872623</v>
      </c>
      <c r="T191" s="32" t="s">
        <v>3303</v>
      </c>
      <c r="U191" s="32" t="s">
        <v>3304</v>
      </c>
      <c r="V191" s="33" t="s">
        <v>3305</v>
      </c>
      <c r="W191" s="24">
        <f t="shared" si="174"/>
        <v>4.9691225285715186</v>
      </c>
      <c r="AA191" s="24">
        <f t="shared" si="175"/>
        <v>1.1243935483837424</v>
      </c>
      <c r="AC191" s="32" t="s">
        <v>3306</v>
      </c>
      <c r="AD191" s="32" t="s">
        <v>3307</v>
      </c>
      <c r="AE191" s="32" t="s">
        <v>3308</v>
      </c>
      <c r="AF191" s="32" t="s">
        <v>3309</v>
      </c>
      <c r="AG191" s="8">
        <f t="shared" si="176"/>
        <v>4.4548836512313651E-2</v>
      </c>
      <c r="AH191" s="32" t="s">
        <v>3310</v>
      </c>
      <c r="AI191" s="32" t="s">
        <v>3311</v>
      </c>
      <c r="AJ191">
        <f t="shared" si="177"/>
        <v>6.5370999999999526</v>
      </c>
      <c r="AK191">
        <f t="shared" si="156"/>
        <v>2.1447578185361773</v>
      </c>
      <c r="AL191" t="e">
        <f t="shared" si="157"/>
        <v>#VALUE!</v>
      </c>
      <c r="AM191">
        <f t="shared" si="178"/>
        <v>0.32809010395071098</v>
      </c>
      <c r="AN191" s="58" t="e">
        <f t="shared" si="179"/>
        <v>#VALUE!</v>
      </c>
      <c r="AO191" s="32">
        <v>3</v>
      </c>
      <c r="AP191" s="32">
        <v>2</v>
      </c>
      <c r="AQ191" s="32"/>
      <c r="AR191">
        <f t="shared" si="158"/>
        <v>0</v>
      </c>
      <c r="AS191">
        <f t="shared" si="159"/>
        <v>0</v>
      </c>
      <c r="AT191">
        <f t="shared" si="160"/>
        <v>0</v>
      </c>
      <c r="AU191">
        <f t="shared" si="161"/>
        <v>0</v>
      </c>
      <c r="AV191">
        <f t="shared" si="162"/>
        <v>0</v>
      </c>
      <c r="AW191" t="e">
        <f t="shared" si="163"/>
        <v>#VALUE!</v>
      </c>
      <c r="AX191">
        <f t="shared" si="164"/>
        <v>0</v>
      </c>
      <c r="AY191">
        <f t="shared" si="165"/>
        <v>1</v>
      </c>
      <c r="AZ191" t="e">
        <f t="shared" si="166"/>
        <v>#VALUE!</v>
      </c>
      <c r="BA191">
        <f t="shared" si="167"/>
        <v>0</v>
      </c>
      <c r="BB191">
        <f t="shared" si="168"/>
        <v>1</v>
      </c>
      <c r="BC191">
        <f t="shared" si="169"/>
        <v>0</v>
      </c>
      <c r="BD191">
        <f t="shared" si="170"/>
        <v>0</v>
      </c>
      <c r="BE191">
        <f t="shared" si="180"/>
        <v>0</v>
      </c>
      <c r="BF191">
        <f t="shared" si="181"/>
        <v>0</v>
      </c>
      <c r="BG191">
        <f t="shared" si="182"/>
        <v>0</v>
      </c>
      <c r="BH191">
        <f t="shared" si="183"/>
        <v>0</v>
      </c>
      <c r="BI191">
        <f t="shared" si="184"/>
        <v>0</v>
      </c>
      <c r="BJ191">
        <f t="shared" si="185"/>
        <v>0</v>
      </c>
      <c r="BK191">
        <f t="shared" si="186"/>
        <v>0</v>
      </c>
      <c r="BL191">
        <f t="shared" si="187"/>
        <v>0</v>
      </c>
      <c r="BM191">
        <f t="shared" si="188"/>
        <v>0</v>
      </c>
      <c r="BN191">
        <f t="shared" si="189"/>
        <v>0</v>
      </c>
      <c r="BO191">
        <f t="shared" si="190"/>
        <v>1</v>
      </c>
      <c r="BP191" t="e">
        <f t="shared" si="191"/>
        <v>#VALUE!</v>
      </c>
      <c r="BQ191">
        <f t="shared" si="192"/>
        <v>0</v>
      </c>
      <c r="BR191">
        <f t="shared" si="193"/>
        <v>1</v>
      </c>
      <c r="BS191">
        <f t="shared" si="194"/>
        <v>0</v>
      </c>
      <c r="BT191">
        <f t="shared" si="195"/>
        <v>0</v>
      </c>
      <c r="BU191">
        <f t="shared" si="196"/>
        <v>0</v>
      </c>
      <c r="BV191">
        <f t="shared" si="197"/>
        <v>0</v>
      </c>
      <c r="BW191">
        <f t="shared" si="198"/>
        <v>0</v>
      </c>
      <c r="BY191" s="50">
        <f t="shared" si="199"/>
        <v>0</v>
      </c>
      <c r="BZ191" s="50">
        <f t="shared" si="200"/>
        <v>0</v>
      </c>
      <c r="CA191" s="50">
        <f t="shared" si="201"/>
        <v>0</v>
      </c>
      <c r="CB191" s="50">
        <f t="shared" si="202"/>
        <v>0</v>
      </c>
      <c r="CC191" s="50">
        <f t="shared" si="203"/>
        <v>0</v>
      </c>
      <c r="CD191" s="50">
        <f t="shared" si="204"/>
        <v>2.1447578185361773</v>
      </c>
      <c r="CE191" s="50">
        <f t="shared" si="205"/>
        <v>0</v>
      </c>
      <c r="CF191" s="50">
        <f t="shared" si="206"/>
        <v>1</v>
      </c>
      <c r="CG191" s="50">
        <f t="shared" si="207"/>
        <v>2.1447578185361773</v>
      </c>
      <c r="CH191" s="50">
        <f t="shared" si="208"/>
        <v>0</v>
      </c>
      <c r="CI191" s="50">
        <f t="shared" si="209"/>
        <v>1</v>
      </c>
      <c r="CJ191" s="50">
        <f t="shared" si="210"/>
        <v>0</v>
      </c>
      <c r="CK191" s="50">
        <f t="shared" si="211"/>
        <v>0</v>
      </c>
      <c r="CL191" s="50">
        <f t="shared" si="212"/>
        <v>0</v>
      </c>
      <c r="CM191" s="50">
        <f t="shared" si="213"/>
        <v>0</v>
      </c>
      <c r="CN191" s="50">
        <f t="shared" si="214"/>
        <v>0</v>
      </c>
      <c r="CO191">
        <f t="shared" si="215"/>
        <v>0</v>
      </c>
      <c r="CP191">
        <f t="shared" si="216"/>
        <v>0</v>
      </c>
      <c r="CQ191">
        <f t="shared" si="217"/>
        <v>0</v>
      </c>
      <c r="CR191">
        <f t="shared" si="218"/>
        <v>0</v>
      </c>
      <c r="CS191">
        <f t="shared" si="219"/>
        <v>0</v>
      </c>
      <c r="CT191">
        <f t="shared" si="220"/>
        <v>0.32809010395071098</v>
      </c>
      <c r="CU191">
        <f t="shared" si="221"/>
        <v>0</v>
      </c>
      <c r="CV191">
        <f t="shared" si="222"/>
        <v>1</v>
      </c>
      <c r="CW191">
        <f t="shared" si="223"/>
        <v>0.32809010395071098</v>
      </c>
      <c r="CX191">
        <f t="shared" si="224"/>
        <v>0</v>
      </c>
      <c r="CY191">
        <f t="shared" si="225"/>
        <v>1</v>
      </c>
      <c r="CZ191">
        <f t="shared" si="226"/>
        <v>0</v>
      </c>
      <c r="DA191">
        <f t="shared" si="227"/>
        <v>0</v>
      </c>
      <c r="DB191">
        <f t="shared" si="228"/>
        <v>0</v>
      </c>
      <c r="DC191">
        <f t="shared" si="229"/>
        <v>0</v>
      </c>
      <c r="DD191">
        <f t="shared" si="230"/>
        <v>0</v>
      </c>
      <c r="DL191" s="32" t="s">
        <v>3312</v>
      </c>
      <c r="DM191" s="32" t="s">
        <v>3313</v>
      </c>
      <c r="DN191" s="32" t="s">
        <v>3314</v>
      </c>
      <c r="DO191" s="32" t="s">
        <v>3315</v>
      </c>
      <c r="DP191" s="32" t="s">
        <v>3316</v>
      </c>
      <c r="DQ191" s="32" t="s">
        <v>18</v>
      </c>
    </row>
    <row r="192" spans="1:121">
      <c r="A192" s="32" t="s">
        <v>20</v>
      </c>
      <c r="B192" s="32" t="s">
        <v>3317</v>
      </c>
      <c r="C192" s="32" t="s">
        <v>3318</v>
      </c>
      <c r="D192" s="33" t="s">
        <v>3319</v>
      </c>
      <c r="E192" s="32" t="s">
        <v>3320</v>
      </c>
      <c r="F192" s="32" t="s">
        <v>3321</v>
      </c>
      <c r="G192" s="33" t="s">
        <v>3322</v>
      </c>
      <c r="H192" s="32" t="s">
        <v>3323</v>
      </c>
      <c r="I192" s="32" t="s">
        <v>3324</v>
      </c>
      <c r="J192" s="32" t="s">
        <v>3325</v>
      </c>
      <c r="K192" s="33" t="s">
        <v>3326</v>
      </c>
      <c r="L192" s="32" t="s">
        <v>3327</v>
      </c>
      <c r="M192" s="33" t="s">
        <v>3328</v>
      </c>
      <c r="N192" s="33" t="s">
        <v>3329</v>
      </c>
      <c r="O192" s="32" t="s">
        <v>3330</v>
      </c>
      <c r="P192" s="31">
        <f t="shared" si="171"/>
        <v>-7.8498299137000016E-2</v>
      </c>
      <c r="Q192" s="3">
        <f t="shared" si="172"/>
        <v>-0.98767603406519611</v>
      </c>
      <c r="R192" s="32" t="s">
        <v>3331</v>
      </c>
      <c r="S192" s="40">
        <f t="shared" si="173"/>
        <v>2.9844343715208206</v>
      </c>
      <c r="T192" s="32" t="s">
        <v>3332</v>
      </c>
      <c r="U192" s="32" t="s">
        <v>3333</v>
      </c>
      <c r="V192" s="33" t="s">
        <v>3334</v>
      </c>
      <c r="W192" s="24">
        <f t="shared" si="174"/>
        <v>0.74282831431024499</v>
      </c>
      <c r="AA192" s="24">
        <f t="shared" si="175"/>
        <v>1.9684042217374946</v>
      </c>
      <c r="AC192" s="32" t="s">
        <v>3335</v>
      </c>
      <c r="AD192" s="32" t="s">
        <v>3336</v>
      </c>
      <c r="AE192" s="32" t="s">
        <v>3337</v>
      </c>
      <c r="AF192" s="32" t="s">
        <v>3338</v>
      </c>
      <c r="AG192" s="8">
        <f t="shared" si="176"/>
        <v>4.5840807631561543E-2</v>
      </c>
      <c r="AH192" s="32" t="s">
        <v>3339</v>
      </c>
      <c r="AI192" s="32" t="s">
        <v>3340</v>
      </c>
      <c r="AJ192">
        <f t="shared" si="177"/>
        <v>4.7606999999999857</v>
      </c>
      <c r="AK192">
        <f t="shared" si="156"/>
        <v>3.6797796776166387</v>
      </c>
      <c r="AL192" t="e">
        <f t="shared" si="157"/>
        <v>#VALUE!</v>
      </c>
      <c r="AM192">
        <f t="shared" si="178"/>
        <v>0.77294928846947919</v>
      </c>
      <c r="AN192" s="58" t="e">
        <f t="shared" si="179"/>
        <v>#VALUE!</v>
      </c>
      <c r="AO192" s="32">
        <v>4</v>
      </c>
      <c r="AP192" s="32">
        <v>1</v>
      </c>
      <c r="AQ192" s="32"/>
      <c r="AR192">
        <f t="shared" si="158"/>
        <v>0</v>
      </c>
      <c r="AS192" t="e">
        <f t="shared" si="159"/>
        <v>#VALUE!</v>
      </c>
      <c r="AT192">
        <f t="shared" si="160"/>
        <v>0</v>
      </c>
      <c r="AU192">
        <f t="shared" si="161"/>
        <v>1</v>
      </c>
      <c r="AV192">
        <f t="shared" si="162"/>
        <v>0</v>
      </c>
      <c r="AW192">
        <f t="shared" si="163"/>
        <v>0</v>
      </c>
      <c r="AX192">
        <f t="shared" si="164"/>
        <v>0</v>
      </c>
      <c r="AY192">
        <f t="shared" si="165"/>
        <v>0</v>
      </c>
      <c r="AZ192">
        <f t="shared" si="166"/>
        <v>0</v>
      </c>
      <c r="BA192">
        <f t="shared" si="167"/>
        <v>0</v>
      </c>
      <c r="BB192">
        <f t="shared" si="168"/>
        <v>0</v>
      </c>
      <c r="BC192">
        <f t="shared" si="169"/>
        <v>0</v>
      </c>
      <c r="BD192" t="e">
        <f t="shared" si="170"/>
        <v>#VALUE!</v>
      </c>
      <c r="BE192">
        <f t="shared" si="180"/>
        <v>0</v>
      </c>
      <c r="BF192">
        <f t="shared" si="181"/>
        <v>1</v>
      </c>
      <c r="BG192">
        <f t="shared" si="182"/>
        <v>0</v>
      </c>
      <c r="BH192">
        <f t="shared" si="183"/>
        <v>0</v>
      </c>
      <c r="BI192" t="e">
        <f t="shared" si="184"/>
        <v>#VALUE!</v>
      </c>
      <c r="BJ192">
        <f t="shared" si="185"/>
        <v>0</v>
      </c>
      <c r="BK192">
        <f t="shared" si="186"/>
        <v>1</v>
      </c>
      <c r="BL192">
        <f t="shared" si="187"/>
        <v>0</v>
      </c>
      <c r="BM192">
        <f t="shared" si="188"/>
        <v>0</v>
      </c>
      <c r="BN192">
        <f t="shared" si="189"/>
        <v>0</v>
      </c>
      <c r="BO192">
        <f t="shared" si="190"/>
        <v>0</v>
      </c>
      <c r="BP192">
        <f t="shared" si="191"/>
        <v>0</v>
      </c>
      <c r="BQ192">
        <f t="shared" si="192"/>
        <v>0</v>
      </c>
      <c r="BR192">
        <f t="shared" si="193"/>
        <v>0</v>
      </c>
      <c r="BS192">
        <f t="shared" si="194"/>
        <v>0</v>
      </c>
      <c r="BT192" t="e">
        <f t="shared" si="195"/>
        <v>#VALUE!</v>
      </c>
      <c r="BU192">
        <f t="shared" si="196"/>
        <v>0</v>
      </c>
      <c r="BV192">
        <f t="shared" si="197"/>
        <v>1</v>
      </c>
      <c r="BW192">
        <f t="shared" si="198"/>
        <v>0</v>
      </c>
      <c r="BY192" s="50">
        <f t="shared" si="199"/>
        <v>0</v>
      </c>
      <c r="BZ192" s="50">
        <f t="shared" si="200"/>
        <v>3.6797796776166387</v>
      </c>
      <c r="CA192" s="50">
        <f t="shared" si="201"/>
        <v>0</v>
      </c>
      <c r="CB192" s="50">
        <f t="shared" si="202"/>
        <v>1</v>
      </c>
      <c r="CC192" s="50">
        <f t="shared" si="203"/>
        <v>0</v>
      </c>
      <c r="CD192" s="50">
        <f t="shared" si="204"/>
        <v>0</v>
      </c>
      <c r="CE192" s="50">
        <f t="shared" si="205"/>
        <v>0</v>
      </c>
      <c r="CF192" s="50">
        <f t="shared" si="206"/>
        <v>0</v>
      </c>
      <c r="CG192" s="50">
        <f t="shared" si="207"/>
        <v>0</v>
      </c>
      <c r="CH192" s="50">
        <f t="shared" si="208"/>
        <v>0</v>
      </c>
      <c r="CI192" s="50">
        <f t="shared" si="209"/>
        <v>0</v>
      </c>
      <c r="CJ192" s="50">
        <f t="shared" si="210"/>
        <v>0</v>
      </c>
      <c r="CK192" s="50">
        <f t="shared" si="211"/>
        <v>3.6797796776166387</v>
      </c>
      <c r="CL192" s="50">
        <f t="shared" si="212"/>
        <v>0</v>
      </c>
      <c r="CM192" s="50">
        <f t="shared" si="213"/>
        <v>1</v>
      </c>
      <c r="CN192" s="50">
        <f t="shared" si="214"/>
        <v>0</v>
      </c>
      <c r="CO192">
        <f t="shared" si="215"/>
        <v>0</v>
      </c>
      <c r="CP192">
        <f t="shared" si="216"/>
        <v>0.77294928846947919</v>
      </c>
      <c r="CQ192">
        <f t="shared" si="217"/>
        <v>0</v>
      </c>
      <c r="CR192">
        <f t="shared" si="218"/>
        <v>1</v>
      </c>
      <c r="CS192">
        <f t="shared" si="219"/>
        <v>0</v>
      </c>
      <c r="CT192">
        <f t="shared" si="220"/>
        <v>0</v>
      </c>
      <c r="CU192">
        <f t="shared" si="221"/>
        <v>0</v>
      </c>
      <c r="CV192">
        <f t="shared" si="222"/>
        <v>0</v>
      </c>
      <c r="CW192">
        <f t="shared" si="223"/>
        <v>0</v>
      </c>
      <c r="CX192">
        <f t="shared" si="224"/>
        <v>0</v>
      </c>
      <c r="CY192">
        <f t="shared" si="225"/>
        <v>0</v>
      </c>
      <c r="CZ192">
        <f t="shared" si="226"/>
        <v>0</v>
      </c>
      <c r="DA192">
        <f t="shared" si="227"/>
        <v>0.77294928846947919</v>
      </c>
      <c r="DB192">
        <f t="shared" si="228"/>
        <v>0</v>
      </c>
      <c r="DC192">
        <f t="shared" si="229"/>
        <v>1</v>
      </c>
      <c r="DD192">
        <f t="shared" si="230"/>
        <v>0</v>
      </c>
      <c r="DL192" s="32" t="s">
        <v>3341</v>
      </c>
      <c r="DM192" s="32" t="s">
        <v>3342</v>
      </c>
      <c r="DN192" s="32" t="s">
        <v>3343</v>
      </c>
      <c r="DO192" s="32" t="s">
        <v>3344</v>
      </c>
      <c r="DP192" s="32" t="s">
        <v>3345</v>
      </c>
      <c r="DQ192" s="32" t="s">
        <v>18</v>
      </c>
    </row>
    <row r="193" spans="1:121">
      <c r="A193" s="32" t="s">
        <v>20</v>
      </c>
      <c r="B193" s="32" t="s">
        <v>3346</v>
      </c>
      <c r="C193" s="32" t="s">
        <v>3347</v>
      </c>
      <c r="D193" s="33" t="s">
        <v>3348</v>
      </c>
      <c r="E193" s="33" t="s">
        <v>3349</v>
      </c>
      <c r="F193" s="33" t="s">
        <v>3350</v>
      </c>
      <c r="G193" s="33" t="s">
        <v>3351</v>
      </c>
      <c r="H193" s="33" t="s">
        <v>3352</v>
      </c>
      <c r="I193" s="32" t="s">
        <v>3353</v>
      </c>
      <c r="J193" s="32" t="s">
        <v>3354</v>
      </c>
      <c r="K193" s="33" t="s">
        <v>3355</v>
      </c>
      <c r="L193" s="33" t="s">
        <v>3356</v>
      </c>
      <c r="M193" s="32" t="s">
        <v>3357</v>
      </c>
      <c r="N193" s="32" t="s">
        <v>3358</v>
      </c>
      <c r="O193" s="32" t="s">
        <v>3359</v>
      </c>
      <c r="P193" s="31">
        <f t="shared" si="171"/>
        <v>0.83721992304600013</v>
      </c>
      <c r="Q193" s="3">
        <f t="shared" si="172"/>
        <v>0.40187439909030065</v>
      </c>
      <c r="R193" s="32" t="s">
        <v>3360</v>
      </c>
      <c r="S193" s="40">
        <f t="shared" si="173"/>
        <v>1.1572334286935588</v>
      </c>
      <c r="T193" s="32" t="s">
        <v>3361</v>
      </c>
      <c r="U193" s="32" t="s">
        <v>3362</v>
      </c>
      <c r="V193" s="32" t="s">
        <v>3363</v>
      </c>
      <c r="W193" s="24">
        <f t="shared" si="174"/>
        <v>1.8553867606151555</v>
      </c>
      <c r="AA193" s="24">
        <f t="shared" si="175"/>
        <v>1.8831924257909745</v>
      </c>
      <c r="AC193" s="32" t="s">
        <v>3364</v>
      </c>
      <c r="AD193" s="32" t="s">
        <v>3365</v>
      </c>
      <c r="AE193" s="32" t="s">
        <v>3366</v>
      </c>
      <c r="AF193" s="32" t="s">
        <v>3367</v>
      </c>
      <c r="AG193" s="8">
        <f t="shared" si="176"/>
        <v>3.5980903135632777E-2</v>
      </c>
      <c r="AH193" s="32" t="s">
        <v>3368</v>
      </c>
      <c r="AI193" s="32" t="s">
        <v>3369</v>
      </c>
      <c r="AJ193">
        <f t="shared" si="177"/>
        <v>6.0712999999999511</v>
      </c>
      <c r="AK193">
        <f t="shared" si="156"/>
        <v>2.5985570223013443</v>
      </c>
      <c r="AL193" t="e">
        <f t="shared" si="157"/>
        <v>#VALUE!</v>
      </c>
      <c r="AM193">
        <f t="shared" si="178"/>
        <v>0.42800669087367865</v>
      </c>
      <c r="AN193" s="58" t="e">
        <f t="shared" si="179"/>
        <v>#VALUE!</v>
      </c>
      <c r="AO193" s="32">
        <v>2</v>
      </c>
      <c r="AP193" s="32">
        <v>2</v>
      </c>
      <c r="AQ193" s="32"/>
      <c r="AR193">
        <f t="shared" si="158"/>
        <v>0</v>
      </c>
      <c r="AS193">
        <f t="shared" si="159"/>
        <v>0</v>
      </c>
      <c r="AT193">
        <f t="shared" si="160"/>
        <v>0</v>
      </c>
      <c r="AU193">
        <f t="shared" si="161"/>
        <v>0</v>
      </c>
      <c r="AV193" t="e">
        <f t="shared" si="162"/>
        <v>#VALUE!</v>
      </c>
      <c r="AW193" t="e">
        <f t="shared" si="163"/>
        <v>#VALUE!</v>
      </c>
      <c r="AX193">
        <f t="shared" si="164"/>
        <v>1</v>
      </c>
      <c r="AY193">
        <f t="shared" si="165"/>
        <v>1</v>
      </c>
      <c r="AZ193">
        <f t="shared" si="166"/>
        <v>0</v>
      </c>
      <c r="BA193">
        <f t="shared" si="167"/>
        <v>0</v>
      </c>
      <c r="BB193">
        <f t="shared" si="168"/>
        <v>0</v>
      </c>
      <c r="BC193">
        <f t="shared" si="169"/>
        <v>0</v>
      </c>
      <c r="BD193">
        <f t="shared" si="170"/>
        <v>0</v>
      </c>
      <c r="BE193">
        <f t="shared" si="180"/>
        <v>0</v>
      </c>
      <c r="BF193">
        <f t="shared" si="181"/>
        <v>0</v>
      </c>
      <c r="BG193">
        <f t="shared" si="182"/>
        <v>0</v>
      </c>
      <c r="BH193">
        <f t="shared" si="183"/>
        <v>0</v>
      </c>
      <c r="BI193">
        <f t="shared" si="184"/>
        <v>0</v>
      </c>
      <c r="BJ193">
        <f t="shared" si="185"/>
        <v>0</v>
      </c>
      <c r="BK193">
        <f t="shared" si="186"/>
        <v>0</v>
      </c>
      <c r="BL193" t="e">
        <f t="shared" si="187"/>
        <v>#VALUE!</v>
      </c>
      <c r="BM193" t="e">
        <f t="shared" si="188"/>
        <v>#VALUE!</v>
      </c>
      <c r="BN193">
        <f t="shared" si="189"/>
        <v>1</v>
      </c>
      <c r="BO193">
        <f t="shared" si="190"/>
        <v>1</v>
      </c>
      <c r="BP193">
        <f t="shared" si="191"/>
        <v>0</v>
      </c>
      <c r="BQ193">
        <f t="shared" si="192"/>
        <v>0</v>
      </c>
      <c r="BR193">
        <f t="shared" si="193"/>
        <v>0</v>
      </c>
      <c r="BS193">
        <f t="shared" si="194"/>
        <v>0</v>
      </c>
      <c r="BT193">
        <f t="shared" si="195"/>
        <v>0</v>
      </c>
      <c r="BU193">
        <f t="shared" si="196"/>
        <v>0</v>
      </c>
      <c r="BV193">
        <f t="shared" si="197"/>
        <v>0</v>
      </c>
      <c r="BW193">
        <f t="shared" si="198"/>
        <v>0</v>
      </c>
      <c r="BY193" s="50">
        <f t="shared" si="199"/>
        <v>0</v>
      </c>
      <c r="BZ193" s="50">
        <f t="shared" si="200"/>
        <v>0</v>
      </c>
      <c r="CA193" s="50">
        <f t="shared" si="201"/>
        <v>0</v>
      </c>
      <c r="CB193" s="50">
        <f t="shared" si="202"/>
        <v>0</v>
      </c>
      <c r="CC193" s="50">
        <f t="shared" si="203"/>
        <v>2.5985570223013443</v>
      </c>
      <c r="CD193" s="50">
        <f t="shared" si="204"/>
        <v>2.5985570223013443</v>
      </c>
      <c r="CE193" s="50">
        <f t="shared" si="205"/>
        <v>1</v>
      </c>
      <c r="CF193" s="50">
        <f t="shared" si="206"/>
        <v>1</v>
      </c>
      <c r="CG193" s="50">
        <f t="shared" si="207"/>
        <v>0</v>
      </c>
      <c r="CH193" s="50">
        <f t="shared" si="208"/>
        <v>0</v>
      </c>
      <c r="CI193" s="50">
        <f t="shared" si="209"/>
        <v>0</v>
      </c>
      <c r="CJ193" s="50">
        <f t="shared" si="210"/>
        <v>0</v>
      </c>
      <c r="CK193" s="50">
        <f t="shared" si="211"/>
        <v>0</v>
      </c>
      <c r="CL193" s="50">
        <f t="shared" si="212"/>
        <v>0</v>
      </c>
      <c r="CM193" s="50">
        <f t="shared" si="213"/>
        <v>0</v>
      </c>
      <c r="CN193" s="50">
        <f t="shared" si="214"/>
        <v>0</v>
      </c>
      <c r="CO193">
        <f t="shared" si="215"/>
        <v>0</v>
      </c>
      <c r="CP193">
        <f t="shared" si="216"/>
        <v>0</v>
      </c>
      <c r="CQ193">
        <f t="shared" si="217"/>
        <v>0</v>
      </c>
      <c r="CR193">
        <f t="shared" si="218"/>
        <v>0</v>
      </c>
      <c r="CS193">
        <f t="shared" si="219"/>
        <v>0.42800669087367865</v>
      </c>
      <c r="CT193">
        <f t="shared" si="220"/>
        <v>0.42800669087367865</v>
      </c>
      <c r="CU193">
        <f t="shared" si="221"/>
        <v>1</v>
      </c>
      <c r="CV193">
        <f t="shared" si="222"/>
        <v>1</v>
      </c>
      <c r="CW193">
        <f t="shared" si="223"/>
        <v>0</v>
      </c>
      <c r="CX193">
        <f t="shared" si="224"/>
        <v>0</v>
      </c>
      <c r="CY193">
        <f t="shared" si="225"/>
        <v>0</v>
      </c>
      <c r="CZ193">
        <f t="shared" si="226"/>
        <v>0</v>
      </c>
      <c r="DA193">
        <f t="shared" si="227"/>
        <v>0</v>
      </c>
      <c r="DB193">
        <f t="shared" si="228"/>
        <v>0</v>
      </c>
      <c r="DC193">
        <f t="shared" si="229"/>
        <v>0</v>
      </c>
      <c r="DD193">
        <f t="shared" si="230"/>
        <v>0</v>
      </c>
      <c r="DL193" s="32" t="s">
        <v>3370</v>
      </c>
      <c r="DM193" s="32" t="s">
        <v>3371</v>
      </c>
      <c r="DN193" s="32" t="s">
        <v>3372</v>
      </c>
      <c r="DO193" s="32" t="s">
        <v>3373</v>
      </c>
      <c r="DP193" s="32" t="s">
        <v>2980</v>
      </c>
      <c r="DQ193" s="32" t="s">
        <v>18</v>
      </c>
    </row>
    <row r="194" spans="1:121">
      <c r="A194" s="32" t="s">
        <v>20</v>
      </c>
      <c r="B194" s="32" t="s">
        <v>3374</v>
      </c>
      <c r="C194" s="32" t="s">
        <v>3375</v>
      </c>
      <c r="D194" s="33" t="s">
        <v>3376</v>
      </c>
      <c r="E194" s="32" t="s">
        <v>3377</v>
      </c>
      <c r="F194" s="32" t="s">
        <v>3378</v>
      </c>
      <c r="G194" s="33" t="s">
        <v>3379</v>
      </c>
      <c r="H194" s="32" t="s">
        <v>3380</v>
      </c>
      <c r="I194" s="33" t="s">
        <v>3381</v>
      </c>
      <c r="J194" s="32" t="s">
        <v>3382</v>
      </c>
      <c r="K194" s="33" t="s">
        <v>3383</v>
      </c>
      <c r="L194" s="33" t="s">
        <v>3384</v>
      </c>
      <c r="M194" s="32" t="s">
        <v>3385</v>
      </c>
      <c r="N194" s="32" t="s">
        <v>3386</v>
      </c>
      <c r="O194" s="32" t="s">
        <v>3387</v>
      </c>
      <c r="P194" s="31">
        <f t="shared" si="171"/>
        <v>-0.82061808233200007</v>
      </c>
      <c r="Q194" s="3">
        <f t="shared" si="172"/>
        <v>0.34682807410049854</v>
      </c>
      <c r="R194" s="32" t="s">
        <v>3388</v>
      </c>
      <c r="S194" s="40">
        <f t="shared" si="173"/>
        <v>1.2166091879257448</v>
      </c>
      <c r="T194" s="32" t="s">
        <v>3389</v>
      </c>
      <c r="U194" s="32" t="s">
        <v>3390</v>
      </c>
      <c r="V194" s="33" t="s">
        <v>3391</v>
      </c>
      <c r="W194" s="24">
        <f t="shared" si="174"/>
        <v>0.46152229408122869</v>
      </c>
      <c r="AA194" s="24">
        <f t="shared" si="175"/>
        <v>1.9783844412776106</v>
      </c>
      <c r="AC194" s="32" t="s">
        <v>3392</v>
      </c>
      <c r="AD194" s="32" t="s">
        <v>3393</v>
      </c>
      <c r="AE194" s="32" t="s">
        <v>3394</v>
      </c>
      <c r="AF194" s="32" t="s">
        <v>3395</v>
      </c>
      <c r="AG194" s="8">
        <f t="shared" si="176"/>
        <v>3.5197346851032207E-2</v>
      </c>
      <c r="AH194" s="32" t="s">
        <v>3396</v>
      </c>
      <c r="AI194" s="32" t="s">
        <v>3397</v>
      </c>
      <c r="AJ194">
        <f t="shared" si="177"/>
        <v>6.0680000000000405</v>
      </c>
      <c r="AK194">
        <f t="shared" si="156"/>
        <v>2.7736500148929597</v>
      </c>
      <c r="AL194" t="e">
        <f t="shared" si="157"/>
        <v>#VALUE!</v>
      </c>
      <c r="AM194">
        <f t="shared" si="178"/>
        <v>0.45709459704893562</v>
      </c>
      <c r="AN194" s="58" t="e">
        <f t="shared" si="179"/>
        <v>#VALUE!</v>
      </c>
      <c r="AO194" s="32">
        <v>3</v>
      </c>
      <c r="AP194" s="32">
        <v>2</v>
      </c>
      <c r="AQ194" s="32"/>
      <c r="AR194">
        <f t="shared" si="158"/>
        <v>0</v>
      </c>
      <c r="AS194">
        <f t="shared" si="159"/>
        <v>0</v>
      </c>
      <c r="AT194">
        <f t="shared" si="160"/>
        <v>0</v>
      </c>
      <c r="AU194">
        <f t="shared" si="161"/>
        <v>0</v>
      </c>
      <c r="AV194">
        <f t="shared" si="162"/>
        <v>0</v>
      </c>
      <c r="AW194" t="e">
        <f t="shared" si="163"/>
        <v>#VALUE!</v>
      </c>
      <c r="AX194">
        <f t="shared" si="164"/>
        <v>0</v>
      </c>
      <c r="AY194">
        <f t="shared" si="165"/>
        <v>1</v>
      </c>
      <c r="AZ194" t="e">
        <f t="shared" si="166"/>
        <v>#VALUE!</v>
      </c>
      <c r="BA194">
        <f t="shared" si="167"/>
        <v>0</v>
      </c>
      <c r="BB194">
        <f t="shared" si="168"/>
        <v>1</v>
      </c>
      <c r="BC194">
        <f t="shared" si="169"/>
        <v>0</v>
      </c>
      <c r="BD194">
        <f t="shared" si="170"/>
        <v>0</v>
      </c>
      <c r="BE194">
        <f t="shared" si="180"/>
        <v>0</v>
      </c>
      <c r="BF194">
        <f t="shared" si="181"/>
        <v>0</v>
      </c>
      <c r="BG194">
        <f t="shared" si="182"/>
        <v>0</v>
      </c>
      <c r="BH194">
        <f t="shared" si="183"/>
        <v>0</v>
      </c>
      <c r="BI194">
        <f t="shared" si="184"/>
        <v>0</v>
      </c>
      <c r="BJ194">
        <f t="shared" si="185"/>
        <v>0</v>
      </c>
      <c r="BK194">
        <f t="shared" si="186"/>
        <v>0</v>
      </c>
      <c r="BL194">
        <f t="shared" si="187"/>
        <v>0</v>
      </c>
      <c r="BM194">
        <f t="shared" si="188"/>
        <v>0</v>
      </c>
      <c r="BN194">
        <f t="shared" si="189"/>
        <v>0</v>
      </c>
      <c r="BO194">
        <f t="shared" si="190"/>
        <v>1</v>
      </c>
      <c r="BP194" t="e">
        <f t="shared" si="191"/>
        <v>#VALUE!</v>
      </c>
      <c r="BQ194">
        <f t="shared" si="192"/>
        <v>0</v>
      </c>
      <c r="BR194">
        <f t="shared" si="193"/>
        <v>1</v>
      </c>
      <c r="BS194">
        <f t="shared" si="194"/>
        <v>0</v>
      </c>
      <c r="BT194">
        <f t="shared" si="195"/>
        <v>0</v>
      </c>
      <c r="BU194">
        <f t="shared" si="196"/>
        <v>0</v>
      </c>
      <c r="BV194">
        <f t="shared" si="197"/>
        <v>0</v>
      </c>
      <c r="BW194">
        <f t="shared" si="198"/>
        <v>0</v>
      </c>
      <c r="BY194" s="50">
        <f t="shared" si="199"/>
        <v>0</v>
      </c>
      <c r="BZ194" s="50">
        <f t="shared" si="200"/>
        <v>0</v>
      </c>
      <c r="CA194" s="50">
        <f t="shared" si="201"/>
        <v>0</v>
      </c>
      <c r="CB194" s="50">
        <f t="shared" si="202"/>
        <v>0</v>
      </c>
      <c r="CC194" s="50">
        <f t="shared" si="203"/>
        <v>0</v>
      </c>
      <c r="CD194" s="50">
        <f t="shared" si="204"/>
        <v>2.7736500148929597</v>
      </c>
      <c r="CE194" s="50">
        <f t="shared" si="205"/>
        <v>0</v>
      </c>
      <c r="CF194" s="50">
        <f t="shared" si="206"/>
        <v>1</v>
      </c>
      <c r="CG194" s="50">
        <f t="shared" si="207"/>
        <v>2.7736500148929597</v>
      </c>
      <c r="CH194" s="50">
        <f t="shared" si="208"/>
        <v>0</v>
      </c>
      <c r="CI194" s="50">
        <f t="shared" si="209"/>
        <v>1</v>
      </c>
      <c r="CJ194" s="50">
        <f t="shared" si="210"/>
        <v>0</v>
      </c>
      <c r="CK194" s="50">
        <f t="shared" si="211"/>
        <v>0</v>
      </c>
      <c r="CL194" s="50">
        <f t="shared" si="212"/>
        <v>0</v>
      </c>
      <c r="CM194" s="50">
        <f t="shared" si="213"/>
        <v>0</v>
      </c>
      <c r="CN194" s="50">
        <f t="shared" si="214"/>
        <v>0</v>
      </c>
      <c r="CO194">
        <f t="shared" si="215"/>
        <v>0</v>
      </c>
      <c r="CP194">
        <f t="shared" si="216"/>
        <v>0</v>
      </c>
      <c r="CQ194">
        <f t="shared" si="217"/>
        <v>0</v>
      </c>
      <c r="CR194">
        <f t="shared" si="218"/>
        <v>0</v>
      </c>
      <c r="CS194">
        <f t="shared" si="219"/>
        <v>0</v>
      </c>
      <c r="CT194">
        <f t="shared" si="220"/>
        <v>0.45709459704893562</v>
      </c>
      <c r="CU194">
        <f t="shared" si="221"/>
        <v>0</v>
      </c>
      <c r="CV194">
        <f t="shared" si="222"/>
        <v>1</v>
      </c>
      <c r="CW194">
        <f t="shared" si="223"/>
        <v>0.45709459704893562</v>
      </c>
      <c r="CX194">
        <f t="shared" si="224"/>
        <v>0</v>
      </c>
      <c r="CY194">
        <f t="shared" si="225"/>
        <v>1</v>
      </c>
      <c r="CZ194">
        <f t="shared" si="226"/>
        <v>0</v>
      </c>
      <c r="DA194">
        <f t="shared" si="227"/>
        <v>0</v>
      </c>
      <c r="DB194">
        <f t="shared" si="228"/>
        <v>0</v>
      </c>
      <c r="DC194">
        <f t="shared" si="229"/>
        <v>0</v>
      </c>
      <c r="DD194">
        <f t="shared" si="230"/>
        <v>0</v>
      </c>
      <c r="DL194" s="32" t="s">
        <v>3398</v>
      </c>
      <c r="DM194" s="32" t="s">
        <v>3399</v>
      </c>
      <c r="DN194" s="32" t="s">
        <v>3400</v>
      </c>
      <c r="DO194" s="32" t="s">
        <v>3148</v>
      </c>
      <c r="DP194" s="32" t="s">
        <v>3401</v>
      </c>
      <c r="DQ194" s="32" t="s">
        <v>18</v>
      </c>
    </row>
    <row r="195" spans="1:121">
      <c r="A195" s="32" t="s">
        <v>20</v>
      </c>
      <c r="B195" s="33" t="s">
        <v>832</v>
      </c>
      <c r="C195" s="32" t="s">
        <v>3402</v>
      </c>
      <c r="D195" s="33" t="s">
        <v>3403</v>
      </c>
      <c r="E195" s="33" t="s">
        <v>3404</v>
      </c>
      <c r="F195" s="32" t="s">
        <v>3405</v>
      </c>
      <c r="G195" s="32" t="s">
        <v>3406</v>
      </c>
      <c r="H195" s="32" t="s">
        <v>3407</v>
      </c>
      <c r="I195" s="32" t="s">
        <v>3408</v>
      </c>
      <c r="J195" s="32" t="s">
        <v>3409</v>
      </c>
      <c r="K195" s="33" t="s">
        <v>3410</v>
      </c>
      <c r="L195" s="32" t="s">
        <v>3411</v>
      </c>
      <c r="M195" s="33" t="s">
        <v>3412</v>
      </c>
      <c r="N195" s="32" t="s">
        <v>3413</v>
      </c>
      <c r="O195" s="33" t="s">
        <v>3414</v>
      </c>
      <c r="P195" s="31">
        <f t="shared" si="171"/>
        <v>0.99047750135400014</v>
      </c>
      <c r="Q195" s="3">
        <f t="shared" si="172"/>
        <v>0.96209136137692663</v>
      </c>
      <c r="R195" s="32" t="s">
        <v>3415</v>
      </c>
      <c r="S195" s="40">
        <f t="shared" si="173"/>
        <v>0.27622672046763386</v>
      </c>
      <c r="T195" s="32" t="s">
        <v>3416</v>
      </c>
      <c r="U195" s="32" t="s">
        <v>3417</v>
      </c>
      <c r="V195" s="33" t="s">
        <v>3418</v>
      </c>
      <c r="W195" s="24">
        <f t="shared" si="174"/>
        <v>5.5099188659483005</v>
      </c>
      <c r="AA195" s="24">
        <f t="shared" si="175"/>
        <v>1.0295762427566721</v>
      </c>
      <c r="AC195" s="32" t="s">
        <v>3419</v>
      </c>
      <c r="AD195" s="32" t="s">
        <v>3420</v>
      </c>
      <c r="AE195" s="32" t="s">
        <v>3421</v>
      </c>
      <c r="AF195" s="32" t="s">
        <v>3422</v>
      </c>
      <c r="AG195" s="8">
        <f t="shared" si="176"/>
        <v>2.5068290727105352E-2</v>
      </c>
      <c r="AH195" s="32" t="s">
        <v>3423</v>
      </c>
      <c r="AI195" s="32" t="s">
        <v>3424</v>
      </c>
      <c r="AJ195">
        <f t="shared" si="177"/>
        <v>9.101099999999974</v>
      </c>
      <c r="AK195">
        <f t="shared" si="156"/>
        <v>0.18203992309178479</v>
      </c>
      <c r="AL195" t="e">
        <f t="shared" si="157"/>
        <v>#VALUE!</v>
      </c>
      <c r="AM195">
        <f t="shared" si="178"/>
        <v>2.0001969332474681E-2</v>
      </c>
      <c r="AN195" s="58" t="e">
        <f t="shared" si="179"/>
        <v>#VALUE!</v>
      </c>
      <c r="AO195" s="32">
        <v>4</v>
      </c>
      <c r="AP195" s="32">
        <v>1</v>
      </c>
      <c r="AQ195" s="32"/>
      <c r="AR195">
        <f t="shared" si="158"/>
        <v>0</v>
      </c>
      <c r="AS195" t="e">
        <f t="shared" si="159"/>
        <v>#VALUE!</v>
      </c>
      <c r="AT195">
        <f t="shared" si="160"/>
        <v>0</v>
      </c>
      <c r="AU195">
        <f t="shared" si="161"/>
        <v>1</v>
      </c>
      <c r="AV195">
        <f t="shared" si="162"/>
        <v>0</v>
      </c>
      <c r="AW195">
        <f t="shared" si="163"/>
        <v>0</v>
      </c>
      <c r="AX195">
        <f t="shared" si="164"/>
        <v>0</v>
      </c>
      <c r="AY195">
        <f t="shared" si="165"/>
        <v>0</v>
      </c>
      <c r="AZ195">
        <f t="shared" si="166"/>
        <v>0</v>
      </c>
      <c r="BA195">
        <f t="shared" si="167"/>
        <v>0</v>
      </c>
      <c r="BB195">
        <f t="shared" si="168"/>
        <v>0</v>
      </c>
      <c r="BC195">
        <f t="shared" si="169"/>
        <v>0</v>
      </c>
      <c r="BD195" t="e">
        <f t="shared" si="170"/>
        <v>#VALUE!</v>
      </c>
      <c r="BE195">
        <f t="shared" si="180"/>
        <v>0</v>
      </c>
      <c r="BF195">
        <f t="shared" si="181"/>
        <v>1</v>
      </c>
      <c r="BG195">
        <f t="shared" si="182"/>
        <v>0</v>
      </c>
      <c r="BH195">
        <f t="shared" si="183"/>
        <v>0</v>
      </c>
      <c r="BI195" t="e">
        <f t="shared" si="184"/>
        <v>#VALUE!</v>
      </c>
      <c r="BJ195">
        <f t="shared" si="185"/>
        <v>0</v>
      </c>
      <c r="BK195">
        <f t="shared" si="186"/>
        <v>1</v>
      </c>
      <c r="BL195">
        <f t="shared" si="187"/>
        <v>0</v>
      </c>
      <c r="BM195">
        <f t="shared" si="188"/>
        <v>0</v>
      </c>
      <c r="BN195">
        <f t="shared" si="189"/>
        <v>0</v>
      </c>
      <c r="BO195">
        <f t="shared" si="190"/>
        <v>0</v>
      </c>
      <c r="BP195">
        <f t="shared" si="191"/>
        <v>0</v>
      </c>
      <c r="BQ195">
        <f t="shared" si="192"/>
        <v>0</v>
      </c>
      <c r="BR195">
        <f t="shared" si="193"/>
        <v>0</v>
      </c>
      <c r="BS195">
        <f t="shared" si="194"/>
        <v>0</v>
      </c>
      <c r="BT195" t="e">
        <f t="shared" si="195"/>
        <v>#VALUE!</v>
      </c>
      <c r="BU195">
        <f t="shared" si="196"/>
        <v>0</v>
      </c>
      <c r="BV195">
        <f t="shared" si="197"/>
        <v>1</v>
      </c>
      <c r="BW195">
        <f t="shared" si="198"/>
        <v>0</v>
      </c>
      <c r="BY195" s="50">
        <f t="shared" si="199"/>
        <v>0</v>
      </c>
      <c r="BZ195" s="50">
        <f t="shared" si="200"/>
        <v>0.18203992309178479</v>
      </c>
      <c r="CA195" s="50">
        <f t="shared" si="201"/>
        <v>0</v>
      </c>
      <c r="CB195" s="50">
        <f t="shared" si="202"/>
        <v>1</v>
      </c>
      <c r="CC195" s="50">
        <f t="shared" si="203"/>
        <v>0</v>
      </c>
      <c r="CD195" s="50">
        <f t="shared" si="204"/>
        <v>0</v>
      </c>
      <c r="CE195" s="50">
        <f t="shared" si="205"/>
        <v>0</v>
      </c>
      <c r="CF195" s="50">
        <f t="shared" si="206"/>
        <v>0</v>
      </c>
      <c r="CG195" s="50">
        <f t="shared" si="207"/>
        <v>0</v>
      </c>
      <c r="CH195" s="50">
        <f t="shared" si="208"/>
        <v>0</v>
      </c>
      <c r="CI195" s="50">
        <f t="shared" si="209"/>
        <v>0</v>
      </c>
      <c r="CJ195" s="50">
        <f t="shared" si="210"/>
        <v>0</v>
      </c>
      <c r="CK195" s="50">
        <f t="shared" si="211"/>
        <v>0.18203992309178479</v>
      </c>
      <c r="CL195" s="50">
        <f t="shared" si="212"/>
        <v>0</v>
      </c>
      <c r="CM195" s="50">
        <f t="shared" si="213"/>
        <v>1</v>
      </c>
      <c r="CN195" s="50">
        <f t="shared" si="214"/>
        <v>0</v>
      </c>
      <c r="CO195">
        <f t="shared" si="215"/>
        <v>0</v>
      </c>
      <c r="CP195">
        <f t="shared" si="216"/>
        <v>2.0001969332474681E-2</v>
      </c>
      <c r="CQ195">
        <f t="shared" si="217"/>
        <v>0</v>
      </c>
      <c r="CR195">
        <f t="shared" si="218"/>
        <v>1</v>
      </c>
      <c r="CS195">
        <f t="shared" si="219"/>
        <v>0</v>
      </c>
      <c r="CT195">
        <f t="shared" si="220"/>
        <v>0</v>
      </c>
      <c r="CU195">
        <f t="shared" si="221"/>
        <v>0</v>
      </c>
      <c r="CV195">
        <f t="shared" si="222"/>
        <v>0</v>
      </c>
      <c r="CW195">
        <f t="shared" si="223"/>
        <v>0</v>
      </c>
      <c r="CX195">
        <f t="shared" si="224"/>
        <v>0</v>
      </c>
      <c r="CY195">
        <f t="shared" si="225"/>
        <v>0</v>
      </c>
      <c r="CZ195">
        <f t="shared" si="226"/>
        <v>0</v>
      </c>
      <c r="DA195">
        <f t="shared" si="227"/>
        <v>2.0001969332474681E-2</v>
      </c>
      <c r="DB195">
        <f t="shared" si="228"/>
        <v>0</v>
      </c>
      <c r="DC195">
        <f t="shared" si="229"/>
        <v>1</v>
      </c>
      <c r="DD195">
        <f t="shared" si="230"/>
        <v>0</v>
      </c>
      <c r="DL195" s="32" t="s">
        <v>3425</v>
      </c>
      <c r="DM195" s="32" t="s">
        <v>3426</v>
      </c>
      <c r="DN195" s="32" t="s">
        <v>3427</v>
      </c>
      <c r="DO195" s="32" t="s">
        <v>3428</v>
      </c>
      <c r="DP195" s="32" t="s">
        <v>3429</v>
      </c>
      <c r="DQ195" s="32" t="s">
        <v>18</v>
      </c>
    </row>
    <row r="196" spans="1:121">
      <c r="A196" s="32" t="s">
        <v>20</v>
      </c>
      <c r="B196" s="32" t="s">
        <v>3430</v>
      </c>
      <c r="C196" s="32" t="s">
        <v>3431</v>
      </c>
      <c r="D196" s="33" t="s">
        <v>3432</v>
      </c>
      <c r="E196" s="33" t="s">
        <v>3433</v>
      </c>
      <c r="F196" s="33" t="s">
        <v>3434</v>
      </c>
      <c r="G196" s="32" t="s">
        <v>3435</v>
      </c>
      <c r="H196" s="33" t="s">
        <v>3436</v>
      </c>
      <c r="I196" s="32" t="s">
        <v>3437</v>
      </c>
      <c r="J196" s="32" t="s">
        <v>3438</v>
      </c>
      <c r="K196" s="33" t="s">
        <v>3439</v>
      </c>
      <c r="L196" s="32" t="s">
        <v>3440</v>
      </c>
      <c r="M196" s="33" t="s">
        <v>3441</v>
      </c>
      <c r="N196" s="33" t="s">
        <v>3442</v>
      </c>
      <c r="O196" s="33" t="s">
        <v>3443</v>
      </c>
      <c r="P196" s="31">
        <f t="shared" si="171"/>
        <v>0.40794468882000001</v>
      </c>
      <c r="Q196" s="3">
        <f t="shared" si="172"/>
        <v>-0.66716226172710669</v>
      </c>
      <c r="R196" s="32" t="s">
        <v>3444</v>
      </c>
      <c r="S196" s="40">
        <f t="shared" si="173"/>
        <v>2.3011890914510977</v>
      </c>
      <c r="T196" s="32" t="s">
        <v>3445</v>
      </c>
      <c r="U196" s="32" t="s">
        <v>3446</v>
      </c>
      <c r="V196" s="33" t="s">
        <v>3447</v>
      </c>
      <c r="W196" s="24">
        <f t="shared" si="174"/>
        <v>1.4466647039891449</v>
      </c>
      <c r="AA196" s="24">
        <f t="shared" si="175"/>
        <v>1.9251004794542117</v>
      </c>
      <c r="AC196" s="32" t="s">
        <v>3448</v>
      </c>
      <c r="AD196" s="32" t="s">
        <v>3449</v>
      </c>
      <c r="AE196" s="32" t="s">
        <v>3450</v>
      </c>
      <c r="AF196" s="32" t="s">
        <v>3451</v>
      </c>
      <c r="AG196" s="8">
        <f t="shared" si="176"/>
        <v>3.3352810614609797E-2</v>
      </c>
      <c r="AH196" s="32" t="s">
        <v>3452</v>
      </c>
      <c r="AI196" s="32" t="s">
        <v>3453</v>
      </c>
      <c r="AJ196">
        <f t="shared" si="177"/>
        <v>3.0427999999999997</v>
      </c>
      <c r="AK196">
        <f t="shared" si="156"/>
        <v>3.7314330383717582</v>
      </c>
      <c r="AL196" t="e">
        <f t="shared" si="157"/>
        <v>#VALUE!</v>
      </c>
      <c r="AM196">
        <f t="shared" si="178"/>
        <v>1.2263155772222158</v>
      </c>
      <c r="AN196" s="58" t="e">
        <f t="shared" si="179"/>
        <v>#VALUE!</v>
      </c>
      <c r="AO196" s="32">
        <v>4</v>
      </c>
      <c r="AP196" s="32">
        <v>2</v>
      </c>
      <c r="AQ196" s="32"/>
      <c r="AR196">
        <f t="shared" si="158"/>
        <v>0</v>
      </c>
      <c r="AS196">
        <f t="shared" si="159"/>
        <v>0</v>
      </c>
      <c r="AT196">
        <f t="shared" si="160"/>
        <v>0</v>
      </c>
      <c r="AU196">
        <f t="shared" si="161"/>
        <v>0</v>
      </c>
      <c r="AV196">
        <f t="shared" si="162"/>
        <v>0</v>
      </c>
      <c r="AW196" t="e">
        <f t="shared" si="163"/>
        <v>#VALUE!</v>
      </c>
      <c r="AX196">
        <f t="shared" si="164"/>
        <v>0</v>
      </c>
      <c r="AY196">
        <f t="shared" si="165"/>
        <v>1</v>
      </c>
      <c r="AZ196">
        <f t="shared" si="166"/>
        <v>0</v>
      </c>
      <c r="BA196">
        <f t="shared" si="167"/>
        <v>0</v>
      </c>
      <c r="BB196">
        <f t="shared" si="168"/>
        <v>0</v>
      </c>
      <c r="BC196">
        <f t="shared" si="169"/>
        <v>0</v>
      </c>
      <c r="BD196" t="e">
        <f t="shared" si="170"/>
        <v>#VALUE!</v>
      </c>
      <c r="BE196">
        <f t="shared" si="180"/>
        <v>0</v>
      </c>
      <c r="BF196">
        <f t="shared" si="181"/>
        <v>1</v>
      </c>
      <c r="BG196">
        <f t="shared" si="182"/>
        <v>0</v>
      </c>
      <c r="BH196">
        <f t="shared" si="183"/>
        <v>0</v>
      </c>
      <c r="BI196">
        <f t="shared" si="184"/>
        <v>0</v>
      </c>
      <c r="BJ196">
        <f t="shared" si="185"/>
        <v>0</v>
      </c>
      <c r="BK196">
        <f t="shared" si="186"/>
        <v>0</v>
      </c>
      <c r="BL196">
        <f t="shared" si="187"/>
        <v>0</v>
      </c>
      <c r="BM196">
        <f t="shared" si="188"/>
        <v>0</v>
      </c>
      <c r="BN196">
        <f t="shared" si="189"/>
        <v>0</v>
      </c>
      <c r="BO196">
        <f t="shared" si="190"/>
        <v>1</v>
      </c>
      <c r="BP196">
        <f t="shared" si="191"/>
        <v>0</v>
      </c>
      <c r="BQ196">
        <f t="shared" si="192"/>
        <v>0</v>
      </c>
      <c r="BR196">
        <f t="shared" si="193"/>
        <v>0</v>
      </c>
      <c r="BS196">
        <f t="shared" si="194"/>
        <v>0</v>
      </c>
      <c r="BT196" t="e">
        <f t="shared" si="195"/>
        <v>#VALUE!</v>
      </c>
      <c r="BU196">
        <f t="shared" si="196"/>
        <v>0</v>
      </c>
      <c r="BV196">
        <f t="shared" si="197"/>
        <v>1</v>
      </c>
      <c r="BW196">
        <f t="shared" si="198"/>
        <v>0</v>
      </c>
      <c r="BY196" s="50">
        <f t="shared" si="199"/>
        <v>0</v>
      </c>
      <c r="BZ196" s="50">
        <f t="shared" si="200"/>
        <v>0</v>
      </c>
      <c r="CA196" s="50">
        <f t="shared" si="201"/>
        <v>0</v>
      </c>
      <c r="CB196" s="50">
        <f t="shared" si="202"/>
        <v>0</v>
      </c>
      <c r="CC196" s="50">
        <f t="shared" si="203"/>
        <v>0</v>
      </c>
      <c r="CD196" s="50">
        <f t="shared" si="204"/>
        <v>3.7314330383717582</v>
      </c>
      <c r="CE196" s="50">
        <f t="shared" si="205"/>
        <v>0</v>
      </c>
      <c r="CF196" s="50">
        <f t="shared" si="206"/>
        <v>1</v>
      </c>
      <c r="CG196" s="50">
        <f t="shared" si="207"/>
        <v>0</v>
      </c>
      <c r="CH196" s="50">
        <f t="shared" si="208"/>
        <v>0</v>
      </c>
      <c r="CI196" s="50">
        <f t="shared" si="209"/>
        <v>0</v>
      </c>
      <c r="CJ196" s="50">
        <f t="shared" si="210"/>
        <v>0</v>
      </c>
      <c r="CK196" s="50">
        <f t="shared" si="211"/>
        <v>3.7314330383717582</v>
      </c>
      <c r="CL196" s="50">
        <f t="shared" si="212"/>
        <v>0</v>
      </c>
      <c r="CM196" s="50">
        <f t="shared" si="213"/>
        <v>1</v>
      </c>
      <c r="CN196" s="50">
        <f t="shared" si="214"/>
        <v>0</v>
      </c>
      <c r="CO196">
        <f t="shared" si="215"/>
        <v>0</v>
      </c>
      <c r="CP196">
        <f t="shared" si="216"/>
        <v>0</v>
      </c>
      <c r="CQ196">
        <f t="shared" si="217"/>
        <v>0</v>
      </c>
      <c r="CR196">
        <f t="shared" si="218"/>
        <v>0</v>
      </c>
      <c r="CS196">
        <f t="shared" si="219"/>
        <v>0</v>
      </c>
      <c r="CT196">
        <f t="shared" si="220"/>
        <v>1.2263155772222158</v>
      </c>
      <c r="CU196">
        <f t="shared" si="221"/>
        <v>0</v>
      </c>
      <c r="CV196">
        <f t="shared" si="222"/>
        <v>1</v>
      </c>
      <c r="CW196">
        <f t="shared" si="223"/>
        <v>0</v>
      </c>
      <c r="CX196">
        <f t="shared" si="224"/>
        <v>0</v>
      </c>
      <c r="CY196">
        <f t="shared" si="225"/>
        <v>0</v>
      </c>
      <c r="CZ196">
        <f t="shared" si="226"/>
        <v>0</v>
      </c>
      <c r="DA196">
        <f t="shared" si="227"/>
        <v>1.2263155772222158</v>
      </c>
      <c r="DB196">
        <f t="shared" si="228"/>
        <v>0</v>
      </c>
      <c r="DC196">
        <f t="shared" si="229"/>
        <v>1</v>
      </c>
      <c r="DD196">
        <f t="shared" si="230"/>
        <v>0</v>
      </c>
      <c r="DL196" s="32" t="s">
        <v>3454</v>
      </c>
      <c r="DM196" s="32" t="s">
        <v>3455</v>
      </c>
      <c r="DN196" s="32" t="s">
        <v>41</v>
      </c>
      <c r="DO196" s="32" t="s">
        <v>2616</v>
      </c>
      <c r="DP196" s="32" t="s">
        <v>3456</v>
      </c>
      <c r="DQ196" s="32" t="s">
        <v>18</v>
      </c>
    </row>
    <row r="197" spans="1:121">
      <c r="A197" s="32" t="s">
        <v>22</v>
      </c>
      <c r="B197" s="32" t="s">
        <v>3457</v>
      </c>
      <c r="C197" s="32" t="s">
        <v>3458</v>
      </c>
      <c r="D197" s="33" t="s">
        <v>3459</v>
      </c>
      <c r="E197" s="32" t="s">
        <v>3460</v>
      </c>
      <c r="F197" s="32" t="s">
        <v>3461</v>
      </c>
      <c r="G197" s="33" t="s">
        <v>3462</v>
      </c>
      <c r="H197" s="32" t="s">
        <v>3463</v>
      </c>
      <c r="I197" s="32" t="s">
        <v>3464</v>
      </c>
      <c r="J197" s="32" t="s">
        <v>3465</v>
      </c>
      <c r="K197" s="33" t="s">
        <v>3466</v>
      </c>
      <c r="L197" s="33" t="s">
        <v>3467</v>
      </c>
      <c r="M197" s="33" t="s">
        <v>3468</v>
      </c>
      <c r="N197" s="33" t="s">
        <v>3469</v>
      </c>
      <c r="O197" s="32" t="s">
        <v>3470</v>
      </c>
      <c r="P197" s="31">
        <f t="shared" si="171"/>
        <v>0.37259725672999999</v>
      </c>
      <c r="Q197" s="3">
        <f t="shared" si="172"/>
        <v>-0.72234256855455703</v>
      </c>
      <c r="R197" s="32" t="s">
        <v>3471</v>
      </c>
      <c r="S197" s="40">
        <f t="shared" si="173"/>
        <v>2.3779801691024072</v>
      </c>
      <c r="T197" s="33" t="s">
        <v>3472</v>
      </c>
      <c r="U197" s="32" t="s">
        <v>3473</v>
      </c>
      <c r="V197" s="32" t="s">
        <v>3474</v>
      </c>
      <c r="W197" s="24">
        <f t="shared" si="174"/>
        <v>2.4901460754054172</v>
      </c>
      <c r="AA197" s="24">
        <f t="shared" si="175"/>
        <v>1.7855940978541387</v>
      </c>
      <c r="AC197" s="32" t="s">
        <v>3475</v>
      </c>
      <c r="AD197" s="32" t="s">
        <v>3476</v>
      </c>
      <c r="AE197" s="32" t="s">
        <v>3477</v>
      </c>
      <c r="AF197" s="32" t="s">
        <v>3478</v>
      </c>
      <c r="AG197" s="8">
        <f t="shared" si="176"/>
        <v>2.5919694536539535E-2</v>
      </c>
      <c r="AH197" s="32" t="s">
        <v>3479</v>
      </c>
      <c r="AI197" s="32" t="s">
        <v>3480</v>
      </c>
      <c r="AJ197">
        <f t="shared" si="177"/>
        <v>6.0374999999999659</v>
      </c>
      <c r="AK197">
        <f t="shared" si="156"/>
        <v>4.0340202262275584</v>
      </c>
      <c r="AL197" t="e">
        <f t="shared" si="157"/>
        <v>#VALUE!</v>
      </c>
      <c r="AM197">
        <f t="shared" si="178"/>
        <v>0.66816069999628669</v>
      </c>
      <c r="AN197" s="58" t="e">
        <f t="shared" si="179"/>
        <v>#VALUE!</v>
      </c>
      <c r="AO197" s="32">
        <v>2</v>
      </c>
      <c r="AP197" s="32">
        <v>4</v>
      </c>
      <c r="AQ197" s="32"/>
      <c r="AR197">
        <f t="shared" si="158"/>
        <v>0</v>
      </c>
      <c r="AS197">
        <f t="shared" si="159"/>
        <v>0</v>
      </c>
      <c r="AT197">
        <f t="shared" si="160"/>
        <v>0</v>
      </c>
      <c r="AU197">
        <f t="shared" si="161"/>
        <v>0</v>
      </c>
      <c r="AV197" t="e">
        <f t="shared" si="162"/>
        <v>#VALUE!</v>
      </c>
      <c r="AW197">
        <f t="shared" si="163"/>
        <v>0</v>
      </c>
      <c r="AX197">
        <f t="shared" si="164"/>
        <v>1</v>
      </c>
      <c r="AY197">
        <f t="shared" si="165"/>
        <v>0</v>
      </c>
      <c r="AZ197">
        <f t="shared" si="166"/>
        <v>0</v>
      </c>
      <c r="BA197">
        <f t="shared" si="167"/>
        <v>0</v>
      </c>
      <c r="BB197">
        <f t="shared" si="168"/>
        <v>0</v>
      </c>
      <c r="BC197">
        <f t="shared" si="169"/>
        <v>0</v>
      </c>
      <c r="BD197">
        <f t="shared" si="170"/>
        <v>0</v>
      </c>
      <c r="BE197" t="e">
        <f t="shared" si="180"/>
        <v>#VALUE!</v>
      </c>
      <c r="BF197">
        <f t="shared" si="181"/>
        <v>0</v>
      </c>
      <c r="BG197">
        <f t="shared" si="182"/>
        <v>1</v>
      </c>
      <c r="BH197">
        <f t="shared" si="183"/>
        <v>0</v>
      </c>
      <c r="BI197">
        <f t="shared" si="184"/>
        <v>0</v>
      </c>
      <c r="BJ197">
        <f t="shared" si="185"/>
        <v>0</v>
      </c>
      <c r="BK197">
        <f t="shared" si="186"/>
        <v>0</v>
      </c>
      <c r="BL197" t="e">
        <f t="shared" si="187"/>
        <v>#VALUE!</v>
      </c>
      <c r="BM197" t="e">
        <f t="shared" si="188"/>
        <v>#VALUE!</v>
      </c>
      <c r="BN197">
        <f t="shared" si="189"/>
        <v>1</v>
      </c>
      <c r="BO197">
        <f t="shared" si="190"/>
        <v>0</v>
      </c>
      <c r="BP197">
        <f t="shared" si="191"/>
        <v>0</v>
      </c>
      <c r="BQ197">
        <f t="shared" si="192"/>
        <v>0</v>
      </c>
      <c r="BR197">
        <f t="shared" si="193"/>
        <v>0</v>
      </c>
      <c r="BS197">
        <f t="shared" si="194"/>
        <v>0</v>
      </c>
      <c r="BT197">
        <f t="shared" si="195"/>
        <v>0</v>
      </c>
      <c r="BU197" t="e">
        <f t="shared" si="196"/>
        <v>#VALUE!</v>
      </c>
      <c r="BV197">
        <f t="shared" si="197"/>
        <v>0</v>
      </c>
      <c r="BW197">
        <f t="shared" si="198"/>
        <v>1</v>
      </c>
      <c r="BY197" s="50">
        <f t="shared" si="199"/>
        <v>0</v>
      </c>
      <c r="BZ197" s="50">
        <f t="shared" si="200"/>
        <v>0</v>
      </c>
      <c r="CA197" s="50">
        <f t="shared" si="201"/>
        <v>0</v>
      </c>
      <c r="CB197" s="50">
        <f t="shared" si="202"/>
        <v>0</v>
      </c>
      <c r="CC197" s="50">
        <f t="shared" si="203"/>
        <v>4.0340202262275584</v>
      </c>
      <c r="CD197" s="50">
        <f t="shared" si="204"/>
        <v>0</v>
      </c>
      <c r="CE197" s="50">
        <f t="shared" si="205"/>
        <v>1</v>
      </c>
      <c r="CF197" s="50">
        <f t="shared" si="206"/>
        <v>0</v>
      </c>
      <c r="CG197" s="50">
        <f t="shared" si="207"/>
        <v>0</v>
      </c>
      <c r="CH197" s="50">
        <f t="shared" si="208"/>
        <v>0</v>
      </c>
      <c r="CI197" s="50">
        <f t="shared" si="209"/>
        <v>0</v>
      </c>
      <c r="CJ197" s="50">
        <f t="shared" si="210"/>
        <v>0</v>
      </c>
      <c r="CK197" s="50">
        <f t="shared" si="211"/>
        <v>0</v>
      </c>
      <c r="CL197" s="50">
        <f t="shared" si="212"/>
        <v>4.0340202262275584</v>
      </c>
      <c r="CM197" s="50">
        <f t="shared" si="213"/>
        <v>0</v>
      </c>
      <c r="CN197" s="50">
        <f t="shared" si="214"/>
        <v>1</v>
      </c>
      <c r="CO197">
        <f t="shared" si="215"/>
        <v>0</v>
      </c>
      <c r="CP197">
        <f t="shared" si="216"/>
        <v>0</v>
      </c>
      <c r="CQ197">
        <f t="shared" si="217"/>
        <v>0</v>
      </c>
      <c r="CR197">
        <f t="shared" si="218"/>
        <v>0</v>
      </c>
      <c r="CS197">
        <f t="shared" si="219"/>
        <v>0.66816069999628669</v>
      </c>
      <c r="CT197">
        <f t="shared" si="220"/>
        <v>0</v>
      </c>
      <c r="CU197">
        <f t="shared" si="221"/>
        <v>1</v>
      </c>
      <c r="CV197">
        <f t="shared" si="222"/>
        <v>0</v>
      </c>
      <c r="CW197">
        <f t="shared" si="223"/>
        <v>0</v>
      </c>
      <c r="CX197">
        <f t="shared" si="224"/>
        <v>0</v>
      </c>
      <c r="CY197">
        <f t="shared" si="225"/>
        <v>0</v>
      </c>
      <c r="CZ197">
        <f t="shared" si="226"/>
        <v>0</v>
      </c>
      <c r="DA197">
        <f t="shared" si="227"/>
        <v>0</v>
      </c>
      <c r="DB197">
        <f t="shared" si="228"/>
        <v>0.66816069999628669</v>
      </c>
      <c r="DC197">
        <f t="shared" si="229"/>
        <v>0</v>
      </c>
      <c r="DD197">
        <f t="shared" si="230"/>
        <v>1</v>
      </c>
      <c r="DL197" s="32" t="s">
        <v>3481</v>
      </c>
      <c r="DM197" s="32" t="s">
        <v>3482</v>
      </c>
      <c r="DN197" s="32" t="s">
        <v>885</v>
      </c>
      <c r="DO197" s="32" t="s">
        <v>3483</v>
      </c>
      <c r="DP197" s="32" t="s">
        <v>196</v>
      </c>
      <c r="DQ197" s="32" t="s">
        <v>18</v>
      </c>
    </row>
    <row r="198" spans="1:121">
      <c r="A198" s="32" t="s">
        <v>22</v>
      </c>
      <c r="B198" s="32">
        <v>0</v>
      </c>
      <c r="C198" s="34">
        <v>45078</v>
      </c>
      <c r="D198" s="32">
        <v>0</v>
      </c>
      <c r="E198" s="32">
        <v>0</v>
      </c>
      <c r="F198" s="32">
        <v>0</v>
      </c>
      <c r="G198" s="32">
        <v>0</v>
      </c>
      <c r="H198" s="32">
        <v>1</v>
      </c>
      <c r="I198" s="33" t="s">
        <v>3484</v>
      </c>
      <c r="J198" s="32" t="s">
        <v>3485</v>
      </c>
      <c r="K198" s="33" t="s">
        <v>3486</v>
      </c>
      <c r="L198" s="33" t="s">
        <v>3487</v>
      </c>
      <c r="M198" s="32" t="s">
        <v>3488</v>
      </c>
      <c r="N198" s="32" t="s">
        <v>3489</v>
      </c>
      <c r="O198" s="32" t="s">
        <v>3490</v>
      </c>
      <c r="P198" s="31">
        <f t="shared" si="171"/>
        <v>-0.26394469280999999</v>
      </c>
      <c r="Q198" s="3">
        <f t="shared" si="172"/>
        <v>-0.86066639827486946</v>
      </c>
      <c r="R198" s="32" t="s">
        <v>3491</v>
      </c>
      <c r="S198" s="40">
        <f t="shared" si="173"/>
        <v>2.6073733502602243</v>
      </c>
      <c r="T198" s="32" t="s">
        <v>3492</v>
      </c>
      <c r="U198" s="32" t="s">
        <v>3493</v>
      </c>
      <c r="V198" s="32" t="s">
        <v>3494</v>
      </c>
      <c r="W198" s="24">
        <f t="shared" si="174"/>
        <v>45074.841773054577</v>
      </c>
      <c r="AA198" s="24">
        <f t="shared" si="175"/>
        <v>2</v>
      </c>
      <c r="AC198" s="32" t="s">
        <v>3495</v>
      </c>
      <c r="AD198" s="32" t="s">
        <v>3496</v>
      </c>
      <c r="AE198" s="32" t="s">
        <v>3497</v>
      </c>
      <c r="AF198" s="32" t="s">
        <v>3498</v>
      </c>
      <c r="AG198" s="8">
        <f t="shared" si="176"/>
        <v>3.7616581455426158E-2</v>
      </c>
      <c r="AH198" s="32" t="s">
        <v>3499</v>
      </c>
      <c r="AI198" s="32" t="s">
        <v>3500</v>
      </c>
      <c r="AJ198">
        <f t="shared" si="177"/>
        <v>3.6641000000000048</v>
      </c>
      <c r="AK198">
        <f t="shared" si="156"/>
        <v>3.793156527691413</v>
      </c>
      <c r="AL198" t="e">
        <f t="shared" si="157"/>
        <v>#VALUE!</v>
      </c>
      <c r="AM198">
        <f t="shared" si="178"/>
        <v>1.035221890148033</v>
      </c>
      <c r="AN198" s="58" t="e">
        <f t="shared" si="179"/>
        <v>#VALUE!</v>
      </c>
      <c r="AO198" s="32">
        <v>2</v>
      </c>
      <c r="AP198" s="32">
        <v>1</v>
      </c>
      <c r="AQ198" s="32"/>
      <c r="AR198">
        <f t="shared" si="158"/>
        <v>0</v>
      </c>
      <c r="AS198" t="e">
        <f t="shared" si="159"/>
        <v>#VALUE!</v>
      </c>
      <c r="AT198">
        <f t="shared" si="160"/>
        <v>0</v>
      </c>
      <c r="AU198">
        <f t="shared" si="161"/>
        <v>1</v>
      </c>
      <c r="AV198" t="e">
        <f t="shared" si="162"/>
        <v>#VALUE!</v>
      </c>
      <c r="AW198">
        <f t="shared" si="163"/>
        <v>0</v>
      </c>
      <c r="AX198">
        <f t="shared" si="164"/>
        <v>1</v>
      </c>
      <c r="AY198">
        <f t="shared" si="165"/>
        <v>0</v>
      </c>
      <c r="AZ198">
        <f t="shared" si="166"/>
        <v>0</v>
      </c>
      <c r="BA198">
        <f t="shared" si="167"/>
        <v>0</v>
      </c>
      <c r="BB198">
        <f t="shared" si="168"/>
        <v>0</v>
      </c>
      <c r="BC198">
        <f t="shared" si="169"/>
        <v>0</v>
      </c>
      <c r="BD198">
        <f t="shared" si="170"/>
        <v>0</v>
      </c>
      <c r="BE198">
        <f t="shared" si="180"/>
        <v>0</v>
      </c>
      <c r="BF198">
        <f t="shared" si="181"/>
        <v>0</v>
      </c>
      <c r="BG198">
        <f t="shared" si="182"/>
        <v>0</v>
      </c>
      <c r="BH198">
        <f t="shared" si="183"/>
        <v>0</v>
      </c>
      <c r="BI198" t="e">
        <f t="shared" si="184"/>
        <v>#VALUE!</v>
      </c>
      <c r="BJ198">
        <f t="shared" si="185"/>
        <v>0</v>
      </c>
      <c r="BK198">
        <f t="shared" si="186"/>
        <v>1</v>
      </c>
      <c r="BL198" t="e">
        <f t="shared" si="187"/>
        <v>#VALUE!</v>
      </c>
      <c r="BM198" t="e">
        <f t="shared" si="188"/>
        <v>#VALUE!</v>
      </c>
      <c r="BN198">
        <f t="shared" si="189"/>
        <v>1</v>
      </c>
      <c r="BO198">
        <f t="shared" si="190"/>
        <v>0</v>
      </c>
      <c r="BP198">
        <f t="shared" si="191"/>
        <v>0</v>
      </c>
      <c r="BQ198">
        <f t="shared" si="192"/>
        <v>0</v>
      </c>
      <c r="BR198">
        <f t="shared" si="193"/>
        <v>0</v>
      </c>
      <c r="BS198">
        <f t="shared" si="194"/>
        <v>0</v>
      </c>
      <c r="BT198">
        <f t="shared" si="195"/>
        <v>0</v>
      </c>
      <c r="BU198">
        <f t="shared" si="196"/>
        <v>0</v>
      </c>
      <c r="BV198">
        <f t="shared" si="197"/>
        <v>0</v>
      </c>
      <c r="BW198">
        <f t="shared" si="198"/>
        <v>0</v>
      </c>
      <c r="BY198" s="50">
        <f t="shared" si="199"/>
        <v>0</v>
      </c>
      <c r="BZ198" s="50">
        <f t="shared" si="200"/>
        <v>3.793156527691413</v>
      </c>
      <c r="CA198" s="50">
        <f t="shared" si="201"/>
        <v>0</v>
      </c>
      <c r="CB198" s="50">
        <f t="shared" si="202"/>
        <v>1</v>
      </c>
      <c r="CC198" s="50">
        <f t="shared" si="203"/>
        <v>3.793156527691413</v>
      </c>
      <c r="CD198" s="50">
        <f t="shared" si="204"/>
        <v>0</v>
      </c>
      <c r="CE198" s="50">
        <f t="shared" si="205"/>
        <v>1</v>
      </c>
      <c r="CF198" s="50">
        <f t="shared" si="206"/>
        <v>0</v>
      </c>
      <c r="CG198" s="50">
        <f t="shared" si="207"/>
        <v>0</v>
      </c>
      <c r="CH198" s="50">
        <f t="shared" si="208"/>
        <v>0</v>
      </c>
      <c r="CI198" s="50">
        <f t="shared" si="209"/>
        <v>0</v>
      </c>
      <c r="CJ198" s="50">
        <f t="shared" si="210"/>
        <v>0</v>
      </c>
      <c r="CK198" s="50">
        <f t="shared" si="211"/>
        <v>0</v>
      </c>
      <c r="CL198" s="50">
        <f t="shared" si="212"/>
        <v>0</v>
      </c>
      <c r="CM198" s="50">
        <f t="shared" si="213"/>
        <v>0</v>
      </c>
      <c r="CN198" s="50">
        <f t="shared" si="214"/>
        <v>0</v>
      </c>
      <c r="CO198">
        <f t="shared" si="215"/>
        <v>0</v>
      </c>
      <c r="CP198">
        <f t="shared" si="216"/>
        <v>1.035221890148033</v>
      </c>
      <c r="CQ198">
        <f t="shared" si="217"/>
        <v>0</v>
      </c>
      <c r="CR198">
        <f t="shared" si="218"/>
        <v>1</v>
      </c>
      <c r="CS198">
        <f t="shared" si="219"/>
        <v>1.035221890148033</v>
      </c>
      <c r="CT198">
        <f t="shared" si="220"/>
        <v>0</v>
      </c>
      <c r="CU198">
        <f t="shared" si="221"/>
        <v>1</v>
      </c>
      <c r="CV198">
        <f t="shared" si="222"/>
        <v>0</v>
      </c>
      <c r="CW198">
        <f t="shared" si="223"/>
        <v>0</v>
      </c>
      <c r="CX198">
        <f t="shared" si="224"/>
        <v>0</v>
      </c>
      <c r="CY198">
        <f t="shared" si="225"/>
        <v>0</v>
      </c>
      <c r="CZ198">
        <f t="shared" si="226"/>
        <v>0</v>
      </c>
      <c r="DA198">
        <f t="shared" si="227"/>
        <v>0</v>
      </c>
      <c r="DB198">
        <f t="shared" si="228"/>
        <v>0</v>
      </c>
      <c r="DC198">
        <f t="shared" si="229"/>
        <v>0</v>
      </c>
      <c r="DD198">
        <f t="shared" si="230"/>
        <v>0</v>
      </c>
      <c r="DL198" s="32" t="s">
        <v>3501</v>
      </c>
      <c r="DM198" s="32" t="s">
        <v>3502</v>
      </c>
      <c r="DN198" s="32" t="s">
        <v>28</v>
      </c>
      <c r="DO198" s="32" t="s">
        <v>3503</v>
      </c>
      <c r="DP198" s="32" t="s">
        <v>2156</v>
      </c>
      <c r="DQ198" s="32" t="s">
        <v>18</v>
      </c>
    </row>
    <row r="199" spans="1:121">
      <c r="A199" s="32" t="s">
        <v>20</v>
      </c>
      <c r="B199" s="33" t="s">
        <v>3504</v>
      </c>
      <c r="C199" s="32" t="s">
        <v>3505</v>
      </c>
      <c r="D199" s="33" t="s">
        <v>3506</v>
      </c>
      <c r="E199" s="33" t="s">
        <v>3507</v>
      </c>
      <c r="F199" s="32" t="s">
        <v>3508</v>
      </c>
      <c r="G199" s="32" t="s">
        <v>3509</v>
      </c>
      <c r="H199" s="32" t="s">
        <v>3510</v>
      </c>
      <c r="I199" s="32" t="s">
        <v>3511</v>
      </c>
      <c r="J199" s="32" t="s">
        <v>3512</v>
      </c>
      <c r="K199" s="32" t="s">
        <v>3513</v>
      </c>
      <c r="L199" s="33" t="s">
        <v>3514</v>
      </c>
      <c r="M199" s="33" t="s">
        <v>3515</v>
      </c>
      <c r="N199" s="33" t="s">
        <v>3516</v>
      </c>
      <c r="O199" s="32" t="s">
        <v>3517</v>
      </c>
      <c r="P199" s="31">
        <f t="shared" si="171"/>
        <v>0.10682349141999997</v>
      </c>
      <c r="Q199" s="3">
        <f t="shared" si="172"/>
        <v>-0.97717748336168242</v>
      </c>
      <c r="R199" s="32" t="s">
        <v>3518</v>
      </c>
      <c r="S199" s="40">
        <f t="shared" si="173"/>
        <v>2.9275372397822399</v>
      </c>
      <c r="T199" s="33" t="s">
        <v>3519</v>
      </c>
      <c r="U199" s="32" t="s">
        <v>3520</v>
      </c>
      <c r="V199" s="33" t="s">
        <v>3521</v>
      </c>
      <c r="W199" s="24">
        <f t="shared" si="174"/>
        <v>0.87081888916410166</v>
      </c>
      <c r="AA199" s="24">
        <f t="shared" si="175"/>
        <v>1.9626925544058913</v>
      </c>
      <c r="AC199" s="32" t="s">
        <v>3522</v>
      </c>
      <c r="AD199" s="32" t="s">
        <v>3523</v>
      </c>
      <c r="AE199" s="32" t="s">
        <v>3524</v>
      </c>
      <c r="AF199" s="32" t="s">
        <v>3525</v>
      </c>
      <c r="AG199" s="8">
        <f t="shared" si="176"/>
        <v>3.6397435348894044E-2</v>
      </c>
      <c r="AH199" s="32" t="s">
        <v>3526</v>
      </c>
      <c r="AI199" s="32" t="s">
        <v>3527</v>
      </c>
      <c r="AJ199">
        <f t="shared" si="177"/>
        <v>3.7284599999999983</v>
      </c>
      <c r="AK199">
        <f t="shared" si="156"/>
        <v>3.9806130191406366</v>
      </c>
      <c r="AL199" t="e">
        <f t="shared" si="157"/>
        <v>#VALUE!</v>
      </c>
      <c r="AM199">
        <f t="shared" si="178"/>
        <v>1.0676292676173644</v>
      </c>
      <c r="AN199" s="58" t="e">
        <f t="shared" si="179"/>
        <v>#VALUE!</v>
      </c>
      <c r="AO199" s="32">
        <v>4</v>
      </c>
      <c r="AP199" s="32">
        <v>3</v>
      </c>
      <c r="AQ199" s="32"/>
      <c r="AR199">
        <f t="shared" si="158"/>
        <v>0</v>
      </c>
      <c r="AS199">
        <f t="shared" si="159"/>
        <v>0</v>
      </c>
      <c r="AT199">
        <f t="shared" si="160"/>
        <v>0</v>
      </c>
      <c r="AU199">
        <f t="shared" si="161"/>
        <v>0</v>
      </c>
      <c r="AV199">
        <f t="shared" si="162"/>
        <v>0</v>
      </c>
      <c r="AW199">
        <f t="shared" si="163"/>
        <v>0</v>
      </c>
      <c r="AX199">
        <f t="shared" si="164"/>
        <v>0</v>
      </c>
      <c r="AY199">
        <f t="shared" si="165"/>
        <v>0</v>
      </c>
      <c r="AZ199">
        <f t="shared" si="166"/>
        <v>0</v>
      </c>
      <c r="BA199" t="e">
        <f t="shared" si="167"/>
        <v>#VALUE!</v>
      </c>
      <c r="BB199">
        <f t="shared" si="168"/>
        <v>0</v>
      </c>
      <c r="BC199">
        <f t="shared" si="169"/>
        <v>1</v>
      </c>
      <c r="BD199" t="e">
        <f t="shared" si="170"/>
        <v>#VALUE!</v>
      </c>
      <c r="BE199">
        <f t="shared" si="180"/>
        <v>0</v>
      </c>
      <c r="BF199">
        <f t="shared" si="181"/>
        <v>1</v>
      </c>
      <c r="BG199">
        <f t="shared" si="182"/>
        <v>0</v>
      </c>
      <c r="BH199">
        <f t="shared" si="183"/>
        <v>0</v>
      </c>
      <c r="BI199">
        <f t="shared" si="184"/>
        <v>0</v>
      </c>
      <c r="BJ199">
        <f t="shared" si="185"/>
        <v>0</v>
      </c>
      <c r="BK199">
        <f t="shared" si="186"/>
        <v>0</v>
      </c>
      <c r="BL199">
        <f t="shared" si="187"/>
        <v>0</v>
      </c>
      <c r="BM199">
        <f t="shared" si="188"/>
        <v>0</v>
      </c>
      <c r="BN199">
        <f t="shared" si="189"/>
        <v>0</v>
      </c>
      <c r="BO199">
        <f t="shared" si="190"/>
        <v>0</v>
      </c>
      <c r="BP199">
        <f t="shared" si="191"/>
        <v>0</v>
      </c>
      <c r="BQ199" t="e">
        <f t="shared" si="192"/>
        <v>#VALUE!</v>
      </c>
      <c r="BR199">
        <f t="shared" si="193"/>
        <v>0</v>
      </c>
      <c r="BS199">
        <f t="shared" si="194"/>
        <v>1</v>
      </c>
      <c r="BT199" t="e">
        <f t="shared" si="195"/>
        <v>#VALUE!</v>
      </c>
      <c r="BU199">
        <f t="shared" si="196"/>
        <v>0</v>
      </c>
      <c r="BV199">
        <f t="shared" si="197"/>
        <v>1</v>
      </c>
      <c r="BW199">
        <f t="shared" si="198"/>
        <v>0</v>
      </c>
      <c r="BY199" s="50">
        <f t="shared" si="199"/>
        <v>0</v>
      </c>
      <c r="BZ199" s="50">
        <f t="shared" si="200"/>
        <v>0</v>
      </c>
      <c r="CA199" s="50">
        <f t="shared" si="201"/>
        <v>0</v>
      </c>
      <c r="CB199" s="50">
        <f t="shared" si="202"/>
        <v>0</v>
      </c>
      <c r="CC199" s="50">
        <f t="shared" si="203"/>
        <v>0</v>
      </c>
      <c r="CD199" s="50">
        <f t="shared" si="204"/>
        <v>0</v>
      </c>
      <c r="CE199" s="50">
        <f t="shared" si="205"/>
        <v>0</v>
      </c>
      <c r="CF199" s="50">
        <f t="shared" si="206"/>
        <v>0</v>
      </c>
      <c r="CG199" s="50">
        <f t="shared" si="207"/>
        <v>0</v>
      </c>
      <c r="CH199" s="50">
        <f t="shared" si="208"/>
        <v>3.9806130191406366</v>
      </c>
      <c r="CI199" s="50">
        <f t="shared" si="209"/>
        <v>0</v>
      </c>
      <c r="CJ199" s="50">
        <f t="shared" si="210"/>
        <v>1</v>
      </c>
      <c r="CK199" s="50">
        <f t="shared" si="211"/>
        <v>3.9806130191406366</v>
      </c>
      <c r="CL199" s="50">
        <f t="shared" si="212"/>
        <v>0</v>
      </c>
      <c r="CM199" s="50">
        <f t="shared" si="213"/>
        <v>1</v>
      </c>
      <c r="CN199" s="50">
        <f t="shared" si="214"/>
        <v>0</v>
      </c>
      <c r="CO199">
        <f t="shared" si="215"/>
        <v>0</v>
      </c>
      <c r="CP199">
        <f t="shared" si="216"/>
        <v>0</v>
      </c>
      <c r="CQ199">
        <f t="shared" si="217"/>
        <v>0</v>
      </c>
      <c r="CR199">
        <f t="shared" si="218"/>
        <v>0</v>
      </c>
      <c r="CS199">
        <f t="shared" si="219"/>
        <v>0</v>
      </c>
      <c r="CT199">
        <f t="shared" si="220"/>
        <v>0</v>
      </c>
      <c r="CU199">
        <f t="shared" si="221"/>
        <v>0</v>
      </c>
      <c r="CV199">
        <f t="shared" si="222"/>
        <v>0</v>
      </c>
      <c r="CW199">
        <f t="shared" si="223"/>
        <v>0</v>
      </c>
      <c r="CX199">
        <f t="shared" si="224"/>
        <v>1.0676292676173644</v>
      </c>
      <c r="CY199">
        <f t="shared" si="225"/>
        <v>0</v>
      </c>
      <c r="CZ199">
        <f t="shared" si="226"/>
        <v>1</v>
      </c>
      <c r="DA199">
        <f t="shared" si="227"/>
        <v>1.0676292676173644</v>
      </c>
      <c r="DB199">
        <f t="shared" si="228"/>
        <v>0</v>
      </c>
      <c r="DC199">
        <f t="shared" si="229"/>
        <v>1</v>
      </c>
      <c r="DD199">
        <f t="shared" si="230"/>
        <v>0</v>
      </c>
      <c r="DL199" s="32" t="s">
        <v>3528</v>
      </c>
      <c r="DM199" s="32" t="s">
        <v>3529</v>
      </c>
      <c r="DN199" s="32" t="s">
        <v>3530</v>
      </c>
      <c r="DO199" s="32" t="s">
        <v>3148</v>
      </c>
      <c r="DP199" s="32" t="s">
        <v>3531</v>
      </c>
      <c r="DQ199" s="32" t="s">
        <v>18</v>
      </c>
    </row>
    <row r="200" spans="1:121">
      <c r="A200" s="32" t="s">
        <v>22</v>
      </c>
      <c r="B200" s="32" t="s">
        <v>3532</v>
      </c>
      <c r="C200" s="32" t="s">
        <v>3533</v>
      </c>
      <c r="D200" s="33" t="s">
        <v>3534</v>
      </c>
      <c r="E200" s="33" t="s">
        <v>3535</v>
      </c>
      <c r="F200" s="33" t="s">
        <v>3536</v>
      </c>
      <c r="G200" s="33" t="s">
        <v>3537</v>
      </c>
      <c r="H200" s="32" t="s">
        <v>3538</v>
      </c>
      <c r="I200" s="33" t="s">
        <v>3539</v>
      </c>
      <c r="J200" s="32" t="s">
        <v>3540</v>
      </c>
      <c r="K200" s="33" t="s">
        <v>3541</v>
      </c>
      <c r="L200" s="33" t="s">
        <v>3542</v>
      </c>
      <c r="M200" s="32" t="s">
        <v>3543</v>
      </c>
      <c r="N200" s="32" t="s">
        <v>3544</v>
      </c>
      <c r="O200" s="32" t="s">
        <v>3545</v>
      </c>
      <c r="P200" s="31">
        <f t="shared" si="171"/>
        <v>-7.7762779471000007E-2</v>
      </c>
      <c r="Q200" s="3">
        <f t="shared" si="172"/>
        <v>-0.98790590025788927</v>
      </c>
      <c r="R200" s="32" t="s">
        <v>3546</v>
      </c>
      <c r="S200" s="40">
        <f t="shared" si="173"/>
        <v>2.9859099214404443</v>
      </c>
      <c r="T200" s="32" t="s">
        <v>3547</v>
      </c>
      <c r="U200" s="32" t="s">
        <v>3548</v>
      </c>
      <c r="V200" s="33" t="s">
        <v>3549</v>
      </c>
      <c r="W200" s="24">
        <f t="shared" si="174"/>
        <v>0.49433218493741637</v>
      </c>
      <c r="AA200" s="24">
        <f t="shared" si="175"/>
        <v>1.9773828601844976</v>
      </c>
      <c r="AC200" s="32" t="s">
        <v>3550</v>
      </c>
      <c r="AD200" s="32" t="s">
        <v>3551</v>
      </c>
      <c r="AE200" s="32" t="s">
        <v>1134</v>
      </c>
      <c r="AF200" s="32" t="s">
        <v>3552</v>
      </c>
      <c r="AG200" s="8">
        <f t="shared" si="176"/>
        <v>4.8791016388575373E-2</v>
      </c>
      <c r="AH200" s="32" t="s">
        <v>3553</v>
      </c>
      <c r="AI200" s="32" t="s">
        <v>3554</v>
      </c>
      <c r="AJ200">
        <f t="shared" si="177"/>
        <v>6.3688000000000073</v>
      </c>
      <c r="AK200">
        <f t="shared" ref="AK200:AK263" si="231">LOG($AB$4*AA200*S200/AG200,2)</f>
        <v>3.5970754331636816</v>
      </c>
      <c r="AL200" t="e">
        <f t="shared" ref="AL200:AL263" si="232">LOG($AB$4*AA200*R200/AG200,2)</f>
        <v>#VALUE!</v>
      </c>
      <c r="AM200">
        <f t="shared" si="178"/>
        <v>0.56479641897432442</v>
      </c>
      <c r="AN200" s="58" t="e">
        <f t="shared" si="179"/>
        <v>#VALUE!</v>
      </c>
      <c r="AO200" s="32">
        <v>3</v>
      </c>
      <c r="AP200" s="32">
        <v>2</v>
      </c>
      <c r="AQ200" s="32"/>
      <c r="AR200">
        <f t="shared" ref="AR200:AR268" si="233">IF(AO200=1,AL200,0)</f>
        <v>0</v>
      </c>
      <c r="AS200">
        <f t="shared" ref="AS200:AS268" si="234">IF(AP200=1,AL200,0)</f>
        <v>0</v>
      </c>
      <c r="AT200">
        <f t="shared" ref="AT200:AT268" si="235">IF(AO200=1,1,0)</f>
        <v>0</v>
      </c>
      <c r="AU200">
        <f t="shared" ref="AU200:AU268" si="236">IF(AP200=1,1,0)</f>
        <v>0</v>
      </c>
      <c r="AV200">
        <f t="shared" ref="AV200:AV268" si="237">IF(AO200=2,AL200,0)</f>
        <v>0</v>
      </c>
      <c r="AW200" t="e">
        <f t="shared" ref="AW200:AW268" si="238">IF(AP200=2,AL200,0)</f>
        <v>#VALUE!</v>
      </c>
      <c r="AX200">
        <f t="shared" ref="AX200:AX268" si="239">IF(AO200=2,1,0)</f>
        <v>0</v>
      </c>
      <c r="AY200">
        <f t="shared" ref="AY200:AY268" si="240">IF(AP200=2,1,0)</f>
        <v>1</v>
      </c>
      <c r="AZ200" t="e">
        <f t="shared" ref="AZ200:AZ268" si="241">IF(AO200=3,AL200,0)</f>
        <v>#VALUE!</v>
      </c>
      <c r="BA200">
        <f t="shared" ref="BA200:BA268" si="242">IF(AP200=3,AL200,0)</f>
        <v>0</v>
      </c>
      <c r="BB200">
        <f t="shared" ref="BB200:BB268" si="243">IF(AO200=3,1,0)</f>
        <v>1</v>
      </c>
      <c r="BC200">
        <f t="shared" ref="BC200:BC268" si="244">IF(AP200=3,1,0)</f>
        <v>0</v>
      </c>
      <c r="BD200">
        <f t="shared" ref="BD200:BD268" si="245">IF(AO200=4,AL200,0)</f>
        <v>0</v>
      </c>
      <c r="BE200">
        <f t="shared" si="180"/>
        <v>0</v>
      </c>
      <c r="BF200">
        <f t="shared" si="181"/>
        <v>0</v>
      </c>
      <c r="BG200">
        <f t="shared" si="182"/>
        <v>0</v>
      </c>
      <c r="BH200">
        <f t="shared" si="183"/>
        <v>0</v>
      </c>
      <c r="BI200">
        <f t="shared" si="184"/>
        <v>0</v>
      </c>
      <c r="BJ200">
        <f t="shared" si="185"/>
        <v>0</v>
      </c>
      <c r="BK200">
        <f t="shared" si="186"/>
        <v>0</v>
      </c>
      <c r="BL200">
        <f t="shared" si="187"/>
        <v>0</v>
      </c>
      <c r="BM200">
        <f t="shared" si="188"/>
        <v>0</v>
      </c>
      <c r="BN200">
        <f t="shared" si="189"/>
        <v>0</v>
      </c>
      <c r="BO200">
        <f t="shared" si="190"/>
        <v>1</v>
      </c>
      <c r="BP200" t="e">
        <f t="shared" si="191"/>
        <v>#VALUE!</v>
      </c>
      <c r="BQ200">
        <f t="shared" si="192"/>
        <v>0</v>
      </c>
      <c r="BR200">
        <f t="shared" si="193"/>
        <v>1</v>
      </c>
      <c r="BS200">
        <f t="shared" si="194"/>
        <v>0</v>
      </c>
      <c r="BT200">
        <f t="shared" si="195"/>
        <v>0</v>
      </c>
      <c r="BU200">
        <f t="shared" si="196"/>
        <v>0</v>
      </c>
      <c r="BV200">
        <f t="shared" si="197"/>
        <v>0</v>
      </c>
      <c r="BW200">
        <f t="shared" si="198"/>
        <v>0</v>
      </c>
      <c r="BY200" s="50">
        <f t="shared" si="199"/>
        <v>0</v>
      </c>
      <c r="BZ200" s="50">
        <f t="shared" si="200"/>
        <v>0</v>
      </c>
      <c r="CA200" s="50">
        <f t="shared" si="201"/>
        <v>0</v>
      </c>
      <c r="CB200" s="50">
        <f t="shared" si="202"/>
        <v>0</v>
      </c>
      <c r="CC200" s="50">
        <f t="shared" si="203"/>
        <v>0</v>
      </c>
      <c r="CD200" s="50">
        <f t="shared" si="204"/>
        <v>3.5970754331636816</v>
      </c>
      <c r="CE200" s="50">
        <f t="shared" si="205"/>
        <v>0</v>
      </c>
      <c r="CF200" s="50">
        <f t="shared" si="206"/>
        <v>1</v>
      </c>
      <c r="CG200" s="50">
        <f t="shared" si="207"/>
        <v>3.5970754331636816</v>
      </c>
      <c r="CH200" s="50">
        <f t="shared" si="208"/>
        <v>0</v>
      </c>
      <c r="CI200" s="50">
        <f t="shared" si="209"/>
        <v>1</v>
      </c>
      <c r="CJ200" s="50">
        <f t="shared" si="210"/>
        <v>0</v>
      </c>
      <c r="CK200" s="50">
        <f t="shared" si="211"/>
        <v>0</v>
      </c>
      <c r="CL200" s="50">
        <f t="shared" si="212"/>
        <v>0</v>
      </c>
      <c r="CM200" s="50">
        <f t="shared" si="213"/>
        <v>0</v>
      </c>
      <c r="CN200" s="50">
        <f t="shared" si="214"/>
        <v>0</v>
      </c>
      <c r="CO200">
        <f t="shared" si="215"/>
        <v>0</v>
      </c>
      <c r="CP200">
        <f t="shared" si="216"/>
        <v>0</v>
      </c>
      <c r="CQ200">
        <f t="shared" si="217"/>
        <v>0</v>
      </c>
      <c r="CR200">
        <f t="shared" si="218"/>
        <v>0</v>
      </c>
      <c r="CS200">
        <f t="shared" si="219"/>
        <v>0</v>
      </c>
      <c r="CT200">
        <f t="shared" si="220"/>
        <v>0.56479641897432442</v>
      </c>
      <c r="CU200">
        <f t="shared" si="221"/>
        <v>0</v>
      </c>
      <c r="CV200">
        <f t="shared" si="222"/>
        <v>1</v>
      </c>
      <c r="CW200">
        <f t="shared" si="223"/>
        <v>0.56479641897432442</v>
      </c>
      <c r="CX200">
        <f t="shared" si="224"/>
        <v>0</v>
      </c>
      <c r="CY200">
        <f t="shared" si="225"/>
        <v>1</v>
      </c>
      <c r="CZ200">
        <f t="shared" si="226"/>
        <v>0</v>
      </c>
      <c r="DA200">
        <f t="shared" si="227"/>
        <v>0</v>
      </c>
      <c r="DB200">
        <f t="shared" si="228"/>
        <v>0</v>
      </c>
      <c r="DC200">
        <f t="shared" si="229"/>
        <v>0</v>
      </c>
      <c r="DD200">
        <f t="shared" si="230"/>
        <v>0</v>
      </c>
      <c r="DL200" s="32" t="s">
        <v>3555</v>
      </c>
      <c r="DM200" s="32" t="s">
        <v>3556</v>
      </c>
      <c r="DN200" s="32" t="s">
        <v>3557</v>
      </c>
      <c r="DO200" s="32" t="s">
        <v>3558</v>
      </c>
      <c r="DP200" s="32" t="s">
        <v>196</v>
      </c>
      <c r="DQ200" s="32" t="s">
        <v>18</v>
      </c>
    </row>
    <row r="201" spans="1:121">
      <c r="A201" s="32" t="s">
        <v>20</v>
      </c>
      <c r="B201" s="32" t="s">
        <v>3559</v>
      </c>
      <c r="C201" s="32" t="s">
        <v>3560</v>
      </c>
      <c r="D201" s="33" t="s">
        <v>3561</v>
      </c>
      <c r="E201" s="32" t="s">
        <v>3562</v>
      </c>
      <c r="F201" s="33" t="s">
        <v>3563</v>
      </c>
      <c r="G201" s="32" t="s">
        <v>3564</v>
      </c>
      <c r="H201" s="32" t="s">
        <v>3565</v>
      </c>
      <c r="I201" s="32" t="s">
        <v>3566</v>
      </c>
      <c r="J201" s="32" t="s">
        <v>3567</v>
      </c>
      <c r="K201" s="32" t="s">
        <v>3568</v>
      </c>
      <c r="L201" s="33" t="s">
        <v>3569</v>
      </c>
      <c r="M201" s="33" t="s">
        <v>3570</v>
      </c>
      <c r="N201" s="33" t="s">
        <v>3571</v>
      </c>
      <c r="O201" s="32" t="s">
        <v>3572</v>
      </c>
      <c r="P201" s="31">
        <f t="shared" ref="P201:P264" si="246">L201*L202+M201*M202+N201*N202+O201*O202</f>
        <v>-0.431378086685</v>
      </c>
      <c r="Q201" s="3">
        <f t="shared" ref="Q201:Q264" si="247">2*P201*P201-1</f>
        <v>-0.62782589265597721</v>
      </c>
      <c r="R201" s="32" t="s">
        <v>3573</v>
      </c>
      <c r="S201" s="40">
        <f t="shared" ref="S201:S264" si="248">ACOS(Q201)</f>
        <v>2.2495531688152939</v>
      </c>
      <c r="T201" s="33" t="s">
        <v>3574</v>
      </c>
      <c r="U201" s="32" t="s">
        <v>3575</v>
      </c>
      <c r="V201" s="33" t="s">
        <v>3576</v>
      </c>
      <c r="W201" s="24">
        <f t="shared" ref="W201:W264" si="249">SQRT((B201-T201)^2 + (C201-U201)^2 + (D201-V201)^2)</f>
        <v>1.5619202665353951</v>
      </c>
      <c r="AA201" s="24">
        <f t="shared" ref="AA201:AA264" si="250" xml:space="preserve"> (X$3 - (X$3 - 1) * EXP(-1 / 2 * ((W201 - Y$3) / Z$3)^2))</f>
        <v>1.9147416282312135</v>
      </c>
      <c r="AC201" s="32" t="s">
        <v>3577</v>
      </c>
      <c r="AD201" s="32" t="s">
        <v>3578</v>
      </c>
      <c r="AE201" s="32" t="s">
        <v>3579</v>
      </c>
      <c r="AF201" s="32" t="s">
        <v>3580</v>
      </c>
      <c r="AG201" s="8">
        <f t="shared" ref="AG201:AG264" si="251">AC201*AD201*AE201*AF201</f>
        <v>3.5279780328909216E-2</v>
      </c>
      <c r="AH201" s="32" t="s">
        <v>3581</v>
      </c>
      <c r="AI201" s="32" t="s">
        <v>3582</v>
      </c>
      <c r="AJ201">
        <f t="shared" ref="AJ201:AJ264" si="252">AI201-AH201</f>
        <v>3.6306000000000012</v>
      </c>
      <c r="AK201">
        <f t="shared" si="231"/>
        <v>3.6098747134130078</v>
      </c>
      <c r="AL201" t="e">
        <f t="shared" si="232"/>
        <v>#VALUE!</v>
      </c>
      <c r="AM201">
        <f t="shared" ref="AM201:AM264" si="253">AK201/AJ201</f>
        <v>0.99429149821324481</v>
      </c>
      <c r="AN201" s="58" t="e">
        <f t="shared" ref="AN201:AN264" si="254">AL201/AJ201</f>
        <v>#VALUE!</v>
      </c>
      <c r="AO201" s="32">
        <v>4</v>
      </c>
      <c r="AP201" s="32">
        <v>3</v>
      </c>
      <c r="AQ201" s="32"/>
      <c r="AR201">
        <f t="shared" si="233"/>
        <v>0</v>
      </c>
      <c r="AS201">
        <f t="shared" si="234"/>
        <v>0</v>
      </c>
      <c r="AT201">
        <f t="shared" si="235"/>
        <v>0</v>
      </c>
      <c r="AU201">
        <f t="shared" si="236"/>
        <v>0</v>
      </c>
      <c r="AV201">
        <f t="shared" si="237"/>
        <v>0</v>
      </c>
      <c r="AW201">
        <f t="shared" si="238"/>
        <v>0</v>
      </c>
      <c r="AX201">
        <f t="shared" si="239"/>
        <v>0</v>
      </c>
      <c r="AY201">
        <f t="shared" si="240"/>
        <v>0</v>
      </c>
      <c r="AZ201">
        <f t="shared" si="241"/>
        <v>0</v>
      </c>
      <c r="BA201" t="e">
        <f t="shared" si="242"/>
        <v>#VALUE!</v>
      </c>
      <c r="BB201">
        <f t="shared" si="243"/>
        <v>0</v>
      </c>
      <c r="BC201">
        <f t="shared" si="244"/>
        <v>1</v>
      </c>
      <c r="BD201" t="e">
        <f t="shared" si="245"/>
        <v>#VALUE!</v>
      </c>
      <c r="BE201">
        <f t="shared" ref="BE201:BE264" si="255">IF(AP201=4,AL201,0)</f>
        <v>0</v>
      </c>
      <c r="BF201">
        <f t="shared" ref="BF201:BF264" si="256">IF(AO201=4,1,0)</f>
        <v>1</v>
      </c>
      <c r="BG201">
        <f t="shared" ref="BG201:BG264" si="257">IF(AP201=4,1,0)</f>
        <v>0</v>
      </c>
      <c r="BH201">
        <f t="shared" ref="BH201:BH264" si="258">IF(AO201=1,AN201,0)</f>
        <v>0</v>
      </c>
      <c r="BI201">
        <f t="shared" ref="BI201:BI264" si="259">IF(AP201=1,AN201,0)</f>
        <v>0</v>
      </c>
      <c r="BJ201">
        <f t="shared" ref="BJ201:BJ264" si="260">IF(AO201=1,1,0)</f>
        <v>0</v>
      </c>
      <c r="BK201">
        <f t="shared" ref="BK201:BK264" si="261">IF(AP201=1,1,0)</f>
        <v>0</v>
      </c>
      <c r="BL201">
        <f t="shared" ref="BL201:BL264" si="262">IF(AO201=2,AN201,0)</f>
        <v>0</v>
      </c>
      <c r="BM201">
        <f t="shared" ref="BM201:BM264" si="263">IF(AO201=2,AN201,0)</f>
        <v>0</v>
      </c>
      <c r="BN201">
        <f t="shared" ref="BN201:BN264" si="264">IF(AO201=2,1,0)</f>
        <v>0</v>
      </c>
      <c r="BO201">
        <f t="shared" ref="BO201:BO264" si="265">IF(AP201=2,1,0)</f>
        <v>0</v>
      </c>
      <c r="BP201">
        <f t="shared" ref="BP201:BP264" si="266">IF(AO201=3,AN201,0)</f>
        <v>0</v>
      </c>
      <c r="BQ201" t="e">
        <f t="shared" ref="BQ201:BQ264" si="267">IF(AP201=3,AN201,0)</f>
        <v>#VALUE!</v>
      </c>
      <c r="BR201">
        <f t="shared" ref="BR201:BR264" si="268">IF(AO201=3,1,0)</f>
        <v>0</v>
      </c>
      <c r="BS201">
        <f t="shared" ref="BS201:BS264" si="269">IF(AP201=3,1,0)</f>
        <v>1</v>
      </c>
      <c r="BT201" t="e">
        <f t="shared" ref="BT201:BT264" si="270">IF(AO201=4,AN201,0)</f>
        <v>#VALUE!</v>
      </c>
      <c r="BU201">
        <f t="shared" ref="BU201:BU264" si="271">IF(AP201=4,AN201,0)</f>
        <v>0</v>
      </c>
      <c r="BV201">
        <f t="shared" ref="BV201:BV264" si="272">IF(AO201=4,1,0)</f>
        <v>1</v>
      </c>
      <c r="BW201">
        <f t="shared" ref="BW201:BW264" si="273">IF(AP201=4,1,0)</f>
        <v>0</v>
      </c>
      <c r="BY201" s="50">
        <f t="shared" ref="BY201:BY264" si="274">IF(AO201=1,AK201,0)</f>
        <v>0</v>
      </c>
      <c r="BZ201" s="50">
        <f t="shared" ref="BZ201:BZ264" si="275">IF(AP201=1,AK201,0)</f>
        <v>0</v>
      </c>
      <c r="CA201" s="50">
        <f t="shared" ref="CA201:CA264" si="276">IF(AO201=1,1,0)</f>
        <v>0</v>
      </c>
      <c r="CB201" s="50">
        <f t="shared" ref="CB201:CB264" si="277">IF(AP201=1,1,0)</f>
        <v>0</v>
      </c>
      <c r="CC201" s="50">
        <f t="shared" ref="CC201:CC264" si="278">IF(AO201=2,AK201,0)</f>
        <v>0</v>
      </c>
      <c r="CD201" s="50">
        <f t="shared" ref="CD201:CD264" si="279">IF(AP201=2,AK201,0)</f>
        <v>0</v>
      </c>
      <c r="CE201" s="50">
        <f t="shared" ref="CE201:CE264" si="280">IF(AO201=2,1,0)</f>
        <v>0</v>
      </c>
      <c r="CF201" s="50">
        <f t="shared" ref="CF201:CF264" si="281">IF(AP201=2,1,0)</f>
        <v>0</v>
      </c>
      <c r="CG201" s="50">
        <f t="shared" ref="CG201:CG264" si="282">IF(AO201=3,AK201,0)</f>
        <v>0</v>
      </c>
      <c r="CH201" s="50">
        <f t="shared" ref="CH201:CH264" si="283">IF(AP201=3,AK201,0)</f>
        <v>3.6098747134130078</v>
      </c>
      <c r="CI201" s="50">
        <f t="shared" ref="CI201:CI264" si="284">IF(AO201=3,1,0)</f>
        <v>0</v>
      </c>
      <c r="CJ201" s="50">
        <f t="shared" ref="CJ201:CJ264" si="285">IF(AP201=3,1,0)</f>
        <v>1</v>
      </c>
      <c r="CK201" s="50">
        <f t="shared" ref="CK201:CK264" si="286">IF(AO201=4,AK201,0)</f>
        <v>3.6098747134130078</v>
      </c>
      <c r="CL201" s="50">
        <f t="shared" ref="CL201:CL264" si="287">IF(AP201=4,AK201,0)</f>
        <v>0</v>
      </c>
      <c r="CM201" s="50">
        <f t="shared" ref="CM201:CM264" si="288">IF(AO201=4,1,0)</f>
        <v>1</v>
      </c>
      <c r="CN201" s="50">
        <f t="shared" ref="CN201:CN264" si="289">IF(AP201=4,1,0)</f>
        <v>0</v>
      </c>
      <c r="CO201">
        <f t="shared" ref="CO201:CO264" si="290">IF(AO201=1,AM201,0)</f>
        <v>0</v>
      </c>
      <c r="CP201">
        <f t="shared" ref="CP201:CP264" si="291">IF(AP201=1,AM201,0)</f>
        <v>0</v>
      </c>
      <c r="CQ201">
        <f t="shared" ref="CQ201:CQ264" si="292">IF(AO201=1,1,0)</f>
        <v>0</v>
      </c>
      <c r="CR201">
        <f t="shared" ref="CR201:CR264" si="293">IF(AP201=1,1,0)</f>
        <v>0</v>
      </c>
      <c r="CS201">
        <f t="shared" ref="CS201:CS264" si="294">IF(AO201=2,AM201,0)</f>
        <v>0</v>
      </c>
      <c r="CT201">
        <f t="shared" ref="CT201:CT264" si="295">IF(AP201=2,AM201,0)</f>
        <v>0</v>
      </c>
      <c r="CU201">
        <f t="shared" ref="CU201:CU264" si="296">IF(AO201=2,1,0)</f>
        <v>0</v>
      </c>
      <c r="CV201">
        <f t="shared" ref="CV201:CV264" si="297">IF(AP201=2,1,0)</f>
        <v>0</v>
      </c>
      <c r="CW201">
        <f t="shared" ref="CW201:CW264" si="298">IF(AO201=3,AM201,0)</f>
        <v>0</v>
      </c>
      <c r="CX201">
        <f t="shared" ref="CX201:CX264" si="299">IF(AP201=3,AM201,0)</f>
        <v>0.99429149821324481</v>
      </c>
      <c r="CY201">
        <f t="shared" ref="CY201:CY264" si="300">IF(AO201=3,1,0)</f>
        <v>0</v>
      </c>
      <c r="CZ201">
        <f t="shared" ref="CZ201:CZ264" si="301">IF(AP201=3,1,0)</f>
        <v>1</v>
      </c>
      <c r="DA201">
        <f t="shared" ref="DA201:DA264" si="302">IF(AO201=4,AM201,0)</f>
        <v>0.99429149821324481</v>
      </c>
      <c r="DB201">
        <f t="shared" ref="DB201:DB264" si="303">IF(AP201=4,AM201,0)</f>
        <v>0</v>
      </c>
      <c r="DC201">
        <f t="shared" ref="DC201:DC264" si="304">IF(AO201=4,1,0)</f>
        <v>1</v>
      </c>
      <c r="DD201">
        <f t="shared" ref="DD201:DD264" si="305">IF(AP201=4,1,0)</f>
        <v>0</v>
      </c>
      <c r="DL201" s="32" t="s">
        <v>3583</v>
      </c>
      <c r="DM201" s="32" t="s">
        <v>3584</v>
      </c>
      <c r="DN201" s="32" t="s">
        <v>67</v>
      </c>
      <c r="DO201" s="32" t="s">
        <v>3585</v>
      </c>
      <c r="DP201" s="32" t="s">
        <v>3586</v>
      </c>
      <c r="DQ201" s="32" t="s">
        <v>18</v>
      </c>
    </row>
    <row r="202" spans="1:121">
      <c r="A202" s="32" t="s">
        <v>16</v>
      </c>
      <c r="B202" s="32" t="s">
        <v>3587</v>
      </c>
      <c r="C202" s="32" t="s">
        <v>3588</v>
      </c>
      <c r="D202" s="32" t="s">
        <v>3589</v>
      </c>
      <c r="E202" s="33" t="s">
        <v>3590</v>
      </c>
      <c r="F202" s="33" t="s">
        <v>3591</v>
      </c>
      <c r="G202" s="33" t="s">
        <v>3592</v>
      </c>
      <c r="H202" s="32" t="s">
        <v>3593</v>
      </c>
      <c r="I202" s="33" t="s">
        <v>3594</v>
      </c>
      <c r="J202" s="32" t="s">
        <v>3595</v>
      </c>
      <c r="K202" s="33" t="s">
        <v>3596</v>
      </c>
      <c r="L202" s="33" t="s">
        <v>3597</v>
      </c>
      <c r="M202" s="32" t="s">
        <v>3598</v>
      </c>
      <c r="N202" s="32" t="s">
        <v>3599</v>
      </c>
      <c r="O202" s="32" t="s">
        <v>3600</v>
      </c>
      <c r="P202" s="31">
        <f t="shared" si="246"/>
        <v>0.91643779633099998</v>
      </c>
      <c r="Q202" s="3">
        <f t="shared" si="247"/>
        <v>0.67971646908803884</v>
      </c>
      <c r="R202" s="32" t="s">
        <v>3601</v>
      </c>
      <c r="S202" s="40">
        <f t="shared" si="248"/>
        <v>0.82342031981224706</v>
      </c>
      <c r="T202" s="32" t="s">
        <v>3602</v>
      </c>
      <c r="U202" s="32" t="s">
        <v>3603</v>
      </c>
      <c r="V202" s="33" t="s">
        <v>3604</v>
      </c>
      <c r="W202" s="24">
        <f t="shared" si="249"/>
        <v>3.4815024476455569</v>
      </c>
      <c r="AA202" s="24">
        <f t="shared" si="250"/>
        <v>1.5474485135712694</v>
      </c>
      <c r="AC202" s="32" t="s">
        <v>3605</v>
      </c>
      <c r="AD202" s="32" t="s">
        <v>3606</v>
      </c>
      <c r="AE202" s="32" t="s">
        <v>3607</v>
      </c>
      <c r="AF202" s="32" t="s">
        <v>3608</v>
      </c>
      <c r="AG202" s="8">
        <f t="shared" si="251"/>
        <v>4.8517586686828484E-2</v>
      </c>
      <c r="AH202" s="32" t="s">
        <v>3609</v>
      </c>
      <c r="AI202" s="32" t="s">
        <v>3610</v>
      </c>
      <c r="AJ202">
        <f t="shared" si="252"/>
        <v>6.9693999999999932</v>
      </c>
      <c r="AK202">
        <f t="shared" si="231"/>
        <v>1.393012668951094</v>
      </c>
      <c r="AL202" t="e">
        <f t="shared" si="232"/>
        <v>#VALUE!</v>
      </c>
      <c r="AM202">
        <f t="shared" si="253"/>
        <v>0.19987555154691872</v>
      </c>
      <c r="AN202" s="58" t="e">
        <f t="shared" si="254"/>
        <v>#VALUE!</v>
      </c>
      <c r="AO202" s="32">
        <v>3</v>
      </c>
      <c r="AP202" s="32">
        <v>2</v>
      </c>
      <c r="AQ202" s="32"/>
      <c r="AR202">
        <f t="shared" si="233"/>
        <v>0</v>
      </c>
      <c r="AS202">
        <f t="shared" si="234"/>
        <v>0</v>
      </c>
      <c r="AT202">
        <f t="shared" si="235"/>
        <v>0</v>
      </c>
      <c r="AU202">
        <f t="shared" si="236"/>
        <v>0</v>
      </c>
      <c r="AV202">
        <f t="shared" si="237"/>
        <v>0</v>
      </c>
      <c r="AW202" t="e">
        <f t="shared" si="238"/>
        <v>#VALUE!</v>
      </c>
      <c r="AX202">
        <f t="shared" si="239"/>
        <v>0</v>
      </c>
      <c r="AY202">
        <f t="shared" si="240"/>
        <v>1</v>
      </c>
      <c r="AZ202" t="e">
        <f t="shared" si="241"/>
        <v>#VALUE!</v>
      </c>
      <c r="BA202">
        <f t="shared" si="242"/>
        <v>0</v>
      </c>
      <c r="BB202">
        <f t="shared" si="243"/>
        <v>1</v>
      </c>
      <c r="BC202">
        <f t="shared" si="244"/>
        <v>0</v>
      </c>
      <c r="BD202">
        <f t="shared" si="245"/>
        <v>0</v>
      </c>
      <c r="BE202">
        <f t="shared" si="255"/>
        <v>0</v>
      </c>
      <c r="BF202">
        <f t="shared" si="256"/>
        <v>0</v>
      </c>
      <c r="BG202">
        <f t="shared" si="257"/>
        <v>0</v>
      </c>
      <c r="BH202">
        <f t="shared" si="258"/>
        <v>0</v>
      </c>
      <c r="BI202">
        <f t="shared" si="259"/>
        <v>0</v>
      </c>
      <c r="BJ202">
        <f t="shared" si="260"/>
        <v>0</v>
      </c>
      <c r="BK202">
        <f t="shared" si="261"/>
        <v>0</v>
      </c>
      <c r="BL202">
        <f t="shared" si="262"/>
        <v>0</v>
      </c>
      <c r="BM202">
        <f t="shared" si="263"/>
        <v>0</v>
      </c>
      <c r="BN202">
        <f t="shared" si="264"/>
        <v>0</v>
      </c>
      <c r="BO202">
        <f t="shared" si="265"/>
        <v>1</v>
      </c>
      <c r="BP202" t="e">
        <f t="shared" si="266"/>
        <v>#VALUE!</v>
      </c>
      <c r="BQ202">
        <f t="shared" si="267"/>
        <v>0</v>
      </c>
      <c r="BR202">
        <f t="shared" si="268"/>
        <v>1</v>
      </c>
      <c r="BS202">
        <f t="shared" si="269"/>
        <v>0</v>
      </c>
      <c r="BT202">
        <f t="shared" si="270"/>
        <v>0</v>
      </c>
      <c r="BU202">
        <f t="shared" si="271"/>
        <v>0</v>
      </c>
      <c r="BV202">
        <f t="shared" si="272"/>
        <v>0</v>
      </c>
      <c r="BW202">
        <f t="shared" si="273"/>
        <v>0</v>
      </c>
      <c r="BY202" s="50">
        <f t="shared" si="274"/>
        <v>0</v>
      </c>
      <c r="BZ202" s="50">
        <f t="shared" si="275"/>
        <v>0</v>
      </c>
      <c r="CA202" s="50">
        <f t="shared" si="276"/>
        <v>0</v>
      </c>
      <c r="CB202" s="50">
        <f t="shared" si="277"/>
        <v>0</v>
      </c>
      <c r="CC202" s="50">
        <f t="shared" si="278"/>
        <v>0</v>
      </c>
      <c r="CD202" s="50">
        <f t="shared" si="279"/>
        <v>1.393012668951094</v>
      </c>
      <c r="CE202" s="50">
        <f t="shared" si="280"/>
        <v>0</v>
      </c>
      <c r="CF202" s="50">
        <f t="shared" si="281"/>
        <v>1</v>
      </c>
      <c r="CG202" s="50">
        <f t="shared" si="282"/>
        <v>1.393012668951094</v>
      </c>
      <c r="CH202" s="50">
        <f t="shared" si="283"/>
        <v>0</v>
      </c>
      <c r="CI202" s="50">
        <f t="shared" si="284"/>
        <v>1</v>
      </c>
      <c r="CJ202" s="50">
        <f t="shared" si="285"/>
        <v>0</v>
      </c>
      <c r="CK202" s="50">
        <f t="shared" si="286"/>
        <v>0</v>
      </c>
      <c r="CL202" s="50">
        <f t="shared" si="287"/>
        <v>0</v>
      </c>
      <c r="CM202" s="50">
        <f t="shared" si="288"/>
        <v>0</v>
      </c>
      <c r="CN202" s="50">
        <f t="shared" si="289"/>
        <v>0</v>
      </c>
      <c r="CO202">
        <f t="shared" si="290"/>
        <v>0</v>
      </c>
      <c r="CP202">
        <f t="shared" si="291"/>
        <v>0</v>
      </c>
      <c r="CQ202">
        <f t="shared" si="292"/>
        <v>0</v>
      </c>
      <c r="CR202">
        <f t="shared" si="293"/>
        <v>0</v>
      </c>
      <c r="CS202">
        <f t="shared" si="294"/>
        <v>0</v>
      </c>
      <c r="CT202">
        <f t="shared" si="295"/>
        <v>0.19987555154691872</v>
      </c>
      <c r="CU202">
        <f t="shared" si="296"/>
        <v>0</v>
      </c>
      <c r="CV202">
        <f t="shared" si="297"/>
        <v>1</v>
      </c>
      <c r="CW202">
        <f t="shared" si="298"/>
        <v>0.19987555154691872</v>
      </c>
      <c r="CX202">
        <f t="shared" si="299"/>
        <v>0</v>
      </c>
      <c r="CY202">
        <f t="shared" si="300"/>
        <v>1</v>
      </c>
      <c r="CZ202">
        <f t="shared" si="301"/>
        <v>0</v>
      </c>
      <c r="DA202">
        <f t="shared" si="302"/>
        <v>0</v>
      </c>
      <c r="DB202">
        <f t="shared" si="303"/>
        <v>0</v>
      </c>
      <c r="DC202">
        <f t="shared" si="304"/>
        <v>0</v>
      </c>
      <c r="DD202">
        <f t="shared" si="305"/>
        <v>0</v>
      </c>
      <c r="DL202" s="32" t="s">
        <v>3611</v>
      </c>
      <c r="DM202" s="32" t="s">
        <v>3612</v>
      </c>
      <c r="DN202" s="32" t="s">
        <v>3613</v>
      </c>
      <c r="DO202" s="32" t="s">
        <v>3614</v>
      </c>
      <c r="DP202" s="32" t="s">
        <v>3615</v>
      </c>
      <c r="DQ202" s="32" t="s">
        <v>18</v>
      </c>
    </row>
    <row r="203" spans="1:121">
      <c r="A203" s="32" t="s">
        <v>20</v>
      </c>
      <c r="B203" s="32" t="s">
        <v>3616</v>
      </c>
      <c r="C203" s="32" t="s">
        <v>3617</v>
      </c>
      <c r="D203" s="32" t="s">
        <v>3618</v>
      </c>
      <c r="E203" s="33" t="s">
        <v>3619</v>
      </c>
      <c r="F203" s="32" t="s">
        <v>3620</v>
      </c>
      <c r="G203" s="32" t="s">
        <v>3621</v>
      </c>
      <c r="H203" s="32" t="s">
        <v>3622</v>
      </c>
      <c r="I203" s="32" t="s">
        <v>3623</v>
      </c>
      <c r="J203" s="32" t="s">
        <v>3624</v>
      </c>
      <c r="K203" s="33" t="s">
        <v>3625</v>
      </c>
      <c r="L203" s="33" t="s">
        <v>3626</v>
      </c>
      <c r="M203" s="32" t="s">
        <v>3627</v>
      </c>
      <c r="N203" s="32" t="s">
        <v>3628</v>
      </c>
      <c r="O203" s="32" t="s">
        <v>3629</v>
      </c>
      <c r="P203" s="31">
        <f t="shared" si="246"/>
        <v>0.89642600104399994</v>
      </c>
      <c r="Q203" s="3">
        <f t="shared" si="247"/>
        <v>0.60715915069547477</v>
      </c>
      <c r="R203" s="32" t="s">
        <v>3630</v>
      </c>
      <c r="S203" s="40">
        <f t="shared" si="248"/>
        <v>0.91831592377576365</v>
      </c>
      <c r="T203" s="32" t="s">
        <v>3631</v>
      </c>
      <c r="U203" s="32" t="s">
        <v>3632</v>
      </c>
      <c r="V203" s="32" t="s">
        <v>3633</v>
      </c>
      <c r="W203" s="24">
        <f t="shared" si="249"/>
        <v>3.4534753861867906</v>
      </c>
      <c r="AA203" s="24">
        <f t="shared" si="250"/>
        <v>1.555408079928045</v>
      </c>
      <c r="AC203" s="32" t="s">
        <v>3634</v>
      </c>
      <c r="AD203" s="32" t="s">
        <v>3635</v>
      </c>
      <c r="AE203" s="32" t="s">
        <v>3636</v>
      </c>
      <c r="AF203" s="32" t="s">
        <v>3637</v>
      </c>
      <c r="AG203" s="8">
        <f t="shared" si="251"/>
        <v>3.5210752094602157E-2</v>
      </c>
      <c r="AH203" s="32" t="s">
        <v>3638</v>
      </c>
      <c r="AI203" s="32" t="s">
        <v>3639</v>
      </c>
      <c r="AJ203">
        <f t="shared" si="252"/>
        <v>2.5020000000000095</v>
      </c>
      <c r="AK203">
        <f t="shared" si="231"/>
        <v>2.0202676575379321</v>
      </c>
      <c r="AL203" t="e">
        <f t="shared" si="232"/>
        <v>#VALUE!</v>
      </c>
      <c r="AM203">
        <f t="shared" si="253"/>
        <v>0.80746109413985789</v>
      </c>
      <c r="AN203" s="58" t="e">
        <f t="shared" si="254"/>
        <v>#VALUE!</v>
      </c>
      <c r="AO203" s="32">
        <v>2</v>
      </c>
      <c r="AP203" s="32">
        <v>1</v>
      </c>
      <c r="AQ203" s="32"/>
      <c r="AR203">
        <f t="shared" si="233"/>
        <v>0</v>
      </c>
      <c r="AS203" t="e">
        <f t="shared" si="234"/>
        <v>#VALUE!</v>
      </c>
      <c r="AT203">
        <f t="shared" si="235"/>
        <v>0</v>
      </c>
      <c r="AU203">
        <f t="shared" si="236"/>
        <v>1</v>
      </c>
      <c r="AV203" t="e">
        <f t="shared" si="237"/>
        <v>#VALUE!</v>
      </c>
      <c r="AW203">
        <f t="shared" si="238"/>
        <v>0</v>
      </c>
      <c r="AX203">
        <f t="shared" si="239"/>
        <v>1</v>
      </c>
      <c r="AY203">
        <f t="shared" si="240"/>
        <v>0</v>
      </c>
      <c r="AZ203">
        <f t="shared" si="241"/>
        <v>0</v>
      </c>
      <c r="BA203">
        <f t="shared" si="242"/>
        <v>0</v>
      </c>
      <c r="BB203">
        <f t="shared" si="243"/>
        <v>0</v>
      </c>
      <c r="BC203">
        <f t="shared" si="244"/>
        <v>0</v>
      </c>
      <c r="BD203">
        <f t="shared" si="245"/>
        <v>0</v>
      </c>
      <c r="BE203">
        <f t="shared" si="255"/>
        <v>0</v>
      </c>
      <c r="BF203">
        <f t="shared" si="256"/>
        <v>0</v>
      </c>
      <c r="BG203">
        <f t="shared" si="257"/>
        <v>0</v>
      </c>
      <c r="BH203">
        <f t="shared" si="258"/>
        <v>0</v>
      </c>
      <c r="BI203" t="e">
        <f t="shared" si="259"/>
        <v>#VALUE!</v>
      </c>
      <c r="BJ203">
        <f t="shared" si="260"/>
        <v>0</v>
      </c>
      <c r="BK203">
        <f t="shared" si="261"/>
        <v>1</v>
      </c>
      <c r="BL203" t="e">
        <f t="shared" si="262"/>
        <v>#VALUE!</v>
      </c>
      <c r="BM203" t="e">
        <f t="shared" si="263"/>
        <v>#VALUE!</v>
      </c>
      <c r="BN203">
        <f t="shared" si="264"/>
        <v>1</v>
      </c>
      <c r="BO203">
        <f t="shared" si="265"/>
        <v>0</v>
      </c>
      <c r="BP203">
        <f t="shared" si="266"/>
        <v>0</v>
      </c>
      <c r="BQ203">
        <f t="shared" si="267"/>
        <v>0</v>
      </c>
      <c r="BR203">
        <f t="shared" si="268"/>
        <v>0</v>
      </c>
      <c r="BS203">
        <f t="shared" si="269"/>
        <v>0</v>
      </c>
      <c r="BT203">
        <f t="shared" si="270"/>
        <v>0</v>
      </c>
      <c r="BU203">
        <f t="shared" si="271"/>
        <v>0</v>
      </c>
      <c r="BV203">
        <f t="shared" si="272"/>
        <v>0</v>
      </c>
      <c r="BW203">
        <f t="shared" si="273"/>
        <v>0</v>
      </c>
      <c r="BY203" s="50">
        <f t="shared" si="274"/>
        <v>0</v>
      </c>
      <c r="BZ203" s="50">
        <f t="shared" si="275"/>
        <v>2.0202676575379321</v>
      </c>
      <c r="CA203" s="50">
        <f t="shared" si="276"/>
        <v>0</v>
      </c>
      <c r="CB203" s="50">
        <f t="shared" si="277"/>
        <v>1</v>
      </c>
      <c r="CC203" s="50">
        <f t="shared" si="278"/>
        <v>2.0202676575379321</v>
      </c>
      <c r="CD203" s="50">
        <f t="shared" si="279"/>
        <v>0</v>
      </c>
      <c r="CE203" s="50">
        <f t="shared" si="280"/>
        <v>1</v>
      </c>
      <c r="CF203" s="50">
        <f t="shared" si="281"/>
        <v>0</v>
      </c>
      <c r="CG203" s="50">
        <f t="shared" si="282"/>
        <v>0</v>
      </c>
      <c r="CH203" s="50">
        <f t="shared" si="283"/>
        <v>0</v>
      </c>
      <c r="CI203" s="50">
        <f t="shared" si="284"/>
        <v>0</v>
      </c>
      <c r="CJ203" s="50">
        <f t="shared" si="285"/>
        <v>0</v>
      </c>
      <c r="CK203" s="50">
        <f t="shared" si="286"/>
        <v>0</v>
      </c>
      <c r="CL203" s="50">
        <f t="shared" si="287"/>
        <v>0</v>
      </c>
      <c r="CM203" s="50">
        <f t="shared" si="288"/>
        <v>0</v>
      </c>
      <c r="CN203" s="50">
        <f t="shared" si="289"/>
        <v>0</v>
      </c>
      <c r="CO203">
        <f t="shared" si="290"/>
        <v>0</v>
      </c>
      <c r="CP203">
        <f t="shared" si="291"/>
        <v>0.80746109413985789</v>
      </c>
      <c r="CQ203">
        <f t="shared" si="292"/>
        <v>0</v>
      </c>
      <c r="CR203">
        <f t="shared" si="293"/>
        <v>1</v>
      </c>
      <c r="CS203">
        <f t="shared" si="294"/>
        <v>0.80746109413985789</v>
      </c>
      <c r="CT203">
        <f t="shared" si="295"/>
        <v>0</v>
      </c>
      <c r="CU203">
        <f t="shared" si="296"/>
        <v>1</v>
      </c>
      <c r="CV203">
        <f t="shared" si="297"/>
        <v>0</v>
      </c>
      <c r="CW203">
        <f t="shared" si="298"/>
        <v>0</v>
      </c>
      <c r="CX203">
        <f t="shared" si="299"/>
        <v>0</v>
      </c>
      <c r="CY203">
        <f t="shared" si="300"/>
        <v>0</v>
      </c>
      <c r="CZ203">
        <f t="shared" si="301"/>
        <v>0</v>
      </c>
      <c r="DA203">
        <f t="shared" si="302"/>
        <v>0</v>
      </c>
      <c r="DB203">
        <f t="shared" si="303"/>
        <v>0</v>
      </c>
      <c r="DC203">
        <f t="shared" si="304"/>
        <v>0</v>
      </c>
      <c r="DD203">
        <f t="shared" si="305"/>
        <v>0</v>
      </c>
      <c r="DL203" s="32" t="s">
        <v>3640</v>
      </c>
      <c r="DM203" s="32" t="s">
        <v>3641</v>
      </c>
      <c r="DN203" s="32" t="s">
        <v>3642</v>
      </c>
      <c r="DO203" s="32" t="s">
        <v>3643</v>
      </c>
      <c r="DP203" s="32" t="s">
        <v>3644</v>
      </c>
      <c r="DQ203" s="32" t="s">
        <v>18</v>
      </c>
    </row>
    <row r="204" spans="1:121">
      <c r="A204" s="32" t="s">
        <v>20</v>
      </c>
      <c r="B204" s="32" t="s">
        <v>3645</v>
      </c>
      <c r="C204" s="32" t="s">
        <v>3646</v>
      </c>
      <c r="D204" s="33" t="s">
        <v>3647</v>
      </c>
      <c r="E204" s="33" t="s">
        <v>3648</v>
      </c>
      <c r="F204" s="32" t="s">
        <v>3649</v>
      </c>
      <c r="G204" s="32" t="s">
        <v>3650</v>
      </c>
      <c r="H204" s="32" t="s">
        <v>3651</v>
      </c>
      <c r="I204" s="32" t="s">
        <v>3652</v>
      </c>
      <c r="J204" s="32" t="s">
        <v>3653</v>
      </c>
      <c r="K204" s="33" t="s">
        <v>3654</v>
      </c>
      <c r="L204" s="33" t="s">
        <v>3655</v>
      </c>
      <c r="M204" s="32" t="s">
        <v>3656</v>
      </c>
      <c r="N204" s="32" t="s">
        <v>3657</v>
      </c>
      <c r="O204" s="32" t="s">
        <v>3658</v>
      </c>
      <c r="P204" s="31">
        <f t="shared" si="246"/>
        <v>0.10111588557399999</v>
      </c>
      <c r="Q204" s="3">
        <f t="shared" si="247"/>
        <v>-0.97955115536917148</v>
      </c>
      <c r="R204" s="32" t="s">
        <v>3659</v>
      </c>
      <c r="S204" s="40">
        <f t="shared" si="248"/>
        <v>2.939014669971872</v>
      </c>
      <c r="T204" s="32" t="s">
        <v>3660</v>
      </c>
      <c r="U204" s="32" t="s">
        <v>3661</v>
      </c>
      <c r="V204" s="32" t="s">
        <v>3662</v>
      </c>
      <c r="W204" s="24">
        <f t="shared" si="249"/>
        <v>0.94089430063849355</v>
      </c>
      <c r="AA204" s="24">
        <f t="shared" si="250"/>
        <v>1.9592100197428177</v>
      </c>
      <c r="AC204" s="32" t="s">
        <v>3663</v>
      </c>
      <c r="AD204" s="32" t="s">
        <v>3664</v>
      </c>
      <c r="AE204" s="32" t="s">
        <v>3665</v>
      </c>
      <c r="AF204" s="32" t="s">
        <v>3666</v>
      </c>
      <c r="AG204" s="8">
        <f t="shared" si="251"/>
        <v>3.9593418029549049E-2</v>
      </c>
      <c r="AH204" s="32" t="s">
        <v>3667</v>
      </c>
      <c r="AI204" s="32" t="s">
        <v>3668</v>
      </c>
      <c r="AJ204">
        <f t="shared" si="252"/>
        <v>2.4333000000000027</v>
      </c>
      <c r="AK204">
        <f t="shared" si="231"/>
        <v>3.8622720942282034</v>
      </c>
      <c r="AL204" t="e">
        <f t="shared" si="232"/>
        <v>#VALUE!</v>
      </c>
      <c r="AM204">
        <f t="shared" si="253"/>
        <v>1.5872568504615949</v>
      </c>
      <c r="AN204" s="58" t="e">
        <f t="shared" si="254"/>
        <v>#VALUE!</v>
      </c>
      <c r="AO204" s="32">
        <v>1</v>
      </c>
      <c r="AP204" s="32">
        <v>2</v>
      </c>
      <c r="AQ204" s="32"/>
      <c r="AR204" t="e">
        <f t="shared" si="233"/>
        <v>#VALUE!</v>
      </c>
      <c r="AS204">
        <f t="shared" si="234"/>
        <v>0</v>
      </c>
      <c r="AT204">
        <f t="shared" si="235"/>
        <v>1</v>
      </c>
      <c r="AU204">
        <f t="shared" si="236"/>
        <v>0</v>
      </c>
      <c r="AV204">
        <f t="shared" si="237"/>
        <v>0</v>
      </c>
      <c r="AW204" t="e">
        <f t="shared" si="238"/>
        <v>#VALUE!</v>
      </c>
      <c r="AX204">
        <f t="shared" si="239"/>
        <v>0</v>
      </c>
      <c r="AY204">
        <f t="shared" si="240"/>
        <v>1</v>
      </c>
      <c r="AZ204">
        <f t="shared" si="241"/>
        <v>0</v>
      </c>
      <c r="BA204">
        <f t="shared" si="242"/>
        <v>0</v>
      </c>
      <c r="BB204">
        <f t="shared" si="243"/>
        <v>0</v>
      </c>
      <c r="BC204">
        <f t="shared" si="244"/>
        <v>0</v>
      </c>
      <c r="BD204">
        <f t="shared" si="245"/>
        <v>0</v>
      </c>
      <c r="BE204">
        <f t="shared" si="255"/>
        <v>0</v>
      </c>
      <c r="BF204">
        <f t="shared" si="256"/>
        <v>0</v>
      </c>
      <c r="BG204">
        <f t="shared" si="257"/>
        <v>0</v>
      </c>
      <c r="BH204" t="e">
        <f t="shared" si="258"/>
        <v>#VALUE!</v>
      </c>
      <c r="BI204">
        <f t="shared" si="259"/>
        <v>0</v>
      </c>
      <c r="BJ204">
        <f t="shared" si="260"/>
        <v>1</v>
      </c>
      <c r="BK204">
        <f t="shared" si="261"/>
        <v>0</v>
      </c>
      <c r="BL204">
        <f t="shared" si="262"/>
        <v>0</v>
      </c>
      <c r="BM204">
        <f t="shared" si="263"/>
        <v>0</v>
      </c>
      <c r="BN204">
        <f t="shared" si="264"/>
        <v>0</v>
      </c>
      <c r="BO204">
        <f t="shared" si="265"/>
        <v>1</v>
      </c>
      <c r="BP204">
        <f t="shared" si="266"/>
        <v>0</v>
      </c>
      <c r="BQ204">
        <f t="shared" si="267"/>
        <v>0</v>
      </c>
      <c r="BR204">
        <f t="shared" si="268"/>
        <v>0</v>
      </c>
      <c r="BS204">
        <f t="shared" si="269"/>
        <v>0</v>
      </c>
      <c r="BT204">
        <f t="shared" si="270"/>
        <v>0</v>
      </c>
      <c r="BU204">
        <f t="shared" si="271"/>
        <v>0</v>
      </c>
      <c r="BV204">
        <f t="shared" si="272"/>
        <v>0</v>
      </c>
      <c r="BW204">
        <f t="shared" si="273"/>
        <v>0</v>
      </c>
      <c r="BY204" s="50">
        <f t="shared" si="274"/>
        <v>3.8622720942282034</v>
      </c>
      <c r="BZ204" s="50">
        <f t="shared" si="275"/>
        <v>0</v>
      </c>
      <c r="CA204" s="50">
        <f t="shared" si="276"/>
        <v>1</v>
      </c>
      <c r="CB204" s="50">
        <f t="shared" si="277"/>
        <v>0</v>
      </c>
      <c r="CC204" s="50">
        <f t="shared" si="278"/>
        <v>0</v>
      </c>
      <c r="CD204" s="50">
        <f t="shared" si="279"/>
        <v>3.8622720942282034</v>
      </c>
      <c r="CE204" s="50">
        <f t="shared" si="280"/>
        <v>0</v>
      </c>
      <c r="CF204" s="50">
        <f t="shared" si="281"/>
        <v>1</v>
      </c>
      <c r="CG204" s="50">
        <f t="shared" si="282"/>
        <v>0</v>
      </c>
      <c r="CH204" s="50">
        <f t="shared" si="283"/>
        <v>0</v>
      </c>
      <c r="CI204" s="50">
        <f t="shared" si="284"/>
        <v>0</v>
      </c>
      <c r="CJ204" s="50">
        <f t="shared" si="285"/>
        <v>0</v>
      </c>
      <c r="CK204" s="50">
        <f t="shared" si="286"/>
        <v>0</v>
      </c>
      <c r="CL204" s="50">
        <f t="shared" si="287"/>
        <v>0</v>
      </c>
      <c r="CM204" s="50">
        <f t="shared" si="288"/>
        <v>0</v>
      </c>
      <c r="CN204" s="50">
        <f t="shared" si="289"/>
        <v>0</v>
      </c>
      <c r="CO204">
        <f t="shared" si="290"/>
        <v>1.5872568504615949</v>
      </c>
      <c r="CP204">
        <f t="shared" si="291"/>
        <v>0</v>
      </c>
      <c r="CQ204">
        <f t="shared" si="292"/>
        <v>1</v>
      </c>
      <c r="CR204">
        <f t="shared" si="293"/>
        <v>0</v>
      </c>
      <c r="CS204">
        <f t="shared" si="294"/>
        <v>0</v>
      </c>
      <c r="CT204">
        <f t="shared" si="295"/>
        <v>1.5872568504615949</v>
      </c>
      <c r="CU204">
        <f t="shared" si="296"/>
        <v>0</v>
      </c>
      <c r="CV204">
        <f t="shared" si="297"/>
        <v>1</v>
      </c>
      <c r="CW204">
        <f t="shared" si="298"/>
        <v>0</v>
      </c>
      <c r="CX204">
        <f t="shared" si="299"/>
        <v>0</v>
      </c>
      <c r="CY204">
        <f t="shared" si="300"/>
        <v>0</v>
      </c>
      <c r="CZ204">
        <f t="shared" si="301"/>
        <v>0</v>
      </c>
      <c r="DA204">
        <f t="shared" si="302"/>
        <v>0</v>
      </c>
      <c r="DB204">
        <f t="shared" si="303"/>
        <v>0</v>
      </c>
      <c r="DC204">
        <f t="shared" si="304"/>
        <v>0</v>
      </c>
      <c r="DD204">
        <f t="shared" si="305"/>
        <v>0</v>
      </c>
      <c r="DL204" s="32" t="s">
        <v>3669</v>
      </c>
      <c r="DM204" s="32" t="s">
        <v>3670</v>
      </c>
      <c r="DN204" s="32" t="s">
        <v>3671</v>
      </c>
      <c r="DO204" s="32" t="s">
        <v>426</v>
      </c>
      <c r="DP204" s="32" t="s">
        <v>3672</v>
      </c>
      <c r="DQ204" s="32" t="s">
        <v>18</v>
      </c>
    </row>
    <row r="205" spans="1:121">
      <c r="A205" s="32" t="s">
        <v>16</v>
      </c>
      <c r="B205" s="32" t="s">
        <v>3673</v>
      </c>
      <c r="C205" s="32" t="s">
        <v>3674</v>
      </c>
      <c r="D205" s="33" t="s">
        <v>3675</v>
      </c>
      <c r="E205" s="33" t="s">
        <v>3676</v>
      </c>
      <c r="F205" s="32" t="s">
        <v>3677</v>
      </c>
      <c r="G205" s="32" t="s">
        <v>3678</v>
      </c>
      <c r="H205" s="32" t="s">
        <v>3679</v>
      </c>
      <c r="I205" s="32" t="s">
        <v>3680</v>
      </c>
      <c r="J205" s="32" t="s">
        <v>3681</v>
      </c>
      <c r="K205" s="33" t="s">
        <v>3682</v>
      </c>
      <c r="L205" s="33" t="s">
        <v>3683</v>
      </c>
      <c r="M205" s="33" t="s">
        <v>3684</v>
      </c>
      <c r="N205" s="33" t="s">
        <v>3685</v>
      </c>
      <c r="O205" s="32" t="s">
        <v>3686</v>
      </c>
      <c r="P205" s="31">
        <f t="shared" si="246"/>
        <v>0.720892186765</v>
      </c>
      <c r="Q205" s="3">
        <f t="shared" si="247"/>
        <v>3.9371089877647369E-2</v>
      </c>
      <c r="R205" s="32" t="s">
        <v>3687</v>
      </c>
      <c r="S205" s="40">
        <f t="shared" si="248"/>
        <v>1.5314150584080914</v>
      </c>
      <c r="T205" s="33" t="s">
        <v>3688</v>
      </c>
      <c r="U205" s="32" t="s">
        <v>3689</v>
      </c>
      <c r="V205" s="33" t="s">
        <v>3690</v>
      </c>
      <c r="W205" s="24">
        <f t="shared" si="249"/>
        <v>3.5393738793330383</v>
      </c>
      <c r="AA205" s="24">
        <f t="shared" si="250"/>
        <v>1.5308511170295678</v>
      </c>
      <c r="AC205" s="32" t="s">
        <v>3691</v>
      </c>
      <c r="AD205" s="32" t="s">
        <v>3692</v>
      </c>
      <c r="AE205" s="32" t="s">
        <v>3693</v>
      </c>
      <c r="AF205" s="32" t="s">
        <v>3694</v>
      </c>
      <c r="AG205" s="8">
        <f t="shared" si="251"/>
        <v>4.6837577843781598E-2</v>
      </c>
      <c r="AH205" s="32" t="s">
        <v>3695</v>
      </c>
      <c r="AI205" s="32" t="s">
        <v>3696</v>
      </c>
      <c r="AJ205">
        <f t="shared" si="252"/>
        <v>3.7647999999999797</v>
      </c>
      <c r="AK205">
        <f t="shared" si="231"/>
        <v>2.3234609534075128</v>
      </c>
      <c r="AL205" t="e">
        <f t="shared" si="232"/>
        <v>#VALUE!</v>
      </c>
      <c r="AM205">
        <f t="shared" si="253"/>
        <v>0.61715388690170137</v>
      </c>
      <c r="AN205" s="58" t="e">
        <f t="shared" si="254"/>
        <v>#VALUE!</v>
      </c>
      <c r="AO205" s="32">
        <v>4</v>
      </c>
      <c r="AP205" s="32">
        <v>3</v>
      </c>
      <c r="AQ205" s="32"/>
      <c r="AR205">
        <f t="shared" si="233"/>
        <v>0</v>
      </c>
      <c r="AS205">
        <f t="shared" si="234"/>
        <v>0</v>
      </c>
      <c r="AT205">
        <f t="shared" si="235"/>
        <v>0</v>
      </c>
      <c r="AU205">
        <f t="shared" si="236"/>
        <v>0</v>
      </c>
      <c r="AV205">
        <f t="shared" si="237"/>
        <v>0</v>
      </c>
      <c r="AW205">
        <f t="shared" si="238"/>
        <v>0</v>
      </c>
      <c r="AX205">
        <f t="shared" si="239"/>
        <v>0</v>
      </c>
      <c r="AY205">
        <f t="shared" si="240"/>
        <v>0</v>
      </c>
      <c r="AZ205">
        <f t="shared" si="241"/>
        <v>0</v>
      </c>
      <c r="BA205" t="e">
        <f t="shared" si="242"/>
        <v>#VALUE!</v>
      </c>
      <c r="BB205">
        <f t="shared" si="243"/>
        <v>0</v>
      </c>
      <c r="BC205">
        <f t="shared" si="244"/>
        <v>1</v>
      </c>
      <c r="BD205" t="e">
        <f t="shared" si="245"/>
        <v>#VALUE!</v>
      </c>
      <c r="BE205">
        <f t="shared" si="255"/>
        <v>0</v>
      </c>
      <c r="BF205">
        <f t="shared" si="256"/>
        <v>1</v>
      </c>
      <c r="BG205">
        <f t="shared" si="257"/>
        <v>0</v>
      </c>
      <c r="BH205">
        <f t="shared" si="258"/>
        <v>0</v>
      </c>
      <c r="BI205">
        <f t="shared" si="259"/>
        <v>0</v>
      </c>
      <c r="BJ205">
        <f t="shared" si="260"/>
        <v>0</v>
      </c>
      <c r="BK205">
        <f t="shared" si="261"/>
        <v>0</v>
      </c>
      <c r="BL205">
        <f t="shared" si="262"/>
        <v>0</v>
      </c>
      <c r="BM205">
        <f t="shared" si="263"/>
        <v>0</v>
      </c>
      <c r="BN205">
        <f t="shared" si="264"/>
        <v>0</v>
      </c>
      <c r="BO205">
        <f t="shared" si="265"/>
        <v>0</v>
      </c>
      <c r="BP205">
        <f t="shared" si="266"/>
        <v>0</v>
      </c>
      <c r="BQ205" t="e">
        <f t="shared" si="267"/>
        <v>#VALUE!</v>
      </c>
      <c r="BR205">
        <f t="shared" si="268"/>
        <v>0</v>
      </c>
      <c r="BS205">
        <f t="shared" si="269"/>
        <v>1</v>
      </c>
      <c r="BT205" t="e">
        <f t="shared" si="270"/>
        <v>#VALUE!</v>
      </c>
      <c r="BU205">
        <f t="shared" si="271"/>
        <v>0</v>
      </c>
      <c r="BV205">
        <f t="shared" si="272"/>
        <v>1</v>
      </c>
      <c r="BW205">
        <f t="shared" si="273"/>
        <v>0</v>
      </c>
      <c r="BY205" s="50">
        <f t="shared" si="274"/>
        <v>0</v>
      </c>
      <c r="BZ205" s="50">
        <f t="shared" si="275"/>
        <v>0</v>
      </c>
      <c r="CA205" s="50">
        <f t="shared" si="276"/>
        <v>0</v>
      </c>
      <c r="CB205" s="50">
        <f t="shared" si="277"/>
        <v>0</v>
      </c>
      <c r="CC205" s="50">
        <f t="shared" si="278"/>
        <v>0</v>
      </c>
      <c r="CD205" s="50">
        <f t="shared" si="279"/>
        <v>0</v>
      </c>
      <c r="CE205" s="50">
        <f t="shared" si="280"/>
        <v>0</v>
      </c>
      <c r="CF205" s="50">
        <f t="shared" si="281"/>
        <v>0</v>
      </c>
      <c r="CG205" s="50">
        <f t="shared" si="282"/>
        <v>0</v>
      </c>
      <c r="CH205" s="50">
        <f t="shared" si="283"/>
        <v>2.3234609534075128</v>
      </c>
      <c r="CI205" s="50">
        <f t="shared" si="284"/>
        <v>0</v>
      </c>
      <c r="CJ205" s="50">
        <f t="shared" si="285"/>
        <v>1</v>
      </c>
      <c r="CK205" s="50">
        <f t="shared" si="286"/>
        <v>2.3234609534075128</v>
      </c>
      <c r="CL205" s="50">
        <f t="shared" si="287"/>
        <v>0</v>
      </c>
      <c r="CM205" s="50">
        <f t="shared" si="288"/>
        <v>1</v>
      </c>
      <c r="CN205" s="50">
        <f t="shared" si="289"/>
        <v>0</v>
      </c>
      <c r="CO205">
        <f t="shared" si="290"/>
        <v>0</v>
      </c>
      <c r="CP205">
        <f t="shared" si="291"/>
        <v>0</v>
      </c>
      <c r="CQ205">
        <f t="shared" si="292"/>
        <v>0</v>
      </c>
      <c r="CR205">
        <f t="shared" si="293"/>
        <v>0</v>
      </c>
      <c r="CS205">
        <f t="shared" si="294"/>
        <v>0</v>
      </c>
      <c r="CT205">
        <f t="shared" si="295"/>
        <v>0</v>
      </c>
      <c r="CU205">
        <f t="shared" si="296"/>
        <v>0</v>
      </c>
      <c r="CV205">
        <f t="shared" si="297"/>
        <v>0</v>
      </c>
      <c r="CW205">
        <f t="shared" si="298"/>
        <v>0</v>
      </c>
      <c r="CX205">
        <f t="shared" si="299"/>
        <v>0.61715388690170137</v>
      </c>
      <c r="CY205">
        <f t="shared" si="300"/>
        <v>0</v>
      </c>
      <c r="CZ205">
        <f t="shared" si="301"/>
        <v>1</v>
      </c>
      <c r="DA205">
        <f t="shared" si="302"/>
        <v>0.61715388690170137</v>
      </c>
      <c r="DB205">
        <f t="shared" si="303"/>
        <v>0</v>
      </c>
      <c r="DC205">
        <f t="shared" si="304"/>
        <v>1</v>
      </c>
      <c r="DD205">
        <f t="shared" si="305"/>
        <v>0</v>
      </c>
      <c r="DL205" s="32" t="s">
        <v>3697</v>
      </c>
      <c r="DM205" s="32" t="s">
        <v>3698</v>
      </c>
      <c r="DN205" s="32" t="s">
        <v>3699</v>
      </c>
      <c r="DO205" s="32" t="s">
        <v>3700</v>
      </c>
      <c r="DP205" s="32" t="s">
        <v>1730</v>
      </c>
      <c r="DQ205" s="32" t="s">
        <v>18</v>
      </c>
    </row>
    <row r="206" spans="1:121">
      <c r="A206" s="32" t="s">
        <v>20</v>
      </c>
      <c r="B206" s="32" t="s">
        <v>3701</v>
      </c>
      <c r="C206" s="32" t="s">
        <v>3702</v>
      </c>
      <c r="D206" s="33" t="s">
        <v>3703</v>
      </c>
      <c r="E206" s="33" t="s">
        <v>3704</v>
      </c>
      <c r="F206" s="33" t="s">
        <v>3705</v>
      </c>
      <c r="G206" s="33" t="s">
        <v>3706</v>
      </c>
      <c r="H206" s="32" t="s">
        <v>3707</v>
      </c>
      <c r="I206" s="32" t="s">
        <v>3708</v>
      </c>
      <c r="J206" s="32" t="s">
        <v>3709</v>
      </c>
      <c r="K206" s="32" t="s">
        <v>3710</v>
      </c>
      <c r="L206" s="33" t="s">
        <v>3711</v>
      </c>
      <c r="M206" s="33" t="s">
        <v>3712</v>
      </c>
      <c r="N206" s="33" t="s">
        <v>3713</v>
      </c>
      <c r="O206" s="32" t="s">
        <v>3714</v>
      </c>
      <c r="P206" s="31">
        <f t="shared" si="246"/>
        <v>0.74666433477000005</v>
      </c>
      <c r="Q206" s="3">
        <f t="shared" si="247"/>
        <v>0.11501525763505338</v>
      </c>
      <c r="R206" s="32" t="s">
        <v>3715</v>
      </c>
      <c r="S206" s="40">
        <f t="shared" si="248"/>
        <v>1.4555259675756258</v>
      </c>
      <c r="T206" s="33" t="s">
        <v>3716</v>
      </c>
      <c r="U206" s="32" t="s">
        <v>3717</v>
      </c>
      <c r="V206" s="32" t="s">
        <v>3718</v>
      </c>
      <c r="W206" s="24">
        <f t="shared" si="249"/>
        <v>3.4722712282785455</v>
      </c>
      <c r="AA206" s="24">
        <f t="shared" si="250"/>
        <v>1.5500759970995928</v>
      </c>
      <c r="AC206" s="32" t="s">
        <v>3719</v>
      </c>
      <c r="AD206" s="32" t="s">
        <v>3720</v>
      </c>
      <c r="AE206" s="32" t="s">
        <v>3721</v>
      </c>
      <c r="AF206" s="32" t="s">
        <v>3722</v>
      </c>
      <c r="AG206" s="8">
        <f t="shared" si="251"/>
        <v>4.6657863406214882E-2</v>
      </c>
      <c r="AH206" s="32" t="s">
        <v>3723</v>
      </c>
      <c r="AI206" s="32" t="s">
        <v>3724</v>
      </c>
      <c r="AJ206">
        <f t="shared" si="252"/>
        <v>2.5430000000000064</v>
      </c>
      <c r="AK206">
        <f t="shared" si="231"/>
        <v>2.2736873790998855</v>
      </c>
      <c r="AL206" t="e">
        <f t="shared" si="232"/>
        <v>#VALUE!</v>
      </c>
      <c r="AM206">
        <f t="shared" si="253"/>
        <v>0.89409649197793151</v>
      </c>
      <c r="AN206" s="58" t="e">
        <f t="shared" si="254"/>
        <v>#VALUE!</v>
      </c>
      <c r="AO206" s="32">
        <v>2</v>
      </c>
      <c r="AP206" s="32">
        <v>4</v>
      </c>
      <c r="AQ206" s="32"/>
      <c r="AR206">
        <f t="shared" si="233"/>
        <v>0</v>
      </c>
      <c r="AS206">
        <f t="shared" si="234"/>
        <v>0</v>
      </c>
      <c r="AT206">
        <f t="shared" si="235"/>
        <v>0</v>
      </c>
      <c r="AU206">
        <f t="shared" si="236"/>
        <v>0</v>
      </c>
      <c r="AV206" t="e">
        <f t="shared" si="237"/>
        <v>#VALUE!</v>
      </c>
      <c r="AW206">
        <f t="shared" si="238"/>
        <v>0</v>
      </c>
      <c r="AX206">
        <f t="shared" si="239"/>
        <v>1</v>
      </c>
      <c r="AY206">
        <f t="shared" si="240"/>
        <v>0</v>
      </c>
      <c r="AZ206">
        <f t="shared" si="241"/>
        <v>0</v>
      </c>
      <c r="BA206">
        <f t="shared" si="242"/>
        <v>0</v>
      </c>
      <c r="BB206">
        <f t="shared" si="243"/>
        <v>0</v>
      </c>
      <c r="BC206">
        <f t="shared" si="244"/>
        <v>0</v>
      </c>
      <c r="BD206">
        <f t="shared" si="245"/>
        <v>0</v>
      </c>
      <c r="BE206" t="e">
        <f t="shared" si="255"/>
        <v>#VALUE!</v>
      </c>
      <c r="BF206">
        <f t="shared" si="256"/>
        <v>0</v>
      </c>
      <c r="BG206">
        <f t="shared" si="257"/>
        <v>1</v>
      </c>
      <c r="BH206">
        <f t="shared" si="258"/>
        <v>0</v>
      </c>
      <c r="BI206">
        <f t="shared" si="259"/>
        <v>0</v>
      </c>
      <c r="BJ206">
        <f t="shared" si="260"/>
        <v>0</v>
      </c>
      <c r="BK206">
        <f t="shared" si="261"/>
        <v>0</v>
      </c>
      <c r="BL206" t="e">
        <f t="shared" si="262"/>
        <v>#VALUE!</v>
      </c>
      <c r="BM206" t="e">
        <f t="shared" si="263"/>
        <v>#VALUE!</v>
      </c>
      <c r="BN206">
        <f t="shared" si="264"/>
        <v>1</v>
      </c>
      <c r="BO206">
        <f t="shared" si="265"/>
        <v>0</v>
      </c>
      <c r="BP206">
        <f t="shared" si="266"/>
        <v>0</v>
      </c>
      <c r="BQ206">
        <f t="shared" si="267"/>
        <v>0</v>
      </c>
      <c r="BR206">
        <f t="shared" si="268"/>
        <v>0</v>
      </c>
      <c r="BS206">
        <f t="shared" si="269"/>
        <v>0</v>
      </c>
      <c r="BT206">
        <f t="shared" si="270"/>
        <v>0</v>
      </c>
      <c r="BU206" t="e">
        <f t="shared" si="271"/>
        <v>#VALUE!</v>
      </c>
      <c r="BV206">
        <f t="shared" si="272"/>
        <v>0</v>
      </c>
      <c r="BW206">
        <f t="shared" si="273"/>
        <v>1</v>
      </c>
      <c r="BY206" s="50">
        <f t="shared" si="274"/>
        <v>0</v>
      </c>
      <c r="BZ206" s="50">
        <f t="shared" si="275"/>
        <v>0</v>
      </c>
      <c r="CA206" s="50">
        <f t="shared" si="276"/>
        <v>0</v>
      </c>
      <c r="CB206" s="50">
        <f t="shared" si="277"/>
        <v>0</v>
      </c>
      <c r="CC206" s="50">
        <f t="shared" si="278"/>
        <v>2.2736873790998855</v>
      </c>
      <c r="CD206" s="50">
        <f t="shared" si="279"/>
        <v>0</v>
      </c>
      <c r="CE206" s="50">
        <f t="shared" si="280"/>
        <v>1</v>
      </c>
      <c r="CF206" s="50">
        <f t="shared" si="281"/>
        <v>0</v>
      </c>
      <c r="CG206" s="50">
        <f t="shared" si="282"/>
        <v>0</v>
      </c>
      <c r="CH206" s="50">
        <f t="shared" si="283"/>
        <v>0</v>
      </c>
      <c r="CI206" s="50">
        <f t="shared" si="284"/>
        <v>0</v>
      </c>
      <c r="CJ206" s="50">
        <f t="shared" si="285"/>
        <v>0</v>
      </c>
      <c r="CK206" s="50">
        <f t="shared" si="286"/>
        <v>0</v>
      </c>
      <c r="CL206" s="50">
        <f t="shared" si="287"/>
        <v>2.2736873790998855</v>
      </c>
      <c r="CM206" s="50">
        <f t="shared" si="288"/>
        <v>0</v>
      </c>
      <c r="CN206" s="50">
        <f t="shared" si="289"/>
        <v>1</v>
      </c>
      <c r="CO206">
        <f t="shared" si="290"/>
        <v>0</v>
      </c>
      <c r="CP206">
        <f t="shared" si="291"/>
        <v>0</v>
      </c>
      <c r="CQ206">
        <f t="shared" si="292"/>
        <v>0</v>
      </c>
      <c r="CR206">
        <f t="shared" si="293"/>
        <v>0</v>
      </c>
      <c r="CS206">
        <f t="shared" si="294"/>
        <v>0.89409649197793151</v>
      </c>
      <c r="CT206">
        <f t="shared" si="295"/>
        <v>0</v>
      </c>
      <c r="CU206">
        <f t="shared" si="296"/>
        <v>1</v>
      </c>
      <c r="CV206">
        <f t="shared" si="297"/>
        <v>0</v>
      </c>
      <c r="CW206">
        <f t="shared" si="298"/>
        <v>0</v>
      </c>
      <c r="CX206">
        <f t="shared" si="299"/>
        <v>0</v>
      </c>
      <c r="CY206">
        <f t="shared" si="300"/>
        <v>0</v>
      </c>
      <c r="CZ206">
        <f t="shared" si="301"/>
        <v>0</v>
      </c>
      <c r="DA206">
        <f t="shared" si="302"/>
        <v>0</v>
      </c>
      <c r="DB206">
        <f t="shared" si="303"/>
        <v>0.89409649197793151</v>
      </c>
      <c r="DC206">
        <f t="shared" si="304"/>
        <v>0</v>
      </c>
      <c r="DD206">
        <f t="shared" si="305"/>
        <v>1</v>
      </c>
      <c r="DL206" s="32" t="s">
        <v>3725</v>
      </c>
      <c r="DM206" s="32" t="s">
        <v>3726</v>
      </c>
      <c r="DN206" s="32" t="s">
        <v>3727</v>
      </c>
      <c r="DO206" s="32" t="s">
        <v>3728</v>
      </c>
      <c r="DP206" s="32" t="s">
        <v>3729</v>
      </c>
      <c r="DQ206" s="32" t="s">
        <v>18</v>
      </c>
    </row>
    <row r="207" spans="1:121">
      <c r="A207" s="32" t="s">
        <v>22</v>
      </c>
      <c r="B207" s="32" t="s">
        <v>3730</v>
      </c>
      <c r="C207" s="32" t="s">
        <v>3731</v>
      </c>
      <c r="D207" s="32" t="s">
        <v>3732</v>
      </c>
      <c r="E207" s="33" t="s">
        <v>3733</v>
      </c>
      <c r="F207" s="33" t="s">
        <v>3734</v>
      </c>
      <c r="G207" s="33" t="s">
        <v>3735</v>
      </c>
      <c r="H207" s="32" t="s">
        <v>3736</v>
      </c>
      <c r="I207" s="32" t="s">
        <v>3737</v>
      </c>
      <c r="J207" s="32" t="s">
        <v>3738</v>
      </c>
      <c r="K207" s="33" t="s">
        <v>3739</v>
      </c>
      <c r="L207" s="33" t="s">
        <v>3740</v>
      </c>
      <c r="M207" s="33" t="s">
        <v>3741</v>
      </c>
      <c r="N207" s="33" t="s">
        <v>3742</v>
      </c>
      <c r="O207" s="32" t="s">
        <v>3743</v>
      </c>
      <c r="P207" s="31">
        <f t="shared" si="246"/>
        <v>0.96860573655999993</v>
      </c>
      <c r="Q207" s="3">
        <f t="shared" si="247"/>
        <v>0.87639414579387998</v>
      </c>
      <c r="R207" s="32" t="s">
        <v>3744</v>
      </c>
      <c r="S207" s="40">
        <f t="shared" si="248"/>
        <v>0.50247323758749918</v>
      </c>
      <c r="T207" s="32" t="s">
        <v>3745</v>
      </c>
      <c r="U207" s="32" t="s">
        <v>3746</v>
      </c>
      <c r="V207" s="33" t="s">
        <v>3747</v>
      </c>
      <c r="W207" s="24">
        <f t="shared" si="249"/>
        <v>0.89054700415699573</v>
      </c>
      <c r="AA207" s="24">
        <f t="shared" si="250"/>
        <v>1.9617386006004118</v>
      </c>
      <c r="AC207" s="32" t="s">
        <v>3338</v>
      </c>
      <c r="AD207" s="32" t="s">
        <v>3748</v>
      </c>
      <c r="AE207" s="32" t="s">
        <v>3749</v>
      </c>
      <c r="AF207" s="32" t="s">
        <v>3750</v>
      </c>
      <c r="AG207" s="8">
        <f t="shared" si="251"/>
        <v>2.7106110841096116E-2</v>
      </c>
      <c r="AH207" s="32" t="s">
        <v>3751</v>
      </c>
      <c r="AI207" s="32" t="s">
        <v>3752</v>
      </c>
      <c r="AJ207">
        <f t="shared" si="252"/>
        <v>4.2044999999999959</v>
      </c>
      <c r="AK207">
        <f t="shared" si="231"/>
        <v>1.8625614438260789</v>
      </c>
      <c r="AL207" t="e">
        <f t="shared" si="232"/>
        <v>#VALUE!</v>
      </c>
      <c r="AM207">
        <f t="shared" si="253"/>
        <v>0.44299237574648131</v>
      </c>
      <c r="AN207" s="58" t="e">
        <f t="shared" si="254"/>
        <v>#VALUE!</v>
      </c>
      <c r="AO207" s="32">
        <v>4</v>
      </c>
      <c r="AP207" s="32">
        <v>2</v>
      </c>
      <c r="AQ207" s="32"/>
      <c r="AR207">
        <f t="shared" si="233"/>
        <v>0</v>
      </c>
      <c r="AS207">
        <f t="shared" si="234"/>
        <v>0</v>
      </c>
      <c r="AT207">
        <f t="shared" si="235"/>
        <v>0</v>
      </c>
      <c r="AU207">
        <f t="shared" si="236"/>
        <v>0</v>
      </c>
      <c r="AV207">
        <f t="shared" si="237"/>
        <v>0</v>
      </c>
      <c r="AW207" t="e">
        <f t="shared" si="238"/>
        <v>#VALUE!</v>
      </c>
      <c r="AX207">
        <f t="shared" si="239"/>
        <v>0</v>
      </c>
      <c r="AY207">
        <f t="shared" si="240"/>
        <v>1</v>
      </c>
      <c r="AZ207">
        <f t="shared" si="241"/>
        <v>0</v>
      </c>
      <c r="BA207">
        <f t="shared" si="242"/>
        <v>0</v>
      </c>
      <c r="BB207">
        <f t="shared" si="243"/>
        <v>0</v>
      </c>
      <c r="BC207">
        <f t="shared" si="244"/>
        <v>0</v>
      </c>
      <c r="BD207" t="e">
        <f t="shared" si="245"/>
        <v>#VALUE!</v>
      </c>
      <c r="BE207">
        <f t="shared" si="255"/>
        <v>0</v>
      </c>
      <c r="BF207">
        <f t="shared" si="256"/>
        <v>1</v>
      </c>
      <c r="BG207">
        <f t="shared" si="257"/>
        <v>0</v>
      </c>
      <c r="BH207">
        <f t="shared" si="258"/>
        <v>0</v>
      </c>
      <c r="BI207">
        <f t="shared" si="259"/>
        <v>0</v>
      </c>
      <c r="BJ207">
        <f t="shared" si="260"/>
        <v>0</v>
      </c>
      <c r="BK207">
        <f t="shared" si="261"/>
        <v>0</v>
      </c>
      <c r="BL207">
        <f t="shared" si="262"/>
        <v>0</v>
      </c>
      <c r="BM207">
        <f t="shared" si="263"/>
        <v>0</v>
      </c>
      <c r="BN207">
        <f t="shared" si="264"/>
        <v>0</v>
      </c>
      <c r="BO207">
        <f t="shared" si="265"/>
        <v>1</v>
      </c>
      <c r="BP207">
        <f t="shared" si="266"/>
        <v>0</v>
      </c>
      <c r="BQ207">
        <f t="shared" si="267"/>
        <v>0</v>
      </c>
      <c r="BR207">
        <f t="shared" si="268"/>
        <v>0</v>
      </c>
      <c r="BS207">
        <f t="shared" si="269"/>
        <v>0</v>
      </c>
      <c r="BT207" t="e">
        <f t="shared" si="270"/>
        <v>#VALUE!</v>
      </c>
      <c r="BU207">
        <f t="shared" si="271"/>
        <v>0</v>
      </c>
      <c r="BV207">
        <f t="shared" si="272"/>
        <v>1</v>
      </c>
      <c r="BW207">
        <f t="shared" si="273"/>
        <v>0</v>
      </c>
      <c r="BY207" s="50">
        <f t="shared" si="274"/>
        <v>0</v>
      </c>
      <c r="BZ207" s="50">
        <f t="shared" si="275"/>
        <v>0</v>
      </c>
      <c r="CA207" s="50">
        <f t="shared" si="276"/>
        <v>0</v>
      </c>
      <c r="CB207" s="50">
        <f t="shared" si="277"/>
        <v>0</v>
      </c>
      <c r="CC207" s="50">
        <f t="shared" si="278"/>
        <v>0</v>
      </c>
      <c r="CD207" s="50">
        <f t="shared" si="279"/>
        <v>1.8625614438260789</v>
      </c>
      <c r="CE207" s="50">
        <f t="shared" si="280"/>
        <v>0</v>
      </c>
      <c r="CF207" s="50">
        <f t="shared" si="281"/>
        <v>1</v>
      </c>
      <c r="CG207" s="50">
        <f t="shared" si="282"/>
        <v>0</v>
      </c>
      <c r="CH207" s="50">
        <f t="shared" si="283"/>
        <v>0</v>
      </c>
      <c r="CI207" s="50">
        <f t="shared" si="284"/>
        <v>0</v>
      </c>
      <c r="CJ207" s="50">
        <f t="shared" si="285"/>
        <v>0</v>
      </c>
      <c r="CK207" s="50">
        <f t="shared" si="286"/>
        <v>1.8625614438260789</v>
      </c>
      <c r="CL207" s="50">
        <f t="shared" si="287"/>
        <v>0</v>
      </c>
      <c r="CM207" s="50">
        <f t="shared" si="288"/>
        <v>1</v>
      </c>
      <c r="CN207" s="50">
        <f t="shared" si="289"/>
        <v>0</v>
      </c>
      <c r="CO207">
        <f t="shared" si="290"/>
        <v>0</v>
      </c>
      <c r="CP207">
        <f t="shared" si="291"/>
        <v>0</v>
      </c>
      <c r="CQ207">
        <f t="shared" si="292"/>
        <v>0</v>
      </c>
      <c r="CR207">
        <f t="shared" si="293"/>
        <v>0</v>
      </c>
      <c r="CS207">
        <f t="shared" si="294"/>
        <v>0</v>
      </c>
      <c r="CT207">
        <f t="shared" si="295"/>
        <v>0.44299237574648131</v>
      </c>
      <c r="CU207">
        <f t="shared" si="296"/>
        <v>0</v>
      </c>
      <c r="CV207">
        <f t="shared" si="297"/>
        <v>1</v>
      </c>
      <c r="CW207">
        <f t="shared" si="298"/>
        <v>0</v>
      </c>
      <c r="CX207">
        <f t="shared" si="299"/>
        <v>0</v>
      </c>
      <c r="CY207">
        <f t="shared" si="300"/>
        <v>0</v>
      </c>
      <c r="CZ207">
        <f t="shared" si="301"/>
        <v>0</v>
      </c>
      <c r="DA207">
        <f t="shared" si="302"/>
        <v>0.44299237574648131</v>
      </c>
      <c r="DB207">
        <f t="shared" si="303"/>
        <v>0</v>
      </c>
      <c r="DC207">
        <f t="shared" si="304"/>
        <v>1</v>
      </c>
      <c r="DD207">
        <f t="shared" si="305"/>
        <v>0</v>
      </c>
      <c r="DL207" s="32" t="s">
        <v>3753</v>
      </c>
      <c r="DM207" s="32" t="s">
        <v>3754</v>
      </c>
      <c r="DN207" s="32" t="s">
        <v>3755</v>
      </c>
      <c r="DO207" s="32" t="s">
        <v>3756</v>
      </c>
      <c r="DP207" s="32" t="s">
        <v>1532</v>
      </c>
      <c r="DQ207" s="32" t="s">
        <v>18</v>
      </c>
    </row>
    <row r="208" spans="1:121">
      <c r="A208" s="32" t="s">
        <v>16</v>
      </c>
      <c r="B208" s="32" t="s">
        <v>3757</v>
      </c>
      <c r="C208" s="32" t="s">
        <v>3758</v>
      </c>
      <c r="D208" s="33" t="s">
        <v>3759</v>
      </c>
      <c r="E208" s="33" t="s">
        <v>3760</v>
      </c>
      <c r="F208" s="33" t="s">
        <v>3761</v>
      </c>
      <c r="G208" s="33" t="s">
        <v>3762</v>
      </c>
      <c r="H208" s="32" t="s">
        <v>3763</v>
      </c>
      <c r="I208" s="32" t="s">
        <v>3764</v>
      </c>
      <c r="J208" s="32" t="s">
        <v>3765</v>
      </c>
      <c r="K208" s="33" t="s">
        <v>3766</v>
      </c>
      <c r="L208" s="33" t="s">
        <v>3767</v>
      </c>
      <c r="M208" s="33" t="s">
        <v>3768</v>
      </c>
      <c r="N208" s="33" t="s">
        <v>3769</v>
      </c>
      <c r="O208" s="33" t="s">
        <v>3770</v>
      </c>
      <c r="P208" s="31">
        <f t="shared" si="246"/>
        <v>-2.4189227629999997E-2</v>
      </c>
      <c r="Q208" s="3">
        <f t="shared" si="247"/>
        <v>-0.99882976253332811</v>
      </c>
      <c r="R208" s="32" t="s">
        <v>3771</v>
      </c>
      <c r="S208" s="40">
        <f t="shared" si="248"/>
        <v>3.0932094792303912</v>
      </c>
      <c r="T208" s="32" t="s">
        <v>3772</v>
      </c>
      <c r="U208" s="32" t="s">
        <v>3773</v>
      </c>
      <c r="V208" s="33" t="s">
        <v>3774</v>
      </c>
      <c r="W208" s="24">
        <f t="shared" si="249"/>
        <v>3.0388208444181108</v>
      </c>
      <c r="AA208" s="24">
        <f t="shared" si="250"/>
        <v>1.6658190776336701</v>
      </c>
      <c r="AC208" s="32" t="s">
        <v>3775</v>
      </c>
      <c r="AD208" s="32" t="s">
        <v>3776</v>
      </c>
      <c r="AE208" s="32" t="s">
        <v>3777</v>
      </c>
      <c r="AF208" s="32" t="s">
        <v>3778</v>
      </c>
      <c r="AG208" s="8">
        <f t="shared" si="251"/>
        <v>3.7979520552371623E-2</v>
      </c>
      <c r="AH208" s="32" t="s">
        <v>3779</v>
      </c>
      <c r="AI208" s="32" t="s">
        <v>3780</v>
      </c>
      <c r="AJ208">
        <f t="shared" si="252"/>
        <v>1.8327000000000169</v>
      </c>
      <c r="AK208">
        <f t="shared" si="231"/>
        <v>3.7620426610399695</v>
      </c>
      <c r="AL208" t="e">
        <f t="shared" si="232"/>
        <v>#VALUE!</v>
      </c>
      <c r="AM208">
        <f t="shared" si="253"/>
        <v>2.0527323953947372</v>
      </c>
      <c r="AN208" s="58" t="e">
        <f t="shared" si="254"/>
        <v>#VALUE!</v>
      </c>
      <c r="AO208" s="32">
        <v>4</v>
      </c>
      <c r="AP208" s="32">
        <v>2</v>
      </c>
      <c r="AQ208" s="32"/>
      <c r="AR208">
        <f t="shared" si="233"/>
        <v>0</v>
      </c>
      <c r="AS208">
        <f t="shared" si="234"/>
        <v>0</v>
      </c>
      <c r="AT208">
        <f t="shared" si="235"/>
        <v>0</v>
      </c>
      <c r="AU208">
        <f t="shared" si="236"/>
        <v>0</v>
      </c>
      <c r="AV208">
        <f t="shared" si="237"/>
        <v>0</v>
      </c>
      <c r="AW208" t="e">
        <f t="shared" si="238"/>
        <v>#VALUE!</v>
      </c>
      <c r="AX208">
        <f t="shared" si="239"/>
        <v>0</v>
      </c>
      <c r="AY208">
        <f t="shared" si="240"/>
        <v>1</v>
      </c>
      <c r="AZ208">
        <f t="shared" si="241"/>
        <v>0</v>
      </c>
      <c r="BA208">
        <f t="shared" si="242"/>
        <v>0</v>
      </c>
      <c r="BB208">
        <f t="shared" si="243"/>
        <v>0</v>
      </c>
      <c r="BC208">
        <f t="shared" si="244"/>
        <v>0</v>
      </c>
      <c r="BD208" t="e">
        <f t="shared" si="245"/>
        <v>#VALUE!</v>
      </c>
      <c r="BE208">
        <f t="shared" si="255"/>
        <v>0</v>
      </c>
      <c r="BF208">
        <f t="shared" si="256"/>
        <v>1</v>
      </c>
      <c r="BG208">
        <f t="shared" si="257"/>
        <v>0</v>
      </c>
      <c r="BH208">
        <f t="shared" si="258"/>
        <v>0</v>
      </c>
      <c r="BI208">
        <f t="shared" si="259"/>
        <v>0</v>
      </c>
      <c r="BJ208">
        <f t="shared" si="260"/>
        <v>0</v>
      </c>
      <c r="BK208">
        <f t="shared" si="261"/>
        <v>0</v>
      </c>
      <c r="BL208">
        <f t="shared" si="262"/>
        <v>0</v>
      </c>
      <c r="BM208">
        <f t="shared" si="263"/>
        <v>0</v>
      </c>
      <c r="BN208">
        <f t="shared" si="264"/>
        <v>0</v>
      </c>
      <c r="BO208">
        <f t="shared" si="265"/>
        <v>1</v>
      </c>
      <c r="BP208">
        <f t="shared" si="266"/>
        <v>0</v>
      </c>
      <c r="BQ208">
        <f t="shared" si="267"/>
        <v>0</v>
      </c>
      <c r="BR208">
        <f t="shared" si="268"/>
        <v>0</v>
      </c>
      <c r="BS208">
        <f t="shared" si="269"/>
        <v>0</v>
      </c>
      <c r="BT208" t="e">
        <f t="shared" si="270"/>
        <v>#VALUE!</v>
      </c>
      <c r="BU208">
        <f t="shared" si="271"/>
        <v>0</v>
      </c>
      <c r="BV208">
        <f t="shared" si="272"/>
        <v>1</v>
      </c>
      <c r="BW208">
        <f t="shared" si="273"/>
        <v>0</v>
      </c>
      <c r="BY208" s="50">
        <f t="shared" si="274"/>
        <v>0</v>
      </c>
      <c r="BZ208" s="50">
        <f t="shared" si="275"/>
        <v>0</v>
      </c>
      <c r="CA208" s="50">
        <f t="shared" si="276"/>
        <v>0</v>
      </c>
      <c r="CB208" s="50">
        <f t="shared" si="277"/>
        <v>0</v>
      </c>
      <c r="CC208" s="50">
        <f t="shared" si="278"/>
        <v>0</v>
      </c>
      <c r="CD208" s="50">
        <f t="shared" si="279"/>
        <v>3.7620426610399695</v>
      </c>
      <c r="CE208" s="50">
        <f t="shared" si="280"/>
        <v>0</v>
      </c>
      <c r="CF208" s="50">
        <f t="shared" si="281"/>
        <v>1</v>
      </c>
      <c r="CG208" s="50">
        <f t="shared" si="282"/>
        <v>0</v>
      </c>
      <c r="CH208" s="50">
        <f t="shared" si="283"/>
        <v>0</v>
      </c>
      <c r="CI208" s="50">
        <f t="shared" si="284"/>
        <v>0</v>
      </c>
      <c r="CJ208" s="50">
        <f t="shared" si="285"/>
        <v>0</v>
      </c>
      <c r="CK208" s="50">
        <f t="shared" si="286"/>
        <v>3.7620426610399695</v>
      </c>
      <c r="CL208" s="50">
        <f t="shared" si="287"/>
        <v>0</v>
      </c>
      <c r="CM208" s="50">
        <f t="shared" si="288"/>
        <v>1</v>
      </c>
      <c r="CN208" s="50">
        <f t="shared" si="289"/>
        <v>0</v>
      </c>
      <c r="CO208">
        <f t="shared" si="290"/>
        <v>0</v>
      </c>
      <c r="CP208">
        <f t="shared" si="291"/>
        <v>0</v>
      </c>
      <c r="CQ208">
        <f t="shared" si="292"/>
        <v>0</v>
      </c>
      <c r="CR208">
        <f t="shared" si="293"/>
        <v>0</v>
      </c>
      <c r="CS208">
        <f t="shared" si="294"/>
        <v>0</v>
      </c>
      <c r="CT208">
        <f t="shared" si="295"/>
        <v>2.0527323953947372</v>
      </c>
      <c r="CU208">
        <f t="shared" si="296"/>
        <v>0</v>
      </c>
      <c r="CV208">
        <f t="shared" si="297"/>
        <v>1</v>
      </c>
      <c r="CW208">
        <f t="shared" si="298"/>
        <v>0</v>
      </c>
      <c r="CX208">
        <f t="shared" si="299"/>
        <v>0</v>
      </c>
      <c r="CY208">
        <f t="shared" si="300"/>
        <v>0</v>
      </c>
      <c r="CZ208">
        <f t="shared" si="301"/>
        <v>0</v>
      </c>
      <c r="DA208">
        <f t="shared" si="302"/>
        <v>2.0527323953947372</v>
      </c>
      <c r="DB208">
        <f t="shared" si="303"/>
        <v>0</v>
      </c>
      <c r="DC208">
        <f t="shared" si="304"/>
        <v>1</v>
      </c>
      <c r="DD208">
        <f t="shared" si="305"/>
        <v>0</v>
      </c>
      <c r="DL208" s="32" t="s">
        <v>3781</v>
      </c>
      <c r="DM208" s="32" t="s">
        <v>3782</v>
      </c>
      <c r="DN208" s="32" t="s">
        <v>3783</v>
      </c>
      <c r="DO208" s="32" t="s">
        <v>2040</v>
      </c>
      <c r="DP208" s="32" t="s">
        <v>3784</v>
      </c>
      <c r="DQ208" s="32" t="s">
        <v>18</v>
      </c>
    </row>
    <row r="209" spans="1:121">
      <c r="A209" s="32" t="s">
        <v>20</v>
      </c>
      <c r="B209" s="32" t="s">
        <v>3785</v>
      </c>
      <c r="C209" s="35">
        <v>1646150</v>
      </c>
      <c r="D209" s="33" t="s">
        <v>3786</v>
      </c>
      <c r="E209" s="33" t="s">
        <v>3787</v>
      </c>
      <c r="F209" s="33" t="s">
        <v>3788</v>
      </c>
      <c r="G209" s="33" t="s">
        <v>3789</v>
      </c>
      <c r="H209" s="33" t="s">
        <v>3790</v>
      </c>
      <c r="I209" s="32" t="s">
        <v>3791</v>
      </c>
      <c r="J209" s="32" t="s">
        <v>3792</v>
      </c>
      <c r="K209" s="32" t="s">
        <v>3793</v>
      </c>
      <c r="L209" s="33" t="s">
        <v>3794</v>
      </c>
      <c r="M209" s="33" t="s">
        <v>3795</v>
      </c>
      <c r="N209" s="33" t="s">
        <v>3796</v>
      </c>
      <c r="O209" s="32" t="s">
        <v>3797</v>
      </c>
      <c r="P209" s="31">
        <f t="shared" si="246"/>
        <v>-0.54020252993999995</v>
      </c>
      <c r="Q209" s="3">
        <f t="shared" si="247"/>
        <v>-0.41636245329284693</v>
      </c>
      <c r="R209" s="32" t="s">
        <v>3798</v>
      </c>
      <c r="S209" s="40">
        <f t="shared" si="248"/>
        <v>2.000237137423023</v>
      </c>
      <c r="T209" s="33" t="s">
        <v>3799</v>
      </c>
      <c r="U209" s="32" t="s">
        <v>3800</v>
      </c>
      <c r="V209" s="32" t="s">
        <v>3801</v>
      </c>
      <c r="W209" s="24">
        <f t="shared" si="249"/>
        <v>1646147.6564162178</v>
      </c>
      <c r="AA209" s="24">
        <f t="shared" si="250"/>
        <v>2</v>
      </c>
      <c r="AC209" s="32" t="s">
        <v>3802</v>
      </c>
      <c r="AD209" s="32" t="s">
        <v>3803</v>
      </c>
      <c r="AE209" s="32" t="s">
        <v>3804</v>
      </c>
      <c r="AF209" s="32" t="s">
        <v>3805</v>
      </c>
      <c r="AG209" s="8">
        <f t="shared" si="251"/>
        <v>4.2941292123147415E-2</v>
      </c>
      <c r="AH209" s="32" t="s">
        <v>3806</v>
      </c>
      <c r="AI209" s="32" t="s">
        <v>3807</v>
      </c>
      <c r="AJ209">
        <f t="shared" si="252"/>
        <v>4.3687999999999931</v>
      </c>
      <c r="AK209">
        <f t="shared" si="231"/>
        <v>3.2197335400347953</v>
      </c>
      <c r="AL209" t="e">
        <f t="shared" si="232"/>
        <v>#VALUE!</v>
      </c>
      <c r="AM209">
        <f t="shared" si="253"/>
        <v>0.73698350577614002</v>
      </c>
      <c r="AN209" s="58" t="e">
        <f t="shared" si="254"/>
        <v>#VALUE!</v>
      </c>
      <c r="AO209" s="32">
        <v>1</v>
      </c>
      <c r="AP209" s="32">
        <v>3</v>
      </c>
      <c r="AQ209" s="32"/>
      <c r="AR209" t="e">
        <f t="shared" si="233"/>
        <v>#VALUE!</v>
      </c>
      <c r="AS209">
        <f t="shared" si="234"/>
        <v>0</v>
      </c>
      <c r="AT209">
        <f t="shared" si="235"/>
        <v>1</v>
      </c>
      <c r="AU209">
        <f t="shared" si="236"/>
        <v>0</v>
      </c>
      <c r="AV209">
        <f t="shared" si="237"/>
        <v>0</v>
      </c>
      <c r="AW209">
        <f t="shared" si="238"/>
        <v>0</v>
      </c>
      <c r="AX209">
        <f t="shared" si="239"/>
        <v>0</v>
      </c>
      <c r="AY209">
        <f t="shared" si="240"/>
        <v>0</v>
      </c>
      <c r="AZ209">
        <f t="shared" si="241"/>
        <v>0</v>
      </c>
      <c r="BA209" t="e">
        <f t="shared" si="242"/>
        <v>#VALUE!</v>
      </c>
      <c r="BB209">
        <f t="shared" si="243"/>
        <v>0</v>
      </c>
      <c r="BC209">
        <f t="shared" si="244"/>
        <v>1</v>
      </c>
      <c r="BD209">
        <f t="shared" si="245"/>
        <v>0</v>
      </c>
      <c r="BE209">
        <f t="shared" si="255"/>
        <v>0</v>
      </c>
      <c r="BF209">
        <f t="shared" si="256"/>
        <v>0</v>
      </c>
      <c r="BG209">
        <f t="shared" si="257"/>
        <v>0</v>
      </c>
      <c r="BH209" t="e">
        <f t="shared" si="258"/>
        <v>#VALUE!</v>
      </c>
      <c r="BI209">
        <f t="shared" si="259"/>
        <v>0</v>
      </c>
      <c r="BJ209">
        <f t="shared" si="260"/>
        <v>1</v>
      </c>
      <c r="BK209">
        <f t="shared" si="261"/>
        <v>0</v>
      </c>
      <c r="BL209">
        <f t="shared" si="262"/>
        <v>0</v>
      </c>
      <c r="BM209">
        <f t="shared" si="263"/>
        <v>0</v>
      </c>
      <c r="BN209">
        <f t="shared" si="264"/>
        <v>0</v>
      </c>
      <c r="BO209">
        <f t="shared" si="265"/>
        <v>0</v>
      </c>
      <c r="BP209">
        <f t="shared" si="266"/>
        <v>0</v>
      </c>
      <c r="BQ209" t="e">
        <f t="shared" si="267"/>
        <v>#VALUE!</v>
      </c>
      <c r="BR209">
        <f t="shared" si="268"/>
        <v>0</v>
      </c>
      <c r="BS209">
        <f t="shared" si="269"/>
        <v>1</v>
      </c>
      <c r="BT209">
        <f t="shared" si="270"/>
        <v>0</v>
      </c>
      <c r="BU209">
        <f t="shared" si="271"/>
        <v>0</v>
      </c>
      <c r="BV209">
        <f t="shared" si="272"/>
        <v>0</v>
      </c>
      <c r="BW209">
        <f t="shared" si="273"/>
        <v>0</v>
      </c>
      <c r="BY209" s="50">
        <f t="shared" si="274"/>
        <v>3.2197335400347953</v>
      </c>
      <c r="BZ209" s="50">
        <f t="shared" si="275"/>
        <v>0</v>
      </c>
      <c r="CA209" s="50">
        <f t="shared" si="276"/>
        <v>1</v>
      </c>
      <c r="CB209" s="50">
        <f t="shared" si="277"/>
        <v>0</v>
      </c>
      <c r="CC209" s="50">
        <f t="shared" si="278"/>
        <v>0</v>
      </c>
      <c r="CD209" s="50">
        <f t="shared" si="279"/>
        <v>0</v>
      </c>
      <c r="CE209" s="50">
        <f t="shared" si="280"/>
        <v>0</v>
      </c>
      <c r="CF209" s="50">
        <f t="shared" si="281"/>
        <v>0</v>
      </c>
      <c r="CG209" s="50">
        <f t="shared" si="282"/>
        <v>0</v>
      </c>
      <c r="CH209" s="50">
        <f t="shared" si="283"/>
        <v>3.2197335400347953</v>
      </c>
      <c r="CI209" s="50">
        <f t="shared" si="284"/>
        <v>0</v>
      </c>
      <c r="CJ209" s="50">
        <f t="shared" si="285"/>
        <v>1</v>
      </c>
      <c r="CK209" s="50">
        <f t="shared" si="286"/>
        <v>0</v>
      </c>
      <c r="CL209" s="50">
        <f t="shared" si="287"/>
        <v>0</v>
      </c>
      <c r="CM209" s="50">
        <f t="shared" si="288"/>
        <v>0</v>
      </c>
      <c r="CN209" s="50">
        <f t="shared" si="289"/>
        <v>0</v>
      </c>
      <c r="CO209">
        <f t="shared" si="290"/>
        <v>0.73698350577614002</v>
      </c>
      <c r="CP209">
        <f t="shared" si="291"/>
        <v>0</v>
      </c>
      <c r="CQ209">
        <f t="shared" si="292"/>
        <v>1</v>
      </c>
      <c r="CR209">
        <f t="shared" si="293"/>
        <v>0</v>
      </c>
      <c r="CS209">
        <f t="shared" si="294"/>
        <v>0</v>
      </c>
      <c r="CT209">
        <f t="shared" si="295"/>
        <v>0</v>
      </c>
      <c r="CU209">
        <f t="shared" si="296"/>
        <v>0</v>
      </c>
      <c r="CV209">
        <f t="shared" si="297"/>
        <v>0</v>
      </c>
      <c r="CW209">
        <f t="shared" si="298"/>
        <v>0</v>
      </c>
      <c r="CX209">
        <f t="shared" si="299"/>
        <v>0.73698350577614002</v>
      </c>
      <c r="CY209">
        <f t="shared" si="300"/>
        <v>0</v>
      </c>
      <c r="CZ209">
        <f t="shared" si="301"/>
        <v>1</v>
      </c>
      <c r="DA209">
        <f t="shared" si="302"/>
        <v>0</v>
      </c>
      <c r="DB209">
        <f t="shared" si="303"/>
        <v>0</v>
      </c>
      <c r="DC209">
        <f t="shared" si="304"/>
        <v>0</v>
      </c>
      <c r="DD209">
        <f t="shared" si="305"/>
        <v>0</v>
      </c>
      <c r="DL209" s="32" t="s">
        <v>3808</v>
      </c>
      <c r="DM209" s="32" t="s">
        <v>3809</v>
      </c>
      <c r="DN209" s="32" t="s">
        <v>3810</v>
      </c>
      <c r="DO209" s="32" t="s">
        <v>3811</v>
      </c>
      <c r="DP209" s="32" t="s">
        <v>3812</v>
      </c>
      <c r="DQ209" s="32" t="s">
        <v>18</v>
      </c>
    </row>
    <row r="210" spans="1:121">
      <c r="A210" s="32" t="s">
        <v>20</v>
      </c>
      <c r="B210" s="32" t="s">
        <v>3813</v>
      </c>
      <c r="C210" s="32" t="s">
        <v>3814</v>
      </c>
      <c r="D210" s="32" t="s">
        <v>3815</v>
      </c>
      <c r="E210" s="33" t="s">
        <v>2856</v>
      </c>
      <c r="F210" s="32" t="s">
        <v>3816</v>
      </c>
      <c r="G210" s="33" t="s">
        <v>3817</v>
      </c>
      <c r="H210" s="32" t="s">
        <v>3818</v>
      </c>
      <c r="I210" s="32" t="s">
        <v>3819</v>
      </c>
      <c r="J210" s="32" t="s">
        <v>3820</v>
      </c>
      <c r="K210" s="32" t="s">
        <v>3821</v>
      </c>
      <c r="L210" s="32" t="s">
        <v>3822</v>
      </c>
      <c r="M210" s="33" t="s">
        <v>3823</v>
      </c>
      <c r="N210" s="33" t="s">
        <v>3824</v>
      </c>
      <c r="O210" s="33" t="s">
        <v>3825</v>
      </c>
      <c r="P210" s="31">
        <f t="shared" si="246"/>
        <v>-0.9381294161799999</v>
      </c>
      <c r="Q210" s="3">
        <f t="shared" si="247"/>
        <v>0.7601736030044548</v>
      </c>
      <c r="R210" s="32" t="s">
        <v>3826</v>
      </c>
      <c r="S210" s="40">
        <f t="shared" si="248"/>
        <v>0.70721605688800127</v>
      </c>
      <c r="T210" s="32" t="s">
        <v>3827</v>
      </c>
      <c r="U210" s="32" t="s">
        <v>3828</v>
      </c>
      <c r="V210" s="33" t="s">
        <v>3829</v>
      </c>
      <c r="W210" s="24">
        <f t="shared" si="249"/>
        <v>2.9021085868109759</v>
      </c>
      <c r="AA210" s="24">
        <f t="shared" si="250"/>
        <v>1.6986902281229979</v>
      </c>
      <c r="AC210" s="32" t="s">
        <v>3830</v>
      </c>
      <c r="AD210" s="32" t="s">
        <v>3831</v>
      </c>
      <c r="AE210" s="32" t="s">
        <v>3832</v>
      </c>
      <c r="AF210" s="32" t="s">
        <v>3833</v>
      </c>
      <c r="AG210" s="8">
        <f t="shared" si="251"/>
        <v>4.5921136253049215E-2</v>
      </c>
      <c r="AH210" s="32" t="s">
        <v>3834</v>
      </c>
      <c r="AI210" s="32" t="s">
        <v>3835</v>
      </c>
      <c r="AJ210">
        <f t="shared" si="252"/>
        <v>2.804600000000022</v>
      </c>
      <c r="AK210">
        <f t="shared" si="231"/>
        <v>1.3874154784026651</v>
      </c>
      <c r="AL210" t="e">
        <f t="shared" si="232"/>
        <v>#VALUE!</v>
      </c>
      <c r="AM210">
        <f t="shared" si="253"/>
        <v>0.4946928183707674</v>
      </c>
      <c r="AN210" s="58" t="e">
        <f t="shared" si="254"/>
        <v>#VALUE!</v>
      </c>
      <c r="AO210" s="32">
        <v>3</v>
      </c>
      <c r="AP210" s="32">
        <v>1</v>
      </c>
      <c r="AQ210" s="32"/>
      <c r="AR210">
        <f t="shared" si="233"/>
        <v>0</v>
      </c>
      <c r="AS210" t="e">
        <f t="shared" si="234"/>
        <v>#VALUE!</v>
      </c>
      <c r="AT210">
        <f t="shared" si="235"/>
        <v>0</v>
      </c>
      <c r="AU210">
        <f t="shared" si="236"/>
        <v>1</v>
      </c>
      <c r="AV210">
        <f t="shared" si="237"/>
        <v>0</v>
      </c>
      <c r="AW210">
        <f t="shared" si="238"/>
        <v>0</v>
      </c>
      <c r="AX210">
        <f t="shared" si="239"/>
        <v>0</v>
      </c>
      <c r="AY210">
        <f t="shared" si="240"/>
        <v>0</v>
      </c>
      <c r="AZ210" t="e">
        <f t="shared" si="241"/>
        <v>#VALUE!</v>
      </c>
      <c r="BA210">
        <f t="shared" si="242"/>
        <v>0</v>
      </c>
      <c r="BB210">
        <f t="shared" si="243"/>
        <v>1</v>
      </c>
      <c r="BC210">
        <f t="shared" si="244"/>
        <v>0</v>
      </c>
      <c r="BD210">
        <f t="shared" si="245"/>
        <v>0</v>
      </c>
      <c r="BE210">
        <f t="shared" si="255"/>
        <v>0</v>
      </c>
      <c r="BF210">
        <f t="shared" si="256"/>
        <v>0</v>
      </c>
      <c r="BG210">
        <f t="shared" si="257"/>
        <v>0</v>
      </c>
      <c r="BH210">
        <f t="shared" si="258"/>
        <v>0</v>
      </c>
      <c r="BI210" t="e">
        <f t="shared" si="259"/>
        <v>#VALUE!</v>
      </c>
      <c r="BJ210">
        <f t="shared" si="260"/>
        <v>0</v>
      </c>
      <c r="BK210">
        <f t="shared" si="261"/>
        <v>1</v>
      </c>
      <c r="BL210">
        <f t="shared" si="262"/>
        <v>0</v>
      </c>
      <c r="BM210">
        <f t="shared" si="263"/>
        <v>0</v>
      </c>
      <c r="BN210">
        <f t="shared" si="264"/>
        <v>0</v>
      </c>
      <c r="BO210">
        <f t="shared" si="265"/>
        <v>0</v>
      </c>
      <c r="BP210" t="e">
        <f t="shared" si="266"/>
        <v>#VALUE!</v>
      </c>
      <c r="BQ210">
        <f t="shared" si="267"/>
        <v>0</v>
      </c>
      <c r="BR210">
        <f t="shared" si="268"/>
        <v>1</v>
      </c>
      <c r="BS210">
        <f t="shared" si="269"/>
        <v>0</v>
      </c>
      <c r="BT210">
        <f t="shared" si="270"/>
        <v>0</v>
      </c>
      <c r="BU210">
        <f t="shared" si="271"/>
        <v>0</v>
      </c>
      <c r="BV210">
        <f t="shared" si="272"/>
        <v>0</v>
      </c>
      <c r="BW210">
        <f t="shared" si="273"/>
        <v>0</v>
      </c>
      <c r="BY210" s="50">
        <f t="shared" si="274"/>
        <v>0</v>
      </c>
      <c r="BZ210" s="50">
        <f t="shared" si="275"/>
        <v>1.3874154784026651</v>
      </c>
      <c r="CA210" s="50">
        <f t="shared" si="276"/>
        <v>0</v>
      </c>
      <c r="CB210" s="50">
        <f t="shared" si="277"/>
        <v>1</v>
      </c>
      <c r="CC210" s="50">
        <f t="shared" si="278"/>
        <v>0</v>
      </c>
      <c r="CD210" s="50">
        <f t="shared" si="279"/>
        <v>0</v>
      </c>
      <c r="CE210" s="50">
        <f t="shared" si="280"/>
        <v>0</v>
      </c>
      <c r="CF210" s="50">
        <f t="shared" si="281"/>
        <v>0</v>
      </c>
      <c r="CG210" s="50">
        <f t="shared" si="282"/>
        <v>1.3874154784026651</v>
      </c>
      <c r="CH210" s="50">
        <f t="shared" si="283"/>
        <v>0</v>
      </c>
      <c r="CI210" s="50">
        <f t="shared" si="284"/>
        <v>1</v>
      </c>
      <c r="CJ210" s="50">
        <f t="shared" si="285"/>
        <v>0</v>
      </c>
      <c r="CK210" s="50">
        <f t="shared" si="286"/>
        <v>0</v>
      </c>
      <c r="CL210" s="50">
        <f t="shared" si="287"/>
        <v>0</v>
      </c>
      <c r="CM210" s="50">
        <f t="shared" si="288"/>
        <v>0</v>
      </c>
      <c r="CN210" s="50">
        <f t="shared" si="289"/>
        <v>0</v>
      </c>
      <c r="CO210">
        <f t="shared" si="290"/>
        <v>0</v>
      </c>
      <c r="CP210">
        <f t="shared" si="291"/>
        <v>0.4946928183707674</v>
      </c>
      <c r="CQ210">
        <f t="shared" si="292"/>
        <v>0</v>
      </c>
      <c r="CR210">
        <f t="shared" si="293"/>
        <v>1</v>
      </c>
      <c r="CS210">
        <f t="shared" si="294"/>
        <v>0</v>
      </c>
      <c r="CT210">
        <f t="shared" si="295"/>
        <v>0</v>
      </c>
      <c r="CU210">
        <f t="shared" si="296"/>
        <v>0</v>
      </c>
      <c r="CV210">
        <f t="shared" si="297"/>
        <v>0</v>
      </c>
      <c r="CW210">
        <f t="shared" si="298"/>
        <v>0.4946928183707674</v>
      </c>
      <c r="CX210">
        <f t="shared" si="299"/>
        <v>0</v>
      </c>
      <c r="CY210">
        <f t="shared" si="300"/>
        <v>1</v>
      </c>
      <c r="CZ210">
        <f t="shared" si="301"/>
        <v>0</v>
      </c>
      <c r="DA210">
        <f t="shared" si="302"/>
        <v>0</v>
      </c>
      <c r="DB210">
        <f t="shared" si="303"/>
        <v>0</v>
      </c>
      <c r="DC210">
        <f t="shared" si="304"/>
        <v>0</v>
      </c>
      <c r="DD210">
        <f t="shared" si="305"/>
        <v>0</v>
      </c>
      <c r="DL210" s="32" t="s">
        <v>3836</v>
      </c>
      <c r="DM210" s="32" t="s">
        <v>3837</v>
      </c>
      <c r="DN210" s="32" t="s">
        <v>3838</v>
      </c>
      <c r="DO210" s="32" t="s">
        <v>3839</v>
      </c>
      <c r="DP210" s="32" t="s">
        <v>3401</v>
      </c>
      <c r="DQ210" s="32" t="s">
        <v>18</v>
      </c>
    </row>
    <row r="211" spans="1:121">
      <c r="A211" s="32" t="s">
        <v>16</v>
      </c>
      <c r="B211" s="32" t="s">
        <v>3840</v>
      </c>
      <c r="C211" s="32" t="s">
        <v>3841</v>
      </c>
      <c r="D211" s="32" t="s">
        <v>3842</v>
      </c>
      <c r="E211" s="32" t="s">
        <v>3843</v>
      </c>
      <c r="F211" s="33" t="s">
        <v>3844</v>
      </c>
      <c r="G211" s="33" t="s">
        <v>3845</v>
      </c>
      <c r="H211" s="33" t="s">
        <v>3846</v>
      </c>
      <c r="I211" s="32" t="s">
        <v>3847</v>
      </c>
      <c r="J211" s="32" t="s">
        <v>3848</v>
      </c>
      <c r="K211" s="32" t="s">
        <v>3849</v>
      </c>
      <c r="L211" s="33" t="s">
        <v>3850</v>
      </c>
      <c r="M211" s="32" t="s">
        <v>3851</v>
      </c>
      <c r="N211" s="32" t="s">
        <v>3852</v>
      </c>
      <c r="O211" s="32" t="s">
        <v>3853</v>
      </c>
      <c r="P211" s="31">
        <f t="shared" si="246"/>
        <v>0.22148214712300002</v>
      </c>
      <c r="Q211" s="3">
        <f t="shared" si="247"/>
        <v>-0.90189131701157155</v>
      </c>
      <c r="R211" s="32" t="s">
        <v>3854</v>
      </c>
      <c r="S211" s="40">
        <f t="shared" si="248"/>
        <v>2.6949244467643529</v>
      </c>
      <c r="T211" s="32" t="s">
        <v>3855</v>
      </c>
      <c r="U211" s="32" t="s">
        <v>3856</v>
      </c>
      <c r="V211" s="32" t="s">
        <v>3857</v>
      </c>
      <c r="W211" s="24">
        <f t="shared" si="249"/>
        <v>5.62046961315031</v>
      </c>
      <c r="AA211" s="24">
        <f t="shared" si="250"/>
        <v>1.017844285359248</v>
      </c>
      <c r="AC211" s="32" t="s">
        <v>3858</v>
      </c>
      <c r="AD211" s="32" t="s">
        <v>3859</v>
      </c>
      <c r="AE211" s="32" t="s">
        <v>3860</v>
      </c>
      <c r="AF211" s="32" t="s">
        <v>3861</v>
      </c>
      <c r="AG211" s="8">
        <f t="shared" si="251"/>
        <v>2.9169283193182852E-2</v>
      </c>
      <c r="AH211" s="32" t="s">
        <v>3862</v>
      </c>
      <c r="AI211" s="32" t="s">
        <v>3863</v>
      </c>
      <c r="AJ211">
        <f t="shared" si="252"/>
        <v>3.1758000000000095</v>
      </c>
      <c r="AK211">
        <f t="shared" si="231"/>
        <v>3.2332398560567643</v>
      </c>
      <c r="AL211" t="e">
        <f t="shared" si="232"/>
        <v>#VALUE!</v>
      </c>
      <c r="AM211">
        <f t="shared" si="253"/>
        <v>1.0180867359584214</v>
      </c>
      <c r="AN211" s="58" t="e">
        <f t="shared" si="254"/>
        <v>#VALUE!</v>
      </c>
      <c r="AO211" s="32">
        <v>2</v>
      </c>
      <c r="AP211" s="32">
        <v>1</v>
      </c>
      <c r="AQ211" s="32"/>
      <c r="AR211">
        <f t="shared" si="233"/>
        <v>0</v>
      </c>
      <c r="AS211" t="e">
        <f t="shared" si="234"/>
        <v>#VALUE!</v>
      </c>
      <c r="AT211">
        <f t="shared" si="235"/>
        <v>0</v>
      </c>
      <c r="AU211">
        <f t="shared" si="236"/>
        <v>1</v>
      </c>
      <c r="AV211" t="e">
        <f t="shared" si="237"/>
        <v>#VALUE!</v>
      </c>
      <c r="AW211">
        <f t="shared" si="238"/>
        <v>0</v>
      </c>
      <c r="AX211">
        <f t="shared" si="239"/>
        <v>1</v>
      </c>
      <c r="AY211">
        <f t="shared" si="240"/>
        <v>0</v>
      </c>
      <c r="AZ211">
        <f t="shared" si="241"/>
        <v>0</v>
      </c>
      <c r="BA211">
        <f t="shared" si="242"/>
        <v>0</v>
      </c>
      <c r="BB211">
        <f t="shared" si="243"/>
        <v>0</v>
      </c>
      <c r="BC211">
        <f t="shared" si="244"/>
        <v>0</v>
      </c>
      <c r="BD211">
        <f t="shared" si="245"/>
        <v>0</v>
      </c>
      <c r="BE211">
        <f t="shared" si="255"/>
        <v>0</v>
      </c>
      <c r="BF211">
        <f t="shared" si="256"/>
        <v>0</v>
      </c>
      <c r="BG211">
        <f t="shared" si="257"/>
        <v>0</v>
      </c>
      <c r="BH211">
        <f t="shared" si="258"/>
        <v>0</v>
      </c>
      <c r="BI211" t="e">
        <f t="shared" si="259"/>
        <v>#VALUE!</v>
      </c>
      <c r="BJ211">
        <f t="shared" si="260"/>
        <v>0</v>
      </c>
      <c r="BK211">
        <f t="shared" si="261"/>
        <v>1</v>
      </c>
      <c r="BL211" t="e">
        <f t="shared" si="262"/>
        <v>#VALUE!</v>
      </c>
      <c r="BM211" t="e">
        <f t="shared" si="263"/>
        <v>#VALUE!</v>
      </c>
      <c r="BN211">
        <f t="shared" si="264"/>
        <v>1</v>
      </c>
      <c r="BO211">
        <f t="shared" si="265"/>
        <v>0</v>
      </c>
      <c r="BP211">
        <f t="shared" si="266"/>
        <v>0</v>
      </c>
      <c r="BQ211">
        <f t="shared" si="267"/>
        <v>0</v>
      </c>
      <c r="BR211">
        <f t="shared" si="268"/>
        <v>0</v>
      </c>
      <c r="BS211">
        <f t="shared" si="269"/>
        <v>0</v>
      </c>
      <c r="BT211">
        <f t="shared" si="270"/>
        <v>0</v>
      </c>
      <c r="BU211">
        <f t="shared" si="271"/>
        <v>0</v>
      </c>
      <c r="BV211">
        <f t="shared" si="272"/>
        <v>0</v>
      </c>
      <c r="BW211">
        <f t="shared" si="273"/>
        <v>0</v>
      </c>
      <c r="BY211" s="50">
        <f t="shared" si="274"/>
        <v>0</v>
      </c>
      <c r="BZ211" s="50">
        <f t="shared" si="275"/>
        <v>3.2332398560567643</v>
      </c>
      <c r="CA211" s="50">
        <f t="shared" si="276"/>
        <v>0</v>
      </c>
      <c r="CB211" s="50">
        <f t="shared" si="277"/>
        <v>1</v>
      </c>
      <c r="CC211" s="50">
        <f t="shared" si="278"/>
        <v>3.2332398560567643</v>
      </c>
      <c r="CD211" s="50">
        <f t="shared" si="279"/>
        <v>0</v>
      </c>
      <c r="CE211" s="50">
        <f t="shared" si="280"/>
        <v>1</v>
      </c>
      <c r="CF211" s="50">
        <f t="shared" si="281"/>
        <v>0</v>
      </c>
      <c r="CG211" s="50">
        <f t="shared" si="282"/>
        <v>0</v>
      </c>
      <c r="CH211" s="50">
        <f t="shared" si="283"/>
        <v>0</v>
      </c>
      <c r="CI211" s="50">
        <f t="shared" si="284"/>
        <v>0</v>
      </c>
      <c r="CJ211" s="50">
        <f t="shared" si="285"/>
        <v>0</v>
      </c>
      <c r="CK211" s="50">
        <f t="shared" si="286"/>
        <v>0</v>
      </c>
      <c r="CL211" s="50">
        <f t="shared" si="287"/>
        <v>0</v>
      </c>
      <c r="CM211" s="50">
        <f t="shared" si="288"/>
        <v>0</v>
      </c>
      <c r="CN211" s="50">
        <f t="shared" si="289"/>
        <v>0</v>
      </c>
      <c r="CO211">
        <f t="shared" si="290"/>
        <v>0</v>
      </c>
      <c r="CP211">
        <f t="shared" si="291"/>
        <v>1.0180867359584214</v>
      </c>
      <c r="CQ211">
        <f t="shared" si="292"/>
        <v>0</v>
      </c>
      <c r="CR211">
        <f t="shared" si="293"/>
        <v>1</v>
      </c>
      <c r="CS211">
        <f t="shared" si="294"/>
        <v>1.0180867359584214</v>
      </c>
      <c r="CT211">
        <f t="shared" si="295"/>
        <v>0</v>
      </c>
      <c r="CU211">
        <f t="shared" si="296"/>
        <v>1</v>
      </c>
      <c r="CV211">
        <f t="shared" si="297"/>
        <v>0</v>
      </c>
      <c r="CW211">
        <f t="shared" si="298"/>
        <v>0</v>
      </c>
      <c r="CX211">
        <f t="shared" si="299"/>
        <v>0</v>
      </c>
      <c r="CY211">
        <f t="shared" si="300"/>
        <v>0</v>
      </c>
      <c r="CZ211">
        <f t="shared" si="301"/>
        <v>0</v>
      </c>
      <c r="DA211">
        <f t="shared" si="302"/>
        <v>0</v>
      </c>
      <c r="DB211">
        <f t="shared" si="303"/>
        <v>0</v>
      </c>
      <c r="DC211">
        <f t="shared" si="304"/>
        <v>0</v>
      </c>
      <c r="DD211">
        <f t="shared" si="305"/>
        <v>0</v>
      </c>
      <c r="DL211" s="32" t="s">
        <v>3864</v>
      </c>
      <c r="DM211" s="32" t="s">
        <v>3865</v>
      </c>
      <c r="DN211" s="32" t="s">
        <v>3866</v>
      </c>
      <c r="DO211" s="32" t="s">
        <v>3867</v>
      </c>
      <c r="DP211" s="32" t="s">
        <v>3868</v>
      </c>
      <c r="DQ211" s="32" t="s">
        <v>18</v>
      </c>
    </row>
    <row r="212" spans="1:121">
      <c r="A212" s="32" t="s">
        <v>22</v>
      </c>
      <c r="B212" s="32" t="s">
        <v>3869</v>
      </c>
      <c r="C212" s="32" t="s">
        <v>3870</v>
      </c>
      <c r="D212" s="32" t="s">
        <v>3871</v>
      </c>
      <c r="E212" s="33" t="s">
        <v>3872</v>
      </c>
      <c r="F212" s="32" t="s">
        <v>3873</v>
      </c>
      <c r="G212" s="32" t="s">
        <v>3874</v>
      </c>
      <c r="H212" s="32" t="s">
        <v>3875</v>
      </c>
      <c r="I212" s="32" t="s">
        <v>3876</v>
      </c>
      <c r="J212" s="32" t="s">
        <v>3877</v>
      </c>
      <c r="K212" s="33" t="s">
        <v>3878</v>
      </c>
      <c r="L212" s="33" t="s">
        <v>3879</v>
      </c>
      <c r="M212" s="33" t="s">
        <v>3880</v>
      </c>
      <c r="N212" s="33" t="s">
        <v>3881</v>
      </c>
      <c r="O212" s="32" t="s">
        <v>3882</v>
      </c>
      <c r="P212" s="31">
        <f t="shared" si="246"/>
        <v>0.94470159273600007</v>
      </c>
      <c r="Q212" s="3">
        <f t="shared" si="247"/>
        <v>0.78492219863587076</v>
      </c>
      <c r="R212" s="32" t="s">
        <v>3883</v>
      </c>
      <c r="S212" s="40">
        <f t="shared" si="248"/>
        <v>0.66822577797622973</v>
      </c>
      <c r="T212" s="33" t="s">
        <v>3884</v>
      </c>
      <c r="U212" s="32" t="s">
        <v>3885</v>
      </c>
      <c r="V212" s="32" t="s">
        <v>3886</v>
      </c>
      <c r="W212" s="24">
        <f t="shared" si="249"/>
        <v>0.39485711791102363</v>
      </c>
      <c r="AA212" s="24">
        <f t="shared" si="250"/>
        <v>1.9803013139036478</v>
      </c>
      <c r="AC212" s="32" t="s">
        <v>3887</v>
      </c>
      <c r="AD212" s="32" t="s">
        <v>3888</v>
      </c>
      <c r="AE212" s="32" t="s">
        <v>3889</v>
      </c>
      <c r="AF212" s="32" t="s">
        <v>3890</v>
      </c>
      <c r="AG212" s="8">
        <f t="shared" si="251"/>
        <v>4.2343540261942404E-2</v>
      </c>
      <c r="AH212" s="32" t="s">
        <v>3891</v>
      </c>
      <c r="AI212" s="32" t="s">
        <v>3892</v>
      </c>
      <c r="AJ212">
        <f t="shared" si="252"/>
        <v>3.1739000000000033</v>
      </c>
      <c r="AK212">
        <f t="shared" si="231"/>
        <v>1.6439137039953571</v>
      </c>
      <c r="AL212" t="e">
        <f t="shared" si="232"/>
        <v>#VALUE!</v>
      </c>
      <c r="AM212">
        <f t="shared" si="253"/>
        <v>0.51794754213912075</v>
      </c>
      <c r="AN212" s="58" t="e">
        <f t="shared" si="254"/>
        <v>#VALUE!</v>
      </c>
      <c r="AO212" s="32">
        <v>3</v>
      </c>
      <c r="AP212" s="32">
        <v>4</v>
      </c>
      <c r="AQ212" s="32"/>
      <c r="AR212">
        <f t="shared" si="233"/>
        <v>0</v>
      </c>
      <c r="AS212">
        <f t="shared" si="234"/>
        <v>0</v>
      </c>
      <c r="AT212">
        <f t="shared" si="235"/>
        <v>0</v>
      </c>
      <c r="AU212">
        <f t="shared" si="236"/>
        <v>0</v>
      </c>
      <c r="AV212">
        <f t="shared" si="237"/>
        <v>0</v>
      </c>
      <c r="AW212">
        <f t="shared" si="238"/>
        <v>0</v>
      </c>
      <c r="AX212">
        <f t="shared" si="239"/>
        <v>0</v>
      </c>
      <c r="AY212">
        <f t="shared" si="240"/>
        <v>0</v>
      </c>
      <c r="AZ212" t="e">
        <f t="shared" si="241"/>
        <v>#VALUE!</v>
      </c>
      <c r="BA212">
        <f t="shared" si="242"/>
        <v>0</v>
      </c>
      <c r="BB212">
        <f t="shared" si="243"/>
        <v>1</v>
      </c>
      <c r="BC212">
        <f t="shared" si="244"/>
        <v>0</v>
      </c>
      <c r="BD212">
        <f t="shared" si="245"/>
        <v>0</v>
      </c>
      <c r="BE212" t="e">
        <f t="shared" si="255"/>
        <v>#VALUE!</v>
      </c>
      <c r="BF212">
        <f t="shared" si="256"/>
        <v>0</v>
      </c>
      <c r="BG212">
        <f t="shared" si="257"/>
        <v>1</v>
      </c>
      <c r="BH212">
        <f t="shared" si="258"/>
        <v>0</v>
      </c>
      <c r="BI212">
        <f t="shared" si="259"/>
        <v>0</v>
      </c>
      <c r="BJ212">
        <f t="shared" si="260"/>
        <v>0</v>
      </c>
      <c r="BK212">
        <f t="shared" si="261"/>
        <v>0</v>
      </c>
      <c r="BL212">
        <f t="shared" si="262"/>
        <v>0</v>
      </c>
      <c r="BM212">
        <f t="shared" si="263"/>
        <v>0</v>
      </c>
      <c r="BN212">
        <f t="shared" si="264"/>
        <v>0</v>
      </c>
      <c r="BO212">
        <f t="shared" si="265"/>
        <v>0</v>
      </c>
      <c r="BP212" t="e">
        <f t="shared" si="266"/>
        <v>#VALUE!</v>
      </c>
      <c r="BQ212">
        <f t="shared" si="267"/>
        <v>0</v>
      </c>
      <c r="BR212">
        <f t="shared" si="268"/>
        <v>1</v>
      </c>
      <c r="BS212">
        <f t="shared" si="269"/>
        <v>0</v>
      </c>
      <c r="BT212">
        <f t="shared" si="270"/>
        <v>0</v>
      </c>
      <c r="BU212" t="e">
        <f t="shared" si="271"/>
        <v>#VALUE!</v>
      </c>
      <c r="BV212">
        <f t="shared" si="272"/>
        <v>0</v>
      </c>
      <c r="BW212">
        <f t="shared" si="273"/>
        <v>1</v>
      </c>
      <c r="BY212" s="50">
        <f t="shared" si="274"/>
        <v>0</v>
      </c>
      <c r="BZ212" s="50">
        <f t="shared" si="275"/>
        <v>0</v>
      </c>
      <c r="CA212" s="50">
        <f t="shared" si="276"/>
        <v>0</v>
      </c>
      <c r="CB212" s="50">
        <f t="shared" si="277"/>
        <v>0</v>
      </c>
      <c r="CC212" s="50">
        <f t="shared" si="278"/>
        <v>0</v>
      </c>
      <c r="CD212" s="50">
        <f t="shared" si="279"/>
        <v>0</v>
      </c>
      <c r="CE212" s="50">
        <f t="shared" si="280"/>
        <v>0</v>
      </c>
      <c r="CF212" s="50">
        <f t="shared" si="281"/>
        <v>0</v>
      </c>
      <c r="CG212" s="50">
        <f t="shared" si="282"/>
        <v>1.6439137039953571</v>
      </c>
      <c r="CH212" s="50">
        <f t="shared" si="283"/>
        <v>0</v>
      </c>
      <c r="CI212" s="50">
        <f t="shared" si="284"/>
        <v>1</v>
      </c>
      <c r="CJ212" s="50">
        <f t="shared" si="285"/>
        <v>0</v>
      </c>
      <c r="CK212" s="50">
        <f t="shared" si="286"/>
        <v>0</v>
      </c>
      <c r="CL212" s="50">
        <f t="shared" si="287"/>
        <v>1.6439137039953571</v>
      </c>
      <c r="CM212" s="50">
        <f t="shared" si="288"/>
        <v>0</v>
      </c>
      <c r="CN212" s="50">
        <f t="shared" si="289"/>
        <v>1</v>
      </c>
      <c r="CO212">
        <f t="shared" si="290"/>
        <v>0</v>
      </c>
      <c r="CP212">
        <f t="shared" si="291"/>
        <v>0</v>
      </c>
      <c r="CQ212">
        <f t="shared" si="292"/>
        <v>0</v>
      </c>
      <c r="CR212">
        <f t="shared" si="293"/>
        <v>0</v>
      </c>
      <c r="CS212">
        <f t="shared" si="294"/>
        <v>0</v>
      </c>
      <c r="CT212">
        <f t="shared" si="295"/>
        <v>0</v>
      </c>
      <c r="CU212">
        <f t="shared" si="296"/>
        <v>0</v>
      </c>
      <c r="CV212">
        <f t="shared" si="297"/>
        <v>0</v>
      </c>
      <c r="CW212">
        <f t="shared" si="298"/>
        <v>0.51794754213912075</v>
      </c>
      <c r="CX212">
        <f t="shared" si="299"/>
        <v>0</v>
      </c>
      <c r="CY212">
        <f t="shared" si="300"/>
        <v>1</v>
      </c>
      <c r="CZ212">
        <f t="shared" si="301"/>
        <v>0</v>
      </c>
      <c r="DA212">
        <f t="shared" si="302"/>
        <v>0</v>
      </c>
      <c r="DB212">
        <f t="shared" si="303"/>
        <v>0.51794754213912075</v>
      </c>
      <c r="DC212">
        <f t="shared" si="304"/>
        <v>0</v>
      </c>
      <c r="DD212">
        <f t="shared" si="305"/>
        <v>1</v>
      </c>
      <c r="DL212" s="32" t="s">
        <v>3893</v>
      </c>
      <c r="DM212" s="32" t="s">
        <v>3894</v>
      </c>
      <c r="DN212" s="32" t="s">
        <v>3895</v>
      </c>
      <c r="DO212" s="32" t="s">
        <v>3896</v>
      </c>
      <c r="DP212" s="32" t="s">
        <v>3897</v>
      </c>
      <c r="DQ212" s="32" t="s">
        <v>18</v>
      </c>
    </row>
    <row r="213" spans="1:121">
      <c r="A213" s="32" t="s">
        <v>16</v>
      </c>
      <c r="B213" s="32" t="s">
        <v>3898</v>
      </c>
      <c r="C213" s="32" t="s">
        <v>3899</v>
      </c>
      <c r="D213" s="32" t="s">
        <v>3900</v>
      </c>
      <c r="E213" s="33" t="s">
        <v>3901</v>
      </c>
      <c r="F213" s="32" t="s">
        <v>3902</v>
      </c>
      <c r="G213" s="33" t="s">
        <v>3903</v>
      </c>
      <c r="H213" s="32" t="s">
        <v>3904</v>
      </c>
      <c r="I213" s="32" t="s">
        <v>3905</v>
      </c>
      <c r="J213" s="32" t="s">
        <v>3906</v>
      </c>
      <c r="K213" s="33" t="s">
        <v>3907</v>
      </c>
      <c r="L213" s="33" t="s">
        <v>3908</v>
      </c>
      <c r="M213" s="33" t="s">
        <v>3909</v>
      </c>
      <c r="N213" s="33" t="s">
        <v>3910</v>
      </c>
      <c r="O213" s="32" t="s">
        <v>3911</v>
      </c>
      <c r="P213" s="31">
        <f t="shared" si="246"/>
        <v>0.87503558984800001</v>
      </c>
      <c r="Q213" s="3">
        <f t="shared" si="247"/>
        <v>0.53137456700127461</v>
      </c>
      <c r="R213" s="32" t="s">
        <v>3912</v>
      </c>
      <c r="S213" s="40">
        <f t="shared" si="248"/>
        <v>1.0105739826513218</v>
      </c>
      <c r="T213" s="33" t="s">
        <v>3913</v>
      </c>
      <c r="U213" s="32" t="s">
        <v>3914</v>
      </c>
      <c r="V213" s="32" t="s">
        <v>3915</v>
      </c>
      <c r="W213" s="24">
        <f t="shared" si="249"/>
        <v>1.7439125163519529</v>
      </c>
      <c r="AA213" s="24">
        <f t="shared" si="250"/>
        <v>1.8960957091199806</v>
      </c>
      <c r="AC213" s="32" t="s">
        <v>3916</v>
      </c>
      <c r="AD213" s="32" t="s">
        <v>3917</v>
      </c>
      <c r="AE213" s="32" t="s">
        <v>3918</v>
      </c>
      <c r="AF213" s="32" t="s">
        <v>3919</v>
      </c>
      <c r="AG213" s="8">
        <f t="shared" si="251"/>
        <v>3.2634683610643873E-2</v>
      </c>
      <c r="AH213" s="32" t="s">
        <v>3920</v>
      </c>
      <c r="AI213" s="32" t="s">
        <v>3921</v>
      </c>
      <c r="AJ213">
        <f t="shared" si="252"/>
        <v>2.7675999999999874</v>
      </c>
      <c r="AK213">
        <f t="shared" si="231"/>
        <v>2.5537287743761845</v>
      </c>
      <c r="AL213" t="e">
        <f t="shared" si="232"/>
        <v>#VALUE!</v>
      </c>
      <c r="AM213">
        <f t="shared" si="253"/>
        <v>0.92272321664120394</v>
      </c>
      <c r="AN213" s="58" t="e">
        <f t="shared" si="254"/>
        <v>#VALUE!</v>
      </c>
      <c r="AO213" s="32">
        <v>2</v>
      </c>
      <c r="AP213" s="32">
        <v>3</v>
      </c>
      <c r="AQ213" s="32"/>
      <c r="AR213">
        <f t="shared" si="233"/>
        <v>0</v>
      </c>
      <c r="AS213">
        <f t="shared" si="234"/>
        <v>0</v>
      </c>
      <c r="AT213">
        <f t="shared" si="235"/>
        <v>0</v>
      </c>
      <c r="AU213">
        <f t="shared" si="236"/>
        <v>0</v>
      </c>
      <c r="AV213" t="e">
        <f t="shared" si="237"/>
        <v>#VALUE!</v>
      </c>
      <c r="AW213">
        <f t="shared" si="238"/>
        <v>0</v>
      </c>
      <c r="AX213">
        <f t="shared" si="239"/>
        <v>1</v>
      </c>
      <c r="AY213">
        <f t="shared" si="240"/>
        <v>0</v>
      </c>
      <c r="AZ213">
        <f t="shared" si="241"/>
        <v>0</v>
      </c>
      <c r="BA213" t="e">
        <f t="shared" si="242"/>
        <v>#VALUE!</v>
      </c>
      <c r="BB213">
        <f t="shared" si="243"/>
        <v>0</v>
      </c>
      <c r="BC213">
        <f t="shared" si="244"/>
        <v>1</v>
      </c>
      <c r="BD213">
        <f t="shared" si="245"/>
        <v>0</v>
      </c>
      <c r="BE213">
        <f t="shared" si="255"/>
        <v>0</v>
      </c>
      <c r="BF213">
        <f t="shared" si="256"/>
        <v>0</v>
      </c>
      <c r="BG213">
        <f t="shared" si="257"/>
        <v>0</v>
      </c>
      <c r="BH213">
        <f t="shared" si="258"/>
        <v>0</v>
      </c>
      <c r="BI213">
        <f t="shared" si="259"/>
        <v>0</v>
      </c>
      <c r="BJ213">
        <f t="shared" si="260"/>
        <v>0</v>
      </c>
      <c r="BK213">
        <f t="shared" si="261"/>
        <v>0</v>
      </c>
      <c r="BL213" t="e">
        <f t="shared" si="262"/>
        <v>#VALUE!</v>
      </c>
      <c r="BM213" t="e">
        <f t="shared" si="263"/>
        <v>#VALUE!</v>
      </c>
      <c r="BN213">
        <f t="shared" si="264"/>
        <v>1</v>
      </c>
      <c r="BO213">
        <f t="shared" si="265"/>
        <v>0</v>
      </c>
      <c r="BP213">
        <f t="shared" si="266"/>
        <v>0</v>
      </c>
      <c r="BQ213" t="e">
        <f t="shared" si="267"/>
        <v>#VALUE!</v>
      </c>
      <c r="BR213">
        <f t="shared" si="268"/>
        <v>0</v>
      </c>
      <c r="BS213">
        <f t="shared" si="269"/>
        <v>1</v>
      </c>
      <c r="BT213">
        <f t="shared" si="270"/>
        <v>0</v>
      </c>
      <c r="BU213">
        <f t="shared" si="271"/>
        <v>0</v>
      </c>
      <c r="BV213">
        <f t="shared" si="272"/>
        <v>0</v>
      </c>
      <c r="BW213">
        <f t="shared" si="273"/>
        <v>0</v>
      </c>
      <c r="BY213" s="50">
        <f t="shared" si="274"/>
        <v>0</v>
      </c>
      <c r="BZ213" s="50">
        <f t="shared" si="275"/>
        <v>0</v>
      </c>
      <c r="CA213" s="50">
        <f t="shared" si="276"/>
        <v>0</v>
      </c>
      <c r="CB213" s="50">
        <f t="shared" si="277"/>
        <v>0</v>
      </c>
      <c r="CC213" s="50">
        <f t="shared" si="278"/>
        <v>2.5537287743761845</v>
      </c>
      <c r="CD213" s="50">
        <f t="shared" si="279"/>
        <v>0</v>
      </c>
      <c r="CE213" s="50">
        <f t="shared" si="280"/>
        <v>1</v>
      </c>
      <c r="CF213" s="50">
        <f t="shared" si="281"/>
        <v>0</v>
      </c>
      <c r="CG213" s="50">
        <f t="shared" si="282"/>
        <v>0</v>
      </c>
      <c r="CH213" s="50">
        <f t="shared" si="283"/>
        <v>2.5537287743761845</v>
      </c>
      <c r="CI213" s="50">
        <f t="shared" si="284"/>
        <v>0</v>
      </c>
      <c r="CJ213" s="50">
        <f t="shared" si="285"/>
        <v>1</v>
      </c>
      <c r="CK213" s="50">
        <f t="shared" si="286"/>
        <v>0</v>
      </c>
      <c r="CL213" s="50">
        <f t="shared" si="287"/>
        <v>0</v>
      </c>
      <c r="CM213" s="50">
        <f t="shared" si="288"/>
        <v>0</v>
      </c>
      <c r="CN213" s="50">
        <f t="shared" si="289"/>
        <v>0</v>
      </c>
      <c r="CO213">
        <f t="shared" si="290"/>
        <v>0</v>
      </c>
      <c r="CP213">
        <f t="shared" si="291"/>
        <v>0</v>
      </c>
      <c r="CQ213">
        <f t="shared" si="292"/>
        <v>0</v>
      </c>
      <c r="CR213">
        <f t="shared" si="293"/>
        <v>0</v>
      </c>
      <c r="CS213">
        <f t="shared" si="294"/>
        <v>0.92272321664120394</v>
      </c>
      <c r="CT213">
        <f t="shared" si="295"/>
        <v>0</v>
      </c>
      <c r="CU213">
        <f t="shared" si="296"/>
        <v>1</v>
      </c>
      <c r="CV213">
        <f t="shared" si="297"/>
        <v>0</v>
      </c>
      <c r="CW213">
        <f t="shared" si="298"/>
        <v>0</v>
      </c>
      <c r="CX213">
        <f t="shared" si="299"/>
        <v>0.92272321664120394</v>
      </c>
      <c r="CY213">
        <f t="shared" si="300"/>
        <v>0</v>
      </c>
      <c r="CZ213">
        <f t="shared" si="301"/>
        <v>1</v>
      </c>
      <c r="DA213">
        <f t="shared" si="302"/>
        <v>0</v>
      </c>
      <c r="DB213">
        <f t="shared" si="303"/>
        <v>0</v>
      </c>
      <c r="DC213">
        <f t="shared" si="304"/>
        <v>0</v>
      </c>
      <c r="DD213">
        <f t="shared" si="305"/>
        <v>0</v>
      </c>
      <c r="DL213" s="32" t="s">
        <v>3922</v>
      </c>
      <c r="DM213" s="32" t="s">
        <v>3923</v>
      </c>
      <c r="DN213" s="32" t="s">
        <v>914</v>
      </c>
      <c r="DO213" s="32" t="s">
        <v>3924</v>
      </c>
      <c r="DP213" s="32" t="s">
        <v>3925</v>
      </c>
      <c r="DQ213" s="32" t="s">
        <v>18</v>
      </c>
    </row>
    <row r="214" spans="1:121">
      <c r="A214" s="32" t="s">
        <v>16</v>
      </c>
      <c r="B214" s="32" t="s">
        <v>3926</v>
      </c>
      <c r="C214" s="32" t="s">
        <v>3927</v>
      </c>
      <c r="D214" s="32" t="s">
        <v>3928</v>
      </c>
      <c r="E214" s="33" t="s">
        <v>3929</v>
      </c>
      <c r="F214" s="33" t="s">
        <v>3930</v>
      </c>
      <c r="G214" s="33" t="s">
        <v>3931</v>
      </c>
      <c r="H214" s="32" t="s">
        <v>3932</v>
      </c>
      <c r="I214" s="32" t="s">
        <v>3933</v>
      </c>
      <c r="J214" s="32" t="s">
        <v>3934</v>
      </c>
      <c r="K214" s="33" t="s">
        <v>3935</v>
      </c>
      <c r="L214" s="33" t="s">
        <v>3936</v>
      </c>
      <c r="M214" s="33" t="s">
        <v>3937</v>
      </c>
      <c r="N214" s="33" t="s">
        <v>3938</v>
      </c>
      <c r="O214" s="32" t="s">
        <v>3939</v>
      </c>
      <c r="P214" s="31">
        <f t="shared" si="246"/>
        <v>0.41059203924200005</v>
      </c>
      <c r="Q214" s="3">
        <f t="shared" si="247"/>
        <v>-0.66282835462219181</v>
      </c>
      <c r="R214" s="32" t="s">
        <v>3940</v>
      </c>
      <c r="S214" s="40">
        <f t="shared" si="248"/>
        <v>2.2953861297384464</v>
      </c>
      <c r="T214" s="33" t="s">
        <v>3941</v>
      </c>
      <c r="U214" s="32" t="s">
        <v>3942</v>
      </c>
      <c r="V214" s="33" t="s">
        <v>3943</v>
      </c>
      <c r="W214" s="24">
        <f t="shared" si="249"/>
        <v>1.7286324396840409</v>
      </c>
      <c r="AA214" s="24">
        <f t="shared" si="250"/>
        <v>1.8977743449077475</v>
      </c>
      <c r="AC214" s="32" t="s">
        <v>3944</v>
      </c>
      <c r="AD214" s="32" t="s">
        <v>3945</v>
      </c>
      <c r="AE214" s="32" t="s">
        <v>3946</v>
      </c>
      <c r="AF214" s="32" t="s">
        <v>3947</v>
      </c>
      <c r="AG214" s="8">
        <f t="shared" si="251"/>
        <v>3.1669173907524571E-2</v>
      </c>
      <c r="AH214" s="32" t="s">
        <v>3948</v>
      </c>
      <c r="AI214" s="32" t="s">
        <v>3949</v>
      </c>
      <c r="AJ214">
        <f t="shared" si="252"/>
        <v>4.1699000000000126</v>
      </c>
      <c r="AK214">
        <f t="shared" si="231"/>
        <v>3.7818941826911625</v>
      </c>
      <c r="AL214" t="e">
        <f t="shared" si="232"/>
        <v>#VALUE!</v>
      </c>
      <c r="AM214">
        <f t="shared" si="253"/>
        <v>0.90695081001730282</v>
      </c>
      <c r="AN214" s="58" t="e">
        <f t="shared" si="254"/>
        <v>#VALUE!</v>
      </c>
      <c r="AO214" s="32">
        <v>3</v>
      </c>
      <c r="AP214" s="32">
        <v>3</v>
      </c>
      <c r="AQ214" s="32"/>
      <c r="AR214">
        <f t="shared" si="233"/>
        <v>0</v>
      </c>
      <c r="AS214">
        <f t="shared" si="234"/>
        <v>0</v>
      </c>
      <c r="AT214">
        <f t="shared" si="235"/>
        <v>0</v>
      </c>
      <c r="AU214">
        <f t="shared" si="236"/>
        <v>0</v>
      </c>
      <c r="AV214">
        <f t="shared" si="237"/>
        <v>0</v>
      </c>
      <c r="AW214">
        <f t="shared" si="238"/>
        <v>0</v>
      </c>
      <c r="AX214">
        <f t="shared" si="239"/>
        <v>0</v>
      </c>
      <c r="AY214">
        <f t="shared" si="240"/>
        <v>0</v>
      </c>
      <c r="AZ214" t="e">
        <f t="shared" si="241"/>
        <v>#VALUE!</v>
      </c>
      <c r="BA214" t="e">
        <f t="shared" si="242"/>
        <v>#VALUE!</v>
      </c>
      <c r="BB214">
        <f t="shared" si="243"/>
        <v>1</v>
      </c>
      <c r="BC214">
        <f t="shared" si="244"/>
        <v>1</v>
      </c>
      <c r="BD214">
        <f t="shared" si="245"/>
        <v>0</v>
      </c>
      <c r="BE214">
        <f t="shared" si="255"/>
        <v>0</v>
      </c>
      <c r="BF214">
        <f t="shared" si="256"/>
        <v>0</v>
      </c>
      <c r="BG214">
        <f t="shared" si="257"/>
        <v>0</v>
      </c>
      <c r="BH214">
        <f t="shared" si="258"/>
        <v>0</v>
      </c>
      <c r="BI214">
        <f t="shared" si="259"/>
        <v>0</v>
      </c>
      <c r="BJ214">
        <f t="shared" si="260"/>
        <v>0</v>
      </c>
      <c r="BK214">
        <f t="shared" si="261"/>
        <v>0</v>
      </c>
      <c r="BL214">
        <f t="shared" si="262"/>
        <v>0</v>
      </c>
      <c r="BM214">
        <f t="shared" si="263"/>
        <v>0</v>
      </c>
      <c r="BN214">
        <f t="shared" si="264"/>
        <v>0</v>
      </c>
      <c r="BO214">
        <f t="shared" si="265"/>
        <v>0</v>
      </c>
      <c r="BP214" t="e">
        <f t="shared" si="266"/>
        <v>#VALUE!</v>
      </c>
      <c r="BQ214" t="e">
        <f t="shared" si="267"/>
        <v>#VALUE!</v>
      </c>
      <c r="BR214">
        <f t="shared" si="268"/>
        <v>1</v>
      </c>
      <c r="BS214">
        <f t="shared" si="269"/>
        <v>1</v>
      </c>
      <c r="BT214">
        <f t="shared" si="270"/>
        <v>0</v>
      </c>
      <c r="BU214">
        <f t="shared" si="271"/>
        <v>0</v>
      </c>
      <c r="BV214">
        <f t="shared" si="272"/>
        <v>0</v>
      </c>
      <c r="BW214">
        <f t="shared" si="273"/>
        <v>0</v>
      </c>
      <c r="BY214" s="50">
        <f t="shared" si="274"/>
        <v>0</v>
      </c>
      <c r="BZ214" s="50">
        <f t="shared" si="275"/>
        <v>0</v>
      </c>
      <c r="CA214" s="50">
        <f t="shared" si="276"/>
        <v>0</v>
      </c>
      <c r="CB214" s="50">
        <f t="shared" si="277"/>
        <v>0</v>
      </c>
      <c r="CC214" s="50">
        <f t="shared" si="278"/>
        <v>0</v>
      </c>
      <c r="CD214" s="50">
        <f t="shared" si="279"/>
        <v>0</v>
      </c>
      <c r="CE214" s="50">
        <f t="shared" si="280"/>
        <v>0</v>
      </c>
      <c r="CF214" s="50">
        <f t="shared" si="281"/>
        <v>0</v>
      </c>
      <c r="CG214" s="50">
        <f t="shared" si="282"/>
        <v>3.7818941826911625</v>
      </c>
      <c r="CH214" s="50">
        <f t="shared" si="283"/>
        <v>3.7818941826911625</v>
      </c>
      <c r="CI214" s="50">
        <f t="shared" si="284"/>
        <v>1</v>
      </c>
      <c r="CJ214" s="50">
        <f t="shared" si="285"/>
        <v>1</v>
      </c>
      <c r="CK214" s="50">
        <f t="shared" si="286"/>
        <v>0</v>
      </c>
      <c r="CL214" s="50">
        <f t="shared" si="287"/>
        <v>0</v>
      </c>
      <c r="CM214" s="50">
        <f t="shared" si="288"/>
        <v>0</v>
      </c>
      <c r="CN214" s="50">
        <f t="shared" si="289"/>
        <v>0</v>
      </c>
      <c r="CO214">
        <f t="shared" si="290"/>
        <v>0</v>
      </c>
      <c r="CP214">
        <f t="shared" si="291"/>
        <v>0</v>
      </c>
      <c r="CQ214">
        <f t="shared" si="292"/>
        <v>0</v>
      </c>
      <c r="CR214">
        <f t="shared" si="293"/>
        <v>0</v>
      </c>
      <c r="CS214">
        <f t="shared" si="294"/>
        <v>0</v>
      </c>
      <c r="CT214">
        <f t="shared" si="295"/>
        <v>0</v>
      </c>
      <c r="CU214">
        <f t="shared" si="296"/>
        <v>0</v>
      </c>
      <c r="CV214">
        <f t="shared" si="297"/>
        <v>0</v>
      </c>
      <c r="CW214">
        <f t="shared" si="298"/>
        <v>0.90695081001730282</v>
      </c>
      <c r="CX214">
        <f t="shared" si="299"/>
        <v>0.90695081001730282</v>
      </c>
      <c r="CY214">
        <f t="shared" si="300"/>
        <v>1</v>
      </c>
      <c r="CZ214">
        <f t="shared" si="301"/>
        <v>1</v>
      </c>
      <c r="DA214">
        <f t="shared" si="302"/>
        <v>0</v>
      </c>
      <c r="DB214">
        <f t="shared" si="303"/>
        <v>0</v>
      </c>
      <c r="DC214">
        <f t="shared" si="304"/>
        <v>0</v>
      </c>
      <c r="DD214">
        <f t="shared" si="305"/>
        <v>0</v>
      </c>
      <c r="DL214" s="32" t="s">
        <v>3950</v>
      </c>
      <c r="DM214" s="32" t="s">
        <v>3951</v>
      </c>
      <c r="DN214" s="32" t="s">
        <v>3952</v>
      </c>
      <c r="DO214" s="32" t="s">
        <v>3953</v>
      </c>
      <c r="DP214" s="32" t="s">
        <v>2785</v>
      </c>
      <c r="DQ214" s="32" t="s">
        <v>18</v>
      </c>
    </row>
    <row r="215" spans="1:121">
      <c r="A215" s="32" t="s">
        <v>20</v>
      </c>
      <c r="B215" s="32" t="s">
        <v>3954</v>
      </c>
      <c r="C215" s="32" t="s">
        <v>3955</v>
      </c>
      <c r="D215" s="33" t="s">
        <v>3956</v>
      </c>
      <c r="E215" s="33" t="s">
        <v>3957</v>
      </c>
      <c r="F215" s="33" t="s">
        <v>3958</v>
      </c>
      <c r="G215" s="32" t="s">
        <v>3959</v>
      </c>
      <c r="H215" s="32" t="s">
        <v>3960</v>
      </c>
      <c r="I215" s="32" t="s">
        <v>3961</v>
      </c>
      <c r="J215" s="32" t="s">
        <v>3962</v>
      </c>
      <c r="K215" s="33" t="s">
        <v>3963</v>
      </c>
      <c r="L215" s="33" t="s">
        <v>3964</v>
      </c>
      <c r="M215" s="32" t="s">
        <v>3965</v>
      </c>
      <c r="N215" s="32" t="s">
        <v>3966</v>
      </c>
      <c r="O215" s="32" t="s">
        <v>3967</v>
      </c>
      <c r="P215" s="31">
        <f t="shared" si="246"/>
        <v>0.99890366096399996</v>
      </c>
      <c r="Q215" s="3">
        <f t="shared" si="247"/>
        <v>0.99561704777456361</v>
      </c>
      <c r="R215" s="32" t="s">
        <v>3968</v>
      </c>
      <c r="S215" s="40">
        <f t="shared" si="248"/>
        <v>9.3660639380031219E-2</v>
      </c>
      <c r="T215" s="32" t="s">
        <v>3969</v>
      </c>
      <c r="U215" s="32" t="s">
        <v>3970</v>
      </c>
      <c r="V215" s="32" t="s">
        <v>3971</v>
      </c>
      <c r="W215" s="24">
        <f t="shared" si="249"/>
        <v>3.6936691143345528</v>
      </c>
      <c r="AA215" s="24">
        <f t="shared" si="250"/>
        <v>1.4856726092318056</v>
      </c>
      <c r="AC215" s="32" t="s">
        <v>3972</v>
      </c>
      <c r="AD215" s="32" t="s">
        <v>3973</v>
      </c>
      <c r="AE215" s="32" t="s">
        <v>3974</v>
      </c>
      <c r="AF215" s="32" t="s">
        <v>3975</v>
      </c>
      <c r="AG215" s="8">
        <f t="shared" si="251"/>
        <v>3.489402527898746E-2</v>
      </c>
      <c r="AH215" s="32" t="s">
        <v>3976</v>
      </c>
      <c r="AI215" s="32" t="s">
        <v>3977</v>
      </c>
      <c r="AJ215">
        <f t="shared" si="252"/>
        <v>2.4316000000000031</v>
      </c>
      <c r="AK215">
        <f t="shared" si="231"/>
        <v>-1.3263490097447572</v>
      </c>
      <c r="AL215" t="e">
        <f t="shared" si="232"/>
        <v>#VALUE!</v>
      </c>
      <c r="AM215">
        <f t="shared" si="253"/>
        <v>-0.5454634848432125</v>
      </c>
      <c r="AN215" s="58" t="e">
        <f t="shared" si="254"/>
        <v>#VALUE!</v>
      </c>
      <c r="AO215" s="32">
        <v>1</v>
      </c>
      <c r="AP215" s="32">
        <v>2</v>
      </c>
      <c r="AQ215" s="32"/>
      <c r="AR215" t="e">
        <f t="shared" si="233"/>
        <v>#VALUE!</v>
      </c>
      <c r="AS215">
        <f t="shared" si="234"/>
        <v>0</v>
      </c>
      <c r="AT215">
        <f t="shared" si="235"/>
        <v>1</v>
      </c>
      <c r="AU215">
        <f t="shared" si="236"/>
        <v>0</v>
      </c>
      <c r="AV215">
        <f t="shared" si="237"/>
        <v>0</v>
      </c>
      <c r="AW215" t="e">
        <f t="shared" si="238"/>
        <v>#VALUE!</v>
      </c>
      <c r="AX215">
        <f t="shared" si="239"/>
        <v>0</v>
      </c>
      <c r="AY215">
        <f t="shared" si="240"/>
        <v>1</v>
      </c>
      <c r="AZ215">
        <f t="shared" si="241"/>
        <v>0</v>
      </c>
      <c r="BA215">
        <f t="shared" si="242"/>
        <v>0</v>
      </c>
      <c r="BB215">
        <f t="shared" si="243"/>
        <v>0</v>
      </c>
      <c r="BC215">
        <f t="shared" si="244"/>
        <v>0</v>
      </c>
      <c r="BD215">
        <f t="shared" si="245"/>
        <v>0</v>
      </c>
      <c r="BE215">
        <f t="shared" si="255"/>
        <v>0</v>
      </c>
      <c r="BF215">
        <f t="shared" si="256"/>
        <v>0</v>
      </c>
      <c r="BG215">
        <f t="shared" si="257"/>
        <v>0</v>
      </c>
      <c r="BH215" t="e">
        <f t="shared" si="258"/>
        <v>#VALUE!</v>
      </c>
      <c r="BI215">
        <f t="shared" si="259"/>
        <v>0</v>
      </c>
      <c r="BJ215">
        <f t="shared" si="260"/>
        <v>1</v>
      </c>
      <c r="BK215">
        <f t="shared" si="261"/>
        <v>0</v>
      </c>
      <c r="BL215">
        <f t="shared" si="262"/>
        <v>0</v>
      </c>
      <c r="BM215">
        <f t="shared" si="263"/>
        <v>0</v>
      </c>
      <c r="BN215">
        <f t="shared" si="264"/>
        <v>0</v>
      </c>
      <c r="BO215">
        <f t="shared" si="265"/>
        <v>1</v>
      </c>
      <c r="BP215">
        <f t="shared" si="266"/>
        <v>0</v>
      </c>
      <c r="BQ215">
        <f t="shared" si="267"/>
        <v>0</v>
      </c>
      <c r="BR215">
        <f t="shared" si="268"/>
        <v>0</v>
      </c>
      <c r="BS215">
        <f t="shared" si="269"/>
        <v>0</v>
      </c>
      <c r="BT215">
        <f t="shared" si="270"/>
        <v>0</v>
      </c>
      <c r="BU215">
        <f t="shared" si="271"/>
        <v>0</v>
      </c>
      <c r="BV215">
        <f t="shared" si="272"/>
        <v>0</v>
      </c>
      <c r="BW215">
        <f t="shared" si="273"/>
        <v>0</v>
      </c>
      <c r="BY215" s="50">
        <f t="shared" si="274"/>
        <v>-1.3263490097447572</v>
      </c>
      <c r="BZ215" s="50">
        <f t="shared" si="275"/>
        <v>0</v>
      </c>
      <c r="CA215" s="50">
        <f t="shared" si="276"/>
        <v>1</v>
      </c>
      <c r="CB215" s="50">
        <f t="shared" si="277"/>
        <v>0</v>
      </c>
      <c r="CC215" s="50">
        <f t="shared" si="278"/>
        <v>0</v>
      </c>
      <c r="CD215" s="50">
        <f t="shared" si="279"/>
        <v>-1.3263490097447572</v>
      </c>
      <c r="CE215" s="50">
        <f t="shared" si="280"/>
        <v>0</v>
      </c>
      <c r="CF215" s="50">
        <f t="shared" si="281"/>
        <v>1</v>
      </c>
      <c r="CG215" s="50">
        <f t="shared" si="282"/>
        <v>0</v>
      </c>
      <c r="CH215" s="50">
        <f t="shared" si="283"/>
        <v>0</v>
      </c>
      <c r="CI215" s="50">
        <f t="shared" si="284"/>
        <v>0</v>
      </c>
      <c r="CJ215" s="50">
        <f t="shared" si="285"/>
        <v>0</v>
      </c>
      <c r="CK215" s="50">
        <f t="shared" si="286"/>
        <v>0</v>
      </c>
      <c r="CL215" s="50">
        <f t="shared" si="287"/>
        <v>0</v>
      </c>
      <c r="CM215" s="50">
        <f t="shared" si="288"/>
        <v>0</v>
      </c>
      <c r="CN215" s="50">
        <f t="shared" si="289"/>
        <v>0</v>
      </c>
      <c r="CO215">
        <f t="shared" si="290"/>
        <v>-0.5454634848432125</v>
      </c>
      <c r="CP215">
        <f t="shared" si="291"/>
        <v>0</v>
      </c>
      <c r="CQ215">
        <f t="shared" si="292"/>
        <v>1</v>
      </c>
      <c r="CR215">
        <f t="shared" si="293"/>
        <v>0</v>
      </c>
      <c r="CS215">
        <f t="shared" si="294"/>
        <v>0</v>
      </c>
      <c r="CT215">
        <f t="shared" si="295"/>
        <v>-0.5454634848432125</v>
      </c>
      <c r="CU215">
        <f t="shared" si="296"/>
        <v>0</v>
      </c>
      <c r="CV215">
        <f t="shared" si="297"/>
        <v>1</v>
      </c>
      <c r="CW215">
        <f t="shared" si="298"/>
        <v>0</v>
      </c>
      <c r="CX215">
        <f t="shared" si="299"/>
        <v>0</v>
      </c>
      <c r="CY215">
        <f t="shared" si="300"/>
        <v>0</v>
      </c>
      <c r="CZ215">
        <f t="shared" si="301"/>
        <v>0</v>
      </c>
      <c r="DA215">
        <f t="shared" si="302"/>
        <v>0</v>
      </c>
      <c r="DB215">
        <f t="shared" si="303"/>
        <v>0</v>
      </c>
      <c r="DC215">
        <f t="shared" si="304"/>
        <v>0</v>
      </c>
      <c r="DD215">
        <f t="shared" si="305"/>
        <v>0</v>
      </c>
      <c r="DL215" s="32" t="s">
        <v>3978</v>
      </c>
      <c r="DM215" s="32" t="s">
        <v>3979</v>
      </c>
      <c r="DN215" s="32" t="s">
        <v>3980</v>
      </c>
      <c r="DO215" s="32" t="s">
        <v>3981</v>
      </c>
      <c r="DP215" s="32" t="s">
        <v>3982</v>
      </c>
      <c r="DQ215" s="32" t="s">
        <v>18</v>
      </c>
    </row>
    <row r="216" spans="1:121">
      <c r="A216" s="32" t="s">
        <v>22</v>
      </c>
      <c r="B216" s="32" t="s">
        <v>3983</v>
      </c>
      <c r="C216" s="32" t="s">
        <v>3984</v>
      </c>
      <c r="D216" s="33" t="s">
        <v>3985</v>
      </c>
      <c r="E216" s="33" t="s">
        <v>3986</v>
      </c>
      <c r="F216" s="32" t="s">
        <v>3987</v>
      </c>
      <c r="G216" s="32" t="s">
        <v>3988</v>
      </c>
      <c r="H216" s="32" t="s">
        <v>3989</v>
      </c>
      <c r="I216" s="32" t="s">
        <v>3990</v>
      </c>
      <c r="J216" s="32" t="s">
        <v>3991</v>
      </c>
      <c r="K216" s="33" t="s">
        <v>3992</v>
      </c>
      <c r="L216" s="33" t="s">
        <v>3993</v>
      </c>
      <c r="M216" s="32" t="s">
        <v>3994</v>
      </c>
      <c r="N216" s="32" t="s">
        <v>3995</v>
      </c>
      <c r="O216" s="32" t="s">
        <v>3996</v>
      </c>
      <c r="P216" s="31">
        <f t="shared" si="246"/>
        <v>0.65261280918400011</v>
      </c>
      <c r="Q216" s="3">
        <f t="shared" si="247"/>
        <v>-0.14819304257793575</v>
      </c>
      <c r="R216" s="32" t="s">
        <v>3997</v>
      </c>
      <c r="S216" s="40">
        <f t="shared" si="248"/>
        <v>1.7195372165762579</v>
      </c>
      <c r="T216" s="32" t="s">
        <v>3998</v>
      </c>
      <c r="U216" s="32" t="s">
        <v>3999</v>
      </c>
      <c r="V216" s="32" t="s">
        <v>4000</v>
      </c>
      <c r="W216" s="24">
        <f t="shared" si="249"/>
        <v>1.5113188814254257</v>
      </c>
      <c r="AA216" s="24">
        <f t="shared" si="250"/>
        <v>1.919422213809364</v>
      </c>
      <c r="AC216" s="32" t="s">
        <v>4001</v>
      </c>
      <c r="AD216" s="32" t="s">
        <v>4002</v>
      </c>
      <c r="AE216" s="32" t="s">
        <v>4003</v>
      </c>
      <c r="AF216" s="32" t="s">
        <v>4004</v>
      </c>
      <c r="AG216" s="8">
        <f t="shared" si="251"/>
        <v>4.0480339550836186E-2</v>
      </c>
      <c r="AH216" s="32" t="s">
        <v>4005</v>
      </c>
      <c r="AI216" s="32" t="s">
        <v>4006</v>
      </c>
      <c r="AJ216">
        <f t="shared" si="252"/>
        <v>2.2432999999999765</v>
      </c>
      <c r="AK216">
        <f t="shared" si="231"/>
        <v>3.0273991393442672</v>
      </c>
      <c r="AL216" t="e">
        <f t="shared" si="232"/>
        <v>#VALUE!</v>
      </c>
      <c r="AM216">
        <f t="shared" si="253"/>
        <v>1.3495293270379793</v>
      </c>
      <c r="AN216" s="58" t="e">
        <f t="shared" si="254"/>
        <v>#VALUE!</v>
      </c>
      <c r="AO216" s="32">
        <v>1</v>
      </c>
      <c r="AP216" s="32">
        <v>2</v>
      </c>
      <c r="AQ216" s="32"/>
      <c r="AR216" t="e">
        <f t="shared" si="233"/>
        <v>#VALUE!</v>
      </c>
      <c r="AS216">
        <f t="shared" si="234"/>
        <v>0</v>
      </c>
      <c r="AT216">
        <f t="shared" si="235"/>
        <v>1</v>
      </c>
      <c r="AU216">
        <f t="shared" si="236"/>
        <v>0</v>
      </c>
      <c r="AV216">
        <f t="shared" si="237"/>
        <v>0</v>
      </c>
      <c r="AW216" t="e">
        <f t="shared" si="238"/>
        <v>#VALUE!</v>
      </c>
      <c r="AX216">
        <f t="shared" si="239"/>
        <v>0</v>
      </c>
      <c r="AY216">
        <f t="shared" si="240"/>
        <v>1</v>
      </c>
      <c r="AZ216">
        <f t="shared" si="241"/>
        <v>0</v>
      </c>
      <c r="BA216">
        <f t="shared" si="242"/>
        <v>0</v>
      </c>
      <c r="BB216">
        <f t="shared" si="243"/>
        <v>0</v>
      </c>
      <c r="BC216">
        <f t="shared" si="244"/>
        <v>0</v>
      </c>
      <c r="BD216">
        <f t="shared" si="245"/>
        <v>0</v>
      </c>
      <c r="BE216">
        <f t="shared" si="255"/>
        <v>0</v>
      </c>
      <c r="BF216">
        <f t="shared" si="256"/>
        <v>0</v>
      </c>
      <c r="BG216">
        <f t="shared" si="257"/>
        <v>0</v>
      </c>
      <c r="BH216" t="e">
        <f t="shared" si="258"/>
        <v>#VALUE!</v>
      </c>
      <c r="BI216">
        <f t="shared" si="259"/>
        <v>0</v>
      </c>
      <c r="BJ216">
        <f t="shared" si="260"/>
        <v>1</v>
      </c>
      <c r="BK216">
        <f t="shared" si="261"/>
        <v>0</v>
      </c>
      <c r="BL216">
        <f t="shared" si="262"/>
        <v>0</v>
      </c>
      <c r="BM216">
        <f t="shared" si="263"/>
        <v>0</v>
      </c>
      <c r="BN216">
        <f t="shared" si="264"/>
        <v>0</v>
      </c>
      <c r="BO216">
        <f t="shared" si="265"/>
        <v>1</v>
      </c>
      <c r="BP216">
        <f t="shared" si="266"/>
        <v>0</v>
      </c>
      <c r="BQ216">
        <f t="shared" si="267"/>
        <v>0</v>
      </c>
      <c r="BR216">
        <f t="shared" si="268"/>
        <v>0</v>
      </c>
      <c r="BS216">
        <f t="shared" si="269"/>
        <v>0</v>
      </c>
      <c r="BT216">
        <f t="shared" si="270"/>
        <v>0</v>
      </c>
      <c r="BU216">
        <f t="shared" si="271"/>
        <v>0</v>
      </c>
      <c r="BV216">
        <f t="shared" si="272"/>
        <v>0</v>
      </c>
      <c r="BW216">
        <f t="shared" si="273"/>
        <v>0</v>
      </c>
      <c r="BY216" s="50">
        <f t="shared" si="274"/>
        <v>3.0273991393442672</v>
      </c>
      <c r="BZ216" s="50">
        <f t="shared" si="275"/>
        <v>0</v>
      </c>
      <c r="CA216" s="50">
        <f t="shared" si="276"/>
        <v>1</v>
      </c>
      <c r="CB216" s="50">
        <f t="shared" si="277"/>
        <v>0</v>
      </c>
      <c r="CC216" s="50">
        <f t="shared" si="278"/>
        <v>0</v>
      </c>
      <c r="CD216" s="50">
        <f t="shared" si="279"/>
        <v>3.0273991393442672</v>
      </c>
      <c r="CE216" s="50">
        <f t="shared" si="280"/>
        <v>0</v>
      </c>
      <c r="CF216" s="50">
        <f t="shared" si="281"/>
        <v>1</v>
      </c>
      <c r="CG216" s="50">
        <f t="shared" si="282"/>
        <v>0</v>
      </c>
      <c r="CH216" s="50">
        <f t="shared" si="283"/>
        <v>0</v>
      </c>
      <c r="CI216" s="50">
        <f t="shared" si="284"/>
        <v>0</v>
      </c>
      <c r="CJ216" s="50">
        <f t="shared" si="285"/>
        <v>0</v>
      </c>
      <c r="CK216" s="50">
        <f t="shared" si="286"/>
        <v>0</v>
      </c>
      <c r="CL216" s="50">
        <f t="shared" si="287"/>
        <v>0</v>
      </c>
      <c r="CM216" s="50">
        <f t="shared" si="288"/>
        <v>0</v>
      </c>
      <c r="CN216" s="50">
        <f t="shared" si="289"/>
        <v>0</v>
      </c>
      <c r="CO216">
        <f t="shared" si="290"/>
        <v>1.3495293270379793</v>
      </c>
      <c r="CP216">
        <f t="shared" si="291"/>
        <v>0</v>
      </c>
      <c r="CQ216">
        <f t="shared" si="292"/>
        <v>1</v>
      </c>
      <c r="CR216">
        <f t="shared" si="293"/>
        <v>0</v>
      </c>
      <c r="CS216">
        <f t="shared" si="294"/>
        <v>0</v>
      </c>
      <c r="CT216">
        <f t="shared" si="295"/>
        <v>1.3495293270379793</v>
      </c>
      <c r="CU216">
        <f t="shared" si="296"/>
        <v>0</v>
      </c>
      <c r="CV216">
        <f t="shared" si="297"/>
        <v>1</v>
      </c>
      <c r="CW216">
        <f t="shared" si="298"/>
        <v>0</v>
      </c>
      <c r="CX216">
        <f t="shared" si="299"/>
        <v>0</v>
      </c>
      <c r="CY216">
        <f t="shared" si="300"/>
        <v>0</v>
      </c>
      <c r="CZ216">
        <f t="shared" si="301"/>
        <v>0</v>
      </c>
      <c r="DA216">
        <f t="shared" si="302"/>
        <v>0</v>
      </c>
      <c r="DB216">
        <f t="shared" si="303"/>
        <v>0</v>
      </c>
      <c r="DC216">
        <f t="shared" si="304"/>
        <v>0</v>
      </c>
      <c r="DD216">
        <f t="shared" si="305"/>
        <v>0</v>
      </c>
      <c r="DL216" s="32" t="s">
        <v>4007</v>
      </c>
      <c r="DM216" s="32" t="s">
        <v>4008</v>
      </c>
      <c r="DN216" s="32" t="s">
        <v>4009</v>
      </c>
      <c r="DO216" s="32" t="s">
        <v>4010</v>
      </c>
      <c r="DP216" s="32" t="s">
        <v>4011</v>
      </c>
      <c r="DQ216" s="32" t="s">
        <v>18</v>
      </c>
    </row>
    <row r="217" spans="1:121">
      <c r="A217" s="32" t="s">
        <v>20</v>
      </c>
      <c r="B217" s="32" t="s">
        <v>4012</v>
      </c>
      <c r="C217" s="32" t="s">
        <v>4013</v>
      </c>
      <c r="D217" s="33" t="s">
        <v>4014</v>
      </c>
      <c r="E217" s="33" t="s">
        <v>4015</v>
      </c>
      <c r="F217" s="32" t="s">
        <v>4016</v>
      </c>
      <c r="G217" s="32" t="s">
        <v>4017</v>
      </c>
      <c r="H217" s="32" t="s">
        <v>4018</v>
      </c>
      <c r="I217" s="32" t="s">
        <v>4019</v>
      </c>
      <c r="J217" s="32" t="s">
        <v>4020</v>
      </c>
      <c r="K217" s="33" t="s">
        <v>4021</v>
      </c>
      <c r="L217" s="33" t="s">
        <v>4022</v>
      </c>
      <c r="M217" s="33" t="s">
        <v>4023</v>
      </c>
      <c r="N217" s="33" t="s">
        <v>4024</v>
      </c>
      <c r="O217" s="32" t="s">
        <v>4025</v>
      </c>
      <c r="P217" s="31">
        <f t="shared" si="246"/>
        <v>0.81718562613199996</v>
      </c>
      <c r="Q217" s="3">
        <f t="shared" si="247"/>
        <v>0.33558469511349776</v>
      </c>
      <c r="R217" s="32" t="s">
        <v>4026</v>
      </c>
      <c r="S217" s="40">
        <f t="shared" si="248"/>
        <v>1.2285704764250298</v>
      </c>
      <c r="T217" s="33" t="s">
        <v>4027</v>
      </c>
      <c r="U217" s="32" t="s">
        <v>4028</v>
      </c>
      <c r="V217" s="32" t="s">
        <v>4029</v>
      </c>
      <c r="W217" s="24">
        <f t="shared" si="249"/>
        <v>2.9909391672516512</v>
      </c>
      <c r="AA217" s="24">
        <f t="shared" si="250"/>
        <v>1.6775495786774528</v>
      </c>
      <c r="AC217" s="32" t="s">
        <v>4030</v>
      </c>
      <c r="AD217" s="32" t="s">
        <v>4031</v>
      </c>
      <c r="AE217" s="32" t="s">
        <v>4032</v>
      </c>
      <c r="AF217" s="32" t="s">
        <v>4033</v>
      </c>
      <c r="AG217" s="8">
        <f t="shared" si="251"/>
        <v>3.3334331584265978E-2</v>
      </c>
      <c r="AH217" s="32" t="s">
        <v>4034</v>
      </c>
      <c r="AI217" s="32" t="s">
        <v>4035</v>
      </c>
      <c r="AJ217">
        <f t="shared" si="252"/>
        <v>3.3311999999999955</v>
      </c>
      <c r="AK217">
        <f t="shared" si="231"/>
        <v>2.6282553206710357</v>
      </c>
      <c r="AL217" t="e">
        <f t="shared" si="232"/>
        <v>#VALUE!</v>
      </c>
      <c r="AM217">
        <f t="shared" si="253"/>
        <v>0.78898154438972123</v>
      </c>
      <c r="AN217" s="58" t="e">
        <f t="shared" si="254"/>
        <v>#VALUE!</v>
      </c>
      <c r="AO217" s="32">
        <v>2</v>
      </c>
      <c r="AP217" s="32">
        <v>3</v>
      </c>
      <c r="AQ217" s="32"/>
      <c r="AR217">
        <f t="shared" si="233"/>
        <v>0</v>
      </c>
      <c r="AS217">
        <f t="shared" si="234"/>
        <v>0</v>
      </c>
      <c r="AT217">
        <f t="shared" si="235"/>
        <v>0</v>
      </c>
      <c r="AU217">
        <f t="shared" si="236"/>
        <v>0</v>
      </c>
      <c r="AV217" t="e">
        <f t="shared" si="237"/>
        <v>#VALUE!</v>
      </c>
      <c r="AW217">
        <f t="shared" si="238"/>
        <v>0</v>
      </c>
      <c r="AX217">
        <f t="shared" si="239"/>
        <v>1</v>
      </c>
      <c r="AY217">
        <f t="shared" si="240"/>
        <v>0</v>
      </c>
      <c r="AZ217">
        <f t="shared" si="241"/>
        <v>0</v>
      </c>
      <c r="BA217" t="e">
        <f t="shared" si="242"/>
        <v>#VALUE!</v>
      </c>
      <c r="BB217">
        <f t="shared" si="243"/>
        <v>0</v>
      </c>
      <c r="BC217">
        <f t="shared" si="244"/>
        <v>1</v>
      </c>
      <c r="BD217">
        <f t="shared" si="245"/>
        <v>0</v>
      </c>
      <c r="BE217">
        <f t="shared" si="255"/>
        <v>0</v>
      </c>
      <c r="BF217">
        <f t="shared" si="256"/>
        <v>0</v>
      </c>
      <c r="BG217">
        <f t="shared" si="257"/>
        <v>0</v>
      </c>
      <c r="BH217">
        <f t="shared" si="258"/>
        <v>0</v>
      </c>
      <c r="BI217">
        <f t="shared" si="259"/>
        <v>0</v>
      </c>
      <c r="BJ217">
        <f t="shared" si="260"/>
        <v>0</v>
      </c>
      <c r="BK217">
        <f t="shared" si="261"/>
        <v>0</v>
      </c>
      <c r="BL217" t="e">
        <f t="shared" si="262"/>
        <v>#VALUE!</v>
      </c>
      <c r="BM217" t="e">
        <f t="shared" si="263"/>
        <v>#VALUE!</v>
      </c>
      <c r="BN217">
        <f t="shared" si="264"/>
        <v>1</v>
      </c>
      <c r="BO217">
        <f t="shared" si="265"/>
        <v>0</v>
      </c>
      <c r="BP217">
        <f t="shared" si="266"/>
        <v>0</v>
      </c>
      <c r="BQ217" t="e">
        <f t="shared" si="267"/>
        <v>#VALUE!</v>
      </c>
      <c r="BR217">
        <f t="shared" si="268"/>
        <v>0</v>
      </c>
      <c r="BS217">
        <f t="shared" si="269"/>
        <v>1</v>
      </c>
      <c r="BT217">
        <f t="shared" si="270"/>
        <v>0</v>
      </c>
      <c r="BU217">
        <f t="shared" si="271"/>
        <v>0</v>
      </c>
      <c r="BV217">
        <f t="shared" si="272"/>
        <v>0</v>
      </c>
      <c r="BW217">
        <f t="shared" si="273"/>
        <v>0</v>
      </c>
      <c r="BY217" s="50">
        <f t="shared" si="274"/>
        <v>0</v>
      </c>
      <c r="BZ217" s="50">
        <f t="shared" si="275"/>
        <v>0</v>
      </c>
      <c r="CA217" s="50">
        <f t="shared" si="276"/>
        <v>0</v>
      </c>
      <c r="CB217" s="50">
        <f t="shared" si="277"/>
        <v>0</v>
      </c>
      <c r="CC217" s="50">
        <f t="shared" si="278"/>
        <v>2.6282553206710357</v>
      </c>
      <c r="CD217" s="50">
        <f t="shared" si="279"/>
        <v>0</v>
      </c>
      <c r="CE217" s="50">
        <f t="shared" si="280"/>
        <v>1</v>
      </c>
      <c r="CF217" s="50">
        <f t="shared" si="281"/>
        <v>0</v>
      </c>
      <c r="CG217" s="50">
        <f t="shared" si="282"/>
        <v>0</v>
      </c>
      <c r="CH217" s="50">
        <f t="shared" si="283"/>
        <v>2.6282553206710357</v>
      </c>
      <c r="CI217" s="50">
        <f t="shared" si="284"/>
        <v>0</v>
      </c>
      <c r="CJ217" s="50">
        <f t="shared" si="285"/>
        <v>1</v>
      </c>
      <c r="CK217" s="50">
        <f t="shared" si="286"/>
        <v>0</v>
      </c>
      <c r="CL217" s="50">
        <f t="shared" si="287"/>
        <v>0</v>
      </c>
      <c r="CM217" s="50">
        <f t="shared" si="288"/>
        <v>0</v>
      </c>
      <c r="CN217" s="50">
        <f t="shared" si="289"/>
        <v>0</v>
      </c>
      <c r="CO217">
        <f t="shared" si="290"/>
        <v>0</v>
      </c>
      <c r="CP217">
        <f t="shared" si="291"/>
        <v>0</v>
      </c>
      <c r="CQ217">
        <f t="shared" si="292"/>
        <v>0</v>
      </c>
      <c r="CR217">
        <f t="shared" si="293"/>
        <v>0</v>
      </c>
      <c r="CS217">
        <f t="shared" si="294"/>
        <v>0.78898154438972123</v>
      </c>
      <c r="CT217">
        <f t="shared" si="295"/>
        <v>0</v>
      </c>
      <c r="CU217">
        <f t="shared" si="296"/>
        <v>1</v>
      </c>
      <c r="CV217">
        <f t="shared" si="297"/>
        <v>0</v>
      </c>
      <c r="CW217">
        <f t="shared" si="298"/>
        <v>0</v>
      </c>
      <c r="CX217">
        <f t="shared" si="299"/>
        <v>0.78898154438972123</v>
      </c>
      <c r="CY217">
        <f t="shared" si="300"/>
        <v>0</v>
      </c>
      <c r="CZ217">
        <f t="shared" si="301"/>
        <v>1</v>
      </c>
      <c r="DA217">
        <f t="shared" si="302"/>
        <v>0</v>
      </c>
      <c r="DB217">
        <f t="shared" si="303"/>
        <v>0</v>
      </c>
      <c r="DC217">
        <f t="shared" si="304"/>
        <v>0</v>
      </c>
      <c r="DD217">
        <f t="shared" si="305"/>
        <v>0</v>
      </c>
      <c r="DL217" s="32" t="s">
        <v>4036</v>
      </c>
      <c r="DM217" s="32" t="s">
        <v>4037</v>
      </c>
      <c r="DN217" s="32" t="s">
        <v>4038</v>
      </c>
      <c r="DO217" s="32" t="s">
        <v>4039</v>
      </c>
      <c r="DP217" s="32" t="s">
        <v>4040</v>
      </c>
      <c r="DQ217" s="32" t="s">
        <v>18</v>
      </c>
    </row>
    <row r="218" spans="1:121">
      <c r="A218" s="32" t="s">
        <v>16</v>
      </c>
      <c r="B218" s="32" t="s">
        <v>4041</v>
      </c>
      <c r="C218" s="32" t="s">
        <v>4042</v>
      </c>
      <c r="D218" s="33" t="s">
        <v>4043</v>
      </c>
      <c r="E218" s="32" t="s">
        <v>4044</v>
      </c>
      <c r="F218" s="33" t="s">
        <v>4045</v>
      </c>
      <c r="G218" s="32" t="s">
        <v>4046</v>
      </c>
      <c r="H218" s="32" t="s">
        <v>4047</v>
      </c>
      <c r="I218" s="32" t="s">
        <v>4048</v>
      </c>
      <c r="J218" s="32" t="s">
        <v>4049</v>
      </c>
      <c r="K218" s="33" t="s">
        <v>4050</v>
      </c>
      <c r="L218" s="33" t="s">
        <v>4051</v>
      </c>
      <c r="M218" s="33" t="s">
        <v>4052</v>
      </c>
      <c r="N218" s="33" t="s">
        <v>4053</v>
      </c>
      <c r="O218" s="32" t="s">
        <v>4054</v>
      </c>
      <c r="P218" s="31">
        <f t="shared" si="246"/>
        <v>0.422163300154</v>
      </c>
      <c r="Q218" s="3">
        <f t="shared" si="247"/>
        <v>-0.64355629600616737</v>
      </c>
      <c r="R218" s="32" t="s">
        <v>4055</v>
      </c>
      <c r="S218" s="40">
        <f t="shared" si="248"/>
        <v>2.2699318992909006</v>
      </c>
      <c r="T218" s="33" t="s">
        <v>4056</v>
      </c>
      <c r="U218" s="32" t="s">
        <v>4057</v>
      </c>
      <c r="V218" s="33" t="s">
        <v>4058</v>
      </c>
      <c r="W218" s="24">
        <f t="shared" si="249"/>
        <v>2.9221002102939591</v>
      </c>
      <c r="AA218" s="24">
        <f t="shared" si="250"/>
        <v>1.6940040429690086</v>
      </c>
      <c r="AC218" s="32" t="s">
        <v>4059</v>
      </c>
      <c r="AD218" s="32" t="s">
        <v>4060</v>
      </c>
      <c r="AE218" s="32" t="s">
        <v>4061</v>
      </c>
      <c r="AF218" s="32" t="s">
        <v>4062</v>
      </c>
      <c r="AG218" s="8">
        <f t="shared" si="251"/>
        <v>4.0573695256019983E-2</v>
      </c>
      <c r="AH218" s="32" t="s">
        <v>4063</v>
      </c>
      <c r="AI218" s="32" t="s">
        <v>4064</v>
      </c>
      <c r="AJ218">
        <f t="shared" si="252"/>
        <v>3.6379999999999768</v>
      </c>
      <c r="AK218">
        <f t="shared" si="231"/>
        <v>3.2444697260949811</v>
      </c>
      <c r="AL218" t="e">
        <f t="shared" si="232"/>
        <v>#VALUE!</v>
      </c>
      <c r="AM218">
        <f t="shared" si="253"/>
        <v>0.89182785214266125</v>
      </c>
      <c r="AN218" s="58" t="e">
        <f t="shared" si="254"/>
        <v>#VALUE!</v>
      </c>
      <c r="AO218" s="32">
        <v>4</v>
      </c>
      <c r="AP218" s="32">
        <v>4</v>
      </c>
      <c r="AQ218" s="32"/>
      <c r="AR218">
        <f t="shared" si="233"/>
        <v>0</v>
      </c>
      <c r="AS218">
        <f t="shared" si="234"/>
        <v>0</v>
      </c>
      <c r="AT218">
        <f t="shared" si="235"/>
        <v>0</v>
      </c>
      <c r="AU218">
        <f t="shared" si="236"/>
        <v>0</v>
      </c>
      <c r="AV218">
        <f t="shared" si="237"/>
        <v>0</v>
      </c>
      <c r="AW218">
        <f t="shared" si="238"/>
        <v>0</v>
      </c>
      <c r="AX218">
        <f t="shared" si="239"/>
        <v>0</v>
      </c>
      <c r="AY218">
        <f t="shared" si="240"/>
        <v>0</v>
      </c>
      <c r="AZ218">
        <f t="shared" si="241"/>
        <v>0</v>
      </c>
      <c r="BA218">
        <f t="shared" si="242"/>
        <v>0</v>
      </c>
      <c r="BB218">
        <f t="shared" si="243"/>
        <v>0</v>
      </c>
      <c r="BC218">
        <f t="shared" si="244"/>
        <v>0</v>
      </c>
      <c r="BD218" t="e">
        <f t="shared" si="245"/>
        <v>#VALUE!</v>
      </c>
      <c r="BE218" t="e">
        <f t="shared" si="255"/>
        <v>#VALUE!</v>
      </c>
      <c r="BF218">
        <f t="shared" si="256"/>
        <v>1</v>
      </c>
      <c r="BG218">
        <f t="shared" si="257"/>
        <v>1</v>
      </c>
      <c r="BH218">
        <f t="shared" si="258"/>
        <v>0</v>
      </c>
      <c r="BI218">
        <f t="shared" si="259"/>
        <v>0</v>
      </c>
      <c r="BJ218">
        <f t="shared" si="260"/>
        <v>0</v>
      </c>
      <c r="BK218">
        <f t="shared" si="261"/>
        <v>0</v>
      </c>
      <c r="BL218">
        <f t="shared" si="262"/>
        <v>0</v>
      </c>
      <c r="BM218">
        <f t="shared" si="263"/>
        <v>0</v>
      </c>
      <c r="BN218">
        <f t="shared" si="264"/>
        <v>0</v>
      </c>
      <c r="BO218">
        <f t="shared" si="265"/>
        <v>0</v>
      </c>
      <c r="BP218">
        <f t="shared" si="266"/>
        <v>0</v>
      </c>
      <c r="BQ218">
        <f t="shared" si="267"/>
        <v>0</v>
      </c>
      <c r="BR218">
        <f t="shared" si="268"/>
        <v>0</v>
      </c>
      <c r="BS218">
        <f t="shared" si="269"/>
        <v>0</v>
      </c>
      <c r="BT218" t="e">
        <f t="shared" si="270"/>
        <v>#VALUE!</v>
      </c>
      <c r="BU218" t="e">
        <f t="shared" si="271"/>
        <v>#VALUE!</v>
      </c>
      <c r="BV218">
        <f t="shared" si="272"/>
        <v>1</v>
      </c>
      <c r="BW218">
        <f t="shared" si="273"/>
        <v>1</v>
      </c>
      <c r="BY218" s="50">
        <f t="shared" si="274"/>
        <v>0</v>
      </c>
      <c r="BZ218" s="50">
        <f t="shared" si="275"/>
        <v>0</v>
      </c>
      <c r="CA218" s="50">
        <f t="shared" si="276"/>
        <v>0</v>
      </c>
      <c r="CB218" s="50">
        <f t="shared" si="277"/>
        <v>0</v>
      </c>
      <c r="CC218" s="50">
        <f t="shared" si="278"/>
        <v>0</v>
      </c>
      <c r="CD218" s="50">
        <f t="shared" si="279"/>
        <v>0</v>
      </c>
      <c r="CE218" s="50">
        <f t="shared" si="280"/>
        <v>0</v>
      </c>
      <c r="CF218" s="50">
        <f t="shared" si="281"/>
        <v>0</v>
      </c>
      <c r="CG218" s="50">
        <f t="shared" si="282"/>
        <v>0</v>
      </c>
      <c r="CH218" s="50">
        <f t="shared" si="283"/>
        <v>0</v>
      </c>
      <c r="CI218" s="50">
        <f t="shared" si="284"/>
        <v>0</v>
      </c>
      <c r="CJ218" s="50">
        <f t="shared" si="285"/>
        <v>0</v>
      </c>
      <c r="CK218" s="50">
        <f t="shared" si="286"/>
        <v>3.2444697260949811</v>
      </c>
      <c r="CL218" s="50">
        <f t="shared" si="287"/>
        <v>3.2444697260949811</v>
      </c>
      <c r="CM218" s="50">
        <f t="shared" si="288"/>
        <v>1</v>
      </c>
      <c r="CN218" s="50">
        <f t="shared" si="289"/>
        <v>1</v>
      </c>
      <c r="CO218">
        <f t="shared" si="290"/>
        <v>0</v>
      </c>
      <c r="CP218">
        <f t="shared" si="291"/>
        <v>0</v>
      </c>
      <c r="CQ218">
        <f t="shared" si="292"/>
        <v>0</v>
      </c>
      <c r="CR218">
        <f t="shared" si="293"/>
        <v>0</v>
      </c>
      <c r="CS218">
        <f t="shared" si="294"/>
        <v>0</v>
      </c>
      <c r="CT218">
        <f t="shared" si="295"/>
        <v>0</v>
      </c>
      <c r="CU218">
        <f t="shared" si="296"/>
        <v>0</v>
      </c>
      <c r="CV218">
        <f t="shared" si="297"/>
        <v>0</v>
      </c>
      <c r="CW218">
        <f t="shared" si="298"/>
        <v>0</v>
      </c>
      <c r="CX218">
        <f t="shared" si="299"/>
        <v>0</v>
      </c>
      <c r="CY218">
        <f t="shared" si="300"/>
        <v>0</v>
      </c>
      <c r="CZ218">
        <f t="shared" si="301"/>
        <v>0</v>
      </c>
      <c r="DA218">
        <f t="shared" si="302"/>
        <v>0.89182785214266125</v>
      </c>
      <c r="DB218">
        <f t="shared" si="303"/>
        <v>0.89182785214266125</v>
      </c>
      <c r="DC218">
        <f t="shared" si="304"/>
        <v>1</v>
      </c>
      <c r="DD218">
        <f t="shared" si="305"/>
        <v>1</v>
      </c>
      <c r="DL218" s="32" t="s">
        <v>4065</v>
      </c>
      <c r="DM218" s="32" t="s">
        <v>4066</v>
      </c>
      <c r="DN218" s="32" t="s">
        <v>71</v>
      </c>
      <c r="DO218" s="32" t="s">
        <v>4067</v>
      </c>
      <c r="DP218" s="32" t="s">
        <v>4068</v>
      </c>
      <c r="DQ218" s="32" t="s">
        <v>18</v>
      </c>
    </row>
    <row r="219" spans="1:121">
      <c r="A219" s="32" t="s">
        <v>20</v>
      </c>
      <c r="B219" s="32" t="s">
        <v>4069</v>
      </c>
      <c r="C219" s="32" t="s">
        <v>4070</v>
      </c>
      <c r="D219" s="33" t="s">
        <v>4071</v>
      </c>
      <c r="E219" s="33" t="s">
        <v>4072</v>
      </c>
      <c r="F219" s="33" t="s">
        <v>4073</v>
      </c>
      <c r="G219" s="33" t="s">
        <v>4074</v>
      </c>
      <c r="H219" s="32" t="s">
        <v>4075</v>
      </c>
      <c r="I219" s="32" t="s">
        <v>4076</v>
      </c>
      <c r="J219" s="32" t="s">
        <v>4077</v>
      </c>
      <c r="K219" s="33" t="s">
        <v>4078</v>
      </c>
      <c r="L219" s="33" t="s">
        <v>4079</v>
      </c>
      <c r="M219" s="33" t="s">
        <v>4080</v>
      </c>
      <c r="N219" s="32" t="s">
        <v>4081</v>
      </c>
      <c r="O219" s="32" t="s">
        <v>4082</v>
      </c>
      <c r="P219" s="31">
        <f t="shared" si="246"/>
        <v>0.46111017928300002</v>
      </c>
      <c r="Q219" s="3">
        <f t="shared" si="247"/>
        <v>-0.57475480512319921</v>
      </c>
      <c r="R219" s="32" t="s">
        <v>4083</v>
      </c>
      <c r="S219" s="40">
        <f t="shared" si="248"/>
        <v>2.1831008133604097</v>
      </c>
      <c r="T219" s="32" t="s">
        <v>4084</v>
      </c>
      <c r="U219" s="32" t="s">
        <v>4085</v>
      </c>
      <c r="V219" s="32" t="s">
        <v>4086</v>
      </c>
      <c r="W219" s="24">
        <f t="shared" si="249"/>
        <v>2.8009958493114548</v>
      </c>
      <c r="AA219" s="24">
        <f t="shared" si="250"/>
        <v>1.7217411391793356</v>
      </c>
      <c r="AC219" s="32" t="s">
        <v>4087</v>
      </c>
      <c r="AD219" s="32" t="s">
        <v>4088</v>
      </c>
      <c r="AE219" s="32" t="s">
        <v>4089</v>
      </c>
      <c r="AF219" s="32" t="s">
        <v>4090</v>
      </c>
      <c r="AG219" s="8">
        <f t="shared" si="251"/>
        <v>4.8526059871306197E-2</v>
      </c>
      <c r="AH219" s="32" t="s">
        <v>4091</v>
      </c>
      <c r="AI219" s="32" t="s">
        <v>4092</v>
      </c>
      <c r="AJ219">
        <f t="shared" si="252"/>
        <v>2.605400000000003</v>
      </c>
      <c r="AK219">
        <f t="shared" si="231"/>
        <v>2.9534153776629797</v>
      </c>
      <c r="AL219" t="e">
        <f t="shared" si="232"/>
        <v>#VALUE!</v>
      </c>
      <c r="AM219">
        <f t="shared" si="253"/>
        <v>1.1335746440711507</v>
      </c>
      <c r="AN219" s="58" t="e">
        <f t="shared" si="254"/>
        <v>#VALUE!</v>
      </c>
      <c r="AO219" s="32">
        <v>1</v>
      </c>
      <c r="AP219" s="32">
        <v>3</v>
      </c>
      <c r="AQ219" s="32"/>
      <c r="AR219" t="e">
        <f t="shared" si="233"/>
        <v>#VALUE!</v>
      </c>
      <c r="AS219">
        <f t="shared" si="234"/>
        <v>0</v>
      </c>
      <c r="AT219">
        <f t="shared" si="235"/>
        <v>1</v>
      </c>
      <c r="AU219">
        <f t="shared" si="236"/>
        <v>0</v>
      </c>
      <c r="AV219">
        <f t="shared" si="237"/>
        <v>0</v>
      </c>
      <c r="AW219">
        <f t="shared" si="238"/>
        <v>0</v>
      </c>
      <c r="AX219">
        <f t="shared" si="239"/>
        <v>0</v>
      </c>
      <c r="AY219">
        <f t="shared" si="240"/>
        <v>0</v>
      </c>
      <c r="AZ219">
        <f t="shared" si="241"/>
        <v>0</v>
      </c>
      <c r="BA219" t="e">
        <f t="shared" si="242"/>
        <v>#VALUE!</v>
      </c>
      <c r="BB219">
        <f t="shared" si="243"/>
        <v>0</v>
      </c>
      <c r="BC219">
        <f t="shared" si="244"/>
        <v>1</v>
      </c>
      <c r="BD219">
        <f t="shared" si="245"/>
        <v>0</v>
      </c>
      <c r="BE219">
        <f t="shared" si="255"/>
        <v>0</v>
      </c>
      <c r="BF219">
        <f t="shared" si="256"/>
        <v>0</v>
      </c>
      <c r="BG219">
        <f t="shared" si="257"/>
        <v>0</v>
      </c>
      <c r="BH219" t="e">
        <f t="shared" si="258"/>
        <v>#VALUE!</v>
      </c>
      <c r="BI219">
        <f t="shared" si="259"/>
        <v>0</v>
      </c>
      <c r="BJ219">
        <f t="shared" si="260"/>
        <v>1</v>
      </c>
      <c r="BK219">
        <f t="shared" si="261"/>
        <v>0</v>
      </c>
      <c r="BL219">
        <f t="shared" si="262"/>
        <v>0</v>
      </c>
      <c r="BM219">
        <f t="shared" si="263"/>
        <v>0</v>
      </c>
      <c r="BN219">
        <f t="shared" si="264"/>
        <v>0</v>
      </c>
      <c r="BO219">
        <f t="shared" si="265"/>
        <v>0</v>
      </c>
      <c r="BP219">
        <f t="shared" si="266"/>
        <v>0</v>
      </c>
      <c r="BQ219" t="e">
        <f t="shared" si="267"/>
        <v>#VALUE!</v>
      </c>
      <c r="BR219">
        <f t="shared" si="268"/>
        <v>0</v>
      </c>
      <c r="BS219">
        <f t="shared" si="269"/>
        <v>1</v>
      </c>
      <c r="BT219">
        <f t="shared" si="270"/>
        <v>0</v>
      </c>
      <c r="BU219">
        <f t="shared" si="271"/>
        <v>0</v>
      </c>
      <c r="BV219">
        <f t="shared" si="272"/>
        <v>0</v>
      </c>
      <c r="BW219">
        <f t="shared" si="273"/>
        <v>0</v>
      </c>
      <c r="BY219" s="50">
        <f t="shared" si="274"/>
        <v>2.9534153776629797</v>
      </c>
      <c r="BZ219" s="50">
        <f t="shared" si="275"/>
        <v>0</v>
      </c>
      <c r="CA219" s="50">
        <f t="shared" si="276"/>
        <v>1</v>
      </c>
      <c r="CB219" s="50">
        <f t="shared" si="277"/>
        <v>0</v>
      </c>
      <c r="CC219" s="50">
        <f t="shared" si="278"/>
        <v>0</v>
      </c>
      <c r="CD219" s="50">
        <f t="shared" si="279"/>
        <v>0</v>
      </c>
      <c r="CE219" s="50">
        <f t="shared" si="280"/>
        <v>0</v>
      </c>
      <c r="CF219" s="50">
        <f t="shared" si="281"/>
        <v>0</v>
      </c>
      <c r="CG219" s="50">
        <f t="shared" si="282"/>
        <v>0</v>
      </c>
      <c r="CH219" s="50">
        <f t="shared" si="283"/>
        <v>2.9534153776629797</v>
      </c>
      <c r="CI219" s="50">
        <f t="shared" si="284"/>
        <v>0</v>
      </c>
      <c r="CJ219" s="50">
        <f t="shared" si="285"/>
        <v>1</v>
      </c>
      <c r="CK219" s="50">
        <f t="shared" si="286"/>
        <v>0</v>
      </c>
      <c r="CL219" s="50">
        <f t="shared" si="287"/>
        <v>0</v>
      </c>
      <c r="CM219" s="50">
        <f t="shared" si="288"/>
        <v>0</v>
      </c>
      <c r="CN219" s="50">
        <f t="shared" si="289"/>
        <v>0</v>
      </c>
      <c r="CO219">
        <f t="shared" si="290"/>
        <v>1.1335746440711507</v>
      </c>
      <c r="CP219">
        <f t="shared" si="291"/>
        <v>0</v>
      </c>
      <c r="CQ219">
        <f t="shared" si="292"/>
        <v>1</v>
      </c>
      <c r="CR219">
        <f t="shared" si="293"/>
        <v>0</v>
      </c>
      <c r="CS219">
        <f t="shared" si="294"/>
        <v>0</v>
      </c>
      <c r="CT219">
        <f t="shared" si="295"/>
        <v>0</v>
      </c>
      <c r="CU219">
        <f t="shared" si="296"/>
        <v>0</v>
      </c>
      <c r="CV219">
        <f t="shared" si="297"/>
        <v>0</v>
      </c>
      <c r="CW219">
        <f t="shared" si="298"/>
        <v>0</v>
      </c>
      <c r="CX219">
        <f t="shared" si="299"/>
        <v>1.1335746440711507</v>
      </c>
      <c r="CY219">
        <f t="shared" si="300"/>
        <v>0</v>
      </c>
      <c r="CZ219">
        <f t="shared" si="301"/>
        <v>1</v>
      </c>
      <c r="DA219">
        <f t="shared" si="302"/>
        <v>0</v>
      </c>
      <c r="DB219">
        <f t="shared" si="303"/>
        <v>0</v>
      </c>
      <c r="DC219">
        <f t="shared" si="304"/>
        <v>0</v>
      </c>
      <c r="DD219">
        <f t="shared" si="305"/>
        <v>0</v>
      </c>
      <c r="DL219" s="32" t="s">
        <v>4093</v>
      </c>
      <c r="DM219" s="32" t="s">
        <v>4094</v>
      </c>
      <c r="DN219" s="32" t="s">
        <v>2472</v>
      </c>
      <c r="DO219" s="32" t="s">
        <v>4095</v>
      </c>
      <c r="DP219" s="32" t="s">
        <v>4096</v>
      </c>
      <c r="DQ219" s="32" t="s">
        <v>18</v>
      </c>
    </row>
    <row r="220" spans="1:121">
      <c r="A220" s="32" t="s">
        <v>16</v>
      </c>
      <c r="B220" s="32" t="s">
        <v>4097</v>
      </c>
      <c r="C220" s="32" t="s">
        <v>4098</v>
      </c>
      <c r="D220" s="33" t="s">
        <v>4099</v>
      </c>
      <c r="E220" s="33" t="s">
        <v>4100</v>
      </c>
      <c r="F220" s="33" t="s">
        <v>4101</v>
      </c>
      <c r="G220" s="32" t="s">
        <v>4102</v>
      </c>
      <c r="H220" s="32" t="s">
        <v>4103</v>
      </c>
      <c r="I220" s="32" t="s">
        <v>4104</v>
      </c>
      <c r="J220" s="32" t="s">
        <v>4105</v>
      </c>
      <c r="K220" s="33" t="s">
        <v>4106</v>
      </c>
      <c r="L220" s="33" t="s">
        <v>3884</v>
      </c>
      <c r="M220" s="33" t="s">
        <v>4107</v>
      </c>
      <c r="N220" s="33" t="s">
        <v>4108</v>
      </c>
      <c r="O220" s="32" t="s">
        <v>4109</v>
      </c>
      <c r="P220" s="31">
        <f t="shared" si="246"/>
        <v>0.73780244526999994</v>
      </c>
      <c r="Q220" s="3">
        <f t="shared" si="247"/>
        <v>8.870489649278257E-2</v>
      </c>
      <c r="R220" s="32" t="s">
        <v>4110</v>
      </c>
      <c r="S220" s="40">
        <f t="shared" si="248"/>
        <v>1.4819746865084922</v>
      </c>
      <c r="T220" s="32" t="s">
        <v>4111</v>
      </c>
      <c r="U220" s="32" t="s">
        <v>4112</v>
      </c>
      <c r="V220" s="33" t="s">
        <v>4113</v>
      </c>
      <c r="W220" s="24">
        <f t="shared" si="249"/>
        <v>0.45858624809843557</v>
      </c>
      <c r="AA220" s="24">
        <f t="shared" si="250"/>
        <v>1.9784721599667174</v>
      </c>
      <c r="AC220" s="32" t="s">
        <v>4114</v>
      </c>
      <c r="AD220" s="32" t="s">
        <v>4115</v>
      </c>
      <c r="AE220" s="32" t="s">
        <v>4116</v>
      </c>
      <c r="AF220" s="32" t="s">
        <v>4117</v>
      </c>
      <c r="AG220" s="8">
        <f t="shared" si="251"/>
        <v>2.8066895136949654E-2</v>
      </c>
      <c r="AH220" s="32" t="s">
        <v>4118</v>
      </c>
      <c r="AI220" s="32" t="s">
        <v>4119</v>
      </c>
      <c r="AJ220">
        <f t="shared" si="252"/>
        <v>4.0382999999999925</v>
      </c>
      <c r="AK220">
        <f t="shared" si="231"/>
        <v>3.3849661883283866</v>
      </c>
      <c r="AL220" t="e">
        <f t="shared" si="232"/>
        <v>#VALUE!</v>
      </c>
      <c r="AM220">
        <f t="shared" si="253"/>
        <v>0.83821563240185049</v>
      </c>
      <c r="AN220" s="58" t="e">
        <f t="shared" si="254"/>
        <v>#VALUE!</v>
      </c>
      <c r="AO220" s="32">
        <v>3</v>
      </c>
      <c r="AP220" s="32">
        <v>3</v>
      </c>
      <c r="AQ220" s="32"/>
      <c r="AR220">
        <f t="shared" si="233"/>
        <v>0</v>
      </c>
      <c r="AS220">
        <f t="shared" si="234"/>
        <v>0</v>
      </c>
      <c r="AT220">
        <f t="shared" si="235"/>
        <v>0</v>
      </c>
      <c r="AU220">
        <f t="shared" si="236"/>
        <v>0</v>
      </c>
      <c r="AV220">
        <f t="shared" si="237"/>
        <v>0</v>
      </c>
      <c r="AW220">
        <f t="shared" si="238"/>
        <v>0</v>
      </c>
      <c r="AX220">
        <f t="shared" si="239"/>
        <v>0</v>
      </c>
      <c r="AY220">
        <f t="shared" si="240"/>
        <v>0</v>
      </c>
      <c r="AZ220" t="e">
        <f t="shared" si="241"/>
        <v>#VALUE!</v>
      </c>
      <c r="BA220" t="e">
        <f t="shared" si="242"/>
        <v>#VALUE!</v>
      </c>
      <c r="BB220">
        <f t="shared" si="243"/>
        <v>1</v>
      </c>
      <c r="BC220">
        <f t="shared" si="244"/>
        <v>1</v>
      </c>
      <c r="BD220">
        <f t="shared" si="245"/>
        <v>0</v>
      </c>
      <c r="BE220">
        <f t="shared" si="255"/>
        <v>0</v>
      </c>
      <c r="BF220">
        <f t="shared" si="256"/>
        <v>0</v>
      </c>
      <c r="BG220">
        <f t="shared" si="257"/>
        <v>0</v>
      </c>
      <c r="BH220">
        <f t="shared" si="258"/>
        <v>0</v>
      </c>
      <c r="BI220">
        <f t="shared" si="259"/>
        <v>0</v>
      </c>
      <c r="BJ220">
        <f t="shared" si="260"/>
        <v>0</v>
      </c>
      <c r="BK220">
        <f t="shared" si="261"/>
        <v>0</v>
      </c>
      <c r="BL220">
        <f t="shared" si="262"/>
        <v>0</v>
      </c>
      <c r="BM220">
        <f t="shared" si="263"/>
        <v>0</v>
      </c>
      <c r="BN220">
        <f t="shared" si="264"/>
        <v>0</v>
      </c>
      <c r="BO220">
        <f t="shared" si="265"/>
        <v>0</v>
      </c>
      <c r="BP220" t="e">
        <f t="shared" si="266"/>
        <v>#VALUE!</v>
      </c>
      <c r="BQ220" t="e">
        <f t="shared" si="267"/>
        <v>#VALUE!</v>
      </c>
      <c r="BR220">
        <f t="shared" si="268"/>
        <v>1</v>
      </c>
      <c r="BS220">
        <f t="shared" si="269"/>
        <v>1</v>
      </c>
      <c r="BT220">
        <f t="shared" si="270"/>
        <v>0</v>
      </c>
      <c r="BU220">
        <f t="shared" si="271"/>
        <v>0</v>
      </c>
      <c r="BV220">
        <f t="shared" si="272"/>
        <v>0</v>
      </c>
      <c r="BW220">
        <f t="shared" si="273"/>
        <v>0</v>
      </c>
      <c r="BY220" s="50">
        <f t="shared" si="274"/>
        <v>0</v>
      </c>
      <c r="BZ220" s="50">
        <f t="shared" si="275"/>
        <v>0</v>
      </c>
      <c r="CA220" s="50">
        <f t="shared" si="276"/>
        <v>0</v>
      </c>
      <c r="CB220" s="50">
        <f t="shared" si="277"/>
        <v>0</v>
      </c>
      <c r="CC220" s="50">
        <f t="shared" si="278"/>
        <v>0</v>
      </c>
      <c r="CD220" s="50">
        <f t="shared" si="279"/>
        <v>0</v>
      </c>
      <c r="CE220" s="50">
        <f t="shared" si="280"/>
        <v>0</v>
      </c>
      <c r="CF220" s="50">
        <f t="shared" si="281"/>
        <v>0</v>
      </c>
      <c r="CG220" s="50">
        <f t="shared" si="282"/>
        <v>3.3849661883283866</v>
      </c>
      <c r="CH220" s="50">
        <f t="shared" si="283"/>
        <v>3.3849661883283866</v>
      </c>
      <c r="CI220" s="50">
        <f t="shared" si="284"/>
        <v>1</v>
      </c>
      <c r="CJ220" s="50">
        <f t="shared" si="285"/>
        <v>1</v>
      </c>
      <c r="CK220" s="50">
        <f t="shared" si="286"/>
        <v>0</v>
      </c>
      <c r="CL220" s="50">
        <f t="shared" si="287"/>
        <v>0</v>
      </c>
      <c r="CM220" s="50">
        <f t="shared" si="288"/>
        <v>0</v>
      </c>
      <c r="CN220" s="50">
        <f t="shared" si="289"/>
        <v>0</v>
      </c>
      <c r="CO220">
        <f t="shared" si="290"/>
        <v>0</v>
      </c>
      <c r="CP220">
        <f t="shared" si="291"/>
        <v>0</v>
      </c>
      <c r="CQ220">
        <f t="shared" si="292"/>
        <v>0</v>
      </c>
      <c r="CR220">
        <f t="shared" si="293"/>
        <v>0</v>
      </c>
      <c r="CS220">
        <f t="shared" si="294"/>
        <v>0</v>
      </c>
      <c r="CT220">
        <f t="shared" si="295"/>
        <v>0</v>
      </c>
      <c r="CU220">
        <f t="shared" si="296"/>
        <v>0</v>
      </c>
      <c r="CV220">
        <f t="shared" si="297"/>
        <v>0</v>
      </c>
      <c r="CW220">
        <f t="shared" si="298"/>
        <v>0.83821563240185049</v>
      </c>
      <c r="CX220">
        <f t="shared" si="299"/>
        <v>0.83821563240185049</v>
      </c>
      <c r="CY220">
        <f t="shared" si="300"/>
        <v>1</v>
      </c>
      <c r="CZ220">
        <f t="shared" si="301"/>
        <v>1</v>
      </c>
      <c r="DA220">
        <f t="shared" si="302"/>
        <v>0</v>
      </c>
      <c r="DB220">
        <f t="shared" si="303"/>
        <v>0</v>
      </c>
      <c r="DC220">
        <f t="shared" si="304"/>
        <v>0</v>
      </c>
      <c r="DD220">
        <f t="shared" si="305"/>
        <v>0</v>
      </c>
      <c r="DL220" s="32" t="s">
        <v>4120</v>
      </c>
      <c r="DM220" s="32" t="s">
        <v>4121</v>
      </c>
      <c r="DN220" s="32" t="s">
        <v>32</v>
      </c>
      <c r="DO220" s="32" t="s">
        <v>513</v>
      </c>
      <c r="DP220" s="32" t="s">
        <v>4122</v>
      </c>
      <c r="DQ220" s="32" t="s">
        <v>18</v>
      </c>
    </row>
    <row r="221" spans="1:121">
      <c r="A221" s="32" t="s">
        <v>20</v>
      </c>
      <c r="B221" s="32" t="s">
        <v>4123</v>
      </c>
      <c r="C221" s="32" t="s">
        <v>4124</v>
      </c>
      <c r="D221" s="33" t="s">
        <v>4125</v>
      </c>
      <c r="E221" s="32" t="s">
        <v>4126</v>
      </c>
      <c r="F221" s="33" t="s">
        <v>4127</v>
      </c>
      <c r="G221" s="32" t="s">
        <v>4128</v>
      </c>
      <c r="H221" s="32" t="s">
        <v>4129</v>
      </c>
      <c r="I221" s="32" t="s">
        <v>4130</v>
      </c>
      <c r="J221" s="32" t="s">
        <v>4131</v>
      </c>
      <c r="K221" s="32" t="s">
        <v>4132</v>
      </c>
      <c r="L221" s="33" t="s">
        <v>4133</v>
      </c>
      <c r="M221" s="33" t="s">
        <v>4134</v>
      </c>
      <c r="N221" s="33" t="s">
        <v>4135</v>
      </c>
      <c r="O221" s="33" t="s">
        <v>4136</v>
      </c>
      <c r="P221" s="31">
        <f t="shared" si="246"/>
        <v>0.98389844224</v>
      </c>
      <c r="Q221" s="3">
        <f t="shared" si="247"/>
        <v>0.93611228928459722</v>
      </c>
      <c r="R221" s="32" t="s">
        <v>4137</v>
      </c>
      <c r="S221" s="40">
        <f t="shared" si="248"/>
        <v>0.3593878605162506</v>
      </c>
      <c r="T221" s="32" t="s">
        <v>4138</v>
      </c>
      <c r="U221" s="32" t="s">
        <v>4139</v>
      </c>
      <c r="V221" s="33" t="s">
        <v>4140</v>
      </c>
      <c r="W221" s="24">
        <f t="shared" si="249"/>
        <v>3.1410187253056931</v>
      </c>
      <c r="AA221" s="24">
        <f t="shared" si="250"/>
        <v>1.6400253768013959</v>
      </c>
      <c r="AC221" s="32" t="s">
        <v>4141</v>
      </c>
      <c r="AD221" s="32" t="s">
        <v>4142</v>
      </c>
      <c r="AE221" s="32" t="s">
        <v>4143</v>
      </c>
      <c r="AF221" s="32" t="s">
        <v>4144</v>
      </c>
      <c r="AG221" s="8">
        <f t="shared" si="251"/>
        <v>4.9649747166772555E-2</v>
      </c>
      <c r="AH221" s="32" t="s">
        <v>4145</v>
      </c>
      <c r="AI221" s="32" t="s">
        <v>4146</v>
      </c>
      <c r="AJ221">
        <f t="shared" si="252"/>
        <v>4.3324999999999818</v>
      </c>
      <c r="AK221">
        <f t="shared" si="231"/>
        <v>0.24747344535303237</v>
      </c>
      <c r="AL221" t="e">
        <f t="shared" si="232"/>
        <v>#VALUE!</v>
      </c>
      <c r="AM221">
        <f t="shared" si="253"/>
        <v>5.7120241281715729E-2</v>
      </c>
      <c r="AN221" s="58" t="e">
        <f t="shared" si="254"/>
        <v>#VALUE!</v>
      </c>
      <c r="AO221" s="32">
        <v>4</v>
      </c>
      <c r="AP221" s="32">
        <v>1</v>
      </c>
      <c r="AQ221" s="32"/>
      <c r="AR221">
        <f t="shared" si="233"/>
        <v>0</v>
      </c>
      <c r="AS221" t="e">
        <f t="shared" si="234"/>
        <v>#VALUE!</v>
      </c>
      <c r="AT221">
        <f t="shared" si="235"/>
        <v>0</v>
      </c>
      <c r="AU221">
        <f t="shared" si="236"/>
        <v>1</v>
      </c>
      <c r="AV221">
        <f t="shared" si="237"/>
        <v>0</v>
      </c>
      <c r="AW221">
        <f t="shared" si="238"/>
        <v>0</v>
      </c>
      <c r="AX221">
        <f t="shared" si="239"/>
        <v>0</v>
      </c>
      <c r="AY221">
        <f t="shared" si="240"/>
        <v>0</v>
      </c>
      <c r="AZ221">
        <f t="shared" si="241"/>
        <v>0</v>
      </c>
      <c r="BA221">
        <f t="shared" si="242"/>
        <v>0</v>
      </c>
      <c r="BB221">
        <f t="shared" si="243"/>
        <v>0</v>
      </c>
      <c r="BC221">
        <f t="shared" si="244"/>
        <v>0</v>
      </c>
      <c r="BD221" t="e">
        <f t="shared" si="245"/>
        <v>#VALUE!</v>
      </c>
      <c r="BE221">
        <f t="shared" si="255"/>
        <v>0</v>
      </c>
      <c r="BF221">
        <f t="shared" si="256"/>
        <v>1</v>
      </c>
      <c r="BG221">
        <f t="shared" si="257"/>
        <v>0</v>
      </c>
      <c r="BH221">
        <f t="shared" si="258"/>
        <v>0</v>
      </c>
      <c r="BI221" t="e">
        <f t="shared" si="259"/>
        <v>#VALUE!</v>
      </c>
      <c r="BJ221">
        <f t="shared" si="260"/>
        <v>0</v>
      </c>
      <c r="BK221">
        <f t="shared" si="261"/>
        <v>1</v>
      </c>
      <c r="BL221">
        <f t="shared" si="262"/>
        <v>0</v>
      </c>
      <c r="BM221">
        <f t="shared" si="263"/>
        <v>0</v>
      </c>
      <c r="BN221">
        <f t="shared" si="264"/>
        <v>0</v>
      </c>
      <c r="BO221">
        <f t="shared" si="265"/>
        <v>0</v>
      </c>
      <c r="BP221">
        <f t="shared" si="266"/>
        <v>0</v>
      </c>
      <c r="BQ221">
        <f t="shared" si="267"/>
        <v>0</v>
      </c>
      <c r="BR221">
        <f t="shared" si="268"/>
        <v>0</v>
      </c>
      <c r="BS221">
        <f t="shared" si="269"/>
        <v>0</v>
      </c>
      <c r="BT221" t="e">
        <f t="shared" si="270"/>
        <v>#VALUE!</v>
      </c>
      <c r="BU221">
        <f t="shared" si="271"/>
        <v>0</v>
      </c>
      <c r="BV221">
        <f t="shared" si="272"/>
        <v>1</v>
      </c>
      <c r="BW221">
        <f t="shared" si="273"/>
        <v>0</v>
      </c>
      <c r="BY221" s="50">
        <f t="shared" si="274"/>
        <v>0</v>
      </c>
      <c r="BZ221" s="50">
        <f t="shared" si="275"/>
        <v>0.24747344535303237</v>
      </c>
      <c r="CA221" s="50">
        <f t="shared" si="276"/>
        <v>0</v>
      </c>
      <c r="CB221" s="50">
        <f t="shared" si="277"/>
        <v>1</v>
      </c>
      <c r="CC221" s="50">
        <f t="shared" si="278"/>
        <v>0</v>
      </c>
      <c r="CD221" s="50">
        <f t="shared" si="279"/>
        <v>0</v>
      </c>
      <c r="CE221" s="50">
        <f t="shared" si="280"/>
        <v>0</v>
      </c>
      <c r="CF221" s="50">
        <f t="shared" si="281"/>
        <v>0</v>
      </c>
      <c r="CG221" s="50">
        <f t="shared" si="282"/>
        <v>0</v>
      </c>
      <c r="CH221" s="50">
        <f t="shared" si="283"/>
        <v>0</v>
      </c>
      <c r="CI221" s="50">
        <f t="shared" si="284"/>
        <v>0</v>
      </c>
      <c r="CJ221" s="50">
        <f t="shared" si="285"/>
        <v>0</v>
      </c>
      <c r="CK221" s="50">
        <f t="shared" si="286"/>
        <v>0.24747344535303237</v>
      </c>
      <c r="CL221" s="50">
        <f t="shared" si="287"/>
        <v>0</v>
      </c>
      <c r="CM221" s="50">
        <f t="shared" si="288"/>
        <v>1</v>
      </c>
      <c r="CN221" s="50">
        <f t="shared" si="289"/>
        <v>0</v>
      </c>
      <c r="CO221">
        <f t="shared" si="290"/>
        <v>0</v>
      </c>
      <c r="CP221">
        <f t="shared" si="291"/>
        <v>5.7120241281715729E-2</v>
      </c>
      <c r="CQ221">
        <f t="shared" si="292"/>
        <v>0</v>
      </c>
      <c r="CR221">
        <f t="shared" si="293"/>
        <v>1</v>
      </c>
      <c r="CS221">
        <f t="shared" si="294"/>
        <v>0</v>
      </c>
      <c r="CT221">
        <f t="shared" si="295"/>
        <v>0</v>
      </c>
      <c r="CU221">
        <f t="shared" si="296"/>
        <v>0</v>
      </c>
      <c r="CV221">
        <f t="shared" si="297"/>
        <v>0</v>
      </c>
      <c r="CW221">
        <f t="shared" si="298"/>
        <v>0</v>
      </c>
      <c r="CX221">
        <f t="shared" si="299"/>
        <v>0</v>
      </c>
      <c r="CY221">
        <f t="shared" si="300"/>
        <v>0</v>
      </c>
      <c r="CZ221">
        <f t="shared" si="301"/>
        <v>0</v>
      </c>
      <c r="DA221">
        <f t="shared" si="302"/>
        <v>5.7120241281715729E-2</v>
      </c>
      <c r="DB221">
        <f t="shared" si="303"/>
        <v>0</v>
      </c>
      <c r="DC221">
        <f t="shared" si="304"/>
        <v>1</v>
      </c>
      <c r="DD221">
        <f t="shared" si="305"/>
        <v>0</v>
      </c>
      <c r="DL221" s="32" t="s">
        <v>4147</v>
      </c>
      <c r="DM221" s="32" t="s">
        <v>4148</v>
      </c>
      <c r="DN221" s="32" t="s">
        <v>4149</v>
      </c>
      <c r="DO221" s="32" t="s">
        <v>4150</v>
      </c>
      <c r="DP221" s="32" t="s">
        <v>4151</v>
      </c>
      <c r="DQ221" s="32" t="s">
        <v>18</v>
      </c>
    </row>
    <row r="222" spans="1:121">
      <c r="A222" s="32" t="s">
        <v>20</v>
      </c>
      <c r="B222" s="32" t="s">
        <v>4152</v>
      </c>
      <c r="C222" s="32" t="s">
        <v>4153</v>
      </c>
      <c r="D222" s="32" t="s">
        <v>4154</v>
      </c>
      <c r="E222" s="33" t="s">
        <v>4155</v>
      </c>
      <c r="F222" s="33" t="s">
        <v>4156</v>
      </c>
      <c r="G222" s="33" t="s">
        <v>4157</v>
      </c>
      <c r="H222" s="33" t="s">
        <v>4158</v>
      </c>
      <c r="I222" s="32" t="s">
        <v>4159</v>
      </c>
      <c r="J222" s="32" t="s">
        <v>4160</v>
      </c>
      <c r="K222" s="32" t="s">
        <v>4161</v>
      </c>
      <c r="L222" s="32" t="s">
        <v>4162</v>
      </c>
      <c r="M222" s="33" t="s">
        <v>4163</v>
      </c>
      <c r="N222" s="33" t="s">
        <v>4164</v>
      </c>
      <c r="O222" s="33" t="s">
        <v>4165</v>
      </c>
      <c r="P222" s="31">
        <f t="shared" si="246"/>
        <v>0.42264594084999996</v>
      </c>
      <c r="Q222" s="3">
        <f t="shared" si="247"/>
        <v>-0.64274081736603672</v>
      </c>
      <c r="R222" s="32" t="s">
        <v>4166</v>
      </c>
      <c r="S222" s="40">
        <f t="shared" si="248"/>
        <v>2.2688669461216393</v>
      </c>
      <c r="T222" s="32" t="s">
        <v>4167</v>
      </c>
      <c r="U222" s="32" t="s">
        <v>4168</v>
      </c>
      <c r="V222" s="33" t="s">
        <v>4169</v>
      </c>
      <c r="W222" s="24">
        <f t="shared" si="249"/>
        <v>0.39720992713047837</v>
      </c>
      <c r="AA222" s="24">
        <f t="shared" si="250"/>
        <v>1.9802362746600206</v>
      </c>
      <c r="AC222" s="32" t="s">
        <v>387</v>
      </c>
      <c r="AD222" s="32" t="s">
        <v>4170</v>
      </c>
      <c r="AE222" s="32" t="s">
        <v>4171</v>
      </c>
      <c r="AF222" s="32" t="s">
        <v>4172</v>
      </c>
      <c r="AG222" s="8">
        <f t="shared" si="251"/>
        <v>2.6497030516281113E-2</v>
      </c>
      <c r="AH222" s="32" t="s">
        <v>4173</v>
      </c>
      <c r="AI222" s="32" t="s">
        <v>4174</v>
      </c>
      <c r="AJ222">
        <f t="shared" si="252"/>
        <v>2.8046999999999969</v>
      </c>
      <c r="AK222">
        <f t="shared" si="231"/>
        <v>4.0837419917127917</v>
      </c>
      <c r="AL222" t="e">
        <f t="shared" si="232"/>
        <v>#VALUE!</v>
      </c>
      <c r="AM222">
        <f t="shared" si="253"/>
        <v>1.4560352236291925</v>
      </c>
      <c r="AN222" s="58" t="e">
        <f t="shared" si="254"/>
        <v>#VALUE!</v>
      </c>
      <c r="AO222" s="32">
        <v>4</v>
      </c>
      <c r="AP222" s="32">
        <v>1</v>
      </c>
      <c r="AQ222" s="32"/>
      <c r="AR222">
        <f t="shared" si="233"/>
        <v>0</v>
      </c>
      <c r="AS222" t="e">
        <f t="shared" si="234"/>
        <v>#VALUE!</v>
      </c>
      <c r="AT222">
        <f t="shared" si="235"/>
        <v>0</v>
      </c>
      <c r="AU222">
        <f t="shared" si="236"/>
        <v>1</v>
      </c>
      <c r="AV222">
        <f t="shared" si="237"/>
        <v>0</v>
      </c>
      <c r="AW222">
        <f t="shared" si="238"/>
        <v>0</v>
      </c>
      <c r="AX222">
        <f t="shared" si="239"/>
        <v>0</v>
      </c>
      <c r="AY222">
        <f t="shared" si="240"/>
        <v>0</v>
      </c>
      <c r="AZ222">
        <f t="shared" si="241"/>
        <v>0</v>
      </c>
      <c r="BA222">
        <f t="shared" si="242"/>
        <v>0</v>
      </c>
      <c r="BB222">
        <f t="shared" si="243"/>
        <v>0</v>
      </c>
      <c r="BC222">
        <f t="shared" si="244"/>
        <v>0</v>
      </c>
      <c r="BD222" t="e">
        <f t="shared" si="245"/>
        <v>#VALUE!</v>
      </c>
      <c r="BE222">
        <f t="shared" si="255"/>
        <v>0</v>
      </c>
      <c r="BF222">
        <f t="shared" si="256"/>
        <v>1</v>
      </c>
      <c r="BG222">
        <f t="shared" si="257"/>
        <v>0</v>
      </c>
      <c r="BH222">
        <f t="shared" si="258"/>
        <v>0</v>
      </c>
      <c r="BI222" t="e">
        <f t="shared" si="259"/>
        <v>#VALUE!</v>
      </c>
      <c r="BJ222">
        <f t="shared" si="260"/>
        <v>0</v>
      </c>
      <c r="BK222">
        <f t="shared" si="261"/>
        <v>1</v>
      </c>
      <c r="BL222">
        <f t="shared" si="262"/>
        <v>0</v>
      </c>
      <c r="BM222">
        <f t="shared" si="263"/>
        <v>0</v>
      </c>
      <c r="BN222">
        <f t="shared" si="264"/>
        <v>0</v>
      </c>
      <c r="BO222">
        <f t="shared" si="265"/>
        <v>0</v>
      </c>
      <c r="BP222">
        <f t="shared" si="266"/>
        <v>0</v>
      </c>
      <c r="BQ222">
        <f t="shared" si="267"/>
        <v>0</v>
      </c>
      <c r="BR222">
        <f t="shared" si="268"/>
        <v>0</v>
      </c>
      <c r="BS222">
        <f t="shared" si="269"/>
        <v>0</v>
      </c>
      <c r="BT222" t="e">
        <f t="shared" si="270"/>
        <v>#VALUE!</v>
      </c>
      <c r="BU222">
        <f t="shared" si="271"/>
        <v>0</v>
      </c>
      <c r="BV222">
        <f t="shared" si="272"/>
        <v>1</v>
      </c>
      <c r="BW222">
        <f t="shared" si="273"/>
        <v>0</v>
      </c>
      <c r="BY222" s="50">
        <f t="shared" si="274"/>
        <v>0</v>
      </c>
      <c r="BZ222" s="50">
        <f t="shared" si="275"/>
        <v>4.0837419917127917</v>
      </c>
      <c r="CA222" s="50">
        <f t="shared" si="276"/>
        <v>0</v>
      </c>
      <c r="CB222" s="50">
        <f t="shared" si="277"/>
        <v>1</v>
      </c>
      <c r="CC222" s="50">
        <f t="shared" si="278"/>
        <v>0</v>
      </c>
      <c r="CD222" s="50">
        <f t="shared" si="279"/>
        <v>0</v>
      </c>
      <c r="CE222" s="50">
        <f t="shared" si="280"/>
        <v>0</v>
      </c>
      <c r="CF222" s="50">
        <f t="shared" si="281"/>
        <v>0</v>
      </c>
      <c r="CG222" s="50">
        <f t="shared" si="282"/>
        <v>0</v>
      </c>
      <c r="CH222" s="50">
        <f t="shared" si="283"/>
        <v>0</v>
      </c>
      <c r="CI222" s="50">
        <f t="shared" si="284"/>
        <v>0</v>
      </c>
      <c r="CJ222" s="50">
        <f t="shared" si="285"/>
        <v>0</v>
      </c>
      <c r="CK222" s="50">
        <f t="shared" si="286"/>
        <v>4.0837419917127917</v>
      </c>
      <c r="CL222" s="50">
        <f t="shared" si="287"/>
        <v>0</v>
      </c>
      <c r="CM222" s="50">
        <f t="shared" si="288"/>
        <v>1</v>
      </c>
      <c r="CN222" s="50">
        <f t="shared" si="289"/>
        <v>0</v>
      </c>
      <c r="CO222">
        <f t="shared" si="290"/>
        <v>0</v>
      </c>
      <c r="CP222">
        <f t="shared" si="291"/>
        <v>1.4560352236291925</v>
      </c>
      <c r="CQ222">
        <f t="shared" si="292"/>
        <v>0</v>
      </c>
      <c r="CR222">
        <f t="shared" si="293"/>
        <v>1</v>
      </c>
      <c r="CS222">
        <f t="shared" si="294"/>
        <v>0</v>
      </c>
      <c r="CT222">
        <f t="shared" si="295"/>
        <v>0</v>
      </c>
      <c r="CU222">
        <f t="shared" si="296"/>
        <v>0</v>
      </c>
      <c r="CV222">
        <f t="shared" si="297"/>
        <v>0</v>
      </c>
      <c r="CW222">
        <f t="shared" si="298"/>
        <v>0</v>
      </c>
      <c r="CX222">
        <f t="shared" si="299"/>
        <v>0</v>
      </c>
      <c r="CY222">
        <f t="shared" si="300"/>
        <v>0</v>
      </c>
      <c r="CZ222">
        <f t="shared" si="301"/>
        <v>0</v>
      </c>
      <c r="DA222">
        <f t="shared" si="302"/>
        <v>1.4560352236291925</v>
      </c>
      <c r="DB222">
        <f t="shared" si="303"/>
        <v>0</v>
      </c>
      <c r="DC222">
        <f t="shared" si="304"/>
        <v>1</v>
      </c>
      <c r="DD222">
        <f t="shared" si="305"/>
        <v>0</v>
      </c>
      <c r="DL222" s="32" t="s">
        <v>4175</v>
      </c>
      <c r="DM222" s="32" t="s">
        <v>4176</v>
      </c>
      <c r="DN222" s="32" t="s">
        <v>4177</v>
      </c>
      <c r="DO222" s="32" t="s">
        <v>4178</v>
      </c>
      <c r="DP222" s="32" t="s">
        <v>4179</v>
      </c>
      <c r="DQ222" s="32" t="s">
        <v>18</v>
      </c>
    </row>
    <row r="223" spans="1:121">
      <c r="A223" s="32" t="s">
        <v>16</v>
      </c>
      <c r="B223" s="32" t="s">
        <v>4180</v>
      </c>
      <c r="C223" s="32" t="s">
        <v>4181</v>
      </c>
      <c r="D223" s="32" t="s">
        <v>4182</v>
      </c>
      <c r="E223" s="33" t="s">
        <v>4183</v>
      </c>
      <c r="F223" s="33" t="s">
        <v>4184</v>
      </c>
      <c r="G223" s="33" t="s">
        <v>4185</v>
      </c>
      <c r="H223" s="33" t="s">
        <v>4186</v>
      </c>
      <c r="I223" s="32" t="s">
        <v>4187</v>
      </c>
      <c r="J223" s="32" t="s">
        <v>4188</v>
      </c>
      <c r="K223" s="32" t="s">
        <v>4189</v>
      </c>
      <c r="L223" s="33" t="s">
        <v>4190</v>
      </c>
      <c r="M223" s="33" t="s">
        <v>4191</v>
      </c>
      <c r="N223" s="33" t="s">
        <v>4192</v>
      </c>
      <c r="O223" s="32" t="s">
        <v>4193</v>
      </c>
      <c r="P223" s="31">
        <f t="shared" si="246"/>
        <v>0.26460498564999996</v>
      </c>
      <c r="Q223" s="3">
        <f t="shared" si="247"/>
        <v>-0.85996840313832656</v>
      </c>
      <c r="R223" s="32" t="s">
        <v>4194</v>
      </c>
      <c r="S223" s="40">
        <f t="shared" si="248"/>
        <v>2.6060040835734197</v>
      </c>
      <c r="T223" s="33" t="s">
        <v>4195</v>
      </c>
      <c r="U223" s="32" t="s">
        <v>4196</v>
      </c>
      <c r="V223" s="32" t="s">
        <v>4197</v>
      </c>
      <c r="W223" s="24">
        <f t="shared" si="249"/>
        <v>3.0900728272832021</v>
      </c>
      <c r="AA223" s="24">
        <f t="shared" si="250"/>
        <v>1.6530100697172605</v>
      </c>
      <c r="AC223" s="32" t="s">
        <v>4198</v>
      </c>
      <c r="AD223" s="32" t="s">
        <v>4199</v>
      </c>
      <c r="AE223" s="32" t="s">
        <v>4200</v>
      </c>
      <c r="AF223" s="32" t="s">
        <v>4201</v>
      </c>
      <c r="AG223" s="8">
        <f t="shared" si="251"/>
        <v>3.2232360281750951E-2</v>
      </c>
      <c r="AH223" s="32" t="s">
        <v>4202</v>
      </c>
      <c r="AI223" s="32" t="s">
        <v>4203</v>
      </c>
      <c r="AJ223">
        <f t="shared" si="252"/>
        <v>5.0474000000000103</v>
      </c>
      <c r="AK223">
        <f t="shared" si="231"/>
        <v>3.7403531160510188</v>
      </c>
      <c r="AL223" t="e">
        <f t="shared" si="232"/>
        <v>#VALUE!</v>
      </c>
      <c r="AM223">
        <f t="shared" si="253"/>
        <v>0.74104551175872946</v>
      </c>
      <c r="AN223" s="58" t="e">
        <f t="shared" si="254"/>
        <v>#VALUE!</v>
      </c>
      <c r="AO223" s="32">
        <v>2</v>
      </c>
      <c r="AP223" s="32">
        <v>3</v>
      </c>
      <c r="AQ223" s="32"/>
      <c r="AR223">
        <f t="shared" si="233"/>
        <v>0</v>
      </c>
      <c r="AS223">
        <f t="shared" si="234"/>
        <v>0</v>
      </c>
      <c r="AT223">
        <f t="shared" si="235"/>
        <v>0</v>
      </c>
      <c r="AU223">
        <f t="shared" si="236"/>
        <v>0</v>
      </c>
      <c r="AV223" t="e">
        <f t="shared" si="237"/>
        <v>#VALUE!</v>
      </c>
      <c r="AW223">
        <f t="shared" si="238"/>
        <v>0</v>
      </c>
      <c r="AX223">
        <f t="shared" si="239"/>
        <v>1</v>
      </c>
      <c r="AY223">
        <f t="shared" si="240"/>
        <v>0</v>
      </c>
      <c r="AZ223">
        <f t="shared" si="241"/>
        <v>0</v>
      </c>
      <c r="BA223" t="e">
        <f t="shared" si="242"/>
        <v>#VALUE!</v>
      </c>
      <c r="BB223">
        <f t="shared" si="243"/>
        <v>0</v>
      </c>
      <c r="BC223">
        <f t="shared" si="244"/>
        <v>1</v>
      </c>
      <c r="BD223">
        <f t="shared" si="245"/>
        <v>0</v>
      </c>
      <c r="BE223">
        <f t="shared" si="255"/>
        <v>0</v>
      </c>
      <c r="BF223">
        <f t="shared" si="256"/>
        <v>0</v>
      </c>
      <c r="BG223">
        <f t="shared" si="257"/>
        <v>0</v>
      </c>
      <c r="BH223">
        <f t="shared" si="258"/>
        <v>0</v>
      </c>
      <c r="BI223">
        <f t="shared" si="259"/>
        <v>0</v>
      </c>
      <c r="BJ223">
        <f t="shared" si="260"/>
        <v>0</v>
      </c>
      <c r="BK223">
        <f t="shared" si="261"/>
        <v>0</v>
      </c>
      <c r="BL223" t="e">
        <f t="shared" si="262"/>
        <v>#VALUE!</v>
      </c>
      <c r="BM223" t="e">
        <f t="shared" si="263"/>
        <v>#VALUE!</v>
      </c>
      <c r="BN223">
        <f t="shared" si="264"/>
        <v>1</v>
      </c>
      <c r="BO223">
        <f t="shared" si="265"/>
        <v>0</v>
      </c>
      <c r="BP223">
        <f t="shared" si="266"/>
        <v>0</v>
      </c>
      <c r="BQ223" t="e">
        <f t="shared" si="267"/>
        <v>#VALUE!</v>
      </c>
      <c r="BR223">
        <f t="shared" si="268"/>
        <v>0</v>
      </c>
      <c r="BS223">
        <f t="shared" si="269"/>
        <v>1</v>
      </c>
      <c r="BT223">
        <f t="shared" si="270"/>
        <v>0</v>
      </c>
      <c r="BU223">
        <f t="shared" si="271"/>
        <v>0</v>
      </c>
      <c r="BV223">
        <f t="shared" si="272"/>
        <v>0</v>
      </c>
      <c r="BW223">
        <f t="shared" si="273"/>
        <v>0</v>
      </c>
      <c r="BY223" s="50">
        <f t="shared" si="274"/>
        <v>0</v>
      </c>
      <c r="BZ223" s="50">
        <f t="shared" si="275"/>
        <v>0</v>
      </c>
      <c r="CA223" s="50">
        <f t="shared" si="276"/>
        <v>0</v>
      </c>
      <c r="CB223" s="50">
        <f t="shared" si="277"/>
        <v>0</v>
      </c>
      <c r="CC223" s="50">
        <f t="shared" si="278"/>
        <v>3.7403531160510188</v>
      </c>
      <c r="CD223" s="50">
        <f t="shared" si="279"/>
        <v>0</v>
      </c>
      <c r="CE223" s="50">
        <f t="shared" si="280"/>
        <v>1</v>
      </c>
      <c r="CF223" s="50">
        <f t="shared" si="281"/>
        <v>0</v>
      </c>
      <c r="CG223" s="50">
        <f t="shared" si="282"/>
        <v>0</v>
      </c>
      <c r="CH223" s="50">
        <f t="shared" si="283"/>
        <v>3.7403531160510188</v>
      </c>
      <c r="CI223" s="50">
        <f t="shared" si="284"/>
        <v>0</v>
      </c>
      <c r="CJ223" s="50">
        <f t="shared" si="285"/>
        <v>1</v>
      </c>
      <c r="CK223" s="50">
        <f t="shared" si="286"/>
        <v>0</v>
      </c>
      <c r="CL223" s="50">
        <f t="shared" si="287"/>
        <v>0</v>
      </c>
      <c r="CM223" s="50">
        <f t="shared" si="288"/>
        <v>0</v>
      </c>
      <c r="CN223" s="50">
        <f t="shared" si="289"/>
        <v>0</v>
      </c>
      <c r="CO223">
        <f t="shared" si="290"/>
        <v>0</v>
      </c>
      <c r="CP223">
        <f t="shared" si="291"/>
        <v>0</v>
      </c>
      <c r="CQ223">
        <f t="shared" si="292"/>
        <v>0</v>
      </c>
      <c r="CR223">
        <f t="shared" si="293"/>
        <v>0</v>
      </c>
      <c r="CS223">
        <f t="shared" si="294"/>
        <v>0.74104551175872946</v>
      </c>
      <c r="CT223">
        <f t="shared" si="295"/>
        <v>0</v>
      </c>
      <c r="CU223">
        <f t="shared" si="296"/>
        <v>1</v>
      </c>
      <c r="CV223">
        <f t="shared" si="297"/>
        <v>0</v>
      </c>
      <c r="CW223">
        <f t="shared" si="298"/>
        <v>0</v>
      </c>
      <c r="CX223">
        <f t="shared" si="299"/>
        <v>0.74104551175872946</v>
      </c>
      <c r="CY223">
        <f t="shared" si="300"/>
        <v>0</v>
      </c>
      <c r="CZ223">
        <f t="shared" si="301"/>
        <v>1</v>
      </c>
      <c r="DA223">
        <f t="shared" si="302"/>
        <v>0</v>
      </c>
      <c r="DB223">
        <f t="shared" si="303"/>
        <v>0</v>
      </c>
      <c r="DC223">
        <f t="shared" si="304"/>
        <v>0</v>
      </c>
      <c r="DD223">
        <f t="shared" si="305"/>
        <v>0</v>
      </c>
      <c r="DL223" s="32" t="s">
        <v>4204</v>
      </c>
      <c r="DM223" s="32" t="s">
        <v>4205</v>
      </c>
      <c r="DN223" s="32" t="s">
        <v>4206</v>
      </c>
      <c r="DO223" s="32" t="s">
        <v>4207</v>
      </c>
      <c r="DP223" s="32" t="s">
        <v>3233</v>
      </c>
      <c r="DQ223" s="32" t="s">
        <v>18</v>
      </c>
    </row>
    <row r="224" spans="1:121">
      <c r="A224" s="32" t="s">
        <v>16</v>
      </c>
      <c r="B224" s="32" t="s">
        <v>4208</v>
      </c>
      <c r="C224" s="32" t="s">
        <v>4209</v>
      </c>
      <c r="D224" s="32" t="s">
        <v>4210</v>
      </c>
      <c r="E224" s="32" t="s">
        <v>4211</v>
      </c>
      <c r="F224" s="33" t="s">
        <v>4212</v>
      </c>
      <c r="G224" s="32" t="s">
        <v>4213</v>
      </c>
      <c r="H224" s="32" t="s">
        <v>4214</v>
      </c>
      <c r="I224" s="32" t="s">
        <v>4215</v>
      </c>
      <c r="J224" s="32" t="s">
        <v>4216</v>
      </c>
      <c r="K224" s="32" t="s">
        <v>4217</v>
      </c>
      <c r="L224" s="32" t="s">
        <v>4218</v>
      </c>
      <c r="M224" s="33" t="s">
        <v>4219</v>
      </c>
      <c r="N224" s="33" t="s">
        <v>4220</v>
      </c>
      <c r="O224" s="33" t="s">
        <v>4221</v>
      </c>
      <c r="P224" s="31">
        <f t="shared" si="246"/>
        <v>-0.30272124567000003</v>
      </c>
      <c r="Q224" s="3">
        <f t="shared" si="247"/>
        <v>-0.81671969484000695</v>
      </c>
      <c r="R224" s="32" t="s">
        <v>4222</v>
      </c>
      <c r="S224" s="40">
        <f t="shared" si="248"/>
        <v>2.5264994952176734</v>
      </c>
      <c r="T224" s="32" t="s">
        <v>4223</v>
      </c>
      <c r="U224" s="32" t="s">
        <v>4224</v>
      </c>
      <c r="V224" s="32" t="s">
        <v>4225</v>
      </c>
      <c r="W224" s="24">
        <f t="shared" si="249"/>
        <v>0.64198076142280158</v>
      </c>
      <c r="AA224" s="24">
        <f t="shared" si="250"/>
        <v>1.9723615198828539</v>
      </c>
      <c r="AC224" s="32" t="s">
        <v>4226</v>
      </c>
      <c r="AD224" s="32" t="s">
        <v>4227</v>
      </c>
      <c r="AE224" s="32" t="s">
        <v>4228</v>
      </c>
      <c r="AF224" s="32" t="s">
        <v>4229</v>
      </c>
      <c r="AG224" s="8">
        <f t="shared" si="251"/>
        <v>4.3724074136182664E-2</v>
      </c>
      <c r="AH224" s="32" t="s">
        <v>4230</v>
      </c>
      <c r="AI224" s="32" t="s">
        <v>4231</v>
      </c>
      <c r="AJ224">
        <f t="shared" si="252"/>
        <v>4.3662000000000205</v>
      </c>
      <c r="AK224">
        <f t="shared" si="231"/>
        <v>3.510564163138854</v>
      </c>
      <c r="AL224" t="e">
        <f t="shared" si="232"/>
        <v>#VALUE!</v>
      </c>
      <c r="AM224">
        <f t="shared" si="253"/>
        <v>0.8040319186337862</v>
      </c>
      <c r="AN224" s="58" t="e">
        <f t="shared" si="254"/>
        <v>#VALUE!</v>
      </c>
      <c r="AO224" s="32">
        <v>3</v>
      </c>
      <c r="AP224" s="32">
        <v>2</v>
      </c>
      <c r="AQ224" s="32"/>
      <c r="AR224">
        <f t="shared" si="233"/>
        <v>0</v>
      </c>
      <c r="AS224">
        <f t="shared" si="234"/>
        <v>0</v>
      </c>
      <c r="AT224">
        <f t="shared" si="235"/>
        <v>0</v>
      </c>
      <c r="AU224">
        <f t="shared" si="236"/>
        <v>0</v>
      </c>
      <c r="AV224">
        <f t="shared" si="237"/>
        <v>0</v>
      </c>
      <c r="AW224" t="e">
        <f t="shared" si="238"/>
        <v>#VALUE!</v>
      </c>
      <c r="AX224">
        <f t="shared" si="239"/>
        <v>0</v>
      </c>
      <c r="AY224">
        <f t="shared" si="240"/>
        <v>1</v>
      </c>
      <c r="AZ224" t="e">
        <f t="shared" si="241"/>
        <v>#VALUE!</v>
      </c>
      <c r="BA224">
        <f t="shared" si="242"/>
        <v>0</v>
      </c>
      <c r="BB224">
        <f t="shared" si="243"/>
        <v>1</v>
      </c>
      <c r="BC224">
        <f t="shared" si="244"/>
        <v>0</v>
      </c>
      <c r="BD224">
        <f t="shared" si="245"/>
        <v>0</v>
      </c>
      <c r="BE224">
        <f t="shared" si="255"/>
        <v>0</v>
      </c>
      <c r="BF224">
        <f t="shared" si="256"/>
        <v>0</v>
      </c>
      <c r="BG224">
        <f t="shared" si="257"/>
        <v>0</v>
      </c>
      <c r="BH224">
        <f t="shared" si="258"/>
        <v>0</v>
      </c>
      <c r="BI224">
        <f t="shared" si="259"/>
        <v>0</v>
      </c>
      <c r="BJ224">
        <f t="shared" si="260"/>
        <v>0</v>
      </c>
      <c r="BK224">
        <f t="shared" si="261"/>
        <v>0</v>
      </c>
      <c r="BL224">
        <f t="shared" si="262"/>
        <v>0</v>
      </c>
      <c r="BM224">
        <f t="shared" si="263"/>
        <v>0</v>
      </c>
      <c r="BN224">
        <f t="shared" si="264"/>
        <v>0</v>
      </c>
      <c r="BO224">
        <f t="shared" si="265"/>
        <v>1</v>
      </c>
      <c r="BP224" t="e">
        <f t="shared" si="266"/>
        <v>#VALUE!</v>
      </c>
      <c r="BQ224">
        <f t="shared" si="267"/>
        <v>0</v>
      </c>
      <c r="BR224">
        <f t="shared" si="268"/>
        <v>1</v>
      </c>
      <c r="BS224">
        <f t="shared" si="269"/>
        <v>0</v>
      </c>
      <c r="BT224">
        <f t="shared" si="270"/>
        <v>0</v>
      </c>
      <c r="BU224">
        <f t="shared" si="271"/>
        <v>0</v>
      </c>
      <c r="BV224">
        <f t="shared" si="272"/>
        <v>0</v>
      </c>
      <c r="BW224">
        <f t="shared" si="273"/>
        <v>0</v>
      </c>
      <c r="BY224" s="50">
        <f t="shared" si="274"/>
        <v>0</v>
      </c>
      <c r="BZ224" s="50">
        <f t="shared" si="275"/>
        <v>0</v>
      </c>
      <c r="CA224" s="50">
        <f t="shared" si="276"/>
        <v>0</v>
      </c>
      <c r="CB224" s="50">
        <f t="shared" si="277"/>
        <v>0</v>
      </c>
      <c r="CC224" s="50">
        <f t="shared" si="278"/>
        <v>0</v>
      </c>
      <c r="CD224" s="50">
        <f t="shared" si="279"/>
        <v>3.510564163138854</v>
      </c>
      <c r="CE224" s="50">
        <f t="shared" si="280"/>
        <v>0</v>
      </c>
      <c r="CF224" s="50">
        <f t="shared" si="281"/>
        <v>1</v>
      </c>
      <c r="CG224" s="50">
        <f t="shared" si="282"/>
        <v>3.510564163138854</v>
      </c>
      <c r="CH224" s="50">
        <f t="shared" si="283"/>
        <v>0</v>
      </c>
      <c r="CI224" s="50">
        <f t="shared" si="284"/>
        <v>1</v>
      </c>
      <c r="CJ224" s="50">
        <f t="shared" si="285"/>
        <v>0</v>
      </c>
      <c r="CK224" s="50">
        <f t="shared" si="286"/>
        <v>0</v>
      </c>
      <c r="CL224" s="50">
        <f t="shared" si="287"/>
        <v>0</v>
      </c>
      <c r="CM224" s="50">
        <f t="shared" si="288"/>
        <v>0</v>
      </c>
      <c r="CN224" s="50">
        <f t="shared" si="289"/>
        <v>0</v>
      </c>
      <c r="CO224">
        <f t="shared" si="290"/>
        <v>0</v>
      </c>
      <c r="CP224">
        <f t="shared" si="291"/>
        <v>0</v>
      </c>
      <c r="CQ224">
        <f t="shared" si="292"/>
        <v>0</v>
      </c>
      <c r="CR224">
        <f t="shared" si="293"/>
        <v>0</v>
      </c>
      <c r="CS224">
        <f t="shared" si="294"/>
        <v>0</v>
      </c>
      <c r="CT224">
        <f t="shared" si="295"/>
        <v>0.8040319186337862</v>
      </c>
      <c r="CU224">
        <f t="shared" si="296"/>
        <v>0</v>
      </c>
      <c r="CV224">
        <f t="shared" si="297"/>
        <v>1</v>
      </c>
      <c r="CW224">
        <f t="shared" si="298"/>
        <v>0.8040319186337862</v>
      </c>
      <c r="CX224">
        <f t="shared" si="299"/>
        <v>0</v>
      </c>
      <c r="CY224">
        <f t="shared" si="300"/>
        <v>1</v>
      </c>
      <c r="CZ224">
        <f t="shared" si="301"/>
        <v>0</v>
      </c>
      <c r="DA224">
        <f t="shared" si="302"/>
        <v>0</v>
      </c>
      <c r="DB224">
        <f t="shared" si="303"/>
        <v>0</v>
      </c>
      <c r="DC224">
        <f t="shared" si="304"/>
        <v>0</v>
      </c>
      <c r="DD224">
        <f t="shared" si="305"/>
        <v>0</v>
      </c>
      <c r="DL224" s="32" t="s">
        <v>4232</v>
      </c>
      <c r="DM224" s="32" t="s">
        <v>4233</v>
      </c>
      <c r="DN224" s="32" t="s">
        <v>3120</v>
      </c>
      <c r="DO224" s="32" t="s">
        <v>4234</v>
      </c>
      <c r="DP224" s="32" t="s">
        <v>225</v>
      </c>
      <c r="DQ224" s="32" t="s">
        <v>18</v>
      </c>
    </row>
    <row r="225" spans="1:121">
      <c r="A225" s="32" t="s">
        <v>20</v>
      </c>
      <c r="B225" s="32" t="s">
        <v>4235</v>
      </c>
      <c r="C225" s="32" t="s">
        <v>4236</v>
      </c>
      <c r="D225" s="32" t="s">
        <v>4237</v>
      </c>
      <c r="E225" s="32" t="s">
        <v>4238</v>
      </c>
      <c r="F225" s="33" t="s">
        <v>4239</v>
      </c>
      <c r="G225" s="33" t="s">
        <v>4240</v>
      </c>
      <c r="H225" s="33" t="s">
        <v>4241</v>
      </c>
      <c r="I225" s="32" t="s">
        <v>4242</v>
      </c>
      <c r="J225" s="32" t="s">
        <v>4243</v>
      </c>
      <c r="K225" s="33" t="s">
        <v>4244</v>
      </c>
      <c r="L225" s="33" t="s">
        <v>4245</v>
      </c>
      <c r="M225" s="33" t="s">
        <v>4246</v>
      </c>
      <c r="N225" s="33" t="s">
        <v>4247</v>
      </c>
      <c r="O225" s="32" t="s">
        <v>4248</v>
      </c>
      <c r="P225" s="31">
        <f t="shared" si="246"/>
        <v>0.99136797768499996</v>
      </c>
      <c r="Q225" s="3">
        <f t="shared" si="247"/>
        <v>0.96562093435849317</v>
      </c>
      <c r="R225" s="32" t="s">
        <v>4249</v>
      </c>
      <c r="S225" s="40">
        <f t="shared" si="248"/>
        <v>0.26297482184496213</v>
      </c>
      <c r="T225" s="32" t="s">
        <v>4250</v>
      </c>
      <c r="U225" s="32" t="s">
        <v>4251</v>
      </c>
      <c r="V225" s="32" t="s">
        <v>4252</v>
      </c>
      <c r="W225" s="24">
        <f t="shared" si="249"/>
        <v>0.62314497841994987</v>
      </c>
      <c r="AA225" s="24">
        <f t="shared" si="250"/>
        <v>1.9730513274908648</v>
      </c>
      <c r="AC225" s="32" t="s">
        <v>4253</v>
      </c>
      <c r="AD225" s="32" t="s">
        <v>4254</v>
      </c>
      <c r="AE225" s="32" t="s">
        <v>4255</v>
      </c>
      <c r="AF225" s="32" t="s">
        <v>4256</v>
      </c>
      <c r="AG225" s="8">
        <f t="shared" si="251"/>
        <v>4.4673120488555207E-2</v>
      </c>
      <c r="AH225" s="32" t="s">
        <v>4257</v>
      </c>
      <c r="AI225" s="32" t="s">
        <v>4258</v>
      </c>
      <c r="AJ225">
        <f t="shared" si="252"/>
        <v>3.0383000000000209</v>
      </c>
      <c r="AK225">
        <f t="shared" si="231"/>
        <v>0.21594613182210648</v>
      </c>
      <c r="AL225" t="e">
        <f t="shared" si="232"/>
        <v>#VALUE!</v>
      </c>
      <c r="AM225">
        <f t="shared" si="253"/>
        <v>7.107465748020439E-2</v>
      </c>
      <c r="AN225" s="58" t="e">
        <f t="shared" si="254"/>
        <v>#VALUE!</v>
      </c>
      <c r="AO225" s="32">
        <v>2</v>
      </c>
      <c r="AP225" s="32">
        <v>3</v>
      </c>
      <c r="AQ225" s="32"/>
      <c r="AR225">
        <f t="shared" si="233"/>
        <v>0</v>
      </c>
      <c r="AS225">
        <f t="shared" si="234"/>
        <v>0</v>
      </c>
      <c r="AT225">
        <f t="shared" si="235"/>
        <v>0</v>
      </c>
      <c r="AU225">
        <f t="shared" si="236"/>
        <v>0</v>
      </c>
      <c r="AV225" t="e">
        <f t="shared" si="237"/>
        <v>#VALUE!</v>
      </c>
      <c r="AW225">
        <f t="shared" si="238"/>
        <v>0</v>
      </c>
      <c r="AX225">
        <f t="shared" si="239"/>
        <v>1</v>
      </c>
      <c r="AY225">
        <f t="shared" si="240"/>
        <v>0</v>
      </c>
      <c r="AZ225">
        <f t="shared" si="241"/>
        <v>0</v>
      </c>
      <c r="BA225" t="e">
        <f t="shared" si="242"/>
        <v>#VALUE!</v>
      </c>
      <c r="BB225">
        <f t="shared" si="243"/>
        <v>0</v>
      </c>
      <c r="BC225">
        <f t="shared" si="244"/>
        <v>1</v>
      </c>
      <c r="BD225">
        <f t="shared" si="245"/>
        <v>0</v>
      </c>
      <c r="BE225">
        <f t="shared" si="255"/>
        <v>0</v>
      </c>
      <c r="BF225">
        <f t="shared" si="256"/>
        <v>0</v>
      </c>
      <c r="BG225">
        <f t="shared" si="257"/>
        <v>0</v>
      </c>
      <c r="BH225">
        <f t="shared" si="258"/>
        <v>0</v>
      </c>
      <c r="BI225">
        <f t="shared" si="259"/>
        <v>0</v>
      </c>
      <c r="BJ225">
        <f t="shared" si="260"/>
        <v>0</v>
      </c>
      <c r="BK225">
        <f t="shared" si="261"/>
        <v>0</v>
      </c>
      <c r="BL225" t="e">
        <f t="shared" si="262"/>
        <v>#VALUE!</v>
      </c>
      <c r="BM225" t="e">
        <f t="shared" si="263"/>
        <v>#VALUE!</v>
      </c>
      <c r="BN225">
        <f t="shared" si="264"/>
        <v>1</v>
      </c>
      <c r="BO225">
        <f t="shared" si="265"/>
        <v>0</v>
      </c>
      <c r="BP225">
        <f t="shared" si="266"/>
        <v>0</v>
      </c>
      <c r="BQ225" t="e">
        <f t="shared" si="267"/>
        <v>#VALUE!</v>
      </c>
      <c r="BR225">
        <f t="shared" si="268"/>
        <v>0</v>
      </c>
      <c r="BS225">
        <f t="shared" si="269"/>
        <v>1</v>
      </c>
      <c r="BT225">
        <f t="shared" si="270"/>
        <v>0</v>
      </c>
      <c r="BU225">
        <f t="shared" si="271"/>
        <v>0</v>
      </c>
      <c r="BV225">
        <f t="shared" si="272"/>
        <v>0</v>
      </c>
      <c r="BW225">
        <f t="shared" si="273"/>
        <v>0</v>
      </c>
      <c r="BY225" s="50">
        <f t="shared" si="274"/>
        <v>0</v>
      </c>
      <c r="BZ225" s="50">
        <f t="shared" si="275"/>
        <v>0</v>
      </c>
      <c r="CA225" s="50">
        <f t="shared" si="276"/>
        <v>0</v>
      </c>
      <c r="CB225" s="50">
        <f t="shared" si="277"/>
        <v>0</v>
      </c>
      <c r="CC225" s="50">
        <f t="shared" si="278"/>
        <v>0.21594613182210648</v>
      </c>
      <c r="CD225" s="50">
        <f t="shared" si="279"/>
        <v>0</v>
      </c>
      <c r="CE225" s="50">
        <f t="shared" si="280"/>
        <v>1</v>
      </c>
      <c r="CF225" s="50">
        <f t="shared" si="281"/>
        <v>0</v>
      </c>
      <c r="CG225" s="50">
        <f t="shared" si="282"/>
        <v>0</v>
      </c>
      <c r="CH225" s="50">
        <f t="shared" si="283"/>
        <v>0.21594613182210648</v>
      </c>
      <c r="CI225" s="50">
        <f t="shared" si="284"/>
        <v>0</v>
      </c>
      <c r="CJ225" s="50">
        <f t="shared" si="285"/>
        <v>1</v>
      </c>
      <c r="CK225" s="50">
        <f t="shared" si="286"/>
        <v>0</v>
      </c>
      <c r="CL225" s="50">
        <f t="shared" si="287"/>
        <v>0</v>
      </c>
      <c r="CM225" s="50">
        <f t="shared" si="288"/>
        <v>0</v>
      </c>
      <c r="CN225" s="50">
        <f t="shared" si="289"/>
        <v>0</v>
      </c>
      <c r="CO225">
        <f t="shared" si="290"/>
        <v>0</v>
      </c>
      <c r="CP225">
        <f t="shared" si="291"/>
        <v>0</v>
      </c>
      <c r="CQ225">
        <f t="shared" si="292"/>
        <v>0</v>
      </c>
      <c r="CR225">
        <f t="shared" si="293"/>
        <v>0</v>
      </c>
      <c r="CS225">
        <f t="shared" si="294"/>
        <v>7.107465748020439E-2</v>
      </c>
      <c r="CT225">
        <f t="shared" si="295"/>
        <v>0</v>
      </c>
      <c r="CU225">
        <f t="shared" si="296"/>
        <v>1</v>
      </c>
      <c r="CV225">
        <f t="shared" si="297"/>
        <v>0</v>
      </c>
      <c r="CW225">
        <f t="shared" si="298"/>
        <v>0</v>
      </c>
      <c r="CX225">
        <f t="shared" si="299"/>
        <v>7.107465748020439E-2</v>
      </c>
      <c r="CY225">
        <f t="shared" si="300"/>
        <v>0</v>
      </c>
      <c r="CZ225">
        <f t="shared" si="301"/>
        <v>1</v>
      </c>
      <c r="DA225">
        <f t="shared" si="302"/>
        <v>0</v>
      </c>
      <c r="DB225">
        <f t="shared" si="303"/>
        <v>0</v>
      </c>
      <c r="DC225">
        <f t="shared" si="304"/>
        <v>0</v>
      </c>
      <c r="DD225">
        <f t="shared" si="305"/>
        <v>0</v>
      </c>
      <c r="DL225" s="32" t="s">
        <v>4259</v>
      </c>
      <c r="DM225" s="32" t="s">
        <v>4260</v>
      </c>
      <c r="DN225" s="32" t="s">
        <v>4261</v>
      </c>
      <c r="DO225" s="32" t="s">
        <v>4262</v>
      </c>
      <c r="DP225" s="32" t="s">
        <v>4263</v>
      </c>
      <c r="DQ225" s="32" t="s">
        <v>18</v>
      </c>
    </row>
    <row r="226" spans="1:121">
      <c r="A226" s="32" t="s">
        <v>22</v>
      </c>
      <c r="B226" s="32" t="s">
        <v>4264</v>
      </c>
      <c r="C226" s="32" t="s">
        <v>4265</v>
      </c>
      <c r="D226" s="32" t="s">
        <v>4266</v>
      </c>
      <c r="E226" s="32" t="s">
        <v>4267</v>
      </c>
      <c r="F226" s="33" t="s">
        <v>4268</v>
      </c>
      <c r="G226" s="32" t="s">
        <v>4269</v>
      </c>
      <c r="H226" s="32" t="s">
        <v>4270</v>
      </c>
      <c r="I226" s="32" t="s">
        <v>4271</v>
      </c>
      <c r="J226" s="32" t="s">
        <v>4272</v>
      </c>
      <c r="K226" s="33" t="s">
        <v>4273</v>
      </c>
      <c r="L226" s="33" t="s">
        <v>4274</v>
      </c>
      <c r="M226" s="33" t="s">
        <v>4275</v>
      </c>
      <c r="N226" s="32" t="s">
        <v>4276</v>
      </c>
      <c r="O226" s="32" t="s">
        <v>4277</v>
      </c>
      <c r="P226" s="31">
        <f t="shared" si="246"/>
        <v>0.96797512166499988</v>
      </c>
      <c r="Q226" s="3">
        <f t="shared" si="247"/>
        <v>0.87395167232474269</v>
      </c>
      <c r="R226" s="32" t="s">
        <v>4278</v>
      </c>
      <c r="S226" s="40">
        <f t="shared" si="248"/>
        <v>0.50752170734378454</v>
      </c>
      <c r="T226" s="33" t="s">
        <v>4279</v>
      </c>
      <c r="U226" s="32" t="s">
        <v>4280</v>
      </c>
      <c r="V226" s="32" t="s">
        <v>4281</v>
      </c>
      <c r="W226" s="24">
        <f t="shared" si="249"/>
        <v>5.3853921653905577</v>
      </c>
      <c r="AA226" s="24">
        <f t="shared" si="250"/>
        <v>1.0461204265619706</v>
      </c>
      <c r="AC226" s="32" t="s">
        <v>4282</v>
      </c>
      <c r="AD226" s="32" t="s">
        <v>4283</v>
      </c>
      <c r="AE226" s="32" t="s">
        <v>4284</v>
      </c>
      <c r="AF226" s="32" t="s">
        <v>4285</v>
      </c>
      <c r="AG226" s="8">
        <f t="shared" si="251"/>
        <v>3.1961025390010188E-2</v>
      </c>
      <c r="AH226" s="32" t="s">
        <v>4286</v>
      </c>
      <c r="AI226" s="32" t="s">
        <v>4287</v>
      </c>
      <c r="AJ226">
        <f t="shared" si="252"/>
        <v>3.8742000000000019</v>
      </c>
      <c r="AK226">
        <f t="shared" si="231"/>
        <v>0.73220477552083651</v>
      </c>
      <c r="AL226" t="e">
        <f t="shared" si="232"/>
        <v>#VALUE!</v>
      </c>
      <c r="AM226">
        <f t="shared" si="253"/>
        <v>0.18899508944319759</v>
      </c>
      <c r="AN226" s="58" t="e">
        <f t="shared" si="254"/>
        <v>#VALUE!</v>
      </c>
      <c r="AO226" s="32">
        <v>2</v>
      </c>
      <c r="AP226" s="32">
        <v>3</v>
      </c>
      <c r="AQ226" s="32"/>
      <c r="AR226">
        <f t="shared" si="233"/>
        <v>0</v>
      </c>
      <c r="AS226">
        <f t="shared" si="234"/>
        <v>0</v>
      </c>
      <c r="AT226">
        <f t="shared" si="235"/>
        <v>0</v>
      </c>
      <c r="AU226">
        <f t="shared" si="236"/>
        <v>0</v>
      </c>
      <c r="AV226" t="e">
        <f t="shared" si="237"/>
        <v>#VALUE!</v>
      </c>
      <c r="AW226">
        <f t="shared" si="238"/>
        <v>0</v>
      </c>
      <c r="AX226">
        <f t="shared" si="239"/>
        <v>1</v>
      </c>
      <c r="AY226">
        <f t="shared" si="240"/>
        <v>0</v>
      </c>
      <c r="AZ226">
        <f t="shared" si="241"/>
        <v>0</v>
      </c>
      <c r="BA226" t="e">
        <f t="shared" si="242"/>
        <v>#VALUE!</v>
      </c>
      <c r="BB226">
        <f t="shared" si="243"/>
        <v>0</v>
      </c>
      <c r="BC226">
        <f t="shared" si="244"/>
        <v>1</v>
      </c>
      <c r="BD226">
        <f t="shared" si="245"/>
        <v>0</v>
      </c>
      <c r="BE226">
        <f t="shared" si="255"/>
        <v>0</v>
      </c>
      <c r="BF226">
        <f t="shared" si="256"/>
        <v>0</v>
      </c>
      <c r="BG226">
        <f t="shared" si="257"/>
        <v>0</v>
      </c>
      <c r="BH226">
        <f t="shared" si="258"/>
        <v>0</v>
      </c>
      <c r="BI226">
        <f t="shared" si="259"/>
        <v>0</v>
      </c>
      <c r="BJ226">
        <f t="shared" si="260"/>
        <v>0</v>
      </c>
      <c r="BK226">
        <f t="shared" si="261"/>
        <v>0</v>
      </c>
      <c r="BL226" t="e">
        <f t="shared" si="262"/>
        <v>#VALUE!</v>
      </c>
      <c r="BM226" t="e">
        <f t="shared" si="263"/>
        <v>#VALUE!</v>
      </c>
      <c r="BN226">
        <f t="shared" si="264"/>
        <v>1</v>
      </c>
      <c r="BO226">
        <f t="shared" si="265"/>
        <v>0</v>
      </c>
      <c r="BP226">
        <f t="shared" si="266"/>
        <v>0</v>
      </c>
      <c r="BQ226" t="e">
        <f t="shared" si="267"/>
        <v>#VALUE!</v>
      </c>
      <c r="BR226">
        <f t="shared" si="268"/>
        <v>0</v>
      </c>
      <c r="BS226">
        <f t="shared" si="269"/>
        <v>1</v>
      </c>
      <c r="BT226">
        <f t="shared" si="270"/>
        <v>0</v>
      </c>
      <c r="BU226">
        <f t="shared" si="271"/>
        <v>0</v>
      </c>
      <c r="BV226">
        <f t="shared" si="272"/>
        <v>0</v>
      </c>
      <c r="BW226">
        <f t="shared" si="273"/>
        <v>0</v>
      </c>
      <c r="BY226" s="50">
        <f t="shared" si="274"/>
        <v>0</v>
      </c>
      <c r="BZ226" s="50">
        <f t="shared" si="275"/>
        <v>0</v>
      </c>
      <c r="CA226" s="50">
        <f t="shared" si="276"/>
        <v>0</v>
      </c>
      <c r="CB226" s="50">
        <f t="shared" si="277"/>
        <v>0</v>
      </c>
      <c r="CC226" s="50">
        <f t="shared" si="278"/>
        <v>0.73220477552083651</v>
      </c>
      <c r="CD226" s="50">
        <f t="shared" si="279"/>
        <v>0</v>
      </c>
      <c r="CE226" s="50">
        <f t="shared" si="280"/>
        <v>1</v>
      </c>
      <c r="CF226" s="50">
        <f t="shared" si="281"/>
        <v>0</v>
      </c>
      <c r="CG226" s="50">
        <f t="shared" si="282"/>
        <v>0</v>
      </c>
      <c r="CH226" s="50">
        <f t="shared" si="283"/>
        <v>0.73220477552083651</v>
      </c>
      <c r="CI226" s="50">
        <f t="shared" si="284"/>
        <v>0</v>
      </c>
      <c r="CJ226" s="50">
        <f t="shared" si="285"/>
        <v>1</v>
      </c>
      <c r="CK226" s="50">
        <f t="shared" si="286"/>
        <v>0</v>
      </c>
      <c r="CL226" s="50">
        <f t="shared" si="287"/>
        <v>0</v>
      </c>
      <c r="CM226" s="50">
        <f t="shared" si="288"/>
        <v>0</v>
      </c>
      <c r="CN226" s="50">
        <f t="shared" si="289"/>
        <v>0</v>
      </c>
      <c r="CO226">
        <f t="shared" si="290"/>
        <v>0</v>
      </c>
      <c r="CP226">
        <f t="shared" si="291"/>
        <v>0</v>
      </c>
      <c r="CQ226">
        <f t="shared" si="292"/>
        <v>0</v>
      </c>
      <c r="CR226">
        <f t="shared" si="293"/>
        <v>0</v>
      </c>
      <c r="CS226">
        <f t="shared" si="294"/>
        <v>0.18899508944319759</v>
      </c>
      <c r="CT226">
        <f t="shared" si="295"/>
        <v>0</v>
      </c>
      <c r="CU226">
        <f t="shared" si="296"/>
        <v>1</v>
      </c>
      <c r="CV226">
        <f t="shared" si="297"/>
        <v>0</v>
      </c>
      <c r="CW226">
        <f t="shared" si="298"/>
        <v>0</v>
      </c>
      <c r="CX226">
        <f t="shared" si="299"/>
        <v>0.18899508944319759</v>
      </c>
      <c r="CY226">
        <f t="shared" si="300"/>
        <v>0</v>
      </c>
      <c r="CZ226">
        <f t="shared" si="301"/>
        <v>1</v>
      </c>
      <c r="DA226">
        <f t="shared" si="302"/>
        <v>0</v>
      </c>
      <c r="DB226">
        <f t="shared" si="303"/>
        <v>0</v>
      </c>
      <c r="DC226">
        <f t="shared" si="304"/>
        <v>0</v>
      </c>
      <c r="DD226">
        <f t="shared" si="305"/>
        <v>0</v>
      </c>
      <c r="DL226" s="32" t="s">
        <v>4288</v>
      </c>
      <c r="DM226" s="32" t="s">
        <v>4289</v>
      </c>
      <c r="DN226" s="32" t="s">
        <v>4290</v>
      </c>
      <c r="DO226" s="32" t="s">
        <v>4291</v>
      </c>
      <c r="DP226" s="32" t="s">
        <v>4292</v>
      </c>
      <c r="DQ226" s="32" t="s">
        <v>18</v>
      </c>
    </row>
    <row r="227" spans="1:121">
      <c r="A227" s="32" t="s">
        <v>16</v>
      </c>
      <c r="B227" s="32" t="s">
        <v>4293</v>
      </c>
      <c r="C227" s="32" t="s">
        <v>4294</v>
      </c>
      <c r="D227" s="32" t="s">
        <v>4295</v>
      </c>
      <c r="E227" s="33" t="s">
        <v>4296</v>
      </c>
      <c r="F227" s="33" t="s">
        <v>4297</v>
      </c>
      <c r="G227" s="32" t="s">
        <v>4298</v>
      </c>
      <c r="H227" s="32" t="s">
        <v>4299</v>
      </c>
      <c r="I227" s="32" t="s">
        <v>4300</v>
      </c>
      <c r="J227" s="32" t="s">
        <v>4301</v>
      </c>
      <c r="K227" s="33" t="s">
        <v>4302</v>
      </c>
      <c r="L227" s="33" t="s">
        <v>4303</v>
      </c>
      <c r="M227" s="32" t="s">
        <v>4304</v>
      </c>
      <c r="N227" s="33" t="s">
        <v>3534</v>
      </c>
      <c r="O227" s="32" t="s">
        <v>4305</v>
      </c>
      <c r="P227" s="31">
        <f t="shared" si="246"/>
        <v>0.86614080877400002</v>
      </c>
      <c r="Q227" s="3">
        <f t="shared" si="247"/>
        <v>0.50039980124735761</v>
      </c>
      <c r="R227" s="32" t="s">
        <v>4306</v>
      </c>
      <c r="S227" s="40">
        <f t="shared" si="248"/>
        <v>1.046735838925374</v>
      </c>
      <c r="T227" s="32" t="s">
        <v>4307</v>
      </c>
      <c r="U227" s="32" t="s">
        <v>4308</v>
      </c>
      <c r="V227" s="32" t="s">
        <v>4309</v>
      </c>
      <c r="W227" s="24">
        <f t="shared" si="249"/>
        <v>2.3557482541818855</v>
      </c>
      <c r="AA227" s="24">
        <f t="shared" si="250"/>
        <v>1.8098745855193703</v>
      </c>
      <c r="AC227" s="32" t="s">
        <v>4310</v>
      </c>
      <c r="AD227" s="32" t="s">
        <v>4311</v>
      </c>
      <c r="AE227" s="32" t="s">
        <v>4312</v>
      </c>
      <c r="AF227" s="32" t="s">
        <v>4313</v>
      </c>
      <c r="AG227" s="8">
        <f t="shared" si="251"/>
        <v>3.8890077408421521E-2</v>
      </c>
      <c r="AH227" s="32" t="s">
        <v>4314</v>
      </c>
      <c r="AI227" s="32" t="s">
        <v>4315</v>
      </c>
      <c r="AJ227">
        <f t="shared" si="252"/>
        <v>4.0012000000000114</v>
      </c>
      <c r="AK227">
        <f t="shared" si="231"/>
        <v>2.2843131186370851</v>
      </c>
      <c r="AL227" t="e">
        <f t="shared" si="232"/>
        <v>#VALUE!</v>
      </c>
      <c r="AM227">
        <f t="shared" si="253"/>
        <v>0.57090700755700252</v>
      </c>
      <c r="AN227" s="58" t="e">
        <f t="shared" si="254"/>
        <v>#VALUE!</v>
      </c>
      <c r="AO227" s="32">
        <v>2</v>
      </c>
      <c r="AP227" s="32">
        <v>2</v>
      </c>
      <c r="AQ227" s="32"/>
      <c r="AR227">
        <f t="shared" si="233"/>
        <v>0</v>
      </c>
      <c r="AS227">
        <f t="shared" si="234"/>
        <v>0</v>
      </c>
      <c r="AT227">
        <f t="shared" si="235"/>
        <v>0</v>
      </c>
      <c r="AU227">
        <f t="shared" si="236"/>
        <v>0</v>
      </c>
      <c r="AV227" t="e">
        <f t="shared" si="237"/>
        <v>#VALUE!</v>
      </c>
      <c r="AW227" t="e">
        <f t="shared" si="238"/>
        <v>#VALUE!</v>
      </c>
      <c r="AX227">
        <f t="shared" si="239"/>
        <v>1</v>
      </c>
      <c r="AY227">
        <f t="shared" si="240"/>
        <v>1</v>
      </c>
      <c r="AZ227">
        <f t="shared" si="241"/>
        <v>0</v>
      </c>
      <c r="BA227">
        <f t="shared" si="242"/>
        <v>0</v>
      </c>
      <c r="BB227">
        <f t="shared" si="243"/>
        <v>0</v>
      </c>
      <c r="BC227">
        <f t="shared" si="244"/>
        <v>0</v>
      </c>
      <c r="BD227">
        <f t="shared" si="245"/>
        <v>0</v>
      </c>
      <c r="BE227">
        <f t="shared" si="255"/>
        <v>0</v>
      </c>
      <c r="BF227">
        <f t="shared" si="256"/>
        <v>0</v>
      </c>
      <c r="BG227">
        <f t="shared" si="257"/>
        <v>0</v>
      </c>
      <c r="BH227">
        <f t="shared" si="258"/>
        <v>0</v>
      </c>
      <c r="BI227">
        <f t="shared" si="259"/>
        <v>0</v>
      </c>
      <c r="BJ227">
        <f t="shared" si="260"/>
        <v>0</v>
      </c>
      <c r="BK227">
        <f t="shared" si="261"/>
        <v>0</v>
      </c>
      <c r="BL227" t="e">
        <f t="shared" si="262"/>
        <v>#VALUE!</v>
      </c>
      <c r="BM227" t="e">
        <f t="shared" si="263"/>
        <v>#VALUE!</v>
      </c>
      <c r="BN227">
        <f t="shared" si="264"/>
        <v>1</v>
      </c>
      <c r="BO227">
        <f t="shared" si="265"/>
        <v>1</v>
      </c>
      <c r="BP227">
        <f t="shared" si="266"/>
        <v>0</v>
      </c>
      <c r="BQ227">
        <f t="shared" si="267"/>
        <v>0</v>
      </c>
      <c r="BR227">
        <f t="shared" si="268"/>
        <v>0</v>
      </c>
      <c r="BS227">
        <f t="shared" si="269"/>
        <v>0</v>
      </c>
      <c r="BT227">
        <f t="shared" si="270"/>
        <v>0</v>
      </c>
      <c r="BU227">
        <f t="shared" si="271"/>
        <v>0</v>
      </c>
      <c r="BV227">
        <f t="shared" si="272"/>
        <v>0</v>
      </c>
      <c r="BW227">
        <f t="shared" si="273"/>
        <v>0</v>
      </c>
      <c r="BY227" s="50">
        <f t="shared" si="274"/>
        <v>0</v>
      </c>
      <c r="BZ227" s="50">
        <f t="shared" si="275"/>
        <v>0</v>
      </c>
      <c r="CA227" s="50">
        <f t="shared" si="276"/>
        <v>0</v>
      </c>
      <c r="CB227" s="50">
        <f t="shared" si="277"/>
        <v>0</v>
      </c>
      <c r="CC227" s="50">
        <f t="shared" si="278"/>
        <v>2.2843131186370851</v>
      </c>
      <c r="CD227" s="50">
        <f t="shared" si="279"/>
        <v>2.2843131186370851</v>
      </c>
      <c r="CE227" s="50">
        <f t="shared" si="280"/>
        <v>1</v>
      </c>
      <c r="CF227" s="50">
        <f t="shared" si="281"/>
        <v>1</v>
      </c>
      <c r="CG227" s="50">
        <f t="shared" si="282"/>
        <v>0</v>
      </c>
      <c r="CH227" s="50">
        <f t="shared" si="283"/>
        <v>0</v>
      </c>
      <c r="CI227" s="50">
        <f t="shared" si="284"/>
        <v>0</v>
      </c>
      <c r="CJ227" s="50">
        <f t="shared" si="285"/>
        <v>0</v>
      </c>
      <c r="CK227" s="50">
        <f t="shared" si="286"/>
        <v>0</v>
      </c>
      <c r="CL227" s="50">
        <f t="shared" si="287"/>
        <v>0</v>
      </c>
      <c r="CM227" s="50">
        <f t="shared" si="288"/>
        <v>0</v>
      </c>
      <c r="CN227" s="50">
        <f t="shared" si="289"/>
        <v>0</v>
      </c>
      <c r="CO227">
        <f t="shared" si="290"/>
        <v>0</v>
      </c>
      <c r="CP227">
        <f t="shared" si="291"/>
        <v>0</v>
      </c>
      <c r="CQ227">
        <f t="shared" si="292"/>
        <v>0</v>
      </c>
      <c r="CR227">
        <f t="shared" si="293"/>
        <v>0</v>
      </c>
      <c r="CS227">
        <f t="shared" si="294"/>
        <v>0.57090700755700252</v>
      </c>
      <c r="CT227">
        <f t="shared" si="295"/>
        <v>0.57090700755700252</v>
      </c>
      <c r="CU227">
        <f t="shared" si="296"/>
        <v>1</v>
      </c>
      <c r="CV227">
        <f t="shared" si="297"/>
        <v>1</v>
      </c>
      <c r="CW227">
        <f t="shared" si="298"/>
        <v>0</v>
      </c>
      <c r="CX227">
        <f t="shared" si="299"/>
        <v>0</v>
      </c>
      <c r="CY227">
        <f t="shared" si="300"/>
        <v>0</v>
      </c>
      <c r="CZ227">
        <f t="shared" si="301"/>
        <v>0</v>
      </c>
      <c r="DA227">
        <f t="shared" si="302"/>
        <v>0</v>
      </c>
      <c r="DB227">
        <f t="shared" si="303"/>
        <v>0</v>
      </c>
      <c r="DC227">
        <f t="shared" si="304"/>
        <v>0</v>
      </c>
      <c r="DD227">
        <f t="shared" si="305"/>
        <v>0</v>
      </c>
      <c r="DL227" s="32" t="s">
        <v>4316</v>
      </c>
      <c r="DM227" s="32" t="s">
        <v>4317</v>
      </c>
      <c r="DN227" s="32" t="s">
        <v>4318</v>
      </c>
      <c r="DO227" s="32" t="s">
        <v>4319</v>
      </c>
      <c r="DP227" s="32" t="s">
        <v>4320</v>
      </c>
      <c r="DQ227" s="32" t="s">
        <v>18</v>
      </c>
    </row>
    <row r="228" spans="1:121">
      <c r="A228" s="32" t="s">
        <v>22</v>
      </c>
      <c r="B228" s="32" t="s">
        <v>4321</v>
      </c>
      <c r="C228" s="32" t="s">
        <v>4322</v>
      </c>
      <c r="D228" s="32" t="s">
        <v>4323</v>
      </c>
      <c r="E228" s="33" t="s">
        <v>4324</v>
      </c>
      <c r="F228" s="33" t="s">
        <v>4325</v>
      </c>
      <c r="G228" s="33" t="s">
        <v>4326</v>
      </c>
      <c r="H228" s="32" t="s">
        <v>4327</v>
      </c>
      <c r="I228" s="32" t="s">
        <v>4328</v>
      </c>
      <c r="J228" s="32" t="s">
        <v>4329</v>
      </c>
      <c r="K228" s="32" t="s">
        <v>4330</v>
      </c>
      <c r="L228" s="33" t="s">
        <v>4331</v>
      </c>
      <c r="M228" s="33" t="s">
        <v>2873</v>
      </c>
      <c r="N228" s="33" t="s">
        <v>4332</v>
      </c>
      <c r="O228" s="32" t="s">
        <v>4333</v>
      </c>
      <c r="P228" s="31">
        <f t="shared" si="246"/>
        <v>0.17116582098999999</v>
      </c>
      <c r="Q228" s="3">
        <f t="shared" si="247"/>
        <v>-0.94140452344963854</v>
      </c>
      <c r="R228" s="32" t="s">
        <v>4334</v>
      </c>
      <c r="S228" s="40">
        <f t="shared" si="248"/>
        <v>2.7975669907561413</v>
      </c>
      <c r="T228" s="33" t="s">
        <v>4335</v>
      </c>
      <c r="U228" s="32" t="s">
        <v>4336</v>
      </c>
      <c r="V228" s="32" t="s">
        <v>4337</v>
      </c>
      <c r="W228" s="24">
        <f t="shared" si="249"/>
        <v>4.8786754883068415</v>
      </c>
      <c r="AA228" s="24">
        <f t="shared" si="250"/>
        <v>1.1454421536378723</v>
      </c>
      <c r="AC228" s="32" t="s">
        <v>4338</v>
      </c>
      <c r="AD228" s="32" t="s">
        <v>4339</v>
      </c>
      <c r="AE228" s="32" t="s">
        <v>4340</v>
      </c>
      <c r="AF228" s="32" t="s">
        <v>4341</v>
      </c>
      <c r="AG228" s="8">
        <f t="shared" si="251"/>
        <v>2.8756839077579283E-2</v>
      </c>
      <c r="AH228" s="32" t="s">
        <v>4342</v>
      </c>
      <c r="AI228" s="32" t="s">
        <v>4343</v>
      </c>
      <c r="AJ228">
        <f t="shared" si="252"/>
        <v>4.0381999999999891</v>
      </c>
      <c r="AK228">
        <f t="shared" si="231"/>
        <v>3.4781002709167832</v>
      </c>
      <c r="AL228" t="e">
        <f t="shared" si="232"/>
        <v>#VALUE!</v>
      </c>
      <c r="AM228">
        <f t="shared" si="253"/>
        <v>0.86129965601426195</v>
      </c>
      <c r="AN228" s="58" t="e">
        <f t="shared" si="254"/>
        <v>#VALUE!</v>
      </c>
      <c r="AO228" s="32">
        <v>1</v>
      </c>
      <c r="AP228" s="32">
        <v>3</v>
      </c>
      <c r="AQ228" s="32"/>
      <c r="AR228" t="e">
        <f t="shared" si="233"/>
        <v>#VALUE!</v>
      </c>
      <c r="AS228">
        <f t="shared" si="234"/>
        <v>0</v>
      </c>
      <c r="AT228">
        <f t="shared" si="235"/>
        <v>1</v>
      </c>
      <c r="AU228">
        <f t="shared" si="236"/>
        <v>0</v>
      </c>
      <c r="AV228">
        <f t="shared" si="237"/>
        <v>0</v>
      </c>
      <c r="AW228">
        <f t="shared" si="238"/>
        <v>0</v>
      </c>
      <c r="AX228">
        <f t="shared" si="239"/>
        <v>0</v>
      </c>
      <c r="AY228">
        <f t="shared" si="240"/>
        <v>0</v>
      </c>
      <c r="AZ228">
        <f t="shared" si="241"/>
        <v>0</v>
      </c>
      <c r="BA228" t="e">
        <f t="shared" si="242"/>
        <v>#VALUE!</v>
      </c>
      <c r="BB228">
        <f t="shared" si="243"/>
        <v>0</v>
      </c>
      <c r="BC228">
        <f t="shared" si="244"/>
        <v>1</v>
      </c>
      <c r="BD228">
        <f t="shared" si="245"/>
        <v>0</v>
      </c>
      <c r="BE228">
        <f t="shared" si="255"/>
        <v>0</v>
      </c>
      <c r="BF228">
        <f t="shared" si="256"/>
        <v>0</v>
      </c>
      <c r="BG228">
        <f t="shared" si="257"/>
        <v>0</v>
      </c>
      <c r="BH228" t="e">
        <f t="shared" si="258"/>
        <v>#VALUE!</v>
      </c>
      <c r="BI228">
        <f t="shared" si="259"/>
        <v>0</v>
      </c>
      <c r="BJ228">
        <f t="shared" si="260"/>
        <v>1</v>
      </c>
      <c r="BK228">
        <f t="shared" si="261"/>
        <v>0</v>
      </c>
      <c r="BL228">
        <f t="shared" si="262"/>
        <v>0</v>
      </c>
      <c r="BM228">
        <f t="shared" si="263"/>
        <v>0</v>
      </c>
      <c r="BN228">
        <f t="shared" si="264"/>
        <v>0</v>
      </c>
      <c r="BO228">
        <f t="shared" si="265"/>
        <v>0</v>
      </c>
      <c r="BP228">
        <f t="shared" si="266"/>
        <v>0</v>
      </c>
      <c r="BQ228" t="e">
        <f t="shared" si="267"/>
        <v>#VALUE!</v>
      </c>
      <c r="BR228">
        <f t="shared" si="268"/>
        <v>0</v>
      </c>
      <c r="BS228">
        <f t="shared" si="269"/>
        <v>1</v>
      </c>
      <c r="BT228">
        <f t="shared" si="270"/>
        <v>0</v>
      </c>
      <c r="BU228">
        <f t="shared" si="271"/>
        <v>0</v>
      </c>
      <c r="BV228">
        <f t="shared" si="272"/>
        <v>0</v>
      </c>
      <c r="BW228">
        <f t="shared" si="273"/>
        <v>0</v>
      </c>
      <c r="BY228" s="50">
        <f t="shared" si="274"/>
        <v>3.4781002709167832</v>
      </c>
      <c r="BZ228" s="50">
        <f t="shared" si="275"/>
        <v>0</v>
      </c>
      <c r="CA228" s="50">
        <f t="shared" si="276"/>
        <v>1</v>
      </c>
      <c r="CB228" s="50">
        <f t="shared" si="277"/>
        <v>0</v>
      </c>
      <c r="CC228" s="50">
        <f t="shared" si="278"/>
        <v>0</v>
      </c>
      <c r="CD228" s="50">
        <f t="shared" si="279"/>
        <v>0</v>
      </c>
      <c r="CE228" s="50">
        <f t="shared" si="280"/>
        <v>0</v>
      </c>
      <c r="CF228" s="50">
        <f t="shared" si="281"/>
        <v>0</v>
      </c>
      <c r="CG228" s="50">
        <f t="shared" si="282"/>
        <v>0</v>
      </c>
      <c r="CH228" s="50">
        <f t="shared" si="283"/>
        <v>3.4781002709167832</v>
      </c>
      <c r="CI228" s="50">
        <f t="shared" si="284"/>
        <v>0</v>
      </c>
      <c r="CJ228" s="50">
        <f t="shared" si="285"/>
        <v>1</v>
      </c>
      <c r="CK228" s="50">
        <f t="shared" si="286"/>
        <v>0</v>
      </c>
      <c r="CL228" s="50">
        <f t="shared" si="287"/>
        <v>0</v>
      </c>
      <c r="CM228" s="50">
        <f t="shared" si="288"/>
        <v>0</v>
      </c>
      <c r="CN228" s="50">
        <f t="shared" si="289"/>
        <v>0</v>
      </c>
      <c r="CO228">
        <f t="shared" si="290"/>
        <v>0.86129965601426195</v>
      </c>
      <c r="CP228">
        <f t="shared" si="291"/>
        <v>0</v>
      </c>
      <c r="CQ228">
        <f t="shared" si="292"/>
        <v>1</v>
      </c>
      <c r="CR228">
        <f t="shared" si="293"/>
        <v>0</v>
      </c>
      <c r="CS228">
        <f t="shared" si="294"/>
        <v>0</v>
      </c>
      <c r="CT228">
        <f t="shared" si="295"/>
        <v>0</v>
      </c>
      <c r="CU228">
        <f t="shared" si="296"/>
        <v>0</v>
      </c>
      <c r="CV228">
        <f t="shared" si="297"/>
        <v>0</v>
      </c>
      <c r="CW228">
        <f t="shared" si="298"/>
        <v>0</v>
      </c>
      <c r="CX228">
        <f t="shared" si="299"/>
        <v>0.86129965601426195</v>
      </c>
      <c r="CY228">
        <f t="shared" si="300"/>
        <v>0</v>
      </c>
      <c r="CZ228">
        <f t="shared" si="301"/>
        <v>1</v>
      </c>
      <c r="DA228">
        <f t="shared" si="302"/>
        <v>0</v>
      </c>
      <c r="DB228">
        <f t="shared" si="303"/>
        <v>0</v>
      </c>
      <c r="DC228">
        <f t="shared" si="304"/>
        <v>0</v>
      </c>
      <c r="DD228">
        <f t="shared" si="305"/>
        <v>0</v>
      </c>
      <c r="DL228" s="32" t="s">
        <v>4344</v>
      </c>
      <c r="DM228" s="32" t="s">
        <v>4345</v>
      </c>
      <c r="DN228" s="32" t="s">
        <v>4346</v>
      </c>
      <c r="DO228" s="32" t="s">
        <v>4347</v>
      </c>
      <c r="DP228" s="32" t="s">
        <v>4348</v>
      </c>
      <c r="DQ228" s="32" t="s">
        <v>18</v>
      </c>
    </row>
    <row r="229" spans="1:121">
      <c r="A229" s="32" t="s">
        <v>22</v>
      </c>
      <c r="B229" s="32" t="s">
        <v>4349</v>
      </c>
      <c r="C229" s="32" t="s">
        <v>4350</v>
      </c>
      <c r="D229" s="32" t="s">
        <v>4351</v>
      </c>
      <c r="E229" s="33" t="s">
        <v>4352</v>
      </c>
      <c r="F229" s="33" t="s">
        <v>4353</v>
      </c>
      <c r="G229" s="32" t="s">
        <v>4354</v>
      </c>
      <c r="H229" s="32" t="s">
        <v>4355</v>
      </c>
      <c r="I229" s="32" t="s">
        <v>4356</v>
      </c>
      <c r="J229" s="32" t="s">
        <v>4357</v>
      </c>
      <c r="K229" s="32" t="s">
        <v>4358</v>
      </c>
      <c r="L229" s="33" t="s">
        <v>4359</v>
      </c>
      <c r="M229" s="33" t="s">
        <v>4360</v>
      </c>
      <c r="N229" s="33" t="s">
        <v>4361</v>
      </c>
      <c r="O229" s="32" t="s">
        <v>4362</v>
      </c>
      <c r="P229" s="31">
        <f t="shared" si="246"/>
        <v>0.98874265274500006</v>
      </c>
      <c r="Q229" s="3">
        <f t="shared" si="247"/>
        <v>0.9552240667144396</v>
      </c>
      <c r="R229" s="32" t="s">
        <v>4363</v>
      </c>
      <c r="S229" s="40">
        <f t="shared" si="248"/>
        <v>0.30038018845282388</v>
      </c>
      <c r="T229" s="32" t="s">
        <v>4364</v>
      </c>
      <c r="U229" s="32" t="s">
        <v>4365</v>
      </c>
      <c r="V229" s="33" t="s">
        <v>4366</v>
      </c>
      <c r="W229" s="24">
        <f t="shared" si="249"/>
        <v>1.6377508214285836</v>
      </c>
      <c r="AA229" s="24">
        <f t="shared" si="250"/>
        <v>1.9073246021498225</v>
      </c>
      <c r="AC229" s="32" t="s">
        <v>4367</v>
      </c>
      <c r="AD229" s="32" t="s">
        <v>4368</v>
      </c>
      <c r="AE229" s="32" t="s">
        <v>4369</v>
      </c>
      <c r="AF229" s="32" t="s">
        <v>4370</v>
      </c>
      <c r="AG229" s="8">
        <f t="shared" si="251"/>
        <v>5.3208183853524216E-2</v>
      </c>
      <c r="AH229" s="32" t="s">
        <v>4371</v>
      </c>
      <c r="AI229" s="32" t="s">
        <v>4372</v>
      </c>
      <c r="AJ229">
        <f t="shared" si="252"/>
        <v>3.9381000000000199</v>
      </c>
      <c r="AK229">
        <f t="shared" si="231"/>
        <v>0.10669189480488242</v>
      </c>
      <c r="AL229" t="e">
        <f t="shared" si="232"/>
        <v>#VALUE!</v>
      </c>
      <c r="AM229">
        <f t="shared" si="253"/>
        <v>2.7092225896976175E-2</v>
      </c>
      <c r="AN229" s="58" t="e">
        <f t="shared" si="254"/>
        <v>#VALUE!</v>
      </c>
      <c r="AO229" s="32">
        <v>4</v>
      </c>
      <c r="AP229" s="32">
        <v>2</v>
      </c>
      <c r="AQ229" s="32"/>
      <c r="AR229">
        <f t="shared" si="233"/>
        <v>0</v>
      </c>
      <c r="AS229">
        <f t="shared" si="234"/>
        <v>0</v>
      </c>
      <c r="AT229">
        <f t="shared" si="235"/>
        <v>0</v>
      </c>
      <c r="AU229">
        <f t="shared" si="236"/>
        <v>0</v>
      </c>
      <c r="AV229">
        <f t="shared" si="237"/>
        <v>0</v>
      </c>
      <c r="AW229" t="e">
        <f t="shared" si="238"/>
        <v>#VALUE!</v>
      </c>
      <c r="AX229">
        <f t="shared" si="239"/>
        <v>0</v>
      </c>
      <c r="AY229">
        <f t="shared" si="240"/>
        <v>1</v>
      </c>
      <c r="AZ229">
        <f t="shared" si="241"/>
        <v>0</v>
      </c>
      <c r="BA229">
        <f t="shared" si="242"/>
        <v>0</v>
      </c>
      <c r="BB229">
        <f t="shared" si="243"/>
        <v>0</v>
      </c>
      <c r="BC229">
        <f t="shared" si="244"/>
        <v>0</v>
      </c>
      <c r="BD229" t="e">
        <f t="shared" si="245"/>
        <v>#VALUE!</v>
      </c>
      <c r="BE229">
        <f t="shared" si="255"/>
        <v>0</v>
      </c>
      <c r="BF229">
        <f t="shared" si="256"/>
        <v>1</v>
      </c>
      <c r="BG229">
        <f t="shared" si="257"/>
        <v>0</v>
      </c>
      <c r="BH229">
        <f t="shared" si="258"/>
        <v>0</v>
      </c>
      <c r="BI229">
        <f t="shared" si="259"/>
        <v>0</v>
      </c>
      <c r="BJ229">
        <f t="shared" si="260"/>
        <v>0</v>
      </c>
      <c r="BK229">
        <f t="shared" si="261"/>
        <v>0</v>
      </c>
      <c r="BL229">
        <f t="shared" si="262"/>
        <v>0</v>
      </c>
      <c r="BM229">
        <f t="shared" si="263"/>
        <v>0</v>
      </c>
      <c r="BN229">
        <f t="shared" si="264"/>
        <v>0</v>
      </c>
      <c r="BO229">
        <f t="shared" si="265"/>
        <v>1</v>
      </c>
      <c r="BP229">
        <f t="shared" si="266"/>
        <v>0</v>
      </c>
      <c r="BQ229">
        <f t="shared" si="267"/>
        <v>0</v>
      </c>
      <c r="BR229">
        <f t="shared" si="268"/>
        <v>0</v>
      </c>
      <c r="BS229">
        <f t="shared" si="269"/>
        <v>0</v>
      </c>
      <c r="BT229" t="e">
        <f t="shared" si="270"/>
        <v>#VALUE!</v>
      </c>
      <c r="BU229">
        <f t="shared" si="271"/>
        <v>0</v>
      </c>
      <c r="BV229">
        <f t="shared" si="272"/>
        <v>1</v>
      </c>
      <c r="BW229">
        <f t="shared" si="273"/>
        <v>0</v>
      </c>
      <c r="BY229" s="50">
        <f t="shared" si="274"/>
        <v>0</v>
      </c>
      <c r="BZ229" s="50">
        <f t="shared" si="275"/>
        <v>0</v>
      </c>
      <c r="CA229" s="50">
        <f t="shared" si="276"/>
        <v>0</v>
      </c>
      <c r="CB229" s="50">
        <f t="shared" si="277"/>
        <v>0</v>
      </c>
      <c r="CC229" s="50">
        <f t="shared" si="278"/>
        <v>0</v>
      </c>
      <c r="CD229" s="50">
        <f t="shared" si="279"/>
        <v>0.10669189480488242</v>
      </c>
      <c r="CE229" s="50">
        <f t="shared" si="280"/>
        <v>0</v>
      </c>
      <c r="CF229" s="50">
        <f t="shared" si="281"/>
        <v>1</v>
      </c>
      <c r="CG229" s="50">
        <f t="shared" si="282"/>
        <v>0</v>
      </c>
      <c r="CH229" s="50">
        <f t="shared" si="283"/>
        <v>0</v>
      </c>
      <c r="CI229" s="50">
        <f t="shared" si="284"/>
        <v>0</v>
      </c>
      <c r="CJ229" s="50">
        <f t="shared" si="285"/>
        <v>0</v>
      </c>
      <c r="CK229" s="50">
        <f t="shared" si="286"/>
        <v>0.10669189480488242</v>
      </c>
      <c r="CL229" s="50">
        <f t="shared" si="287"/>
        <v>0</v>
      </c>
      <c r="CM229" s="50">
        <f t="shared" si="288"/>
        <v>1</v>
      </c>
      <c r="CN229" s="50">
        <f t="shared" si="289"/>
        <v>0</v>
      </c>
      <c r="CO229">
        <f t="shared" si="290"/>
        <v>0</v>
      </c>
      <c r="CP229">
        <f t="shared" si="291"/>
        <v>0</v>
      </c>
      <c r="CQ229">
        <f t="shared" si="292"/>
        <v>0</v>
      </c>
      <c r="CR229">
        <f t="shared" si="293"/>
        <v>0</v>
      </c>
      <c r="CS229">
        <f t="shared" si="294"/>
        <v>0</v>
      </c>
      <c r="CT229">
        <f t="shared" si="295"/>
        <v>2.7092225896976175E-2</v>
      </c>
      <c r="CU229">
        <f t="shared" si="296"/>
        <v>0</v>
      </c>
      <c r="CV229">
        <f t="shared" si="297"/>
        <v>1</v>
      </c>
      <c r="CW229">
        <f t="shared" si="298"/>
        <v>0</v>
      </c>
      <c r="CX229">
        <f t="shared" si="299"/>
        <v>0</v>
      </c>
      <c r="CY229">
        <f t="shared" si="300"/>
        <v>0</v>
      </c>
      <c r="CZ229">
        <f t="shared" si="301"/>
        <v>0</v>
      </c>
      <c r="DA229">
        <f t="shared" si="302"/>
        <v>2.7092225896976175E-2</v>
      </c>
      <c r="DB229">
        <f t="shared" si="303"/>
        <v>0</v>
      </c>
      <c r="DC229">
        <f t="shared" si="304"/>
        <v>1</v>
      </c>
      <c r="DD229">
        <f t="shared" si="305"/>
        <v>0</v>
      </c>
      <c r="DL229" s="32" t="s">
        <v>4373</v>
      </c>
      <c r="DM229" s="32" t="s">
        <v>4374</v>
      </c>
      <c r="DN229" s="32" t="s">
        <v>4375</v>
      </c>
      <c r="DO229" s="32" t="s">
        <v>4376</v>
      </c>
      <c r="DP229" s="32" t="s">
        <v>4377</v>
      </c>
      <c r="DQ229" s="32" t="s">
        <v>18</v>
      </c>
    </row>
    <row r="230" spans="1:121">
      <c r="A230" s="32" t="s">
        <v>22</v>
      </c>
      <c r="B230" s="32" t="s">
        <v>4378</v>
      </c>
      <c r="C230" s="32" t="s">
        <v>4379</v>
      </c>
      <c r="D230" s="32" t="s">
        <v>4380</v>
      </c>
      <c r="E230" s="32" t="s">
        <v>4381</v>
      </c>
      <c r="F230" s="33" t="s">
        <v>4382</v>
      </c>
      <c r="G230" s="32" t="s">
        <v>4383</v>
      </c>
      <c r="H230" s="32" t="s">
        <v>4384</v>
      </c>
      <c r="I230" s="32" t="s">
        <v>4385</v>
      </c>
      <c r="J230" s="32" t="s">
        <v>4386</v>
      </c>
      <c r="K230" s="32" t="s">
        <v>4387</v>
      </c>
      <c r="L230" s="33" t="s">
        <v>4388</v>
      </c>
      <c r="M230" s="33" t="s">
        <v>4389</v>
      </c>
      <c r="N230" s="32" t="s">
        <v>4390</v>
      </c>
      <c r="O230" s="32" t="s">
        <v>4391</v>
      </c>
      <c r="P230" s="31">
        <f t="shared" si="246"/>
        <v>-7.0307584179000002E-2</v>
      </c>
      <c r="Q230" s="3">
        <f t="shared" si="247"/>
        <v>-0.99011368721382564</v>
      </c>
      <c r="R230" s="32" t="s">
        <v>4392</v>
      </c>
      <c r="S230" s="40">
        <f t="shared" si="248"/>
        <v>3.000861379650225</v>
      </c>
      <c r="T230" s="32" t="s">
        <v>4393</v>
      </c>
      <c r="U230" s="32" t="s">
        <v>4394</v>
      </c>
      <c r="V230" s="33" t="s">
        <v>4395</v>
      </c>
      <c r="W230" s="24">
        <f t="shared" si="249"/>
        <v>5.7386637421981774</v>
      </c>
      <c r="AA230" s="24">
        <f t="shared" si="250"/>
        <v>1.0085007425667381</v>
      </c>
      <c r="AC230" s="32" t="s">
        <v>4396</v>
      </c>
      <c r="AD230" s="32" t="s">
        <v>4397</v>
      </c>
      <c r="AE230" s="32" t="s">
        <v>4398</v>
      </c>
      <c r="AF230" s="32" t="s">
        <v>4399</v>
      </c>
      <c r="AG230" s="8">
        <f t="shared" si="251"/>
        <v>3.0501423103381029E-2</v>
      </c>
      <c r="AH230" s="32" t="s">
        <v>4400</v>
      </c>
      <c r="AI230" s="32" t="s">
        <v>4401</v>
      </c>
      <c r="AJ230">
        <f t="shared" si="252"/>
        <v>4.8058999999999799</v>
      </c>
      <c r="AK230">
        <f t="shared" si="231"/>
        <v>3.3106403624226348</v>
      </c>
      <c r="AL230" t="e">
        <f t="shared" si="232"/>
        <v>#VALUE!</v>
      </c>
      <c r="AM230">
        <f t="shared" si="253"/>
        <v>0.68887000612219329</v>
      </c>
      <c r="AN230" s="58" t="e">
        <f t="shared" si="254"/>
        <v>#VALUE!</v>
      </c>
      <c r="AO230" s="32">
        <v>4</v>
      </c>
      <c r="AP230" s="32">
        <v>1</v>
      </c>
      <c r="AQ230" s="32"/>
      <c r="AR230">
        <f t="shared" si="233"/>
        <v>0</v>
      </c>
      <c r="AS230" t="e">
        <f t="shared" si="234"/>
        <v>#VALUE!</v>
      </c>
      <c r="AT230">
        <f t="shared" si="235"/>
        <v>0</v>
      </c>
      <c r="AU230">
        <f t="shared" si="236"/>
        <v>1</v>
      </c>
      <c r="AV230">
        <f t="shared" si="237"/>
        <v>0</v>
      </c>
      <c r="AW230">
        <f t="shared" si="238"/>
        <v>0</v>
      </c>
      <c r="AX230">
        <f t="shared" si="239"/>
        <v>0</v>
      </c>
      <c r="AY230">
        <f t="shared" si="240"/>
        <v>0</v>
      </c>
      <c r="AZ230">
        <f t="shared" si="241"/>
        <v>0</v>
      </c>
      <c r="BA230">
        <f t="shared" si="242"/>
        <v>0</v>
      </c>
      <c r="BB230">
        <f t="shared" si="243"/>
        <v>0</v>
      </c>
      <c r="BC230">
        <f t="shared" si="244"/>
        <v>0</v>
      </c>
      <c r="BD230" t="e">
        <f t="shared" si="245"/>
        <v>#VALUE!</v>
      </c>
      <c r="BE230">
        <f t="shared" si="255"/>
        <v>0</v>
      </c>
      <c r="BF230">
        <f t="shared" si="256"/>
        <v>1</v>
      </c>
      <c r="BG230">
        <f t="shared" si="257"/>
        <v>0</v>
      </c>
      <c r="BH230">
        <f t="shared" si="258"/>
        <v>0</v>
      </c>
      <c r="BI230" t="e">
        <f t="shared" si="259"/>
        <v>#VALUE!</v>
      </c>
      <c r="BJ230">
        <f t="shared" si="260"/>
        <v>0</v>
      </c>
      <c r="BK230">
        <f t="shared" si="261"/>
        <v>1</v>
      </c>
      <c r="BL230">
        <f t="shared" si="262"/>
        <v>0</v>
      </c>
      <c r="BM230">
        <f t="shared" si="263"/>
        <v>0</v>
      </c>
      <c r="BN230">
        <f t="shared" si="264"/>
        <v>0</v>
      </c>
      <c r="BO230">
        <f t="shared" si="265"/>
        <v>0</v>
      </c>
      <c r="BP230">
        <f t="shared" si="266"/>
        <v>0</v>
      </c>
      <c r="BQ230">
        <f t="shared" si="267"/>
        <v>0</v>
      </c>
      <c r="BR230">
        <f t="shared" si="268"/>
        <v>0</v>
      </c>
      <c r="BS230">
        <f t="shared" si="269"/>
        <v>0</v>
      </c>
      <c r="BT230" t="e">
        <f t="shared" si="270"/>
        <v>#VALUE!</v>
      </c>
      <c r="BU230">
        <f t="shared" si="271"/>
        <v>0</v>
      </c>
      <c r="BV230">
        <f t="shared" si="272"/>
        <v>1</v>
      </c>
      <c r="BW230">
        <f t="shared" si="273"/>
        <v>0</v>
      </c>
      <c r="BY230" s="50">
        <f t="shared" si="274"/>
        <v>0</v>
      </c>
      <c r="BZ230" s="50">
        <f t="shared" si="275"/>
        <v>3.3106403624226348</v>
      </c>
      <c r="CA230" s="50">
        <f t="shared" si="276"/>
        <v>0</v>
      </c>
      <c r="CB230" s="50">
        <f t="shared" si="277"/>
        <v>1</v>
      </c>
      <c r="CC230" s="50">
        <f t="shared" si="278"/>
        <v>0</v>
      </c>
      <c r="CD230" s="50">
        <f t="shared" si="279"/>
        <v>0</v>
      </c>
      <c r="CE230" s="50">
        <f t="shared" si="280"/>
        <v>0</v>
      </c>
      <c r="CF230" s="50">
        <f t="shared" si="281"/>
        <v>0</v>
      </c>
      <c r="CG230" s="50">
        <f t="shared" si="282"/>
        <v>0</v>
      </c>
      <c r="CH230" s="50">
        <f t="shared" si="283"/>
        <v>0</v>
      </c>
      <c r="CI230" s="50">
        <f t="shared" si="284"/>
        <v>0</v>
      </c>
      <c r="CJ230" s="50">
        <f t="shared" si="285"/>
        <v>0</v>
      </c>
      <c r="CK230" s="50">
        <f t="shared" si="286"/>
        <v>3.3106403624226348</v>
      </c>
      <c r="CL230" s="50">
        <f t="shared" si="287"/>
        <v>0</v>
      </c>
      <c r="CM230" s="50">
        <f t="shared" si="288"/>
        <v>1</v>
      </c>
      <c r="CN230" s="50">
        <f t="shared" si="289"/>
        <v>0</v>
      </c>
      <c r="CO230">
        <f t="shared" si="290"/>
        <v>0</v>
      </c>
      <c r="CP230">
        <f t="shared" si="291"/>
        <v>0.68887000612219329</v>
      </c>
      <c r="CQ230">
        <f t="shared" si="292"/>
        <v>0</v>
      </c>
      <c r="CR230">
        <f t="shared" si="293"/>
        <v>1</v>
      </c>
      <c r="CS230">
        <f t="shared" si="294"/>
        <v>0</v>
      </c>
      <c r="CT230">
        <f t="shared" si="295"/>
        <v>0</v>
      </c>
      <c r="CU230">
        <f t="shared" si="296"/>
        <v>0</v>
      </c>
      <c r="CV230">
        <f t="shared" si="297"/>
        <v>0</v>
      </c>
      <c r="CW230">
        <f t="shared" si="298"/>
        <v>0</v>
      </c>
      <c r="CX230">
        <f t="shared" si="299"/>
        <v>0</v>
      </c>
      <c r="CY230">
        <f t="shared" si="300"/>
        <v>0</v>
      </c>
      <c r="CZ230">
        <f t="shared" si="301"/>
        <v>0</v>
      </c>
      <c r="DA230">
        <f t="shared" si="302"/>
        <v>0.68887000612219329</v>
      </c>
      <c r="DB230">
        <f t="shared" si="303"/>
        <v>0</v>
      </c>
      <c r="DC230">
        <f t="shared" si="304"/>
        <v>1</v>
      </c>
      <c r="DD230">
        <f t="shared" si="305"/>
        <v>0</v>
      </c>
      <c r="DL230" s="32" t="s">
        <v>4402</v>
      </c>
      <c r="DM230" s="32" t="s">
        <v>4403</v>
      </c>
      <c r="DN230" s="32" t="s">
        <v>856</v>
      </c>
      <c r="DO230" s="32" t="s">
        <v>3035</v>
      </c>
      <c r="DP230" s="32" t="s">
        <v>4377</v>
      </c>
      <c r="DQ230" s="32" t="s">
        <v>18</v>
      </c>
    </row>
    <row r="231" spans="1:121">
      <c r="A231" s="32" t="s">
        <v>20</v>
      </c>
      <c r="B231" s="32" t="s">
        <v>4404</v>
      </c>
      <c r="C231" s="32" t="s">
        <v>4405</v>
      </c>
      <c r="D231" s="32" t="s">
        <v>4406</v>
      </c>
      <c r="E231" s="33" t="s">
        <v>4407</v>
      </c>
      <c r="F231" s="33" t="s">
        <v>4408</v>
      </c>
      <c r="G231" s="32" t="s">
        <v>4409</v>
      </c>
      <c r="H231" s="32" t="s">
        <v>4410</v>
      </c>
      <c r="I231" s="32" t="s">
        <v>4411</v>
      </c>
      <c r="J231" s="32" t="s">
        <v>4412</v>
      </c>
      <c r="K231" s="32" t="s">
        <v>4413</v>
      </c>
      <c r="L231" s="33" t="s">
        <v>4414</v>
      </c>
      <c r="M231" s="32" t="s">
        <v>4415</v>
      </c>
      <c r="N231" s="32" t="s">
        <v>4416</v>
      </c>
      <c r="O231" s="32" t="s">
        <v>4417</v>
      </c>
      <c r="P231" s="31">
        <f t="shared" si="246"/>
        <v>-0.58991243765000001</v>
      </c>
      <c r="Q231" s="3">
        <f t="shared" si="247"/>
        <v>-0.30400663181166965</v>
      </c>
      <c r="R231" s="32" t="s">
        <v>4418</v>
      </c>
      <c r="S231" s="40">
        <f t="shared" si="248"/>
        <v>1.8796918621228591</v>
      </c>
      <c r="T231" s="32" t="s">
        <v>4419</v>
      </c>
      <c r="U231" s="32" t="s">
        <v>4420</v>
      </c>
      <c r="V231" s="32" t="s">
        <v>4421</v>
      </c>
      <c r="W231" s="24">
        <f t="shared" si="249"/>
        <v>2.1906370744555104</v>
      </c>
      <c r="AA231" s="24">
        <f t="shared" si="250"/>
        <v>1.8369838066352957</v>
      </c>
      <c r="AC231" s="32" t="s">
        <v>4422</v>
      </c>
      <c r="AD231" s="32" t="s">
        <v>4423</v>
      </c>
      <c r="AE231" s="32" t="s">
        <v>4424</v>
      </c>
      <c r="AF231" s="32" t="s">
        <v>4425</v>
      </c>
      <c r="AG231" s="8">
        <f t="shared" si="251"/>
        <v>2.453709688967998E-2</v>
      </c>
      <c r="AH231" s="32" t="s">
        <v>4426</v>
      </c>
      <c r="AI231" s="32" t="s">
        <v>4427</v>
      </c>
      <c r="AJ231">
        <f t="shared" si="252"/>
        <v>3.4654999999999632</v>
      </c>
      <c r="AK231">
        <f t="shared" si="231"/>
        <v>3.8147986176377855</v>
      </c>
      <c r="AL231" t="e">
        <f t="shared" si="232"/>
        <v>#VALUE!</v>
      </c>
      <c r="AM231">
        <f t="shared" si="253"/>
        <v>1.1007931373936881</v>
      </c>
      <c r="AN231" s="58" t="e">
        <f t="shared" si="254"/>
        <v>#VALUE!</v>
      </c>
      <c r="AO231" s="32">
        <v>1</v>
      </c>
      <c r="AP231" s="32">
        <v>2</v>
      </c>
      <c r="AQ231" s="32"/>
      <c r="AR231" t="e">
        <f t="shared" si="233"/>
        <v>#VALUE!</v>
      </c>
      <c r="AS231">
        <f t="shared" si="234"/>
        <v>0</v>
      </c>
      <c r="AT231">
        <f t="shared" si="235"/>
        <v>1</v>
      </c>
      <c r="AU231">
        <f t="shared" si="236"/>
        <v>0</v>
      </c>
      <c r="AV231">
        <f t="shared" si="237"/>
        <v>0</v>
      </c>
      <c r="AW231" t="e">
        <f t="shared" si="238"/>
        <v>#VALUE!</v>
      </c>
      <c r="AX231">
        <f t="shared" si="239"/>
        <v>0</v>
      </c>
      <c r="AY231">
        <f t="shared" si="240"/>
        <v>1</v>
      </c>
      <c r="AZ231">
        <f t="shared" si="241"/>
        <v>0</v>
      </c>
      <c r="BA231">
        <f t="shared" si="242"/>
        <v>0</v>
      </c>
      <c r="BB231">
        <f t="shared" si="243"/>
        <v>0</v>
      </c>
      <c r="BC231">
        <f t="shared" si="244"/>
        <v>0</v>
      </c>
      <c r="BD231">
        <f t="shared" si="245"/>
        <v>0</v>
      </c>
      <c r="BE231">
        <f t="shared" si="255"/>
        <v>0</v>
      </c>
      <c r="BF231">
        <f t="shared" si="256"/>
        <v>0</v>
      </c>
      <c r="BG231">
        <f t="shared" si="257"/>
        <v>0</v>
      </c>
      <c r="BH231" t="e">
        <f t="shared" si="258"/>
        <v>#VALUE!</v>
      </c>
      <c r="BI231">
        <f t="shared" si="259"/>
        <v>0</v>
      </c>
      <c r="BJ231">
        <f t="shared" si="260"/>
        <v>1</v>
      </c>
      <c r="BK231">
        <f t="shared" si="261"/>
        <v>0</v>
      </c>
      <c r="BL231">
        <f t="shared" si="262"/>
        <v>0</v>
      </c>
      <c r="BM231">
        <f t="shared" si="263"/>
        <v>0</v>
      </c>
      <c r="BN231">
        <f t="shared" si="264"/>
        <v>0</v>
      </c>
      <c r="BO231">
        <f t="shared" si="265"/>
        <v>1</v>
      </c>
      <c r="BP231">
        <f t="shared" si="266"/>
        <v>0</v>
      </c>
      <c r="BQ231">
        <f t="shared" si="267"/>
        <v>0</v>
      </c>
      <c r="BR231">
        <f t="shared" si="268"/>
        <v>0</v>
      </c>
      <c r="BS231">
        <f t="shared" si="269"/>
        <v>0</v>
      </c>
      <c r="BT231">
        <f t="shared" si="270"/>
        <v>0</v>
      </c>
      <c r="BU231">
        <f t="shared" si="271"/>
        <v>0</v>
      </c>
      <c r="BV231">
        <f t="shared" si="272"/>
        <v>0</v>
      </c>
      <c r="BW231">
        <f t="shared" si="273"/>
        <v>0</v>
      </c>
      <c r="BY231" s="50">
        <f t="shared" si="274"/>
        <v>3.8147986176377855</v>
      </c>
      <c r="BZ231" s="50">
        <f t="shared" si="275"/>
        <v>0</v>
      </c>
      <c r="CA231" s="50">
        <f t="shared" si="276"/>
        <v>1</v>
      </c>
      <c r="CB231" s="50">
        <f t="shared" si="277"/>
        <v>0</v>
      </c>
      <c r="CC231" s="50">
        <f t="shared" si="278"/>
        <v>0</v>
      </c>
      <c r="CD231" s="50">
        <f t="shared" si="279"/>
        <v>3.8147986176377855</v>
      </c>
      <c r="CE231" s="50">
        <f t="shared" si="280"/>
        <v>0</v>
      </c>
      <c r="CF231" s="50">
        <f t="shared" si="281"/>
        <v>1</v>
      </c>
      <c r="CG231" s="50">
        <f t="shared" si="282"/>
        <v>0</v>
      </c>
      <c r="CH231" s="50">
        <f t="shared" si="283"/>
        <v>0</v>
      </c>
      <c r="CI231" s="50">
        <f t="shared" si="284"/>
        <v>0</v>
      </c>
      <c r="CJ231" s="50">
        <f t="shared" si="285"/>
        <v>0</v>
      </c>
      <c r="CK231" s="50">
        <f t="shared" si="286"/>
        <v>0</v>
      </c>
      <c r="CL231" s="50">
        <f t="shared" si="287"/>
        <v>0</v>
      </c>
      <c r="CM231" s="50">
        <f t="shared" si="288"/>
        <v>0</v>
      </c>
      <c r="CN231" s="50">
        <f t="shared" si="289"/>
        <v>0</v>
      </c>
      <c r="CO231">
        <f t="shared" si="290"/>
        <v>1.1007931373936881</v>
      </c>
      <c r="CP231">
        <f t="shared" si="291"/>
        <v>0</v>
      </c>
      <c r="CQ231">
        <f t="shared" si="292"/>
        <v>1</v>
      </c>
      <c r="CR231">
        <f t="shared" si="293"/>
        <v>0</v>
      </c>
      <c r="CS231">
        <f t="shared" si="294"/>
        <v>0</v>
      </c>
      <c r="CT231">
        <f t="shared" si="295"/>
        <v>1.1007931373936881</v>
      </c>
      <c r="CU231">
        <f t="shared" si="296"/>
        <v>0</v>
      </c>
      <c r="CV231">
        <f t="shared" si="297"/>
        <v>1</v>
      </c>
      <c r="CW231">
        <f t="shared" si="298"/>
        <v>0</v>
      </c>
      <c r="CX231">
        <f t="shared" si="299"/>
        <v>0</v>
      </c>
      <c r="CY231">
        <f t="shared" si="300"/>
        <v>0</v>
      </c>
      <c r="CZ231">
        <f t="shared" si="301"/>
        <v>0</v>
      </c>
      <c r="DA231">
        <f t="shared" si="302"/>
        <v>0</v>
      </c>
      <c r="DB231">
        <f t="shared" si="303"/>
        <v>0</v>
      </c>
      <c r="DC231">
        <f t="shared" si="304"/>
        <v>0</v>
      </c>
      <c r="DD231">
        <f t="shared" si="305"/>
        <v>0</v>
      </c>
      <c r="DL231" s="32" t="s">
        <v>4428</v>
      </c>
      <c r="DM231" s="32" t="s">
        <v>4429</v>
      </c>
      <c r="DN231" s="32" t="s">
        <v>4430</v>
      </c>
      <c r="DO231" s="32" t="s">
        <v>454</v>
      </c>
      <c r="DP231" s="32" t="s">
        <v>1370</v>
      </c>
      <c r="DQ231" s="32" t="s">
        <v>18</v>
      </c>
    </row>
    <row r="232" spans="1:121">
      <c r="A232" s="32" t="s">
        <v>16</v>
      </c>
      <c r="B232" s="32" t="s">
        <v>4431</v>
      </c>
      <c r="C232" s="32" t="s">
        <v>4432</v>
      </c>
      <c r="D232" s="32" t="s">
        <v>4433</v>
      </c>
      <c r="E232" s="33" t="s">
        <v>4434</v>
      </c>
      <c r="F232" s="32" t="s">
        <v>4435</v>
      </c>
      <c r="G232" s="32" t="s">
        <v>4436</v>
      </c>
      <c r="H232" s="32" t="s">
        <v>4437</v>
      </c>
      <c r="I232" s="32" t="s">
        <v>4438</v>
      </c>
      <c r="J232" s="32" t="s">
        <v>4439</v>
      </c>
      <c r="K232" s="32" t="s">
        <v>4440</v>
      </c>
      <c r="L232" s="32" t="s">
        <v>4441</v>
      </c>
      <c r="M232" s="33" t="s">
        <v>4442</v>
      </c>
      <c r="N232" s="33" t="s">
        <v>4443</v>
      </c>
      <c r="O232" s="33" t="s">
        <v>4444</v>
      </c>
      <c r="P232" s="31">
        <f t="shared" si="246"/>
        <v>0.56808868379999988</v>
      </c>
      <c r="Q232" s="3">
        <f t="shared" si="247"/>
        <v>-0.35455049467676747</v>
      </c>
      <c r="R232" s="32" t="s">
        <v>4445</v>
      </c>
      <c r="S232" s="40">
        <f t="shared" si="248"/>
        <v>1.9332296148234815</v>
      </c>
      <c r="T232" s="32" t="s">
        <v>4446</v>
      </c>
      <c r="U232" s="32" t="s">
        <v>4447</v>
      </c>
      <c r="V232" s="33" t="s">
        <v>4448</v>
      </c>
      <c r="W232" s="24">
        <f t="shared" si="249"/>
        <v>5.9386125570760209</v>
      </c>
      <c r="AA232" s="24">
        <f t="shared" si="250"/>
        <v>1.0004709413408914</v>
      </c>
      <c r="AC232" s="32" t="s">
        <v>4449</v>
      </c>
      <c r="AD232" s="32" t="s">
        <v>4450</v>
      </c>
      <c r="AE232" s="32" t="s">
        <v>4451</v>
      </c>
      <c r="AF232" s="32" t="s">
        <v>4452</v>
      </c>
      <c r="AG232" s="8">
        <f t="shared" si="251"/>
        <v>2.7832260827005656E-2</v>
      </c>
      <c r="AH232" s="32" t="s">
        <v>4453</v>
      </c>
      <c r="AI232" s="32" t="s">
        <v>4454</v>
      </c>
      <c r="AJ232">
        <f t="shared" si="252"/>
        <v>4.1351999999999975</v>
      </c>
      <c r="AK232">
        <f t="shared" si="231"/>
        <v>2.7968622559498946</v>
      </c>
      <c r="AL232" t="e">
        <f t="shared" si="232"/>
        <v>#VALUE!</v>
      </c>
      <c r="AM232">
        <f t="shared" si="253"/>
        <v>0.67635477267118793</v>
      </c>
      <c r="AN232" s="58" t="e">
        <f t="shared" si="254"/>
        <v>#VALUE!</v>
      </c>
      <c r="AO232" s="32">
        <v>3</v>
      </c>
      <c r="AP232" s="32">
        <v>2</v>
      </c>
      <c r="AQ232" s="32"/>
      <c r="AR232">
        <f t="shared" si="233"/>
        <v>0</v>
      </c>
      <c r="AS232">
        <f t="shared" si="234"/>
        <v>0</v>
      </c>
      <c r="AT232">
        <f t="shared" si="235"/>
        <v>0</v>
      </c>
      <c r="AU232">
        <f t="shared" si="236"/>
        <v>0</v>
      </c>
      <c r="AV232">
        <f t="shared" si="237"/>
        <v>0</v>
      </c>
      <c r="AW232" t="e">
        <f t="shared" si="238"/>
        <v>#VALUE!</v>
      </c>
      <c r="AX232">
        <f t="shared" si="239"/>
        <v>0</v>
      </c>
      <c r="AY232">
        <f t="shared" si="240"/>
        <v>1</v>
      </c>
      <c r="AZ232" t="e">
        <f t="shared" si="241"/>
        <v>#VALUE!</v>
      </c>
      <c r="BA232">
        <f t="shared" si="242"/>
        <v>0</v>
      </c>
      <c r="BB232">
        <f t="shared" si="243"/>
        <v>1</v>
      </c>
      <c r="BC232">
        <f t="shared" si="244"/>
        <v>0</v>
      </c>
      <c r="BD232">
        <f t="shared" si="245"/>
        <v>0</v>
      </c>
      <c r="BE232">
        <f t="shared" si="255"/>
        <v>0</v>
      </c>
      <c r="BF232">
        <f t="shared" si="256"/>
        <v>0</v>
      </c>
      <c r="BG232">
        <f t="shared" si="257"/>
        <v>0</v>
      </c>
      <c r="BH232">
        <f t="shared" si="258"/>
        <v>0</v>
      </c>
      <c r="BI232">
        <f t="shared" si="259"/>
        <v>0</v>
      </c>
      <c r="BJ232">
        <f t="shared" si="260"/>
        <v>0</v>
      </c>
      <c r="BK232">
        <f t="shared" si="261"/>
        <v>0</v>
      </c>
      <c r="BL232">
        <f t="shared" si="262"/>
        <v>0</v>
      </c>
      <c r="BM232">
        <f t="shared" si="263"/>
        <v>0</v>
      </c>
      <c r="BN232">
        <f t="shared" si="264"/>
        <v>0</v>
      </c>
      <c r="BO232">
        <f t="shared" si="265"/>
        <v>1</v>
      </c>
      <c r="BP232" t="e">
        <f t="shared" si="266"/>
        <v>#VALUE!</v>
      </c>
      <c r="BQ232">
        <f t="shared" si="267"/>
        <v>0</v>
      </c>
      <c r="BR232">
        <f t="shared" si="268"/>
        <v>1</v>
      </c>
      <c r="BS232">
        <f t="shared" si="269"/>
        <v>0</v>
      </c>
      <c r="BT232">
        <f t="shared" si="270"/>
        <v>0</v>
      </c>
      <c r="BU232">
        <f t="shared" si="271"/>
        <v>0</v>
      </c>
      <c r="BV232">
        <f t="shared" si="272"/>
        <v>0</v>
      </c>
      <c r="BW232">
        <f t="shared" si="273"/>
        <v>0</v>
      </c>
      <c r="BY232" s="50">
        <f t="shared" si="274"/>
        <v>0</v>
      </c>
      <c r="BZ232" s="50">
        <f t="shared" si="275"/>
        <v>0</v>
      </c>
      <c r="CA232" s="50">
        <f t="shared" si="276"/>
        <v>0</v>
      </c>
      <c r="CB232" s="50">
        <f t="shared" si="277"/>
        <v>0</v>
      </c>
      <c r="CC232" s="50">
        <f t="shared" si="278"/>
        <v>0</v>
      </c>
      <c r="CD232" s="50">
        <f t="shared" si="279"/>
        <v>2.7968622559498946</v>
      </c>
      <c r="CE232" s="50">
        <f t="shared" si="280"/>
        <v>0</v>
      </c>
      <c r="CF232" s="50">
        <f t="shared" si="281"/>
        <v>1</v>
      </c>
      <c r="CG232" s="50">
        <f t="shared" si="282"/>
        <v>2.7968622559498946</v>
      </c>
      <c r="CH232" s="50">
        <f t="shared" si="283"/>
        <v>0</v>
      </c>
      <c r="CI232" s="50">
        <f t="shared" si="284"/>
        <v>1</v>
      </c>
      <c r="CJ232" s="50">
        <f t="shared" si="285"/>
        <v>0</v>
      </c>
      <c r="CK232" s="50">
        <f t="shared" si="286"/>
        <v>0</v>
      </c>
      <c r="CL232" s="50">
        <f t="shared" si="287"/>
        <v>0</v>
      </c>
      <c r="CM232" s="50">
        <f t="shared" si="288"/>
        <v>0</v>
      </c>
      <c r="CN232" s="50">
        <f t="shared" si="289"/>
        <v>0</v>
      </c>
      <c r="CO232">
        <f t="shared" si="290"/>
        <v>0</v>
      </c>
      <c r="CP232">
        <f t="shared" si="291"/>
        <v>0</v>
      </c>
      <c r="CQ232">
        <f t="shared" si="292"/>
        <v>0</v>
      </c>
      <c r="CR232">
        <f t="shared" si="293"/>
        <v>0</v>
      </c>
      <c r="CS232">
        <f t="shared" si="294"/>
        <v>0</v>
      </c>
      <c r="CT232">
        <f t="shared" si="295"/>
        <v>0.67635477267118793</v>
      </c>
      <c r="CU232">
        <f t="shared" si="296"/>
        <v>0</v>
      </c>
      <c r="CV232">
        <f t="shared" si="297"/>
        <v>1</v>
      </c>
      <c r="CW232">
        <f t="shared" si="298"/>
        <v>0.67635477267118793</v>
      </c>
      <c r="CX232">
        <f t="shared" si="299"/>
        <v>0</v>
      </c>
      <c r="CY232">
        <f t="shared" si="300"/>
        <v>1</v>
      </c>
      <c r="CZ232">
        <f t="shared" si="301"/>
        <v>0</v>
      </c>
      <c r="DA232">
        <f t="shared" si="302"/>
        <v>0</v>
      </c>
      <c r="DB232">
        <f t="shared" si="303"/>
        <v>0</v>
      </c>
      <c r="DC232">
        <f t="shared" si="304"/>
        <v>0</v>
      </c>
      <c r="DD232">
        <f t="shared" si="305"/>
        <v>0</v>
      </c>
      <c r="DL232" s="35">
        <v>2404394</v>
      </c>
      <c r="DM232" s="32" t="s">
        <v>4455</v>
      </c>
      <c r="DN232" s="32" t="s">
        <v>4456</v>
      </c>
      <c r="DO232" s="32" t="s">
        <v>4457</v>
      </c>
      <c r="DP232" s="32" t="s">
        <v>4458</v>
      </c>
      <c r="DQ232" s="32" t="s">
        <v>18</v>
      </c>
    </row>
    <row r="233" spans="1:121">
      <c r="A233" s="32" t="s">
        <v>20</v>
      </c>
      <c r="B233" s="32" t="s">
        <v>4459</v>
      </c>
      <c r="C233" s="32" t="s">
        <v>4460</v>
      </c>
      <c r="D233" s="32" t="s">
        <v>4461</v>
      </c>
      <c r="E233" s="32" t="s">
        <v>4462</v>
      </c>
      <c r="F233" s="33" t="s">
        <v>4463</v>
      </c>
      <c r="G233" s="33" t="s">
        <v>4464</v>
      </c>
      <c r="H233" s="33" t="s">
        <v>4465</v>
      </c>
      <c r="I233" s="32" t="s">
        <v>4466</v>
      </c>
      <c r="J233" s="32" t="s">
        <v>4467</v>
      </c>
      <c r="K233" s="32" t="s">
        <v>4468</v>
      </c>
      <c r="L233" s="33" t="s">
        <v>2191</v>
      </c>
      <c r="M233" s="33" t="s">
        <v>4469</v>
      </c>
      <c r="N233" s="32" t="s">
        <v>4470</v>
      </c>
      <c r="O233" s="32" t="s">
        <v>4471</v>
      </c>
      <c r="P233" s="31">
        <f t="shared" si="246"/>
        <v>0.75573908644499999</v>
      </c>
      <c r="Q233" s="3">
        <f t="shared" si="247"/>
        <v>0.14228313356144628</v>
      </c>
      <c r="R233" s="32" t="s">
        <v>4472</v>
      </c>
      <c r="S233" s="40">
        <f t="shared" si="248"/>
        <v>1.428028691387456</v>
      </c>
      <c r="T233" s="33" t="s">
        <v>4473</v>
      </c>
      <c r="U233" s="32" t="s">
        <v>4474</v>
      </c>
      <c r="V233" s="33" t="s">
        <v>4475</v>
      </c>
      <c r="W233" s="24">
        <f t="shared" si="249"/>
        <v>4.159109694476812</v>
      </c>
      <c r="AA233" s="24">
        <f t="shared" si="250"/>
        <v>1.3453206070692305</v>
      </c>
      <c r="AC233" s="32" t="s">
        <v>4476</v>
      </c>
      <c r="AD233" s="32" t="s">
        <v>4477</v>
      </c>
      <c r="AE233" s="32" t="s">
        <v>4478</v>
      </c>
      <c r="AF233" s="32" t="s">
        <v>4479</v>
      </c>
      <c r="AG233" s="8">
        <f t="shared" si="251"/>
        <v>5.2450012562535862E-2</v>
      </c>
      <c r="AH233" s="32" t="s">
        <v>4480</v>
      </c>
      <c r="AI233" s="32" t="s">
        <v>4481</v>
      </c>
      <c r="AJ233">
        <f t="shared" si="252"/>
        <v>2.694500000000005</v>
      </c>
      <c r="AK233">
        <f t="shared" si="231"/>
        <v>1.8729599686499736</v>
      </c>
      <c r="AL233" t="e">
        <f t="shared" si="232"/>
        <v>#VALUE!</v>
      </c>
      <c r="AM233">
        <f t="shared" si="253"/>
        <v>0.6951048315642866</v>
      </c>
      <c r="AN233" s="58" t="e">
        <f t="shared" si="254"/>
        <v>#VALUE!</v>
      </c>
      <c r="AO233" s="32">
        <v>4</v>
      </c>
      <c r="AP233" s="32">
        <v>4</v>
      </c>
      <c r="AQ233" s="32"/>
      <c r="AR233">
        <f t="shared" si="233"/>
        <v>0</v>
      </c>
      <c r="AS233">
        <f t="shared" si="234"/>
        <v>0</v>
      </c>
      <c r="AT233">
        <f t="shared" si="235"/>
        <v>0</v>
      </c>
      <c r="AU233">
        <f t="shared" si="236"/>
        <v>0</v>
      </c>
      <c r="AV233">
        <f t="shared" si="237"/>
        <v>0</v>
      </c>
      <c r="AW233">
        <f t="shared" si="238"/>
        <v>0</v>
      </c>
      <c r="AX233">
        <f t="shared" si="239"/>
        <v>0</v>
      </c>
      <c r="AY233">
        <f t="shared" si="240"/>
        <v>0</v>
      </c>
      <c r="AZ233">
        <f t="shared" si="241"/>
        <v>0</v>
      </c>
      <c r="BA233">
        <f t="shared" si="242"/>
        <v>0</v>
      </c>
      <c r="BB233">
        <f t="shared" si="243"/>
        <v>0</v>
      </c>
      <c r="BC233">
        <f t="shared" si="244"/>
        <v>0</v>
      </c>
      <c r="BD233" t="e">
        <f t="shared" si="245"/>
        <v>#VALUE!</v>
      </c>
      <c r="BE233" t="e">
        <f t="shared" si="255"/>
        <v>#VALUE!</v>
      </c>
      <c r="BF233">
        <f t="shared" si="256"/>
        <v>1</v>
      </c>
      <c r="BG233">
        <f t="shared" si="257"/>
        <v>1</v>
      </c>
      <c r="BH233">
        <f t="shared" si="258"/>
        <v>0</v>
      </c>
      <c r="BI233">
        <f t="shared" si="259"/>
        <v>0</v>
      </c>
      <c r="BJ233">
        <f t="shared" si="260"/>
        <v>0</v>
      </c>
      <c r="BK233">
        <f t="shared" si="261"/>
        <v>0</v>
      </c>
      <c r="BL233">
        <f t="shared" si="262"/>
        <v>0</v>
      </c>
      <c r="BM233">
        <f t="shared" si="263"/>
        <v>0</v>
      </c>
      <c r="BN233">
        <f t="shared" si="264"/>
        <v>0</v>
      </c>
      <c r="BO233">
        <f t="shared" si="265"/>
        <v>0</v>
      </c>
      <c r="BP233">
        <f t="shared" si="266"/>
        <v>0</v>
      </c>
      <c r="BQ233">
        <f t="shared" si="267"/>
        <v>0</v>
      </c>
      <c r="BR233">
        <f t="shared" si="268"/>
        <v>0</v>
      </c>
      <c r="BS233">
        <f t="shared" si="269"/>
        <v>0</v>
      </c>
      <c r="BT233" t="e">
        <f t="shared" si="270"/>
        <v>#VALUE!</v>
      </c>
      <c r="BU233" t="e">
        <f t="shared" si="271"/>
        <v>#VALUE!</v>
      </c>
      <c r="BV233">
        <f t="shared" si="272"/>
        <v>1</v>
      </c>
      <c r="BW233">
        <f t="shared" si="273"/>
        <v>1</v>
      </c>
      <c r="BY233" s="50">
        <f t="shared" si="274"/>
        <v>0</v>
      </c>
      <c r="BZ233" s="50">
        <f t="shared" si="275"/>
        <v>0</v>
      </c>
      <c r="CA233" s="50">
        <f t="shared" si="276"/>
        <v>0</v>
      </c>
      <c r="CB233" s="50">
        <f t="shared" si="277"/>
        <v>0</v>
      </c>
      <c r="CC233" s="50">
        <f t="shared" si="278"/>
        <v>0</v>
      </c>
      <c r="CD233" s="50">
        <f t="shared" si="279"/>
        <v>0</v>
      </c>
      <c r="CE233" s="50">
        <f t="shared" si="280"/>
        <v>0</v>
      </c>
      <c r="CF233" s="50">
        <f t="shared" si="281"/>
        <v>0</v>
      </c>
      <c r="CG233" s="50">
        <f t="shared" si="282"/>
        <v>0</v>
      </c>
      <c r="CH233" s="50">
        <f t="shared" si="283"/>
        <v>0</v>
      </c>
      <c r="CI233" s="50">
        <f t="shared" si="284"/>
        <v>0</v>
      </c>
      <c r="CJ233" s="50">
        <f t="shared" si="285"/>
        <v>0</v>
      </c>
      <c r="CK233" s="50">
        <f t="shared" si="286"/>
        <v>1.8729599686499736</v>
      </c>
      <c r="CL233" s="50">
        <f t="shared" si="287"/>
        <v>1.8729599686499736</v>
      </c>
      <c r="CM233" s="50">
        <f t="shared" si="288"/>
        <v>1</v>
      </c>
      <c r="CN233" s="50">
        <f t="shared" si="289"/>
        <v>1</v>
      </c>
      <c r="CO233">
        <f t="shared" si="290"/>
        <v>0</v>
      </c>
      <c r="CP233">
        <f t="shared" si="291"/>
        <v>0</v>
      </c>
      <c r="CQ233">
        <f t="shared" si="292"/>
        <v>0</v>
      </c>
      <c r="CR233">
        <f t="shared" si="293"/>
        <v>0</v>
      </c>
      <c r="CS233">
        <f t="shared" si="294"/>
        <v>0</v>
      </c>
      <c r="CT233">
        <f t="shared" si="295"/>
        <v>0</v>
      </c>
      <c r="CU233">
        <f t="shared" si="296"/>
        <v>0</v>
      </c>
      <c r="CV233">
        <f t="shared" si="297"/>
        <v>0</v>
      </c>
      <c r="CW233">
        <f t="shared" si="298"/>
        <v>0</v>
      </c>
      <c r="CX233">
        <f t="shared" si="299"/>
        <v>0</v>
      </c>
      <c r="CY233">
        <f t="shared" si="300"/>
        <v>0</v>
      </c>
      <c r="CZ233">
        <f t="shared" si="301"/>
        <v>0</v>
      </c>
      <c r="DA233">
        <f t="shared" si="302"/>
        <v>0.6951048315642866</v>
      </c>
      <c r="DB233">
        <f t="shared" si="303"/>
        <v>0.6951048315642866</v>
      </c>
      <c r="DC233">
        <f t="shared" si="304"/>
        <v>1</v>
      </c>
      <c r="DD233">
        <f t="shared" si="305"/>
        <v>1</v>
      </c>
      <c r="DL233" s="32" t="s">
        <v>4482</v>
      </c>
      <c r="DM233" s="32" t="s">
        <v>4483</v>
      </c>
      <c r="DN233" s="32" t="s">
        <v>4484</v>
      </c>
      <c r="DO233" s="32" t="s">
        <v>4485</v>
      </c>
      <c r="DP233" s="32" t="s">
        <v>4486</v>
      </c>
      <c r="DQ233" s="32" t="s">
        <v>18</v>
      </c>
    </row>
    <row r="234" spans="1:121">
      <c r="A234" s="32" t="s">
        <v>16</v>
      </c>
      <c r="B234" s="32" t="s">
        <v>4487</v>
      </c>
      <c r="C234" s="32" t="s">
        <v>4488</v>
      </c>
      <c r="D234" s="32" t="s">
        <v>4489</v>
      </c>
      <c r="E234" s="33" t="s">
        <v>4490</v>
      </c>
      <c r="F234" s="33" t="s">
        <v>4491</v>
      </c>
      <c r="G234" s="32" t="s">
        <v>4492</v>
      </c>
      <c r="H234" s="32" t="s">
        <v>4493</v>
      </c>
      <c r="I234" s="32" t="s">
        <v>4494</v>
      </c>
      <c r="J234" s="32" t="s">
        <v>4495</v>
      </c>
      <c r="K234" s="32" t="s">
        <v>4496</v>
      </c>
      <c r="L234" s="33" t="s">
        <v>4497</v>
      </c>
      <c r="M234" s="33" t="s">
        <v>4498</v>
      </c>
      <c r="N234" s="33" t="s">
        <v>2559</v>
      </c>
      <c r="O234" s="32" t="s">
        <v>4499</v>
      </c>
      <c r="P234" s="31">
        <f t="shared" si="246"/>
        <v>0.909970260217</v>
      </c>
      <c r="Q234" s="3">
        <f t="shared" si="247"/>
        <v>0.65609174895878941</v>
      </c>
      <c r="R234" s="32" t="s">
        <v>4500</v>
      </c>
      <c r="S234" s="40">
        <f t="shared" si="248"/>
        <v>0.85516797827710456</v>
      </c>
      <c r="T234" s="33" t="s">
        <v>4501</v>
      </c>
      <c r="U234" s="32" t="s">
        <v>4502</v>
      </c>
      <c r="V234" s="32" t="s">
        <v>4503</v>
      </c>
      <c r="W234" s="24">
        <f t="shared" si="249"/>
        <v>1.6115763266922856</v>
      </c>
      <c r="AA234" s="24">
        <f t="shared" si="250"/>
        <v>1.9099403267323354</v>
      </c>
      <c r="AC234" s="32" t="s">
        <v>4504</v>
      </c>
      <c r="AD234" s="32" t="s">
        <v>4505</v>
      </c>
      <c r="AE234" s="32" t="s">
        <v>4506</v>
      </c>
      <c r="AF234" s="32" t="s">
        <v>4507</v>
      </c>
      <c r="AG234" s="8">
        <f t="shared" si="251"/>
        <v>3.1870075411493781E-2</v>
      </c>
      <c r="AH234" s="32" t="s">
        <v>4508</v>
      </c>
      <c r="AI234" s="32" t="s">
        <v>4509</v>
      </c>
      <c r="AJ234">
        <f t="shared" si="252"/>
        <v>2.3668999999999869</v>
      </c>
      <c r="AK234">
        <f t="shared" si="231"/>
        <v>2.3575329636636186</v>
      </c>
      <c r="AL234" t="e">
        <f t="shared" si="232"/>
        <v>#VALUE!</v>
      </c>
      <c r="AM234">
        <f t="shared" si="253"/>
        <v>0.99604248749995006</v>
      </c>
      <c r="AN234" s="58" t="e">
        <f t="shared" si="254"/>
        <v>#VALUE!</v>
      </c>
      <c r="AO234" s="32">
        <v>2</v>
      </c>
      <c r="AP234" s="32">
        <v>4</v>
      </c>
      <c r="AQ234" s="32"/>
      <c r="AR234">
        <f t="shared" si="233"/>
        <v>0</v>
      </c>
      <c r="AS234">
        <f t="shared" si="234"/>
        <v>0</v>
      </c>
      <c r="AT234">
        <f t="shared" si="235"/>
        <v>0</v>
      </c>
      <c r="AU234">
        <f t="shared" si="236"/>
        <v>0</v>
      </c>
      <c r="AV234" t="e">
        <f t="shared" si="237"/>
        <v>#VALUE!</v>
      </c>
      <c r="AW234">
        <f t="shared" si="238"/>
        <v>0</v>
      </c>
      <c r="AX234">
        <f t="shared" si="239"/>
        <v>1</v>
      </c>
      <c r="AY234">
        <f t="shared" si="240"/>
        <v>0</v>
      </c>
      <c r="AZ234">
        <f t="shared" si="241"/>
        <v>0</v>
      </c>
      <c r="BA234">
        <f t="shared" si="242"/>
        <v>0</v>
      </c>
      <c r="BB234">
        <f t="shared" si="243"/>
        <v>0</v>
      </c>
      <c r="BC234">
        <f t="shared" si="244"/>
        <v>0</v>
      </c>
      <c r="BD234">
        <f t="shared" si="245"/>
        <v>0</v>
      </c>
      <c r="BE234" t="e">
        <f t="shared" si="255"/>
        <v>#VALUE!</v>
      </c>
      <c r="BF234">
        <f t="shared" si="256"/>
        <v>0</v>
      </c>
      <c r="BG234">
        <f t="shared" si="257"/>
        <v>1</v>
      </c>
      <c r="BH234">
        <f t="shared" si="258"/>
        <v>0</v>
      </c>
      <c r="BI234">
        <f t="shared" si="259"/>
        <v>0</v>
      </c>
      <c r="BJ234">
        <f t="shared" si="260"/>
        <v>0</v>
      </c>
      <c r="BK234">
        <f t="shared" si="261"/>
        <v>0</v>
      </c>
      <c r="BL234" t="e">
        <f t="shared" si="262"/>
        <v>#VALUE!</v>
      </c>
      <c r="BM234" t="e">
        <f t="shared" si="263"/>
        <v>#VALUE!</v>
      </c>
      <c r="BN234">
        <f t="shared" si="264"/>
        <v>1</v>
      </c>
      <c r="BO234">
        <f t="shared" si="265"/>
        <v>0</v>
      </c>
      <c r="BP234">
        <f t="shared" si="266"/>
        <v>0</v>
      </c>
      <c r="BQ234">
        <f t="shared" si="267"/>
        <v>0</v>
      </c>
      <c r="BR234">
        <f t="shared" si="268"/>
        <v>0</v>
      </c>
      <c r="BS234">
        <f t="shared" si="269"/>
        <v>0</v>
      </c>
      <c r="BT234">
        <f t="shared" si="270"/>
        <v>0</v>
      </c>
      <c r="BU234" t="e">
        <f t="shared" si="271"/>
        <v>#VALUE!</v>
      </c>
      <c r="BV234">
        <f t="shared" si="272"/>
        <v>0</v>
      </c>
      <c r="BW234">
        <f t="shared" si="273"/>
        <v>1</v>
      </c>
      <c r="BY234" s="50">
        <f t="shared" si="274"/>
        <v>0</v>
      </c>
      <c r="BZ234" s="50">
        <f t="shared" si="275"/>
        <v>0</v>
      </c>
      <c r="CA234" s="50">
        <f t="shared" si="276"/>
        <v>0</v>
      </c>
      <c r="CB234" s="50">
        <f t="shared" si="277"/>
        <v>0</v>
      </c>
      <c r="CC234" s="50">
        <f t="shared" si="278"/>
        <v>2.3575329636636186</v>
      </c>
      <c r="CD234" s="50">
        <f t="shared" si="279"/>
        <v>0</v>
      </c>
      <c r="CE234" s="50">
        <f t="shared" si="280"/>
        <v>1</v>
      </c>
      <c r="CF234" s="50">
        <f t="shared" si="281"/>
        <v>0</v>
      </c>
      <c r="CG234" s="50">
        <f t="shared" si="282"/>
        <v>0</v>
      </c>
      <c r="CH234" s="50">
        <f t="shared" si="283"/>
        <v>0</v>
      </c>
      <c r="CI234" s="50">
        <f t="shared" si="284"/>
        <v>0</v>
      </c>
      <c r="CJ234" s="50">
        <f t="shared" si="285"/>
        <v>0</v>
      </c>
      <c r="CK234" s="50">
        <f t="shared" si="286"/>
        <v>0</v>
      </c>
      <c r="CL234" s="50">
        <f t="shared" si="287"/>
        <v>2.3575329636636186</v>
      </c>
      <c r="CM234" s="50">
        <f t="shared" si="288"/>
        <v>0</v>
      </c>
      <c r="CN234" s="50">
        <f t="shared" si="289"/>
        <v>1</v>
      </c>
      <c r="CO234">
        <f t="shared" si="290"/>
        <v>0</v>
      </c>
      <c r="CP234">
        <f t="shared" si="291"/>
        <v>0</v>
      </c>
      <c r="CQ234">
        <f t="shared" si="292"/>
        <v>0</v>
      </c>
      <c r="CR234">
        <f t="shared" si="293"/>
        <v>0</v>
      </c>
      <c r="CS234">
        <f t="shared" si="294"/>
        <v>0.99604248749995006</v>
      </c>
      <c r="CT234">
        <f t="shared" si="295"/>
        <v>0</v>
      </c>
      <c r="CU234">
        <f t="shared" si="296"/>
        <v>1</v>
      </c>
      <c r="CV234">
        <f t="shared" si="297"/>
        <v>0</v>
      </c>
      <c r="CW234">
        <f t="shared" si="298"/>
        <v>0</v>
      </c>
      <c r="CX234">
        <f t="shared" si="299"/>
        <v>0</v>
      </c>
      <c r="CY234">
        <f t="shared" si="300"/>
        <v>0</v>
      </c>
      <c r="CZ234">
        <f t="shared" si="301"/>
        <v>0</v>
      </c>
      <c r="DA234">
        <f t="shared" si="302"/>
        <v>0</v>
      </c>
      <c r="DB234">
        <f t="shared" si="303"/>
        <v>0.99604248749995006</v>
      </c>
      <c r="DC234">
        <f t="shared" si="304"/>
        <v>0</v>
      </c>
      <c r="DD234">
        <f t="shared" si="305"/>
        <v>1</v>
      </c>
      <c r="DL234" s="32" t="s">
        <v>4510</v>
      </c>
      <c r="DM234" s="32" t="s">
        <v>4511</v>
      </c>
      <c r="DN234" s="32" t="s">
        <v>4290</v>
      </c>
      <c r="DO234" s="32" t="s">
        <v>4512</v>
      </c>
      <c r="DP234" s="32" t="s">
        <v>4513</v>
      </c>
      <c r="DQ234" s="32" t="s">
        <v>18</v>
      </c>
    </row>
    <row r="235" spans="1:121">
      <c r="A235" s="32" t="s">
        <v>20</v>
      </c>
      <c r="B235" s="32" t="s">
        <v>4514</v>
      </c>
      <c r="C235" s="32" t="s">
        <v>4515</v>
      </c>
      <c r="D235" s="32" t="s">
        <v>4516</v>
      </c>
      <c r="E235" s="32" t="s">
        <v>4517</v>
      </c>
      <c r="F235" s="33" t="s">
        <v>4518</v>
      </c>
      <c r="G235" s="32" t="s">
        <v>4519</v>
      </c>
      <c r="H235" s="32" t="s">
        <v>4520</v>
      </c>
      <c r="I235" s="32" t="s">
        <v>4521</v>
      </c>
      <c r="J235" s="32" t="s">
        <v>4522</v>
      </c>
      <c r="K235" s="32" t="s">
        <v>4523</v>
      </c>
      <c r="L235" s="33" t="s">
        <v>4524</v>
      </c>
      <c r="M235" s="33" t="s">
        <v>4525</v>
      </c>
      <c r="N235" s="33" t="s">
        <v>4526</v>
      </c>
      <c r="O235" s="32" t="s">
        <v>4527</v>
      </c>
      <c r="P235" s="31">
        <f t="shared" si="246"/>
        <v>0.72630690922499996</v>
      </c>
      <c r="Q235" s="3">
        <f t="shared" si="247"/>
        <v>5.504345277594469E-2</v>
      </c>
      <c r="R235" s="32" t="s">
        <v>4528</v>
      </c>
      <c r="S235" s="40">
        <f t="shared" si="248"/>
        <v>1.5157250411138687</v>
      </c>
      <c r="T235" s="33" t="s">
        <v>4529</v>
      </c>
      <c r="U235" s="32" t="s">
        <v>4530</v>
      </c>
      <c r="V235" s="32" t="s">
        <v>4531</v>
      </c>
      <c r="W235" s="24">
        <f t="shared" si="249"/>
        <v>5.8007437729234335</v>
      </c>
      <c r="AA235" s="24">
        <f t="shared" si="250"/>
        <v>1.0049505857596759</v>
      </c>
      <c r="AC235" s="32" t="s">
        <v>4532</v>
      </c>
      <c r="AD235" s="32" t="s">
        <v>4533</v>
      </c>
      <c r="AE235" s="32" t="s">
        <v>4534</v>
      </c>
      <c r="AF235" s="32" t="s">
        <v>4535</v>
      </c>
      <c r="AG235" s="8">
        <f t="shared" si="251"/>
        <v>3.8608707936860859E-2</v>
      </c>
      <c r="AH235" s="32" t="s">
        <v>4536</v>
      </c>
      <c r="AI235" s="32" t="s">
        <v>4537</v>
      </c>
      <c r="AJ235">
        <f t="shared" si="252"/>
        <v>4.4017999999999802</v>
      </c>
      <c r="AK235">
        <f t="shared" si="231"/>
        <v>1.9801344514007742</v>
      </c>
      <c r="AL235" t="e">
        <f t="shared" si="232"/>
        <v>#VALUE!</v>
      </c>
      <c r="AM235">
        <f t="shared" si="253"/>
        <v>0.44984652901103711</v>
      </c>
      <c r="AN235" s="58" t="e">
        <f t="shared" si="254"/>
        <v>#VALUE!</v>
      </c>
      <c r="AO235" s="32">
        <v>2</v>
      </c>
      <c r="AP235" s="32">
        <v>3</v>
      </c>
      <c r="AQ235" s="32"/>
      <c r="AR235">
        <f t="shared" si="233"/>
        <v>0</v>
      </c>
      <c r="AS235">
        <f t="shared" si="234"/>
        <v>0</v>
      </c>
      <c r="AT235">
        <f t="shared" si="235"/>
        <v>0</v>
      </c>
      <c r="AU235">
        <f t="shared" si="236"/>
        <v>0</v>
      </c>
      <c r="AV235" t="e">
        <f t="shared" si="237"/>
        <v>#VALUE!</v>
      </c>
      <c r="AW235">
        <f t="shared" si="238"/>
        <v>0</v>
      </c>
      <c r="AX235">
        <f t="shared" si="239"/>
        <v>1</v>
      </c>
      <c r="AY235">
        <f t="shared" si="240"/>
        <v>0</v>
      </c>
      <c r="AZ235">
        <f t="shared" si="241"/>
        <v>0</v>
      </c>
      <c r="BA235" t="e">
        <f t="shared" si="242"/>
        <v>#VALUE!</v>
      </c>
      <c r="BB235">
        <f t="shared" si="243"/>
        <v>0</v>
      </c>
      <c r="BC235">
        <f t="shared" si="244"/>
        <v>1</v>
      </c>
      <c r="BD235">
        <f t="shared" si="245"/>
        <v>0</v>
      </c>
      <c r="BE235">
        <f t="shared" si="255"/>
        <v>0</v>
      </c>
      <c r="BF235">
        <f t="shared" si="256"/>
        <v>0</v>
      </c>
      <c r="BG235">
        <f t="shared" si="257"/>
        <v>0</v>
      </c>
      <c r="BH235">
        <f t="shared" si="258"/>
        <v>0</v>
      </c>
      <c r="BI235">
        <f t="shared" si="259"/>
        <v>0</v>
      </c>
      <c r="BJ235">
        <f t="shared" si="260"/>
        <v>0</v>
      </c>
      <c r="BK235">
        <f t="shared" si="261"/>
        <v>0</v>
      </c>
      <c r="BL235" t="e">
        <f t="shared" si="262"/>
        <v>#VALUE!</v>
      </c>
      <c r="BM235" t="e">
        <f t="shared" si="263"/>
        <v>#VALUE!</v>
      </c>
      <c r="BN235">
        <f t="shared" si="264"/>
        <v>1</v>
      </c>
      <c r="BO235">
        <f t="shared" si="265"/>
        <v>0</v>
      </c>
      <c r="BP235">
        <f t="shared" si="266"/>
        <v>0</v>
      </c>
      <c r="BQ235" t="e">
        <f t="shared" si="267"/>
        <v>#VALUE!</v>
      </c>
      <c r="BR235">
        <f t="shared" si="268"/>
        <v>0</v>
      </c>
      <c r="BS235">
        <f t="shared" si="269"/>
        <v>1</v>
      </c>
      <c r="BT235">
        <f t="shared" si="270"/>
        <v>0</v>
      </c>
      <c r="BU235">
        <f t="shared" si="271"/>
        <v>0</v>
      </c>
      <c r="BV235">
        <f t="shared" si="272"/>
        <v>0</v>
      </c>
      <c r="BW235">
        <f t="shared" si="273"/>
        <v>0</v>
      </c>
      <c r="BY235" s="50">
        <f t="shared" si="274"/>
        <v>0</v>
      </c>
      <c r="BZ235" s="50">
        <f t="shared" si="275"/>
        <v>0</v>
      </c>
      <c r="CA235" s="50">
        <f t="shared" si="276"/>
        <v>0</v>
      </c>
      <c r="CB235" s="50">
        <f t="shared" si="277"/>
        <v>0</v>
      </c>
      <c r="CC235" s="50">
        <f t="shared" si="278"/>
        <v>1.9801344514007742</v>
      </c>
      <c r="CD235" s="50">
        <f t="shared" si="279"/>
        <v>0</v>
      </c>
      <c r="CE235" s="50">
        <f t="shared" si="280"/>
        <v>1</v>
      </c>
      <c r="CF235" s="50">
        <f t="shared" si="281"/>
        <v>0</v>
      </c>
      <c r="CG235" s="50">
        <f t="shared" si="282"/>
        <v>0</v>
      </c>
      <c r="CH235" s="50">
        <f t="shared" si="283"/>
        <v>1.9801344514007742</v>
      </c>
      <c r="CI235" s="50">
        <f t="shared" si="284"/>
        <v>0</v>
      </c>
      <c r="CJ235" s="50">
        <f t="shared" si="285"/>
        <v>1</v>
      </c>
      <c r="CK235" s="50">
        <f t="shared" si="286"/>
        <v>0</v>
      </c>
      <c r="CL235" s="50">
        <f t="shared" si="287"/>
        <v>0</v>
      </c>
      <c r="CM235" s="50">
        <f t="shared" si="288"/>
        <v>0</v>
      </c>
      <c r="CN235" s="50">
        <f t="shared" si="289"/>
        <v>0</v>
      </c>
      <c r="CO235">
        <f t="shared" si="290"/>
        <v>0</v>
      </c>
      <c r="CP235">
        <f t="shared" si="291"/>
        <v>0</v>
      </c>
      <c r="CQ235">
        <f t="shared" si="292"/>
        <v>0</v>
      </c>
      <c r="CR235">
        <f t="shared" si="293"/>
        <v>0</v>
      </c>
      <c r="CS235">
        <f t="shared" si="294"/>
        <v>0.44984652901103711</v>
      </c>
      <c r="CT235">
        <f t="shared" si="295"/>
        <v>0</v>
      </c>
      <c r="CU235">
        <f t="shared" si="296"/>
        <v>1</v>
      </c>
      <c r="CV235">
        <f t="shared" si="297"/>
        <v>0</v>
      </c>
      <c r="CW235">
        <f t="shared" si="298"/>
        <v>0</v>
      </c>
      <c r="CX235">
        <f t="shared" si="299"/>
        <v>0.44984652901103711</v>
      </c>
      <c r="CY235">
        <f t="shared" si="300"/>
        <v>0</v>
      </c>
      <c r="CZ235">
        <f t="shared" si="301"/>
        <v>1</v>
      </c>
      <c r="DA235">
        <f t="shared" si="302"/>
        <v>0</v>
      </c>
      <c r="DB235">
        <f t="shared" si="303"/>
        <v>0</v>
      </c>
      <c r="DC235">
        <f t="shared" si="304"/>
        <v>0</v>
      </c>
      <c r="DD235">
        <f t="shared" si="305"/>
        <v>0</v>
      </c>
      <c r="DL235" s="32" t="s">
        <v>4538</v>
      </c>
      <c r="DM235" s="32" t="s">
        <v>4539</v>
      </c>
      <c r="DN235" s="32" t="s">
        <v>4540</v>
      </c>
      <c r="DO235" s="32" t="s">
        <v>684</v>
      </c>
      <c r="DP235" s="32" t="s">
        <v>4541</v>
      </c>
      <c r="DQ235" s="32" t="s">
        <v>18</v>
      </c>
    </row>
    <row r="236" spans="1:121">
      <c r="A236" s="32" t="s">
        <v>22</v>
      </c>
      <c r="B236" s="32" t="s">
        <v>4542</v>
      </c>
      <c r="C236" s="32" t="s">
        <v>4543</v>
      </c>
      <c r="D236" s="32" t="s">
        <v>4544</v>
      </c>
      <c r="E236" s="33" t="s">
        <v>4545</v>
      </c>
      <c r="F236" s="33" t="s">
        <v>4546</v>
      </c>
      <c r="G236" s="33" t="s">
        <v>4547</v>
      </c>
      <c r="H236" s="32" t="s">
        <v>4548</v>
      </c>
      <c r="I236" s="32" t="s">
        <v>4549</v>
      </c>
      <c r="J236" s="32" t="s">
        <v>4550</v>
      </c>
      <c r="K236" s="33" t="s">
        <v>4551</v>
      </c>
      <c r="L236" s="33" t="s">
        <v>4552</v>
      </c>
      <c r="M236" s="33" t="s">
        <v>4553</v>
      </c>
      <c r="N236" s="32" t="s">
        <v>4554</v>
      </c>
      <c r="O236" s="32" t="s">
        <v>4555</v>
      </c>
      <c r="P236" s="31">
        <f t="shared" si="246"/>
        <v>-4.5749914809999979E-2</v>
      </c>
      <c r="Q236" s="3">
        <f t="shared" si="247"/>
        <v>-0.99581389058975545</v>
      </c>
      <c r="R236" s="32" t="s">
        <v>4556</v>
      </c>
      <c r="S236" s="40">
        <f t="shared" si="248"/>
        <v>3.0500608748437461</v>
      </c>
      <c r="T236" s="32" t="s">
        <v>4557</v>
      </c>
      <c r="U236" s="32" t="s">
        <v>4558</v>
      </c>
      <c r="V236" s="32" t="s">
        <v>4559</v>
      </c>
      <c r="W236" s="24">
        <f t="shared" si="249"/>
        <v>0.32582164920704704</v>
      </c>
      <c r="AA236" s="24">
        <f t="shared" si="250"/>
        <v>1.9821283120052342</v>
      </c>
      <c r="AC236" s="32" t="s">
        <v>4560</v>
      </c>
      <c r="AD236" s="32" t="s">
        <v>4561</v>
      </c>
      <c r="AE236" s="32" t="s">
        <v>4562</v>
      </c>
      <c r="AF236" s="32" t="s">
        <v>4563</v>
      </c>
      <c r="AG236" s="8">
        <f t="shared" si="251"/>
        <v>3.8562113597422322E-2</v>
      </c>
      <c r="AH236" s="32" t="s">
        <v>4564</v>
      </c>
      <c r="AI236" s="32" t="s">
        <v>4565</v>
      </c>
      <c r="AJ236">
        <f t="shared" si="252"/>
        <v>3.3379999999999654</v>
      </c>
      <c r="AK236">
        <f t="shared" si="231"/>
        <v>3.9706323614582928</v>
      </c>
      <c r="AL236" t="e">
        <f t="shared" si="232"/>
        <v>#VALUE!</v>
      </c>
      <c r="AM236">
        <f t="shared" si="253"/>
        <v>1.1895243743134614</v>
      </c>
      <c r="AN236" s="58" t="e">
        <f t="shared" si="254"/>
        <v>#VALUE!</v>
      </c>
      <c r="AO236" s="32">
        <v>1</v>
      </c>
      <c r="AP236" s="32">
        <v>4</v>
      </c>
      <c r="AQ236" s="32"/>
      <c r="AR236" t="e">
        <f t="shared" si="233"/>
        <v>#VALUE!</v>
      </c>
      <c r="AS236">
        <f t="shared" si="234"/>
        <v>0</v>
      </c>
      <c r="AT236">
        <f t="shared" si="235"/>
        <v>1</v>
      </c>
      <c r="AU236">
        <f t="shared" si="236"/>
        <v>0</v>
      </c>
      <c r="AV236">
        <f t="shared" si="237"/>
        <v>0</v>
      </c>
      <c r="AW236">
        <f t="shared" si="238"/>
        <v>0</v>
      </c>
      <c r="AX236">
        <f t="shared" si="239"/>
        <v>0</v>
      </c>
      <c r="AY236">
        <f t="shared" si="240"/>
        <v>0</v>
      </c>
      <c r="AZ236">
        <f t="shared" si="241"/>
        <v>0</v>
      </c>
      <c r="BA236">
        <f t="shared" si="242"/>
        <v>0</v>
      </c>
      <c r="BB236">
        <f t="shared" si="243"/>
        <v>0</v>
      </c>
      <c r="BC236">
        <f t="shared" si="244"/>
        <v>0</v>
      </c>
      <c r="BD236">
        <f t="shared" si="245"/>
        <v>0</v>
      </c>
      <c r="BE236" t="e">
        <f t="shared" si="255"/>
        <v>#VALUE!</v>
      </c>
      <c r="BF236">
        <f t="shared" si="256"/>
        <v>0</v>
      </c>
      <c r="BG236">
        <f t="shared" si="257"/>
        <v>1</v>
      </c>
      <c r="BH236" t="e">
        <f t="shared" si="258"/>
        <v>#VALUE!</v>
      </c>
      <c r="BI236">
        <f t="shared" si="259"/>
        <v>0</v>
      </c>
      <c r="BJ236">
        <f t="shared" si="260"/>
        <v>1</v>
      </c>
      <c r="BK236">
        <f t="shared" si="261"/>
        <v>0</v>
      </c>
      <c r="BL236">
        <f t="shared" si="262"/>
        <v>0</v>
      </c>
      <c r="BM236">
        <f t="shared" si="263"/>
        <v>0</v>
      </c>
      <c r="BN236">
        <f t="shared" si="264"/>
        <v>0</v>
      </c>
      <c r="BO236">
        <f t="shared" si="265"/>
        <v>0</v>
      </c>
      <c r="BP236">
        <f t="shared" si="266"/>
        <v>0</v>
      </c>
      <c r="BQ236">
        <f t="shared" si="267"/>
        <v>0</v>
      </c>
      <c r="BR236">
        <f t="shared" si="268"/>
        <v>0</v>
      </c>
      <c r="BS236">
        <f t="shared" si="269"/>
        <v>0</v>
      </c>
      <c r="BT236">
        <f t="shared" si="270"/>
        <v>0</v>
      </c>
      <c r="BU236" t="e">
        <f t="shared" si="271"/>
        <v>#VALUE!</v>
      </c>
      <c r="BV236">
        <f t="shared" si="272"/>
        <v>0</v>
      </c>
      <c r="BW236">
        <f t="shared" si="273"/>
        <v>1</v>
      </c>
      <c r="BY236" s="50">
        <f t="shared" si="274"/>
        <v>3.9706323614582928</v>
      </c>
      <c r="BZ236" s="50">
        <f t="shared" si="275"/>
        <v>0</v>
      </c>
      <c r="CA236" s="50">
        <f t="shared" si="276"/>
        <v>1</v>
      </c>
      <c r="CB236" s="50">
        <f t="shared" si="277"/>
        <v>0</v>
      </c>
      <c r="CC236" s="50">
        <f t="shared" si="278"/>
        <v>0</v>
      </c>
      <c r="CD236" s="50">
        <f t="shared" si="279"/>
        <v>0</v>
      </c>
      <c r="CE236" s="50">
        <f t="shared" si="280"/>
        <v>0</v>
      </c>
      <c r="CF236" s="50">
        <f t="shared" si="281"/>
        <v>0</v>
      </c>
      <c r="CG236" s="50">
        <f t="shared" si="282"/>
        <v>0</v>
      </c>
      <c r="CH236" s="50">
        <f t="shared" si="283"/>
        <v>0</v>
      </c>
      <c r="CI236" s="50">
        <f t="shared" si="284"/>
        <v>0</v>
      </c>
      <c r="CJ236" s="50">
        <f t="shared" si="285"/>
        <v>0</v>
      </c>
      <c r="CK236" s="50">
        <f t="shared" si="286"/>
        <v>0</v>
      </c>
      <c r="CL236" s="50">
        <f t="shared" si="287"/>
        <v>3.9706323614582928</v>
      </c>
      <c r="CM236" s="50">
        <f t="shared" si="288"/>
        <v>0</v>
      </c>
      <c r="CN236" s="50">
        <f t="shared" si="289"/>
        <v>1</v>
      </c>
      <c r="CO236">
        <f t="shared" si="290"/>
        <v>1.1895243743134614</v>
      </c>
      <c r="CP236">
        <f t="shared" si="291"/>
        <v>0</v>
      </c>
      <c r="CQ236">
        <f t="shared" si="292"/>
        <v>1</v>
      </c>
      <c r="CR236">
        <f t="shared" si="293"/>
        <v>0</v>
      </c>
      <c r="CS236">
        <f t="shared" si="294"/>
        <v>0</v>
      </c>
      <c r="CT236">
        <f t="shared" si="295"/>
        <v>0</v>
      </c>
      <c r="CU236">
        <f t="shared" si="296"/>
        <v>0</v>
      </c>
      <c r="CV236">
        <f t="shared" si="297"/>
        <v>0</v>
      </c>
      <c r="CW236">
        <f t="shared" si="298"/>
        <v>0</v>
      </c>
      <c r="CX236">
        <f t="shared" si="299"/>
        <v>0</v>
      </c>
      <c r="CY236">
        <f t="shared" si="300"/>
        <v>0</v>
      </c>
      <c r="CZ236">
        <f t="shared" si="301"/>
        <v>0</v>
      </c>
      <c r="DA236">
        <f t="shared" si="302"/>
        <v>0</v>
      </c>
      <c r="DB236">
        <f t="shared" si="303"/>
        <v>1.1895243743134614</v>
      </c>
      <c r="DC236">
        <f t="shared" si="304"/>
        <v>0</v>
      </c>
      <c r="DD236">
        <f t="shared" si="305"/>
        <v>1</v>
      </c>
      <c r="DL236" s="32" t="s">
        <v>4566</v>
      </c>
      <c r="DM236" s="32" t="s">
        <v>4567</v>
      </c>
      <c r="DN236" s="32" t="s">
        <v>24</v>
      </c>
      <c r="DO236" s="32" t="s">
        <v>4568</v>
      </c>
      <c r="DP236" s="32" t="s">
        <v>4569</v>
      </c>
      <c r="DQ236" s="32" t="s">
        <v>18</v>
      </c>
    </row>
    <row r="237" spans="1:121">
      <c r="A237" s="32" t="s">
        <v>16</v>
      </c>
      <c r="B237" s="32" t="s">
        <v>4570</v>
      </c>
      <c r="C237" s="32" t="s">
        <v>4571</v>
      </c>
      <c r="D237" s="32" t="s">
        <v>4572</v>
      </c>
      <c r="E237" s="32" t="s">
        <v>4573</v>
      </c>
      <c r="F237" s="33" t="s">
        <v>4574</v>
      </c>
      <c r="G237" s="32" t="s">
        <v>4575</v>
      </c>
      <c r="H237" s="32" t="s">
        <v>4576</v>
      </c>
      <c r="I237" s="32" t="s">
        <v>4577</v>
      </c>
      <c r="J237" s="32" t="s">
        <v>4578</v>
      </c>
      <c r="K237" s="32" t="s">
        <v>4579</v>
      </c>
      <c r="L237" s="33" t="s">
        <v>4580</v>
      </c>
      <c r="M237" s="33" t="s">
        <v>4581</v>
      </c>
      <c r="N237" s="33" t="s">
        <v>4582</v>
      </c>
      <c r="O237" s="33" t="s">
        <v>4583</v>
      </c>
      <c r="P237" s="31">
        <f t="shared" si="246"/>
        <v>-0.7552418716899999</v>
      </c>
      <c r="Q237" s="3">
        <f t="shared" si="247"/>
        <v>0.14078056950762852</v>
      </c>
      <c r="R237" s="32" t="s">
        <v>4584</v>
      </c>
      <c r="S237" s="40">
        <f t="shared" si="248"/>
        <v>1.4295465346565241</v>
      </c>
      <c r="T237" s="32" t="s">
        <v>4585</v>
      </c>
      <c r="U237" s="32" t="s">
        <v>4586</v>
      </c>
      <c r="V237" s="33" t="s">
        <v>4587</v>
      </c>
      <c r="W237" s="24">
        <f t="shared" si="249"/>
        <v>1.3064437113140388</v>
      </c>
      <c r="AA237" s="24">
        <f t="shared" si="250"/>
        <v>1.9363072048892664</v>
      </c>
      <c r="AC237" s="32" t="s">
        <v>4588</v>
      </c>
      <c r="AD237" s="32" t="s">
        <v>4589</v>
      </c>
      <c r="AE237" s="32" t="s">
        <v>4590</v>
      </c>
      <c r="AF237" s="32" t="s">
        <v>4591</v>
      </c>
      <c r="AG237" s="8">
        <f t="shared" si="251"/>
        <v>3.3430248873003478E-2</v>
      </c>
      <c r="AH237" s="32" t="s">
        <v>4592</v>
      </c>
      <c r="AI237" s="32" t="s">
        <v>4593</v>
      </c>
      <c r="AJ237">
        <f t="shared" si="252"/>
        <v>5.4037000000000148</v>
      </c>
      <c r="AK237">
        <f t="shared" si="231"/>
        <v>3.0496394446894417</v>
      </c>
      <c r="AL237" t="e">
        <f t="shared" si="232"/>
        <v>#VALUE!</v>
      </c>
      <c r="AM237">
        <f t="shared" si="253"/>
        <v>0.56436135327450332</v>
      </c>
      <c r="AN237" s="58" t="e">
        <f t="shared" si="254"/>
        <v>#VALUE!</v>
      </c>
      <c r="AO237" s="32">
        <v>3</v>
      </c>
      <c r="AP237" s="32">
        <v>2</v>
      </c>
      <c r="AQ237" s="32"/>
      <c r="AR237">
        <f t="shared" si="233"/>
        <v>0</v>
      </c>
      <c r="AS237">
        <f t="shared" si="234"/>
        <v>0</v>
      </c>
      <c r="AT237">
        <f t="shared" si="235"/>
        <v>0</v>
      </c>
      <c r="AU237">
        <f t="shared" si="236"/>
        <v>0</v>
      </c>
      <c r="AV237">
        <f t="shared" si="237"/>
        <v>0</v>
      </c>
      <c r="AW237" t="e">
        <f t="shared" si="238"/>
        <v>#VALUE!</v>
      </c>
      <c r="AX237">
        <f t="shared" si="239"/>
        <v>0</v>
      </c>
      <c r="AY237">
        <f t="shared" si="240"/>
        <v>1</v>
      </c>
      <c r="AZ237" t="e">
        <f t="shared" si="241"/>
        <v>#VALUE!</v>
      </c>
      <c r="BA237">
        <f t="shared" si="242"/>
        <v>0</v>
      </c>
      <c r="BB237">
        <f t="shared" si="243"/>
        <v>1</v>
      </c>
      <c r="BC237">
        <f t="shared" si="244"/>
        <v>0</v>
      </c>
      <c r="BD237">
        <f t="shared" si="245"/>
        <v>0</v>
      </c>
      <c r="BE237">
        <f t="shared" si="255"/>
        <v>0</v>
      </c>
      <c r="BF237">
        <f t="shared" si="256"/>
        <v>0</v>
      </c>
      <c r="BG237">
        <f t="shared" si="257"/>
        <v>0</v>
      </c>
      <c r="BH237">
        <f t="shared" si="258"/>
        <v>0</v>
      </c>
      <c r="BI237">
        <f t="shared" si="259"/>
        <v>0</v>
      </c>
      <c r="BJ237">
        <f t="shared" si="260"/>
        <v>0</v>
      </c>
      <c r="BK237">
        <f t="shared" si="261"/>
        <v>0</v>
      </c>
      <c r="BL237">
        <f t="shared" si="262"/>
        <v>0</v>
      </c>
      <c r="BM237">
        <f t="shared" si="263"/>
        <v>0</v>
      </c>
      <c r="BN237">
        <f t="shared" si="264"/>
        <v>0</v>
      </c>
      <c r="BO237">
        <f t="shared" si="265"/>
        <v>1</v>
      </c>
      <c r="BP237" t="e">
        <f t="shared" si="266"/>
        <v>#VALUE!</v>
      </c>
      <c r="BQ237">
        <f t="shared" si="267"/>
        <v>0</v>
      </c>
      <c r="BR237">
        <f t="shared" si="268"/>
        <v>1</v>
      </c>
      <c r="BS237">
        <f t="shared" si="269"/>
        <v>0</v>
      </c>
      <c r="BT237">
        <f t="shared" si="270"/>
        <v>0</v>
      </c>
      <c r="BU237">
        <f t="shared" si="271"/>
        <v>0</v>
      </c>
      <c r="BV237">
        <f t="shared" si="272"/>
        <v>0</v>
      </c>
      <c r="BW237">
        <f t="shared" si="273"/>
        <v>0</v>
      </c>
      <c r="BY237" s="50">
        <f t="shared" si="274"/>
        <v>0</v>
      </c>
      <c r="BZ237" s="50">
        <f t="shared" si="275"/>
        <v>0</v>
      </c>
      <c r="CA237" s="50">
        <f t="shared" si="276"/>
        <v>0</v>
      </c>
      <c r="CB237" s="50">
        <f t="shared" si="277"/>
        <v>0</v>
      </c>
      <c r="CC237" s="50">
        <f t="shared" si="278"/>
        <v>0</v>
      </c>
      <c r="CD237" s="50">
        <f t="shared" si="279"/>
        <v>3.0496394446894417</v>
      </c>
      <c r="CE237" s="50">
        <f t="shared" si="280"/>
        <v>0</v>
      </c>
      <c r="CF237" s="50">
        <f t="shared" si="281"/>
        <v>1</v>
      </c>
      <c r="CG237" s="50">
        <f t="shared" si="282"/>
        <v>3.0496394446894417</v>
      </c>
      <c r="CH237" s="50">
        <f t="shared" si="283"/>
        <v>0</v>
      </c>
      <c r="CI237" s="50">
        <f t="shared" si="284"/>
        <v>1</v>
      </c>
      <c r="CJ237" s="50">
        <f t="shared" si="285"/>
        <v>0</v>
      </c>
      <c r="CK237" s="50">
        <f t="shared" si="286"/>
        <v>0</v>
      </c>
      <c r="CL237" s="50">
        <f t="shared" si="287"/>
        <v>0</v>
      </c>
      <c r="CM237" s="50">
        <f t="shared" si="288"/>
        <v>0</v>
      </c>
      <c r="CN237" s="50">
        <f t="shared" si="289"/>
        <v>0</v>
      </c>
      <c r="CO237">
        <f t="shared" si="290"/>
        <v>0</v>
      </c>
      <c r="CP237">
        <f t="shared" si="291"/>
        <v>0</v>
      </c>
      <c r="CQ237">
        <f t="shared" si="292"/>
        <v>0</v>
      </c>
      <c r="CR237">
        <f t="shared" si="293"/>
        <v>0</v>
      </c>
      <c r="CS237">
        <f t="shared" si="294"/>
        <v>0</v>
      </c>
      <c r="CT237">
        <f t="shared" si="295"/>
        <v>0.56436135327450332</v>
      </c>
      <c r="CU237">
        <f t="shared" si="296"/>
        <v>0</v>
      </c>
      <c r="CV237">
        <f t="shared" si="297"/>
        <v>1</v>
      </c>
      <c r="CW237">
        <f t="shared" si="298"/>
        <v>0.56436135327450332</v>
      </c>
      <c r="CX237">
        <f t="shared" si="299"/>
        <v>0</v>
      </c>
      <c r="CY237">
        <f t="shared" si="300"/>
        <v>1</v>
      </c>
      <c r="CZ237">
        <f t="shared" si="301"/>
        <v>0</v>
      </c>
      <c r="DA237">
        <f t="shared" si="302"/>
        <v>0</v>
      </c>
      <c r="DB237">
        <f t="shared" si="303"/>
        <v>0</v>
      </c>
      <c r="DC237">
        <f t="shared" si="304"/>
        <v>0</v>
      </c>
      <c r="DD237">
        <f t="shared" si="305"/>
        <v>0</v>
      </c>
      <c r="DL237" s="32" t="s">
        <v>4594</v>
      </c>
      <c r="DM237" s="32" t="s">
        <v>4595</v>
      </c>
      <c r="DN237" s="32" t="s">
        <v>3034</v>
      </c>
      <c r="DO237" s="32" t="s">
        <v>4596</v>
      </c>
      <c r="DP237" s="32" t="s">
        <v>4597</v>
      </c>
      <c r="DQ237" s="32" t="s">
        <v>18</v>
      </c>
    </row>
    <row r="238" spans="1:121">
      <c r="A238" s="32" t="s">
        <v>22</v>
      </c>
      <c r="B238" s="32" t="s">
        <v>4598</v>
      </c>
      <c r="C238" s="32" t="s">
        <v>4599</v>
      </c>
      <c r="D238" s="32" t="s">
        <v>4600</v>
      </c>
      <c r="E238" s="32" t="s">
        <v>4601</v>
      </c>
      <c r="F238" s="32" t="s">
        <v>4602</v>
      </c>
      <c r="G238" s="33" t="s">
        <v>4603</v>
      </c>
      <c r="H238" s="32" t="s">
        <v>4604</v>
      </c>
      <c r="I238" s="32" t="s">
        <v>4605</v>
      </c>
      <c r="J238" s="32" t="s">
        <v>4606</v>
      </c>
      <c r="K238" s="32" t="s">
        <v>4607</v>
      </c>
      <c r="L238" s="33" t="s">
        <v>4608</v>
      </c>
      <c r="M238" s="32" t="s">
        <v>4609</v>
      </c>
      <c r="N238" s="32" t="s">
        <v>4610</v>
      </c>
      <c r="O238" s="32" t="s">
        <v>4611</v>
      </c>
      <c r="P238" s="31">
        <f t="shared" si="246"/>
        <v>0.99649440112400001</v>
      </c>
      <c r="Q238" s="3">
        <f t="shared" si="247"/>
        <v>0.98600218294295883</v>
      </c>
      <c r="R238" s="32" t="s">
        <v>4612</v>
      </c>
      <c r="S238" s="40">
        <f t="shared" si="248"/>
        <v>0.16751475151253881</v>
      </c>
      <c r="T238" s="32" t="s">
        <v>4613</v>
      </c>
      <c r="U238" s="32" t="s">
        <v>4614</v>
      </c>
      <c r="V238" s="32" t="s">
        <v>4615</v>
      </c>
      <c r="W238" s="24">
        <f t="shared" si="249"/>
        <v>0.84879916333900796</v>
      </c>
      <c r="AA238" s="24">
        <f t="shared" si="250"/>
        <v>1.9637334248783975</v>
      </c>
      <c r="AC238" s="32" t="s">
        <v>4616</v>
      </c>
      <c r="AD238" s="32" t="s">
        <v>4617</v>
      </c>
      <c r="AE238" s="32" t="s">
        <v>4618</v>
      </c>
      <c r="AF238" s="32" t="s">
        <v>4619</v>
      </c>
      <c r="AG238" s="8">
        <f t="shared" si="251"/>
        <v>4.015036047226845E-2</v>
      </c>
      <c r="AH238" s="32" t="s">
        <v>4620</v>
      </c>
      <c r="AI238" s="32" t="s">
        <v>4621</v>
      </c>
      <c r="AJ238">
        <f t="shared" si="252"/>
        <v>3.6012999999999806</v>
      </c>
      <c r="AK238">
        <f t="shared" si="231"/>
        <v>-0.28752569576774761</v>
      </c>
      <c r="AL238" t="e">
        <f t="shared" si="232"/>
        <v>#VALUE!</v>
      </c>
      <c r="AM238">
        <f t="shared" si="253"/>
        <v>-7.9839417923457959E-2</v>
      </c>
      <c r="AN238" s="58" t="e">
        <f t="shared" si="254"/>
        <v>#VALUE!</v>
      </c>
      <c r="AO238" s="32">
        <v>2</v>
      </c>
      <c r="AP238" s="32">
        <v>2</v>
      </c>
      <c r="AQ238" s="32"/>
      <c r="AR238">
        <f t="shared" si="233"/>
        <v>0</v>
      </c>
      <c r="AS238">
        <f t="shared" si="234"/>
        <v>0</v>
      </c>
      <c r="AT238">
        <f t="shared" si="235"/>
        <v>0</v>
      </c>
      <c r="AU238">
        <f t="shared" si="236"/>
        <v>0</v>
      </c>
      <c r="AV238" t="e">
        <f t="shared" si="237"/>
        <v>#VALUE!</v>
      </c>
      <c r="AW238" t="e">
        <f t="shared" si="238"/>
        <v>#VALUE!</v>
      </c>
      <c r="AX238">
        <f t="shared" si="239"/>
        <v>1</v>
      </c>
      <c r="AY238">
        <f t="shared" si="240"/>
        <v>1</v>
      </c>
      <c r="AZ238">
        <f t="shared" si="241"/>
        <v>0</v>
      </c>
      <c r="BA238">
        <f t="shared" si="242"/>
        <v>0</v>
      </c>
      <c r="BB238">
        <f t="shared" si="243"/>
        <v>0</v>
      </c>
      <c r="BC238">
        <f t="shared" si="244"/>
        <v>0</v>
      </c>
      <c r="BD238">
        <f t="shared" si="245"/>
        <v>0</v>
      </c>
      <c r="BE238">
        <f t="shared" si="255"/>
        <v>0</v>
      </c>
      <c r="BF238">
        <f t="shared" si="256"/>
        <v>0</v>
      </c>
      <c r="BG238">
        <f t="shared" si="257"/>
        <v>0</v>
      </c>
      <c r="BH238">
        <f t="shared" si="258"/>
        <v>0</v>
      </c>
      <c r="BI238">
        <f t="shared" si="259"/>
        <v>0</v>
      </c>
      <c r="BJ238">
        <f t="shared" si="260"/>
        <v>0</v>
      </c>
      <c r="BK238">
        <f t="shared" si="261"/>
        <v>0</v>
      </c>
      <c r="BL238" t="e">
        <f t="shared" si="262"/>
        <v>#VALUE!</v>
      </c>
      <c r="BM238" t="e">
        <f t="shared" si="263"/>
        <v>#VALUE!</v>
      </c>
      <c r="BN238">
        <f t="shared" si="264"/>
        <v>1</v>
      </c>
      <c r="BO238">
        <f t="shared" si="265"/>
        <v>1</v>
      </c>
      <c r="BP238">
        <f t="shared" si="266"/>
        <v>0</v>
      </c>
      <c r="BQ238">
        <f t="shared" si="267"/>
        <v>0</v>
      </c>
      <c r="BR238">
        <f t="shared" si="268"/>
        <v>0</v>
      </c>
      <c r="BS238">
        <f t="shared" si="269"/>
        <v>0</v>
      </c>
      <c r="BT238">
        <f t="shared" si="270"/>
        <v>0</v>
      </c>
      <c r="BU238">
        <f t="shared" si="271"/>
        <v>0</v>
      </c>
      <c r="BV238">
        <f t="shared" si="272"/>
        <v>0</v>
      </c>
      <c r="BW238">
        <f t="shared" si="273"/>
        <v>0</v>
      </c>
      <c r="BY238" s="50">
        <f t="shared" si="274"/>
        <v>0</v>
      </c>
      <c r="BZ238" s="50">
        <f t="shared" si="275"/>
        <v>0</v>
      </c>
      <c r="CA238" s="50">
        <f t="shared" si="276"/>
        <v>0</v>
      </c>
      <c r="CB238" s="50">
        <f t="shared" si="277"/>
        <v>0</v>
      </c>
      <c r="CC238" s="50">
        <f t="shared" si="278"/>
        <v>-0.28752569576774761</v>
      </c>
      <c r="CD238" s="50">
        <f t="shared" si="279"/>
        <v>-0.28752569576774761</v>
      </c>
      <c r="CE238" s="50">
        <f t="shared" si="280"/>
        <v>1</v>
      </c>
      <c r="CF238" s="50">
        <f t="shared" si="281"/>
        <v>1</v>
      </c>
      <c r="CG238" s="50">
        <f t="shared" si="282"/>
        <v>0</v>
      </c>
      <c r="CH238" s="50">
        <f t="shared" si="283"/>
        <v>0</v>
      </c>
      <c r="CI238" s="50">
        <f t="shared" si="284"/>
        <v>0</v>
      </c>
      <c r="CJ238" s="50">
        <f t="shared" si="285"/>
        <v>0</v>
      </c>
      <c r="CK238" s="50">
        <f t="shared" si="286"/>
        <v>0</v>
      </c>
      <c r="CL238" s="50">
        <f t="shared" si="287"/>
        <v>0</v>
      </c>
      <c r="CM238" s="50">
        <f t="shared" si="288"/>
        <v>0</v>
      </c>
      <c r="CN238" s="50">
        <f t="shared" si="289"/>
        <v>0</v>
      </c>
      <c r="CO238">
        <f t="shared" si="290"/>
        <v>0</v>
      </c>
      <c r="CP238">
        <f t="shared" si="291"/>
        <v>0</v>
      </c>
      <c r="CQ238">
        <f t="shared" si="292"/>
        <v>0</v>
      </c>
      <c r="CR238">
        <f t="shared" si="293"/>
        <v>0</v>
      </c>
      <c r="CS238">
        <f t="shared" si="294"/>
        <v>-7.9839417923457959E-2</v>
      </c>
      <c r="CT238">
        <f t="shared" si="295"/>
        <v>-7.9839417923457959E-2</v>
      </c>
      <c r="CU238">
        <f t="shared" si="296"/>
        <v>1</v>
      </c>
      <c r="CV238">
        <f t="shared" si="297"/>
        <v>1</v>
      </c>
      <c r="CW238">
        <f t="shared" si="298"/>
        <v>0</v>
      </c>
      <c r="CX238">
        <f t="shared" si="299"/>
        <v>0</v>
      </c>
      <c r="CY238">
        <f t="shared" si="300"/>
        <v>0</v>
      </c>
      <c r="CZ238">
        <f t="shared" si="301"/>
        <v>0</v>
      </c>
      <c r="DA238">
        <f t="shared" si="302"/>
        <v>0</v>
      </c>
      <c r="DB238">
        <f t="shared" si="303"/>
        <v>0</v>
      </c>
      <c r="DC238">
        <f t="shared" si="304"/>
        <v>0</v>
      </c>
      <c r="DD238">
        <f t="shared" si="305"/>
        <v>0</v>
      </c>
      <c r="DL238" s="32" t="s">
        <v>4622</v>
      </c>
      <c r="DM238" s="32" t="s">
        <v>4623</v>
      </c>
      <c r="DN238" s="32" t="s">
        <v>453</v>
      </c>
      <c r="DO238" s="32" t="s">
        <v>4624</v>
      </c>
      <c r="DP238" s="32" t="s">
        <v>4625</v>
      </c>
      <c r="DQ238" s="32" t="s">
        <v>18</v>
      </c>
    </row>
    <row r="239" spans="1:121">
      <c r="A239" s="32" t="s">
        <v>20</v>
      </c>
      <c r="B239" s="32" t="s">
        <v>4626</v>
      </c>
      <c r="C239" s="32" t="s">
        <v>4627</v>
      </c>
      <c r="D239" s="32" t="s">
        <v>4628</v>
      </c>
      <c r="E239" s="33" t="s">
        <v>4629</v>
      </c>
      <c r="F239" s="32" t="s">
        <v>4630</v>
      </c>
      <c r="G239" s="32" t="s">
        <v>4631</v>
      </c>
      <c r="H239" s="32" t="s">
        <v>4632</v>
      </c>
      <c r="I239" s="32" t="s">
        <v>4633</v>
      </c>
      <c r="J239" s="32" t="s">
        <v>4634</v>
      </c>
      <c r="K239" s="32" t="s">
        <v>4635</v>
      </c>
      <c r="L239" s="33" t="s">
        <v>4636</v>
      </c>
      <c r="M239" s="32" t="s">
        <v>4637</v>
      </c>
      <c r="N239" s="32" t="s">
        <v>4638</v>
      </c>
      <c r="O239" s="32" t="s">
        <v>4639</v>
      </c>
      <c r="P239" s="31">
        <f t="shared" si="246"/>
        <v>-2.3127924717999959E-2</v>
      </c>
      <c r="Q239" s="3">
        <f t="shared" si="247"/>
        <v>-0.9989301981964771</v>
      </c>
      <c r="R239" s="32" t="s">
        <v>4640</v>
      </c>
      <c r="S239" s="40">
        <f t="shared" si="248"/>
        <v>3.0953326794449483</v>
      </c>
      <c r="T239" s="32" t="s">
        <v>4641</v>
      </c>
      <c r="U239" s="32" t="s">
        <v>4642</v>
      </c>
      <c r="V239" s="32" t="s">
        <v>4643</v>
      </c>
      <c r="W239" s="24">
        <f t="shared" si="249"/>
        <v>1.4049894378471319</v>
      </c>
      <c r="AA239" s="24">
        <f t="shared" si="250"/>
        <v>1.9285862790754376</v>
      </c>
      <c r="AC239" s="32" t="s">
        <v>4644</v>
      </c>
      <c r="AD239" s="32" t="s">
        <v>4645</v>
      </c>
      <c r="AE239" s="32" t="s">
        <v>4646</v>
      </c>
      <c r="AF239" s="32" t="s">
        <v>4647</v>
      </c>
      <c r="AG239" s="8">
        <f t="shared" si="251"/>
        <v>2.9191161061916816E-2</v>
      </c>
      <c r="AH239" s="32" t="s">
        <v>4648</v>
      </c>
      <c r="AI239" s="32" t="s">
        <v>4649</v>
      </c>
      <c r="AJ239">
        <f t="shared" si="252"/>
        <v>3.5701999999999998</v>
      </c>
      <c r="AK239">
        <f t="shared" si="231"/>
        <v>4.354034665133268</v>
      </c>
      <c r="AL239" t="e">
        <f t="shared" si="232"/>
        <v>#VALUE!</v>
      </c>
      <c r="AM239">
        <f t="shared" si="253"/>
        <v>1.2195492311728386</v>
      </c>
      <c r="AN239" s="58" t="e">
        <f t="shared" si="254"/>
        <v>#VALUE!</v>
      </c>
      <c r="AO239" s="32">
        <v>3</v>
      </c>
      <c r="AP239" s="32">
        <v>2</v>
      </c>
      <c r="AQ239" s="32"/>
      <c r="AR239">
        <f t="shared" si="233"/>
        <v>0</v>
      </c>
      <c r="AS239">
        <f t="shared" si="234"/>
        <v>0</v>
      </c>
      <c r="AT239">
        <f t="shared" si="235"/>
        <v>0</v>
      </c>
      <c r="AU239">
        <f t="shared" si="236"/>
        <v>0</v>
      </c>
      <c r="AV239">
        <f t="shared" si="237"/>
        <v>0</v>
      </c>
      <c r="AW239" t="e">
        <f t="shared" si="238"/>
        <v>#VALUE!</v>
      </c>
      <c r="AX239">
        <f t="shared" si="239"/>
        <v>0</v>
      </c>
      <c r="AY239">
        <f t="shared" si="240"/>
        <v>1</v>
      </c>
      <c r="AZ239" t="e">
        <f t="shared" si="241"/>
        <v>#VALUE!</v>
      </c>
      <c r="BA239">
        <f t="shared" si="242"/>
        <v>0</v>
      </c>
      <c r="BB239">
        <f t="shared" si="243"/>
        <v>1</v>
      </c>
      <c r="BC239">
        <f t="shared" si="244"/>
        <v>0</v>
      </c>
      <c r="BD239">
        <f t="shared" si="245"/>
        <v>0</v>
      </c>
      <c r="BE239">
        <f t="shared" si="255"/>
        <v>0</v>
      </c>
      <c r="BF239">
        <f t="shared" si="256"/>
        <v>0</v>
      </c>
      <c r="BG239">
        <f t="shared" si="257"/>
        <v>0</v>
      </c>
      <c r="BH239">
        <f t="shared" si="258"/>
        <v>0</v>
      </c>
      <c r="BI239">
        <f t="shared" si="259"/>
        <v>0</v>
      </c>
      <c r="BJ239">
        <f t="shared" si="260"/>
        <v>0</v>
      </c>
      <c r="BK239">
        <f t="shared" si="261"/>
        <v>0</v>
      </c>
      <c r="BL239">
        <f t="shared" si="262"/>
        <v>0</v>
      </c>
      <c r="BM239">
        <f t="shared" si="263"/>
        <v>0</v>
      </c>
      <c r="BN239">
        <f t="shared" si="264"/>
        <v>0</v>
      </c>
      <c r="BO239">
        <f t="shared" si="265"/>
        <v>1</v>
      </c>
      <c r="BP239" t="e">
        <f t="shared" si="266"/>
        <v>#VALUE!</v>
      </c>
      <c r="BQ239">
        <f t="shared" si="267"/>
        <v>0</v>
      </c>
      <c r="BR239">
        <f t="shared" si="268"/>
        <v>1</v>
      </c>
      <c r="BS239">
        <f t="shared" si="269"/>
        <v>0</v>
      </c>
      <c r="BT239">
        <f t="shared" si="270"/>
        <v>0</v>
      </c>
      <c r="BU239">
        <f t="shared" si="271"/>
        <v>0</v>
      </c>
      <c r="BV239">
        <f t="shared" si="272"/>
        <v>0</v>
      </c>
      <c r="BW239">
        <f t="shared" si="273"/>
        <v>0</v>
      </c>
      <c r="BY239" s="50">
        <f t="shared" si="274"/>
        <v>0</v>
      </c>
      <c r="BZ239" s="50">
        <f t="shared" si="275"/>
        <v>0</v>
      </c>
      <c r="CA239" s="50">
        <f t="shared" si="276"/>
        <v>0</v>
      </c>
      <c r="CB239" s="50">
        <f t="shared" si="277"/>
        <v>0</v>
      </c>
      <c r="CC239" s="50">
        <f t="shared" si="278"/>
        <v>0</v>
      </c>
      <c r="CD239" s="50">
        <f t="shared" si="279"/>
        <v>4.354034665133268</v>
      </c>
      <c r="CE239" s="50">
        <f t="shared" si="280"/>
        <v>0</v>
      </c>
      <c r="CF239" s="50">
        <f t="shared" si="281"/>
        <v>1</v>
      </c>
      <c r="CG239" s="50">
        <f t="shared" si="282"/>
        <v>4.354034665133268</v>
      </c>
      <c r="CH239" s="50">
        <f t="shared" si="283"/>
        <v>0</v>
      </c>
      <c r="CI239" s="50">
        <f t="shared" si="284"/>
        <v>1</v>
      </c>
      <c r="CJ239" s="50">
        <f t="shared" si="285"/>
        <v>0</v>
      </c>
      <c r="CK239" s="50">
        <f t="shared" si="286"/>
        <v>0</v>
      </c>
      <c r="CL239" s="50">
        <f t="shared" si="287"/>
        <v>0</v>
      </c>
      <c r="CM239" s="50">
        <f t="shared" si="288"/>
        <v>0</v>
      </c>
      <c r="CN239" s="50">
        <f t="shared" si="289"/>
        <v>0</v>
      </c>
      <c r="CO239">
        <f t="shared" si="290"/>
        <v>0</v>
      </c>
      <c r="CP239">
        <f t="shared" si="291"/>
        <v>0</v>
      </c>
      <c r="CQ239">
        <f t="shared" si="292"/>
        <v>0</v>
      </c>
      <c r="CR239">
        <f t="shared" si="293"/>
        <v>0</v>
      </c>
      <c r="CS239">
        <f t="shared" si="294"/>
        <v>0</v>
      </c>
      <c r="CT239">
        <f t="shared" si="295"/>
        <v>1.2195492311728386</v>
      </c>
      <c r="CU239">
        <f t="shared" si="296"/>
        <v>0</v>
      </c>
      <c r="CV239">
        <f t="shared" si="297"/>
        <v>1</v>
      </c>
      <c r="CW239">
        <f t="shared" si="298"/>
        <v>1.2195492311728386</v>
      </c>
      <c r="CX239">
        <f t="shared" si="299"/>
        <v>0</v>
      </c>
      <c r="CY239">
        <f t="shared" si="300"/>
        <v>1</v>
      </c>
      <c r="CZ239">
        <f t="shared" si="301"/>
        <v>0</v>
      </c>
      <c r="DA239">
        <f t="shared" si="302"/>
        <v>0</v>
      </c>
      <c r="DB239">
        <f t="shared" si="303"/>
        <v>0</v>
      </c>
      <c r="DC239">
        <f t="shared" si="304"/>
        <v>0</v>
      </c>
      <c r="DD239">
        <f t="shared" si="305"/>
        <v>0</v>
      </c>
      <c r="DL239" s="35">
        <v>1444901</v>
      </c>
      <c r="DM239" s="32" t="s">
        <v>4650</v>
      </c>
      <c r="DN239" s="32" t="s">
        <v>4651</v>
      </c>
      <c r="DO239" s="32" t="s">
        <v>138</v>
      </c>
      <c r="DP239" s="32" t="s">
        <v>4652</v>
      </c>
      <c r="DQ239" s="32" t="s">
        <v>18</v>
      </c>
    </row>
    <row r="240" spans="1:121">
      <c r="A240" s="32" t="s">
        <v>16</v>
      </c>
      <c r="B240" s="32" t="s">
        <v>4653</v>
      </c>
      <c r="C240" s="32" t="s">
        <v>4654</v>
      </c>
      <c r="D240" s="32" t="s">
        <v>4655</v>
      </c>
      <c r="E240" s="33" t="s">
        <v>4656</v>
      </c>
      <c r="F240" s="32" t="s">
        <v>4657</v>
      </c>
      <c r="G240" s="32" t="s">
        <v>4658</v>
      </c>
      <c r="H240" s="32" t="s">
        <v>4659</v>
      </c>
      <c r="I240" s="32" t="s">
        <v>4660</v>
      </c>
      <c r="J240" s="32" t="s">
        <v>4661</v>
      </c>
      <c r="K240" s="32" t="s">
        <v>4662</v>
      </c>
      <c r="L240" s="33" t="s">
        <v>4663</v>
      </c>
      <c r="M240" s="33" t="s">
        <v>4664</v>
      </c>
      <c r="N240" s="33" t="s">
        <v>4665</v>
      </c>
      <c r="O240" s="32" t="s">
        <v>4666</v>
      </c>
      <c r="P240" s="31">
        <f t="shared" si="246"/>
        <v>0.46028823809999997</v>
      </c>
      <c r="Q240" s="3">
        <f t="shared" si="247"/>
        <v>-0.57626947573359555</v>
      </c>
      <c r="R240" s="32" t="s">
        <v>4667</v>
      </c>
      <c r="S240" s="40">
        <f t="shared" si="248"/>
        <v>2.1849529577443345</v>
      </c>
      <c r="T240" s="33" t="s">
        <v>4668</v>
      </c>
      <c r="U240" s="32" t="s">
        <v>4669</v>
      </c>
      <c r="V240" s="33" t="s">
        <v>4670</v>
      </c>
      <c r="W240" s="24">
        <f t="shared" si="249"/>
        <v>2.1085695393137973</v>
      </c>
      <c r="AA240" s="24">
        <f t="shared" si="250"/>
        <v>1.8493662490444414</v>
      </c>
      <c r="AC240" s="32" t="s">
        <v>4671</v>
      </c>
      <c r="AD240" s="32" t="s">
        <v>4672</v>
      </c>
      <c r="AE240" s="32" t="s">
        <v>4673</v>
      </c>
      <c r="AF240" s="32" t="s">
        <v>4674</v>
      </c>
      <c r="AG240" s="8">
        <f t="shared" si="251"/>
        <v>4.9071619805976574E-2</v>
      </c>
      <c r="AH240" s="32" t="s">
        <v>4675</v>
      </c>
      <c r="AI240" s="32" t="s">
        <v>4676</v>
      </c>
      <c r="AJ240">
        <f t="shared" si="252"/>
        <v>3.630800000000022</v>
      </c>
      <c r="AK240">
        <f t="shared" si="231"/>
        <v>3.0416723842345066</v>
      </c>
      <c r="AL240" t="e">
        <f t="shared" si="232"/>
        <v>#VALUE!</v>
      </c>
      <c r="AM240">
        <f t="shared" si="253"/>
        <v>0.83774165038958026</v>
      </c>
      <c r="AN240" s="58" t="e">
        <f t="shared" si="254"/>
        <v>#VALUE!</v>
      </c>
      <c r="AO240" s="32">
        <v>3</v>
      </c>
      <c r="AP240" s="32">
        <v>3</v>
      </c>
      <c r="AQ240" s="32"/>
      <c r="AR240">
        <f t="shared" si="233"/>
        <v>0</v>
      </c>
      <c r="AS240">
        <f t="shared" si="234"/>
        <v>0</v>
      </c>
      <c r="AT240">
        <f t="shared" si="235"/>
        <v>0</v>
      </c>
      <c r="AU240">
        <f t="shared" si="236"/>
        <v>0</v>
      </c>
      <c r="AV240">
        <f t="shared" si="237"/>
        <v>0</v>
      </c>
      <c r="AW240">
        <f t="shared" si="238"/>
        <v>0</v>
      </c>
      <c r="AX240">
        <f t="shared" si="239"/>
        <v>0</v>
      </c>
      <c r="AY240">
        <f t="shared" si="240"/>
        <v>0</v>
      </c>
      <c r="AZ240" t="e">
        <f t="shared" si="241"/>
        <v>#VALUE!</v>
      </c>
      <c r="BA240" t="e">
        <f t="shared" si="242"/>
        <v>#VALUE!</v>
      </c>
      <c r="BB240">
        <f t="shared" si="243"/>
        <v>1</v>
      </c>
      <c r="BC240">
        <f t="shared" si="244"/>
        <v>1</v>
      </c>
      <c r="BD240">
        <f t="shared" si="245"/>
        <v>0</v>
      </c>
      <c r="BE240">
        <f t="shared" si="255"/>
        <v>0</v>
      </c>
      <c r="BF240">
        <f t="shared" si="256"/>
        <v>0</v>
      </c>
      <c r="BG240">
        <f t="shared" si="257"/>
        <v>0</v>
      </c>
      <c r="BH240">
        <f t="shared" si="258"/>
        <v>0</v>
      </c>
      <c r="BI240">
        <f t="shared" si="259"/>
        <v>0</v>
      </c>
      <c r="BJ240">
        <f t="shared" si="260"/>
        <v>0</v>
      </c>
      <c r="BK240">
        <f t="shared" si="261"/>
        <v>0</v>
      </c>
      <c r="BL240">
        <f t="shared" si="262"/>
        <v>0</v>
      </c>
      <c r="BM240">
        <f t="shared" si="263"/>
        <v>0</v>
      </c>
      <c r="BN240">
        <f t="shared" si="264"/>
        <v>0</v>
      </c>
      <c r="BO240">
        <f t="shared" si="265"/>
        <v>0</v>
      </c>
      <c r="BP240" t="e">
        <f t="shared" si="266"/>
        <v>#VALUE!</v>
      </c>
      <c r="BQ240" t="e">
        <f t="shared" si="267"/>
        <v>#VALUE!</v>
      </c>
      <c r="BR240">
        <f t="shared" si="268"/>
        <v>1</v>
      </c>
      <c r="BS240">
        <f t="shared" si="269"/>
        <v>1</v>
      </c>
      <c r="BT240">
        <f t="shared" si="270"/>
        <v>0</v>
      </c>
      <c r="BU240">
        <f t="shared" si="271"/>
        <v>0</v>
      </c>
      <c r="BV240">
        <f t="shared" si="272"/>
        <v>0</v>
      </c>
      <c r="BW240">
        <f t="shared" si="273"/>
        <v>0</v>
      </c>
      <c r="BY240" s="50">
        <f t="shared" si="274"/>
        <v>0</v>
      </c>
      <c r="BZ240" s="50">
        <f t="shared" si="275"/>
        <v>0</v>
      </c>
      <c r="CA240" s="50">
        <f t="shared" si="276"/>
        <v>0</v>
      </c>
      <c r="CB240" s="50">
        <f t="shared" si="277"/>
        <v>0</v>
      </c>
      <c r="CC240" s="50">
        <f t="shared" si="278"/>
        <v>0</v>
      </c>
      <c r="CD240" s="50">
        <f t="shared" si="279"/>
        <v>0</v>
      </c>
      <c r="CE240" s="50">
        <f t="shared" si="280"/>
        <v>0</v>
      </c>
      <c r="CF240" s="50">
        <f t="shared" si="281"/>
        <v>0</v>
      </c>
      <c r="CG240" s="50">
        <f t="shared" si="282"/>
        <v>3.0416723842345066</v>
      </c>
      <c r="CH240" s="50">
        <f t="shared" si="283"/>
        <v>3.0416723842345066</v>
      </c>
      <c r="CI240" s="50">
        <f t="shared" si="284"/>
        <v>1</v>
      </c>
      <c r="CJ240" s="50">
        <f t="shared" si="285"/>
        <v>1</v>
      </c>
      <c r="CK240" s="50">
        <f t="shared" si="286"/>
        <v>0</v>
      </c>
      <c r="CL240" s="50">
        <f t="shared" si="287"/>
        <v>0</v>
      </c>
      <c r="CM240" s="50">
        <f t="shared" si="288"/>
        <v>0</v>
      </c>
      <c r="CN240" s="50">
        <f t="shared" si="289"/>
        <v>0</v>
      </c>
      <c r="CO240">
        <f t="shared" si="290"/>
        <v>0</v>
      </c>
      <c r="CP240">
        <f t="shared" si="291"/>
        <v>0</v>
      </c>
      <c r="CQ240">
        <f t="shared" si="292"/>
        <v>0</v>
      </c>
      <c r="CR240">
        <f t="shared" si="293"/>
        <v>0</v>
      </c>
      <c r="CS240">
        <f t="shared" si="294"/>
        <v>0</v>
      </c>
      <c r="CT240">
        <f t="shared" si="295"/>
        <v>0</v>
      </c>
      <c r="CU240">
        <f t="shared" si="296"/>
        <v>0</v>
      </c>
      <c r="CV240">
        <f t="shared" si="297"/>
        <v>0</v>
      </c>
      <c r="CW240">
        <f t="shared" si="298"/>
        <v>0.83774165038958026</v>
      </c>
      <c r="CX240">
        <f t="shared" si="299"/>
        <v>0.83774165038958026</v>
      </c>
      <c r="CY240">
        <f t="shared" si="300"/>
        <v>1</v>
      </c>
      <c r="CZ240">
        <f t="shared" si="301"/>
        <v>1</v>
      </c>
      <c r="DA240">
        <f t="shared" si="302"/>
        <v>0</v>
      </c>
      <c r="DB240">
        <f t="shared" si="303"/>
        <v>0</v>
      </c>
      <c r="DC240">
        <f t="shared" si="304"/>
        <v>0</v>
      </c>
      <c r="DD240">
        <f t="shared" si="305"/>
        <v>0</v>
      </c>
      <c r="DL240" s="32" t="s">
        <v>4677</v>
      </c>
      <c r="DM240" s="32" t="s">
        <v>4678</v>
      </c>
      <c r="DN240" s="32" t="s">
        <v>4679</v>
      </c>
      <c r="DO240" s="32" t="s">
        <v>1425</v>
      </c>
      <c r="DP240" s="32" t="s">
        <v>3811</v>
      </c>
      <c r="DQ240" s="32" t="s">
        <v>18</v>
      </c>
    </row>
    <row r="241" spans="1:121">
      <c r="A241" s="32" t="s">
        <v>16</v>
      </c>
      <c r="B241" s="32" t="s">
        <v>4680</v>
      </c>
      <c r="C241" s="32" t="s">
        <v>4681</v>
      </c>
      <c r="D241" s="32" t="s">
        <v>4682</v>
      </c>
      <c r="E241" s="33" t="s">
        <v>4683</v>
      </c>
      <c r="F241" s="33" t="s">
        <v>4684</v>
      </c>
      <c r="G241" s="33" t="s">
        <v>4685</v>
      </c>
      <c r="H241" s="32" t="s">
        <v>4686</v>
      </c>
      <c r="I241" s="32" t="s">
        <v>4687</v>
      </c>
      <c r="J241" s="32" t="s">
        <v>4688</v>
      </c>
      <c r="K241" s="32" t="s">
        <v>4689</v>
      </c>
      <c r="L241" s="32" t="s">
        <v>4690</v>
      </c>
      <c r="M241" s="33" t="s">
        <v>4691</v>
      </c>
      <c r="N241" s="33" t="s">
        <v>4692</v>
      </c>
      <c r="O241" s="33" t="s">
        <v>4693</v>
      </c>
      <c r="P241" s="31">
        <f t="shared" si="246"/>
        <v>0.95208716148000005</v>
      </c>
      <c r="Q241" s="3">
        <f t="shared" si="247"/>
        <v>0.81293992611008736</v>
      </c>
      <c r="R241" s="32" t="s">
        <v>4694</v>
      </c>
      <c r="S241" s="40">
        <f t="shared" si="248"/>
        <v>0.621613450733141</v>
      </c>
      <c r="T241" s="32" t="s">
        <v>4695</v>
      </c>
      <c r="U241" s="32" t="s">
        <v>4696</v>
      </c>
      <c r="V241" s="33" t="s">
        <v>4697</v>
      </c>
      <c r="W241" s="24">
        <f t="shared" si="249"/>
        <v>2.8267871268737235</v>
      </c>
      <c r="AA241" s="24">
        <f t="shared" si="250"/>
        <v>1.7159656201312692</v>
      </c>
      <c r="AC241" s="32" t="s">
        <v>4698</v>
      </c>
      <c r="AD241" s="32" t="s">
        <v>4699</v>
      </c>
      <c r="AE241" s="32" t="s">
        <v>4700</v>
      </c>
      <c r="AF241" s="32" t="s">
        <v>4701</v>
      </c>
      <c r="AG241" s="8">
        <f t="shared" si="251"/>
        <v>2.6713914632173267E-2</v>
      </c>
      <c r="AH241" s="32" t="s">
        <v>4702</v>
      </c>
      <c r="AI241" s="32" t="s">
        <v>4703</v>
      </c>
      <c r="AJ241">
        <f t="shared" si="252"/>
        <v>3.5658000000000243</v>
      </c>
      <c r="AK241">
        <f t="shared" si="231"/>
        <v>1.9974469673863375</v>
      </c>
      <c r="AL241" t="e">
        <f t="shared" si="232"/>
        <v>#VALUE!</v>
      </c>
      <c r="AM241">
        <f t="shared" si="253"/>
        <v>0.5601679755977127</v>
      </c>
      <c r="AN241" s="58" t="e">
        <f t="shared" si="254"/>
        <v>#VALUE!</v>
      </c>
      <c r="AO241" s="32">
        <v>3</v>
      </c>
      <c r="AP241" s="32">
        <v>2</v>
      </c>
      <c r="AQ241" s="32"/>
      <c r="AR241">
        <f t="shared" si="233"/>
        <v>0</v>
      </c>
      <c r="AS241">
        <f t="shared" si="234"/>
        <v>0</v>
      </c>
      <c r="AT241">
        <f t="shared" si="235"/>
        <v>0</v>
      </c>
      <c r="AU241">
        <f t="shared" si="236"/>
        <v>0</v>
      </c>
      <c r="AV241">
        <f t="shared" si="237"/>
        <v>0</v>
      </c>
      <c r="AW241" t="e">
        <f t="shared" si="238"/>
        <v>#VALUE!</v>
      </c>
      <c r="AX241">
        <f t="shared" si="239"/>
        <v>0</v>
      </c>
      <c r="AY241">
        <f t="shared" si="240"/>
        <v>1</v>
      </c>
      <c r="AZ241" t="e">
        <f t="shared" si="241"/>
        <v>#VALUE!</v>
      </c>
      <c r="BA241">
        <f t="shared" si="242"/>
        <v>0</v>
      </c>
      <c r="BB241">
        <f t="shared" si="243"/>
        <v>1</v>
      </c>
      <c r="BC241">
        <f t="shared" si="244"/>
        <v>0</v>
      </c>
      <c r="BD241">
        <f t="shared" si="245"/>
        <v>0</v>
      </c>
      <c r="BE241">
        <f t="shared" si="255"/>
        <v>0</v>
      </c>
      <c r="BF241">
        <f t="shared" si="256"/>
        <v>0</v>
      </c>
      <c r="BG241">
        <f t="shared" si="257"/>
        <v>0</v>
      </c>
      <c r="BH241">
        <f t="shared" si="258"/>
        <v>0</v>
      </c>
      <c r="BI241">
        <f t="shared" si="259"/>
        <v>0</v>
      </c>
      <c r="BJ241">
        <f t="shared" si="260"/>
        <v>0</v>
      </c>
      <c r="BK241">
        <f t="shared" si="261"/>
        <v>0</v>
      </c>
      <c r="BL241">
        <f t="shared" si="262"/>
        <v>0</v>
      </c>
      <c r="BM241">
        <f t="shared" si="263"/>
        <v>0</v>
      </c>
      <c r="BN241">
        <f t="shared" si="264"/>
        <v>0</v>
      </c>
      <c r="BO241">
        <f t="shared" si="265"/>
        <v>1</v>
      </c>
      <c r="BP241" t="e">
        <f t="shared" si="266"/>
        <v>#VALUE!</v>
      </c>
      <c r="BQ241">
        <f t="shared" si="267"/>
        <v>0</v>
      </c>
      <c r="BR241">
        <f t="shared" si="268"/>
        <v>1</v>
      </c>
      <c r="BS241">
        <f t="shared" si="269"/>
        <v>0</v>
      </c>
      <c r="BT241">
        <f t="shared" si="270"/>
        <v>0</v>
      </c>
      <c r="BU241">
        <f t="shared" si="271"/>
        <v>0</v>
      </c>
      <c r="BV241">
        <f t="shared" si="272"/>
        <v>0</v>
      </c>
      <c r="BW241">
        <f t="shared" si="273"/>
        <v>0</v>
      </c>
      <c r="BY241" s="50">
        <f t="shared" si="274"/>
        <v>0</v>
      </c>
      <c r="BZ241" s="50">
        <f t="shared" si="275"/>
        <v>0</v>
      </c>
      <c r="CA241" s="50">
        <f t="shared" si="276"/>
        <v>0</v>
      </c>
      <c r="CB241" s="50">
        <f t="shared" si="277"/>
        <v>0</v>
      </c>
      <c r="CC241" s="50">
        <f t="shared" si="278"/>
        <v>0</v>
      </c>
      <c r="CD241" s="50">
        <f t="shared" si="279"/>
        <v>1.9974469673863375</v>
      </c>
      <c r="CE241" s="50">
        <f t="shared" si="280"/>
        <v>0</v>
      </c>
      <c r="CF241" s="50">
        <f t="shared" si="281"/>
        <v>1</v>
      </c>
      <c r="CG241" s="50">
        <f t="shared" si="282"/>
        <v>1.9974469673863375</v>
      </c>
      <c r="CH241" s="50">
        <f t="shared" si="283"/>
        <v>0</v>
      </c>
      <c r="CI241" s="50">
        <f t="shared" si="284"/>
        <v>1</v>
      </c>
      <c r="CJ241" s="50">
        <f t="shared" si="285"/>
        <v>0</v>
      </c>
      <c r="CK241" s="50">
        <f t="shared" si="286"/>
        <v>0</v>
      </c>
      <c r="CL241" s="50">
        <f t="shared" si="287"/>
        <v>0</v>
      </c>
      <c r="CM241" s="50">
        <f t="shared" si="288"/>
        <v>0</v>
      </c>
      <c r="CN241" s="50">
        <f t="shared" si="289"/>
        <v>0</v>
      </c>
      <c r="CO241">
        <f t="shared" si="290"/>
        <v>0</v>
      </c>
      <c r="CP241">
        <f t="shared" si="291"/>
        <v>0</v>
      </c>
      <c r="CQ241">
        <f t="shared" si="292"/>
        <v>0</v>
      </c>
      <c r="CR241">
        <f t="shared" si="293"/>
        <v>0</v>
      </c>
      <c r="CS241">
        <f t="shared" si="294"/>
        <v>0</v>
      </c>
      <c r="CT241">
        <f t="shared" si="295"/>
        <v>0.5601679755977127</v>
      </c>
      <c r="CU241">
        <f t="shared" si="296"/>
        <v>0</v>
      </c>
      <c r="CV241">
        <f t="shared" si="297"/>
        <v>1</v>
      </c>
      <c r="CW241">
        <f t="shared" si="298"/>
        <v>0.5601679755977127</v>
      </c>
      <c r="CX241">
        <f t="shared" si="299"/>
        <v>0</v>
      </c>
      <c r="CY241">
        <f t="shared" si="300"/>
        <v>1</v>
      </c>
      <c r="CZ241">
        <f t="shared" si="301"/>
        <v>0</v>
      </c>
      <c r="DA241">
        <f t="shared" si="302"/>
        <v>0</v>
      </c>
      <c r="DB241">
        <f t="shared" si="303"/>
        <v>0</v>
      </c>
      <c r="DC241">
        <f t="shared" si="304"/>
        <v>0</v>
      </c>
      <c r="DD241">
        <f t="shared" si="305"/>
        <v>0</v>
      </c>
      <c r="DL241" s="32" t="s">
        <v>4704</v>
      </c>
      <c r="DM241" s="32" t="s">
        <v>4705</v>
      </c>
      <c r="DN241" s="32" t="s">
        <v>4706</v>
      </c>
      <c r="DO241" s="32" t="s">
        <v>4707</v>
      </c>
      <c r="DP241" s="32" t="s">
        <v>4708</v>
      </c>
      <c r="DQ241" s="32" t="s">
        <v>18</v>
      </c>
    </row>
    <row r="242" spans="1:121">
      <c r="A242" s="32" t="s">
        <v>20</v>
      </c>
      <c r="B242" s="32" t="s">
        <v>4709</v>
      </c>
      <c r="C242" s="32" t="s">
        <v>4710</v>
      </c>
      <c r="D242" s="33" t="s">
        <v>4711</v>
      </c>
      <c r="E242" s="33" t="s">
        <v>4712</v>
      </c>
      <c r="F242" s="32" t="s">
        <v>4713</v>
      </c>
      <c r="G242" s="32" t="s">
        <v>4714</v>
      </c>
      <c r="H242" s="32" t="s">
        <v>4715</v>
      </c>
      <c r="I242" s="32" t="s">
        <v>4716</v>
      </c>
      <c r="J242" s="32" t="s">
        <v>4717</v>
      </c>
      <c r="K242" s="33" t="s">
        <v>4718</v>
      </c>
      <c r="L242" s="33" t="s">
        <v>4719</v>
      </c>
      <c r="M242" s="33" t="s">
        <v>4720</v>
      </c>
      <c r="N242" s="33" t="s">
        <v>4721</v>
      </c>
      <c r="O242" s="33" t="s">
        <v>4722</v>
      </c>
      <c r="P242" s="31">
        <f t="shared" si="246"/>
        <v>0.96712599972000002</v>
      </c>
      <c r="Q242" s="3">
        <f t="shared" si="247"/>
        <v>0.87066539866881887</v>
      </c>
      <c r="R242" s="32" t="s">
        <v>4723</v>
      </c>
      <c r="S242" s="40">
        <f t="shared" si="248"/>
        <v>0.51424284368856132</v>
      </c>
      <c r="T242" s="32" t="s">
        <v>4724</v>
      </c>
      <c r="U242" s="32" t="s">
        <v>4725</v>
      </c>
      <c r="V242" s="33" t="s">
        <v>4726</v>
      </c>
      <c r="W242" s="24">
        <f t="shared" si="249"/>
        <v>1.0317343009268423</v>
      </c>
      <c r="AA242" s="24">
        <f t="shared" si="250"/>
        <v>1.9542909059830997</v>
      </c>
      <c r="AC242" s="32" t="s">
        <v>4727</v>
      </c>
      <c r="AD242" s="32" t="s">
        <v>4728</v>
      </c>
      <c r="AE242" s="32" t="s">
        <v>4729</v>
      </c>
      <c r="AF242" s="32" t="s">
        <v>4730</v>
      </c>
      <c r="AG242" s="8">
        <f t="shared" si="251"/>
        <v>3.4743580643883706E-2</v>
      </c>
      <c r="AH242" s="32" t="s">
        <v>4731</v>
      </c>
      <c r="AI242" s="32" t="s">
        <v>4732</v>
      </c>
      <c r="AJ242">
        <f t="shared" si="252"/>
        <v>1.9711999999999534</v>
      </c>
      <c r="AK242">
        <f t="shared" si="231"/>
        <v>1.5323486030771287</v>
      </c>
      <c r="AL242" t="e">
        <f t="shared" si="232"/>
        <v>#VALUE!</v>
      </c>
      <c r="AM242">
        <f t="shared" si="253"/>
        <v>0.77736840659352924</v>
      </c>
      <c r="AN242" s="58" t="e">
        <f t="shared" si="254"/>
        <v>#VALUE!</v>
      </c>
      <c r="AO242" s="32">
        <v>4</v>
      </c>
      <c r="AP242" s="32">
        <v>1</v>
      </c>
      <c r="AQ242" s="32"/>
      <c r="AR242">
        <f t="shared" si="233"/>
        <v>0</v>
      </c>
      <c r="AS242" t="e">
        <f t="shared" si="234"/>
        <v>#VALUE!</v>
      </c>
      <c r="AT242">
        <f t="shared" si="235"/>
        <v>0</v>
      </c>
      <c r="AU242">
        <f t="shared" si="236"/>
        <v>1</v>
      </c>
      <c r="AV242">
        <f t="shared" si="237"/>
        <v>0</v>
      </c>
      <c r="AW242">
        <f t="shared" si="238"/>
        <v>0</v>
      </c>
      <c r="AX242">
        <f t="shared" si="239"/>
        <v>0</v>
      </c>
      <c r="AY242">
        <f t="shared" si="240"/>
        <v>0</v>
      </c>
      <c r="AZ242">
        <f t="shared" si="241"/>
        <v>0</v>
      </c>
      <c r="BA242">
        <f t="shared" si="242"/>
        <v>0</v>
      </c>
      <c r="BB242">
        <f t="shared" si="243"/>
        <v>0</v>
      </c>
      <c r="BC242">
        <f t="shared" si="244"/>
        <v>0</v>
      </c>
      <c r="BD242" t="e">
        <f t="shared" si="245"/>
        <v>#VALUE!</v>
      </c>
      <c r="BE242">
        <f t="shared" si="255"/>
        <v>0</v>
      </c>
      <c r="BF242">
        <f t="shared" si="256"/>
        <v>1</v>
      </c>
      <c r="BG242">
        <f t="shared" si="257"/>
        <v>0</v>
      </c>
      <c r="BH242">
        <f t="shared" si="258"/>
        <v>0</v>
      </c>
      <c r="BI242" t="e">
        <f t="shared" si="259"/>
        <v>#VALUE!</v>
      </c>
      <c r="BJ242">
        <f t="shared" si="260"/>
        <v>0</v>
      </c>
      <c r="BK242">
        <f t="shared" si="261"/>
        <v>1</v>
      </c>
      <c r="BL242">
        <f t="shared" si="262"/>
        <v>0</v>
      </c>
      <c r="BM242">
        <f t="shared" si="263"/>
        <v>0</v>
      </c>
      <c r="BN242">
        <f t="shared" si="264"/>
        <v>0</v>
      </c>
      <c r="BO242">
        <f t="shared" si="265"/>
        <v>0</v>
      </c>
      <c r="BP242">
        <f t="shared" si="266"/>
        <v>0</v>
      </c>
      <c r="BQ242">
        <f t="shared" si="267"/>
        <v>0</v>
      </c>
      <c r="BR242">
        <f t="shared" si="268"/>
        <v>0</v>
      </c>
      <c r="BS242">
        <f t="shared" si="269"/>
        <v>0</v>
      </c>
      <c r="BT242" t="e">
        <f t="shared" si="270"/>
        <v>#VALUE!</v>
      </c>
      <c r="BU242">
        <f t="shared" si="271"/>
        <v>0</v>
      </c>
      <c r="BV242">
        <f t="shared" si="272"/>
        <v>1</v>
      </c>
      <c r="BW242">
        <f t="shared" si="273"/>
        <v>0</v>
      </c>
      <c r="BY242" s="50">
        <f t="shared" si="274"/>
        <v>0</v>
      </c>
      <c r="BZ242" s="50">
        <f t="shared" si="275"/>
        <v>1.5323486030771287</v>
      </c>
      <c r="CA242" s="50">
        <f t="shared" si="276"/>
        <v>0</v>
      </c>
      <c r="CB242" s="50">
        <f t="shared" si="277"/>
        <v>1</v>
      </c>
      <c r="CC242" s="50">
        <f t="shared" si="278"/>
        <v>0</v>
      </c>
      <c r="CD242" s="50">
        <f t="shared" si="279"/>
        <v>0</v>
      </c>
      <c r="CE242" s="50">
        <f t="shared" si="280"/>
        <v>0</v>
      </c>
      <c r="CF242" s="50">
        <f t="shared" si="281"/>
        <v>0</v>
      </c>
      <c r="CG242" s="50">
        <f t="shared" si="282"/>
        <v>0</v>
      </c>
      <c r="CH242" s="50">
        <f t="shared" si="283"/>
        <v>0</v>
      </c>
      <c r="CI242" s="50">
        <f t="shared" si="284"/>
        <v>0</v>
      </c>
      <c r="CJ242" s="50">
        <f t="shared" si="285"/>
        <v>0</v>
      </c>
      <c r="CK242" s="50">
        <f t="shared" si="286"/>
        <v>1.5323486030771287</v>
      </c>
      <c r="CL242" s="50">
        <f t="shared" si="287"/>
        <v>0</v>
      </c>
      <c r="CM242" s="50">
        <f t="shared" si="288"/>
        <v>1</v>
      </c>
      <c r="CN242" s="50">
        <f t="shared" si="289"/>
        <v>0</v>
      </c>
      <c r="CO242">
        <f t="shared" si="290"/>
        <v>0</v>
      </c>
      <c r="CP242">
        <f t="shared" si="291"/>
        <v>0.77736840659352924</v>
      </c>
      <c r="CQ242">
        <f t="shared" si="292"/>
        <v>0</v>
      </c>
      <c r="CR242">
        <f t="shared" si="293"/>
        <v>1</v>
      </c>
      <c r="CS242">
        <f t="shared" si="294"/>
        <v>0</v>
      </c>
      <c r="CT242">
        <f t="shared" si="295"/>
        <v>0</v>
      </c>
      <c r="CU242">
        <f t="shared" si="296"/>
        <v>0</v>
      </c>
      <c r="CV242">
        <f t="shared" si="297"/>
        <v>0</v>
      </c>
      <c r="CW242">
        <f t="shared" si="298"/>
        <v>0</v>
      </c>
      <c r="CX242">
        <f t="shared" si="299"/>
        <v>0</v>
      </c>
      <c r="CY242">
        <f t="shared" si="300"/>
        <v>0</v>
      </c>
      <c r="CZ242">
        <f t="shared" si="301"/>
        <v>0</v>
      </c>
      <c r="DA242">
        <f t="shared" si="302"/>
        <v>0.77736840659352924</v>
      </c>
      <c r="DB242">
        <f t="shared" si="303"/>
        <v>0</v>
      </c>
      <c r="DC242">
        <f t="shared" si="304"/>
        <v>1</v>
      </c>
      <c r="DD242">
        <f t="shared" si="305"/>
        <v>0</v>
      </c>
      <c r="DL242" s="32" t="s">
        <v>4733</v>
      </c>
      <c r="DM242" s="32" t="s">
        <v>4734</v>
      </c>
      <c r="DN242" s="32" t="s">
        <v>4735</v>
      </c>
      <c r="DO242" s="32" t="s">
        <v>4736</v>
      </c>
      <c r="DP242" s="32" t="s">
        <v>4737</v>
      </c>
      <c r="DQ242" s="32" t="s">
        <v>18</v>
      </c>
    </row>
    <row r="243" spans="1:121">
      <c r="A243" s="32" t="s">
        <v>16</v>
      </c>
      <c r="B243" s="32" t="s">
        <v>4738</v>
      </c>
      <c r="C243" s="32" t="s">
        <v>4739</v>
      </c>
      <c r="D243" s="33" t="s">
        <v>4740</v>
      </c>
      <c r="E243" s="33" t="s">
        <v>4741</v>
      </c>
      <c r="F243" s="33" t="s">
        <v>4742</v>
      </c>
      <c r="G243" s="33" t="s">
        <v>4743</v>
      </c>
      <c r="H243" s="33" t="s">
        <v>4744</v>
      </c>
      <c r="I243" s="32" t="s">
        <v>4745</v>
      </c>
      <c r="J243" s="32" t="s">
        <v>4746</v>
      </c>
      <c r="K243" s="33" t="s">
        <v>4747</v>
      </c>
      <c r="L243" s="32" t="s">
        <v>4748</v>
      </c>
      <c r="M243" s="33" t="s">
        <v>4749</v>
      </c>
      <c r="N243" s="33" t="s">
        <v>4750</v>
      </c>
      <c r="O243" s="33" t="s">
        <v>4751</v>
      </c>
      <c r="P243" s="31">
        <f t="shared" si="246"/>
        <v>-0.27813647930000002</v>
      </c>
      <c r="Q243" s="3">
        <f t="shared" si="247"/>
        <v>-0.84528019776520136</v>
      </c>
      <c r="R243" s="32" t="s">
        <v>4752</v>
      </c>
      <c r="S243" s="40">
        <f t="shared" si="248"/>
        <v>2.5778856739835363</v>
      </c>
      <c r="T243" s="32" t="s">
        <v>4753</v>
      </c>
      <c r="U243" s="32" t="s">
        <v>4754</v>
      </c>
      <c r="V243" s="33" t="s">
        <v>4755</v>
      </c>
      <c r="W243" s="24">
        <f t="shared" si="249"/>
        <v>5.9694413970093541</v>
      </c>
      <c r="AA243" s="24">
        <f t="shared" si="250"/>
        <v>1.000116721714583</v>
      </c>
      <c r="AC243" s="32" t="s">
        <v>4756</v>
      </c>
      <c r="AD243" s="32" t="s">
        <v>4757</v>
      </c>
      <c r="AE243" s="32" t="s">
        <v>4758</v>
      </c>
      <c r="AF243" s="32" t="s">
        <v>4759</v>
      </c>
      <c r="AG243" s="8">
        <f t="shared" si="251"/>
        <v>2.7977468205591521E-2</v>
      </c>
      <c r="AH243" s="32" t="s">
        <v>4760</v>
      </c>
      <c r="AI243" s="32" t="s">
        <v>4761</v>
      </c>
      <c r="AJ243">
        <f t="shared" si="252"/>
        <v>2.8416000000000281</v>
      </c>
      <c r="AK243">
        <f t="shared" si="231"/>
        <v>3.204019349198465</v>
      </c>
      <c r="AL243" t="e">
        <f t="shared" si="232"/>
        <v>#VALUE!</v>
      </c>
      <c r="AM243">
        <f t="shared" si="253"/>
        <v>1.1275405930456199</v>
      </c>
      <c r="AN243" s="58" t="e">
        <f t="shared" si="254"/>
        <v>#VALUE!</v>
      </c>
      <c r="AO243" s="32">
        <v>3</v>
      </c>
      <c r="AP243" s="32">
        <v>2</v>
      </c>
      <c r="AQ243" s="32"/>
      <c r="AR243">
        <f t="shared" si="233"/>
        <v>0</v>
      </c>
      <c r="AS243">
        <f t="shared" si="234"/>
        <v>0</v>
      </c>
      <c r="AT243">
        <f t="shared" si="235"/>
        <v>0</v>
      </c>
      <c r="AU243">
        <f t="shared" si="236"/>
        <v>0</v>
      </c>
      <c r="AV243">
        <f t="shared" si="237"/>
        <v>0</v>
      </c>
      <c r="AW243" t="e">
        <f t="shared" si="238"/>
        <v>#VALUE!</v>
      </c>
      <c r="AX243">
        <f t="shared" si="239"/>
        <v>0</v>
      </c>
      <c r="AY243">
        <f t="shared" si="240"/>
        <v>1</v>
      </c>
      <c r="AZ243" t="e">
        <f t="shared" si="241"/>
        <v>#VALUE!</v>
      </c>
      <c r="BA243">
        <f t="shared" si="242"/>
        <v>0</v>
      </c>
      <c r="BB243">
        <f t="shared" si="243"/>
        <v>1</v>
      </c>
      <c r="BC243">
        <f t="shared" si="244"/>
        <v>0</v>
      </c>
      <c r="BD243">
        <f t="shared" si="245"/>
        <v>0</v>
      </c>
      <c r="BE243">
        <f t="shared" si="255"/>
        <v>0</v>
      </c>
      <c r="BF243">
        <f t="shared" si="256"/>
        <v>0</v>
      </c>
      <c r="BG243">
        <f t="shared" si="257"/>
        <v>0</v>
      </c>
      <c r="BH243">
        <f t="shared" si="258"/>
        <v>0</v>
      </c>
      <c r="BI243">
        <f t="shared" si="259"/>
        <v>0</v>
      </c>
      <c r="BJ243">
        <f t="shared" si="260"/>
        <v>0</v>
      </c>
      <c r="BK243">
        <f t="shared" si="261"/>
        <v>0</v>
      </c>
      <c r="BL243">
        <f t="shared" si="262"/>
        <v>0</v>
      </c>
      <c r="BM243">
        <f t="shared" si="263"/>
        <v>0</v>
      </c>
      <c r="BN243">
        <f t="shared" si="264"/>
        <v>0</v>
      </c>
      <c r="BO243">
        <f t="shared" si="265"/>
        <v>1</v>
      </c>
      <c r="BP243" t="e">
        <f t="shared" si="266"/>
        <v>#VALUE!</v>
      </c>
      <c r="BQ243">
        <f t="shared" si="267"/>
        <v>0</v>
      </c>
      <c r="BR243">
        <f t="shared" si="268"/>
        <v>1</v>
      </c>
      <c r="BS243">
        <f t="shared" si="269"/>
        <v>0</v>
      </c>
      <c r="BT243">
        <f t="shared" si="270"/>
        <v>0</v>
      </c>
      <c r="BU243">
        <f t="shared" si="271"/>
        <v>0</v>
      </c>
      <c r="BV243">
        <f t="shared" si="272"/>
        <v>0</v>
      </c>
      <c r="BW243">
        <f t="shared" si="273"/>
        <v>0</v>
      </c>
      <c r="BY243" s="50">
        <f t="shared" si="274"/>
        <v>0</v>
      </c>
      <c r="BZ243" s="50">
        <f t="shared" si="275"/>
        <v>0</v>
      </c>
      <c r="CA243" s="50">
        <f t="shared" si="276"/>
        <v>0</v>
      </c>
      <c r="CB243" s="50">
        <f t="shared" si="277"/>
        <v>0</v>
      </c>
      <c r="CC243" s="50">
        <f t="shared" si="278"/>
        <v>0</v>
      </c>
      <c r="CD243" s="50">
        <f t="shared" si="279"/>
        <v>3.204019349198465</v>
      </c>
      <c r="CE243" s="50">
        <f t="shared" si="280"/>
        <v>0</v>
      </c>
      <c r="CF243" s="50">
        <f t="shared" si="281"/>
        <v>1</v>
      </c>
      <c r="CG243" s="50">
        <f t="shared" si="282"/>
        <v>3.204019349198465</v>
      </c>
      <c r="CH243" s="50">
        <f t="shared" si="283"/>
        <v>0</v>
      </c>
      <c r="CI243" s="50">
        <f t="shared" si="284"/>
        <v>1</v>
      </c>
      <c r="CJ243" s="50">
        <f t="shared" si="285"/>
        <v>0</v>
      </c>
      <c r="CK243" s="50">
        <f t="shared" si="286"/>
        <v>0</v>
      </c>
      <c r="CL243" s="50">
        <f t="shared" si="287"/>
        <v>0</v>
      </c>
      <c r="CM243" s="50">
        <f t="shared" si="288"/>
        <v>0</v>
      </c>
      <c r="CN243" s="50">
        <f t="shared" si="289"/>
        <v>0</v>
      </c>
      <c r="CO243">
        <f t="shared" si="290"/>
        <v>0</v>
      </c>
      <c r="CP243">
        <f t="shared" si="291"/>
        <v>0</v>
      </c>
      <c r="CQ243">
        <f t="shared" si="292"/>
        <v>0</v>
      </c>
      <c r="CR243">
        <f t="shared" si="293"/>
        <v>0</v>
      </c>
      <c r="CS243">
        <f t="shared" si="294"/>
        <v>0</v>
      </c>
      <c r="CT243">
        <f t="shared" si="295"/>
        <v>1.1275405930456199</v>
      </c>
      <c r="CU243">
        <f t="shared" si="296"/>
        <v>0</v>
      </c>
      <c r="CV243">
        <f t="shared" si="297"/>
        <v>1</v>
      </c>
      <c r="CW243">
        <f t="shared" si="298"/>
        <v>1.1275405930456199</v>
      </c>
      <c r="CX243">
        <f t="shared" si="299"/>
        <v>0</v>
      </c>
      <c r="CY243">
        <f t="shared" si="300"/>
        <v>1</v>
      </c>
      <c r="CZ243">
        <f t="shared" si="301"/>
        <v>0</v>
      </c>
      <c r="DA243">
        <f t="shared" si="302"/>
        <v>0</v>
      </c>
      <c r="DB243">
        <f t="shared" si="303"/>
        <v>0</v>
      </c>
      <c r="DC243">
        <f t="shared" si="304"/>
        <v>0</v>
      </c>
      <c r="DD243">
        <f t="shared" si="305"/>
        <v>0</v>
      </c>
      <c r="DL243" s="32" t="s">
        <v>4762</v>
      </c>
      <c r="DM243" s="32" t="s">
        <v>4763</v>
      </c>
      <c r="DN243" s="32" t="s">
        <v>4764</v>
      </c>
      <c r="DO243" s="32" t="s">
        <v>4765</v>
      </c>
      <c r="DP243" s="32" t="s">
        <v>1199</v>
      </c>
      <c r="DQ243" s="32" t="s">
        <v>18</v>
      </c>
    </row>
    <row r="244" spans="1:121">
      <c r="A244" s="32" t="s">
        <v>16</v>
      </c>
      <c r="B244" s="32" t="s">
        <v>4766</v>
      </c>
      <c r="C244" s="32" t="s">
        <v>4767</v>
      </c>
      <c r="D244" s="33" t="s">
        <v>4768</v>
      </c>
      <c r="E244" s="33" t="s">
        <v>4769</v>
      </c>
      <c r="F244" s="33" t="s">
        <v>4770</v>
      </c>
      <c r="G244" s="32" t="s">
        <v>4771</v>
      </c>
      <c r="H244" s="33" t="s">
        <v>4772</v>
      </c>
      <c r="I244" s="32" t="s">
        <v>4773</v>
      </c>
      <c r="J244" s="32" t="s">
        <v>4774</v>
      </c>
      <c r="K244" s="33" t="s">
        <v>4775</v>
      </c>
      <c r="L244" s="33" t="s">
        <v>4776</v>
      </c>
      <c r="M244" s="32" t="s">
        <v>4777</v>
      </c>
      <c r="N244" s="33" t="s">
        <v>1623</v>
      </c>
      <c r="O244" s="32" t="s">
        <v>4778</v>
      </c>
      <c r="P244" s="31">
        <f t="shared" si="246"/>
        <v>0.9578393858319999</v>
      </c>
      <c r="Q244" s="3">
        <f t="shared" si="247"/>
        <v>0.83491257810204544</v>
      </c>
      <c r="R244" s="32" t="s">
        <v>4779</v>
      </c>
      <c r="S244" s="40">
        <f t="shared" si="248"/>
        <v>0.58282239909756928</v>
      </c>
      <c r="T244" s="32" t="s">
        <v>4780</v>
      </c>
      <c r="U244" s="32" t="s">
        <v>4781</v>
      </c>
      <c r="V244" s="32" t="s">
        <v>4782</v>
      </c>
      <c r="W244" s="24">
        <f t="shared" si="249"/>
        <v>3.1008385749009899</v>
      </c>
      <c r="AA244" s="24">
        <f t="shared" si="250"/>
        <v>1.6502868811728129</v>
      </c>
      <c r="AC244" s="32" t="s">
        <v>4783</v>
      </c>
      <c r="AD244" s="32" t="s">
        <v>4784</v>
      </c>
      <c r="AE244" s="32" t="s">
        <v>4785</v>
      </c>
      <c r="AF244" s="32" t="s">
        <v>4786</v>
      </c>
      <c r="AG244" s="8">
        <f t="shared" si="251"/>
        <v>3.2691508219091815E-2</v>
      </c>
      <c r="AH244" s="32" t="s">
        <v>4787</v>
      </c>
      <c r="AI244" s="32" t="s">
        <v>4788</v>
      </c>
      <c r="AJ244">
        <f t="shared" si="252"/>
        <v>3.5406000000000404</v>
      </c>
      <c r="AK244">
        <f t="shared" si="231"/>
        <v>1.5568572273448515</v>
      </c>
      <c r="AL244" t="e">
        <f t="shared" si="232"/>
        <v>#VALUE!</v>
      </c>
      <c r="AM244">
        <f t="shared" si="253"/>
        <v>0.43971564913992933</v>
      </c>
      <c r="AN244" s="58" t="e">
        <f t="shared" si="254"/>
        <v>#VALUE!</v>
      </c>
      <c r="AO244" s="32">
        <v>1</v>
      </c>
      <c r="AP244" s="32">
        <v>1</v>
      </c>
      <c r="AQ244" s="32"/>
      <c r="AR244" t="e">
        <f t="shared" si="233"/>
        <v>#VALUE!</v>
      </c>
      <c r="AS244" t="e">
        <f t="shared" si="234"/>
        <v>#VALUE!</v>
      </c>
      <c r="AT244">
        <f t="shared" si="235"/>
        <v>1</v>
      </c>
      <c r="AU244">
        <f t="shared" si="236"/>
        <v>1</v>
      </c>
      <c r="AV244">
        <f t="shared" si="237"/>
        <v>0</v>
      </c>
      <c r="AW244">
        <f t="shared" si="238"/>
        <v>0</v>
      </c>
      <c r="AX244">
        <f t="shared" si="239"/>
        <v>0</v>
      </c>
      <c r="AY244">
        <f t="shared" si="240"/>
        <v>0</v>
      </c>
      <c r="AZ244">
        <f t="shared" si="241"/>
        <v>0</v>
      </c>
      <c r="BA244">
        <f t="shared" si="242"/>
        <v>0</v>
      </c>
      <c r="BB244">
        <f t="shared" si="243"/>
        <v>0</v>
      </c>
      <c r="BC244">
        <f t="shared" si="244"/>
        <v>0</v>
      </c>
      <c r="BD244">
        <f t="shared" si="245"/>
        <v>0</v>
      </c>
      <c r="BE244">
        <f t="shared" si="255"/>
        <v>0</v>
      </c>
      <c r="BF244">
        <f t="shared" si="256"/>
        <v>0</v>
      </c>
      <c r="BG244">
        <f t="shared" si="257"/>
        <v>0</v>
      </c>
      <c r="BH244" t="e">
        <f t="shared" si="258"/>
        <v>#VALUE!</v>
      </c>
      <c r="BI244" t="e">
        <f t="shared" si="259"/>
        <v>#VALUE!</v>
      </c>
      <c r="BJ244">
        <f t="shared" si="260"/>
        <v>1</v>
      </c>
      <c r="BK244">
        <f t="shared" si="261"/>
        <v>1</v>
      </c>
      <c r="BL244">
        <f t="shared" si="262"/>
        <v>0</v>
      </c>
      <c r="BM244">
        <f t="shared" si="263"/>
        <v>0</v>
      </c>
      <c r="BN244">
        <f t="shared" si="264"/>
        <v>0</v>
      </c>
      <c r="BO244">
        <f t="shared" si="265"/>
        <v>0</v>
      </c>
      <c r="BP244">
        <f t="shared" si="266"/>
        <v>0</v>
      </c>
      <c r="BQ244">
        <f t="shared" si="267"/>
        <v>0</v>
      </c>
      <c r="BR244">
        <f t="shared" si="268"/>
        <v>0</v>
      </c>
      <c r="BS244">
        <f t="shared" si="269"/>
        <v>0</v>
      </c>
      <c r="BT244">
        <f t="shared" si="270"/>
        <v>0</v>
      </c>
      <c r="BU244">
        <f t="shared" si="271"/>
        <v>0</v>
      </c>
      <c r="BV244">
        <f t="shared" si="272"/>
        <v>0</v>
      </c>
      <c r="BW244">
        <f t="shared" si="273"/>
        <v>0</v>
      </c>
      <c r="BY244" s="50">
        <f t="shared" si="274"/>
        <v>1.5568572273448515</v>
      </c>
      <c r="BZ244" s="50">
        <f t="shared" si="275"/>
        <v>1.5568572273448515</v>
      </c>
      <c r="CA244" s="50">
        <f t="shared" si="276"/>
        <v>1</v>
      </c>
      <c r="CB244" s="50">
        <f t="shared" si="277"/>
        <v>1</v>
      </c>
      <c r="CC244" s="50">
        <f t="shared" si="278"/>
        <v>0</v>
      </c>
      <c r="CD244" s="50">
        <f t="shared" si="279"/>
        <v>0</v>
      </c>
      <c r="CE244" s="50">
        <f t="shared" si="280"/>
        <v>0</v>
      </c>
      <c r="CF244" s="50">
        <f t="shared" si="281"/>
        <v>0</v>
      </c>
      <c r="CG244" s="50">
        <f t="shared" si="282"/>
        <v>0</v>
      </c>
      <c r="CH244" s="50">
        <f t="shared" si="283"/>
        <v>0</v>
      </c>
      <c r="CI244" s="50">
        <f t="shared" si="284"/>
        <v>0</v>
      </c>
      <c r="CJ244" s="50">
        <f t="shared" si="285"/>
        <v>0</v>
      </c>
      <c r="CK244" s="50">
        <f t="shared" si="286"/>
        <v>0</v>
      </c>
      <c r="CL244" s="50">
        <f t="shared" si="287"/>
        <v>0</v>
      </c>
      <c r="CM244" s="50">
        <f t="shared" si="288"/>
        <v>0</v>
      </c>
      <c r="CN244" s="50">
        <f t="shared" si="289"/>
        <v>0</v>
      </c>
      <c r="CO244">
        <f t="shared" si="290"/>
        <v>0.43971564913992933</v>
      </c>
      <c r="CP244">
        <f t="shared" si="291"/>
        <v>0.43971564913992933</v>
      </c>
      <c r="CQ244">
        <f t="shared" si="292"/>
        <v>1</v>
      </c>
      <c r="CR244">
        <f t="shared" si="293"/>
        <v>1</v>
      </c>
      <c r="CS244">
        <f t="shared" si="294"/>
        <v>0</v>
      </c>
      <c r="CT244">
        <f t="shared" si="295"/>
        <v>0</v>
      </c>
      <c r="CU244">
        <f t="shared" si="296"/>
        <v>0</v>
      </c>
      <c r="CV244">
        <f t="shared" si="297"/>
        <v>0</v>
      </c>
      <c r="CW244">
        <f t="shared" si="298"/>
        <v>0</v>
      </c>
      <c r="CX244">
        <f t="shared" si="299"/>
        <v>0</v>
      </c>
      <c r="CY244">
        <f t="shared" si="300"/>
        <v>0</v>
      </c>
      <c r="CZ244">
        <f t="shared" si="301"/>
        <v>0</v>
      </c>
      <c r="DA244">
        <f t="shared" si="302"/>
        <v>0</v>
      </c>
      <c r="DB244">
        <f t="shared" si="303"/>
        <v>0</v>
      </c>
      <c r="DC244">
        <f t="shared" si="304"/>
        <v>0</v>
      </c>
      <c r="DD244">
        <f t="shared" si="305"/>
        <v>0</v>
      </c>
      <c r="DL244" s="32" t="s">
        <v>4789</v>
      </c>
      <c r="DM244" s="32" t="s">
        <v>4790</v>
      </c>
      <c r="DN244" s="32" t="s">
        <v>4791</v>
      </c>
      <c r="DO244" s="32" t="s">
        <v>3925</v>
      </c>
      <c r="DP244" s="32" t="s">
        <v>4792</v>
      </c>
      <c r="DQ244" s="32" t="s">
        <v>18</v>
      </c>
    </row>
    <row r="245" spans="1:121">
      <c r="A245" s="32" t="s">
        <v>16</v>
      </c>
      <c r="B245" s="32" t="s">
        <v>4793</v>
      </c>
      <c r="C245" s="32" t="s">
        <v>4794</v>
      </c>
      <c r="D245" s="33" t="s">
        <v>4795</v>
      </c>
      <c r="E245" s="33" t="s">
        <v>4796</v>
      </c>
      <c r="F245" s="32" t="s">
        <v>4797</v>
      </c>
      <c r="G245" s="33" t="s">
        <v>4798</v>
      </c>
      <c r="H245" s="32" t="s">
        <v>4799</v>
      </c>
      <c r="I245" s="32" t="s">
        <v>4800</v>
      </c>
      <c r="J245" s="32" t="s">
        <v>4801</v>
      </c>
      <c r="K245" s="33" t="s">
        <v>4802</v>
      </c>
      <c r="L245" s="33" t="s">
        <v>4803</v>
      </c>
      <c r="M245" s="32" t="s">
        <v>4804</v>
      </c>
      <c r="N245" s="32" t="s">
        <v>4805</v>
      </c>
      <c r="O245" s="32" t="s">
        <v>4806</v>
      </c>
      <c r="P245" s="31">
        <f t="shared" si="246"/>
        <v>-0.16798618126000001</v>
      </c>
      <c r="Q245" s="3">
        <f t="shared" si="247"/>
        <v>-0.94356128581136489</v>
      </c>
      <c r="R245" s="32" t="s">
        <v>4807</v>
      </c>
      <c r="S245" s="40">
        <f t="shared" si="248"/>
        <v>2.8040197274766556</v>
      </c>
      <c r="T245" s="32" t="s">
        <v>4808</v>
      </c>
      <c r="U245" s="32" t="s">
        <v>4809</v>
      </c>
      <c r="V245" s="32" t="s">
        <v>4810</v>
      </c>
      <c r="W245" s="24">
        <f t="shared" si="249"/>
        <v>5.8395487295068449</v>
      </c>
      <c r="AA245" s="24">
        <f t="shared" si="250"/>
        <v>1.0032129038178432</v>
      </c>
      <c r="AC245" s="32" t="s">
        <v>4811</v>
      </c>
      <c r="AD245" s="32" t="s">
        <v>4812</v>
      </c>
      <c r="AE245" s="32" t="s">
        <v>4813</v>
      </c>
      <c r="AF245" s="32" t="s">
        <v>4814</v>
      </c>
      <c r="AG245" s="8">
        <f t="shared" si="251"/>
        <v>3.2923527296194556E-2</v>
      </c>
      <c r="AH245" s="32" t="s">
        <v>4815</v>
      </c>
      <c r="AI245" s="32" t="s">
        <v>4816</v>
      </c>
      <c r="AJ245">
        <f t="shared" si="252"/>
        <v>2.8348000000000297</v>
      </c>
      <c r="AK245">
        <f t="shared" si="231"/>
        <v>3.0949334956055328</v>
      </c>
      <c r="AL245" t="e">
        <f t="shared" si="232"/>
        <v>#VALUE!</v>
      </c>
      <c r="AM245">
        <f t="shared" si="253"/>
        <v>1.0917643204478271</v>
      </c>
      <c r="AN245" s="58" t="e">
        <f t="shared" si="254"/>
        <v>#VALUE!</v>
      </c>
      <c r="AO245" s="32">
        <v>1</v>
      </c>
      <c r="AP245" s="32">
        <v>1</v>
      </c>
      <c r="AQ245" s="32"/>
      <c r="AR245" t="e">
        <f t="shared" si="233"/>
        <v>#VALUE!</v>
      </c>
      <c r="AS245" t="e">
        <f t="shared" si="234"/>
        <v>#VALUE!</v>
      </c>
      <c r="AT245">
        <f t="shared" si="235"/>
        <v>1</v>
      </c>
      <c r="AU245">
        <f t="shared" si="236"/>
        <v>1</v>
      </c>
      <c r="AV245">
        <f t="shared" si="237"/>
        <v>0</v>
      </c>
      <c r="AW245">
        <f t="shared" si="238"/>
        <v>0</v>
      </c>
      <c r="AX245">
        <f t="shared" si="239"/>
        <v>0</v>
      </c>
      <c r="AY245">
        <f t="shared" si="240"/>
        <v>0</v>
      </c>
      <c r="AZ245">
        <f t="shared" si="241"/>
        <v>0</v>
      </c>
      <c r="BA245">
        <f t="shared" si="242"/>
        <v>0</v>
      </c>
      <c r="BB245">
        <f t="shared" si="243"/>
        <v>0</v>
      </c>
      <c r="BC245">
        <f t="shared" si="244"/>
        <v>0</v>
      </c>
      <c r="BD245">
        <f t="shared" si="245"/>
        <v>0</v>
      </c>
      <c r="BE245">
        <f t="shared" si="255"/>
        <v>0</v>
      </c>
      <c r="BF245">
        <f t="shared" si="256"/>
        <v>0</v>
      </c>
      <c r="BG245">
        <f t="shared" si="257"/>
        <v>0</v>
      </c>
      <c r="BH245" t="e">
        <f t="shared" si="258"/>
        <v>#VALUE!</v>
      </c>
      <c r="BI245" t="e">
        <f t="shared" si="259"/>
        <v>#VALUE!</v>
      </c>
      <c r="BJ245">
        <f t="shared" si="260"/>
        <v>1</v>
      </c>
      <c r="BK245">
        <f t="shared" si="261"/>
        <v>1</v>
      </c>
      <c r="BL245">
        <f t="shared" si="262"/>
        <v>0</v>
      </c>
      <c r="BM245">
        <f t="shared" si="263"/>
        <v>0</v>
      </c>
      <c r="BN245">
        <f t="shared" si="264"/>
        <v>0</v>
      </c>
      <c r="BO245">
        <f t="shared" si="265"/>
        <v>0</v>
      </c>
      <c r="BP245">
        <f t="shared" si="266"/>
        <v>0</v>
      </c>
      <c r="BQ245">
        <f t="shared" si="267"/>
        <v>0</v>
      </c>
      <c r="BR245">
        <f t="shared" si="268"/>
        <v>0</v>
      </c>
      <c r="BS245">
        <f t="shared" si="269"/>
        <v>0</v>
      </c>
      <c r="BT245">
        <f t="shared" si="270"/>
        <v>0</v>
      </c>
      <c r="BU245">
        <f t="shared" si="271"/>
        <v>0</v>
      </c>
      <c r="BV245">
        <f t="shared" si="272"/>
        <v>0</v>
      </c>
      <c r="BW245">
        <f t="shared" si="273"/>
        <v>0</v>
      </c>
      <c r="BY245" s="50">
        <f t="shared" si="274"/>
        <v>3.0949334956055328</v>
      </c>
      <c r="BZ245" s="50">
        <f t="shared" si="275"/>
        <v>3.0949334956055328</v>
      </c>
      <c r="CA245" s="50">
        <f t="shared" si="276"/>
        <v>1</v>
      </c>
      <c r="CB245" s="50">
        <f t="shared" si="277"/>
        <v>1</v>
      </c>
      <c r="CC245" s="50">
        <f t="shared" si="278"/>
        <v>0</v>
      </c>
      <c r="CD245" s="50">
        <f t="shared" si="279"/>
        <v>0</v>
      </c>
      <c r="CE245" s="50">
        <f t="shared" si="280"/>
        <v>0</v>
      </c>
      <c r="CF245" s="50">
        <f t="shared" si="281"/>
        <v>0</v>
      </c>
      <c r="CG245" s="50">
        <f t="shared" si="282"/>
        <v>0</v>
      </c>
      <c r="CH245" s="50">
        <f t="shared" si="283"/>
        <v>0</v>
      </c>
      <c r="CI245" s="50">
        <f t="shared" si="284"/>
        <v>0</v>
      </c>
      <c r="CJ245" s="50">
        <f t="shared" si="285"/>
        <v>0</v>
      </c>
      <c r="CK245" s="50">
        <f t="shared" si="286"/>
        <v>0</v>
      </c>
      <c r="CL245" s="50">
        <f t="shared" si="287"/>
        <v>0</v>
      </c>
      <c r="CM245" s="50">
        <f t="shared" si="288"/>
        <v>0</v>
      </c>
      <c r="CN245" s="50">
        <f t="shared" si="289"/>
        <v>0</v>
      </c>
      <c r="CO245">
        <f t="shared" si="290"/>
        <v>1.0917643204478271</v>
      </c>
      <c r="CP245">
        <f t="shared" si="291"/>
        <v>1.0917643204478271</v>
      </c>
      <c r="CQ245">
        <f t="shared" si="292"/>
        <v>1</v>
      </c>
      <c r="CR245">
        <f t="shared" si="293"/>
        <v>1</v>
      </c>
      <c r="CS245">
        <f t="shared" si="294"/>
        <v>0</v>
      </c>
      <c r="CT245">
        <f t="shared" si="295"/>
        <v>0</v>
      </c>
      <c r="CU245">
        <f t="shared" si="296"/>
        <v>0</v>
      </c>
      <c r="CV245">
        <f t="shared" si="297"/>
        <v>0</v>
      </c>
      <c r="CW245">
        <f t="shared" si="298"/>
        <v>0</v>
      </c>
      <c r="CX245">
        <f t="shared" si="299"/>
        <v>0</v>
      </c>
      <c r="CY245">
        <f t="shared" si="300"/>
        <v>0</v>
      </c>
      <c r="CZ245">
        <f t="shared" si="301"/>
        <v>0</v>
      </c>
      <c r="DA245">
        <f t="shared" si="302"/>
        <v>0</v>
      </c>
      <c r="DB245">
        <f t="shared" si="303"/>
        <v>0</v>
      </c>
      <c r="DC245">
        <f t="shared" si="304"/>
        <v>0</v>
      </c>
      <c r="DD245">
        <f t="shared" si="305"/>
        <v>0</v>
      </c>
      <c r="DL245" s="32" t="s">
        <v>4817</v>
      </c>
      <c r="DM245" s="32" t="s">
        <v>4818</v>
      </c>
      <c r="DN245" s="32" t="s">
        <v>4819</v>
      </c>
      <c r="DO245" s="32" t="s">
        <v>4820</v>
      </c>
      <c r="DP245" s="32" t="s">
        <v>1341</v>
      </c>
      <c r="DQ245" s="32" t="s">
        <v>18</v>
      </c>
    </row>
    <row r="246" spans="1:121">
      <c r="A246" s="32" t="s">
        <v>22</v>
      </c>
      <c r="B246" s="32" t="s">
        <v>4821</v>
      </c>
      <c r="C246" s="32" t="s">
        <v>4822</v>
      </c>
      <c r="D246" s="33" t="s">
        <v>4823</v>
      </c>
      <c r="E246" s="33" t="s">
        <v>4824</v>
      </c>
      <c r="F246" s="32" t="s">
        <v>4825</v>
      </c>
      <c r="G246" s="32" t="s">
        <v>4826</v>
      </c>
      <c r="H246" s="32" t="s">
        <v>4827</v>
      </c>
      <c r="I246" s="32" t="s">
        <v>4828</v>
      </c>
      <c r="J246" s="32" t="s">
        <v>4829</v>
      </c>
      <c r="K246" s="32" t="s">
        <v>4830</v>
      </c>
      <c r="L246" s="33" t="s">
        <v>4831</v>
      </c>
      <c r="M246" s="33" t="s">
        <v>4832</v>
      </c>
      <c r="N246" s="33" t="s">
        <v>4833</v>
      </c>
      <c r="O246" s="32" t="s">
        <v>4834</v>
      </c>
      <c r="P246" s="31">
        <f t="shared" si="246"/>
        <v>0.42273740145799998</v>
      </c>
      <c r="Q246" s="3">
        <f t="shared" si="247"/>
        <v>-0.64258617881707547</v>
      </c>
      <c r="R246" s="32" t="s">
        <v>4835</v>
      </c>
      <c r="S246" s="40">
        <f t="shared" si="248"/>
        <v>2.2686651072665658</v>
      </c>
      <c r="T246" s="33" t="s">
        <v>4836</v>
      </c>
      <c r="U246" s="32" t="s">
        <v>4837</v>
      </c>
      <c r="V246" s="33" t="s">
        <v>4838</v>
      </c>
      <c r="W246" s="24">
        <f t="shared" si="249"/>
        <v>4.7869211331415311</v>
      </c>
      <c r="AA246" s="24">
        <f t="shared" si="250"/>
        <v>1.1680184735157511</v>
      </c>
      <c r="AC246" s="32" t="s">
        <v>4839</v>
      </c>
      <c r="AD246" s="32" t="s">
        <v>4840</v>
      </c>
      <c r="AE246" s="32" t="s">
        <v>4841</v>
      </c>
      <c r="AF246" s="32" t="s">
        <v>4842</v>
      </c>
      <c r="AG246" s="8">
        <f t="shared" si="251"/>
        <v>3.9310662182151387E-2</v>
      </c>
      <c r="AH246" s="32" t="s">
        <v>4843</v>
      </c>
      <c r="AI246" s="32" t="s">
        <v>4844</v>
      </c>
      <c r="AJ246">
        <f t="shared" si="252"/>
        <v>10.501800000000003</v>
      </c>
      <c r="AK246">
        <f t="shared" si="231"/>
        <v>2.7529141800963797</v>
      </c>
      <c r="AL246" t="e">
        <f t="shared" si="232"/>
        <v>#VALUE!</v>
      </c>
      <c r="AM246">
        <f t="shared" si="253"/>
        <v>0.26213736503231627</v>
      </c>
      <c r="AN246" s="58" t="e">
        <f t="shared" si="254"/>
        <v>#VALUE!</v>
      </c>
      <c r="AO246" s="32">
        <v>3</v>
      </c>
      <c r="AP246" s="32">
        <v>3</v>
      </c>
      <c r="AQ246" s="32"/>
      <c r="AR246">
        <f t="shared" si="233"/>
        <v>0</v>
      </c>
      <c r="AS246">
        <f t="shared" si="234"/>
        <v>0</v>
      </c>
      <c r="AT246">
        <f t="shared" si="235"/>
        <v>0</v>
      </c>
      <c r="AU246">
        <f t="shared" si="236"/>
        <v>0</v>
      </c>
      <c r="AV246">
        <f t="shared" si="237"/>
        <v>0</v>
      </c>
      <c r="AW246">
        <f t="shared" si="238"/>
        <v>0</v>
      </c>
      <c r="AX246">
        <f t="shared" si="239"/>
        <v>0</v>
      </c>
      <c r="AY246">
        <f t="shared" si="240"/>
        <v>0</v>
      </c>
      <c r="AZ246" t="e">
        <f t="shared" si="241"/>
        <v>#VALUE!</v>
      </c>
      <c r="BA246" t="e">
        <f t="shared" si="242"/>
        <v>#VALUE!</v>
      </c>
      <c r="BB246">
        <f t="shared" si="243"/>
        <v>1</v>
      </c>
      <c r="BC246">
        <f t="shared" si="244"/>
        <v>1</v>
      </c>
      <c r="BD246">
        <f t="shared" si="245"/>
        <v>0</v>
      </c>
      <c r="BE246">
        <f t="shared" si="255"/>
        <v>0</v>
      </c>
      <c r="BF246">
        <f t="shared" si="256"/>
        <v>0</v>
      </c>
      <c r="BG246">
        <f t="shared" si="257"/>
        <v>0</v>
      </c>
      <c r="BH246">
        <f t="shared" si="258"/>
        <v>0</v>
      </c>
      <c r="BI246">
        <f t="shared" si="259"/>
        <v>0</v>
      </c>
      <c r="BJ246">
        <f t="shared" si="260"/>
        <v>0</v>
      </c>
      <c r="BK246">
        <f t="shared" si="261"/>
        <v>0</v>
      </c>
      <c r="BL246">
        <f t="shared" si="262"/>
        <v>0</v>
      </c>
      <c r="BM246">
        <f t="shared" si="263"/>
        <v>0</v>
      </c>
      <c r="BN246">
        <f t="shared" si="264"/>
        <v>0</v>
      </c>
      <c r="BO246">
        <f t="shared" si="265"/>
        <v>0</v>
      </c>
      <c r="BP246" t="e">
        <f t="shared" si="266"/>
        <v>#VALUE!</v>
      </c>
      <c r="BQ246" t="e">
        <f t="shared" si="267"/>
        <v>#VALUE!</v>
      </c>
      <c r="BR246">
        <f t="shared" si="268"/>
        <v>1</v>
      </c>
      <c r="BS246">
        <f t="shared" si="269"/>
        <v>1</v>
      </c>
      <c r="BT246">
        <f t="shared" si="270"/>
        <v>0</v>
      </c>
      <c r="BU246">
        <f t="shared" si="271"/>
        <v>0</v>
      </c>
      <c r="BV246">
        <f t="shared" si="272"/>
        <v>0</v>
      </c>
      <c r="BW246">
        <f t="shared" si="273"/>
        <v>0</v>
      </c>
      <c r="BY246" s="50">
        <f t="shared" si="274"/>
        <v>0</v>
      </c>
      <c r="BZ246" s="50">
        <f t="shared" si="275"/>
        <v>0</v>
      </c>
      <c r="CA246" s="50">
        <f t="shared" si="276"/>
        <v>0</v>
      </c>
      <c r="CB246" s="50">
        <f t="shared" si="277"/>
        <v>0</v>
      </c>
      <c r="CC246" s="50">
        <f t="shared" si="278"/>
        <v>0</v>
      </c>
      <c r="CD246" s="50">
        <f t="shared" si="279"/>
        <v>0</v>
      </c>
      <c r="CE246" s="50">
        <f t="shared" si="280"/>
        <v>0</v>
      </c>
      <c r="CF246" s="50">
        <f t="shared" si="281"/>
        <v>0</v>
      </c>
      <c r="CG246" s="50">
        <f t="shared" si="282"/>
        <v>2.7529141800963797</v>
      </c>
      <c r="CH246" s="50">
        <f t="shared" si="283"/>
        <v>2.7529141800963797</v>
      </c>
      <c r="CI246" s="50">
        <f t="shared" si="284"/>
        <v>1</v>
      </c>
      <c r="CJ246" s="50">
        <f t="shared" si="285"/>
        <v>1</v>
      </c>
      <c r="CK246" s="50">
        <f t="shared" si="286"/>
        <v>0</v>
      </c>
      <c r="CL246" s="50">
        <f t="shared" si="287"/>
        <v>0</v>
      </c>
      <c r="CM246" s="50">
        <f t="shared" si="288"/>
        <v>0</v>
      </c>
      <c r="CN246" s="50">
        <f t="shared" si="289"/>
        <v>0</v>
      </c>
      <c r="CO246">
        <f t="shared" si="290"/>
        <v>0</v>
      </c>
      <c r="CP246">
        <f t="shared" si="291"/>
        <v>0</v>
      </c>
      <c r="CQ246">
        <f t="shared" si="292"/>
        <v>0</v>
      </c>
      <c r="CR246">
        <f t="shared" si="293"/>
        <v>0</v>
      </c>
      <c r="CS246">
        <f t="shared" si="294"/>
        <v>0</v>
      </c>
      <c r="CT246">
        <f t="shared" si="295"/>
        <v>0</v>
      </c>
      <c r="CU246">
        <f t="shared" si="296"/>
        <v>0</v>
      </c>
      <c r="CV246">
        <f t="shared" si="297"/>
        <v>0</v>
      </c>
      <c r="CW246">
        <f t="shared" si="298"/>
        <v>0.26213736503231627</v>
      </c>
      <c r="CX246">
        <f t="shared" si="299"/>
        <v>0.26213736503231627</v>
      </c>
      <c r="CY246">
        <f t="shared" si="300"/>
        <v>1</v>
      </c>
      <c r="CZ246">
        <f t="shared" si="301"/>
        <v>1</v>
      </c>
      <c r="DA246">
        <f t="shared" si="302"/>
        <v>0</v>
      </c>
      <c r="DB246">
        <f t="shared" si="303"/>
        <v>0</v>
      </c>
      <c r="DC246">
        <f t="shared" si="304"/>
        <v>0</v>
      </c>
      <c r="DD246">
        <f t="shared" si="305"/>
        <v>0</v>
      </c>
      <c r="DL246" s="32" t="s">
        <v>4845</v>
      </c>
      <c r="DM246" s="32" t="s">
        <v>4846</v>
      </c>
      <c r="DN246" s="32" t="s">
        <v>4847</v>
      </c>
      <c r="DO246" s="32" t="s">
        <v>4848</v>
      </c>
      <c r="DP246" s="32" t="s">
        <v>4849</v>
      </c>
      <c r="DQ246" s="32" t="s">
        <v>18</v>
      </c>
    </row>
    <row r="247" spans="1:121">
      <c r="A247" s="32" t="s">
        <v>22</v>
      </c>
      <c r="B247" s="32" t="s">
        <v>4850</v>
      </c>
      <c r="C247" s="32" t="s">
        <v>4851</v>
      </c>
      <c r="D247" s="33" t="s">
        <v>4852</v>
      </c>
      <c r="E247" s="33" t="s">
        <v>4853</v>
      </c>
      <c r="F247" s="33" t="s">
        <v>4854</v>
      </c>
      <c r="G247" s="33" t="s">
        <v>4855</v>
      </c>
      <c r="H247" s="32" t="s">
        <v>4856</v>
      </c>
      <c r="I247" s="32" t="s">
        <v>4857</v>
      </c>
      <c r="J247" s="32" t="s">
        <v>4858</v>
      </c>
      <c r="K247" s="33" t="s">
        <v>4859</v>
      </c>
      <c r="L247" s="33" t="s">
        <v>4860</v>
      </c>
      <c r="M247" s="33" t="s">
        <v>4861</v>
      </c>
      <c r="N247" s="33" t="s">
        <v>4862</v>
      </c>
      <c r="O247" s="32" t="s">
        <v>4863</v>
      </c>
      <c r="P247" s="31">
        <f t="shared" si="246"/>
        <v>0.22154756550999999</v>
      </c>
      <c r="Q247" s="3">
        <f t="shared" si="247"/>
        <v>-0.90183335243318452</v>
      </c>
      <c r="R247" s="32" t="s">
        <v>4864</v>
      </c>
      <c r="S247" s="40">
        <f t="shared" si="248"/>
        <v>2.6947902768056116</v>
      </c>
      <c r="T247" s="33" t="s">
        <v>4865</v>
      </c>
      <c r="U247" s="32" t="s">
        <v>4866</v>
      </c>
      <c r="V247" s="32" t="s">
        <v>4867</v>
      </c>
      <c r="W247" s="24">
        <f t="shared" si="249"/>
        <v>0.92388952744037534</v>
      </c>
      <c r="AA247" s="24">
        <f t="shared" si="250"/>
        <v>1.9600793757926191</v>
      </c>
      <c r="AC247" s="32" t="s">
        <v>4868</v>
      </c>
      <c r="AD247" s="32" t="s">
        <v>4869</v>
      </c>
      <c r="AE247" s="32" t="s">
        <v>4870</v>
      </c>
      <c r="AF247" s="32" t="s">
        <v>4871</v>
      </c>
      <c r="AG247" s="8">
        <f t="shared" si="251"/>
        <v>3.8340019409816947E-2</v>
      </c>
      <c r="AH247" s="32" t="s">
        <v>4872</v>
      </c>
      <c r="AI247" s="32" t="s">
        <v>4873</v>
      </c>
      <c r="AJ247">
        <f t="shared" si="252"/>
        <v>4.1350999999999658</v>
      </c>
      <c r="AK247">
        <f t="shared" si="231"/>
        <v>3.7841621057137313</v>
      </c>
      <c r="AL247" t="e">
        <f t="shared" si="232"/>
        <v>#VALUE!</v>
      </c>
      <c r="AM247">
        <f t="shared" si="253"/>
        <v>0.91513194498652095</v>
      </c>
      <c r="AN247" s="58" t="e">
        <f t="shared" si="254"/>
        <v>#VALUE!</v>
      </c>
      <c r="AO247" s="32">
        <v>1</v>
      </c>
      <c r="AP247" s="32">
        <v>4</v>
      </c>
      <c r="AQ247" s="32"/>
      <c r="AR247" t="e">
        <f t="shared" si="233"/>
        <v>#VALUE!</v>
      </c>
      <c r="AS247">
        <f t="shared" si="234"/>
        <v>0</v>
      </c>
      <c r="AT247">
        <f t="shared" si="235"/>
        <v>1</v>
      </c>
      <c r="AU247">
        <f t="shared" si="236"/>
        <v>0</v>
      </c>
      <c r="AV247">
        <f t="shared" si="237"/>
        <v>0</v>
      </c>
      <c r="AW247">
        <f t="shared" si="238"/>
        <v>0</v>
      </c>
      <c r="AX247">
        <f t="shared" si="239"/>
        <v>0</v>
      </c>
      <c r="AY247">
        <f t="shared" si="240"/>
        <v>0</v>
      </c>
      <c r="AZ247">
        <f t="shared" si="241"/>
        <v>0</v>
      </c>
      <c r="BA247">
        <f t="shared" si="242"/>
        <v>0</v>
      </c>
      <c r="BB247">
        <f t="shared" si="243"/>
        <v>0</v>
      </c>
      <c r="BC247">
        <f t="shared" si="244"/>
        <v>0</v>
      </c>
      <c r="BD247">
        <f t="shared" si="245"/>
        <v>0</v>
      </c>
      <c r="BE247" t="e">
        <f t="shared" si="255"/>
        <v>#VALUE!</v>
      </c>
      <c r="BF247">
        <f t="shared" si="256"/>
        <v>0</v>
      </c>
      <c r="BG247">
        <f t="shared" si="257"/>
        <v>1</v>
      </c>
      <c r="BH247" t="e">
        <f t="shared" si="258"/>
        <v>#VALUE!</v>
      </c>
      <c r="BI247">
        <f t="shared" si="259"/>
        <v>0</v>
      </c>
      <c r="BJ247">
        <f t="shared" si="260"/>
        <v>1</v>
      </c>
      <c r="BK247">
        <f t="shared" si="261"/>
        <v>0</v>
      </c>
      <c r="BL247">
        <f t="shared" si="262"/>
        <v>0</v>
      </c>
      <c r="BM247">
        <f t="shared" si="263"/>
        <v>0</v>
      </c>
      <c r="BN247">
        <f t="shared" si="264"/>
        <v>0</v>
      </c>
      <c r="BO247">
        <f t="shared" si="265"/>
        <v>0</v>
      </c>
      <c r="BP247">
        <f t="shared" si="266"/>
        <v>0</v>
      </c>
      <c r="BQ247">
        <f t="shared" si="267"/>
        <v>0</v>
      </c>
      <c r="BR247">
        <f t="shared" si="268"/>
        <v>0</v>
      </c>
      <c r="BS247">
        <f t="shared" si="269"/>
        <v>0</v>
      </c>
      <c r="BT247">
        <f t="shared" si="270"/>
        <v>0</v>
      </c>
      <c r="BU247" t="e">
        <f t="shared" si="271"/>
        <v>#VALUE!</v>
      </c>
      <c r="BV247">
        <f t="shared" si="272"/>
        <v>0</v>
      </c>
      <c r="BW247">
        <f t="shared" si="273"/>
        <v>1</v>
      </c>
      <c r="BY247" s="50">
        <f t="shared" si="274"/>
        <v>3.7841621057137313</v>
      </c>
      <c r="BZ247" s="50">
        <f t="shared" si="275"/>
        <v>0</v>
      </c>
      <c r="CA247" s="50">
        <f t="shared" si="276"/>
        <v>1</v>
      </c>
      <c r="CB247" s="50">
        <f t="shared" si="277"/>
        <v>0</v>
      </c>
      <c r="CC247" s="50">
        <f t="shared" si="278"/>
        <v>0</v>
      </c>
      <c r="CD247" s="50">
        <f t="shared" si="279"/>
        <v>0</v>
      </c>
      <c r="CE247" s="50">
        <f t="shared" si="280"/>
        <v>0</v>
      </c>
      <c r="CF247" s="50">
        <f t="shared" si="281"/>
        <v>0</v>
      </c>
      <c r="CG247" s="50">
        <f t="shared" si="282"/>
        <v>0</v>
      </c>
      <c r="CH247" s="50">
        <f t="shared" si="283"/>
        <v>0</v>
      </c>
      <c r="CI247" s="50">
        <f t="shared" si="284"/>
        <v>0</v>
      </c>
      <c r="CJ247" s="50">
        <f t="shared" si="285"/>
        <v>0</v>
      </c>
      <c r="CK247" s="50">
        <f t="shared" si="286"/>
        <v>0</v>
      </c>
      <c r="CL247" s="50">
        <f t="shared" si="287"/>
        <v>3.7841621057137313</v>
      </c>
      <c r="CM247" s="50">
        <f t="shared" si="288"/>
        <v>0</v>
      </c>
      <c r="CN247" s="50">
        <f t="shared" si="289"/>
        <v>1</v>
      </c>
      <c r="CO247">
        <f t="shared" si="290"/>
        <v>0.91513194498652095</v>
      </c>
      <c r="CP247">
        <f t="shared" si="291"/>
        <v>0</v>
      </c>
      <c r="CQ247">
        <f t="shared" si="292"/>
        <v>1</v>
      </c>
      <c r="CR247">
        <f t="shared" si="293"/>
        <v>0</v>
      </c>
      <c r="CS247">
        <f t="shared" si="294"/>
        <v>0</v>
      </c>
      <c r="CT247">
        <f t="shared" si="295"/>
        <v>0</v>
      </c>
      <c r="CU247">
        <f t="shared" si="296"/>
        <v>0</v>
      </c>
      <c r="CV247">
        <f t="shared" si="297"/>
        <v>0</v>
      </c>
      <c r="CW247">
        <f t="shared" si="298"/>
        <v>0</v>
      </c>
      <c r="CX247">
        <f t="shared" si="299"/>
        <v>0</v>
      </c>
      <c r="CY247">
        <f t="shared" si="300"/>
        <v>0</v>
      </c>
      <c r="CZ247">
        <f t="shared" si="301"/>
        <v>0</v>
      </c>
      <c r="DA247">
        <f t="shared" si="302"/>
        <v>0</v>
      </c>
      <c r="DB247">
        <f t="shared" si="303"/>
        <v>0.91513194498652095</v>
      </c>
      <c r="DC247">
        <f t="shared" si="304"/>
        <v>0</v>
      </c>
      <c r="DD247">
        <f t="shared" si="305"/>
        <v>1</v>
      </c>
      <c r="DL247" s="32" t="s">
        <v>4874</v>
      </c>
      <c r="DM247" s="32" t="s">
        <v>4875</v>
      </c>
      <c r="DN247" s="32" t="s">
        <v>4876</v>
      </c>
      <c r="DO247" s="32" t="s">
        <v>4877</v>
      </c>
      <c r="DP247" s="32" t="s">
        <v>2900</v>
      </c>
      <c r="DQ247" s="32" t="s">
        <v>18</v>
      </c>
    </row>
    <row r="248" spans="1:121">
      <c r="A248" s="32" t="s">
        <v>22</v>
      </c>
      <c r="B248" s="32">
        <v>0</v>
      </c>
      <c r="C248" s="34">
        <v>45078</v>
      </c>
      <c r="D248" s="32">
        <v>0</v>
      </c>
      <c r="E248" s="32">
        <v>0</v>
      </c>
      <c r="F248" s="32">
        <v>0</v>
      </c>
      <c r="G248" s="32">
        <v>0</v>
      </c>
      <c r="H248" s="32">
        <v>1</v>
      </c>
      <c r="I248" s="33" t="s">
        <v>4878</v>
      </c>
      <c r="J248" s="32" t="s">
        <v>4879</v>
      </c>
      <c r="K248" s="33" t="s">
        <v>4880</v>
      </c>
      <c r="L248" s="32" t="s">
        <v>4881</v>
      </c>
      <c r="M248" s="33" t="s">
        <v>4882</v>
      </c>
      <c r="N248" s="33" t="s">
        <v>4883</v>
      </c>
      <c r="O248" s="33" t="s">
        <v>4884</v>
      </c>
      <c r="P248" s="31">
        <f t="shared" si="246"/>
        <v>0.93248133146000012</v>
      </c>
      <c r="Q248" s="3">
        <f t="shared" si="247"/>
        <v>0.73904286704282929</v>
      </c>
      <c r="R248" s="32" t="s">
        <v>4885</v>
      </c>
      <c r="S248" s="40">
        <f t="shared" si="248"/>
        <v>0.73914787662789161</v>
      </c>
      <c r="T248" s="33" t="s">
        <v>4886</v>
      </c>
      <c r="U248" s="32" t="s">
        <v>4887</v>
      </c>
      <c r="V248" s="33" t="s">
        <v>4888</v>
      </c>
      <c r="W248" s="24">
        <f t="shared" si="249"/>
        <v>45074.056223317035</v>
      </c>
      <c r="AA248" s="53">
        <f t="shared" si="250"/>
        <v>2</v>
      </c>
      <c r="AC248" s="32" t="s">
        <v>4889</v>
      </c>
      <c r="AD248" s="32" t="s">
        <v>4890</v>
      </c>
      <c r="AE248" s="32" t="s">
        <v>4891</v>
      </c>
      <c r="AF248" s="32" t="s">
        <v>4892</v>
      </c>
      <c r="AG248" s="8">
        <f t="shared" si="251"/>
        <v>4.2105302223139324E-2</v>
      </c>
      <c r="AH248" s="32" t="s">
        <v>4893</v>
      </c>
      <c r="AI248" s="32" t="s">
        <v>4894</v>
      </c>
      <c r="AJ248">
        <f t="shared" si="252"/>
        <v>13.638200000000012</v>
      </c>
      <c r="AK248">
        <f t="shared" si="231"/>
        <v>1.8118611041196158</v>
      </c>
      <c r="AL248" t="e">
        <f t="shared" si="232"/>
        <v>#VALUE!</v>
      </c>
      <c r="AM248">
        <f t="shared" si="253"/>
        <v>0.13285192357639675</v>
      </c>
      <c r="AN248" s="58" t="e">
        <f t="shared" si="254"/>
        <v>#VALUE!</v>
      </c>
      <c r="AO248" s="32">
        <v>4</v>
      </c>
      <c r="AP248" s="32">
        <v>3</v>
      </c>
      <c r="AQ248" s="32"/>
      <c r="AR248">
        <f t="shared" si="233"/>
        <v>0</v>
      </c>
      <c r="AS248">
        <f t="shared" si="234"/>
        <v>0</v>
      </c>
      <c r="AT248">
        <f t="shared" si="235"/>
        <v>0</v>
      </c>
      <c r="AU248">
        <f t="shared" si="236"/>
        <v>0</v>
      </c>
      <c r="AV248">
        <f t="shared" si="237"/>
        <v>0</v>
      </c>
      <c r="AW248">
        <f t="shared" si="238"/>
        <v>0</v>
      </c>
      <c r="AX248">
        <f t="shared" si="239"/>
        <v>0</v>
      </c>
      <c r="AY248">
        <f t="shared" si="240"/>
        <v>0</v>
      </c>
      <c r="AZ248">
        <f t="shared" si="241"/>
        <v>0</v>
      </c>
      <c r="BA248" t="e">
        <f t="shared" si="242"/>
        <v>#VALUE!</v>
      </c>
      <c r="BB248">
        <f t="shared" si="243"/>
        <v>0</v>
      </c>
      <c r="BC248">
        <f t="shared" si="244"/>
        <v>1</v>
      </c>
      <c r="BD248" t="e">
        <f t="shared" si="245"/>
        <v>#VALUE!</v>
      </c>
      <c r="BE248">
        <f t="shared" si="255"/>
        <v>0</v>
      </c>
      <c r="BF248">
        <f t="shared" si="256"/>
        <v>1</v>
      </c>
      <c r="BG248">
        <f t="shared" si="257"/>
        <v>0</v>
      </c>
      <c r="BH248">
        <f t="shared" si="258"/>
        <v>0</v>
      </c>
      <c r="BI248">
        <f t="shared" si="259"/>
        <v>0</v>
      </c>
      <c r="BJ248">
        <f t="shared" si="260"/>
        <v>0</v>
      </c>
      <c r="BK248">
        <f t="shared" si="261"/>
        <v>0</v>
      </c>
      <c r="BL248">
        <f t="shared" si="262"/>
        <v>0</v>
      </c>
      <c r="BM248">
        <f t="shared" si="263"/>
        <v>0</v>
      </c>
      <c r="BN248">
        <f t="shared" si="264"/>
        <v>0</v>
      </c>
      <c r="BO248">
        <f t="shared" si="265"/>
        <v>0</v>
      </c>
      <c r="BP248">
        <f t="shared" si="266"/>
        <v>0</v>
      </c>
      <c r="BQ248" t="e">
        <f t="shared" si="267"/>
        <v>#VALUE!</v>
      </c>
      <c r="BR248">
        <f t="shared" si="268"/>
        <v>0</v>
      </c>
      <c r="BS248">
        <f t="shared" si="269"/>
        <v>1</v>
      </c>
      <c r="BT248" t="e">
        <f t="shared" si="270"/>
        <v>#VALUE!</v>
      </c>
      <c r="BU248">
        <f t="shared" si="271"/>
        <v>0</v>
      </c>
      <c r="BV248">
        <f t="shared" si="272"/>
        <v>1</v>
      </c>
      <c r="BW248">
        <f t="shared" si="273"/>
        <v>0</v>
      </c>
      <c r="BY248" s="50">
        <f t="shared" si="274"/>
        <v>0</v>
      </c>
      <c r="BZ248" s="50">
        <f t="shared" si="275"/>
        <v>0</v>
      </c>
      <c r="CA248" s="50">
        <f t="shared" si="276"/>
        <v>0</v>
      </c>
      <c r="CB248" s="50">
        <f t="shared" si="277"/>
        <v>0</v>
      </c>
      <c r="CC248" s="50">
        <f t="shared" si="278"/>
        <v>0</v>
      </c>
      <c r="CD248" s="50">
        <f t="shared" si="279"/>
        <v>0</v>
      </c>
      <c r="CE248" s="50">
        <f t="shared" si="280"/>
        <v>0</v>
      </c>
      <c r="CF248" s="50">
        <f t="shared" si="281"/>
        <v>0</v>
      </c>
      <c r="CG248" s="50">
        <f t="shared" si="282"/>
        <v>0</v>
      </c>
      <c r="CH248" s="50">
        <f t="shared" si="283"/>
        <v>1.8118611041196158</v>
      </c>
      <c r="CI248" s="50">
        <f t="shared" si="284"/>
        <v>0</v>
      </c>
      <c r="CJ248" s="50">
        <f t="shared" si="285"/>
        <v>1</v>
      </c>
      <c r="CK248" s="50">
        <f t="shared" si="286"/>
        <v>1.8118611041196158</v>
      </c>
      <c r="CL248" s="50">
        <f t="shared" si="287"/>
        <v>0</v>
      </c>
      <c r="CM248" s="50">
        <f t="shared" si="288"/>
        <v>1</v>
      </c>
      <c r="CN248" s="50">
        <f t="shared" si="289"/>
        <v>0</v>
      </c>
      <c r="CO248">
        <f t="shared" si="290"/>
        <v>0</v>
      </c>
      <c r="CP248">
        <f t="shared" si="291"/>
        <v>0</v>
      </c>
      <c r="CQ248">
        <f t="shared" si="292"/>
        <v>0</v>
      </c>
      <c r="CR248">
        <f t="shared" si="293"/>
        <v>0</v>
      </c>
      <c r="CS248">
        <f t="shared" si="294"/>
        <v>0</v>
      </c>
      <c r="CT248">
        <f t="shared" si="295"/>
        <v>0</v>
      </c>
      <c r="CU248">
        <f t="shared" si="296"/>
        <v>0</v>
      </c>
      <c r="CV248">
        <f t="shared" si="297"/>
        <v>0</v>
      </c>
      <c r="CW248">
        <f t="shared" si="298"/>
        <v>0</v>
      </c>
      <c r="CX248">
        <f t="shared" si="299"/>
        <v>0.13285192357639675</v>
      </c>
      <c r="CY248">
        <f t="shared" si="300"/>
        <v>0</v>
      </c>
      <c r="CZ248">
        <f t="shared" si="301"/>
        <v>1</v>
      </c>
      <c r="DA248">
        <f t="shared" si="302"/>
        <v>0.13285192357639675</v>
      </c>
      <c r="DB248">
        <f t="shared" si="303"/>
        <v>0</v>
      </c>
      <c r="DC248">
        <f t="shared" si="304"/>
        <v>1</v>
      </c>
      <c r="DD248">
        <f t="shared" si="305"/>
        <v>0</v>
      </c>
      <c r="DL248" s="32" t="s">
        <v>4895</v>
      </c>
      <c r="DM248" s="32" t="s">
        <v>4896</v>
      </c>
      <c r="DN248" s="32" t="s">
        <v>4897</v>
      </c>
      <c r="DO248" s="32" t="s">
        <v>4898</v>
      </c>
      <c r="DP248" s="32" t="s">
        <v>4899</v>
      </c>
      <c r="DQ248" s="32" t="s">
        <v>18</v>
      </c>
    </row>
    <row r="249" spans="1:121">
      <c r="A249" s="32" t="s">
        <v>22</v>
      </c>
      <c r="B249" s="33" t="s">
        <v>4900</v>
      </c>
      <c r="C249" s="32" t="s">
        <v>4901</v>
      </c>
      <c r="D249" s="33" t="s">
        <v>4902</v>
      </c>
      <c r="E249" s="32" t="s">
        <v>4903</v>
      </c>
      <c r="F249" s="33" t="s">
        <v>4904</v>
      </c>
      <c r="G249" s="33" t="s">
        <v>4905</v>
      </c>
      <c r="H249" s="33" t="s">
        <v>4906</v>
      </c>
      <c r="I249" s="33" t="s">
        <v>4907</v>
      </c>
      <c r="J249" s="32" t="s">
        <v>4908</v>
      </c>
      <c r="K249" s="33" t="s">
        <v>4909</v>
      </c>
      <c r="L249" s="33" t="s">
        <v>4910</v>
      </c>
      <c r="M249" s="33" t="s">
        <v>4911</v>
      </c>
      <c r="N249" s="33" t="s">
        <v>4912</v>
      </c>
      <c r="O249" s="32" t="s">
        <v>4913</v>
      </c>
      <c r="P249" s="31">
        <f t="shared" si="246"/>
        <v>-0.14204999290000003</v>
      </c>
      <c r="Q249" s="3">
        <f t="shared" si="247"/>
        <v>-0.95964359903421992</v>
      </c>
      <c r="R249" s="32" t="s">
        <v>4914</v>
      </c>
      <c r="S249" s="40">
        <f t="shared" si="248"/>
        <v>2.8565284488350278</v>
      </c>
      <c r="T249" s="33" t="s">
        <v>4915</v>
      </c>
      <c r="U249" s="32" t="s">
        <v>4916</v>
      </c>
      <c r="V249" s="33" t="s">
        <v>4917</v>
      </c>
      <c r="W249" s="24">
        <f t="shared" si="249"/>
        <v>1.3875676877024776</v>
      </c>
      <c r="AA249" s="24">
        <f t="shared" si="250"/>
        <v>1.930003950864061</v>
      </c>
      <c r="AC249" s="32" t="s">
        <v>4918</v>
      </c>
      <c r="AD249" s="32" t="s">
        <v>4919</v>
      </c>
      <c r="AE249" s="32" t="s">
        <v>4920</v>
      </c>
      <c r="AF249" s="32" t="s">
        <v>4921</v>
      </c>
      <c r="AG249" s="8">
        <f t="shared" si="251"/>
        <v>3.276049285968094E-2</v>
      </c>
      <c r="AH249" s="32" t="s">
        <v>4922</v>
      </c>
      <c r="AI249" s="32" t="s">
        <v>4923</v>
      </c>
      <c r="AJ249">
        <f t="shared" si="252"/>
        <v>6.1247999999999934</v>
      </c>
      <c r="AK249">
        <f t="shared" si="231"/>
        <v>4.0728377322972573</v>
      </c>
      <c r="AL249" t="e">
        <f t="shared" si="232"/>
        <v>#VALUE!</v>
      </c>
      <c r="AM249">
        <f t="shared" si="253"/>
        <v>0.66497481261384239</v>
      </c>
      <c r="AN249" s="58" t="e">
        <f t="shared" si="254"/>
        <v>#VALUE!</v>
      </c>
      <c r="AO249" s="32">
        <v>4</v>
      </c>
      <c r="AP249" s="32">
        <v>3</v>
      </c>
      <c r="AQ249" s="32"/>
      <c r="AR249">
        <f t="shared" si="233"/>
        <v>0</v>
      </c>
      <c r="AS249">
        <f t="shared" si="234"/>
        <v>0</v>
      </c>
      <c r="AT249">
        <f t="shared" si="235"/>
        <v>0</v>
      </c>
      <c r="AU249">
        <f t="shared" si="236"/>
        <v>0</v>
      </c>
      <c r="AV249">
        <f t="shared" si="237"/>
        <v>0</v>
      </c>
      <c r="AW249">
        <f t="shared" si="238"/>
        <v>0</v>
      </c>
      <c r="AX249">
        <f t="shared" si="239"/>
        <v>0</v>
      </c>
      <c r="AY249">
        <f t="shared" si="240"/>
        <v>0</v>
      </c>
      <c r="AZ249">
        <f t="shared" si="241"/>
        <v>0</v>
      </c>
      <c r="BA249" t="e">
        <f t="shared" si="242"/>
        <v>#VALUE!</v>
      </c>
      <c r="BB249">
        <f t="shared" si="243"/>
        <v>0</v>
      </c>
      <c r="BC249">
        <f t="shared" si="244"/>
        <v>1</v>
      </c>
      <c r="BD249" t="e">
        <f t="shared" si="245"/>
        <v>#VALUE!</v>
      </c>
      <c r="BE249">
        <f t="shared" si="255"/>
        <v>0</v>
      </c>
      <c r="BF249">
        <f t="shared" si="256"/>
        <v>1</v>
      </c>
      <c r="BG249">
        <f t="shared" si="257"/>
        <v>0</v>
      </c>
      <c r="BH249">
        <f t="shared" si="258"/>
        <v>0</v>
      </c>
      <c r="BI249">
        <f t="shared" si="259"/>
        <v>0</v>
      </c>
      <c r="BJ249">
        <f t="shared" si="260"/>
        <v>0</v>
      </c>
      <c r="BK249">
        <f t="shared" si="261"/>
        <v>0</v>
      </c>
      <c r="BL249">
        <f t="shared" si="262"/>
        <v>0</v>
      </c>
      <c r="BM249">
        <f t="shared" si="263"/>
        <v>0</v>
      </c>
      <c r="BN249">
        <f t="shared" si="264"/>
        <v>0</v>
      </c>
      <c r="BO249">
        <f t="shared" si="265"/>
        <v>0</v>
      </c>
      <c r="BP249">
        <f t="shared" si="266"/>
        <v>0</v>
      </c>
      <c r="BQ249" t="e">
        <f t="shared" si="267"/>
        <v>#VALUE!</v>
      </c>
      <c r="BR249">
        <f t="shared" si="268"/>
        <v>0</v>
      </c>
      <c r="BS249">
        <f t="shared" si="269"/>
        <v>1</v>
      </c>
      <c r="BT249" t="e">
        <f t="shared" si="270"/>
        <v>#VALUE!</v>
      </c>
      <c r="BU249">
        <f t="shared" si="271"/>
        <v>0</v>
      </c>
      <c r="BV249">
        <f t="shared" si="272"/>
        <v>1</v>
      </c>
      <c r="BW249">
        <f t="shared" si="273"/>
        <v>0</v>
      </c>
      <c r="BY249" s="50">
        <f t="shared" si="274"/>
        <v>0</v>
      </c>
      <c r="BZ249" s="50">
        <f t="shared" si="275"/>
        <v>0</v>
      </c>
      <c r="CA249" s="50">
        <f t="shared" si="276"/>
        <v>0</v>
      </c>
      <c r="CB249" s="50">
        <f t="shared" si="277"/>
        <v>0</v>
      </c>
      <c r="CC249" s="50">
        <f t="shared" si="278"/>
        <v>0</v>
      </c>
      <c r="CD249" s="50">
        <f t="shared" si="279"/>
        <v>0</v>
      </c>
      <c r="CE249" s="50">
        <f t="shared" si="280"/>
        <v>0</v>
      </c>
      <c r="CF249" s="50">
        <f t="shared" si="281"/>
        <v>0</v>
      </c>
      <c r="CG249" s="50">
        <f t="shared" si="282"/>
        <v>0</v>
      </c>
      <c r="CH249" s="50">
        <f t="shared" si="283"/>
        <v>4.0728377322972573</v>
      </c>
      <c r="CI249" s="50">
        <f t="shared" si="284"/>
        <v>0</v>
      </c>
      <c r="CJ249" s="50">
        <f t="shared" si="285"/>
        <v>1</v>
      </c>
      <c r="CK249" s="50">
        <f t="shared" si="286"/>
        <v>4.0728377322972573</v>
      </c>
      <c r="CL249" s="50">
        <f t="shared" si="287"/>
        <v>0</v>
      </c>
      <c r="CM249" s="50">
        <f t="shared" si="288"/>
        <v>1</v>
      </c>
      <c r="CN249" s="50">
        <f t="shared" si="289"/>
        <v>0</v>
      </c>
      <c r="CO249">
        <f t="shared" si="290"/>
        <v>0</v>
      </c>
      <c r="CP249">
        <f t="shared" si="291"/>
        <v>0</v>
      </c>
      <c r="CQ249">
        <f t="shared" si="292"/>
        <v>0</v>
      </c>
      <c r="CR249">
        <f t="shared" si="293"/>
        <v>0</v>
      </c>
      <c r="CS249">
        <f t="shared" si="294"/>
        <v>0</v>
      </c>
      <c r="CT249">
        <f t="shared" si="295"/>
        <v>0</v>
      </c>
      <c r="CU249">
        <f t="shared" si="296"/>
        <v>0</v>
      </c>
      <c r="CV249">
        <f t="shared" si="297"/>
        <v>0</v>
      </c>
      <c r="CW249">
        <f t="shared" si="298"/>
        <v>0</v>
      </c>
      <c r="CX249">
        <f t="shared" si="299"/>
        <v>0.66497481261384239</v>
      </c>
      <c r="CY249">
        <f t="shared" si="300"/>
        <v>0</v>
      </c>
      <c r="CZ249">
        <f t="shared" si="301"/>
        <v>1</v>
      </c>
      <c r="DA249">
        <f t="shared" si="302"/>
        <v>0.66497481261384239</v>
      </c>
      <c r="DB249">
        <f t="shared" si="303"/>
        <v>0</v>
      </c>
      <c r="DC249">
        <f t="shared" si="304"/>
        <v>1</v>
      </c>
      <c r="DD249">
        <f t="shared" si="305"/>
        <v>0</v>
      </c>
      <c r="DL249" s="32" t="s">
        <v>4924</v>
      </c>
      <c r="DM249" s="32" t="s">
        <v>4925</v>
      </c>
      <c r="DN249" s="32" t="s">
        <v>23</v>
      </c>
      <c r="DO249" s="32" t="s">
        <v>4926</v>
      </c>
      <c r="DP249" s="32" t="s">
        <v>4927</v>
      </c>
      <c r="DQ249" s="32" t="s">
        <v>18</v>
      </c>
    </row>
    <row r="250" spans="1:121">
      <c r="A250" s="32" t="s">
        <v>16</v>
      </c>
      <c r="B250" s="33" t="s">
        <v>4928</v>
      </c>
      <c r="C250" s="32" t="s">
        <v>4929</v>
      </c>
      <c r="D250" s="33" t="s">
        <v>4930</v>
      </c>
      <c r="E250" s="33" t="s">
        <v>4931</v>
      </c>
      <c r="F250" s="33" t="s">
        <v>4932</v>
      </c>
      <c r="G250" s="33" t="s">
        <v>4933</v>
      </c>
      <c r="H250" s="32" t="s">
        <v>4934</v>
      </c>
      <c r="I250" s="33" t="s">
        <v>4935</v>
      </c>
      <c r="J250" s="32" t="s">
        <v>4936</v>
      </c>
      <c r="K250" s="33" t="s">
        <v>4937</v>
      </c>
      <c r="L250" s="33" t="s">
        <v>4938</v>
      </c>
      <c r="M250" s="32" t="s">
        <v>4939</v>
      </c>
      <c r="N250" s="32" t="s">
        <v>4940</v>
      </c>
      <c r="O250" s="32" t="s">
        <v>4941</v>
      </c>
      <c r="P250" s="31">
        <f t="shared" si="246"/>
        <v>-0.44894169063600003</v>
      </c>
      <c r="Q250" s="3">
        <f t="shared" si="247"/>
        <v>-0.59690271681778007</v>
      </c>
      <c r="R250" s="32" t="s">
        <v>4942</v>
      </c>
      <c r="S250" s="40">
        <f t="shared" si="248"/>
        <v>2.2104314267323661</v>
      </c>
      <c r="T250" s="32" t="s">
        <v>4943</v>
      </c>
      <c r="U250" s="32" t="s">
        <v>4944</v>
      </c>
      <c r="V250" s="32" t="s">
        <v>4945</v>
      </c>
      <c r="W250" s="24">
        <f t="shared" si="249"/>
        <v>5.1772045077437303</v>
      </c>
      <c r="AA250" s="24">
        <f t="shared" si="250"/>
        <v>1.0811423385222871</v>
      </c>
      <c r="AC250" s="32" t="s">
        <v>4946</v>
      </c>
      <c r="AD250" s="32" t="s">
        <v>4947</v>
      </c>
      <c r="AE250" s="32" t="s">
        <v>4948</v>
      </c>
      <c r="AF250" s="32" t="s">
        <v>4949</v>
      </c>
      <c r="AG250" s="8">
        <f t="shared" si="251"/>
        <v>4.5270391809749816E-2</v>
      </c>
      <c r="AH250" s="32" t="s">
        <v>4950</v>
      </c>
      <c r="AI250" s="32" t="s">
        <v>4951</v>
      </c>
      <c r="AJ250">
        <f t="shared" si="252"/>
        <v>12.800700000000006</v>
      </c>
      <c r="AK250">
        <f t="shared" si="231"/>
        <v>2.4002447553363102</v>
      </c>
      <c r="AL250" t="e">
        <f t="shared" si="232"/>
        <v>#VALUE!</v>
      </c>
      <c r="AM250">
        <f t="shared" si="253"/>
        <v>0.18750886711947856</v>
      </c>
      <c r="AN250" s="58" t="e">
        <f t="shared" si="254"/>
        <v>#VALUE!</v>
      </c>
      <c r="AO250" s="32">
        <v>2</v>
      </c>
      <c r="AP250" s="32">
        <v>1</v>
      </c>
      <c r="AQ250" s="32"/>
      <c r="AR250">
        <f t="shared" si="233"/>
        <v>0</v>
      </c>
      <c r="AS250" t="e">
        <f t="shared" si="234"/>
        <v>#VALUE!</v>
      </c>
      <c r="AT250">
        <f t="shared" si="235"/>
        <v>0</v>
      </c>
      <c r="AU250">
        <f t="shared" si="236"/>
        <v>1</v>
      </c>
      <c r="AV250" t="e">
        <f t="shared" si="237"/>
        <v>#VALUE!</v>
      </c>
      <c r="AW250">
        <f t="shared" si="238"/>
        <v>0</v>
      </c>
      <c r="AX250">
        <f t="shared" si="239"/>
        <v>1</v>
      </c>
      <c r="AY250">
        <f t="shared" si="240"/>
        <v>0</v>
      </c>
      <c r="AZ250">
        <f t="shared" si="241"/>
        <v>0</v>
      </c>
      <c r="BA250">
        <f t="shared" si="242"/>
        <v>0</v>
      </c>
      <c r="BB250">
        <f t="shared" si="243"/>
        <v>0</v>
      </c>
      <c r="BC250">
        <f t="shared" si="244"/>
        <v>0</v>
      </c>
      <c r="BD250">
        <f t="shared" si="245"/>
        <v>0</v>
      </c>
      <c r="BE250">
        <f t="shared" si="255"/>
        <v>0</v>
      </c>
      <c r="BF250">
        <f t="shared" si="256"/>
        <v>0</v>
      </c>
      <c r="BG250">
        <f t="shared" si="257"/>
        <v>0</v>
      </c>
      <c r="BH250">
        <f t="shared" si="258"/>
        <v>0</v>
      </c>
      <c r="BI250" t="e">
        <f t="shared" si="259"/>
        <v>#VALUE!</v>
      </c>
      <c r="BJ250">
        <f t="shared" si="260"/>
        <v>0</v>
      </c>
      <c r="BK250">
        <f t="shared" si="261"/>
        <v>1</v>
      </c>
      <c r="BL250" t="e">
        <f t="shared" si="262"/>
        <v>#VALUE!</v>
      </c>
      <c r="BM250" t="e">
        <f t="shared" si="263"/>
        <v>#VALUE!</v>
      </c>
      <c r="BN250">
        <f t="shared" si="264"/>
        <v>1</v>
      </c>
      <c r="BO250">
        <f t="shared" si="265"/>
        <v>0</v>
      </c>
      <c r="BP250">
        <f t="shared" si="266"/>
        <v>0</v>
      </c>
      <c r="BQ250">
        <f t="shared" si="267"/>
        <v>0</v>
      </c>
      <c r="BR250">
        <f t="shared" si="268"/>
        <v>0</v>
      </c>
      <c r="BS250">
        <f t="shared" si="269"/>
        <v>0</v>
      </c>
      <c r="BT250">
        <f t="shared" si="270"/>
        <v>0</v>
      </c>
      <c r="BU250">
        <f t="shared" si="271"/>
        <v>0</v>
      </c>
      <c r="BV250">
        <f t="shared" si="272"/>
        <v>0</v>
      </c>
      <c r="BW250">
        <f t="shared" si="273"/>
        <v>0</v>
      </c>
      <c r="BY250" s="50">
        <f t="shared" si="274"/>
        <v>0</v>
      </c>
      <c r="BZ250" s="50">
        <f t="shared" si="275"/>
        <v>2.4002447553363102</v>
      </c>
      <c r="CA250" s="50">
        <f t="shared" si="276"/>
        <v>0</v>
      </c>
      <c r="CB250" s="50">
        <f t="shared" si="277"/>
        <v>1</v>
      </c>
      <c r="CC250" s="50">
        <f t="shared" si="278"/>
        <v>2.4002447553363102</v>
      </c>
      <c r="CD250" s="50">
        <f t="shared" si="279"/>
        <v>0</v>
      </c>
      <c r="CE250" s="50">
        <f t="shared" si="280"/>
        <v>1</v>
      </c>
      <c r="CF250" s="50">
        <f t="shared" si="281"/>
        <v>0</v>
      </c>
      <c r="CG250" s="50">
        <f t="shared" si="282"/>
        <v>0</v>
      </c>
      <c r="CH250" s="50">
        <f t="shared" si="283"/>
        <v>0</v>
      </c>
      <c r="CI250" s="50">
        <f t="shared" si="284"/>
        <v>0</v>
      </c>
      <c r="CJ250" s="50">
        <f t="shared" si="285"/>
        <v>0</v>
      </c>
      <c r="CK250" s="50">
        <f t="shared" si="286"/>
        <v>0</v>
      </c>
      <c r="CL250" s="50">
        <f t="shared" si="287"/>
        <v>0</v>
      </c>
      <c r="CM250" s="50">
        <f t="shared" si="288"/>
        <v>0</v>
      </c>
      <c r="CN250" s="50">
        <f t="shared" si="289"/>
        <v>0</v>
      </c>
      <c r="CO250">
        <f t="shared" si="290"/>
        <v>0</v>
      </c>
      <c r="CP250">
        <f t="shared" si="291"/>
        <v>0.18750886711947856</v>
      </c>
      <c r="CQ250">
        <f t="shared" si="292"/>
        <v>0</v>
      </c>
      <c r="CR250">
        <f t="shared" si="293"/>
        <v>1</v>
      </c>
      <c r="CS250">
        <f t="shared" si="294"/>
        <v>0.18750886711947856</v>
      </c>
      <c r="CT250">
        <f t="shared" si="295"/>
        <v>0</v>
      </c>
      <c r="CU250">
        <f t="shared" si="296"/>
        <v>1</v>
      </c>
      <c r="CV250">
        <f t="shared" si="297"/>
        <v>0</v>
      </c>
      <c r="CW250">
        <f t="shared" si="298"/>
        <v>0</v>
      </c>
      <c r="CX250">
        <f t="shared" si="299"/>
        <v>0</v>
      </c>
      <c r="CY250">
        <f t="shared" si="300"/>
        <v>0</v>
      </c>
      <c r="CZ250">
        <f t="shared" si="301"/>
        <v>0</v>
      </c>
      <c r="DA250">
        <f t="shared" si="302"/>
        <v>0</v>
      </c>
      <c r="DB250">
        <f t="shared" si="303"/>
        <v>0</v>
      </c>
      <c r="DC250">
        <f t="shared" si="304"/>
        <v>0</v>
      </c>
      <c r="DD250">
        <f t="shared" si="305"/>
        <v>0</v>
      </c>
      <c r="DL250" s="32" t="s">
        <v>4952</v>
      </c>
      <c r="DM250" s="32" t="s">
        <v>4953</v>
      </c>
      <c r="DN250" s="32" t="s">
        <v>4954</v>
      </c>
      <c r="DO250" s="32" t="s">
        <v>4955</v>
      </c>
      <c r="DP250" s="32" t="s">
        <v>4956</v>
      </c>
      <c r="DQ250" s="32" t="s">
        <v>18</v>
      </c>
    </row>
    <row r="251" spans="1:121">
      <c r="A251" s="32" t="s">
        <v>22</v>
      </c>
      <c r="B251" s="33" t="s">
        <v>4957</v>
      </c>
      <c r="C251" s="32" t="s">
        <v>4958</v>
      </c>
      <c r="D251" s="33" t="s">
        <v>4959</v>
      </c>
      <c r="E251" s="33" t="s">
        <v>4960</v>
      </c>
      <c r="F251" s="32" t="s">
        <v>4961</v>
      </c>
      <c r="G251" s="32" t="s">
        <v>4962</v>
      </c>
      <c r="H251" s="32" t="s">
        <v>4963</v>
      </c>
      <c r="I251" s="33" t="s">
        <v>4964</v>
      </c>
      <c r="J251" s="32" t="s">
        <v>4965</v>
      </c>
      <c r="K251" s="32" t="s">
        <v>4966</v>
      </c>
      <c r="L251" s="32" t="s">
        <v>4967</v>
      </c>
      <c r="M251" s="33" t="s">
        <v>4968</v>
      </c>
      <c r="N251" s="33" t="s">
        <v>4969</v>
      </c>
      <c r="O251" s="32" t="s">
        <v>4970</v>
      </c>
      <c r="P251" s="31">
        <f t="shared" si="246"/>
        <v>0.39234621603100006</v>
      </c>
      <c r="Q251" s="3">
        <f t="shared" si="247"/>
        <v>-0.69212889353231166</v>
      </c>
      <c r="R251" s="32" t="s">
        <v>4971</v>
      </c>
      <c r="S251" s="40">
        <f t="shared" si="248"/>
        <v>2.3352307539238559</v>
      </c>
      <c r="T251" s="33" t="s">
        <v>4972</v>
      </c>
      <c r="U251" s="32" t="s">
        <v>4973</v>
      </c>
      <c r="V251" s="33" t="s">
        <v>4974</v>
      </c>
      <c r="W251" s="24">
        <f t="shared" si="249"/>
        <v>4.892035244923731</v>
      </c>
      <c r="AA251" s="24">
        <f t="shared" si="250"/>
        <v>1.1422548377545336</v>
      </c>
      <c r="AC251" s="32" t="s">
        <v>4975</v>
      </c>
      <c r="AD251" s="32" t="s">
        <v>4976</v>
      </c>
      <c r="AE251" s="32" t="s">
        <v>4977</v>
      </c>
      <c r="AF251" s="32" t="s">
        <v>4978</v>
      </c>
      <c r="AG251" s="8">
        <f t="shared" si="251"/>
        <v>3.58155473471801E-2</v>
      </c>
      <c r="AH251" s="32" t="s">
        <v>4979</v>
      </c>
      <c r="AI251" s="32" t="s">
        <v>4980</v>
      </c>
      <c r="AJ251">
        <f t="shared" si="252"/>
        <v>11.334399999999988</v>
      </c>
      <c r="AK251">
        <f t="shared" si="231"/>
        <v>2.8967917733117079</v>
      </c>
      <c r="AL251" t="e">
        <f t="shared" si="232"/>
        <v>#VALUE!</v>
      </c>
      <c r="AM251">
        <f t="shared" si="253"/>
        <v>0.25557521997738841</v>
      </c>
      <c r="AN251" s="58" t="e">
        <f t="shared" si="254"/>
        <v>#VALUE!</v>
      </c>
      <c r="AO251" s="32">
        <v>4</v>
      </c>
      <c r="AP251" s="32">
        <v>3</v>
      </c>
      <c r="AQ251" s="32"/>
      <c r="AR251">
        <f t="shared" si="233"/>
        <v>0</v>
      </c>
      <c r="AS251">
        <f t="shared" si="234"/>
        <v>0</v>
      </c>
      <c r="AT251">
        <f t="shared" si="235"/>
        <v>0</v>
      </c>
      <c r="AU251">
        <f t="shared" si="236"/>
        <v>0</v>
      </c>
      <c r="AV251">
        <f t="shared" si="237"/>
        <v>0</v>
      </c>
      <c r="AW251">
        <f t="shared" si="238"/>
        <v>0</v>
      </c>
      <c r="AX251">
        <f t="shared" si="239"/>
        <v>0</v>
      </c>
      <c r="AY251">
        <f t="shared" si="240"/>
        <v>0</v>
      </c>
      <c r="AZ251">
        <f t="shared" si="241"/>
        <v>0</v>
      </c>
      <c r="BA251" t="e">
        <f t="shared" si="242"/>
        <v>#VALUE!</v>
      </c>
      <c r="BB251">
        <f t="shared" si="243"/>
        <v>0</v>
      </c>
      <c r="BC251">
        <f t="shared" si="244"/>
        <v>1</v>
      </c>
      <c r="BD251" t="e">
        <f t="shared" si="245"/>
        <v>#VALUE!</v>
      </c>
      <c r="BE251">
        <f t="shared" si="255"/>
        <v>0</v>
      </c>
      <c r="BF251">
        <f t="shared" si="256"/>
        <v>1</v>
      </c>
      <c r="BG251">
        <f t="shared" si="257"/>
        <v>0</v>
      </c>
      <c r="BH251">
        <f t="shared" si="258"/>
        <v>0</v>
      </c>
      <c r="BI251">
        <f t="shared" si="259"/>
        <v>0</v>
      </c>
      <c r="BJ251">
        <f t="shared" si="260"/>
        <v>0</v>
      </c>
      <c r="BK251">
        <f t="shared" si="261"/>
        <v>0</v>
      </c>
      <c r="BL251">
        <f t="shared" si="262"/>
        <v>0</v>
      </c>
      <c r="BM251">
        <f t="shared" si="263"/>
        <v>0</v>
      </c>
      <c r="BN251">
        <f t="shared" si="264"/>
        <v>0</v>
      </c>
      <c r="BO251">
        <f t="shared" si="265"/>
        <v>0</v>
      </c>
      <c r="BP251">
        <f t="shared" si="266"/>
        <v>0</v>
      </c>
      <c r="BQ251" t="e">
        <f t="shared" si="267"/>
        <v>#VALUE!</v>
      </c>
      <c r="BR251">
        <f t="shared" si="268"/>
        <v>0</v>
      </c>
      <c r="BS251">
        <f t="shared" si="269"/>
        <v>1</v>
      </c>
      <c r="BT251" t="e">
        <f t="shared" si="270"/>
        <v>#VALUE!</v>
      </c>
      <c r="BU251">
        <f t="shared" si="271"/>
        <v>0</v>
      </c>
      <c r="BV251">
        <f t="shared" si="272"/>
        <v>1</v>
      </c>
      <c r="BW251">
        <f t="shared" si="273"/>
        <v>0</v>
      </c>
      <c r="BY251" s="50">
        <f t="shared" si="274"/>
        <v>0</v>
      </c>
      <c r="BZ251" s="50">
        <f t="shared" si="275"/>
        <v>0</v>
      </c>
      <c r="CA251" s="50">
        <f t="shared" si="276"/>
        <v>0</v>
      </c>
      <c r="CB251" s="50">
        <f t="shared" si="277"/>
        <v>0</v>
      </c>
      <c r="CC251" s="50">
        <f t="shared" si="278"/>
        <v>0</v>
      </c>
      <c r="CD251" s="50">
        <f t="shared" si="279"/>
        <v>0</v>
      </c>
      <c r="CE251" s="50">
        <f t="shared" si="280"/>
        <v>0</v>
      </c>
      <c r="CF251" s="50">
        <f t="shared" si="281"/>
        <v>0</v>
      </c>
      <c r="CG251" s="50">
        <f t="shared" si="282"/>
        <v>0</v>
      </c>
      <c r="CH251" s="50">
        <f t="shared" si="283"/>
        <v>2.8967917733117079</v>
      </c>
      <c r="CI251" s="50">
        <f t="shared" si="284"/>
        <v>0</v>
      </c>
      <c r="CJ251" s="50">
        <f t="shared" si="285"/>
        <v>1</v>
      </c>
      <c r="CK251" s="50">
        <f t="shared" si="286"/>
        <v>2.8967917733117079</v>
      </c>
      <c r="CL251" s="50">
        <f t="shared" si="287"/>
        <v>0</v>
      </c>
      <c r="CM251" s="50">
        <f t="shared" si="288"/>
        <v>1</v>
      </c>
      <c r="CN251" s="50">
        <f t="shared" si="289"/>
        <v>0</v>
      </c>
      <c r="CO251">
        <f t="shared" si="290"/>
        <v>0</v>
      </c>
      <c r="CP251">
        <f t="shared" si="291"/>
        <v>0</v>
      </c>
      <c r="CQ251">
        <f t="shared" si="292"/>
        <v>0</v>
      </c>
      <c r="CR251">
        <f t="shared" si="293"/>
        <v>0</v>
      </c>
      <c r="CS251">
        <f t="shared" si="294"/>
        <v>0</v>
      </c>
      <c r="CT251">
        <f t="shared" si="295"/>
        <v>0</v>
      </c>
      <c r="CU251">
        <f t="shared" si="296"/>
        <v>0</v>
      </c>
      <c r="CV251">
        <f t="shared" si="297"/>
        <v>0</v>
      </c>
      <c r="CW251">
        <f t="shared" si="298"/>
        <v>0</v>
      </c>
      <c r="CX251">
        <f t="shared" si="299"/>
        <v>0.25557521997738841</v>
      </c>
      <c r="CY251">
        <f t="shared" si="300"/>
        <v>0</v>
      </c>
      <c r="CZ251">
        <f t="shared" si="301"/>
        <v>1</v>
      </c>
      <c r="DA251">
        <f t="shared" si="302"/>
        <v>0.25557521997738841</v>
      </c>
      <c r="DB251">
        <f t="shared" si="303"/>
        <v>0</v>
      </c>
      <c r="DC251">
        <f t="shared" si="304"/>
        <v>1</v>
      </c>
      <c r="DD251">
        <f t="shared" si="305"/>
        <v>0</v>
      </c>
      <c r="DL251" s="32" t="s">
        <v>4981</v>
      </c>
      <c r="DM251" s="32" t="s">
        <v>4982</v>
      </c>
      <c r="DN251" s="32" t="s">
        <v>4983</v>
      </c>
      <c r="DO251" s="32" t="s">
        <v>3148</v>
      </c>
      <c r="DP251" s="32" t="s">
        <v>4984</v>
      </c>
      <c r="DQ251" s="32" t="s">
        <v>18</v>
      </c>
    </row>
    <row r="252" spans="1:121">
      <c r="A252" s="32" t="s">
        <v>22</v>
      </c>
      <c r="B252" s="33" t="s">
        <v>4985</v>
      </c>
      <c r="C252" s="32" t="s">
        <v>4986</v>
      </c>
      <c r="D252" s="32" t="s">
        <v>4987</v>
      </c>
      <c r="E252" s="32" t="s">
        <v>4988</v>
      </c>
      <c r="F252" s="33" t="s">
        <v>4989</v>
      </c>
      <c r="G252" s="33" t="s">
        <v>4990</v>
      </c>
      <c r="H252" s="32" t="s">
        <v>4991</v>
      </c>
      <c r="I252" s="33" t="s">
        <v>4992</v>
      </c>
      <c r="J252" s="32" t="s">
        <v>4993</v>
      </c>
      <c r="K252" s="32" t="s">
        <v>4994</v>
      </c>
      <c r="L252" s="33" t="s">
        <v>4995</v>
      </c>
      <c r="M252" s="33" t="s">
        <v>4996</v>
      </c>
      <c r="N252" s="33" t="s">
        <v>4997</v>
      </c>
      <c r="O252" s="32" t="s">
        <v>4998</v>
      </c>
      <c r="P252" s="31">
        <f t="shared" si="246"/>
        <v>0.99232241185500003</v>
      </c>
      <c r="Q252" s="3">
        <f t="shared" si="247"/>
        <v>0.96940753813944869</v>
      </c>
      <c r="R252" s="32" t="s">
        <v>4999</v>
      </c>
      <c r="S252" s="40">
        <f t="shared" si="248"/>
        <v>0.24799084717127129</v>
      </c>
      <c r="T252" s="33" t="s">
        <v>5000</v>
      </c>
      <c r="U252" s="32" t="s">
        <v>5001</v>
      </c>
      <c r="V252" s="32" t="s">
        <v>5002</v>
      </c>
      <c r="W252" s="24">
        <f t="shared" si="249"/>
        <v>4.6929362132793795</v>
      </c>
      <c r="AA252" s="24">
        <f t="shared" si="250"/>
        <v>1.192289815877231</v>
      </c>
      <c r="AC252" s="32" t="s">
        <v>5003</v>
      </c>
      <c r="AD252" s="32" t="s">
        <v>5004</v>
      </c>
      <c r="AE252" s="32" t="s">
        <v>5005</v>
      </c>
      <c r="AF252" s="32" t="s">
        <v>5006</v>
      </c>
      <c r="AG252" s="8">
        <f t="shared" si="251"/>
        <v>3.2889909041446203E-2</v>
      </c>
      <c r="AH252" s="32" t="s">
        <v>5007</v>
      </c>
      <c r="AI252" s="32" t="s">
        <v>5008</v>
      </c>
      <c r="AJ252">
        <f t="shared" si="252"/>
        <v>9.5041000000000224</v>
      </c>
      <c r="AK252">
        <f t="shared" si="231"/>
        <v>-0.1536231820699171</v>
      </c>
      <c r="AL252" t="e">
        <f t="shared" si="232"/>
        <v>#VALUE!</v>
      </c>
      <c r="AM252">
        <f t="shared" si="253"/>
        <v>-1.6163885277923919E-2</v>
      </c>
      <c r="AN252" s="58" t="e">
        <f t="shared" si="254"/>
        <v>#VALUE!</v>
      </c>
      <c r="AO252" s="32">
        <v>2</v>
      </c>
      <c r="AP252" s="32">
        <v>3</v>
      </c>
      <c r="AQ252" s="32"/>
      <c r="AR252">
        <f t="shared" si="233"/>
        <v>0</v>
      </c>
      <c r="AS252">
        <f t="shared" si="234"/>
        <v>0</v>
      </c>
      <c r="AT252">
        <f t="shared" si="235"/>
        <v>0</v>
      </c>
      <c r="AU252">
        <f t="shared" si="236"/>
        <v>0</v>
      </c>
      <c r="AV252" t="e">
        <f t="shared" si="237"/>
        <v>#VALUE!</v>
      </c>
      <c r="AW252">
        <f t="shared" si="238"/>
        <v>0</v>
      </c>
      <c r="AX252">
        <f t="shared" si="239"/>
        <v>1</v>
      </c>
      <c r="AY252">
        <f t="shared" si="240"/>
        <v>0</v>
      </c>
      <c r="AZ252">
        <f t="shared" si="241"/>
        <v>0</v>
      </c>
      <c r="BA252" t="e">
        <f t="shared" si="242"/>
        <v>#VALUE!</v>
      </c>
      <c r="BB252">
        <f t="shared" si="243"/>
        <v>0</v>
      </c>
      <c r="BC252">
        <f t="shared" si="244"/>
        <v>1</v>
      </c>
      <c r="BD252">
        <f t="shared" si="245"/>
        <v>0</v>
      </c>
      <c r="BE252">
        <f t="shared" si="255"/>
        <v>0</v>
      </c>
      <c r="BF252">
        <f t="shared" si="256"/>
        <v>0</v>
      </c>
      <c r="BG252">
        <f t="shared" si="257"/>
        <v>0</v>
      </c>
      <c r="BH252">
        <f t="shared" si="258"/>
        <v>0</v>
      </c>
      <c r="BI252">
        <f t="shared" si="259"/>
        <v>0</v>
      </c>
      <c r="BJ252">
        <f t="shared" si="260"/>
        <v>0</v>
      </c>
      <c r="BK252">
        <f t="shared" si="261"/>
        <v>0</v>
      </c>
      <c r="BL252" t="e">
        <f t="shared" si="262"/>
        <v>#VALUE!</v>
      </c>
      <c r="BM252" t="e">
        <f t="shared" si="263"/>
        <v>#VALUE!</v>
      </c>
      <c r="BN252">
        <f t="shared" si="264"/>
        <v>1</v>
      </c>
      <c r="BO252">
        <f t="shared" si="265"/>
        <v>0</v>
      </c>
      <c r="BP252">
        <f t="shared" si="266"/>
        <v>0</v>
      </c>
      <c r="BQ252" t="e">
        <f t="shared" si="267"/>
        <v>#VALUE!</v>
      </c>
      <c r="BR252">
        <f t="shared" si="268"/>
        <v>0</v>
      </c>
      <c r="BS252">
        <f t="shared" si="269"/>
        <v>1</v>
      </c>
      <c r="BT252">
        <f t="shared" si="270"/>
        <v>0</v>
      </c>
      <c r="BU252">
        <f t="shared" si="271"/>
        <v>0</v>
      </c>
      <c r="BV252">
        <f t="shared" si="272"/>
        <v>0</v>
      </c>
      <c r="BW252">
        <f t="shared" si="273"/>
        <v>0</v>
      </c>
      <c r="BY252" s="50">
        <f t="shared" si="274"/>
        <v>0</v>
      </c>
      <c r="BZ252" s="50">
        <f t="shared" si="275"/>
        <v>0</v>
      </c>
      <c r="CA252" s="50">
        <f t="shared" si="276"/>
        <v>0</v>
      </c>
      <c r="CB252" s="50">
        <f t="shared" si="277"/>
        <v>0</v>
      </c>
      <c r="CC252" s="50">
        <f t="shared" si="278"/>
        <v>-0.1536231820699171</v>
      </c>
      <c r="CD252" s="50">
        <f t="shared" si="279"/>
        <v>0</v>
      </c>
      <c r="CE252" s="50">
        <f t="shared" si="280"/>
        <v>1</v>
      </c>
      <c r="CF252" s="50">
        <f t="shared" si="281"/>
        <v>0</v>
      </c>
      <c r="CG252" s="50">
        <f t="shared" si="282"/>
        <v>0</v>
      </c>
      <c r="CH252" s="50">
        <f t="shared" si="283"/>
        <v>-0.1536231820699171</v>
      </c>
      <c r="CI252" s="50">
        <f t="shared" si="284"/>
        <v>0</v>
      </c>
      <c r="CJ252" s="50">
        <f t="shared" si="285"/>
        <v>1</v>
      </c>
      <c r="CK252" s="50">
        <f t="shared" si="286"/>
        <v>0</v>
      </c>
      <c r="CL252" s="50">
        <f t="shared" si="287"/>
        <v>0</v>
      </c>
      <c r="CM252" s="50">
        <f t="shared" si="288"/>
        <v>0</v>
      </c>
      <c r="CN252" s="50">
        <f t="shared" si="289"/>
        <v>0</v>
      </c>
      <c r="CO252">
        <f t="shared" si="290"/>
        <v>0</v>
      </c>
      <c r="CP252">
        <f t="shared" si="291"/>
        <v>0</v>
      </c>
      <c r="CQ252">
        <f t="shared" si="292"/>
        <v>0</v>
      </c>
      <c r="CR252">
        <f t="shared" si="293"/>
        <v>0</v>
      </c>
      <c r="CS252">
        <f t="shared" si="294"/>
        <v>-1.6163885277923919E-2</v>
      </c>
      <c r="CT252">
        <f t="shared" si="295"/>
        <v>0</v>
      </c>
      <c r="CU252">
        <f t="shared" si="296"/>
        <v>1</v>
      </c>
      <c r="CV252">
        <f t="shared" si="297"/>
        <v>0</v>
      </c>
      <c r="CW252">
        <f t="shared" si="298"/>
        <v>0</v>
      </c>
      <c r="CX252">
        <f t="shared" si="299"/>
        <v>-1.6163885277923919E-2</v>
      </c>
      <c r="CY252">
        <f t="shared" si="300"/>
        <v>0</v>
      </c>
      <c r="CZ252">
        <f t="shared" si="301"/>
        <v>1</v>
      </c>
      <c r="DA252">
        <f t="shared" si="302"/>
        <v>0</v>
      </c>
      <c r="DB252">
        <f t="shared" si="303"/>
        <v>0</v>
      </c>
      <c r="DC252">
        <f t="shared" si="304"/>
        <v>0</v>
      </c>
      <c r="DD252">
        <f t="shared" si="305"/>
        <v>0</v>
      </c>
      <c r="DL252" s="32" t="s">
        <v>5009</v>
      </c>
      <c r="DM252" s="32" t="s">
        <v>5010</v>
      </c>
      <c r="DN252" s="32" t="s">
        <v>5011</v>
      </c>
      <c r="DO252" s="32" t="s">
        <v>5012</v>
      </c>
      <c r="DP252" s="32" t="s">
        <v>5013</v>
      </c>
      <c r="DQ252" s="32" t="s">
        <v>18</v>
      </c>
    </row>
    <row r="253" spans="1:121">
      <c r="A253" s="32" t="s">
        <v>16</v>
      </c>
      <c r="B253" s="33" t="s">
        <v>5014</v>
      </c>
      <c r="C253" s="32" t="s">
        <v>5015</v>
      </c>
      <c r="D253" s="32" t="s">
        <v>5016</v>
      </c>
      <c r="E253" s="33" t="s">
        <v>5017</v>
      </c>
      <c r="F253" s="33" t="s">
        <v>5018</v>
      </c>
      <c r="G253" s="33" t="s">
        <v>1932</v>
      </c>
      <c r="H253" s="32" t="s">
        <v>5019</v>
      </c>
      <c r="I253" s="33" t="s">
        <v>5020</v>
      </c>
      <c r="J253" s="32" t="s">
        <v>5021</v>
      </c>
      <c r="K253" s="33" t="s">
        <v>5022</v>
      </c>
      <c r="L253" s="33" t="s">
        <v>5023</v>
      </c>
      <c r="M253" s="33" t="s">
        <v>5024</v>
      </c>
      <c r="N253" s="33" t="s">
        <v>5025</v>
      </c>
      <c r="O253" s="32" t="s">
        <v>5026</v>
      </c>
      <c r="P253" s="31">
        <f t="shared" si="246"/>
        <v>0.52428867399500001</v>
      </c>
      <c r="Q253" s="3">
        <f t="shared" si="247"/>
        <v>-0.45024277264112922</v>
      </c>
      <c r="R253" s="32" t="s">
        <v>5027</v>
      </c>
      <c r="S253" s="40">
        <f t="shared" si="248"/>
        <v>2.0378335376356298</v>
      </c>
      <c r="T253" s="33" t="s">
        <v>5028</v>
      </c>
      <c r="U253" s="32" t="s">
        <v>5029</v>
      </c>
      <c r="V253" s="32" t="s">
        <v>5030</v>
      </c>
      <c r="W253" s="24">
        <f t="shared" si="249"/>
        <v>5.1207637380537294</v>
      </c>
      <c r="AA253" s="24">
        <f t="shared" si="250"/>
        <v>1.092109997681403</v>
      </c>
      <c r="AC253" s="32" t="s">
        <v>5031</v>
      </c>
      <c r="AD253" s="32" t="s">
        <v>5032</v>
      </c>
      <c r="AE253" s="32" t="s">
        <v>5033</v>
      </c>
      <c r="AF253" s="32" t="s">
        <v>5034</v>
      </c>
      <c r="AG253" s="8">
        <f t="shared" si="251"/>
        <v>2.7203129423110966E-2</v>
      </c>
      <c r="AH253" s="32" t="s">
        <v>5035</v>
      </c>
      <c r="AI253" s="32" t="s">
        <v>5036</v>
      </c>
      <c r="AJ253">
        <f t="shared" si="252"/>
        <v>5.0723999999999592</v>
      </c>
      <c r="AK253">
        <f t="shared" si="231"/>
        <v>3.0323098482516202</v>
      </c>
      <c r="AL253" t="e">
        <f t="shared" si="232"/>
        <v>#VALUE!</v>
      </c>
      <c r="AM253">
        <f t="shared" si="253"/>
        <v>0.59780574249894425</v>
      </c>
      <c r="AN253" s="58" t="e">
        <f t="shared" si="254"/>
        <v>#VALUE!</v>
      </c>
      <c r="AO253" s="32">
        <v>2</v>
      </c>
      <c r="AP253" s="32">
        <v>3</v>
      </c>
      <c r="AQ253" s="32"/>
      <c r="AR253">
        <f t="shared" si="233"/>
        <v>0</v>
      </c>
      <c r="AS253">
        <f t="shared" si="234"/>
        <v>0</v>
      </c>
      <c r="AT253">
        <f t="shared" si="235"/>
        <v>0</v>
      </c>
      <c r="AU253">
        <f t="shared" si="236"/>
        <v>0</v>
      </c>
      <c r="AV253" t="e">
        <f t="shared" si="237"/>
        <v>#VALUE!</v>
      </c>
      <c r="AW253">
        <f t="shared" si="238"/>
        <v>0</v>
      </c>
      <c r="AX253">
        <f t="shared" si="239"/>
        <v>1</v>
      </c>
      <c r="AY253">
        <f t="shared" si="240"/>
        <v>0</v>
      </c>
      <c r="AZ253">
        <f t="shared" si="241"/>
        <v>0</v>
      </c>
      <c r="BA253" t="e">
        <f t="shared" si="242"/>
        <v>#VALUE!</v>
      </c>
      <c r="BB253">
        <f t="shared" si="243"/>
        <v>0</v>
      </c>
      <c r="BC253">
        <f t="shared" si="244"/>
        <v>1</v>
      </c>
      <c r="BD253">
        <f t="shared" si="245"/>
        <v>0</v>
      </c>
      <c r="BE253">
        <f t="shared" si="255"/>
        <v>0</v>
      </c>
      <c r="BF253">
        <f t="shared" si="256"/>
        <v>0</v>
      </c>
      <c r="BG253">
        <f t="shared" si="257"/>
        <v>0</v>
      </c>
      <c r="BH253">
        <f t="shared" si="258"/>
        <v>0</v>
      </c>
      <c r="BI253">
        <f t="shared" si="259"/>
        <v>0</v>
      </c>
      <c r="BJ253">
        <f t="shared" si="260"/>
        <v>0</v>
      </c>
      <c r="BK253">
        <f t="shared" si="261"/>
        <v>0</v>
      </c>
      <c r="BL253" t="e">
        <f t="shared" si="262"/>
        <v>#VALUE!</v>
      </c>
      <c r="BM253" t="e">
        <f t="shared" si="263"/>
        <v>#VALUE!</v>
      </c>
      <c r="BN253">
        <f t="shared" si="264"/>
        <v>1</v>
      </c>
      <c r="BO253">
        <f t="shared" si="265"/>
        <v>0</v>
      </c>
      <c r="BP253">
        <f t="shared" si="266"/>
        <v>0</v>
      </c>
      <c r="BQ253" t="e">
        <f t="shared" si="267"/>
        <v>#VALUE!</v>
      </c>
      <c r="BR253">
        <f t="shared" si="268"/>
        <v>0</v>
      </c>
      <c r="BS253">
        <f t="shared" si="269"/>
        <v>1</v>
      </c>
      <c r="BT253">
        <f t="shared" si="270"/>
        <v>0</v>
      </c>
      <c r="BU253">
        <f t="shared" si="271"/>
        <v>0</v>
      </c>
      <c r="BV253">
        <f t="shared" si="272"/>
        <v>0</v>
      </c>
      <c r="BW253">
        <f t="shared" si="273"/>
        <v>0</v>
      </c>
      <c r="BY253" s="50">
        <f t="shared" si="274"/>
        <v>0</v>
      </c>
      <c r="BZ253" s="50">
        <f t="shared" si="275"/>
        <v>0</v>
      </c>
      <c r="CA253" s="50">
        <f t="shared" si="276"/>
        <v>0</v>
      </c>
      <c r="CB253" s="50">
        <f t="shared" si="277"/>
        <v>0</v>
      </c>
      <c r="CC253" s="50">
        <f t="shared" si="278"/>
        <v>3.0323098482516202</v>
      </c>
      <c r="CD253" s="50">
        <f t="shared" si="279"/>
        <v>0</v>
      </c>
      <c r="CE253" s="50">
        <f t="shared" si="280"/>
        <v>1</v>
      </c>
      <c r="CF253" s="50">
        <f t="shared" si="281"/>
        <v>0</v>
      </c>
      <c r="CG253" s="50">
        <f t="shared" si="282"/>
        <v>0</v>
      </c>
      <c r="CH253" s="50">
        <f t="shared" si="283"/>
        <v>3.0323098482516202</v>
      </c>
      <c r="CI253" s="50">
        <f t="shared" si="284"/>
        <v>0</v>
      </c>
      <c r="CJ253" s="50">
        <f t="shared" si="285"/>
        <v>1</v>
      </c>
      <c r="CK253" s="50">
        <f t="shared" si="286"/>
        <v>0</v>
      </c>
      <c r="CL253" s="50">
        <f t="shared" si="287"/>
        <v>0</v>
      </c>
      <c r="CM253" s="50">
        <f t="shared" si="288"/>
        <v>0</v>
      </c>
      <c r="CN253" s="50">
        <f t="shared" si="289"/>
        <v>0</v>
      </c>
      <c r="CO253">
        <f t="shared" si="290"/>
        <v>0</v>
      </c>
      <c r="CP253">
        <f t="shared" si="291"/>
        <v>0</v>
      </c>
      <c r="CQ253">
        <f t="shared" si="292"/>
        <v>0</v>
      </c>
      <c r="CR253">
        <f t="shared" si="293"/>
        <v>0</v>
      </c>
      <c r="CS253">
        <f t="shared" si="294"/>
        <v>0.59780574249894425</v>
      </c>
      <c r="CT253">
        <f t="shared" si="295"/>
        <v>0</v>
      </c>
      <c r="CU253">
        <f t="shared" si="296"/>
        <v>1</v>
      </c>
      <c r="CV253">
        <f t="shared" si="297"/>
        <v>0</v>
      </c>
      <c r="CW253">
        <f t="shared" si="298"/>
        <v>0</v>
      </c>
      <c r="CX253">
        <f t="shared" si="299"/>
        <v>0.59780574249894425</v>
      </c>
      <c r="CY253">
        <f t="shared" si="300"/>
        <v>0</v>
      </c>
      <c r="CZ253">
        <f t="shared" si="301"/>
        <v>1</v>
      </c>
      <c r="DA253">
        <f t="shared" si="302"/>
        <v>0</v>
      </c>
      <c r="DB253">
        <f t="shared" si="303"/>
        <v>0</v>
      </c>
      <c r="DC253">
        <f t="shared" si="304"/>
        <v>0</v>
      </c>
      <c r="DD253">
        <f t="shared" si="305"/>
        <v>0</v>
      </c>
      <c r="DL253" s="32" t="s">
        <v>5037</v>
      </c>
      <c r="DM253" s="32" t="s">
        <v>5038</v>
      </c>
      <c r="DN253" s="32" t="s">
        <v>82</v>
      </c>
      <c r="DO253" s="32" t="s">
        <v>5039</v>
      </c>
      <c r="DP253" s="32" t="s">
        <v>5040</v>
      </c>
      <c r="DQ253" s="32" t="s">
        <v>18</v>
      </c>
    </row>
    <row r="254" spans="1:121">
      <c r="A254" s="32" t="s">
        <v>20</v>
      </c>
      <c r="B254" s="33" t="s">
        <v>5041</v>
      </c>
      <c r="C254" s="32" t="s">
        <v>5042</v>
      </c>
      <c r="D254" s="32" t="s">
        <v>5043</v>
      </c>
      <c r="E254" s="33" t="s">
        <v>5044</v>
      </c>
      <c r="F254" s="33" t="s">
        <v>5045</v>
      </c>
      <c r="G254" s="33" t="s">
        <v>5046</v>
      </c>
      <c r="H254" s="32" t="s">
        <v>5047</v>
      </c>
      <c r="I254" s="33" t="s">
        <v>5048</v>
      </c>
      <c r="J254" s="32" t="s">
        <v>5049</v>
      </c>
      <c r="K254" s="32" t="s">
        <v>5050</v>
      </c>
      <c r="L254" s="33" t="s">
        <v>5051</v>
      </c>
      <c r="M254" s="32" t="s">
        <v>5052</v>
      </c>
      <c r="N254" s="32" t="s">
        <v>5053</v>
      </c>
      <c r="O254" s="32" t="s">
        <v>5054</v>
      </c>
      <c r="P254" s="31">
        <f t="shared" si="246"/>
        <v>0.76709041163199998</v>
      </c>
      <c r="Q254" s="3">
        <f t="shared" si="247"/>
        <v>0.17685539923550242</v>
      </c>
      <c r="R254" s="32" t="s">
        <v>5055</v>
      </c>
      <c r="S254" s="40">
        <f t="shared" si="248"/>
        <v>1.3930057620936311</v>
      </c>
      <c r="T254" s="32" t="s">
        <v>5056</v>
      </c>
      <c r="U254" s="32" t="s">
        <v>5057</v>
      </c>
      <c r="V254" s="32" t="s">
        <v>5058</v>
      </c>
      <c r="W254" s="24">
        <f t="shared" si="249"/>
        <v>3.1296998153420401</v>
      </c>
      <c r="AA254" s="24">
        <f t="shared" si="250"/>
        <v>1.6429315910160893</v>
      </c>
      <c r="AC254" s="32" t="s">
        <v>5059</v>
      </c>
      <c r="AD254" s="32" t="s">
        <v>5060</v>
      </c>
      <c r="AE254" s="32" t="s">
        <v>5061</v>
      </c>
      <c r="AF254" s="32" t="s">
        <v>5062</v>
      </c>
      <c r="AG254" s="8">
        <f t="shared" si="251"/>
        <v>4.321216002405278E-2</v>
      </c>
      <c r="AH254" s="32" t="s">
        <v>5063</v>
      </c>
      <c r="AI254" s="32" t="s">
        <v>5064</v>
      </c>
      <c r="AJ254">
        <f t="shared" si="252"/>
        <v>6.5575000000000045</v>
      </c>
      <c r="AK254">
        <f t="shared" si="231"/>
        <v>2.4049643825603604</v>
      </c>
      <c r="AL254" t="e">
        <f t="shared" si="232"/>
        <v>#VALUE!</v>
      </c>
      <c r="AM254">
        <f t="shared" si="253"/>
        <v>0.36675019177435891</v>
      </c>
      <c r="AN254" s="58" t="e">
        <f t="shared" si="254"/>
        <v>#VALUE!</v>
      </c>
      <c r="AO254" s="32">
        <v>2</v>
      </c>
      <c r="AP254" s="32">
        <v>2</v>
      </c>
      <c r="AQ254" s="32"/>
      <c r="AR254">
        <f t="shared" si="233"/>
        <v>0</v>
      </c>
      <c r="AS254">
        <f t="shared" si="234"/>
        <v>0</v>
      </c>
      <c r="AT254">
        <f t="shared" si="235"/>
        <v>0</v>
      </c>
      <c r="AU254">
        <f t="shared" si="236"/>
        <v>0</v>
      </c>
      <c r="AV254" t="e">
        <f t="shared" si="237"/>
        <v>#VALUE!</v>
      </c>
      <c r="AW254" t="e">
        <f t="shared" si="238"/>
        <v>#VALUE!</v>
      </c>
      <c r="AX254">
        <f t="shared" si="239"/>
        <v>1</v>
      </c>
      <c r="AY254">
        <f t="shared" si="240"/>
        <v>1</v>
      </c>
      <c r="AZ254">
        <f t="shared" si="241"/>
        <v>0</v>
      </c>
      <c r="BA254">
        <f t="shared" si="242"/>
        <v>0</v>
      </c>
      <c r="BB254">
        <f t="shared" si="243"/>
        <v>0</v>
      </c>
      <c r="BC254">
        <f t="shared" si="244"/>
        <v>0</v>
      </c>
      <c r="BD254">
        <f t="shared" si="245"/>
        <v>0</v>
      </c>
      <c r="BE254">
        <f t="shared" si="255"/>
        <v>0</v>
      </c>
      <c r="BF254">
        <f t="shared" si="256"/>
        <v>0</v>
      </c>
      <c r="BG254">
        <f t="shared" si="257"/>
        <v>0</v>
      </c>
      <c r="BH254">
        <f t="shared" si="258"/>
        <v>0</v>
      </c>
      <c r="BI254">
        <f t="shared" si="259"/>
        <v>0</v>
      </c>
      <c r="BJ254">
        <f t="shared" si="260"/>
        <v>0</v>
      </c>
      <c r="BK254">
        <f t="shared" si="261"/>
        <v>0</v>
      </c>
      <c r="BL254" t="e">
        <f t="shared" si="262"/>
        <v>#VALUE!</v>
      </c>
      <c r="BM254" t="e">
        <f t="shared" si="263"/>
        <v>#VALUE!</v>
      </c>
      <c r="BN254">
        <f t="shared" si="264"/>
        <v>1</v>
      </c>
      <c r="BO254">
        <f t="shared" si="265"/>
        <v>1</v>
      </c>
      <c r="BP254">
        <f t="shared" si="266"/>
        <v>0</v>
      </c>
      <c r="BQ254">
        <f t="shared" si="267"/>
        <v>0</v>
      </c>
      <c r="BR254">
        <f t="shared" si="268"/>
        <v>0</v>
      </c>
      <c r="BS254">
        <f t="shared" si="269"/>
        <v>0</v>
      </c>
      <c r="BT254">
        <f t="shared" si="270"/>
        <v>0</v>
      </c>
      <c r="BU254">
        <f t="shared" si="271"/>
        <v>0</v>
      </c>
      <c r="BV254">
        <f t="shared" si="272"/>
        <v>0</v>
      </c>
      <c r="BW254">
        <f t="shared" si="273"/>
        <v>0</v>
      </c>
      <c r="BY254" s="50">
        <f t="shared" si="274"/>
        <v>0</v>
      </c>
      <c r="BZ254" s="50">
        <f t="shared" si="275"/>
        <v>0</v>
      </c>
      <c r="CA254" s="50">
        <f t="shared" si="276"/>
        <v>0</v>
      </c>
      <c r="CB254" s="50">
        <f t="shared" si="277"/>
        <v>0</v>
      </c>
      <c r="CC254" s="50">
        <f t="shared" si="278"/>
        <v>2.4049643825603604</v>
      </c>
      <c r="CD254" s="50">
        <f t="shared" si="279"/>
        <v>2.4049643825603604</v>
      </c>
      <c r="CE254" s="50">
        <f t="shared" si="280"/>
        <v>1</v>
      </c>
      <c r="CF254" s="50">
        <f t="shared" si="281"/>
        <v>1</v>
      </c>
      <c r="CG254" s="50">
        <f t="shared" si="282"/>
        <v>0</v>
      </c>
      <c r="CH254" s="50">
        <f t="shared" si="283"/>
        <v>0</v>
      </c>
      <c r="CI254" s="50">
        <f t="shared" si="284"/>
        <v>0</v>
      </c>
      <c r="CJ254" s="50">
        <f t="shared" si="285"/>
        <v>0</v>
      </c>
      <c r="CK254" s="50">
        <f t="shared" si="286"/>
        <v>0</v>
      </c>
      <c r="CL254" s="50">
        <f t="shared" si="287"/>
        <v>0</v>
      </c>
      <c r="CM254" s="50">
        <f t="shared" si="288"/>
        <v>0</v>
      </c>
      <c r="CN254" s="50">
        <f t="shared" si="289"/>
        <v>0</v>
      </c>
      <c r="CO254">
        <f t="shared" si="290"/>
        <v>0</v>
      </c>
      <c r="CP254">
        <f t="shared" si="291"/>
        <v>0</v>
      </c>
      <c r="CQ254">
        <f t="shared" si="292"/>
        <v>0</v>
      </c>
      <c r="CR254">
        <f t="shared" si="293"/>
        <v>0</v>
      </c>
      <c r="CS254">
        <f t="shared" si="294"/>
        <v>0.36675019177435891</v>
      </c>
      <c r="CT254">
        <f t="shared" si="295"/>
        <v>0.36675019177435891</v>
      </c>
      <c r="CU254">
        <f t="shared" si="296"/>
        <v>1</v>
      </c>
      <c r="CV254">
        <f t="shared" si="297"/>
        <v>1</v>
      </c>
      <c r="CW254">
        <f t="shared" si="298"/>
        <v>0</v>
      </c>
      <c r="CX254">
        <f t="shared" si="299"/>
        <v>0</v>
      </c>
      <c r="CY254">
        <f t="shared" si="300"/>
        <v>0</v>
      </c>
      <c r="CZ254">
        <f t="shared" si="301"/>
        <v>0</v>
      </c>
      <c r="DA254">
        <f t="shared" si="302"/>
        <v>0</v>
      </c>
      <c r="DB254">
        <f t="shared" si="303"/>
        <v>0</v>
      </c>
      <c r="DC254">
        <f t="shared" si="304"/>
        <v>0</v>
      </c>
      <c r="DD254">
        <f t="shared" si="305"/>
        <v>0</v>
      </c>
      <c r="DL254" s="32" t="s">
        <v>5065</v>
      </c>
      <c r="DM254" s="32" t="s">
        <v>5066</v>
      </c>
      <c r="DN254" s="32" t="s">
        <v>5067</v>
      </c>
      <c r="DO254" s="32" t="s">
        <v>5068</v>
      </c>
      <c r="DP254" s="32" t="s">
        <v>5069</v>
      </c>
      <c r="DQ254" s="32" t="s">
        <v>18</v>
      </c>
    </row>
    <row r="255" spans="1:121">
      <c r="A255" s="32" t="s">
        <v>16</v>
      </c>
      <c r="B255" s="33" t="s">
        <v>5070</v>
      </c>
      <c r="C255" s="32" t="s">
        <v>5071</v>
      </c>
      <c r="D255" s="32" t="s">
        <v>5072</v>
      </c>
      <c r="E255" s="33" t="s">
        <v>5073</v>
      </c>
      <c r="F255" s="32" t="s">
        <v>5074</v>
      </c>
      <c r="G255" s="32" t="s">
        <v>5075</v>
      </c>
      <c r="H255" s="32" t="s">
        <v>5076</v>
      </c>
      <c r="I255" s="32" t="s">
        <v>5077</v>
      </c>
      <c r="J255" s="32" t="s">
        <v>5078</v>
      </c>
      <c r="K255" s="33" t="s">
        <v>5079</v>
      </c>
      <c r="L255" s="33" t="s">
        <v>5080</v>
      </c>
      <c r="M255" s="32" t="s">
        <v>5081</v>
      </c>
      <c r="N255" s="33" t="s">
        <v>5082</v>
      </c>
      <c r="O255" s="32" t="s">
        <v>5083</v>
      </c>
      <c r="P255" s="31">
        <f t="shared" si="246"/>
        <v>0.77328985864199995</v>
      </c>
      <c r="Q255" s="3">
        <f t="shared" si="247"/>
        <v>0.19595441095712851</v>
      </c>
      <c r="R255" s="32" t="s">
        <v>5084</v>
      </c>
      <c r="S255" s="40">
        <f t="shared" si="248"/>
        <v>1.3735656911767675</v>
      </c>
      <c r="T255" s="32" t="s">
        <v>5085</v>
      </c>
      <c r="U255" s="32" t="s">
        <v>5086</v>
      </c>
      <c r="V255" s="32" t="s">
        <v>5087</v>
      </c>
      <c r="W255" s="24">
        <f t="shared" si="249"/>
        <v>1.2800135103931523</v>
      </c>
      <c r="AA255" s="24">
        <f t="shared" si="250"/>
        <v>1.9382575796118648</v>
      </c>
      <c r="AC255" s="32" t="s">
        <v>5088</v>
      </c>
      <c r="AD255" s="32" t="s">
        <v>5089</v>
      </c>
      <c r="AE255" s="32" t="s">
        <v>5090</v>
      </c>
      <c r="AF255" s="32" t="s">
        <v>5091</v>
      </c>
      <c r="AG255" s="8">
        <f t="shared" si="251"/>
        <v>4.200942040662288E-2</v>
      </c>
      <c r="AH255" s="32" t="s">
        <v>5092</v>
      </c>
      <c r="AI255" s="32" t="s">
        <v>5093</v>
      </c>
      <c r="AJ255">
        <f t="shared" si="252"/>
        <v>7.6659000000000219</v>
      </c>
      <c r="AK255">
        <f t="shared" si="231"/>
        <v>2.6639014294299361</v>
      </c>
      <c r="AL255" t="e">
        <f t="shared" si="232"/>
        <v>#VALUE!</v>
      </c>
      <c r="AM255">
        <f t="shared" si="253"/>
        <v>0.34750015385407174</v>
      </c>
      <c r="AN255" s="58" t="e">
        <f t="shared" si="254"/>
        <v>#VALUE!</v>
      </c>
      <c r="AO255" s="32">
        <v>1</v>
      </c>
      <c r="AP255" s="32">
        <v>2</v>
      </c>
      <c r="AQ255" s="32"/>
      <c r="AR255" t="e">
        <f t="shared" si="233"/>
        <v>#VALUE!</v>
      </c>
      <c r="AS255">
        <f t="shared" si="234"/>
        <v>0</v>
      </c>
      <c r="AT255">
        <f t="shared" si="235"/>
        <v>1</v>
      </c>
      <c r="AU255">
        <f t="shared" si="236"/>
        <v>0</v>
      </c>
      <c r="AV255">
        <f t="shared" si="237"/>
        <v>0</v>
      </c>
      <c r="AW255" t="e">
        <f t="shared" si="238"/>
        <v>#VALUE!</v>
      </c>
      <c r="AX255">
        <f t="shared" si="239"/>
        <v>0</v>
      </c>
      <c r="AY255">
        <f t="shared" si="240"/>
        <v>1</v>
      </c>
      <c r="AZ255">
        <f t="shared" si="241"/>
        <v>0</v>
      </c>
      <c r="BA255">
        <f t="shared" si="242"/>
        <v>0</v>
      </c>
      <c r="BB255">
        <f t="shared" si="243"/>
        <v>0</v>
      </c>
      <c r="BC255">
        <f t="shared" si="244"/>
        <v>0</v>
      </c>
      <c r="BD255">
        <f t="shared" si="245"/>
        <v>0</v>
      </c>
      <c r="BE255">
        <f t="shared" si="255"/>
        <v>0</v>
      </c>
      <c r="BF255">
        <f t="shared" si="256"/>
        <v>0</v>
      </c>
      <c r="BG255">
        <f t="shared" si="257"/>
        <v>0</v>
      </c>
      <c r="BH255" t="e">
        <f t="shared" si="258"/>
        <v>#VALUE!</v>
      </c>
      <c r="BI255">
        <f t="shared" si="259"/>
        <v>0</v>
      </c>
      <c r="BJ255">
        <f t="shared" si="260"/>
        <v>1</v>
      </c>
      <c r="BK255">
        <f t="shared" si="261"/>
        <v>0</v>
      </c>
      <c r="BL255">
        <f t="shared" si="262"/>
        <v>0</v>
      </c>
      <c r="BM255">
        <f t="shared" si="263"/>
        <v>0</v>
      </c>
      <c r="BN255">
        <f t="shared" si="264"/>
        <v>0</v>
      </c>
      <c r="BO255">
        <f t="shared" si="265"/>
        <v>1</v>
      </c>
      <c r="BP255">
        <f t="shared" si="266"/>
        <v>0</v>
      </c>
      <c r="BQ255">
        <f t="shared" si="267"/>
        <v>0</v>
      </c>
      <c r="BR255">
        <f t="shared" si="268"/>
        <v>0</v>
      </c>
      <c r="BS255">
        <f t="shared" si="269"/>
        <v>0</v>
      </c>
      <c r="BT255">
        <f t="shared" si="270"/>
        <v>0</v>
      </c>
      <c r="BU255">
        <f t="shared" si="271"/>
        <v>0</v>
      </c>
      <c r="BV255">
        <f t="shared" si="272"/>
        <v>0</v>
      </c>
      <c r="BW255">
        <f t="shared" si="273"/>
        <v>0</v>
      </c>
      <c r="BY255" s="50">
        <f t="shared" si="274"/>
        <v>2.6639014294299361</v>
      </c>
      <c r="BZ255" s="50">
        <f t="shared" si="275"/>
        <v>0</v>
      </c>
      <c r="CA255" s="50">
        <f t="shared" si="276"/>
        <v>1</v>
      </c>
      <c r="CB255" s="50">
        <f t="shared" si="277"/>
        <v>0</v>
      </c>
      <c r="CC255" s="50">
        <f t="shared" si="278"/>
        <v>0</v>
      </c>
      <c r="CD255" s="50">
        <f t="shared" si="279"/>
        <v>2.6639014294299361</v>
      </c>
      <c r="CE255" s="50">
        <f t="shared" si="280"/>
        <v>0</v>
      </c>
      <c r="CF255" s="50">
        <f t="shared" si="281"/>
        <v>1</v>
      </c>
      <c r="CG255" s="50">
        <f t="shared" si="282"/>
        <v>0</v>
      </c>
      <c r="CH255" s="50">
        <f t="shared" si="283"/>
        <v>0</v>
      </c>
      <c r="CI255" s="50">
        <f t="shared" si="284"/>
        <v>0</v>
      </c>
      <c r="CJ255" s="50">
        <f t="shared" si="285"/>
        <v>0</v>
      </c>
      <c r="CK255" s="50">
        <f t="shared" si="286"/>
        <v>0</v>
      </c>
      <c r="CL255" s="50">
        <f t="shared" si="287"/>
        <v>0</v>
      </c>
      <c r="CM255" s="50">
        <f t="shared" si="288"/>
        <v>0</v>
      </c>
      <c r="CN255" s="50">
        <f t="shared" si="289"/>
        <v>0</v>
      </c>
      <c r="CO255">
        <f t="shared" si="290"/>
        <v>0.34750015385407174</v>
      </c>
      <c r="CP255">
        <f t="shared" si="291"/>
        <v>0</v>
      </c>
      <c r="CQ255">
        <f t="shared" si="292"/>
        <v>1</v>
      </c>
      <c r="CR255">
        <f t="shared" si="293"/>
        <v>0</v>
      </c>
      <c r="CS255">
        <f t="shared" si="294"/>
        <v>0</v>
      </c>
      <c r="CT255">
        <f t="shared" si="295"/>
        <v>0.34750015385407174</v>
      </c>
      <c r="CU255">
        <f t="shared" si="296"/>
        <v>0</v>
      </c>
      <c r="CV255">
        <f t="shared" si="297"/>
        <v>1</v>
      </c>
      <c r="CW255">
        <f t="shared" si="298"/>
        <v>0</v>
      </c>
      <c r="CX255">
        <f t="shared" si="299"/>
        <v>0</v>
      </c>
      <c r="CY255">
        <f t="shared" si="300"/>
        <v>0</v>
      </c>
      <c r="CZ255">
        <f t="shared" si="301"/>
        <v>0</v>
      </c>
      <c r="DA255">
        <f t="shared" si="302"/>
        <v>0</v>
      </c>
      <c r="DB255">
        <f t="shared" si="303"/>
        <v>0</v>
      </c>
      <c r="DC255">
        <f t="shared" si="304"/>
        <v>0</v>
      </c>
      <c r="DD255">
        <f t="shared" si="305"/>
        <v>0</v>
      </c>
      <c r="DL255" s="32" t="s">
        <v>5094</v>
      </c>
      <c r="DM255" s="32" t="s">
        <v>5095</v>
      </c>
      <c r="DN255" s="32" t="s">
        <v>5096</v>
      </c>
      <c r="DO255" s="32" t="s">
        <v>2243</v>
      </c>
      <c r="DP255" s="32" t="s">
        <v>5097</v>
      </c>
      <c r="DQ255" s="32" t="s">
        <v>18</v>
      </c>
    </row>
    <row r="256" spans="1:121">
      <c r="A256" s="32" t="s">
        <v>16</v>
      </c>
      <c r="B256" s="32" t="s">
        <v>5098</v>
      </c>
      <c r="C256" s="32" t="s">
        <v>5099</v>
      </c>
      <c r="D256" s="33" t="s">
        <v>5100</v>
      </c>
      <c r="E256" s="33" t="s">
        <v>5101</v>
      </c>
      <c r="F256" s="32" t="s">
        <v>5102</v>
      </c>
      <c r="G256" s="32" t="s">
        <v>5103</v>
      </c>
      <c r="H256" s="32" t="s">
        <v>5104</v>
      </c>
      <c r="I256" s="32" t="s">
        <v>5105</v>
      </c>
      <c r="J256" s="32" t="s">
        <v>5106</v>
      </c>
      <c r="K256" s="33" t="s">
        <v>5107</v>
      </c>
      <c r="L256" s="33" t="s">
        <v>5108</v>
      </c>
      <c r="M256" s="33" t="s">
        <v>5109</v>
      </c>
      <c r="N256" s="33" t="s">
        <v>5110</v>
      </c>
      <c r="O256" s="32" t="s">
        <v>5111</v>
      </c>
      <c r="P256" s="31">
        <f t="shared" si="246"/>
        <v>0.80797100489399998</v>
      </c>
      <c r="Q256" s="3">
        <f t="shared" si="247"/>
        <v>0.30563428949884019</v>
      </c>
      <c r="R256" s="32" t="s">
        <v>5112</v>
      </c>
      <c r="S256" s="40">
        <f t="shared" si="248"/>
        <v>1.2601918024449659</v>
      </c>
      <c r="T256" s="33" t="s">
        <v>5113</v>
      </c>
      <c r="U256" s="32" t="s">
        <v>5114</v>
      </c>
      <c r="V256" s="32" t="s">
        <v>5115</v>
      </c>
      <c r="W256" s="24">
        <f t="shared" si="249"/>
        <v>2.0753356807769676</v>
      </c>
      <c r="AA256" s="24">
        <f t="shared" si="250"/>
        <v>1.8541787543592563</v>
      </c>
      <c r="AC256" s="32" t="s">
        <v>5116</v>
      </c>
      <c r="AD256" s="32" t="s">
        <v>5117</v>
      </c>
      <c r="AE256" s="32" t="s">
        <v>5118</v>
      </c>
      <c r="AF256" s="32" t="s">
        <v>5119</v>
      </c>
      <c r="AG256" s="8">
        <f t="shared" si="251"/>
        <v>3.9808962275743098E-2</v>
      </c>
      <c r="AH256" s="32" t="s">
        <v>5120</v>
      </c>
      <c r="AI256" s="32" t="s">
        <v>5121</v>
      </c>
      <c r="AJ256">
        <f t="shared" si="252"/>
        <v>4.3339000000000283</v>
      </c>
      <c r="AK256">
        <f t="shared" si="231"/>
        <v>2.5532584960662592</v>
      </c>
      <c r="AL256" t="e">
        <f t="shared" si="232"/>
        <v>#VALUE!</v>
      </c>
      <c r="AM256">
        <f t="shared" si="253"/>
        <v>0.58913645817075677</v>
      </c>
      <c r="AN256" s="58" t="e">
        <f t="shared" si="254"/>
        <v>#VALUE!</v>
      </c>
      <c r="AO256" s="32">
        <v>2</v>
      </c>
      <c r="AP256" s="32">
        <v>4</v>
      </c>
      <c r="AQ256" s="32"/>
      <c r="AR256">
        <f t="shared" si="233"/>
        <v>0</v>
      </c>
      <c r="AS256">
        <f t="shared" si="234"/>
        <v>0</v>
      </c>
      <c r="AT256">
        <f t="shared" si="235"/>
        <v>0</v>
      </c>
      <c r="AU256">
        <f t="shared" si="236"/>
        <v>0</v>
      </c>
      <c r="AV256" t="e">
        <f t="shared" si="237"/>
        <v>#VALUE!</v>
      </c>
      <c r="AW256">
        <f t="shared" si="238"/>
        <v>0</v>
      </c>
      <c r="AX256">
        <f t="shared" si="239"/>
        <v>1</v>
      </c>
      <c r="AY256">
        <f t="shared" si="240"/>
        <v>0</v>
      </c>
      <c r="AZ256">
        <f t="shared" si="241"/>
        <v>0</v>
      </c>
      <c r="BA256">
        <f t="shared" si="242"/>
        <v>0</v>
      </c>
      <c r="BB256">
        <f t="shared" si="243"/>
        <v>0</v>
      </c>
      <c r="BC256">
        <f t="shared" si="244"/>
        <v>0</v>
      </c>
      <c r="BD256">
        <f t="shared" si="245"/>
        <v>0</v>
      </c>
      <c r="BE256" t="e">
        <f t="shared" si="255"/>
        <v>#VALUE!</v>
      </c>
      <c r="BF256">
        <f t="shared" si="256"/>
        <v>0</v>
      </c>
      <c r="BG256">
        <f t="shared" si="257"/>
        <v>1</v>
      </c>
      <c r="BH256">
        <f t="shared" si="258"/>
        <v>0</v>
      </c>
      <c r="BI256">
        <f t="shared" si="259"/>
        <v>0</v>
      </c>
      <c r="BJ256">
        <f t="shared" si="260"/>
        <v>0</v>
      </c>
      <c r="BK256">
        <f t="shared" si="261"/>
        <v>0</v>
      </c>
      <c r="BL256" t="e">
        <f t="shared" si="262"/>
        <v>#VALUE!</v>
      </c>
      <c r="BM256" t="e">
        <f t="shared" si="263"/>
        <v>#VALUE!</v>
      </c>
      <c r="BN256">
        <f t="shared" si="264"/>
        <v>1</v>
      </c>
      <c r="BO256">
        <f t="shared" si="265"/>
        <v>0</v>
      </c>
      <c r="BP256">
        <f t="shared" si="266"/>
        <v>0</v>
      </c>
      <c r="BQ256">
        <f t="shared" si="267"/>
        <v>0</v>
      </c>
      <c r="BR256">
        <f t="shared" si="268"/>
        <v>0</v>
      </c>
      <c r="BS256">
        <f t="shared" si="269"/>
        <v>0</v>
      </c>
      <c r="BT256">
        <f t="shared" si="270"/>
        <v>0</v>
      </c>
      <c r="BU256" t="e">
        <f t="shared" si="271"/>
        <v>#VALUE!</v>
      </c>
      <c r="BV256">
        <f t="shared" si="272"/>
        <v>0</v>
      </c>
      <c r="BW256">
        <f t="shared" si="273"/>
        <v>1</v>
      </c>
      <c r="BY256" s="50">
        <f t="shared" si="274"/>
        <v>0</v>
      </c>
      <c r="BZ256" s="50">
        <f t="shared" si="275"/>
        <v>0</v>
      </c>
      <c r="CA256" s="50">
        <f t="shared" si="276"/>
        <v>0</v>
      </c>
      <c r="CB256" s="50">
        <f t="shared" si="277"/>
        <v>0</v>
      </c>
      <c r="CC256" s="50">
        <f t="shared" si="278"/>
        <v>2.5532584960662592</v>
      </c>
      <c r="CD256" s="50">
        <f t="shared" si="279"/>
        <v>0</v>
      </c>
      <c r="CE256" s="50">
        <f t="shared" si="280"/>
        <v>1</v>
      </c>
      <c r="CF256" s="50">
        <f t="shared" si="281"/>
        <v>0</v>
      </c>
      <c r="CG256" s="50">
        <f t="shared" si="282"/>
        <v>0</v>
      </c>
      <c r="CH256" s="50">
        <f t="shared" si="283"/>
        <v>0</v>
      </c>
      <c r="CI256" s="50">
        <f t="shared" si="284"/>
        <v>0</v>
      </c>
      <c r="CJ256" s="50">
        <f t="shared" si="285"/>
        <v>0</v>
      </c>
      <c r="CK256" s="50">
        <f t="shared" si="286"/>
        <v>0</v>
      </c>
      <c r="CL256" s="50">
        <f t="shared" si="287"/>
        <v>2.5532584960662592</v>
      </c>
      <c r="CM256" s="50">
        <f t="shared" si="288"/>
        <v>0</v>
      </c>
      <c r="CN256" s="50">
        <f t="shared" si="289"/>
        <v>1</v>
      </c>
      <c r="CO256">
        <f t="shared" si="290"/>
        <v>0</v>
      </c>
      <c r="CP256">
        <f t="shared" si="291"/>
        <v>0</v>
      </c>
      <c r="CQ256">
        <f t="shared" si="292"/>
        <v>0</v>
      </c>
      <c r="CR256">
        <f t="shared" si="293"/>
        <v>0</v>
      </c>
      <c r="CS256">
        <f t="shared" si="294"/>
        <v>0.58913645817075677</v>
      </c>
      <c r="CT256">
        <f t="shared" si="295"/>
        <v>0</v>
      </c>
      <c r="CU256">
        <f t="shared" si="296"/>
        <v>1</v>
      </c>
      <c r="CV256">
        <f t="shared" si="297"/>
        <v>0</v>
      </c>
      <c r="CW256">
        <f t="shared" si="298"/>
        <v>0</v>
      </c>
      <c r="CX256">
        <f t="shared" si="299"/>
        <v>0</v>
      </c>
      <c r="CY256">
        <f t="shared" si="300"/>
        <v>0</v>
      </c>
      <c r="CZ256">
        <f t="shared" si="301"/>
        <v>0</v>
      </c>
      <c r="DA256">
        <f t="shared" si="302"/>
        <v>0</v>
      </c>
      <c r="DB256">
        <f t="shared" si="303"/>
        <v>0.58913645817075677</v>
      </c>
      <c r="DC256">
        <f t="shared" si="304"/>
        <v>0</v>
      </c>
      <c r="DD256">
        <f t="shared" si="305"/>
        <v>1</v>
      </c>
      <c r="DL256" s="32" t="s">
        <v>5122</v>
      </c>
      <c r="DM256" s="32" t="s">
        <v>5123</v>
      </c>
      <c r="DN256" s="32" t="s">
        <v>77</v>
      </c>
      <c r="DO256" s="32" t="s">
        <v>5124</v>
      </c>
      <c r="DP256" s="32" t="s">
        <v>5125</v>
      </c>
      <c r="DQ256" s="32" t="s">
        <v>18</v>
      </c>
    </row>
    <row r="257" spans="1:121">
      <c r="A257" s="32" t="s">
        <v>22</v>
      </c>
      <c r="B257" s="32" t="s">
        <v>5126</v>
      </c>
      <c r="C257" s="32" t="s">
        <v>5127</v>
      </c>
      <c r="D257" s="33" t="s">
        <v>5128</v>
      </c>
      <c r="E257" s="33" t="s">
        <v>5129</v>
      </c>
      <c r="F257" s="33" t="s">
        <v>5130</v>
      </c>
      <c r="G257" s="33" t="s">
        <v>5131</v>
      </c>
      <c r="H257" s="32" t="s">
        <v>5132</v>
      </c>
      <c r="I257" s="32" t="s">
        <v>5133</v>
      </c>
      <c r="J257" s="32" t="s">
        <v>5134</v>
      </c>
      <c r="K257" s="33" t="s">
        <v>5135</v>
      </c>
      <c r="L257" s="33" t="s">
        <v>5136</v>
      </c>
      <c r="M257" s="32" t="s">
        <v>5137</v>
      </c>
      <c r="N257" s="33" t="s">
        <v>5138</v>
      </c>
      <c r="O257" s="32" t="s">
        <v>5139</v>
      </c>
      <c r="P257" s="31">
        <f t="shared" si="246"/>
        <v>0.84945906000600002</v>
      </c>
      <c r="Q257" s="3">
        <f t="shared" si="247"/>
        <v>0.44316138925255433</v>
      </c>
      <c r="R257" s="32" t="s">
        <v>5140</v>
      </c>
      <c r="S257" s="40">
        <f t="shared" si="248"/>
        <v>1.1116741177517686</v>
      </c>
      <c r="T257" s="32" t="s">
        <v>5141</v>
      </c>
      <c r="U257" s="32" t="s">
        <v>5142</v>
      </c>
      <c r="V257" s="32" t="s">
        <v>5143</v>
      </c>
      <c r="W257" s="24">
        <f t="shared" si="249"/>
        <v>2.4614922185580848</v>
      </c>
      <c r="AA257" s="24">
        <f t="shared" si="250"/>
        <v>1.7909390964486815</v>
      </c>
      <c r="AC257" s="32" t="s">
        <v>5144</v>
      </c>
      <c r="AD257" s="32" t="s">
        <v>5145</v>
      </c>
      <c r="AE257" s="32" t="s">
        <v>5146</v>
      </c>
      <c r="AF257" s="32" t="s">
        <v>5147</v>
      </c>
      <c r="AG257" s="8">
        <f t="shared" si="251"/>
        <v>4.4364759996819735E-2</v>
      </c>
      <c r="AH257" s="32" t="s">
        <v>5148</v>
      </c>
      <c r="AI257" s="32" t="s">
        <v>5149</v>
      </c>
      <c r="AJ257">
        <f t="shared" si="252"/>
        <v>3.4692999999999756</v>
      </c>
      <c r="AK257">
        <f t="shared" si="231"/>
        <v>2.1659641386895521</v>
      </c>
      <c r="AL257" t="e">
        <f t="shared" si="232"/>
        <v>#VALUE!</v>
      </c>
      <c r="AM257">
        <f t="shared" si="253"/>
        <v>0.62432310226546195</v>
      </c>
      <c r="AN257" s="58" t="e">
        <f t="shared" si="254"/>
        <v>#VALUE!</v>
      </c>
      <c r="AO257" s="32">
        <v>1</v>
      </c>
      <c r="AP257" s="32">
        <v>2</v>
      </c>
      <c r="AQ257" s="32"/>
      <c r="AR257" t="e">
        <f t="shared" si="233"/>
        <v>#VALUE!</v>
      </c>
      <c r="AS257">
        <f t="shared" si="234"/>
        <v>0</v>
      </c>
      <c r="AT257">
        <f t="shared" si="235"/>
        <v>1</v>
      </c>
      <c r="AU257">
        <f t="shared" si="236"/>
        <v>0</v>
      </c>
      <c r="AV257">
        <f t="shared" si="237"/>
        <v>0</v>
      </c>
      <c r="AW257" t="e">
        <f t="shared" si="238"/>
        <v>#VALUE!</v>
      </c>
      <c r="AX257">
        <f t="shared" si="239"/>
        <v>0</v>
      </c>
      <c r="AY257">
        <f t="shared" si="240"/>
        <v>1</v>
      </c>
      <c r="AZ257">
        <f t="shared" si="241"/>
        <v>0</v>
      </c>
      <c r="BA257">
        <f t="shared" si="242"/>
        <v>0</v>
      </c>
      <c r="BB257">
        <f t="shared" si="243"/>
        <v>0</v>
      </c>
      <c r="BC257">
        <f t="shared" si="244"/>
        <v>0</v>
      </c>
      <c r="BD257">
        <f t="shared" si="245"/>
        <v>0</v>
      </c>
      <c r="BE257">
        <f t="shared" si="255"/>
        <v>0</v>
      </c>
      <c r="BF257">
        <f t="shared" si="256"/>
        <v>0</v>
      </c>
      <c r="BG257">
        <f t="shared" si="257"/>
        <v>0</v>
      </c>
      <c r="BH257" t="e">
        <f t="shared" si="258"/>
        <v>#VALUE!</v>
      </c>
      <c r="BI257">
        <f t="shared" si="259"/>
        <v>0</v>
      </c>
      <c r="BJ257">
        <f t="shared" si="260"/>
        <v>1</v>
      </c>
      <c r="BK257">
        <f t="shared" si="261"/>
        <v>0</v>
      </c>
      <c r="BL257">
        <f t="shared" si="262"/>
        <v>0</v>
      </c>
      <c r="BM257">
        <f t="shared" si="263"/>
        <v>0</v>
      </c>
      <c r="BN257">
        <f t="shared" si="264"/>
        <v>0</v>
      </c>
      <c r="BO257">
        <f t="shared" si="265"/>
        <v>1</v>
      </c>
      <c r="BP257">
        <f t="shared" si="266"/>
        <v>0</v>
      </c>
      <c r="BQ257">
        <f t="shared" si="267"/>
        <v>0</v>
      </c>
      <c r="BR257">
        <f t="shared" si="268"/>
        <v>0</v>
      </c>
      <c r="BS257">
        <f t="shared" si="269"/>
        <v>0</v>
      </c>
      <c r="BT257">
        <f t="shared" si="270"/>
        <v>0</v>
      </c>
      <c r="BU257">
        <f t="shared" si="271"/>
        <v>0</v>
      </c>
      <c r="BV257">
        <f t="shared" si="272"/>
        <v>0</v>
      </c>
      <c r="BW257">
        <f t="shared" si="273"/>
        <v>0</v>
      </c>
      <c r="BY257" s="50">
        <f t="shared" si="274"/>
        <v>2.1659641386895521</v>
      </c>
      <c r="BZ257" s="50">
        <f t="shared" si="275"/>
        <v>0</v>
      </c>
      <c r="CA257" s="50">
        <f t="shared" si="276"/>
        <v>1</v>
      </c>
      <c r="CB257" s="50">
        <f t="shared" si="277"/>
        <v>0</v>
      </c>
      <c r="CC257" s="50">
        <f t="shared" si="278"/>
        <v>0</v>
      </c>
      <c r="CD257" s="50">
        <f t="shared" si="279"/>
        <v>2.1659641386895521</v>
      </c>
      <c r="CE257" s="50">
        <f t="shared" si="280"/>
        <v>0</v>
      </c>
      <c r="CF257" s="50">
        <f t="shared" si="281"/>
        <v>1</v>
      </c>
      <c r="CG257" s="50">
        <f t="shared" si="282"/>
        <v>0</v>
      </c>
      <c r="CH257" s="50">
        <f t="shared" si="283"/>
        <v>0</v>
      </c>
      <c r="CI257" s="50">
        <f t="shared" si="284"/>
        <v>0</v>
      </c>
      <c r="CJ257" s="50">
        <f t="shared" si="285"/>
        <v>0</v>
      </c>
      <c r="CK257" s="50">
        <f t="shared" si="286"/>
        <v>0</v>
      </c>
      <c r="CL257" s="50">
        <f t="shared" si="287"/>
        <v>0</v>
      </c>
      <c r="CM257" s="50">
        <f t="shared" si="288"/>
        <v>0</v>
      </c>
      <c r="CN257" s="50">
        <f t="shared" si="289"/>
        <v>0</v>
      </c>
      <c r="CO257">
        <f t="shared" si="290"/>
        <v>0.62432310226546195</v>
      </c>
      <c r="CP257">
        <f t="shared" si="291"/>
        <v>0</v>
      </c>
      <c r="CQ257">
        <f t="shared" si="292"/>
        <v>1</v>
      </c>
      <c r="CR257">
        <f t="shared" si="293"/>
        <v>0</v>
      </c>
      <c r="CS257">
        <f t="shared" si="294"/>
        <v>0</v>
      </c>
      <c r="CT257">
        <f t="shared" si="295"/>
        <v>0.62432310226546195</v>
      </c>
      <c r="CU257">
        <f t="shared" si="296"/>
        <v>0</v>
      </c>
      <c r="CV257">
        <f t="shared" si="297"/>
        <v>1</v>
      </c>
      <c r="CW257">
        <f t="shared" si="298"/>
        <v>0</v>
      </c>
      <c r="CX257">
        <f t="shared" si="299"/>
        <v>0</v>
      </c>
      <c r="CY257">
        <f t="shared" si="300"/>
        <v>0</v>
      </c>
      <c r="CZ257">
        <f t="shared" si="301"/>
        <v>0</v>
      </c>
      <c r="DA257">
        <f t="shared" si="302"/>
        <v>0</v>
      </c>
      <c r="DB257">
        <f t="shared" si="303"/>
        <v>0</v>
      </c>
      <c r="DC257">
        <f t="shared" si="304"/>
        <v>0</v>
      </c>
      <c r="DD257">
        <f t="shared" si="305"/>
        <v>0</v>
      </c>
      <c r="DL257" s="32" t="s">
        <v>5150</v>
      </c>
      <c r="DM257" s="32" t="s">
        <v>5151</v>
      </c>
      <c r="DN257" s="32" t="s">
        <v>5152</v>
      </c>
      <c r="DO257" s="32" t="s">
        <v>5153</v>
      </c>
      <c r="DP257" s="32" t="s">
        <v>5154</v>
      </c>
      <c r="DQ257" s="32" t="s">
        <v>18</v>
      </c>
    </row>
    <row r="258" spans="1:121">
      <c r="A258" s="32" t="s">
        <v>22</v>
      </c>
      <c r="B258" s="32" t="s">
        <v>5155</v>
      </c>
      <c r="C258" s="32" t="s">
        <v>5156</v>
      </c>
      <c r="D258" s="33" t="s">
        <v>5157</v>
      </c>
      <c r="E258" s="33" t="s">
        <v>5158</v>
      </c>
      <c r="F258" s="32" t="s">
        <v>5159</v>
      </c>
      <c r="G258" s="32" t="s">
        <v>5160</v>
      </c>
      <c r="H258" s="32" t="s">
        <v>5161</v>
      </c>
      <c r="I258" s="32" t="s">
        <v>5162</v>
      </c>
      <c r="J258" s="32" t="s">
        <v>5163</v>
      </c>
      <c r="K258" s="32" t="s">
        <v>5164</v>
      </c>
      <c r="L258" s="33" t="s">
        <v>5165</v>
      </c>
      <c r="M258" s="32" t="s">
        <v>5166</v>
      </c>
      <c r="N258" s="32" t="s">
        <v>5167</v>
      </c>
      <c r="O258" s="32" t="s">
        <v>5168</v>
      </c>
      <c r="P258" s="31">
        <f t="shared" si="246"/>
        <v>0.88659960878699995</v>
      </c>
      <c r="Q258" s="3">
        <f t="shared" si="247"/>
        <v>0.57211773260252263</v>
      </c>
      <c r="R258" s="32" t="s">
        <v>5169</v>
      </c>
      <c r="S258" s="40">
        <f t="shared" si="248"/>
        <v>0.96171072918442513</v>
      </c>
      <c r="T258" s="32" t="s">
        <v>5170</v>
      </c>
      <c r="U258" s="32" t="s">
        <v>5171</v>
      </c>
      <c r="V258" s="32" t="s">
        <v>5172</v>
      </c>
      <c r="W258" s="24">
        <f t="shared" si="249"/>
        <v>2.1458969613711654</v>
      </c>
      <c r="AA258" s="24">
        <f t="shared" si="250"/>
        <v>1.8438227625340109</v>
      </c>
      <c r="AC258" s="32" t="s">
        <v>5173</v>
      </c>
      <c r="AD258" s="32" t="s">
        <v>5174</v>
      </c>
      <c r="AE258" s="32" t="s">
        <v>5175</v>
      </c>
      <c r="AF258" s="32" t="s">
        <v>5176</v>
      </c>
      <c r="AG258" s="8">
        <f t="shared" si="251"/>
        <v>3.3604597162004306E-2</v>
      </c>
      <c r="AH258" s="32" t="s">
        <v>5177</v>
      </c>
      <c r="AI258" s="32" t="s">
        <v>5178</v>
      </c>
      <c r="AJ258">
        <f t="shared" si="252"/>
        <v>4.1345999999999776</v>
      </c>
      <c r="AK258">
        <f t="shared" si="231"/>
        <v>2.3996443881379688</v>
      </c>
      <c r="AL258" t="e">
        <f t="shared" si="232"/>
        <v>#VALUE!</v>
      </c>
      <c r="AM258">
        <f t="shared" si="253"/>
        <v>0.58038126738692541</v>
      </c>
      <c r="AN258" s="58" t="e">
        <f t="shared" si="254"/>
        <v>#VALUE!</v>
      </c>
      <c r="AO258" s="32">
        <v>2</v>
      </c>
      <c r="AP258" s="32">
        <v>1</v>
      </c>
      <c r="AQ258" s="32"/>
      <c r="AR258">
        <f t="shared" si="233"/>
        <v>0</v>
      </c>
      <c r="AS258" t="e">
        <f t="shared" si="234"/>
        <v>#VALUE!</v>
      </c>
      <c r="AT258">
        <f t="shared" si="235"/>
        <v>0</v>
      </c>
      <c r="AU258">
        <f t="shared" si="236"/>
        <v>1</v>
      </c>
      <c r="AV258" t="e">
        <f t="shared" si="237"/>
        <v>#VALUE!</v>
      </c>
      <c r="AW258">
        <f t="shared" si="238"/>
        <v>0</v>
      </c>
      <c r="AX258">
        <f t="shared" si="239"/>
        <v>1</v>
      </c>
      <c r="AY258">
        <f t="shared" si="240"/>
        <v>0</v>
      </c>
      <c r="AZ258">
        <f t="shared" si="241"/>
        <v>0</v>
      </c>
      <c r="BA258">
        <f t="shared" si="242"/>
        <v>0</v>
      </c>
      <c r="BB258">
        <f t="shared" si="243"/>
        <v>0</v>
      </c>
      <c r="BC258">
        <f t="shared" si="244"/>
        <v>0</v>
      </c>
      <c r="BD258">
        <f t="shared" si="245"/>
        <v>0</v>
      </c>
      <c r="BE258">
        <f t="shared" si="255"/>
        <v>0</v>
      </c>
      <c r="BF258">
        <f t="shared" si="256"/>
        <v>0</v>
      </c>
      <c r="BG258">
        <f t="shared" si="257"/>
        <v>0</v>
      </c>
      <c r="BH258">
        <f t="shared" si="258"/>
        <v>0</v>
      </c>
      <c r="BI258" t="e">
        <f t="shared" si="259"/>
        <v>#VALUE!</v>
      </c>
      <c r="BJ258">
        <f t="shared" si="260"/>
        <v>0</v>
      </c>
      <c r="BK258">
        <f t="shared" si="261"/>
        <v>1</v>
      </c>
      <c r="BL258" t="e">
        <f t="shared" si="262"/>
        <v>#VALUE!</v>
      </c>
      <c r="BM258" t="e">
        <f t="shared" si="263"/>
        <v>#VALUE!</v>
      </c>
      <c r="BN258">
        <f t="shared" si="264"/>
        <v>1</v>
      </c>
      <c r="BO258">
        <f t="shared" si="265"/>
        <v>0</v>
      </c>
      <c r="BP258">
        <f t="shared" si="266"/>
        <v>0</v>
      </c>
      <c r="BQ258">
        <f t="shared" si="267"/>
        <v>0</v>
      </c>
      <c r="BR258">
        <f t="shared" si="268"/>
        <v>0</v>
      </c>
      <c r="BS258">
        <f t="shared" si="269"/>
        <v>0</v>
      </c>
      <c r="BT258">
        <f t="shared" si="270"/>
        <v>0</v>
      </c>
      <c r="BU258">
        <f t="shared" si="271"/>
        <v>0</v>
      </c>
      <c r="BV258">
        <f t="shared" si="272"/>
        <v>0</v>
      </c>
      <c r="BW258">
        <f t="shared" si="273"/>
        <v>0</v>
      </c>
      <c r="BY258" s="50">
        <f t="shared" si="274"/>
        <v>0</v>
      </c>
      <c r="BZ258" s="50">
        <f t="shared" si="275"/>
        <v>2.3996443881379688</v>
      </c>
      <c r="CA258" s="50">
        <f t="shared" si="276"/>
        <v>0</v>
      </c>
      <c r="CB258" s="50">
        <f t="shared" si="277"/>
        <v>1</v>
      </c>
      <c r="CC258" s="50">
        <f t="shared" si="278"/>
        <v>2.3996443881379688</v>
      </c>
      <c r="CD258" s="50">
        <f t="shared" si="279"/>
        <v>0</v>
      </c>
      <c r="CE258" s="50">
        <f t="shared" si="280"/>
        <v>1</v>
      </c>
      <c r="CF258" s="50">
        <f t="shared" si="281"/>
        <v>0</v>
      </c>
      <c r="CG258" s="50">
        <f t="shared" si="282"/>
        <v>0</v>
      </c>
      <c r="CH258" s="50">
        <f t="shared" si="283"/>
        <v>0</v>
      </c>
      <c r="CI258" s="50">
        <f t="shared" si="284"/>
        <v>0</v>
      </c>
      <c r="CJ258" s="50">
        <f t="shared" si="285"/>
        <v>0</v>
      </c>
      <c r="CK258" s="50">
        <f t="shared" si="286"/>
        <v>0</v>
      </c>
      <c r="CL258" s="50">
        <f t="shared" si="287"/>
        <v>0</v>
      </c>
      <c r="CM258" s="50">
        <f t="shared" si="288"/>
        <v>0</v>
      </c>
      <c r="CN258" s="50">
        <f t="shared" si="289"/>
        <v>0</v>
      </c>
      <c r="CO258">
        <f t="shared" si="290"/>
        <v>0</v>
      </c>
      <c r="CP258">
        <f t="shared" si="291"/>
        <v>0.58038126738692541</v>
      </c>
      <c r="CQ258">
        <f t="shared" si="292"/>
        <v>0</v>
      </c>
      <c r="CR258">
        <f t="shared" si="293"/>
        <v>1</v>
      </c>
      <c r="CS258">
        <f t="shared" si="294"/>
        <v>0.58038126738692541</v>
      </c>
      <c r="CT258">
        <f t="shared" si="295"/>
        <v>0</v>
      </c>
      <c r="CU258">
        <f t="shared" si="296"/>
        <v>1</v>
      </c>
      <c r="CV258">
        <f t="shared" si="297"/>
        <v>0</v>
      </c>
      <c r="CW258">
        <f t="shared" si="298"/>
        <v>0</v>
      </c>
      <c r="CX258">
        <f t="shared" si="299"/>
        <v>0</v>
      </c>
      <c r="CY258">
        <f t="shared" si="300"/>
        <v>0</v>
      </c>
      <c r="CZ258">
        <f t="shared" si="301"/>
        <v>0</v>
      </c>
      <c r="DA258">
        <f t="shared" si="302"/>
        <v>0</v>
      </c>
      <c r="DB258">
        <f t="shared" si="303"/>
        <v>0</v>
      </c>
      <c r="DC258">
        <f t="shared" si="304"/>
        <v>0</v>
      </c>
      <c r="DD258">
        <f t="shared" si="305"/>
        <v>0</v>
      </c>
      <c r="DL258" s="32" t="s">
        <v>5179</v>
      </c>
      <c r="DM258" s="32" t="s">
        <v>5180</v>
      </c>
      <c r="DN258" s="32" t="s">
        <v>5181</v>
      </c>
      <c r="DO258" s="32" t="s">
        <v>568</v>
      </c>
      <c r="DP258" s="32" t="s">
        <v>1561</v>
      </c>
      <c r="DQ258" s="32" t="s">
        <v>18</v>
      </c>
    </row>
    <row r="259" spans="1:121">
      <c r="A259" s="32" t="s">
        <v>16</v>
      </c>
      <c r="B259" s="32" t="s">
        <v>5182</v>
      </c>
      <c r="C259" s="32" t="s">
        <v>5183</v>
      </c>
      <c r="D259" s="32" t="s">
        <v>5184</v>
      </c>
      <c r="E259" s="33" t="s">
        <v>5185</v>
      </c>
      <c r="F259" s="32" t="s">
        <v>5186</v>
      </c>
      <c r="G259" s="32" t="s">
        <v>5187</v>
      </c>
      <c r="H259" s="32" t="s">
        <v>5188</v>
      </c>
      <c r="I259" s="32" t="s">
        <v>5189</v>
      </c>
      <c r="J259" s="32" t="s">
        <v>5190</v>
      </c>
      <c r="K259" s="32" t="s">
        <v>5191</v>
      </c>
      <c r="L259" s="33" t="s">
        <v>5192</v>
      </c>
      <c r="M259" s="32" t="s">
        <v>5193</v>
      </c>
      <c r="N259" s="32" t="s">
        <v>5194</v>
      </c>
      <c r="O259" s="32" t="s">
        <v>5195</v>
      </c>
      <c r="P259" s="31">
        <f t="shared" si="246"/>
        <v>-0.50782517715999997</v>
      </c>
      <c r="Q259" s="3">
        <f t="shared" si="247"/>
        <v>-0.48422717888482925</v>
      </c>
      <c r="R259" s="32" t="s">
        <v>5196</v>
      </c>
      <c r="S259" s="40">
        <f t="shared" si="248"/>
        <v>2.0762759959889308</v>
      </c>
      <c r="T259" s="32" t="s">
        <v>5197</v>
      </c>
      <c r="U259" s="32" t="s">
        <v>5198</v>
      </c>
      <c r="V259" s="32" t="s">
        <v>5199</v>
      </c>
      <c r="W259" s="24">
        <f t="shared" si="249"/>
        <v>2.8297111650633178</v>
      </c>
      <c r="AA259" s="24">
        <f t="shared" si="250"/>
        <v>1.7153062996060302</v>
      </c>
      <c r="AC259" s="32" t="s">
        <v>5200</v>
      </c>
      <c r="AD259" s="32" t="s">
        <v>5201</v>
      </c>
      <c r="AE259" s="32" t="s">
        <v>5202</v>
      </c>
      <c r="AF259" s="32" t="s">
        <v>5203</v>
      </c>
      <c r="AG259" s="8">
        <f t="shared" si="251"/>
        <v>4.1458563216303701E-2</v>
      </c>
      <c r="AH259" s="32" t="s">
        <v>5204</v>
      </c>
      <c r="AI259" s="32" t="s">
        <v>5205</v>
      </c>
      <c r="AJ259">
        <f t="shared" si="252"/>
        <v>3.2986000000000217</v>
      </c>
      <c r="AK259">
        <f t="shared" si="231"/>
        <v>3.1027224262465989</v>
      </c>
      <c r="AL259" t="e">
        <f t="shared" si="232"/>
        <v>#VALUE!</v>
      </c>
      <c r="AM259">
        <f t="shared" si="253"/>
        <v>0.94061796709106238</v>
      </c>
      <c r="AN259" s="58" t="e">
        <f t="shared" si="254"/>
        <v>#VALUE!</v>
      </c>
      <c r="AO259" s="32">
        <v>1</v>
      </c>
      <c r="AP259" s="32">
        <v>2</v>
      </c>
      <c r="AQ259" s="32"/>
      <c r="AR259" t="e">
        <f t="shared" si="233"/>
        <v>#VALUE!</v>
      </c>
      <c r="AS259">
        <f t="shared" si="234"/>
        <v>0</v>
      </c>
      <c r="AT259">
        <f t="shared" si="235"/>
        <v>1</v>
      </c>
      <c r="AU259">
        <f t="shared" si="236"/>
        <v>0</v>
      </c>
      <c r="AV259">
        <f t="shared" si="237"/>
        <v>0</v>
      </c>
      <c r="AW259" t="e">
        <f t="shared" si="238"/>
        <v>#VALUE!</v>
      </c>
      <c r="AX259">
        <f t="shared" si="239"/>
        <v>0</v>
      </c>
      <c r="AY259">
        <f t="shared" si="240"/>
        <v>1</v>
      </c>
      <c r="AZ259">
        <f t="shared" si="241"/>
        <v>0</v>
      </c>
      <c r="BA259">
        <f t="shared" si="242"/>
        <v>0</v>
      </c>
      <c r="BB259">
        <f t="shared" si="243"/>
        <v>0</v>
      </c>
      <c r="BC259">
        <f t="shared" si="244"/>
        <v>0</v>
      </c>
      <c r="BD259">
        <f t="shared" si="245"/>
        <v>0</v>
      </c>
      <c r="BE259">
        <f t="shared" si="255"/>
        <v>0</v>
      </c>
      <c r="BF259">
        <f t="shared" si="256"/>
        <v>0</v>
      </c>
      <c r="BG259">
        <f t="shared" si="257"/>
        <v>0</v>
      </c>
      <c r="BH259" t="e">
        <f t="shared" si="258"/>
        <v>#VALUE!</v>
      </c>
      <c r="BI259">
        <f t="shared" si="259"/>
        <v>0</v>
      </c>
      <c r="BJ259">
        <f t="shared" si="260"/>
        <v>1</v>
      </c>
      <c r="BK259">
        <f t="shared" si="261"/>
        <v>0</v>
      </c>
      <c r="BL259">
        <f t="shared" si="262"/>
        <v>0</v>
      </c>
      <c r="BM259">
        <f t="shared" si="263"/>
        <v>0</v>
      </c>
      <c r="BN259">
        <f t="shared" si="264"/>
        <v>0</v>
      </c>
      <c r="BO259">
        <f t="shared" si="265"/>
        <v>1</v>
      </c>
      <c r="BP259">
        <f t="shared" si="266"/>
        <v>0</v>
      </c>
      <c r="BQ259">
        <f t="shared" si="267"/>
        <v>0</v>
      </c>
      <c r="BR259">
        <f t="shared" si="268"/>
        <v>0</v>
      </c>
      <c r="BS259">
        <f t="shared" si="269"/>
        <v>0</v>
      </c>
      <c r="BT259">
        <f t="shared" si="270"/>
        <v>0</v>
      </c>
      <c r="BU259">
        <f t="shared" si="271"/>
        <v>0</v>
      </c>
      <c r="BV259">
        <f t="shared" si="272"/>
        <v>0</v>
      </c>
      <c r="BW259">
        <f t="shared" si="273"/>
        <v>0</v>
      </c>
      <c r="BY259" s="50">
        <f t="shared" si="274"/>
        <v>3.1027224262465989</v>
      </c>
      <c r="BZ259" s="50">
        <f t="shared" si="275"/>
        <v>0</v>
      </c>
      <c r="CA259" s="50">
        <f t="shared" si="276"/>
        <v>1</v>
      </c>
      <c r="CB259" s="50">
        <f t="shared" si="277"/>
        <v>0</v>
      </c>
      <c r="CC259" s="50">
        <f t="shared" si="278"/>
        <v>0</v>
      </c>
      <c r="CD259" s="50">
        <f t="shared" si="279"/>
        <v>3.1027224262465989</v>
      </c>
      <c r="CE259" s="50">
        <f t="shared" si="280"/>
        <v>0</v>
      </c>
      <c r="CF259" s="50">
        <f t="shared" si="281"/>
        <v>1</v>
      </c>
      <c r="CG259" s="50">
        <f t="shared" si="282"/>
        <v>0</v>
      </c>
      <c r="CH259" s="50">
        <f t="shared" si="283"/>
        <v>0</v>
      </c>
      <c r="CI259" s="50">
        <f t="shared" si="284"/>
        <v>0</v>
      </c>
      <c r="CJ259" s="50">
        <f t="shared" si="285"/>
        <v>0</v>
      </c>
      <c r="CK259" s="50">
        <f t="shared" si="286"/>
        <v>0</v>
      </c>
      <c r="CL259" s="50">
        <f t="shared" si="287"/>
        <v>0</v>
      </c>
      <c r="CM259" s="50">
        <f t="shared" si="288"/>
        <v>0</v>
      </c>
      <c r="CN259" s="50">
        <f t="shared" si="289"/>
        <v>0</v>
      </c>
      <c r="CO259">
        <f t="shared" si="290"/>
        <v>0.94061796709106238</v>
      </c>
      <c r="CP259">
        <f t="shared" si="291"/>
        <v>0</v>
      </c>
      <c r="CQ259">
        <f t="shared" si="292"/>
        <v>1</v>
      </c>
      <c r="CR259">
        <f t="shared" si="293"/>
        <v>0</v>
      </c>
      <c r="CS259">
        <f t="shared" si="294"/>
        <v>0</v>
      </c>
      <c r="CT259">
        <f t="shared" si="295"/>
        <v>0.94061796709106238</v>
      </c>
      <c r="CU259">
        <f t="shared" si="296"/>
        <v>0</v>
      </c>
      <c r="CV259">
        <f t="shared" si="297"/>
        <v>1</v>
      </c>
      <c r="CW259">
        <f t="shared" si="298"/>
        <v>0</v>
      </c>
      <c r="CX259">
        <f t="shared" si="299"/>
        <v>0</v>
      </c>
      <c r="CY259">
        <f t="shared" si="300"/>
        <v>0</v>
      </c>
      <c r="CZ259">
        <f t="shared" si="301"/>
        <v>0</v>
      </c>
      <c r="DA259">
        <f t="shared" si="302"/>
        <v>0</v>
      </c>
      <c r="DB259">
        <f t="shared" si="303"/>
        <v>0</v>
      </c>
      <c r="DC259">
        <f t="shared" si="304"/>
        <v>0</v>
      </c>
      <c r="DD259">
        <f t="shared" si="305"/>
        <v>0</v>
      </c>
      <c r="DL259" s="32" t="s">
        <v>5206</v>
      </c>
      <c r="DM259" s="32" t="s">
        <v>5207</v>
      </c>
      <c r="DN259" s="32" t="s">
        <v>5208</v>
      </c>
      <c r="DO259" s="32" t="s">
        <v>5209</v>
      </c>
      <c r="DP259" s="32" t="s">
        <v>253</v>
      </c>
      <c r="DQ259" s="32" t="s">
        <v>18</v>
      </c>
    </row>
    <row r="260" spans="1:121">
      <c r="A260" s="32" t="s">
        <v>22</v>
      </c>
      <c r="B260" s="32" t="s">
        <v>5210</v>
      </c>
      <c r="C260" s="32" t="s">
        <v>5211</v>
      </c>
      <c r="D260" s="32" t="s">
        <v>5212</v>
      </c>
      <c r="E260" s="33" t="s">
        <v>5213</v>
      </c>
      <c r="F260" s="32" t="s">
        <v>5214</v>
      </c>
      <c r="G260" s="32" t="s">
        <v>5215</v>
      </c>
      <c r="H260" s="32" t="s">
        <v>5216</v>
      </c>
      <c r="I260" s="32" t="s">
        <v>5217</v>
      </c>
      <c r="J260" s="32" t="s">
        <v>5218</v>
      </c>
      <c r="K260" s="32" t="s">
        <v>5219</v>
      </c>
      <c r="L260" s="32" t="s">
        <v>5220</v>
      </c>
      <c r="M260" s="33" t="s">
        <v>5221</v>
      </c>
      <c r="N260" s="33" t="s">
        <v>5222</v>
      </c>
      <c r="O260" s="33" t="s">
        <v>5223</v>
      </c>
      <c r="P260" s="31">
        <f t="shared" si="246"/>
        <v>0.93964283149999994</v>
      </c>
      <c r="Q260" s="3">
        <f t="shared" si="247"/>
        <v>0.76585730157867449</v>
      </c>
      <c r="R260" s="32" t="s">
        <v>5224</v>
      </c>
      <c r="S260" s="40">
        <f t="shared" si="248"/>
        <v>0.69842279086440551</v>
      </c>
      <c r="T260" s="32" t="s">
        <v>5225</v>
      </c>
      <c r="U260" s="32" t="s">
        <v>5226</v>
      </c>
      <c r="V260" s="33" t="s">
        <v>5227</v>
      </c>
      <c r="W260" s="24">
        <f t="shared" si="249"/>
        <v>2.6449027813303458</v>
      </c>
      <c r="AA260" s="24">
        <f t="shared" si="250"/>
        <v>1.7551439196885446</v>
      </c>
      <c r="AC260" s="32" t="s">
        <v>5228</v>
      </c>
      <c r="AD260" s="32" t="s">
        <v>5229</v>
      </c>
      <c r="AE260" s="32" t="s">
        <v>5230</v>
      </c>
      <c r="AF260" s="32" t="s">
        <v>5231</v>
      </c>
      <c r="AG260" s="8">
        <f t="shared" si="251"/>
        <v>3.664839167904297E-2</v>
      </c>
      <c r="AH260" s="32" t="s">
        <v>5232</v>
      </c>
      <c r="AI260" s="32" t="s">
        <v>5233</v>
      </c>
      <c r="AJ260">
        <f t="shared" si="252"/>
        <v>5.1705000000000041</v>
      </c>
      <c r="AK260">
        <f t="shared" si="231"/>
        <v>1.741940085427409</v>
      </c>
      <c r="AL260" t="e">
        <f t="shared" si="232"/>
        <v>#VALUE!</v>
      </c>
      <c r="AM260">
        <f t="shared" si="253"/>
        <v>0.33689973608498358</v>
      </c>
      <c r="AN260" s="58" t="e">
        <f t="shared" si="254"/>
        <v>#VALUE!</v>
      </c>
      <c r="AO260" s="32">
        <v>3</v>
      </c>
      <c r="AP260" s="32">
        <v>1</v>
      </c>
      <c r="AQ260" s="32"/>
      <c r="AR260">
        <f t="shared" si="233"/>
        <v>0</v>
      </c>
      <c r="AS260" t="e">
        <f t="shared" si="234"/>
        <v>#VALUE!</v>
      </c>
      <c r="AT260">
        <f t="shared" si="235"/>
        <v>0</v>
      </c>
      <c r="AU260">
        <f t="shared" si="236"/>
        <v>1</v>
      </c>
      <c r="AV260">
        <f t="shared" si="237"/>
        <v>0</v>
      </c>
      <c r="AW260">
        <f t="shared" si="238"/>
        <v>0</v>
      </c>
      <c r="AX260">
        <f t="shared" si="239"/>
        <v>0</v>
      </c>
      <c r="AY260">
        <f t="shared" si="240"/>
        <v>0</v>
      </c>
      <c r="AZ260" t="e">
        <f t="shared" si="241"/>
        <v>#VALUE!</v>
      </c>
      <c r="BA260">
        <f t="shared" si="242"/>
        <v>0</v>
      </c>
      <c r="BB260">
        <f t="shared" si="243"/>
        <v>1</v>
      </c>
      <c r="BC260">
        <f t="shared" si="244"/>
        <v>0</v>
      </c>
      <c r="BD260">
        <f t="shared" si="245"/>
        <v>0</v>
      </c>
      <c r="BE260">
        <f t="shared" si="255"/>
        <v>0</v>
      </c>
      <c r="BF260">
        <f t="shared" si="256"/>
        <v>0</v>
      </c>
      <c r="BG260">
        <f t="shared" si="257"/>
        <v>0</v>
      </c>
      <c r="BH260">
        <f t="shared" si="258"/>
        <v>0</v>
      </c>
      <c r="BI260" t="e">
        <f t="shared" si="259"/>
        <v>#VALUE!</v>
      </c>
      <c r="BJ260">
        <f t="shared" si="260"/>
        <v>0</v>
      </c>
      <c r="BK260">
        <f t="shared" si="261"/>
        <v>1</v>
      </c>
      <c r="BL260">
        <f t="shared" si="262"/>
        <v>0</v>
      </c>
      <c r="BM260">
        <f t="shared" si="263"/>
        <v>0</v>
      </c>
      <c r="BN260">
        <f t="shared" si="264"/>
        <v>0</v>
      </c>
      <c r="BO260">
        <f t="shared" si="265"/>
        <v>0</v>
      </c>
      <c r="BP260" t="e">
        <f t="shared" si="266"/>
        <v>#VALUE!</v>
      </c>
      <c r="BQ260">
        <f t="shared" si="267"/>
        <v>0</v>
      </c>
      <c r="BR260">
        <f t="shared" si="268"/>
        <v>1</v>
      </c>
      <c r="BS260">
        <f t="shared" si="269"/>
        <v>0</v>
      </c>
      <c r="BT260">
        <f t="shared" si="270"/>
        <v>0</v>
      </c>
      <c r="BU260">
        <f t="shared" si="271"/>
        <v>0</v>
      </c>
      <c r="BV260">
        <f t="shared" si="272"/>
        <v>0</v>
      </c>
      <c r="BW260">
        <f t="shared" si="273"/>
        <v>0</v>
      </c>
      <c r="BY260" s="50">
        <f t="shared" si="274"/>
        <v>0</v>
      </c>
      <c r="BZ260" s="50">
        <f t="shared" si="275"/>
        <v>1.741940085427409</v>
      </c>
      <c r="CA260" s="50">
        <f t="shared" si="276"/>
        <v>0</v>
      </c>
      <c r="CB260" s="50">
        <f t="shared" si="277"/>
        <v>1</v>
      </c>
      <c r="CC260" s="50">
        <f t="shared" si="278"/>
        <v>0</v>
      </c>
      <c r="CD260" s="50">
        <f t="shared" si="279"/>
        <v>0</v>
      </c>
      <c r="CE260" s="50">
        <f t="shared" si="280"/>
        <v>0</v>
      </c>
      <c r="CF260" s="50">
        <f t="shared" si="281"/>
        <v>0</v>
      </c>
      <c r="CG260" s="50">
        <f t="shared" si="282"/>
        <v>1.741940085427409</v>
      </c>
      <c r="CH260" s="50">
        <f t="shared" si="283"/>
        <v>0</v>
      </c>
      <c r="CI260" s="50">
        <f t="shared" si="284"/>
        <v>1</v>
      </c>
      <c r="CJ260" s="50">
        <f t="shared" si="285"/>
        <v>0</v>
      </c>
      <c r="CK260" s="50">
        <f t="shared" si="286"/>
        <v>0</v>
      </c>
      <c r="CL260" s="50">
        <f t="shared" si="287"/>
        <v>0</v>
      </c>
      <c r="CM260" s="50">
        <f t="shared" si="288"/>
        <v>0</v>
      </c>
      <c r="CN260" s="50">
        <f t="shared" si="289"/>
        <v>0</v>
      </c>
      <c r="CO260">
        <f t="shared" si="290"/>
        <v>0</v>
      </c>
      <c r="CP260">
        <f t="shared" si="291"/>
        <v>0.33689973608498358</v>
      </c>
      <c r="CQ260">
        <f t="shared" si="292"/>
        <v>0</v>
      </c>
      <c r="CR260">
        <f t="shared" si="293"/>
        <v>1</v>
      </c>
      <c r="CS260">
        <f t="shared" si="294"/>
        <v>0</v>
      </c>
      <c r="CT260">
        <f t="shared" si="295"/>
        <v>0</v>
      </c>
      <c r="CU260">
        <f t="shared" si="296"/>
        <v>0</v>
      </c>
      <c r="CV260">
        <f t="shared" si="297"/>
        <v>0</v>
      </c>
      <c r="CW260">
        <f t="shared" si="298"/>
        <v>0.33689973608498358</v>
      </c>
      <c r="CX260">
        <f t="shared" si="299"/>
        <v>0</v>
      </c>
      <c r="CY260">
        <f t="shared" si="300"/>
        <v>1</v>
      </c>
      <c r="CZ260">
        <f t="shared" si="301"/>
        <v>0</v>
      </c>
      <c r="DA260">
        <f t="shared" si="302"/>
        <v>0</v>
      </c>
      <c r="DB260">
        <f t="shared" si="303"/>
        <v>0</v>
      </c>
      <c r="DC260">
        <f t="shared" si="304"/>
        <v>0</v>
      </c>
      <c r="DD260">
        <f t="shared" si="305"/>
        <v>0</v>
      </c>
      <c r="DL260" s="32" t="s">
        <v>5234</v>
      </c>
      <c r="DM260" s="32" t="s">
        <v>5235</v>
      </c>
      <c r="DN260" s="32" t="s">
        <v>23</v>
      </c>
      <c r="DO260" s="32" t="s">
        <v>4376</v>
      </c>
      <c r="DP260" s="32" t="s">
        <v>5236</v>
      </c>
      <c r="DQ260" s="32" t="s">
        <v>18</v>
      </c>
    </row>
    <row r="261" spans="1:121">
      <c r="A261" s="32" t="s">
        <v>22</v>
      </c>
      <c r="B261" s="32" t="s">
        <v>5237</v>
      </c>
      <c r="C261" s="32" t="s">
        <v>5238</v>
      </c>
      <c r="D261" s="32" t="s">
        <v>5239</v>
      </c>
      <c r="E261" s="32" t="s">
        <v>5240</v>
      </c>
      <c r="F261" s="33" t="s">
        <v>5241</v>
      </c>
      <c r="G261" s="33" t="s">
        <v>5242</v>
      </c>
      <c r="H261" s="33" t="s">
        <v>5243</v>
      </c>
      <c r="I261" s="32" t="s">
        <v>5244</v>
      </c>
      <c r="J261" s="32" t="s">
        <v>5245</v>
      </c>
      <c r="K261" s="32" t="s">
        <v>5246</v>
      </c>
      <c r="L261" s="32" t="s">
        <v>5247</v>
      </c>
      <c r="M261" s="33" t="s">
        <v>5248</v>
      </c>
      <c r="N261" s="33" t="s">
        <v>5249</v>
      </c>
      <c r="O261" s="33" t="s">
        <v>5250</v>
      </c>
      <c r="P261" s="31">
        <f t="shared" si="246"/>
        <v>-0.70582791928999999</v>
      </c>
      <c r="Q261" s="3">
        <f t="shared" si="247"/>
        <v>-3.6138967014984757E-3</v>
      </c>
      <c r="R261" s="32" t="s">
        <v>5251</v>
      </c>
      <c r="S261" s="40">
        <f t="shared" si="248"/>
        <v>1.5744102313628399</v>
      </c>
      <c r="T261" s="32" t="s">
        <v>5252</v>
      </c>
      <c r="U261" s="32" t="s">
        <v>5253</v>
      </c>
      <c r="V261" s="33" t="s">
        <v>5254</v>
      </c>
      <c r="W261" s="24">
        <f t="shared" si="249"/>
        <v>2.3991154968492037</v>
      </c>
      <c r="AA261" s="24">
        <f t="shared" si="250"/>
        <v>1.8022587953871481</v>
      </c>
      <c r="AC261" s="32" t="s">
        <v>5255</v>
      </c>
      <c r="AD261" s="32" t="s">
        <v>5256</v>
      </c>
      <c r="AE261" s="32" t="s">
        <v>5257</v>
      </c>
      <c r="AF261" s="32" t="s">
        <v>5258</v>
      </c>
      <c r="AG261" s="8">
        <f t="shared" si="251"/>
        <v>3.5397341115347036E-2</v>
      </c>
      <c r="AH261" s="32" t="s">
        <v>5259</v>
      </c>
      <c r="AI261" s="32" t="s">
        <v>5260</v>
      </c>
      <c r="AJ261">
        <f t="shared" si="252"/>
        <v>6.2035999999999945</v>
      </c>
      <c r="AK261">
        <f t="shared" si="231"/>
        <v>3.0029047901689028</v>
      </c>
      <c r="AL261" t="e">
        <f t="shared" si="232"/>
        <v>#VALUE!</v>
      </c>
      <c r="AM261">
        <f t="shared" si="253"/>
        <v>0.48405841610821226</v>
      </c>
      <c r="AN261" s="58" t="e">
        <f t="shared" si="254"/>
        <v>#VALUE!</v>
      </c>
      <c r="AO261" s="32">
        <v>3</v>
      </c>
      <c r="AP261" s="32">
        <v>2</v>
      </c>
      <c r="AQ261" s="32"/>
      <c r="AR261">
        <f t="shared" si="233"/>
        <v>0</v>
      </c>
      <c r="AS261">
        <f t="shared" si="234"/>
        <v>0</v>
      </c>
      <c r="AT261">
        <f t="shared" si="235"/>
        <v>0</v>
      </c>
      <c r="AU261">
        <f t="shared" si="236"/>
        <v>0</v>
      </c>
      <c r="AV261">
        <f t="shared" si="237"/>
        <v>0</v>
      </c>
      <c r="AW261" t="e">
        <f t="shared" si="238"/>
        <v>#VALUE!</v>
      </c>
      <c r="AX261">
        <f t="shared" si="239"/>
        <v>0</v>
      </c>
      <c r="AY261">
        <f t="shared" si="240"/>
        <v>1</v>
      </c>
      <c r="AZ261" t="e">
        <f t="shared" si="241"/>
        <v>#VALUE!</v>
      </c>
      <c r="BA261">
        <f t="shared" si="242"/>
        <v>0</v>
      </c>
      <c r="BB261">
        <f t="shared" si="243"/>
        <v>1</v>
      </c>
      <c r="BC261">
        <f t="shared" si="244"/>
        <v>0</v>
      </c>
      <c r="BD261">
        <f t="shared" si="245"/>
        <v>0</v>
      </c>
      <c r="BE261">
        <f t="shared" si="255"/>
        <v>0</v>
      </c>
      <c r="BF261">
        <f t="shared" si="256"/>
        <v>0</v>
      </c>
      <c r="BG261">
        <f t="shared" si="257"/>
        <v>0</v>
      </c>
      <c r="BH261">
        <f t="shared" si="258"/>
        <v>0</v>
      </c>
      <c r="BI261">
        <f t="shared" si="259"/>
        <v>0</v>
      </c>
      <c r="BJ261">
        <f t="shared" si="260"/>
        <v>0</v>
      </c>
      <c r="BK261">
        <f t="shared" si="261"/>
        <v>0</v>
      </c>
      <c r="BL261">
        <f t="shared" si="262"/>
        <v>0</v>
      </c>
      <c r="BM261">
        <f t="shared" si="263"/>
        <v>0</v>
      </c>
      <c r="BN261">
        <f t="shared" si="264"/>
        <v>0</v>
      </c>
      <c r="BO261">
        <f t="shared" si="265"/>
        <v>1</v>
      </c>
      <c r="BP261" t="e">
        <f t="shared" si="266"/>
        <v>#VALUE!</v>
      </c>
      <c r="BQ261">
        <f t="shared" si="267"/>
        <v>0</v>
      </c>
      <c r="BR261">
        <f t="shared" si="268"/>
        <v>1</v>
      </c>
      <c r="BS261">
        <f t="shared" si="269"/>
        <v>0</v>
      </c>
      <c r="BT261">
        <f t="shared" si="270"/>
        <v>0</v>
      </c>
      <c r="BU261">
        <f t="shared" si="271"/>
        <v>0</v>
      </c>
      <c r="BV261">
        <f t="shared" si="272"/>
        <v>0</v>
      </c>
      <c r="BW261">
        <f t="shared" si="273"/>
        <v>0</v>
      </c>
      <c r="BY261" s="50">
        <f t="shared" si="274"/>
        <v>0</v>
      </c>
      <c r="BZ261" s="50">
        <f t="shared" si="275"/>
        <v>0</v>
      </c>
      <c r="CA261" s="50">
        <f t="shared" si="276"/>
        <v>0</v>
      </c>
      <c r="CB261" s="50">
        <f t="shared" si="277"/>
        <v>0</v>
      </c>
      <c r="CC261" s="50">
        <f t="shared" si="278"/>
        <v>0</v>
      </c>
      <c r="CD261" s="50">
        <f t="shared" si="279"/>
        <v>3.0029047901689028</v>
      </c>
      <c r="CE261" s="50">
        <f t="shared" si="280"/>
        <v>0</v>
      </c>
      <c r="CF261" s="50">
        <f t="shared" si="281"/>
        <v>1</v>
      </c>
      <c r="CG261" s="50">
        <f t="shared" si="282"/>
        <v>3.0029047901689028</v>
      </c>
      <c r="CH261" s="50">
        <f t="shared" si="283"/>
        <v>0</v>
      </c>
      <c r="CI261" s="50">
        <f t="shared" si="284"/>
        <v>1</v>
      </c>
      <c r="CJ261" s="50">
        <f t="shared" si="285"/>
        <v>0</v>
      </c>
      <c r="CK261" s="50">
        <f t="shared" si="286"/>
        <v>0</v>
      </c>
      <c r="CL261" s="50">
        <f t="shared" si="287"/>
        <v>0</v>
      </c>
      <c r="CM261" s="50">
        <f t="shared" si="288"/>
        <v>0</v>
      </c>
      <c r="CN261" s="50">
        <f t="shared" si="289"/>
        <v>0</v>
      </c>
      <c r="CO261">
        <f t="shared" si="290"/>
        <v>0</v>
      </c>
      <c r="CP261">
        <f t="shared" si="291"/>
        <v>0</v>
      </c>
      <c r="CQ261">
        <f t="shared" si="292"/>
        <v>0</v>
      </c>
      <c r="CR261">
        <f t="shared" si="293"/>
        <v>0</v>
      </c>
      <c r="CS261">
        <f t="shared" si="294"/>
        <v>0</v>
      </c>
      <c r="CT261">
        <f t="shared" si="295"/>
        <v>0.48405841610821226</v>
      </c>
      <c r="CU261">
        <f t="shared" si="296"/>
        <v>0</v>
      </c>
      <c r="CV261">
        <f t="shared" si="297"/>
        <v>1</v>
      </c>
      <c r="CW261">
        <f t="shared" si="298"/>
        <v>0.48405841610821226</v>
      </c>
      <c r="CX261">
        <f t="shared" si="299"/>
        <v>0</v>
      </c>
      <c r="CY261">
        <f t="shared" si="300"/>
        <v>1</v>
      </c>
      <c r="CZ261">
        <f t="shared" si="301"/>
        <v>0</v>
      </c>
      <c r="DA261">
        <f t="shared" si="302"/>
        <v>0</v>
      </c>
      <c r="DB261">
        <f t="shared" si="303"/>
        <v>0</v>
      </c>
      <c r="DC261">
        <f t="shared" si="304"/>
        <v>0</v>
      </c>
      <c r="DD261">
        <f t="shared" si="305"/>
        <v>0</v>
      </c>
      <c r="DL261" s="32" t="s">
        <v>5261</v>
      </c>
      <c r="DM261" s="32" t="s">
        <v>5262</v>
      </c>
      <c r="DN261" s="32" t="s">
        <v>5263</v>
      </c>
      <c r="DO261" s="32" t="s">
        <v>5264</v>
      </c>
      <c r="DP261" s="32" t="s">
        <v>4150</v>
      </c>
      <c r="DQ261" s="32" t="s">
        <v>18</v>
      </c>
    </row>
    <row r="262" spans="1:121">
      <c r="A262" s="32" t="s">
        <v>22</v>
      </c>
      <c r="B262" s="32" t="s">
        <v>5265</v>
      </c>
      <c r="C262" s="32" t="s">
        <v>5266</v>
      </c>
      <c r="D262" s="32" t="s">
        <v>5267</v>
      </c>
      <c r="E262" s="32" t="s">
        <v>5268</v>
      </c>
      <c r="F262" s="33" t="s">
        <v>5269</v>
      </c>
      <c r="G262" s="33" t="s">
        <v>5270</v>
      </c>
      <c r="H262" s="33" t="s">
        <v>5271</v>
      </c>
      <c r="I262" s="32" t="s">
        <v>5272</v>
      </c>
      <c r="J262" s="32" t="s">
        <v>5273</v>
      </c>
      <c r="K262" s="32" t="s">
        <v>5274</v>
      </c>
      <c r="L262" s="33" t="s">
        <v>5275</v>
      </c>
      <c r="M262" s="32" t="s">
        <v>5276</v>
      </c>
      <c r="N262" s="32" t="s">
        <v>5277</v>
      </c>
      <c r="O262" s="32" t="s">
        <v>5278</v>
      </c>
      <c r="P262" s="31">
        <f t="shared" si="246"/>
        <v>-0.39280627518</v>
      </c>
      <c r="Q262" s="3">
        <f t="shared" si="247"/>
        <v>-0.69140646035842823</v>
      </c>
      <c r="R262" s="32" t="s">
        <v>5279</v>
      </c>
      <c r="S262" s="40">
        <f t="shared" si="248"/>
        <v>2.3342303202596399</v>
      </c>
      <c r="T262" s="32" t="s">
        <v>5280</v>
      </c>
      <c r="U262" s="32" t="s">
        <v>5281</v>
      </c>
      <c r="V262" s="32" t="s">
        <v>5282</v>
      </c>
      <c r="W262" s="24">
        <f t="shared" si="249"/>
        <v>4.21588984259136</v>
      </c>
      <c r="AA262" s="24">
        <f t="shared" si="250"/>
        <v>1.328258128283381</v>
      </c>
      <c r="AC262" s="32" t="s">
        <v>5283</v>
      </c>
      <c r="AD262" s="32" t="s">
        <v>5284</v>
      </c>
      <c r="AE262" s="32" t="s">
        <v>5285</v>
      </c>
      <c r="AF262" s="32" t="s">
        <v>5286</v>
      </c>
      <c r="AG262" s="8">
        <f t="shared" si="251"/>
        <v>2.8582632054303343E-2</v>
      </c>
      <c r="AH262" s="32" t="s">
        <v>5287</v>
      </c>
      <c r="AI262" s="32" t="s">
        <v>5288</v>
      </c>
      <c r="AJ262">
        <f t="shared" si="252"/>
        <v>6.0075999999999681</v>
      </c>
      <c r="AK262">
        <f t="shared" si="231"/>
        <v>3.4392717819124305</v>
      </c>
      <c r="AL262" t="e">
        <f t="shared" si="232"/>
        <v>#VALUE!</v>
      </c>
      <c r="AM262">
        <f t="shared" si="253"/>
        <v>0.57248681368806986</v>
      </c>
      <c r="AN262" s="58" t="e">
        <f t="shared" si="254"/>
        <v>#VALUE!</v>
      </c>
      <c r="AO262" s="32">
        <v>1</v>
      </c>
      <c r="AP262" s="32">
        <v>1</v>
      </c>
      <c r="AQ262" s="32"/>
      <c r="AR262" t="e">
        <f t="shared" si="233"/>
        <v>#VALUE!</v>
      </c>
      <c r="AS262" t="e">
        <f t="shared" si="234"/>
        <v>#VALUE!</v>
      </c>
      <c r="AT262">
        <f t="shared" si="235"/>
        <v>1</v>
      </c>
      <c r="AU262">
        <f t="shared" si="236"/>
        <v>1</v>
      </c>
      <c r="AV262">
        <f t="shared" si="237"/>
        <v>0</v>
      </c>
      <c r="AW262">
        <f t="shared" si="238"/>
        <v>0</v>
      </c>
      <c r="AX262">
        <f t="shared" si="239"/>
        <v>0</v>
      </c>
      <c r="AY262">
        <f t="shared" si="240"/>
        <v>0</v>
      </c>
      <c r="AZ262">
        <f t="shared" si="241"/>
        <v>0</v>
      </c>
      <c r="BA262">
        <f t="shared" si="242"/>
        <v>0</v>
      </c>
      <c r="BB262">
        <f t="shared" si="243"/>
        <v>0</v>
      </c>
      <c r="BC262">
        <f t="shared" si="244"/>
        <v>0</v>
      </c>
      <c r="BD262">
        <f t="shared" si="245"/>
        <v>0</v>
      </c>
      <c r="BE262">
        <f t="shared" si="255"/>
        <v>0</v>
      </c>
      <c r="BF262">
        <f t="shared" si="256"/>
        <v>0</v>
      </c>
      <c r="BG262">
        <f t="shared" si="257"/>
        <v>0</v>
      </c>
      <c r="BH262" t="e">
        <f t="shared" si="258"/>
        <v>#VALUE!</v>
      </c>
      <c r="BI262" t="e">
        <f t="shared" si="259"/>
        <v>#VALUE!</v>
      </c>
      <c r="BJ262">
        <f t="shared" si="260"/>
        <v>1</v>
      </c>
      <c r="BK262">
        <f t="shared" si="261"/>
        <v>1</v>
      </c>
      <c r="BL262">
        <f t="shared" si="262"/>
        <v>0</v>
      </c>
      <c r="BM262">
        <f t="shared" si="263"/>
        <v>0</v>
      </c>
      <c r="BN262">
        <f t="shared" si="264"/>
        <v>0</v>
      </c>
      <c r="BO262">
        <f t="shared" si="265"/>
        <v>0</v>
      </c>
      <c r="BP262">
        <f t="shared" si="266"/>
        <v>0</v>
      </c>
      <c r="BQ262">
        <f t="shared" si="267"/>
        <v>0</v>
      </c>
      <c r="BR262">
        <f t="shared" si="268"/>
        <v>0</v>
      </c>
      <c r="BS262">
        <f t="shared" si="269"/>
        <v>0</v>
      </c>
      <c r="BT262">
        <f t="shared" si="270"/>
        <v>0</v>
      </c>
      <c r="BU262">
        <f t="shared" si="271"/>
        <v>0</v>
      </c>
      <c r="BV262">
        <f t="shared" si="272"/>
        <v>0</v>
      </c>
      <c r="BW262">
        <f t="shared" si="273"/>
        <v>0</v>
      </c>
      <c r="BY262" s="50">
        <f t="shared" si="274"/>
        <v>3.4392717819124305</v>
      </c>
      <c r="BZ262" s="50">
        <f t="shared" si="275"/>
        <v>3.4392717819124305</v>
      </c>
      <c r="CA262" s="50">
        <f t="shared" si="276"/>
        <v>1</v>
      </c>
      <c r="CB262" s="50">
        <f t="shared" si="277"/>
        <v>1</v>
      </c>
      <c r="CC262" s="50">
        <f t="shared" si="278"/>
        <v>0</v>
      </c>
      <c r="CD262" s="50">
        <f t="shared" si="279"/>
        <v>0</v>
      </c>
      <c r="CE262" s="50">
        <f t="shared" si="280"/>
        <v>0</v>
      </c>
      <c r="CF262" s="50">
        <f t="shared" si="281"/>
        <v>0</v>
      </c>
      <c r="CG262" s="50">
        <f t="shared" si="282"/>
        <v>0</v>
      </c>
      <c r="CH262" s="50">
        <f t="shared" si="283"/>
        <v>0</v>
      </c>
      <c r="CI262" s="50">
        <f t="shared" si="284"/>
        <v>0</v>
      </c>
      <c r="CJ262" s="50">
        <f t="shared" si="285"/>
        <v>0</v>
      </c>
      <c r="CK262" s="50">
        <f t="shared" si="286"/>
        <v>0</v>
      </c>
      <c r="CL262" s="50">
        <f t="shared" si="287"/>
        <v>0</v>
      </c>
      <c r="CM262" s="50">
        <f t="shared" si="288"/>
        <v>0</v>
      </c>
      <c r="CN262" s="50">
        <f t="shared" si="289"/>
        <v>0</v>
      </c>
      <c r="CO262">
        <f t="shared" si="290"/>
        <v>0.57248681368806986</v>
      </c>
      <c r="CP262">
        <f t="shared" si="291"/>
        <v>0.57248681368806986</v>
      </c>
      <c r="CQ262">
        <f t="shared" si="292"/>
        <v>1</v>
      </c>
      <c r="CR262">
        <f t="shared" si="293"/>
        <v>1</v>
      </c>
      <c r="CS262">
        <f t="shared" si="294"/>
        <v>0</v>
      </c>
      <c r="CT262">
        <f t="shared" si="295"/>
        <v>0</v>
      </c>
      <c r="CU262">
        <f t="shared" si="296"/>
        <v>0</v>
      </c>
      <c r="CV262">
        <f t="shared" si="297"/>
        <v>0</v>
      </c>
      <c r="CW262">
        <f t="shared" si="298"/>
        <v>0</v>
      </c>
      <c r="CX262">
        <f t="shared" si="299"/>
        <v>0</v>
      </c>
      <c r="CY262">
        <f t="shared" si="300"/>
        <v>0</v>
      </c>
      <c r="CZ262">
        <f t="shared" si="301"/>
        <v>0</v>
      </c>
      <c r="DA262">
        <f t="shared" si="302"/>
        <v>0</v>
      </c>
      <c r="DB262">
        <f t="shared" si="303"/>
        <v>0</v>
      </c>
      <c r="DC262">
        <f t="shared" si="304"/>
        <v>0</v>
      </c>
      <c r="DD262">
        <f t="shared" si="305"/>
        <v>0</v>
      </c>
      <c r="DL262" s="32" t="s">
        <v>5289</v>
      </c>
      <c r="DM262" s="32" t="s">
        <v>5290</v>
      </c>
      <c r="DN262" s="32" t="s">
        <v>194</v>
      </c>
      <c r="DO262" s="32" t="s">
        <v>972</v>
      </c>
      <c r="DP262" s="32" t="s">
        <v>5291</v>
      </c>
      <c r="DQ262" s="32" t="s">
        <v>18</v>
      </c>
    </row>
    <row r="263" spans="1:121">
      <c r="A263" s="32" t="s">
        <v>22</v>
      </c>
      <c r="B263" s="32" t="s">
        <v>5292</v>
      </c>
      <c r="C263" s="32" t="s">
        <v>5293</v>
      </c>
      <c r="D263" s="32" t="s">
        <v>5294</v>
      </c>
      <c r="E263" s="33" t="s">
        <v>5295</v>
      </c>
      <c r="F263" s="32" t="s">
        <v>5296</v>
      </c>
      <c r="G263" s="32" t="s">
        <v>5297</v>
      </c>
      <c r="H263" s="32" t="s">
        <v>5298</v>
      </c>
      <c r="I263" s="32" t="s">
        <v>5299</v>
      </c>
      <c r="J263" s="32" t="s">
        <v>5300</v>
      </c>
      <c r="K263" s="32" t="s">
        <v>5301</v>
      </c>
      <c r="L263" s="32" t="s">
        <v>5302</v>
      </c>
      <c r="M263" s="33" t="s">
        <v>5303</v>
      </c>
      <c r="N263" s="33" t="s">
        <v>5304</v>
      </c>
      <c r="O263" s="33" t="s">
        <v>5305</v>
      </c>
      <c r="P263" s="31">
        <f t="shared" si="246"/>
        <v>0.56013398469999998</v>
      </c>
      <c r="Q263" s="3">
        <f t="shared" si="247"/>
        <v>-0.37249983836820033</v>
      </c>
      <c r="R263" s="32" t="s">
        <v>5306</v>
      </c>
      <c r="S263" s="40">
        <f t="shared" si="248"/>
        <v>1.9524975937926761</v>
      </c>
      <c r="T263" s="32" t="s">
        <v>5307</v>
      </c>
      <c r="U263" s="32" t="s">
        <v>5308</v>
      </c>
      <c r="V263" s="33" t="s">
        <v>5309</v>
      </c>
      <c r="W263" s="24">
        <f t="shared" si="249"/>
        <v>1.0401558194011127</v>
      </c>
      <c r="AA263" s="24">
        <f t="shared" si="250"/>
        <v>1.9538106851052284</v>
      </c>
      <c r="AC263" s="32" t="s">
        <v>5310</v>
      </c>
      <c r="AD263" s="32" t="s">
        <v>5311</v>
      </c>
      <c r="AE263" s="32" t="s">
        <v>5312</v>
      </c>
      <c r="AF263" s="32" t="s">
        <v>5313</v>
      </c>
      <c r="AG263" s="8">
        <f t="shared" si="251"/>
        <v>4.0455208177602557E-2</v>
      </c>
      <c r="AH263" s="32" t="s">
        <v>5314</v>
      </c>
      <c r="AI263" s="32" t="s">
        <v>5315</v>
      </c>
      <c r="AJ263">
        <f t="shared" si="252"/>
        <v>6.1423000000000343</v>
      </c>
      <c r="AK263">
        <f t="shared" si="231"/>
        <v>3.2372141029088408</v>
      </c>
      <c r="AL263" t="e">
        <f t="shared" si="232"/>
        <v>#VALUE!</v>
      </c>
      <c r="AM263">
        <f t="shared" si="253"/>
        <v>0.52703614328652504</v>
      </c>
      <c r="AN263" s="58" t="e">
        <f t="shared" si="254"/>
        <v>#VALUE!</v>
      </c>
      <c r="AO263" s="32">
        <v>4</v>
      </c>
      <c r="AP263" s="32">
        <v>1</v>
      </c>
      <c r="AQ263" s="32"/>
      <c r="AR263">
        <f t="shared" si="233"/>
        <v>0</v>
      </c>
      <c r="AS263" t="e">
        <f t="shared" si="234"/>
        <v>#VALUE!</v>
      </c>
      <c r="AT263">
        <f t="shared" si="235"/>
        <v>0</v>
      </c>
      <c r="AU263">
        <f t="shared" si="236"/>
        <v>1</v>
      </c>
      <c r="AV263">
        <f t="shared" si="237"/>
        <v>0</v>
      </c>
      <c r="AW263">
        <f t="shared" si="238"/>
        <v>0</v>
      </c>
      <c r="AX263">
        <f t="shared" si="239"/>
        <v>0</v>
      </c>
      <c r="AY263">
        <f t="shared" si="240"/>
        <v>0</v>
      </c>
      <c r="AZ263">
        <f t="shared" si="241"/>
        <v>0</v>
      </c>
      <c r="BA263">
        <f t="shared" si="242"/>
        <v>0</v>
      </c>
      <c r="BB263">
        <f t="shared" si="243"/>
        <v>0</v>
      </c>
      <c r="BC263">
        <f t="shared" si="244"/>
        <v>0</v>
      </c>
      <c r="BD263" t="e">
        <f t="shared" si="245"/>
        <v>#VALUE!</v>
      </c>
      <c r="BE263">
        <f t="shared" si="255"/>
        <v>0</v>
      </c>
      <c r="BF263">
        <f t="shared" si="256"/>
        <v>1</v>
      </c>
      <c r="BG263">
        <f t="shared" si="257"/>
        <v>0</v>
      </c>
      <c r="BH263">
        <f t="shared" si="258"/>
        <v>0</v>
      </c>
      <c r="BI263" t="e">
        <f t="shared" si="259"/>
        <v>#VALUE!</v>
      </c>
      <c r="BJ263">
        <f t="shared" si="260"/>
        <v>0</v>
      </c>
      <c r="BK263">
        <f t="shared" si="261"/>
        <v>1</v>
      </c>
      <c r="BL263">
        <f t="shared" si="262"/>
        <v>0</v>
      </c>
      <c r="BM263">
        <f t="shared" si="263"/>
        <v>0</v>
      </c>
      <c r="BN263">
        <f t="shared" si="264"/>
        <v>0</v>
      </c>
      <c r="BO263">
        <f t="shared" si="265"/>
        <v>0</v>
      </c>
      <c r="BP263">
        <f t="shared" si="266"/>
        <v>0</v>
      </c>
      <c r="BQ263">
        <f t="shared" si="267"/>
        <v>0</v>
      </c>
      <c r="BR263">
        <f t="shared" si="268"/>
        <v>0</v>
      </c>
      <c r="BS263">
        <f t="shared" si="269"/>
        <v>0</v>
      </c>
      <c r="BT263" t="e">
        <f t="shared" si="270"/>
        <v>#VALUE!</v>
      </c>
      <c r="BU263">
        <f t="shared" si="271"/>
        <v>0</v>
      </c>
      <c r="BV263">
        <f t="shared" si="272"/>
        <v>1</v>
      </c>
      <c r="BW263">
        <f t="shared" si="273"/>
        <v>0</v>
      </c>
      <c r="BY263" s="50">
        <f t="shared" si="274"/>
        <v>0</v>
      </c>
      <c r="BZ263" s="50">
        <f t="shared" si="275"/>
        <v>3.2372141029088408</v>
      </c>
      <c r="CA263" s="50">
        <f t="shared" si="276"/>
        <v>0</v>
      </c>
      <c r="CB263" s="50">
        <f t="shared" si="277"/>
        <v>1</v>
      </c>
      <c r="CC263" s="50">
        <f t="shared" si="278"/>
        <v>0</v>
      </c>
      <c r="CD263" s="50">
        <f t="shared" si="279"/>
        <v>0</v>
      </c>
      <c r="CE263" s="50">
        <f t="shared" si="280"/>
        <v>0</v>
      </c>
      <c r="CF263" s="50">
        <f t="shared" si="281"/>
        <v>0</v>
      </c>
      <c r="CG263" s="50">
        <f t="shared" si="282"/>
        <v>0</v>
      </c>
      <c r="CH263" s="50">
        <f t="shared" si="283"/>
        <v>0</v>
      </c>
      <c r="CI263" s="50">
        <f t="shared" si="284"/>
        <v>0</v>
      </c>
      <c r="CJ263" s="50">
        <f t="shared" si="285"/>
        <v>0</v>
      </c>
      <c r="CK263" s="50">
        <f t="shared" si="286"/>
        <v>3.2372141029088408</v>
      </c>
      <c r="CL263" s="50">
        <f t="shared" si="287"/>
        <v>0</v>
      </c>
      <c r="CM263" s="50">
        <f t="shared" si="288"/>
        <v>1</v>
      </c>
      <c r="CN263" s="50">
        <f t="shared" si="289"/>
        <v>0</v>
      </c>
      <c r="CO263">
        <f t="shared" si="290"/>
        <v>0</v>
      </c>
      <c r="CP263">
        <f t="shared" si="291"/>
        <v>0.52703614328652504</v>
      </c>
      <c r="CQ263">
        <f t="shared" si="292"/>
        <v>0</v>
      </c>
      <c r="CR263">
        <f t="shared" si="293"/>
        <v>1</v>
      </c>
      <c r="CS263">
        <f t="shared" si="294"/>
        <v>0</v>
      </c>
      <c r="CT263">
        <f t="shared" si="295"/>
        <v>0</v>
      </c>
      <c r="CU263">
        <f t="shared" si="296"/>
        <v>0</v>
      </c>
      <c r="CV263">
        <f t="shared" si="297"/>
        <v>0</v>
      </c>
      <c r="CW263">
        <f t="shared" si="298"/>
        <v>0</v>
      </c>
      <c r="CX263">
        <f t="shared" si="299"/>
        <v>0</v>
      </c>
      <c r="CY263">
        <f t="shared" si="300"/>
        <v>0</v>
      </c>
      <c r="CZ263">
        <f t="shared" si="301"/>
        <v>0</v>
      </c>
      <c r="DA263">
        <f t="shared" si="302"/>
        <v>0.52703614328652504</v>
      </c>
      <c r="DB263">
        <f t="shared" si="303"/>
        <v>0</v>
      </c>
      <c r="DC263">
        <f t="shared" si="304"/>
        <v>1</v>
      </c>
      <c r="DD263">
        <f t="shared" si="305"/>
        <v>0</v>
      </c>
      <c r="DL263" s="32" t="s">
        <v>5316</v>
      </c>
      <c r="DM263" s="32" t="s">
        <v>5317</v>
      </c>
      <c r="DN263" s="32" t="s">
        <v>5318</v>
      </c>
      <c r="DO263" s="32" t="s">
        <v>5319</v>
      </c>
      <c r="DP263" s="32" t="s">
        <v>5320</v>
      </c>
      <c r="DQ263" s="32" t="s">
        <v>18</v>
      </c>
    </row>
    <row r="264" spans="1:121">
      <c r="A264" s="32" t="s">
        <v>16</v>
      </c>
      <c r="B264" s="32" t="s">
        <v>5321</v>
      </c>
      <c r="C264" s="32" t="s">
        <v>5322</v>
      </c>
      <c r="D264" s="32" t="s">
        <v>5323</v>
      </c>
      <c r="E264" s="32" t="s">
        <v>5324</v>
      </c>
      <c r="F264" s="33" t="s">
        <v>5325</v>
      </c>
      <c r="G264" s="33" t="s">
        <v>5326</v>
      </c>
      <c r="H264" s="33" t="s">
        <v>5327</v>
      </c>
      <c r="I264" s="32" t="s">
        <v>5328</v>
      </c>
      <c r="J264" s="32" t="s">
        <v>5329</v>
      </c>
      <c r="K264" s="32" t="s">
        <v>5330</v>
      </c>
      <c r="L264" s="33" t="s">
        <v>5331</v>
      </c>
      <c r="M264" s="33" t="s">
        <v>5332</v>
      </c>
      <c r="N264" s="33" t="s">
        <v>5333</v>
      </c>
      <c r="O264" s="32" t="s">
        <v>5334</v>
      </c>
      <c r="P264" s="31">
        <f t="shared" si="246"/>
        <v>0.5940705655159999</v>
      </c>
      <c r="Q264" s="3">
        <f t="shared" si="247"/>
        <v>-0.29416032637500011</v>
      </c>
      <c r="R264" s="32" t="s">
        <v>5335</v>
      </c>
      <c r="S264" s="40">
        <f t="shared" si="248"/>
        <v>1.8693731827022282</v>
      </c>
      <c r="T264" s="33" t="s">
        <v>5336</v>
      </c>
      <c r="U264" s="32" t="s">
        <v>5337</v>
      </c>
      <c r="V264" s="32" t="s">
        <v>5338</v>
      </c>
      <c r="W264" s="24">
        <f t="shared" si="249"/>
        <v>4.375936953582741</v>
      </c>
      <c r="AA264" s="24">
        <f t="shared" si="250"/>
        <v>1.280858829245219</v>
      </c>
      <c r="AC264" s="32" t="s">
        <v>5339</v>
      </c>
      <c r="AD264" s="32" t="s">
        <v>5340</v>
      </c>
      <c r="AE264" s="32" t="s">
        <v>5341</v>
      </c>
      <c r="AF264" s="32" t="s">
        <v>5342</v>
      </c>
      <c r="AG264" s="8">
        <f t="shared" si="251"/>
        <v>4.3417659904140947E-2</v>
      </c>
      <c r="AH264" s="32" t="s">
        <v>5343</v>
      </c>
      <c r="AI264" s="32" t="s">
        <v>5344</v>
      </c>
      <c r="AJ264">
        <f t="shared" si="252"/>
        <v>5.0375999999999976</v>
      </c>
      <c r="AK264">
        <f t="shared" ref="AK264:AK273" si="306">LOG($AB$4*AA264*S264/AG264,2)</f>
        <v>2.4633122038815203</v>
      </c>
      <c r="AL264" t="e">
        <f t="shared" ref="AL264:AL273" si="307">LOG($AB$4*AA264*R264/AG264,2)</f>
        <v>#VALUE!</v>
      </c>
      <c r="AM264">
        <f t="shared" si="253"/>
        <v>0.48898527153436583</v>
      </c>
      <c r="AN264" s="58" t="e">
        <f t="shared" si="254"/>
        <v>#VALUE!</v>
      </c>
      <c r="AO264" s="32">
        <v>2</v>
      </c>
      <c r="AP264" s="32">
        <v>4</v>
      </c>
      <c r="AQ264" s="32"/>
      <c r="AR264">
        <f t="shared" si="233"/>
        <v>0</v>
      </c>
      <c r="AS264">
        <f t="shared" si="234"/>
        <v>0</v>
      </c>
      <c r="AT264">
        <f t="shared" si="235"/>
        <v>0</v>
      </c>
      <c r="AU264">
        <f t="shared" si="236"/>
        <v>0</v>
      </c>
      <c r="AV264" t="e">
        <f t="shared" si="237"/>
        <v>#VALUE!</v>
      </c>
      <c r="AW264">
        <f t="shared" si="238"/>
        <v>0</v>
      </c>
      <c r="AX264">
        <f t="shared" si="239"/>
        <v>1</v>
      </c>
      <c r="AY264">
        <f t="shared" si="240"/>
        <v>0</v>
      </c>
      <c r="AZ264">
        <f t="shared" si="241"/>
        <v>0</v>
      </c>
      <c r="BA264">
        <f t="shared" si="242"/>
        <v>0</v>
      </c>
      <c r="BB264">
        <f t="shared" si="243"/>
        <v>0</v>
      </c>
      <c r="BC264">
        <f t="shared" si="244"/>
        <v>0</v>
      </c>
      <c r="BD264">
        <f t="shared" si="245"/>
        <v>0</v>
      </c>
      <c r="BE264" t="e">
        <f t="shared" si="255"/>
        <v>#VALUE!</v>
      </c>
      <c r="BF264">
        <f t="shared" si="256"/>
        <v>0</v>
      </c>
      <c r="BG264">
        <f t="shared" si="257"/>
        <v>1</v>
      </c>
      <c r="BH264">
        <f t="shared" si="258"/>
        <v>0</v>
      </c>
      <c r="BI264">
        <f t="shared" si="259"/>
        <v>0</v>
      </c>
      <c r="BJ264">
        <f t="shared" si="260"/>
        <v>0</v>
      </c>
      <c r="BK264">
        <f t="shared" si="261"/>
        <v>0</v>
      </c>
      <c r="BL264" t="e">
        <f t="shared" si="262"/>
        <v>#VALUE!</v>
      </c>
      <c r="BM264" t="e">
        <f t="shared" si="263"/>
        <v>#VALUE!</v>
      </c>
      <c r="BN264">
        <f t="shared" si="264"/>
        <v>1</v>
      </c>
      <c r="BO264">
        <f t="shared" si="265"/>
        <v>0</v>
      </c>
      <c r="BP264">
        <f t="shared" si="266"/>
        <v>0</v>
      </c>
      <c r="BQ264">
        <f t="shared" si="267"/>
        <v>0</v>
      </c>
      <c r="BR264">
        <f t="shared" si="268"/>
        <v>0</v>
      </c>
      <c r="BS264">
        <f t="shared" si="269"/>
        <v>0</v>
      </c>
      <c r="BT264">
        <f t="shared" si="270"/>
        <v>0</v>
      </c>
      <c r="BU264" t="e">
        <f t="shared" si="271"/>
        <v>#VALUE!</v>
      </c>
      <c r="BV264">
        <f t="shared" si="272"/>
        <v>0</v>
      </c>
      <c r="BW264">
        <f t="shared" si="273"/>
        <v>1</v>
      </c>
      <c r="BY264" s="50">
        <f t="shared" si="274"/>
        <v>0</v>
      </c>
      <c r="BZ264" s="50">
        <f t="shared" si="275"/>
        <v>0</v>
      </c>
      <c r="CA264" s="50">
        <f t="shared" si="276"/>
        <v>0</v>
      </c>
      <c r="CB264" s="50">
        <f t="shared" si="277"/>
        <v>0</v>
      </c>
      <c r="CC264" s="50">
        <f t="shared" si="278"/>
        <v>2.4633122038815203</v>
      </c>
      <c r="CD264" s="50">
        <f t="shared" si="279"/>
        <v>0</v>
      </c>
      <c r="CE264" s="50">
        <f t="shared" si="280"/>
        <v>1</v>
      </c>
      <c r="CF264" s="50">
        <f t="shared" si="281"/>
        <v>0</v>
      </c>
      <c r="CG264" s="50">
        <f t="shared" si="282"/>
        <v>0</v>
      </c>
      <c r="CH264" s="50">
        <f t="shared" si="283"/>
        <v>0</v>
      </c>
      <c r="CI264" s="50">
        <f t="shared" si="284"/>
        <v>0</v>
      </c>
      <c r="CJ264" s="50">
        <f t="shared" si="285"/>
        <v>0</v>
      </c>
      <c r="CK264" s="50">
        <f t="shared" si="286"/>
        <v>0</v>
      </c>
      <c r="CL264" s="50">
        <f t="shared" si="287"/>
        <v>2.4633122038815203</v>
      </c>
      <c r="CM264" s="50">
        <f t="shared" si="288"/>
        <v>0</v>
      </c>
      <c r="CN264" s="50">
        <f t="shared" si="289"/>
        <v>1</v>
      </c>
      <c r="CO264">
        <f t="shared" si="290"/>
        <v>0</v>
      </c>
      <c r="CP264">
        <f t="shared" si="291"/>
        <v>0</v>
      </c>
      <c r="CQ264">
        <f t="shared" si="292"/>
        <v>0</v>
      </c>
      <c r="CR264">
        <f t="shared" si="293"/>
        <v>0</v>
      </c>
      <c r="CS264">
        <f t="shared" si="294"/>
        <v>0.48898527153436583</v>
      </c>
      <c r="CT264">
        <f t="shared" si="295"/>
        <v>0</v>
      </c>
      <c r="CU264">
        <f t="shared" si="296"/>
        <v>1</v>
      </c>
      <c r="CV264">
        <f t="shared" si="297"/>
        <v>0</v>
      </c>
      <c r="CW264">
        <f t="shared" si="298"/>
        <v>0</v>
      </c>
      <c r="CX264">
        <f t="shared" si="299"/>
        <v>0</v>
      </c>
      <c r="CY264">
        <f t="shared" si="300"/>
        <v>0</v>
      </c>
      <c r="CZ264">
        <f t="shared" si="301"/>
        <v>0</v>
      </c>
      <c r="DA264">
        <f t="shared" si="302"/>
        <v>0</v>
      </c>
      <c r="DB264">
        <f t="shared" si="303"/>
        <v>0.48898527153436583</v>
      </c>
      <c r="DC264">
        <f t="shared" si="304"/>
        <v>0</v>
      </c>
      <c r="DD264">
        <f t="shared" si="305"/>
        <v>1</v>
      </c>
      <c r="DL264" s="32" t="s">
        <v>5345</v>
      </c>
      <c r="DM264" s="32" t="s">
        <v>5346</v>
      </c>
      <c r="DN264" s="32" t="s">
        <v>2154</v>
      </c>
      <c r="DO264" s="32" t="s">
        <v>5347</v>
      </c>
      <c r="DP264" s="32" t="s">
        <v>5348</v>
      </c>
      <c r="DQ264" s="32" t="s">
        <v>18</v>
      </c>
    </row>
    <row r="265" spans="1:121">
      <c r="A265" s="32" t="s">
        <v>20</v>
      </c>
      <c r="B265" s="32" t="s">
        <v>5349</v>
      </c>
      <c r="C265" s="32" t="s">
        <v>5350</v>
      </c>
      <c r="D265" s="32" t="s">
        <v>5351</v>
      </c>
      <c r="E265" s="33" t="s">
        <v>5352</v>
      </c>
      <c r="F265" s="33" t="s">
        <v>5353</v>
      </c>
      <c r="G265" s="33" t="s">
        <v>5354</v>
      </c>
      <c r="H265" s="32" t="s">
        <v>5355</v>
      </c>
      <c r="I265" s="33" t="s">
        <v>5356</v>
      </c>
      <c r="J265" s="32" t="s">
        <v>5357</v>
      </c>
      <c r="K265" s="32" t="s">
        <v>5358</v>
      </c>
      <c r="L265" s="33" t="s">
        <v>5359</v>
      </c>
      <c r="M265" s="32" t="s">
        <v>5360</v>
      </c>
      <c r="N265" s="32" t="s">
        <v>5361</v>
      </c>
      <c r="O265" s="32" t="s">
        <v>5362</v>
      </c>
      <c r="P265" s="31">
        <f t="shared" ref="P265:P273" si="308">L265*L266+M265*M266+N265*N266+O265*O266</f>
        <v>0.94056248841300005</v>
      </c>
      <c r="Q265" s="3">
        <f t="shared" ref="Q265:Q273" si="309">2*P265*P265-1</f>
        <v>0.76931558921930976</v>
      </c>
      <c r="R265" s="32" t="s">
        <v>5363</v>
      </c>
      <c r="S265" s="40">
        <f t="shared" ref="S265:S273" si="310">ACOS(Q265)</f>
        <v>0.69302715232115852</v>
      </c>
      <c r="T265" s="32" t="s">
        <v>5364</v>
      </c>
      <c r="U265" s="32" t="s">
        <v>5365</v>
      </c>
      <c r="V265" s="32" t="s">
        <v>5366</v>
      </c>
      <c r="W265" s="24">
        <f t="shared" ref="W265:W273" si="311">SQRT((B265-T265)^2 + (C265-U265)^2 + (D265-V265)^2)</f>
        <v>3.0308200473809062</v>
      </c>
      <c r="AA265" s="24">
        <f t="shared" ref="AA265:AA273" si="312" xml:space="preserve"> (X$3 - (X$3 - 1) * EXP(-1 / 2 * ((W265 - Y$3) / Z$3)^2))</f>
        <v>1.6677952219584351</v>
      </c>
      <c r="AC265" s="32" t="s">
        <v>5367</v>
      </c>
      <c r="AD265" s="32" t="s">
        <v>5368</v>
      </c>
      <c r="AE265" s="32" t="s">
        <v>5369</v>
      </c>
      <c r="AF265" s="32" t="s">
        <v>5370</v>
      </c>
      <c r="AG265" s="8">
        <f t="shared" ref="AG265:AG273" si="313">AC265*AD265*AE265*AF265</f>
        <v>3.0691687330851293E-2</v>
      </c>
      <c r="AH265" s="32" t="s">
        <v>5371</v>
      </c>
      <c r="AI265" s="32" t="s">
        <v>5372</v>
      </c>
      <c r="AJ265">
        <f t="shared" ref="AJ265:AJ273" si="314">AI265-AH265</f>
        <v>5.6020000000000323</v>
      </c>
      <c r="AK265">
        <f t="shared" si="306"/>
        <v>1.9130060747553443</v>
      </c>
      <c r="AL265" t="e">
        <f t="shared" si="307"/>
        <v>#VALUE!</v>
      </c>
      <c r="AM265">
        <f t="shared" ref="AM265:AM273" si="315">AK265/AJ265</f>
        <v>0.34148626825336187</v>
      </c>
      <c r="AN265" s="58" t="e">
        <f t="shared" ref="AN265:AN273" si="316">AL265/AJ265</f>
        <v>#VALUE!</v>
      </c>
      <c r="AO265" s="32">
        <v>1</v>
      </c>
      <c r="AP265" s="32">
        <v>1</v>
      </c>
      <c r="AQ265" s="32"/>
      <c r="AR265" t="e">
        <f t="shared" si="233"/>
        <v>#VALUE!</v>
      </c>
      <c r="AS265" t="e">
        <f t="shared" si="234"/>
        <v>#VALUE!</v>
      </c>
      <c r="AT265">
        <f t="shared" si="235"/>
        <v>1</v>
      </c>
      <c r="AU265">
        <f t="shared" si="236"/>
        <v>1</v>
      </c>
      <c r="AV265">
        <f t="shared" si="237"/>
        <v>0</v>
      </c>
      <c r="AW265">
        <f t="shared" si="238"/>
        <v>0</v>
      </c>
      <c r="AX265">
        <f t="shared" si="239"/>
        <v>0</v>
      </c>
      <c r="AY265">
        <f t="shared" si="240"/>
        <v>0</v>
      </c>
      <c r="AZ265">
        <f t="shared" si="241"/>
        <v>0</v>
      </c>
      <c r="BA265">
        <f t="shared" si="242"/>
        <v>0</v>
      </c>
      <c r="BB265">
        <f t="shared" si="243"/>
        <v>0</v>
      </c>
      <c r="BC265">
        <f t="shared" si="244"/>
        <v>0</v>
      </c>
      <c r="BD265">
        <f t="shared" si="245"/>
        <v>0</v>
      </c>
      <c r="BE265">
        <f t="shared" ref="BE265:BE273" si="317">IF(AP265=4,AL265,0)</f>
        <v>0</v>
      </c>
      <c r="BF265">
        <f t="shared" ref="BF265:BF273" si="318">IF(AO265=4,1,0)</f>
        <v>0</v>
      </c>
      <c r="BG265">
        <f t="shared" ref="BG265:BG273" si="319">IF(AP265=4,1,0)</f>
        <v>0</v>
      </c>
      <c r="BH265" t="e">
        <f t="shared" ref="BH265:BH273" si="320">IF(AO265=1,AN265,0)</f>
        <v>#VALUE!</v>
      </c>
      <c r="BI265" t="e">
        <f t="shared" ref="BI265:BI273" si="321">IF(AP265=1,AN265,0)</f>
        <v>#VALUE!</v>
      </c>
      <c r="BJ265">
        <f t="shared" ref="BJ265:BJ273" si="322">IF(AO265=1,1,0)</f>
        <v>1</v>
      </c>
      <c r="BK265">
        <f t="shared" ref="BK265:BK273" si="323">IF(AP265=1,1,0)</f>
        <v>1</v>
      </c>
      <c r="BL265">
        <f t="shared" ref="BL265:BL273" si="324">IF(AO265=2,AN265,0)</f>
        <v>0</v>
      </c>
      <c r="BM265">
        <f t="shared" ref="BM265:BM273" si="325">IF(AO265=2,AN265,0)</f>
        <v>0</v>
      </c>
      <c r="BN265">
        <f t="shared" ref="BN265:BN273" si="326">IF(AO265=2,1,0)</f>
        <v>0</v>
      </c>
      <c r="BO265">
        <f t="shared" ref="BO265:BO273" si="327">IF(AP265=2,1,0)</f>
        <v>0</v>
      </c>
      <c r="BP265">
        <f t="shared" ref="BP265:BP273" si="328">IF(AO265=3,AN265,0)</f>
        <v>0</v>
      </c>
      <c r="BQ265">
        <f t="shared" ref="BQ265:BQ273" si="329">IF(AP265=3,AN265,0)</f>
        <v>0</v>
      </c>
      <c r="BR265">
        <f t="shared" ref="BR265:BR273" si="330">IF(AO265=3,1,0)</f>
        <v>0</v>
      </c>
      <c r="BS265">
        <f t="shared" ref="BS265:BS273" si="331">IF(AP265=3,1,0)</f>
        <v>0</v>
      </c>
      <c r="BT265">
        <f t="shared" ref="BT265:BT273" si="332">IF(AO265=4,AN265,0)</f>
        <v>0</v>
      </c>
      <c r="BU265">
        <f t="shared" ref="BU265:BU273" si="333">IF(AP265=4,AN265,0)</f>
        <v>0</v>
      </c>
      <c r="BV265">
        <f t="shared" ref="BV265:BV273" si="334">IF(AO265=4,1,0)</f>
        <v>0</v>
      </c>
      <c r="BW265">
        <f t="shared" ref="BW265:BW273" si="335">IF(AP265=4,1,0)</f>
        <v>0</v>
      </c>
      <c r="BY265" s="50">
        <f t="shared" ref="BY265:BY267" si="336">IF(AO265=1,AK265,0)</f>
        <v>1.9130060747553443</v>
      </c>
      <c r="BZ265" s="50">
        <f t="shared" ref="BZ265:BZ267" si="337">IF(AP265=1,AK265,0)</f>
        <v>1.9130060747553443</v>
      </c>
      <c r="CA265" s="50">
        <f t="shared" ref="CA265:CA267" si="338">IF(AO265=1,1,0)</f>
        <v>1</v>
      </c>
      <c r="CB265" s="50">
        <f t="shared" ref="CB265:CB267" si="339">IF(AP265=1,1,0)</f>
        <v>1</v>
      </c>
      <c r="CC265" s="50">
        <f t="shared" ref="CC265:CC267" si="340">IF(AO265=2,AK265,0)</f>
        <v>0</v>
      </c>
      <c r="CD265" s="50">
        <f t="shared" ref="CD265:CD267" si="341">IF(AP265=2,AK265,0)</f>
        <v>0</v>
      </c>
      <c r="CE265" s="50">
        <f t="shared" ref="CE265:CE267" si="342">IF(AO265=2,1,0)</f>
        <v>0</v>
      </c>
      <c r="CF265" s="50">
        <f t="shared" ref="CF265:CF267" si="343">IF(AP265=2,1,0)</f>
        <v>0</v>
      </c>
      <c r="CG265" s="50">
        <f t="shared" ref="CG265:CG267" si="344">IF(AO265=3,AK265,0)</f>
        <v>0</v>
      </c>
      <c r="CH265" s="50">
        <f t="shared" ref="CH265:CH267" si="345">IF(AP265=3,AK265,0)</f>
        <v>0</v>
      </c>
      <c r="CI265" s="50">
        <f t="shared" ref="CI265:CI267" si="346">IF(AO265=3,1,0)</f>
        <v>0</v>
      </c>
      <c r="CJ265" s="50">
        <f t="shared" ref="CJ265:CJ267" si="347">IF(AP265=3,1,0)</f>
        <v>0</v>
      </c>
      <c r="CK265" s="50">
        <f t="shared" ref="CK265:CK267" si="348">IF(AO265=4,AK265,0)</f>
        <v>0</v>
      </c>
      <c r="CL265" s="50">
        <f t="shared" ref="CL265:CL267" si="349">IF(AP265=4,AK265,0)</f>
        <v>0</v>
      </c>
      <c r="CM265" s="50">
        <f t="shared" ref="CM265:CM267" si="350">IF(AO265=4,1,0)</f>
        <v>0</v>
      </c>
      <c r="CN265" s="50">
        <f t="shared" ref="CN265:CN267" si="351">IF(AP265=4,1,0)</f>
        <v>0</v>
      </c>
      <c r="CO265">
        <f t="shared" ref="CO265:CO267" si="352">IF(AO265=1,AM265,0)</f>
        <v>0.34148626825336187</v>
      </c>
      <c r="CP265">
        <f t="shared" ref="CP265:CP267" si="353">IF(AP265=1,AM265,0)</f>
        <v>0.34148626825336187</v>
      </c>
      <c r="CQ265">
        <f t="shared" ref="CQ265:CQ267" si="354">IF(AO265=1,1,0)</f>
        <v>1</v>
      </c>
      <c r="CR265">
        <f t="shared" ref="CR265:CR267" si="355">IF(AP265=1,1,0)</f>
        <v>1</v>
      </c>
      <c r="CS265">
        <f t="shared" ref="CS265" si="356">IF(AO265=2,AM265,0)</f>
        <v>0</v>
      </c>
      <c r="CT265">
        <f t="shared" ref="CT265:CT267" si="357">IF(AP265=2,AM265,0)</f>
        <v>0</v>
      </c>
      <c r="CU265">
        <f t="shared" ref="CU265:CU267" si="358">IF(AO265=2,1,0)</f>
        <v>0</v>
      </c>
      <c r="CV265">
        <f t="shared" ref="CV265:CV267" si="359">IF(AP265=2,1,0)</f>
        <v>0</v>
      </c>
      <c r="CW265">
        <f t="shared" ref="CW265:CW267" si="360">IF(AO265=3,AM265,0)</f>
        <v>0</v>
      </c>
      <c r="CX265">
        <f t="shared" ref="CX265:CX267" si="361">IF(AP265=3,AM265,0)</f>
        <v>0</v>
      </c>
      <c r="CY265">
        <f t="shared" ref="CY265:CY267" si="362">IF(AO265=3,1,0)</f>
        <v>0</v>
      </c>
      <c r="CZ265">
        <f t="shared" ref="CZ265:CZ267" si="363">IF(AP265=3,1,0)</f>
        <v>0</v>
      </c>
      <c r="DA265">
        <f t="shared" ref="DA265:DA267" si="364">IF(AO265=4,AM265,0)</f>
        <v>0</v>
      </c>
      <c r="DB265">
        <f t="shared" ref="DB265:DB267" si="365">IF(AP265=4,AM265,0)</f>
        <v>0</v>
      </c>
      <c r="DC265">
        <f t="shared" ref="DC265:DC267" si="366">IF(AO265=4,1,0)</f>
        <v>0</v>
      </c>
      <c r="DD265">
        <f t="shared" ref="DD265:DD267" si="367">IF(AP265=4,1,0)</f>
        <v>0</v>
      </c>
      <c r="DL265" s="32" t="s">
        <v>5373</v>
      </c>
      <c r="DM265" s="32" t="s">
        <v>5374</v>
      </c>
      <c r="DN265" s="32" t="s">
        <v>5375</v>
      </c>
      <c r="DO265" s="32" t="s">
        <v>5376</v>
      </c>
      <c r="DP265" s="32" t="s">
        <v>5377</v>
      </c>
      <c r="DQ265" s="32" t="s">
        <v>18</v>
      </c>
    </row>
    <row r="266" spans="1:121">
      <c r="A266" s="32" t="s">
        <v>22</v>
      </c>
      <c r="B266" s="33" t="s">
        <v>5378</v>
      </c>
      <c r="C266" s="32" t="s">
        <v>5379</v>
      </c>
      <c r="D266" s="32" t="s">
        <v>5380</v>
      </c>
      <c r="E266" s="33" t="s">
        <v>5381</v>
      </c>
      <c r="F266" s="32" t="s">
        <v>5382</v>
      </c>
      <c r="G266" s="32" t="s">
        <v>5383</v>
      </c>
      <c r="H266" s="32" t="s">
        <v>5384</v>
      </c>
      <c r="I266" s="33" t="s">
        <v>5385</v>
      </c>
      <c r="J266" s="32" t="s">
        <v>5386</v>
      </c>
      <c r="K266" s="32" t="s">
        <v>5387</v>
      </c>
      <c r="L266" s="33" t="s">
        <v>5388</v>
      </c>
      <c r="M266" s="32" t="s">
        <v>5389</v>
      </c>
      <c r="N266" s="32" t="s">
        <v>5390</v>
      </c>
      <c r="O266" s="32" t="s">
        <v>5391</v>
      </c>
      <c r="P266" s="31">
        <f t="shared" si="308"/>
        <v>-0.53309417942000004</v>
      </c>
      <c r="Q266" s="3">
        <f t="shared" si="309"/>
        <v>-0.43162119173703362</v>
      </c>
      <c r="R266" s="32" t="s">
        <v>5392</v>
      </c>
      <c r="S266" s="40">
        <f t="shared" si="310"/>
        <v>2.0170855531868228</v>
      </c>
      <c r="T266" s="32" t="s">
        <v>5393</v>
      </c>
      <c r="U266" s="32" t="s">
        <v>5394</v>
      </c>
      <c r="V266" s="32" t="s">
        <v>5395</v>
      </c>
      <c r="W266" s="24">
        <f t="shared" si="311"/>
        <v>0.49935335682360249</v>
      </c>
      <c r="AA266" s="24">
        <f t="shared" si="312"/>
        <v>1.9772260783889353</v>
      </c>
      <c r="AC266" s="32" t="s">
        <v>5396</v>
      </c>
      <c r="AD266" s="32" t="s">
        <v>5397</v>
      </c>
      <c r="AE266" s="32" t="s">
        <v>5398</v>
      </c>
      <c r="AF266" s="32" t="s">
        <v>5399</v>
      </c>
      <c r="AG266" s="8">
        <f t="shared" si="313"/>
        <v>4.6547747760591798E-2</v>
      </c>
      <c r="AH266" s="32" t="s">
        <v>5400</v>
      </c>
      <c r="AI266" s="32" t="s">
        <v>5401</v>
      </c>
      <c r="AJ266">
        <f t="shared" si="314"/>
        <v>4.9288000000000238</v>
      </c>
      <c r="AK266">
        <f t="shared" si="306"/>
        <v>3.0989668470986671</v>
      </c>
      <c r="AL266" t="e">
        <f t="shared" si="307"/>
        <v>#VALUE!</v>
      </c>
      <c r="AM266">
        <f t="shared" si="315"/>
        <v>0.62874672275171484</v>
      </c>
      <c r="AN266" s="58" t="e">
        <f t="shared" si="316"/>
        <v>#VALUE!</v>
      </c>
      <c r="AO266" s="32">
        <v>2</v>
      </c>
      <c r="AP266" s="32">
        <v>2</v>
      </c>
      <c r="AQ266" s="32"/>
      <c r="AR266">
        <f t="shared" si="233"/>
        <v>0</v>
      </c>
      <c r="AS266">
        <f t="shared" si="234"/>
        <v>0</v>
      </c>
      <c r="AT266">
        <f t="shared" si="235"/>
        <v>0</v>
      </c>
      <c r="AU266">
        <f t="shared" si="236"/>
        <v>0</v>
      </c>
      <c r="AV266" t="e">
        <f t="shared" si="237"/>
        <v>#VALUE!</v>
      </c>
      <c r="AW266" t="e">
        <f t="shared" si="238"/>
        <v>#VALUE!</v>
      </c>
      <c r="AX266">
        <f t="shared" si="239"/>
        <v>1</v>
      </c>
      <c r="AY266">
        <f t="shared" si="240"/>
        <v>1</v>
      </c>
      <c r="AZ266">
        <f t="shared" si="241"/>
        <v>0</v>
      </c>
      <c r="BA266">
        <f t="shared" si="242"/>
        <v>0</v>
      </c>
      <c r="BB266">
        <f t="shared" si="243"/>
        <v>0</v>
      </c>
      <c r="BC266">
        <f t="shared" si="244"/>
        <v>0</v>
      </c>
      <c r="BD266">
        <f t="shared" si="245"/>
        <v>0</v>
      </c>
      <c r="BE266">
        <f t="shared" si="317"/>
        <v>0</v>
      </c>
      <c r="BF266">
        <f t="shared" si="318"/>
        <v>0</v>
      </c>
      <c r="BG266">
        <f t="shared" si="319"/>
        <v>0</v>
      </c>
      <c r="BH266">
        <f t="shared" si="320"/>
        <v>0</v>
      </c>
      <c r="BI266">
        <f t="shared" si="321"/>
        <v>0</v>
      </c>
      <c r="BJ266">
        <f t="shared" si="322"/>
        <v>0</v>
      </c>
      <c r="BK266">
        <f t="shared" si="323"/>
        <v>0</v>
      </c>
      <c r="BL266" t="e">
        <f t="shared" si="324"/>
        <v>#VALUE!</v>
      </c>
      <c r="BM266" t="e">
        <f t="shared" si="325"/>
        <v>#VALUE!</v>
      </c>
      <c r="BN266">
        <f t="shared" si="326"/>
        <v>1</v>
      </c>
      <c r="BO266">
        <f t="shared" si="327"/>
        <v>1</v>
      </c>
      <c r="BP266">
        <f t="shared" si="328"/>
        <v>0</v>
      </c>
      <c r="BQ266">
        <f t="shared" si="329"/>
        <v>0</v>
      </c>
      <c r="BR266">
        <f t="shared" si="330"/>
        <v>0</v>
      </c>
      <c r="BS266">
        <f t="shared" si="331"/>
        <v>0</v>
      </c>
      <c r="BT266">
        <f t="shared" si="332"/>
        <v>0</v>
      </c>
      <c r="BU266">
        <f t="shared" si="333"/>
        <v>0</v>
      </c>
      <c r="BV266">
        <f t="shared" si="334"/>
        <v>0</v>
      </c>
      <c r="BW266">
        <f t="shared" si="335"/>
        <v>0</v>
      </c>
      <c r="BY266" s="50">
        <f t="shared" si="336"/>
        <v>0</v>
      </c>
      <c r="BZ266" s="50">
        <f t="shared" si="337"/>
        <v>0</v>
      </c>
      <c r="CA266" s="50">
        <f t="shared" si="338"/>
        <v>0</v>
      </c>
      <c r="CB266" s="50">
        <f t="shared" si="339"/>
        <v>0</v>
      </c>
      <c r="CC266" s="50">
        <f t="shared" si="340"/>
        <v>3.0989668470986671</v>
      </c>
      <c r="CD266" s="50">
        <f t="shared" si="341"/>
        <v>3.0989668470986671</v>
      </c>
      <c r="CE266" s="50">
        <f t="shared" si="342"/>
        <v>1</v>
      </c>
      <c r="CF266" s="50">
        <f t="shared" si="343"/>
        <v>1</v>
      </c>
      <c r="CG266" s="50">
        <f t="shared" si="344"/>
        <v>0</v>
      </c>
      <c r="CH266" s="50">
        <f t="shared" si="345"/>
        <v>0</v>
      </c>
      <c r="CI266" s="50">
        <f t="shared" si="346"/>
        <v>0</v>
      </c>
      <c r="CJ266" s="50">
        <f t="shared" si="347"/>
        <v>0</v>
      </c>
      <c r="CK266" s="50">
        <f t="shared" si="348"/>
        <v>0</v>
      </c>
      <c r="CL266" s="50">
        <f t="shared" si="349"/>
        <v>0</v>
      </c>
      <c r="CM266" s="50">
        <f t="shared" si="350"/>
        <v>0</v>
      </c>
      <c r="CN266" s="50">
        <f t="shared" si="351"/>
        <v>0</v>
      </c>
      <c r="CO266">
        <f t="shared" si="352"/>
        <v>0</v>
      </c>
      <c r="CP266">
        <f t="shared" si="353"/>
        <v>0</v>
      </c>
      <c r="CQ266">
        <f t="shared" si="354"/>
        <v>0</v>
      </c>
      <c r="CR266">
        <f t="shared" si="355"/>
        <v>0</v>
      </c>
      <c r="CS266">
        <f>IF(AO266=2,AM266,0)</f>
        <v>0.62874672275171484</v>
      </c>
      <c r="CT266">
        <f t="shared" si="357"/>
        <v>0.62874672275171484</v>
      </c>
      <c r="CU266">
        <f t="shared" si="358"/>
        <v>1</v>
      </c>
      <c r="CV266">
        <f t="shared" si="359"/>
        <v>1</v>
      </c>
      <c r="CW266">
        <f t="shared" si="360"/>
        <v>0</v>
      </c>
      <c r="CX266">
        <f t="shared" si="361"/>
        <v>0</v>
      </c>
      <c r="CY266">
        <f t="shared" si="362"/>
        <v>0</v>
      </c>
      <c r="CZ266">
        <f t="shared" si="363"/>
        <v>0</v>
      </c>
      <c r="DA266">
        <f t="shared" si="364"/>
        <v>0</v>
      </c>
      <c r="DB266">
        <f t="shared" si="365"/>
        <v>0</v>
      </c>
      <c r="DC266">
        <f t="shared" si="366"/>
        <v>0</v>
      </c>
      <c r="DD266">
        <f t="shared" si="367"/>
        <v>0</v>
      </c>
      <c r="DL266" s="32" t="s">
        <v>5402</v>
      </c>
      <c r="DM266" s="32" t="s">
        <v>5403</v>
      </c>
      <c r="DN266" s="32" t="s">
        <v>5404</v>
      </c>
      <c r="DO266" s="32" t="s">
        <v>5405</v>
      </c>
      <c r="DP266" s="32" t="s">
        <v>5406</v>
      </c>
      <c r="DQ266" s="32" t="s">
        <v>18</v>
      </c>
    </row>
    <row r="267" spans="1:121">
      <c r="A267" s="32" t="s">
        <v>16</v>
      </c>
      <c r="B267" s="33" t="s">
        <v>5407</v>
      </c>
      <c r="C267" s="32" t="s">
        <v>5408</v>
      </c>
      <c r="D267" s="32" t="s">
        <v>5409</v>
      </c>
      <c r="E267" s="33" t="s">
        <v>5410</v>
      </c>
      <c r="F267" s="32" t="s">
        <v>5411</v>
      </c>
      <c r="G267" s="32" t="s">
        <v>5412</v>
      </c>
      <c r="H267" s="32" t="s">
        <v>5413</v>
      </c>
      <c r="I267" s="33" t="s">
        <v>5414</v>
      </c>
      <c r="J267" s="32" t="s">
        <v>5415</v>
      </c>
      <c r="K267" s="32" t="s">
        <v>5416</v>
      </c>
      <c r="L267" s="32" t="s">
        <v>5417</v>
      </c>
      <c r="M267" s="33" t="s">
        <v>5418</v>
      </c>
      <c r="N267" s="33" t="s">
        <v>5419</v>
      </c>
      <c r="O267" s="33" t="s">
        <v>5420</v>
      </c>
      <c r="P267" s="31">
        <f t="shared" si="308"/>
        <v>-0.42178413839999995</v>
      </c>
      <c r="Q267" s="3">
        <f t="shared" si="309"/>
        <v>-0.64419628118833938</v>
      </c>
      <c r="R267" s="32" t="s">
        <v>5421</v>
      </c>
      <c r="S267" s="40">
        <f t="shared" si="310"/>
        <v>2.2707683395873293</v>
      </c>
      <c r="T267" s="32" t="s">
        <v>5422</v>
      </c>
      <c r="U267" s="32" t="s">
        <v>5423</v>
      </c>
      <c r="V267" s="33" t="s">
        <v>5424</v>
      </c>
      <c r="W267" s="24">
        <f t="shared" si="311"/>
        <v>2.173469697767604</v>
      </c>
      <c r="AA267" s="24">
        <f t="shared" si="312"/>
        <v>1.8396332291419544</v>
      </c>
      <c r="AC267" s="32" t="s">
        <v>5425</v>
      </c>
      <c r="AD267" s="32" t="s">
        <v>5426</v>
      </c>
      <c r="AE267" s="32" t="s">
        <v>5427</v>
      </c>
      <c r="AF267" s="32" t="s">
        <v>5428</v>
      </c>
      <c r="AG267" s="8">
        <f t="shared" si="313"/>
        <v>2.656733469615662E-2</v>
      </c>
      <c r="AH267" s="32" t="s">
        <v>5429</v>
      </c>
      <c r="AI267" s="32" t="s">
        <v>5430</v>
      </c>
      <c r="AJ267">
        <f t="shared" si="314"/>
        <v>7.2660000000000196</v>
      </c>
      <c r="AK267">
        <f t="shared" si="306"/>
        <v>3.9748732889967195</v>
      </c>
      <c r="AL267" t="e">
        <f t="shared" si="307"/>
        <v>#VALUE!</v>
      </c>
      <c r="AM267">
        <f t="shared" si="315"/>
        <v>0.5470510995040887</v>
      </c>
      <c r="AN267" s="58" t="e">
        <f t="shared" si="316"/>
        <v>#VALUE!</v>
      </c>
      <c r="AO267" s="32">
        <v>4</v>
      </c>
      <c r="AP267" s="32">
        <v>2</v>
      </c>
      <c r="AQ267" s="32"/>
      <c r="AR267">
        <f t="shared" si="233"/>
        <v>0</v>
      </c>
      <c r="AS267">
        <f t="shared" si="234"/>
        <v>0</v>
      </c>
      <c r="AT267">
        <f t="shared" si="235"/>
        <v>0</v>
      </c>
      <c r="AU267">
        <f t="shared" si="236"/>
        <v>0</v>
      </c>
      <c r="AV267">
        <f t="shared" si="237"/>
        <v>0</v>
      </c>
      <c r="AW267" t="e">
        <f t="shared" si="238"/>
        <v>#VALUE!</v>
      </c>
      <c r="AX267">
        <f t="shared" si="239"/>
        <v>0</v>
      </c>
      <c r="AY267">
        <f t="shared" si="240"/>
        <v>1</v>
      </c>
      <c r="AZ267">
        <f t="shared" si="241"/>
        <v>0</v>
      </c>
      <c r="BA267">
        <f t="shared" si="242"/>
        <v>0</v>
      </c>
      <c r="BB267">
        <f t="shared" si="243"/>
        <v>0</v>
      </c>
      <c r="BC267">
        <f t="shared" si="244"/>
        <v>0</v>
      </c>
      <c r="BD267" t="e">
        <f t="shared" si="245"/>
        <v>#VALUE!</v>
      </c>
      <c r="BE267">
        <f t="shared" si="317"/>
        <v>0</v>
      </c>
      <c r="BF267">
        <f t="shared" si="318"/>
        <v>1</v>
      </c>
      <c r="BG267">
        <f t="shared" si="319"/>
        <v>0</v>
      </c>
      <c r="BH267">
        <f t="shared" si="320"/>
        <v>0</v>
      </c>
      <c r="BI267">
        <f t="shared" si="321"/>
        <v>0</v>
      </c>
      <c r="BJ267">
        <f t="shared" si="322"/>
        <v>0</v>
      </c>
      <c r="BK267">
        <f t="shared" si="323"/>
        <v>0</v>
      </c>
      <c r="BL267">
        <f t="shared" si="324"/>
        <v>0</v>
      </c>
      <c r="BM267">
        <f t="shared" si="325"/>
        <v>0</v>
      </c>
      <c r="BN267">
        <f t="shared" si="326"/>
        <v>0</v>
      </c>
      <c r="BO267">
        <f t="shared" si="327"/>
        <v>1</v>
      </c>
      <c r="BP267">
        <f t="shared" si="328"/>
        <v>0</v>
      </c>
      <c r="BQ267">
        <f t="shared" si="329"/>
        <v>0</v>
      </c>
      <c r="BR267">
        <f t="shared" si="330"/>
        <v>0</v>
      </c>
      <c r="BS267">
        <f t="shared" si="331"/>
        <v>0</v>
      </c>
      <c r="BT267" t="e">
        <f t="shared" si="332"/>
        <v>#VALUE!</v>
      </c>
      <c r="BU267">
        <f t="shared" si="333"/>
        <v>0</v>
      </c>
      <c r="BV267">
        <f t="shared" si="334"/>
        <v>1</v>
      </c>
      <c r="BW267">
        <f t="shared" si="335"/>
        <v>0</v>
      </c>
      <c r="BY267" s="50">
        <f t="shared" si="336"/>
        <v>0</v>
      </c>
      <c r="BZ267" s="50">
        <f t="shared" si="337"/>
        <v>0</v>
      </c>
      <c r="CA267" s="50">
        <f t="shared" si="338"/>
        <v>0</v>
      </c>
      <c r="CB267" s="50">
        <f t="shared" si="339"/>
        <v>0</v>
      </c>
      <c r="CC267" s="50">
        <f t="shared" si="340"/>
        <v>0</v>
      </c>
      <c r="CD267" s="50">
        <f t="shared" si="341"/>
        <v>3.9748732889967195</v>
      </c>
      <c r="CE267" s="50">
        <f t="shared" si="342"/>
        <v>0</v>
      </c>
      <c r="CF267" s="50">
        <f t="shared" si="343"/>
        <v>1</v>
      </c>
      <c r="CG267" s="50">
        <f t="shared" si="344"/>
        <v>0</v>
      </c>
      <c r="CH267" s="50">
        <f t="shared" si="345"/>
        <v>0</v>
      </c>
      <c r="CI267" s="50">
        <f t="shared" si="346"/>
        <v>0</v>
      </c>
      <c r="CJ267" s="50">
        <f t="shared" si="347"/>
        <v>0</v>
      </c>
      <c r="CK267" s="50">
        <f t="shared" si="348"/>
        <v>3.9748732889967195</v>
      </c>
      <c r="CL267" s="50">
        <f t="shared" si="349"/>
        <v>0</v>
      </c>
      <c r="CM267" s="50">
        <f t="shared" si="350"/>
        <v>1</v>
      </c>
      <c r="CN267" s="50">
        <f t="shared" si="351"/>
        <v>0</v>
      </c>
      <c r="CO267">
        <f t="shared" si="352"/>
        <v>0</v>
      </c>
      <c r="CP267">
        <f t="shared" si="353"/>
        <v>0</v>
      </c>
      <c r="CQ267">
        <f t="shared" si="354"/>
        <v>0</v>
      </c>
      <c r="CR267">
        <f t="shared" si="355"/>
        <v>0</v>
      </c>
      <c r="CS267">
        <f t="shared" ref="CS267" si="368">IF(AO267=2,AM267,0)</f>
        <v>0</v>
      </c>
      <c r="CT267">
        <f t="shared" si="357"/>
        <v>0.5470510995040887</v>
      </c>
      <c r="CU267">
        <f t="shared" si="358"/>
        <v>0</v>
      </c>
      <c r="CV267">
        <f t="shared" si="359"/>
        <v>1</v>
      </c>
      <c r="CW267">
        <f t="shared" si="360"/>
        <v>0</v>
      </c>
      <c r="CX267">
        <f t="shared" si="361"/>
        <v>0</v>
      </c>
      <c r="CY267">
        <f t="shared" si="362"/>
        <v>0</v>
      </c>
      <c r="CZ267">
        <f t="shared" si="363"/>
        <v>0</v>
      </c>
      <c r="DA267">
        <f t="shared" si="364"/>
        <v>0.5470510995040887</v>
      </c>
      <c r="DB267">
        <f t="shared" si="365"/>
        <v>0</v>
      </c>
      <c r="DC267">
        <f t="shared" si="366"/>
        <v>1</v>
      </c>
      <c r="DD267">
        <f t="shared" si="367"/>
        <v>0</v>
      </c>
      <c r="DL267" s="32" t="s">
        <v>5431</v>
      </c>
      <c r="DM267" s="32" t="s">
        <v>5432</v>
      </c>
      <c r="DN267" s="32" t="s">
        <v>5433</v>
      </c>
      <c r="DO267" s="32" t="s">
        <v>5434</v>
      </c>
      <c r="DP267" s="32" t="s">
        <v>5435</v>
      </c>
      <c r="DQ267" s="32" t="s">
        <v>18</v>
      </c>
    </row>
    <row r="268" spans="1:121" s="3" customFormat="1">
      <c r="A268" s="55" t="s">
        <v>16</v>
      </c>
      <c r="B268" s="55">
        <v>0</v>
      </c>
      <c r="C268" s="56">
        <v>45078</v>
      </c>
      <c r="D268" s="55">
        <v>0</v>
      </c>
      <c r="E268" s="55">
        <v>0</v>
      </c>
      <c r="F268" s="55">
        <v>0</v>
      </c>
      <c r="G268" s="55">
        <v>0</v>
      </c>
      <c r="H268" s="55">
        <v>1</v>
      </c>
      <c r="I268" s="57" t="s">
        <v>5436</v>
      </c>
      <c r="J268" s="55" t="s">
        <v>5437</v>
      </c>
      <c r="K268" s="55" t="s">
        <v>5438</v>
      </c>
      <c r="L268" s="57" t="s">
        <v>5439</v>
      </c>
      <c r="M268" s="55" t="s">
        <v>5440</v>
      </c>
      <c r="N268" s="55" t="s">
        <v>5441</v>
      </c>
      <c r="O268" s="55" t="s">
        <v>5442</v>
      </c>
      <c r="P268" s="3">
        <f t="shared" si="308"/>
        <v>0.94802328129199998</v>
      </c>
      <c r="Q268" s="3">
        <f t="shared" si="309"/>
        <v>0.79749628374330106</v>
      </c>
      <c r="R268" s="55" t="s">
        <v>5443</v>
      </c>
      <c r="S268" s="3">
        <f t="shared" si="310"/>
        <v>0.64766243681387881</v>
      </c>
      <c r="T268" s="57" t="s">
        <v>5444</v>
      </c>
      <c r="U268" s="55" t="s">
        <v>5445</v>
      </c>
      <c r="V268" s="55" t="s">
        <v>5446</v>
      </c>
      <c r="W268" s="3">
        <f t="shared" si="311"/>
        <v>45075.385087783485</v>
      </c>
      <c r="AA268" s="3">
        <f t="shared" si="312"/>
        <v>2</v>
      </c>
      <c r="AC268" s="55" t="s">
        <v>5447</v>
      </c>
      <c r="AD268" s="55" t="s">
        <v>5448</v>
      </c>
      <c r="AE268" s="55" t="s">
        <v>5449</v>
      </c>
      <c r="AF268" s="55" t="s">
        <v>5450</v>
      </c>
      <c r="AG268" s="3">
        <f t="shared" si="313"/>
        <v>4.6560226271195645E-2</v>
      </c>
      <c r="AH268" s="55" t="s">
        <v>5451</v>
      </c>
      <c r="AI268" s="55" t="s">
        <v>5452</v>
      </c>
      <c r="AJ268" s="3">
        <f t="shared" si="314"/>
        <v>42.773099999999999</v>
      </c>
      <c r="AK268" s="3">
        <f t="shared" si="306"/>
        <v>1.4761440035423801</v>
      </c>
      <c r="AL268" s="3" t="e">
        <f t="shared" si="307"/>
        <v>#VALUE!</v>
      </c>
      <c r="AM268" s="3">
        <f t="shared" si="315"/>
        <v>3.4511036224692156E-2</v>
      </c>
      <c r="AN268" s="58" t="e">
        <f t="shared" si="316"/>
        <v>#VALUE!</v>
      </c>
      <c r="AO268" s="55">
        <v>1</v>
      </c>
      <c r="AP268" s="55">
        <v>3</v>
      </c>
      <c r="AR268" s="3" t="e">
        <f t="shared" si="233"/>
        <v>#VALUE!</v>
      </c>
      <c r="AS268" s="3">
        <f t="shared" si="234"/>
        <v>0</v>
      </c>
      <c r="AT268" s="3">
        <f t="shared" si="235"/>
        <v>1</v>
      </c>
      <c r="AU268" s="3">
        <f t="shared" si="236"/>
        <v>0</v>
      </c>
      <c r="AV268" s="3">
        <f t="shared" si="237"/>
        <v>0</v>
      </c>
      <c r="AW268" s="3">
        <f t="shared" si="238"/>
        <v>0</v>
      </c>
      <c r="AX268" s="3">
        <f t="shared" si="239"/>
        <v>0</v>
      </c>
      <c r="AY268" s="3">
        <f t="shared" si="240"/>
        <v>0</v>
      </c>
      <c r="AZ268" s="3">
        <f t="shared" si="241"/>
        <v>0</v>
      </c>
      <c r="BA268" s="3" t="e">
        <f t="shared" si="242"/>
        <v>#VALUE!</v>
      </c>
      <c r="BB268" s="3">
        <f t="shared" si="243"/>
        <v>0</v>
      </c>
      <c r="BC268" s="3">
        <f t="shared" si="244"/>
        <v>1</v>
      </c>
      <c r="BD268" s="3">
        <f t="shared" si="245"/>
        <v>0</v>
      </c>
      <c r="BE268" s="3">
        <f t="shared" si="317"/>
        <v>0</v>
      </c>
      <c r="BF268" s="3">
        <f t="shared" si="318"/>
        <v>0</v>
      </c>
      <c r="BG268" s="3">
        <f t="shared" si="319"/>
        <v>0</v>
      </c>
      <c r="BH268" s="3" t="e">
        <f t="shared" si="320"/>
        <v>#VALUE!</v>
      </c>
      <c r="BI268" s="3">
        <f t="shared" si="321"/>
        <v>0</v>
      </c>
      <c r="BJ268" s="3">
        <f t="shared" si="322"/>
        <v>1</v>
      </c>
      <c r="BK268" s="3">
        <f t="shared" si="323"/>
        <v>0</v>
      </c>
      <c r="BL268" s="3">
        <f t="shared" si="324"/>
        <v>0</v>
      </c>
      <c r="BM268" s="3">
        <f t="shared" si="325"/>
        <v>0</v>
      </c>
      <c r="BN268" s="3">
        <f t="shared" si="326"/>
        <v>0</v>
      </c>
      <c r="BO268" s="3">
        <f t="shared" si="327"/>
        <v>0</v>
      </c>
      <c r="BP268" s="3">
        <f t="shared" si="328"/>
        <v>0</v>
      </c>
      <c r="BQ268" s="3" t="e">
        <f t="shared" si="329"/>
        <v>#VALUE!</v>
      </c>
      <c r="BR268" s="3">
        <f t="shared" si="330"/>
        <v>0</v>
      </c>
      <c r="BS268" s="3">
        <f t="shared" si="331"/>
        <v>1</v>
      </c>
      <c r="BT268" s="3">
        <f t="shared" si="332"/>
        <v>0</v>
      </c>
      <c r="BU268" s="3">
        <f t="shared" si="333"/>
        <v>0</v>
      </c>
      <c r="BV268" s="3">
        <f t="shared" si="334"/>
        <v>0</v>
      </c>
      <c r="BW268" s="3">
        <f t="shared" si="335"/>
        <v>0</v>
      </c>
    </row>
    <row r="269" spans="1:121" s="3" customFormat="1">
      <c r="A269" s="55" t="s">
        <v>16</v>
      </c>
      <c r="B269" s="57" t="s">
        <v>5458</v>
      </c>
      <c r="C269" s="55" t="s">
        <v>5459</v>
      </c>
      <c r="D269" s="55" t="s">
        <v>5460</v>
      </c>
      <c r="E269" s="57" t="s">
        <v>5461</v>
      </c>
      <c r="F269" s="55" t="s">
        <v>5462</v>
      </c>
      <c r="G269" s="55" t="s">
        <v>5463</v>
      </c>
      <c r="H269" s="55" t="s">
        <v>5464</v>
      </c>
      <c r="I269" s="57" t="s">
        <v>5465</v>
      </c>
      <c r="J269" s="55" t="s">
        <v>5466</v>
      </c>
      <c r="K269" s="55" t="s">
        <v>5467</v>
      </c>
      <c r="L269" s="57" t="s">
        <v>5468</v>
      </c>
      <c r="M269" s="55" t="s">
        <v>5469</v>
      </c>
      <c r="N269" s="55" t="s">
        <v>5470</v>
      </c>
      <c r="O269" s="55" t="s">
        <v>5471</v>
      </c>
      <c r="P269" s="3">
        <f t="shared" si="308"/>
        <v>-0.69250082997999995</v>
      </c>
      <c r="Q269" s="3">
        <f t="shared" si="309"/>
        <v>-4.0885200954022372E-2</v>
      </c>
      <c r="R269" s="55" t="s">
        <v>5472</v>
      </c>
      <c r="S269" s="3">
        <f t="shared" si="310"/>
        <v>1.6116929269403493</v>
      </c>
      <c r="T269" s="55" t="s">
        <v>5473</v>
      </c>
      <c r="U269" s="55" t="s">
        <v>5474</v>
      </c>
      <c r="V269" s="55" t="s">
        <v>5475</v>
      </c>
      <c r="W269" s="3">
        <f t="shared" si="311"/>
        <v>4.8099462065209204</v>
      </c>
      <c r="AA269" s="3">
        <f t="shared" si="312"/>
        <v>1.1622440951460886</v>
      </c>
      <c r="AC269" s="55" t="s">
        <v>5476</v>
      </c>
      <c r="AD269" s="55" t="s">
        <v>5477</v>
      </c>
      <c r="AE269" s="55" t="s">
        <v>5478</v>
      </c>
      <c r="AF269" s="55" t="s">
        <v>5479</v>
      </c>
      <c r="AG269" s="3">
        <f t="shared" si="313"/>
        <v>4.3066241191312957E-2</v>
      </c>
      <c r="AH269" s="55" t="s">
        <v>5480</v>
      </c>
      <c r="AI269" s="55" t="s">
        <v>5481</v>
      </c>
      <c r="AJ269" s="3">
        <f t="shared" si="314"/>
        <v>11.499099999999999</v>
      </c>
      <c r="AK269" s="3">
        <f t="shared" si="306"/>
        <v>2.1208606758416</v>
      </c>
      <c r="AL269" s="3" t="e">
        <f t="shared" si="307"/>
        <v>#VALUE!</v>
      </c>
      <c r="AM269" s="3">
        <f t="shared" si="315"/>
        <v>0.18443710167244395</v>
      </c>
      <c r="AN269" s="58" t="e">
        <f t="shared" si="316"/>
        <v>#VALUE!</v>
      </c>
      <c r="AO269" s="55">
        <v>2</v>
      </c>
      <c r="AP269" s="55">
        <v>2</v>
      </c>
      <c r="AR269" s="3">
        <f t="shared" ref="AR269:AR273" si="369">IF(AO269=1,AL269,0)</f>
        <v>0</v>
      </c>
      <c r="AS269" s="3">
        <f t="shared" ref="AS269:AS273" si="370">IF(AP269=1,AL269,0)</f>
        <v>0</v>
      </c>
      <c r="AT269" s="3">
        <f t="shared" ref="AT269:AU273" si="371">IF(AO269=1,1,0)</f>
        <v>0</v>
      </c>
      <c r="AU269" s="3">
        <f t="shared" si="371"/>
        <v>0</v>
      </c>
      <c r="AV269" s="3" t="e">
        <f t="shared" ref="AV269:AV273" si="372">IF(AO269=2,AL269,0)</f>
        <v>#VALUE!</v>
      </c>
      <c r="AW269" s="3" t="e">
        <f t="shared" ref="AW269:AW273" si="373">IF(AP269=2,AL269,0)</f>
        <v>#VALUE!</v>
      </c>
      <c r="AX269" s="3">
        <f t="shared" ref="AX269:AY273" si="374">IF(AO269=2,1,0)</f>
        <v>1</v>
      </c>
      <c r="AY269" s="3">
        <f t="shared" si="374"/>
        <v>1</v>
      </c>
      <c r="AZ269" s="3">
        <f t="shared" ref="AZ269:AZ273" si="375">IF(AO269=3,AL269,0)</f>
        <v>0</v>
      </c>
      <c r="BA269" s="3">
        <f t="shared" ref="BA269:BA273" si="376">IF(AP269=3,AL269,0)</f>
        <v>0</v>
      </c>
      <c r="BB269" s="3">
        <f t="shared" ref="BB269:BC273" si="377">IF(AO269=3,1,0)</f>
        <v>0</v>
      </c>
      <c r="BC269" s="3">
        <f t="shared" si="377"/>
        <v>0</v>
      </c>
      <c r="BD269" s="3">
        <f t="shared" ref="BD269:BD273" si="378">IF(AO269=4,AL269,0)</f>
        <v>0</v>
      </c>
      <c r="BE269" s="3">
        <f t="shared" si="317"/>
        <v>0</v>
      </c>
      <c r="BF269" s="3">
        <f t="shared" si="318"/>
        <v>0</v>
      </c>
      <c r="BG269" s="3">
        <f t="shared" si="319"/>
        <v>0</v>
      </c>
      <c r="BH269" s="3">
        <f t="shared" si="320"/>
        <v>0</v>
      </c>
      <c r="BI269" s="3">
        <f t="shared" si="321"/>
        <v>0</v>
      </c>
      <c r="BJ269" s="3">
        <f t="shared" si="322"/>
        <v>0</v>
      </c>
      <c r="BK269" s="3">
        <f t="shared" si="323"/>
        <v>0</v>
      </c>
      <c r="BL269" s="3" t="e">
        <f t="shared" si="324"/>
        <v>#VALUE!</v>
      </c>
      <c r="BM269" s="3" t="e">
        <f t="shared" si="325"/>
        <v>#VALUE!</v>
      </c>
      <c r="BN269" s="3">
        <f t="shared" si="326"/>
        <v>1</v>
      </c>
      <c r="BO269" s="3">
        <f t="shared" si="327"/>
        <v>1</v>
      </c>
      <c r="BP269" s="3">
        <f t="shared" si="328"/>
        <v>0</v>
      </c>
      <c r="BQ269" s="3">
        <f t="shared" si="329"/>
        <v>0</v>
      </c>
      <c r="BR269" s="3">
        <f t="shared" si="330"/>
        <v>0</v>
      </c>
      <c r="BS269" s="3">
        <f t="shared" si="331"/>
        <v>0</v>
      </c>
      <c r="BT269" s="3">
        <f t="shared" si="332"/>
        <v>0</v>
      </c>
      <c r="BU269" s="3">
        <f t="shared" si="333"/>
        <v>0</v>
      </c>
      <c r="BV269" s="3">
        <f t="shared" si="334"/>
        <v>0</v>
      </c>
      <c r="BW269" s="3">
        <f t="shared" si="335"/>
        <v>0</v>
      </c>
    </row>
    <row r="270" spans="1:121" s="3" customFormat="1">
      <c r="A270" s="55" t="s">
        <v>22</v>
      </c>
      <c r="B270" s="57" t="s">
        <v>5487</v>
      </c>
      <c r="C270" s="55" t="s">
        <v>5488</v>
      </c>
      <c r="D270" s="55" t="s">
        <v>5489</v>
      </c>
      <c r="E270" s="57" t="s">
        <v>5490</v>
      </c>
      <c r="F270" s="55" t="s">
        <v>5491</v>
      </c>
      <c r="G270" s="55" t="s">
        <v>5492</v>
      </c>
      <c r="H270" s="55" t="s">
        <v>5493</v>
      </c>
      <c r="I270" s="57" t="s">
        <v>5494</v>
      </c>
      <c r="J270" s="55" t="s">
        <v>5495</v>
      </c>
      <c r="K270" s="55" t="s">
        <v>5496</v>
      </c>
      <c r="L270" s="55" t="s">
        <v>5497</v>
      </c>
      <c r="M270" s="57" t="s">
        <v>5498</v>
      </c>
      <c r="N270" s="57" t="s">
        <v>5499</v>
      </c>
      <c r="O270" s="57" t="s">
        <v>5500</v>
      </c>
      <c r="P270" s="3">
        <f t="shared" si="308"/>
        <v>0.65585144960000008</v>
      </c>
      <c r="Q270" s="3">
        <f t="shared" si="309"/>
        <v>-0.13971775211515713</v>
      </c>
      <c r="R270" s="55" t="s">
        <v>5501</v>
      </c>
      <c r="S270" s="3">
        <f t="shared" si="310"/>
        <v>1.7109726919947279</v>
      </c>
      <c r="T270" s="55" t="s">
        <v>5502</v>
      </c>
      <c r="U270" s="55" t="s">
        <v>5503</v>
      </c>
      <c r="V270" s="55" t="s">
        <v>5504</v>
      </c>
      <c r="W270" s="3">
        <f t="shared" si="311"/>
        <v>3.2713415274549065</v>
      </c>
      <c r="AA270" s="3">
        <f t="shared" si="312"/>
        <v>1.6057212499796114</v>
      </c>
      <c r="AC270" s="55" t="s">
        <v>5505</v>
      </c>
      <c r="AD270" s="55" t="s">
        <v>5506</v>
      </c>
      <c r="AE270" s="55" t="s">
        <v>5507</v>
      </c>
      <c r="AF270" s="55" t="s">
        <v>5508</v>
      </c>
      <c r="AG270" s="3">
        <f t="shared" si="313"/>
        <v>3.2129183009532068E-2</v>
      </c>
      <c r="AH270" s="55" t="s">
        <v>5509</v>
      </c>
      <c r="AI270" s="55" t="s">
        <v>5510</v>
      </c>
      <c r="AJ270" s="3">
        <f t="shared" si="314"/>
        <v>58.665200000000027</v>
      </c>
      <c r="AK270" s="3">
        <f t="shared" si="306"/>
        <v>3.0960819983447836</v>
      </c>
      <c r="AL270" s="3" t="e">
        <f t="shared" si="307"/>
        <v>#VALUE!</v>
      </c>
      <c r="AM270" s="3">
        <f t="shared" si="315"/>
        <v>5.277544435789501E-2</v>
      </c>
      <c r="AN270" s="58" t="e">
        <f t="shared" si="316"/>
        <v>#VALUE!</v>
      </c>
      <c r="AO270" s="55">
        <v>2</v>
      </c>
      <c r="AP270" s="55">
        <v>1</v>
      </c>
      <c r="AR270" s="3">
        <f t="shared" si="369"/>
        <v>0</v>
      </c>
      <c r="AS270" s="3" t="e">
        <f t="shared" si="370"/>
        <v>#VALUE!</v>
      </c>
      <c r="AT270" s="3">
        <f t="shared" si="371"/>
        <v>0</v>
      </c>
      <c r="AU270" s="3">
        <f t="shared" si="371"/>
        <v>1</v>
      </c>
      <c r="AV270" s="3" t="e">
        <f t="shared" si="372"/>
        <v>#VALUE!</v>
      </c>
      <c r="AW270" s="3">
        <f t="shared" si="373"/>
        <v>0</v>
      </c>
      <c r="AX270" s="3">
        <f t="shared" si="374"/>
        <v>1</v>
      </c>
      <c r="AY270" s="3">
        <f t="shared" si="374"/>
        <v>0</v>
      </c>
      <c r="AZ270" s="3">
        <f t="shared" si="375"/>
        <v>0</v>
      </c>
      <c r="BA270" s="3">
        <f t="shared" si="376"/>
        <v>0</v>
      </c>
      <c r="BB270" s="3">
        <f t="shared" si="377"/>
        <v>0</v>
      </c>
      <c r="BC270" s="3">
        <f t="shared" si="377"/>
        <v>0</v>
      </c>
      <c r="BD270" s="3">
        <f t="shared" si="378"/>
        <v>0</v>
      </c>
      <c r="BE270" s="3">
        <f t="shared" si="317"/>
        <v>0</v>
      </c>
      <c r="BF270" s="3">
        <f t="shared" si="318"/>
        <v>0</v>
      </c>
      <c r="BG270" s="3">
        <f t="shared" si="319"/>
        <v>0</v>
      </c>
      <c r="BH270" s="3">
        <f t="shared" si="320"/>
        <v>0</v>
      </c>
      <c r="BI270" s="3" t="e">
        <f t="shared" si="321"/>
        <v>#VALUE!</v>
      </c>
      <c r="BJ270" s="3">
        <f t="shared" si="322"/>
        <v>0</v>
      </c>
      <c r="BK270" s="3">
        <f t="shared" si="323"/>
        <v>1</v>
      </c>
      <c r="BL270" s="3" t="e">
        <f t="shared" si="324"/>
        <v>#VALUE!</v>
      </c>
      <c r="BM270" s="3" t="e">
        <f t="shared" si="325"/>
        <v>#VALUE!</v>
      </c>
      <c r="BN270" s="3">
        <f t="shared" si="326"/>
        <v>1</v>
      </c>
      <c r="BO270" s="3">
        <f t="shared" si="327"/>
        <v>0</v>
      </c>
      <c r="BP270" s="3">
        <f t="shared" si="328"/>
        <v>0</v>
      </c>
      <c r="BQ270" s="3">
        <f t="shared" si="329"/>
        <v>0</v>
      </c>
      <c r="BR270" s="3">
        <f t="shared" si="330"/>
        <v>0</v>
      </c>
      <c r="BS270" s="3">
        <f t="shared" si="331"/>
        <v>0</v>
      </c>
      <c r="BT270" s="3">
        <f t="shared" si="332"/>
        <v>0</v>
      </c>
      <c r="BU270" s="3">
        <f t="shared" si="333"/>
        <v>0</v>
      </c>
      <c r="BV270" s="3">
        <f t="shared" si="334"/>
        <v>0</v>
      </c>
      <c r="BW270" s="3">
        <f t="shared" si="335"/>
        <v>0</v>
      </c>
    </row>
    <row r="271" spans="1:121" s="3" customFormat="1">
      <c r="A271" s="55" t="s">
        <v>22</v>
      </c>
      <c r="B271" s="57" t="s">
        <v>5515</v>
      </c>
      <c r="C271" s="55" t="s">
        <v>5516</v>
      </c>
      <c r="D271" s="55" t="s">
        <v>5517</v>
      </c>
      <c r="E271" s="55" t="s">
        <v>5518</v>
      </c>
      <c r="F271" s="57" t="s">
        <v>5519</v>
      </c>
      <c r="G271" s="57" t="s">
        <v>5520</v>
      </c>
      <c r="H271" s="57" t="s">
        <v>5521</v>
      </c>
      <c r="I271" s="57" t="s">
        <v>5522</v>
      </c>
      <c r="J271" s="55" t="s">
        <v>5523</v>
      </c>
      <c r="K271" s="55" t="s">
        <v>5524</v>
      </c>
      <c r="L271" s="57" t="s">
        <v>5525</v>
      </c>
      <c r="M271" s="57" t="s">
        <v>5526</v>
      </c>
      <c r="N271" s="57" t="s">
        <v>5527</v>
      </c>
      <c r="O271" s="55" t="s">
        <v>5528</v>
      </c>
      <c r="P271" s="3">
        <f t="shared" si="308"/>
        <v>8.7083638008999986E-2</v>
      </c>
      <c r="Q271" s="3">
        <f t="shared" si="309"/>
        <v>-0.9848328799822349</v>
      </c>
      <c r="R271" s="55" t="s">
        <v>5529</v>
      </c>
      <c r="S271" s="3">
        <f t="shared" si="310"/>
        <v>2.9672044882662387</v>
      </c>
      <c r="T271" s="57" t="s">
        <v>5530</v>
      </c>
      <c r="U271" s="55" t="s">
        <v>5531</v>
      </c>
      <c r="V271" s="57" t="s">
        <v>5532</v>
      </c>
      <c r="W271" s="3">
        <f t="shared" si="311"/>
        <v>2.0951393090057278</v>
      </c>
      <c r="AA271" s="3">
        <f t="shared" si="312"/>
        <v>1.8513249351211229</v>
      </c>
      <c r="AC271" s="55" t="s">
        <v>5533</v>
      </c>
      <c r="AD271" s="55" t="s">
        <v>5534</v>
      </c>
      <c r="AE271" s="55" t="s">
        <v>5535</v>
      </c>
      <c r="AF271" s="55" t="s">
        <v>5536</v>
      </c>
      <c r="AG271" s="3">
        <f t="shared" si="313"/>
        <v>3.68614074166487E-2</v>
      </c>
      <c r="AH271" s="55" t="s">
        <v>5537</v>
      </c>
      <c r="AI271" s="55" t="s">
        <v>5538</v>
      </c>
      <c r="AJ271" s="3">
        <f t="shared" si="314"/>
        <v>7.4029000000000451</v>
      </c>
      <c r="AK271" s="3">
        <f t="shared" si="306"/>
        <v>3.8974794260148458</v>
      </c>
      <c r="AL271" s="3" t="e">
        <f t="shared" si="307"/>
        <v>#VALUE!</v>
      </c>
      <c r="AM271" s="3">
        <f t="shared" si="315"/>
        <v>0.52648008564411541</v>
      </c>
      <c r="AN271" s="58" t="e">
        <f t="shared" si="316"/>
        <v>#VALUE!</v>
      </c>
      <c r="AO271" s="55">
        <v>4</v>
      </c>
      <c r="AP271" s="55">
        <v>3</v>
      </c>
      <c r="AR271" s="3">
        <f t="shared" si="369"/>
        <v>0</v>
      </c>
      <c r="AS271" s="3">
        <f t="shared" si="370"/>
        <v>0</v>
      </c>
      <c r="AT271" s="3">
        <f t="shared" si="371"/>
        <v>0</v>
      </c>
      <c r="AU271" s="3">
        <f t="shared" si="371"/>
        <v>0</v>
      </c>
      <c r="AV271" s="3">
        <f t="shared" si="372"/>
        <v>0</v>
      </c>
      <c r="AW271" s="3">
        <f t="shared" si="373"/>
        <v>0</v>
      </c>
      <c r="AX271" s="3">
        <f t="shared" si="374"/>
        <v>0</v>
      </c>
      <c r="AY271" s="3">
        <f t="shared" si="374"/>
        <v>0</v>
      </c>
      <c r="AZ271" s="3">
        <f t="shared" si="375"/>
        <v>0</v>
      </c>
      <c r="BA271" s="3" t="e">
        <f t="shared" si="376"/>
        <v>#VALUE!</v>
      </c>
      <c r="BB271" s="3">
        <f t="shared" si="377"/>
        <v>0</v>
      </c>
      <c r="BC271" s="3">
        <f t="shared" si="377"/>
        <v>1</v>
      </c>
      <c r="BD271" s="3" t="e">
        <f t="shared" si="378"/>
        <v>#VALUE!</v>
      </c>
      <c r="BE271" s="3">
        <f t="shared" si="317"/>
        <v>0</v>
      </c>
      <c r="BF271" s="3">
        <f t="shared" si="318"/>
        <v>1</v>
      </c>
      <c r="BG271" s="3">
        <f t="shared" si="319"/>
        <v>0</v>
      </c>
      <c r="BH271" s="3">
        <f t="shared" si="320"/>
        <v>0</v>
      </c>
      <c r="BI271" s="3">
        <f t="shared" si="321"/>
        <v>0</v>
      </c>
      <c r="BJ271" s="3">
        <f t="shared" si="322"/>
        <v>0</v>
      </c>
      <c r="BK271" s="3">
        <f t="shared" si="323"/>
        <v>0</v>
      </c>
      <c r="BL271" s="3">
        <f t="shared" si="324"/>
        <v>0</v>
      </c>
      <c r="BM271" s="3">
        <f t="shared" si="325"/>
        <v>0</v>
      </c>
      <c r="BN271" s="3">
        <f t="shared" si="326"/>
        <v>0</v>
      </c>
      <c r="BO271" s="3">
        <f t="shared" si="327"/>
        <v>0</v>
      </c>
      <c r="BP271" s="3">
        <f t="shared" si="328"/>
        <v>0</v>
      </c>
      <c r="BQ271" s="3" t="e">
        <f t="shared" si="329"/>
        <v>#VALUE!</v>
      </c>
      <c r="BR271" s="3">
        <f t="shared" si="330"/>
        <v>0</v>
      </c>
      <c r="BS271" s="3">
        <f t="shared" si="331"/>
        <v>1</v>
      </c>
      <c r="BT271" s="3" t="e">
        <f t="shared" si="332"/>
        <v>#VALUE!</v>
      </c>
      <c r="BU271" s="3">
        <f t="shared" si="333"/>
        <v>0</v>
      </c>
      <c r="BV271" s="3">
        <f t="shared" si="334"/>
        <v>1</v>
      </c>
      <c r="BW271" s="3">
        <f t="shared" si="335"/>
        <v>0</v>
      </c>
    </row>
    <row r="272" spans="1:121" s="3" customFormat="1">
      <c r="A272" s="55" t="s">
        <v>16</v>
      </c>
      <c r="B272" s="57" t="s">
        <v>5544</v>
      </c>
      <c r="C272" s="55" t="s">
        <v>5545</v>
      </c>
      <c r="D272" s="55" t="s">
        <v>5546</v>
      </c>
      <c r="E272" s="57" t="s">
        <v>5547</v>
      </c>
      <c r="F272" s="57" t="s">
        <v>5548</v>
      </c>
      <c r="G272" s="57" t="s">
        <v>5549</v>
      </c>
      <c r="H272" s="55" t="s">
        <v>5550</v>
      </c>
      <c r="I272" s="57" t="s">
        <v>5551</v>
      </c>
      <c r="J272" s="55" t="s">
        <v>5552</v>
      </c>
      <c r="K272" s="55" t="s">
        <v>5553</v>
      </c>
      <c r="L272" s="57" t="s">
        <v>5554</v>
      </c>
      <c r="M272" s="55" t="s">
        <v>5555</v>
      </c>
      <c r="N272" s="55" t="s">
        <v>5556</v>
      </c>
      <c r="O272" s="55" t="s">
        <v>5557</v>
      </c>
      <c r="P272" s="3">
        <f t="shared" si="308"/>
        <v>7.8610077400000089E-4</v>
      </c>
      <c r="Q272" s="3">
        <f t="shared" si="309"/>
        <v>-0.99999876409114619</v>
      </c>
      <c r="R272" s="55" t="s">
        <v>5558</v>
      </c>
      <c r="S272" s="3">
        <f t="shared" si="310"/>
        <v>3.1400204518797681</v>
      </c>
      <c r="T272" s="55" t="s">
        <v>5559</v>
      </c>
      <c r="U272" s="55" t="s">
        <v>5560</v>
      </c>
      <c r="V272" s="55" t="s">
        <v>5561</v>
      </c>
      <c r="W272" s="3">
        <f t="shared" si="311"/>
        <v>4.7947627485581599</v>
      </c>
      <c r="AA272" s="3">
        <f t="shared" si="312"/>
        <v>1.1660439735002042</v>
      </c>
      <c r="AC272" s="55" t="s">
        <v>5562</v>
      </c>
      <c r="AD272" s="55" t="s">
        <v>5563</v>
      </c>
      <c r="AE272" s="55" t="s">
        <v>5564</v>
      </c>
      <c r="AF272" s="55" t="s">
        <v>5565</v>
      </c>
      <c r="AG272" s="3">
        <f t="shared" si="313"/>
        <v>4.0179151966043741E-2</v>
      </c>
      <c r="AH272" s="55" t="s">
        <v>5566</v>
      </c>
      <c r="AI272" s="55" t="s">
        <v>5567</v>
      </c>
      <c r="AJ272" s="3">
        <f t="shared" si="314"/>
        <v>16.131700000000023</v>
      </c>
      <c r="AK272" s="3">
        <f t="shared" si="306"/>
        <v>3.1878771323675767</v>
      </c>
      <c r="AL272" s="3" t="e">
        <f t="shared" si="307"/>
        <v>#VALUE!</v>
      </c>
      <c r="AM272" s="3">
        <f t="shared" si="315"/>
        <v>0.1976156965705767</v>
      </c>
      <c r="AN272" s="58" t="e">
        <f t="shared" si="316"/>
        <v>#VALUE!</v>
      </c>
      <c r="AO272" s="55">
        <v>1</v>
      </c>
      <c r="AP272" s="55">
        <v>1</v>
      </c>
      <c r="AR272" s="3" t="e">
        <f t="shared" si="369"/>
        <v>#VALUE!</v>
      </c>
      <c r="AS272" s="3" t="e">
        <f t="shared" si="370"/>
        <v>#VALUE!</v>
      </c>
      <c r="AT272" s="3">
        <f t="shared" si="371"/>
        <v>1</v>
      </c>
      <c r="AU272" s="3">
        <f t="shared" si="371"/>
        <v>1</v>
      </c>
      <c r="AV272" s="3">
        <f t="shared" si="372"/>
        <v>0</v>
      </c>
      <c r="AW272" s="3">
        <f t="shared" si="373"/>
        <v>0</v>
      </c>
      <c r="AX272" s="3">
        <f t="shared" si="374"/>
        <v>0</v>
      </c>
      <c r="AY272" s="3">
        <f t="shared" si="374"/>
        <v>0</v>
      </c>
      <c r="AZ272" s="3">
        <f t="shared" si="375"/>
        <v>0</v>
      </c>
      <c r="BA272" s="3">
        <f t="shared" si="376"/>
        <v>0</v>
      </c>
      <c r="BB272" s="3">
        <f t="shared" si="377"/>
        <v>0</v>
      </c>
      <c r="BC272" s="3">
        <f t="shared" si="377"/>
        <v>0</v>
      </c>
      <c r="BD272" s="3">
        <f t="shared" si="378"/>
        <v>0</v>
      </c>
      <c r="BE272" s="3">
        <f t="shared" si="317"/>
        <v>0</v>
      </c>
      <c r="BF272" s="3">
        <f t="shared" si="318"/>
        <v>0</v>
      </c>
      <c r="BG272" s="3">
        <f t="shared" si="319"/>
        <v>0</v>
      </c>
      <c r="BH272" s="3" t="e">
        <f t="shared" si="320"/>
        <v>#VALUE!</v>
      </c>
      <c r="BI272" s="3" t="e">
        <f t="shared" si="321"/>
        <v>#VALUE!</v>
      </c>
      <c r="BJ272" s="3">
        <f t="shared" si="322"/>
        <v>1</v>
      </c>
      <c r="BK272" s="3">
        <f t="shared" si="323"/>
        <v>1</v>
      </c>
      <c r="BL272" s="3">
        <f t="shared" si="324"/>
        <v>0</v>
      </c>
      <c r="BM272" s="3">
        <f t="shared" si="325"/>
        <v>0</v>
      </c>
      <c r="BN272" s="3">
        <f t="shared" si="326"/>
        <v>0</v>
      </c>
      <c r="BO272" s="3">
        <f t="shared" si="327"/>
        <v>0</v>
      </c>
      <c r="BP272" s="3">
        <f t="shared" si="328"/>
        <v>0</v>
      </c>
      <c r="BQ272" s="3">
        <f t="shared" si="329"/>
        <v>0</v>
      </c>
      <c r="BR272" s="3">
        <f t="shared" si="330"/>
        <v>0</v>
      </c>
      <c r="BS272" s="3">
        <f t="shared" si="331"/>
        <v>0</v>
      </c>
      <c r="BT272" s="3">
        <f t="shared" si="332"/>
        <v>0</v>
      </c>
      <c r="BU272" s="3">
        <f t="shared" si="333"/>
        <v>0</v>
      </c>
      <c r="BV272" s="3">
        <f t="shared" si="334"/>
        <v>0</v>
      </c>
      <c r="BW272" s="3">
        <f t="shared" si="335"/>
        <v>0</v>
      </c>
    </row>
    <row r="273" spans="1:75" s="3" customFormat="1">
      <c r="A273" s="55" t="s">
        <v>16</v>
      </c>
      <c r="B273" s="57" t="s">
        <v>5572</v>
      </c>
      <c r="C273" s="55" t="s">
        <v>5573</v>
      </c>
      <c r="D273" s="55" t="s">
        <v>5574</v>
      </c>
      <c r="E273" s="57" t="s">
        <v>5575</v>
      </c>
      <c r="F273" s="55" t="s">
        <v>5576</v>
      </c>
      <c r="G273" s="55" t="s">
        <v>5577</v>
      </c>
      <c r="H273" s="55" t="s">
        <v>5578</v>
      </c>
      <c r="I273" s="57" t="s">
        <v>5579</v>
      </c>
      <c r="J273" s="55" t="s">
        <v>5580</v>
      </c>
      <c r="K273" s="55" t="s">
        <v>5581</v>
      </c>
      <c r="L273" s="55" t="s">
        <v>5582</v>
      </c>
      <c r="M273" s="57" t="s">
        <v>5583</v>
      </c>
      <c r="N273" s="57" t="s">
        <v>5584</v>
      </c>
      <c r="O273" s="55" t="s">
        <v>5585</v>
      </c>
      <c r="P273" s="3">
        <f t="shared" si="308"/>
        <v>0</v>
      </c>
      <c r="Q273" s="3">
        <f t="shared" si="309"/>
        <v>-1</v>
      </c>
      <c r="R273" s="55" t="s">
        <v>5586</v>
      </c>
      <c r="S273" s="3">
        <f t="shared" si="310"/>
        <v>3.1415926535897931</v>
      </c>
      <c r="T273" s="57" t="s">
        <v>5587</v>
      </c>
      <c r="U273" s="55" t="s">
        <v>5588</v>
      </c>
      <c r="V273" s="55" t="s">
        <v>5589</v>
      </c>
      <c r="W273" s="3">
        <f t="shared" si="311"/>
        <v>0.53987532151970052</v>
      </c>
      <c r="AA273" s="3">
        <f t="shared" si="312"/>
        <v>1.975925935699322</v>
      </c>
      <c r="AC273" s="55" t="s">
        <v>5590</v>
      </c>
      <c r="AD273" s="55" t="s">
        <v>5591</v>
      </c>
      <c r="AE273" s="55" t="s">
        <v>5592</v>
      </c>
      <c r="AF273" s="55" t="s">
        <v>5593</v>
      </c>
      <c r="AG273" s="3">
        <f t="shared" si="313"/>
        <v>3.4114184739968516E-2</v>
      </c>
      <c r="AH273" s="55" t="s">
        <v>5594</v>
      </c>
      <c r="AI273" s="55" t="s">
        <v>5595</v>
      </c>
      <c r="AJ273" s="3">
        <f t="shared" si="314"/>
        <v>39.597699999999918</v>
      </c>
      <c r="AK273" s="3">
        <f t="shared" si="306"/>
        <v>4.1855813560525217</v>
      </c>
      <c r="AL273" s="3" t="e">
        <f t="shared" si="307"/>
        <v>#VALUE!</v>
      </c>
      <c r="AM273" s="3">
        <f t="shared" si="315"/>
        <v>0.10570263818485746</v>
      </c>
      <c r="AN273" s="58" t="e">
        <f t="shared" si="316"/>
        <v>#VALUE!</v>
      </c>
      <c r="AO273" s="55">
        <v>3</v>
      </c>
      <c r="AP273" s="55">
        <v>3</v>
      </c>
      <c r="AR273" s="3">
        <f t="shared" si="369"/>
        <v>0</v>
      </c>
      <c r="AS273" s="3">
        <f t="shared" si="370"/>
        <v>0</v>
      </c>
      <c r="AT273" s="3">
        <f t="shared" si="371"/>
        <v>0</v>
      </c>
      <c r="AU273" s="3">
        <f t="shared" si="371"/>
        <v>0</v>
      </c>
      <c r="AV273" s="3">
        <f t="shared" si="372"/>
        <v>0</v>
      </c>
      <c r="AW273" s="3">
        <f t="shared" si="373"/>
        <v>0</v>
      </c>
      <c r="AX273" s="3">
        <f t="shared" si="374"/>
        <v>0</v>
      </c>
      <c r="AY273" s="3">
        <f t="shared" si="374"/>
        <v>0</v>
      </c>
      <c r="AZ273" s="3" t="e">
        <f t="shared" si="375"/>
        <v>#VALUE!</v>
      </c>
      <c r="BA273" s="3" t="e">
        <f t="shared" si="376"/>
        <v>#VALUE!</v>
      </c>
      <c r="BB273" s="3">
        <f t="shared" si="377"/>
        <v>1</v>
      </c>
      <c r="BC273" s="3">
        <f t="shared" si="377"/>
        <v>1</v>
      </c>
      <c r="BD273" s="3">
        <f t="shared" si="378"/>
        <v>0</v>
      </c>
      <c r="BE273" s="3">
        <f t="shared" si="317"/>
        <v>0</v>
      </c>
      <c r="BF273" s="3">
        <f t="shared" si="318"/>
        <v>0</v>
      </c>
      <c r="BG273" s="3">
        <f t="shared" si="319"/>
        <v>0</v>
      </c>
      <c r="BH273" s="3">
        <f t="shared" si="320"/>
        <v>0</v>
      </c>
      <c r="BI273" s="3">
        <f t="shared" si="321"/>
        <v>0</v>
      </c>
      <c r="BJ273" s="3">
        <f t="shared" si="322"/>
        <v>0</v>
      </c>
      <c r="BK273" s="3">
        <f t="shared" si="323"/>
        <v>0</v>
      </c>
      <c r="BL273" s="3">
        <f t="shared" si="324"/>
        <v>0</v>
      </c>
      <c r="BM273" s="3">
        <f t="shared" si="325"/>
        <v>0</v>
      </c>
      <c r="BN273" s="3">
        <f t="shared" si="326"/>
        <v>0</v>
      </c>
      <c r="BO273" s="3">
        <f t="shared" si="327"/>
        <v>0</v>
      </c>
      <c r="BP273" s="3" t="e">
        <f t="shared" si="328"/>
        <v>#VALUE!</v>
      </c>
      <c r="BQ273" s="3" t="e">
        <f t="shared" si="329"/>
        <v>#VALUE!</v>
      </c>
      <c r="BR273" s="3">
        <f t="shared" si="330"/>
        <v>1</v>
      </c>
      <c r="BS273" s="3">
        <f t="shared" si="331"/>
        <v>1</v>
      </c>
      <c r="BT273" s="3">
        <f t="shared" si="332"/>
        <v>0</v>
      </c>
      <c r="BU273" s="3">
        <f t="shared" si="333"/>
        <v>0</v>
      </c>
      <c r="BV273" s="3">
        <f t="shared" si="334"/>
        <v>0</v>
      </c>
      <c r="BW273" s="3">
        <f t="shared" si="335"/>
        <v>0</v>
      </c>
    </row>
    <row r="276" spans="1:75">
      <c r="D276">
        <v>1.8906598440636651</v>
      </c>
      <c r="E276">
        <v>1.8024328166915646</v>
      </c>
      <c r="H276">
        <v>1.5844507721923893</v>
      </c>
      <c r="I276">
        <v>1.4954279665480412</v>
      </c>
      <c r="L276">
        <v>1.575065326581742</v>
      </c>
      <c r="M276">
        <v>1.6277474417404123</v>
      </c>
      <c r="P276" s="31">
        <v>1.7585029796197531</v>
      </c>
      <c r="Q276" s="3">
        <v>1.9871257209710997</v>
      </c>
    </row>
    <row r="279" spans="1:75">
      <c r="P279"/>
      <c r="Q279"/>
    </row>
    <row r="280" spans="1:75">
      <c r="P280"/>
      <c r="Q280"/>
    </row>
    <row r="281" spans="1:75">
      <c r="E281" t="s">
        <v>5762</v>
      </c>
      <c r="P281"/>
      <c r="Q281"/>
    </row>
    <row r="282" spans="1:75">
      <c r="D282" t="s">
        <v>5731</v>
      </c>
      <c r="E282" t="s">
        <v>5732</v>
      </c>
      <c r="F282" t="s">
        <v>5731</v>
      </c>
      <c r="G282" t="s">
        <v>5732</v>
      </c>
      <c r="H282" t="s">
        <v>5731</v>
      </c>
      <c r="I282" t="s">
        <v>5732</v>
      </c>
      <c r="J282" t="s">
        <v>5731</v>
      </c>
      <c r="K282" t="s">
        <v>5732</v>
      </c>
    </row>
    <row r="284" spans="1:75">
      <c r="C284" t="s">
        <v>5753</v>
      </c>
      <c r="D284">
        <v>1.8906598440636651</v>
      </c>
      <c r="E284">
        <v>1.8024328166915646</v>
      </c>
      <c r="F284">
        <v>1.5844507721923893</v>
      </c>
      <c r="G284">
        <v>1.4954279665480412</v>
      </c>
      <c r="H284">
        <v>1.575065326581742</v>
      </c>
      <c r="I284">
        <v>1.6277474417404123</v>
      </c>
      <c r="J284">
        <v>1.7585029796197531</v>
      </c>
      <c r="K284">
        <v>1.9871257209710997</v>
      </c>
    </row>
    <row r="285" spans="1:75">
      <c r="C285" t="s">
        <v>5735</v>
      </c>
      <c r="D285">
        <v>0.96338342458334825</v>
      </c>
      <c r="E285">
        <v>0.86623782031700913</v>
      </c>
      <c r="F285">
        <v>0.66543901253533955</v>
      </c>
      <c r="G285">
        <v>0.77767161417132669</v>
      </c>
      <c r="H285">
        <v>0.79419355560038751</v>
      </c>
      <c r="I285">
        <v>0.8134082338013503</v>
      </c>
      <c r="J285" s="31">
        <v>1.1700378570960741</v>
      </c>
      <c r="K285" s="3">
        <v>1.2517567030803896</v>
      </c>
      <c r="P285" s="31">
        <v>1.1700378570960741</v>
      </c>
      <c r="Q285" s="3">
        <v>1.2517567030803896</v>
      </c>
    </row>
    <row r="289" spans="1:16">
      <c r="F289" t="s">
        <v>5763</v>
      </c>
      <c r="P289"/>
    </row>
    <row r="290" spans="1:16">
      <c r="P290"/>
    </row>
    <row r="291" spans="1:16">
      <c r="C291" t="s">
        <v>5731</v>
      </c>
      <c r="D291" t="s">
        <v>5732</v>
      </c>
      <c r="E291" t="s">
        <v>5731</v>
      </c>
      <c r="F291" t="s">
        <v>5732</v>
      </c>
      <c r="G291" t="s">
        <v>5731</v>
      </c>
      <c r="H291" t="s">
        <v>5732</v>
      </c>
      <c r="I291" t="s">
        <v>5731</v>
      </c>
      <c r="J291" t="s">
        <v>5732</v>
      </c>
    </row>
    <row r="293" spans="1:16">
      <c r="B293" t="s">
        <v>5753</v>
      </c>
      <c r="C293">
        <v>0.28243975127977128</v>
      </c>
      <c r="D293">
        <v>0.24782129355708832</v>
      </c>
      <c r="E293">
        <v>0.14645441444492138</v>
      </c>
      <c r="F293">
        <v>0.17374074599577008</v>
      </c>
      <c r="G293">
        <v>0.22338188438546386</v>
      </c>
      <c r="H293">
        <v>0.21771084051200817</v>
      </c>
      <c r="I293">
        <v>0.24895882548078072</v>
      </c>
      <c r="J293">
        <v>0.27737381450507015</v>
      </c>
    </row>
    <row r="294" spans="1:16">
      <c r="B294" t="s">
        <v>5735</v>
      </c>
      <c r="C294">
        <v>0.37080417283564265</v>
      </c>
      <c r="D294">
        <v>0.32961294330776209</v>
      </c>
      <c r="E294">
        <v>0.26987884190677996</v>
      </c>
      <c r="F294">
        <v>0.32082739764097185</v>
      </c>
      <c r="G294">
        <v>0.24879426815984615</v>
      </c>
      <c r="H294">
        <v>0.30293714706130831</v>
      </c>
      <c r="I294">
        <v>0.37859047402351365</v>
      </c>
      <c r="J294">
        <v>0.35715813213973963</v>
      </c>
    </row>
    <row r="295" spans="1:16">
      <c r="A295" t="s">
        <v>5764</v>
      </c>
    </row>
    <row r="296" spans="1:16">
      <c r="A296" t="s">
        <v>5765</v>
      </c>
      <c r="B296" s="31"/>
      <c r="C296" s="3"/>
      <c r="E296" s="40"/>
    </row>
    <row r="299" spans="1:16">
      <c r="B299" t="s">
        <v>5766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F5098-A153-4A53-8F7A-24B490F97F09}">
  <dimension ref="A1:AQ495"/>
  <sheetViews>
    <sheetView topLeftCell="L1" workbookViewId="0">
      <selection activeCell="L7" sqref="A7:XFD7"/>
    </sheetView>
  </sheetViews>
  <sheetFormatPr defaultRowHeight="15"/>
  <cols>
    <col min="3" max="3" width="10.7109375" customWidth="1"/>
    <col min="16" max="17" width="8.85546875" style="9"/>
    <col min="19" max="19" width="19.28515625" style="16" customWidth="1"/>
    <col min="32" max="32" width="15.28515625" customWidth="1"/>
  </cols>
  <sheetData>
    <row r="1" spans="1:43">
      <c r="A1" t="s">
        <v>0</v>
      </c>
      <c r="B1" t="s">
        <v>1</v>
      </c>
      <c r="E1" t="s">
        <v>2</v>
      </c>
      <c r="I1" t="s">
        <v>3</v>
      </c>
      <c r="L1" t="s">
        <v>4</v>
      </c>
      <c r="P1" s="9" t="s">
        <v>5767</v>
      </c>
      <c r="Q1" s="9" t="s">
        <v>5768</v>
      </c>
      <c r="R1" t="s">
        <v>5</v>
      </c>
      <c r="S1" s="16" t="s">
        <v>5740</v>
      </c>
      <c r="T1" t="s">
        <v>6</v>
      </c>
      <c r="W1" s="24" t="s">
        <v>5741</v>
      </c>
      <c r="X1" s="4" t="s">
        <v>22</v>
      </c>
      <c r="Y1" s="4" t="s">
        <v>5742</v>
      </c>
      <c r="Z1" s="5" t="s">
        <v>5743</v>
      </c>
      <c r="AA1" s="5" t="s">
        <v>5744</v>
      </c>
      <c r="AB1" s="5" t="s">
        <v>5745</v>
      </c>
      <c r="AC1" t="s">
        <v>7</v>
      </c>
      <c r="AF1" t="s">
        <v>8</v>
      </c>
      <c r="AG1" t="s">
        <v>5746</v>
      </c>
      <c r="AH1" t="s">
        <v>9</v>
      </c>
      <c r="AI1" t="s">
        <v>10</v>
      </c>
      <c r="AJ1" t="s">
        <v>11</v>
      </c>
      <c r="AK1" t="s">
        <v>12</v>
      </c>
      <c r="AL1" t="s">
        <v>13</v>
      </c>
      <c r="AM1" t="s">
        <v>14</v>
      </c>
      <c r="AN1" t="s">
        <v>15</v>
      </c>
    </row>
    <row r="10" spans="1:43">
      <c r="A10" t="s">
        <v>16</v>
      </c>
      <c r="B10">
        <v>0</v>
      </c>
      <c r="C10">
        <v>1.6</v>
      </c>
      <c r="D10">
        <v>0</v>
      </c>
      <c r="E10">
        <v>0</v>
      </c>
      <c r="F10">
        <v>0</v>
      </c>
      <c r="G10">
        <v>0</v>
      </c>
      <c r="H10">
        <v>1</v>
      </c>
      <c r="I10">
        <v>-0.25994070000000002</v>
      </c>
      <c r="J10">
        <v>1.623597</v>
      </c>
      <c r="K10">
        <v>9.3777719999999995E-2</v>
      </c>
      <c r="L10">
        <v>8.3292840000000007E-2</v>
      </c>
      <c r="M10">
        <v>-0.91656760000000004</v>
      </c>
      <c r="N10">
        <v>-8.8196860000000002E-2</v>
      </c>
      <c r="O10">
        <v>-0.38103500000000001</v>
      </c>
      <c r="P10" s="9">
        <f>L10*L11+M10*M11+N10*N11+O10*O11</f>
        <v>-3.1604132667042484E-2</v>
      </c>
      <c r="Q10" s="9">
        <f>2*P10*P10-1</f>
        <v>-0.99800235759672795</v>
      </c>
      <c r="R10">
        <v>3.728138</v>
      </c>
      <c r="S10" s="16">
        <f>ACOS(Q10)</f>
        <v>3.0783738612308538</v>
      </c>
      <c r="T10">
        <v>2.2930579999999998</v>
      </c>
      <c r="U10">
        <v>2.6650830000000001</v>
      </c>
      <c r="V10">
        <v>-2.739798</v>
      </c>
      <c r="W10">
        <f>SQRT((B10-T10)^2 + (C10-U10)^2 + (D10-V10)^2)</f>
        <v>3.7281375871951132</v>
      </c>
      <c r="AC10">
        <v>0.47764279999999998</v>
      </c>
      <c r="AD10">
        <v>0.42075380000000001</v>
      </c>
      <c r="AE10">
        <v>0.4213577</v>
      </c>
      <c r="AF10">
        <v>0.36845539999999999</v>
      </c>
      <c r="AG10">
        <f>AC10*AD10*AE10*AF10</f>
        <v>3.1200901546545718E-2</v>
      </c>
      <c r="AH10">
        <v>65.0929</v>
      </c>
      <c r="AI10">
        <v>70.123900000000006</v>
      </c>
      <c r="AJ10">
        <v>4</v>
      </c>
      <c r="AK10">
        <v>1</v>
      </c>
      <c r="AL10">
        <v>2.39631152153015</v>
      </c>
      <c r="AM10">
        <v>0.43483147025108299</v>
      </c>
      <c r="AN10" t="s">
        <v>17</v>
      </c>
      <c r="AO10">
        <v>0.311</v>
      </c>
      <c r="AP10">
        <v>0.35399999999999998</v>
      </c>
      <c r="AQ10" t="s">
        <v>18</v>
      </c>
    </row>
    <row r="11" spans="1:43">
      <c r="A11" t="s">
        <v>16</v>
      </c>
      <c r="B11">
        <v>-0.25691940000000002</v>
      </c>
      <c r="C11">
        <v>1.6202430000000001</v>
      </c>
      <c r="D11">
        <v>0.1040223</v>
      </c>
      <c r="E11">
        <v>7.2919410000000004E-2</v>
      </c>
      <c r="F11">
        <v>-0.90873060000000005</v>
      </c>
      <c r="G11">
        <v>-6.7194970000000007E-2</v>
      </c>
      <c r="H11">
        <v>-0.4054335</v>
      </c>
      <c r="I11">
        <v>0.23814099999999999</v>
      </c>
      <c r="J11">
        <v>1.6090629999999999</v>
      </c>
      <c r="K11">
        <v>-0.44336540000000002</v>
      </c>
      <c r="L11">
        <v>6.416087E-3</v>
      </c>
      <c r="M11">
        <v>-0.35196250000000001</v>
      </c>
      <c r="N11">
        <v>-2.0668140000000002E-2</v>
      </c>
      <c r="O11">
        <v>0.93576400000000004</v>
      </c>
      <c r="P11" s="9">
        <f t="shared" ref="P11:P74" si="0">L11*L12+M11*M12+N11*N12+O11*O12</f>
        <v>-0.13220338008243898</v>
      </c>
      <c r="Q11" s="9">
        <f t="shared" ref="Q11:Q74" si="1">2*P11*P11-1</f>
        <v>-0.96504453258955636</v>
      </c>
      <c r="R11">
        <v>0.32109759999999998</v>
      </c>
      <c r="S11" s="16">
        <f t="shared" ref="S11:S74" si="2">ACOS(Q11)</f>
        <v>2.8764095668396958</v>
      </c>
      <c r="T11">
        <v>-0.5048262</v>
      </c>
      <c r="U11">
        <v>1.622244</v>
      </c>
      <c r="V11">
        <v>0.30808570000000002</v>
      </c>
      <c r="W11">
        <f t="shared" ref="W11:W74" si="3">SQRT((B11-T11)^2 + (C11-U11)^2 + (D11-V11)^2)</f>
        <v>0.32109758128456839</v>
      </c>
      <c r="AC11">
        <v>0.41569610000000001</v>
      </c>
      <c r="AD11">
        <v>0.46372740000000001</v>
      </c>
      <c r="AE11">
        <v>0.48631859999999999</v>
      </c>
      <c r="AF11">
        <v>0.45911790000000002</v>
      </c>
      <c r="AG11">
        <f t="shared" ref="AG11:AG74" si="4">AC11*AD11*AE11*AF11</f>
        <v>4.3041144695220725E-2</v>
      </c>
      <c r="AH11">
        <v>71.636660000000006</v>
      </c>
      <c r="AI11">
        <v>78.838260000000005</v>
      </c>
      <c r="AJ11">
        <v>2</v>
      </c>
      <c r="AK11">
        <v>4</v>
      </c>
      <c r="AL11">
        <v>0.88211691379547097</v>
      </c>
      <c r="AM11">
        <v>3.1335186958313002</v>
      </c>
      <c r="AN11" t="s">
        <v>19</v>
      </c>
      <c r="AO11">
        <v>0.20899999999999999</v>
      </c>
      <c r="AP11">
        <v>0.93799999999999994</v>
      </c>
      <c r="AQ11" t="s">
        <v>18</v>
      </c>
    </row>
    <row r="12" spans="1:43">
      <c r="A12" t="s">
        <v>20</v>
      </c>
      <c r="B12">
        <v>0.24975600000000001</v>
      </c>
      <c r="C12">
        <v>1.601804</v>
      </c>
      <c r="D12">
        <v>-0.4383531</v>
      </c>
      <c r="E12">
        <v>4.1865909999999999E-2</v>
      </c>
      <c r="F12">
        <v>-0.32220870000000001</v>
      </c>
      <c r="G12">
        <v>7.268048E-3</v>
      </c>
      <c r="H12">
        <v>0.94571459999999996</v>
      </c>
      <c r="I12">
        <v>-0.70723080000000005</v>
      </c>
      <c r="J12">
        <v>1.6181570000000001</v>
      </c>
      <c r="K12">
        <v>8.3694610000000003E-2</v>
      </c>
      <c r="L12">
        <v>2.2726420000000001E-2</v>
      </c>
      <c r="M12">
        <v>-0.88083100000000003</v>
      </c>
      <c r="N12">
        <v>-5.3877889999999996E-3</v>
      </c>
      <c r="O12">
        <v>-0.47285430000000001</v>
      </c>
      <c r="P12" s="9">
        <f t="shared" si="0"/>
        <v>-0.20584006252173004</v>
      </c>
      <c r="Q12" s="9">
        <f t="shared" si="1"/>
        <v>-0.91525973732210053</v>
      </c>
      <c r="R12">
        <v>0.3939685</v>
      </c>
      <c r="S12" s="16">
        <f t="shared" si="2"/>
        <v>2.7269485026813047</v>
      </c>
      <c r="T12">
        <v>0.46992879999999998</v>
      </c>
      <c r="U12">
        <v>1.787606</v>
      </c>
      <c r="V12">
        <v>-0.70707750000000003</v>
      </c>
      <c r="W12">
        <f t="shared" si="3"/>
        <v>0.39396858785847383</v>
      </c>
      <c r="AC12">
        <v>0.48113129999999998</v>
      </c>
      <c r="AD12">
        <v>0.48051709999999997</v>
      </c>
      <c r="AE12">
        <v>0.44902979999999998</v>
      </c>
      <c r="AF12">
        <v>0.31035819999999997</v>
      </c>
      <c r="AG12">
        <f t="shared" si="4"/>
        <v>3.2218910221468756E-2</v>
      </c>
      <c r="AH12">
        <v>80.353359999999995</v>
      </c>
      <c r="AI12">
        <v>85.005759999999995</v>
      </c>
      <c r="AJ12">
        <v>3</v>
      </c>
      <c r="AK12">
        <v>1</v>
      </c>
      <c r="AL12">
        <v>2.32142162322998</v>
      </c>
      <c r="AM12">
        <v>0.70093619823455799</v>
      </c>
      <c r="AN12" t="s">
        <v>21</v>
      </c>
      <c r="AO12">
        <v>0.71199999999999997</v>
      </c>
      <c r="AP12">
        <v>0.84099999999999997</v>
      </c>
      <c r="AQ12" t="s">
        <v>18</v>
      </c>
    </row>
    <row r="13" spans="1:43">
      <c r="A13" t="s">
        <v>22</v>
      </c>
      <c r="B13">
        <v>-0.68414960000000002</v>
      </c>
      <c r="C13">
        <v>1.6171420000000001</v>
      </c>
      <c r="D13">
        <v>0.12845019999999999</v>
      </c>
      <c r="E13">
        <v>9.1533710000000004E-4</v>
      </c>
      <c r="F13">
        <v>-0.89205060000000003</v>
      </c>
      <c r="G13">
        <v>9.5460100000000006E-3</v>
      </c>
      <c r="H13">
        <v>-0.45183380000000001</v>
      </c>
      <c r="I13">
        <v>-0.56426690000000002</v>
      </c>
      <c r="J13">
        <v>1.628811</v>
      </c>
      <c r="K13">
        <v>-3.3803279999999998E-2</v>
      </c>
      <c r="L13">
        <v>-0.1417069</v>
      </c>
      <c r="M13">
        <v>-0.27772760000000002</v>
      </c>
      <c r="N13">
        <v>-8.0129820000000004E-2</v>
      </c>
      <c r="O13">
        <v>0.946766</v>
      </c>
      <c r="P13" s="9">
        <f t="shared" si="0"/>
        <v>0.87809229916912002</v>
      </c>
      <c r="Q13" s="9">
        <f t="shared" si="1"/>
        <v>0.54209217172022273</v>
      </c>
      <c r="R13">
        <v>3.6987139999999998</v>
      </c>
      <c r="S13" s="16">
        <f t="shared" si="2"/>
        <v>0.99787147603770077</v>
      </c>
      <c r="T13">
        <v>-2.4500190000000002</v>
      </c>
      <c r="U13">
        <v>2.899295</v>
      </c>
      <c r="V13">
        <v>3.114798</v>
      </c>
      <c r="W13">
        <f t="shared" si="3"/>
        <v>3.6987138623892224</v>
      </c>
      <c r="AC13">
        <v>0.41089320000000001</v>
      </c>
      <c r="AD13">
        <v>0.46532649999999998</v>
      </c>
      <c r="AE13">
        <v>0.45500350000000001</v>
      </c>
      <c r="AF13">
        <v>0.43993539999999998</v>
      </c>
      <c r="AG13">
        <f t="shared" si="4"/>
        <v>3.8272813302131822E-2</v>
      </c>
      <c r="AH13">
        <v>86.520420000000001</v>
      </c>
      <c r="AI13">
        <v>91.205929999999995</v>
      </c>
      <c r="AJ13">
        <v>1</v>
      </c>
      <c r="AK13">
        <v>4</v>
      </c>
      <c r="AL13">
        <v>0.63106137514114402</v>
      </c>
      <c r="AM13">
        <v>2.5135803222656299</v>
      </c>
      <c r="AN13" t="s">
        <v>23</v>
      </c>
      <c r="AO13">
        <v>3.2000000000000001E-2</v>
      </c>
      <c r="AP13">
        <v>0.752</v>
      </c>
      <c r="AQ13" t="s">
        <v>18</v>
      </c>
    </row>
    <row r="14" spans="1:43">
      <c r="A14" t="s">
        <v>22</v>
      </c>
      <c r="B14">
        <v>-0.59864059999999997</v>
      </c>
      <c r="C14">
        <v>1.6256550000000001</v>
      </c>
      <c r="D14">
        <v>-4.4752020000000003E-2</v>
      </c>
      <c r="E14">
        <v>-9.7697619999999999E-2</v>
      </c>
      <c r="F14">
        <v>-0.25997300000000001</v>
      </c>
      <c r="G14">
        <v>-4.5494769999999997E-2</v>
      </c>
      <c r="H14">
        <v>0.95958299999999996</v>
      </c>
      <c r="I14">
        <v>-0.52558490000000002</v>
      </c>
      <c r="J14">
        <v>1.6273550000000001</v>
      </c>
      <c r="K14">
        <v>-0.1457495</v>
      </c>
      <c r="L14">
        <v>-8.5690619999999995E-2</v>
      </c>
      <c r="M14">
        <v>-0.70076110000000003</v>
      </c>
      <c r="N14">
        <v>-0.10818510000000001</v>
      </c>
      <c r="O14">
        <v>0.69991930000000002</v>
      </c>
      <c r="P14" s="9">
        <f t="shared" si="0"/>
        <v>0.48109622245216599</v>
      </c>
      <c r="Q14" s="9">
        <f t="shared" si="1"/>
        <v>-0.53709284948451197</v>
      </c>
      <c r="R14">
        <v>5.9339310000000003</v>
      </c>
      <c r="S14" s="16">
        <f t="shared" si="2"/>
        <v>2.1377832011128657</v>
      </c>
      <c r="T14">
        <v>-6.198925</v>
      </c>
      <c r="U14">
        <v>3.5868850000000001</v>
      </c>
      <c r="V14">
        <v>-8.8711990000000004E-2</v>
      </c>
      <c r="W14">
        <f t="shared" si="3"/>
        <v>5.9339313235616196</v>
      </c>
      <c r="AC14">
        <v>0.48439359999999998</v>
      </c>
      <c r="AD14">
        <v>0.4755914</v>
      </c>
      <c r="AE14">
        <v>0.46324199999999999</v>
      </c>
      <c r="AF14">
        <v>0.46407510000000002</v>
      </c>
      <c r="AG14">
        <f t="shared" si="4"/>
        <v>4.952546753659294E-2</v>
      </c>
      <c r="AH14">
        <v>92.722480000000004</v>
      </c>
      <c r="AI14">
        <v>96.122420000000005</v>
      </c>
      <c r="AJ14">
        <v>3</v>
      </c>
      <c r="AK14">
        <v>4</v>
      </c>
      <c r="AL14">
        <v>1.5782046318054199</v>
      </c>
      <c r="AM14">
        <v>2.80473804473877</v>
      </c>
      <c r="AN14" t="s">
        <v>24</v>
      </c>
      <c r="AO14">
        <v>0.56699999999999995</v>
      </c>
      <c r="AP14">
        <v>0.255</v>
      </c>
      <c r="AQ14" t="s">
        <v>18</v>
      </c>
    </row>
    <row r="15" spans="1:43">
      <c r="A15" t="s">
        <v>22</v>
      </c>
      <c r="B15">
        <v>-0.5286168</v>
      </c>
      <c r="C15">
        <v>1.6176140000000001</v>
      </c>
      <c r="D15">
        <v>-0.1398269</v>
      </c>
      <c r="E15">
        <v>-4.756676E-2</v>
      </c>
      <c r="F15">
        <v>-0.70449859999999997</v>
      </c>
      <c r="G15">
        <v>-6.4163940000000003E-2</v>
      </c>
      <c r="H15">
        <v>0.7051965</v>
      </c>
      <c r="I15">
        <v>-0.6774867</v>
      </c>
      <c r="J15">
        <v>1.612476</v>
      </c>
      <c r="K15">
        <v>-0.58499009999999996</v>
      </c>
      <c r="L15">
        <v>-0.23108580000000001</v>
      </c>
      <c r="M15">
        <v>0.2710282</v>
      </c>
      <c r="N15">
        <v>2.3895900000000001E-2</v>
      </c>
      <c r="O15">
        <v>0.93411560000000005</v>
      </c>
      <c r="P15" s="9">
        <f t="shared" si="0"/>
        <v>-0.78183739919323803</v>
      </c>
      <c r="Q15" s="9">
        <f t="shared" si="1"/>
        <v>0.22253943755449335</v>
      </c>
      <c r="R15">
        <v>1.2237720000000001</v>
      </c>
      <c r="S15" s="16">
        <f t="shared" si="2"/>
        <v>1.3463778720446893</v>
      </c>
      <c r="T15">
        <v>8.5962409999999993E-3</v>
      </c>
      <c r="U15">
        <v>2.4123770000000002</v>
      </c>
      <c r="V15">
        <v>0.62002239999999997</v>
      </c>
      <c r="W15">
        <f t="shared" si="3"/>
        <v>1.2237716438535244</v>
      </c>
      <c r="AC15">
        <v>0.48211300000000001</v>
      </c>
      <c r="AD15">
        <v>0.4401853</v>
      </c>
      <c r="AE15">
        <v>0.4634897</v>
      </c>
      <c r="AF15">
        <v>0.3425106</v>
      </c>
      <c r="AG15">
        <f t="shared" si="4"/>
        <v>3.3689803767479466E-2</v>
      </c>
      <c r="AH15">
        <v>97.638030000000001</v>
      </c>
      <c r="AI15">
        <v>103.4701</v>
      </c>
      <c r="AJ15">
        <v>2</v>
      </c>
      <c r="AK15">
        <v>2</v>
      </c>
      <c r="AL15">
        <v>0.90089631080627397</v>
      </c>
      <c r="AM15">
        <v>0.97640067338943504</v>
      </c>
      <c r="AN15" t="s">
        <v>25</v>
      </c>
      <c r="AO15">
        <v>5.2999999999999999E-2</v>
      </c>
      <c r="AP15">
        <v>0.14599999999999999</v>
      </c>
      <c r="AQ15" t="s">
        <v>18</v>
      </c>
    </row>
    <row r="16" spans="1:43">
      <c r="A16" t="s">
        <v>20</v>
      </c>
      <c r="B16">
        <v>-0.64155930000000005</v>
      </c>
      <c r="C16">
        <v>1.6187240000000001</v>
      </c>
      <c r="D16">
        <v>-0.53192030000000001</v>
      </c>
      <c r="E16">
        <v>-0.1242245</v>
      </c>
      <c r="F16">
        <v>0.27326859999999997</v>
      </c>
      <c r="G16">
        <v>1.1162689999999999E-2</v>
      </c>
      <c r="H16">
        <v>0.95381749999999998</v>
      </c>
      <c r="I16">
        <v>-0.64820310000000003</v>
      </c>
      <c r="J16">
        <v>1.6131</v>
      </c>
      <c r="K16">
        <v>-0.17876700000000001</v>
      </c>
      <c r="L16">
        <v>1.5692350000000001E-2</v>
      </c>
      <c r="M16">
        <v>-0.79903570000000002</v>
      </c>
      <c r="N16">
        <v>-1.163812E-2</v>
      </c>
      <c r="O16">
        <v>-0.60096609999999995</v>
      </c>
      <c r="P16" s="9">
        <f t="shared" si="0"/>
        <v>0.99874176667333359</v>
      </c>
      <c r="Q16" s="9">
        <f t="shared" si="1"/>
        <v>0.99497023299554299</v>
      </c>
      <c r="R16">
        <v>1.066449</v>
      </c>
      <c r="S16" s="16">
        <f t="shared" si="2"/>
        <v>0.10033931527578943</v>
      </c>
      <c r="T16">
        <v>0.41446290000000002</v>
      </c>
      <c r="U16">
        <v>1.765509</v>
      </c>
      <c r="V16">
        <v>-0.5077391</v>
      </c>
      <c r="W16">
        <f t="shared" si="3"/>
        <v>1.0664489924751583</v>
      </c>
      <c r="AC16">
        <v>0.42644399999999999</v>
      </c>
      <c r="AD16">
        <v>0.46606550000000002</v>
      </c>
      <c r="AE16">
        <v>0.47394920000000001</v>
      </c>
      <c r="AF16">
        <v>0.37287779999999998</v>
      </c>
      <c r="AG16">
        <f t="shared" si="4"/>
        <v>3.5124268339496625E-2</v>
      </c>
      <c r="AH16">
        <v>104.97239999999999</v>
      </c>
      <c r="AI16">
        <v>108.00369999999999</v>
      </c>
      <c r="AJ16">
        <v>2</v>
      </c>
      <c r="AK16">
        <v>1</v>
      </c>
      <c r="AL16">
        <v>1.5481199026107799</v>
      </c>
      <c r="AM16">
        <v>0.13811314105987499</v>
      </c>
      <c r="AN16" t="s">
        <v>26</v>
      </c>
      <c r="AO16">
        <v>0.41399999999999998</v>
      </c>
      <c r="AP16">
        <v>0.55400000000000005</v>
      </c>
      <c r="AQ16" t="s">
        <v>18</v>
      </c>
    </row>
    <row r="17" spans="1:43">
      <c r="A17" t="s">
        <v>16</v>
      </c>
      <c r="B17">
        <v>-0.64591690000000002</v>
      </c>
      <c r="C17">
        <v>1.6122030000000001</v>
      </c>
      <c r="D17">
        <v>-0.21418780000000001</v>
      </c>
      <c r="E17">
        <v>2.5068220000000001E-3</v>
      </c>
      <c r="F17">
        <v>-0.78498330000000005</v>
      </c>
      <c r="G17">
        <v>7.1780699999999999E-3</v>
      </c>
      <c r="H17">
        <v>-0.61947039999999998</v>
      </c>
      <c r="I17">
        <v>-0.67598919999999996</v>
      </c>
      <c r="J17">
        <v>1.619254</v>
      </c>
      <c r="K17">
        <v>-0.2105465</v>
      </c>
      <c r="L17">
        <v>4.3008610000000003E-2</v>
      </c>
      <c r="M17">
        <v>-0.80621339999999997</v>
      </c>
      <c r="N17">
        <v>-5.0969250000000001E-2</v>
      </c>
      <c r="O17">
        <v>-0.58785410000000005</v>
      </c>
      <c r="P17" s="9">
        <f t="shared" si="0"/>
        <v>0.79482425390899936</v>
      </c>
      <c r="Q17" s="9">
        <f t="shared" si="1"/>
        <v>0.26349118920399506</v>
      </c>
      <c r="R17">
        <v>5.9915599999999998</v>
      </c>
      <c r="S17" s="16">
        <f t="shared" si="2"/>
        <v>1.3041568220171664</v>
      </c>
      <c r="T17">
        <v>4.9501590000000002</v>
      </c>
      <c r="U17">
        <v>2.640889</v>
      </c>
      <c r="V17">
        <v>-2.0915620000000001</v>
      </c>
      <c r="W17">
        <f t="shared" si="3"/>
        <v>5.9915602518861864</v>
      </c>
      <c r="AC17">
        <v>0.47248960000000001</v>
      </c>
      <c r="AD17">
        <v>0.4984268</v>
      </c>
      <c r="AE17">
        <v>0.46210220000000002</v>
      </c>
      <c r="AF17">
        <v>0.32187179999999999</v>
      </c>
      <c r="AG17">
        <f t="shared" si="4"/>
        <v>3.5027940591214869E-2</v>
      </c>
      <c r="AH17">
        <v>109.5198</v>
      </c>
      <c r="AI17">
        <v>113.0228</v>
      </c>
      <c r="AJ17">
        <v>3</v>
      </c>
      <c r="AK17">
        <v>1</v>
      </c>
      <c r="AL17">
        <v>1.8895007371902499</v>
      </c>
      <c r="AM17">
        <v>0.181793212890625</v>
      </c>
      <c r="AN17" t="s">
        <v>27</v>
      </c>
      <c r="AO17">
        <v>0.59199999999999997</v>
      </c>
      <c r="AP17">
        <v>0.38400000000000001</v>
      </c>
      <c r="AQ17" t="s">
        <v>18</v>
      </c>
    </row>
    <row r="18" spans="1:43">
      <c r="A18" t="s">
        <v>20</v>
      </c>
      <c r="B18">
        <v>-0.6819518</v>
      </c>
      <c r="C18">
        <v>1.617192</v>
      </c>
      <c r="D18">
        <v>-0.22207640000000001</v>
      </c>
      <c r="E18">
        <v>2.7199069999999999E-2</v>
      </c>
      <c r="F18">
        <v>-0.80196820000000002</v>
      </c>
      <c r="G18">
        <v>-3.2400970000000001E-2</v>
      </c>
      <c r="H18">
        <v>-0.59586700000000004</v>
      </c>
      <c r="I18">
        <v>-0.48417070000000001</v>
      </c>
      <c r="J18">
        <v>1.6110899999999999</v>
      </c>
      <c r="K18">
        <v>-0.13353770000000001</v>
      </c>
      <c r="L18">
        <v>2.3558780000000001E-2</v>
      </c>
      <c r="M18">
        <v>-0.99798350000000002</v>
      </c>
      <c r="N18">
        <v>-5.425257E-2</v>
      </c>
      <c r="O18">
        <v>2.3036089999999999E-2</v>
      </c>
      <c r="P18" s="9">
        <f t="shared" si="0"/>
        <v>9.2676119067082299E-2</v>
      </c>
      <c r="Q18" s="9">
        <f t="shared" si="1"/>
        <v>-0.98282227390932797</v>
      </c>
      <c r="R18">
        <v>2.6990219999999998</v>
      </c>
      <c r="S18" s="16">
        <f t="shared" si="2"/>
        <v>2.9559740571962916</v>
      </c>
      <c r="T18">
        <v>-0.77146800000000004</v>
      </c>
      <c r="U18">
        <v>1.8626210000000001</v>
      </c>
      <c r="V18">
        <v>-2.908426</v>
      </c>
      <c r="W18">
        <f t="shared" si="3"/>
        <v>2.699022548539304</v>
      </c>
      <c r="AC18">
        <v>0.42329689999999998</v>
      </c>
      <c r="AD18">
        <v>0.47408670000000003</v>
      </c>
      <c r="AE18">
        <v>0.47315069999999998</v>
      </c>
      <c r="AF18">
        <v>0.37329329999999999</v>
      </c>
      <c r="AG18">
        <f t="shared" si="4"/>
        <v>3.5444800952937873E-2</v>
      </c>
      <c r="AH18">
        <v>114.5372</v>
      </c>
      <c r="AI18">
        <v>118.18859999999999</v>
      </c>
      <c r="AJ18">
        <v>4</v>
      </c>
      <c r="AK18">
        <v>3</v>
      </c>
      <c r="AL18">
        <v>3.04464888572693</v>
      </c>
      <c r="AM18">
        <v>1.92053699493408</v>
      </c>
      <c r="AN18" t="s">
        <v>28</v>
      </c>
      <c r="AO18">
        <v>0.30299999999999999</v>
      </c>
      <c r="AP18">
        <v>0.377</v>
      </c>
      <c r="AQ18" t="s">
        <v>18</v>
      </c>
    </row>
    <row r="19" spans="1:43">
      <c r="A19" t="s">
        <v>20</v>
      </c>
      <c r="B19">
        <v>-0.48604249999999999</v>
      </c>
      <c r="C19">
        <v>1.6107130000000001</v>
      </c>
      <c r="D19">
        <v>-0.15368589999999999</v>
      </c>
      <c r="E19">
        <v>8.6667529999999993E-3</v>
      </c>
      <c r="F19">
        <v>-0.99890789999999996</v>
      </c>
      <c r="G19">
        <v>-2.173419E-2</v>
      </c>
      <c r="H19">
        <v>4.0440499999999997E-2</v>
      </c>
      <c r="I19">
        <v>-0.45154830000000001</v>
      </c>
      <c r="J19">
        <v>1.6090660000000001</v>
      </c>
      <c r="K19">
        <v>-0.88004979999999999</v>
      </c>
      <c r="L19">
        <v>-0.1962303</v>
      </c>
      <c r="M19">
        <v>-7.2673420000000002E-2</v>
      </c>
      <c r="N19">
        <v>-4.177989E-2</v>
      </c>
      <c r="O19">
        <v>0.97696810000000001</v>
      </c>
      <c r="P19" s="9">
        <f t="shared" si="0"/>
        <v>0.9849636540736546</v>
      </c>
      <c r="Q19" s="9">
        <f t="shared" si="1"/>
        <v>0.94030679969225184</v>
      </c>
      <c r="R19">
        <v>0.60383730000000002</v>
      </c>
      <c r="S19" s="16">
        <f t="shared" si="2"/>
        <v>0.34726565857678482</v>
      </c>
      <c r="T19">
        <v>-0.55036600000000002</v>
      </c>
      <c r="U19">
        <v>2.1458309999999998</v>
      </c>
      <c r="V19">
        <v>0.1185832</v>
      </c>
      <c r="W19">
        <f t="shared" si="3"/>
        <v>0.60383710501347942</v>
      </c>
      <c r="AC19">
        <v>0.42161939999999998</v>
      </c>
      <c r="AD19">
        <v>0.41401300000000002</v>
      </c>
      <c r="AE19">
        <v>0.4493799</v>
      </c>
      <c r="AF19">
        <v>0.3520547</v>
      </c>
      <c r="AG19">
        <f t="shared" si="4"/>
        <v>2.7615846110309032E-2</v>
      </c>
      <c r="AH19">
        <v>119.7058</v>
      </c>
      <c r="AI19">
        <v>125.92310000000001</v>
      </c>
      <c r="AJ19">
        <v>2</v>
      </c>
      <c r="AK19">
        <v>3</v>
      </c>
      <c r="AL19">
        <v>1.1030250787735001</v>
      </c>
      <c r="AM19">
        <v>1.6904267072677599</v>
      </c>
      <c r="AN19" t="s">
        <v>29</v>
      </c>
      <c r="AO19">
        <v>0.94699999999999995</v>
      </c>
      <c r="AP19">
        <v>0.90500000000000003</v>
      </c>
      <c r="AQ19" t="s">
        <v>18</v>
      </c>
    </row>
    <row r="20" spans="1:43">
      <c r="A20" t="s">
        <v>16</v>
      </c>
      <c r="B20">
        <v>-0.45180290000000001</v>
      </c>
      <c r="C20">
        <v>1.6093470000000001</v>
      </c>
      <c r="D20">
        <v>-0.86451999999999996</v>
      </c>
      <c r="E20">
        <v>-6.5718070000000003E-2</v>
      </c>
      <c r="F20">
        <v>-6.8542930000000002E-2</v>
      </c>
      <c r="G20">
        <v>-1.480916E-2</v>
      </c>
      <c r="H20">
        <v>0.99537120000000001</v>
      </c>
      <c r="I20">
        <v>-0.45205000000000001</v>
      </c>
      <c r="J20">
        <v>1.604195</v>
      </c>
      <c r="K20">
        <v>-0.85175880000000004</v>
      </c>
      <c r="L20">
        <v>-2.5342429999999999E-2</v>
      </c>
      <c r="M20">
        <v>-6.6295919999999994E-2</v>
      </c>
      <c r="N20">
        <v>-2.133119E-2</v>
      </c>
      <c r="O20">
        <v>0.99725010000000003</v>
      </c>
      <c r="P20" s="9">
        <f t="shared" si="0"/>
        <v>0.1135534579221351</v>
      </c>
      <c r="Q20" s="9">
        <f t="shared" si="1"/>
        <v>-0.97421122438785179</v>
      </c>
      <c r="R20">
        <v>2.651484</v>
      </c>
      <c r="S20" s="16">
        <f t="shared" si="2"/>
        <v>2.9139948163767615</v>
      </c>
      <c r="T20">
        <v>-0.6700294</v>
      </c>
      <c r="U20">
        <v>1.9876309999999999</v>
      </c>
      <c r="V20">
        <v>1.7507520000000001</v>
      </c>
      <c r="W20">
        <f t="shared" si="3"/>
        <v>2.6514843435219921</v>
      </c>
      <c r="AC20">
        <v>0.47644599999999998</v>
      </c>
      <c r="AD20">
        <v>0.45450689999999999</v>
      </c>
      <c r="AE20">
        <v>0.4870584</v>
      </c>
      <c r="AF20">
        <v>0.30005189999999998</v>
      </c>
      <c r="AG20">
        <f t="shared" si="4"/>
        <v>3.1646929885884502E-2</v>
      </c>
      <c r="AH20">
        <v>127.4372</v>
      </c>
      <c r="AI20">
        <v>129.03649999999999</v>
      </c>
      <c r="AJ20">
        <v>1</v>
      </c>
      <c r="AK20">
        <v>3</v>
      </c>
      <c r="AL20">
        <v>0.16546048223972301</v>
      </c>
      <c r="AM20">
        <v>2.0940463542938201</v>
      </c>
      <c r="AN20" t="s">
        <v>30</v>
      </c>
      <c r="AO20">
        <v>0.65800000000000003</v>
      </c>
      <c r="AP20">
        <v>0.68500000000000005</v>
      </c>
      <c r="AQ20" t="s">
        <v>18</v>
      </c>
    </row>
    <row r="21" spans="1:43">
      <c r="A21" t="s">
        <v>16</v>
      </c>
      <c r="B21">
        <v>-0.45973579999999997</v>
      </c>
      <c r="C21">
        <v>1.601118</v>
      </c>
      <c r="D21">
        <v>-0.84812759999999998</v>
      </c>
      <c r="E21">
        <v>-9.3038310000000003E-3</v>
      </c>
      <c r="F21">
        <v>-5.0950580000000002E-2</v>
      </c>
      <c r="G21">
        <v>-1.6513219999999999E-2</v>
      </c>
      <c r="H21">
        <v>0.99852129999999995</v>
      </c>
      <c r="I21">
        <v>-0.2296069</v>
      </c>
      <c r="J21">
        <v>1.6301289999999999</v>
      </c>
      <c r="K21">
        <v>-0.55420329999999995</v>
      </c>
      <c r="L21">
        <v>4.3489160000000004E-3</v>
      </c>
      <c r="M21">
        <v>-0.98895650000000002</v>
      </c>
      <c r="N21">
        <v>-0.14107349999999999</v>
      </c>
      <c r="O21">
        <v>4.5214959999999998E-2</v>
      </c>
      <c r="P21" s="9">
        <f t="shared" si="0"/>
        <v>0.45634679098146558</v>
      </c>
      <c r="Q21" s="9">
        <f t="shared" si="1"/>
        <v>-0.58349521272183713</v>
      </c>
      <c r="R21">
        <v>5.2790220000000003</v>
      </c>
      <c r="S21" s="16">
        <f t="shared" si="2"/>
        <v>2.1938222281717357</v>
      </c>
      <c r="T21">
        <v>-0.95896250000000005</v>
      </c>
      <c r="U21">
        <v>3.377005</v>
      </c>
      <c r="V21">
        <v>-5.7943449999999999</v>
      </c>
      <c r="W21">
        <f t="shared" si="3"/>
        <v>5.2790215478651579</v>
      </c>
      <c r="AC21">
        <v>0.41025129999999999</v>
      </c>
      <c r="AD21">
        <v>0.48260350000000002</v>
      </c>
      <c r="AE21">
        <v>0.46985900000000003</v>
      </c>
      <c r="AF21">
        <v>0.38826519999999998</v>
      </c>
      <c r="AG21">
        <f t="shared" si="4"/>
        <v>3.6119060885230501E-2</v>
      </c>
      <c r="AH21">
        <v>130.5376</v>
      </c>
      <c r="AI21">
        <v>136.41040000000001</v>
      </c>
      <c r="AJ21">
        <v>4</v>
      </c>
      <c r="AK21">
        <v>3</v>
      </c>
      <c r="AL21">
        <v>2.7846150398254399</v>
      </c>
      <c r="AM21">
        <v>1.84483778476715</v>
      </c>
      <c r="AN21" t="s">
        <v>31</v>
      </c>
      <c r="AO21">
        <v>0.25700000000000001</v>
      </c>
      <c r="AP21">
        <v>0.747</v>
      </c>
      <c r="AQ21" t="s">
        <v>18</v>
      </c>
    </row>
    <row r="22" spans="1:43">
      <c r="A22" t="s">
        <v>20</v>
      </c>
      <c r="B22">
        <v>-0.22963629999999999</v>
      </c>
      <c r="C22">
        <v>1.6222719999999999</v>
      </c>
      <c r="D22">
        <v>-0.57301389999999996</v>
      </c>
      <c r="E22">
        <v>4.4519570000000003E-3</v>
      </c>
      <c r="F22">
        <v>-0.99417820000000001</v>
      </c>
      <c r="G22">
        <v>-7.9528119999999994E-2</v>
      </c>
      <c r="H22">
        <v>7.2562420000000002E-2</v>
      </c>
      <c r="I22">
        <v>-0.12289609999999999</v>
      </c>
      <c r="J22">
        <v>1.6259159999999999</v>
      </c>
      <c r="K22">
        <v>-0.68525360000000002</v>
      </c>
      <c r="L22">
        <v>-0.2123189</v>
      </c>
      <c r="M22">
        <v>-0.40110869999999998</v>
      </c>
      <c r="N22">
        <v>-0.14786099999999999</v>
      </c>
      <c r="O22">
        <v>0.87873179999999995</v>
      </c>
      <c r="P22" s="9">
        <f t="shared" si="0"/>
        <v>0.20733459062702397</v>
      </c>
      <c r="Q22" s="9">
        <f t="shared" si="1"/>
        <v>-0.9140247350590488</v>
      </c>
      <c r="R22">
        <v>3.9908980000000001</v>
      </c>
      <c r="S22" s="16">
        <f t="shared" si="2"/>
        <v>2.7238935451042838</v>
      </c>
      <c r="T22">
        <v>-2.402193</v>
      </c>
      <c r="U22">
        <v>3.851864</v>
      </c>
      <c r="V22">
        <v>1.9242220000000001</v>
      </c>
      <c r="W22">
        <f t="shared" si="3"/>
        <v>3.9908984253458146</v>
      </c>
      <c r="AC22">
        <v>0.40295589999999998</v>
      </c>
      <c r="AD22">
        <v>0.45549279999999998</v>
      </c>
      <c r="AE22">
        <v>0.44939050000000003</v>
      </c>
      <c r="AF22">
        <v>0.41673959999999999</v>
      </c>
      <c r="AG22">
        <f t="shared" si="4"/>
        <v>3.4373811678721035E-2</v>
      </c>
      <c r="AH22">
        <v>137.92230000000001</v>
      </c>
      <c r="AI22">
        <v>142.72030000000001</v>
      </c>
      <c r="AJ22">
        <v>2</v>
      </c>
      <c r="AK22">
        <v>3</v>
      </c>
      <c r="AL22">
        <v>0.89472591876983598</v>
      </c>
      <c r="AM22">
        <v>2.3432390689849898</v>
      </c>
      <c r="AN22" t="s">
        <v>32</v>
      </c>
      <c r="AO22">
        <v>0.11</v>
      </c>
      <c r="AP22">
        <v>0.51900000000000002</v>
      </c>
      <c r="AQ22" t="s">
        <v>18</v>
      </c>
    </row>
    <row r="23" spans="1:43">
      <c r="A23" t="s">
        <v>20</v>
      </c>
      <c r="B23">
        <v>-0.1240018</v>
      </c>
      <c r="C23">
        <v>1.6222859999999999</v>
      </c>
      <c r="D23">
        <v>-0.70200180000000001</v>
      </c>
      <c r="E23">
        <v>-0.13645689999999999</v>
      </c>
      <c r="F23">
        <v>-0.37980180000000002</v>
      </c>
      <c r="G23">
        <v>-7.6382210000000006E-2</v>
      </c>
      <c r="H23">
        <v>0.91175430000000002</v>
      </c>
      <c r="I23">
        <v>-0.2360022</v>
      </c>
      <c r="J23">
        <v>1.636061</v>
      </c>
      <c r="K23">
        <v>-0.5026465</v>
      </c>
      <c r="L23">
        <v>6.9416340000000007E-2</v>
      </c>
      <c r="M23">
        <v>-0.93942870000000001</v>
      </c>
      <c r="N23">
        <v>-0.2544304</v>
      </c>
      <c r="O23">
        <v>-0.21890680000000001</v>
      </c>
      <c r="P23" s="9">
        <f t="shared" si="0"/>
        <v>0.94005858433785905</v>
      </c>
      <c r="Q23" s="9">
        <f t="shared" si="1"/>
        <v>0.76742028397459938</v>
      </c>
      <c r="R23">
        <v>2.4944630000000001</v>
      </c>
      <c r="S23" s="16">
        <f t="shared" si="2"/>
        <v>0.69598853379674597</v>
      </c>
      <c r="T23">
        <v>0.63506890000000005</v>
      </c>
      <c r="U23">
        <v>3.1516820000000001</v>
      </c>
      <c r="V23">
        <v>-2.5205449999999998</v>
      </c>
      <c r="W23">
        <f t="shared" si="3"/>
        <v>2.4944618302713573</v>
      </c>
      <c r="AC23">
        <v>0.4043698</v>
      </c>
      <c r="AD23">
        <v>0.45644990000000002</v>
      </c>
      <c r="AE23">
        <v>0.41615869999999999</v>
      </c>
      <c r="AF23">
        <v>0.32861289999999999</v>
      </c>
      <c r="AG23">
        <f t="shared" si="4"/>
        <v>2.5241514882531117E-2</v>
      </c>
      <c r="AH23">
        <v>144.22309999999999</v>
      </c>
      <c r="AI23">
        <v>149.32470000000001</v>
      </c>
      <c r="AJ23">
        <v>4</v>
      </c>
      <c r="AK23">
        <v>2</v>
      </c>
      <c r="AL23">
        <v>2.3877034187316899</v>
      </c>
      <c r="AM23">
        <v>1.11009681224823</v>
      </c>
      <c r="AN23" t="s">
        <v>33</v>
      </c>
      <c r="AO23">
        <v>0.65</v>
      </c>
      <c r="AP23">
        <v>0.66300000000000003</v>
      </c>
      <c r="AQ23" t="s">
        <v>18</v>
      </c>
    </row>
    <row r="24" spans="1:43">
      <c r="A24" t="s">
        <v>16</v>
      </c>
      <c r="B24">
        <v>-0.22362960000000001</v>
      </c>
      <c r="C24">
        <v>1.6163479999999999</v>
      </c>
      <c r="D24">
        <v>-0.51652940000000003</v>
      </c>
      <c r="E24">
        <v>6.8527459999999998E-3</v>
      </c>
      <c r="F24">
        <v>-0.96890379999999998</v>
      </c>
      <c r="G24">
        <v>-5.9305980000000001E-2</v>
      </c>
      <c r="H24">
        <v>-0.2401276</v>
      </c>
      <c r="I24">
        <v>-0.11382490000000001</v>
      </c>
      <c r="J24">
        <v>1.635831</v>
      </c>
      <c r="K24">
        <v>-0.41486020000000001</v>
      </c>
      <c r="L24">
        <v>-4.679465E-2</v>
      </c>
      <c r="M24">
        <v>-0.96734520000000002</v>
      </c>
      <c r="N24">
        <v>-0.22598550000000001</v>
      </c>
      <c r="O24">
        <v>0.104805</v>
      </c>
      <c r="P24" s="9">
        <f t="shared" si="0"/>
        <v>0.20817534229219201</v>
      </c>
      <c r="Q24" s="9">
        <f t="shared" si="1"/>
        <v>-0.91332605372305742</v>
      </c>
      <c r="R24">
        <v>2.8008860000000002</v>
      </c>
      <c r="S24" s="16">
        <f t="shared" si="2"/>
        <v>2.7221745344505206</v>
      </c>
      <c r="T24">
        <v>-0.6679387</v>
      </c>
      <c r="U24">
        <v>3.0553590000000002</v>
      </c>
      <c r="V24">
        <v>-2.8780540000000001</v>
      </c>
      <c r="W24">
        <f t="shared" si="3"/>
        <v>2.8008858725176524</v>
      </c>
      <c r="AC24">
        <v>0.46386100000000002</v>
      </c>
      <c r="AD24">
        <v>0.40915410000000002</v>
      </c>
      <c r="AE24">
        <v>0.45021169999999999</v>
      </c>
      <c r="AF24">
        <v>0.45476929999999999</v>
      </c>
      <c r="AG24">
        <f t="shared" si="4"/>
        <v>3.8858200402700341E-2</v>
      </c>
      <c r="AH24">
        <v>150.839</v>
      </c>
      <c r="AI24">
        <v>154.738</v>
      </c>
      <c r="AJ24">
        <v>4</v>
      </c>
      <c r="AK24">
        <v>3</v>
      </c>
      <c r="AL24">
        <v>2.5738832950592001</v>
      </c>
      <c r="AM24">
        <v>1.8702702522277801</v>
      </c>
      <c r="AN24" t="s">
        <v>34</v>
      </c>
      <c r="AO24">
        <v>0.71599999999999997</v>
      </c>
      <c r="AP24">
        <v>0.17599999999999999</v>
      </c>
      <c r="AQ24" t="s">
        <v>18</v>
      </c>
    </row>
    <row r="25" spans="1:43">
      <c r="A25" t="s">
        <v>16</v>
      </c>
      <c r="B25">
        <v>-0.13790640000000001</v>
      </c>
      <c r="C25">
        <v>1.6174500000000001</v>
      </c>
      <c r="D25">
        <v>-0.46828740000000002</v>
      </c>
      <c r="E25">
        <v>-2.7953769999999999E-2</v>
      </c>
      <c r="F25">
        <v>-0.98987380000000003</v>
      </c>
      <c r="G25">
        <v>-6.7828509999999995E-2</v>
      </c>
      <c r="H25">
        <v>0.1215232</v>
      </c>
      <c r="I25">
        <v>-0.24864710000000001</v>
      </c>
      <c r="J25">
        <v>1.6357820000000001</v>
      </c>
      <c r="K25">
        <v>-0.58379499999999995</v>
      </c>
      <c r="L25">
        <v>-0.30779699999999999</v>
      </c>
      <c r="M25">
        <v>-8.3589259999999999E-2</v>
      </c>
      <c r="N25">
        <v>-6.100858E-2</v>
      </c>
      <c r="O25">
        <v>0.94580759999999997</v>
      </c>
      <c r="P25" s="9">
        <f t="shared" si="0"/>
        <v>-0.35125334006660802</v>
      </c>
      <c r="Q25" s="9">
        <f t="shared" si="1"/>
        <v>-0.75324218218410366</v>
      </c>
      <c r="R25">
        <v>5.0764570000000004</v>
      </c>
      <c r="S25" s="16">
        <f t="shared" si="2"/>
        <v>2.4237738425588602</v>
      </c>
      <c r="T25">
        <v>-0.7576001</v>
      </c>
      <c r="U25">
        <v>4.6781670000000002</v>
      </c>
      <c r="V25">
        <v>3.5340120000000002</v>
      </c>
      <c r="W25">
        <f t="shared" si="3"/>
        <v>5.0764563745933104</v>
      </c>
      <c r="AC25">
        <v>0.41422029999999999</v>
      </c>
      <c r="AD25">
        <v>0.43636000000000003</v>
      </c>
      <c r="AE25">
        <v>0.45564979999999999</v>
      </c>
      <c r="AF25">
        <v>0.4717942</v>
      </c>
      <c r="AG25">
        <f t="shared" si="4"/>
        <v>3.8856179212144966E-2</v>
      </c>
      <c r="AH25">
        <v>156.2533</v>
      </c>
      <c r="AI25">
        <v>161.74080000000001</v>
      </c>
      <c r="AJ25">
        <v>1</v>
      </c>
      <c r="AK25">
        <v>3</v>
      </c>
      <c r="AL25">
        <v>0.66258573532104503</v>
      </c>
      <c r="AM25">
        <v>1.77056276798248</v>
      </c>
      <c r="AN25" t="s">
        <v>35</v>
      </c>
      <c r="AO25">
        <v>0.85499999999999998</v>
      </c>
      <c r="AP25">
        <v>0.81899999999999995</v>
      </c>
      <c r="AQ25" t="s">
        <v>18</v>
      </c>
    </row>
    <row r="26" spans="1:43">
      <c r="A26" t="s">
        <v>16</v>
      </c>
      <c r="B26">
        <v>-0.25289469999999997</v>
      </c>
      <c r="C26">
        <v>1.625113</v>
      </c>
      <c r="D26">
        <v>-0.54409549999999995</v>
      </c>
      <c r="E26">
        <v>-7.3780449999999997E-2</v>
      </c>
      <c r="F26">
        <v>-0.1012792</v>
      </c>
      <c r="G26">
        <v>-1.6227849999999999E-2</v>
      </c>
      <c r="H26">
        <v>0.99198569999999997</v>
      </c>
      <c r="I26">
        <v>-0.55164690000000005</v>
      </c>
      <c r="J26">
        <v>1.632072</v>
      </c>
      <c r="K26">
        <v>-8.6888430000000003E-2</v>
      </c>
      <c r="L26">
        <v>0.17453569999999999</v>
      </c>
      <c r="M26">
        <v>-0.8120136</v>
      </c>
      <c r="N26">
        <v>-0.37625419999999998</v>
      </c>
      <c r="O26">
        <v>-0.41061429999999999</v>
      </c>
      <c r="P26" s="9">
        <f t="shared" si="0"/>
        <v>0.83324038961196811</v>
      </c>
      <c r="Q26" s="9">
        <f t="shared" si="1"/>
        <v>0.38857909376140887</v>
      </c>
      <c r="R26">
        <v>3.5453540000000001</v>
      </c>
      <c r="S26" s="16">
        <f t="shared" si="2"/>
        <v>1.1717073273424767</v>
      </c>
      <c r="T26">
        <v>1.3674500000000001</v>
      </c>
      <c r="U26">
        <v>4.6140759999999998</v>
      </c>
      <c r="V26">
        <v>-1.5491440000000001</v>
      </c>
      <c r="W26">
        <f t="shared" si="3"/>
        <v>3.5453546013818338</v>
      </c>
      <c r="AC26">
        <v>0.44123210000000002</v>
      </c>
      <c r="AD26">
        <v>0.43364439999999999</v>
      </c>
      <c r="AE26">
        <v>0.41350140000000002</v>
      </c>
      <c r="AF26">
        <v>0.35747620000000002</v>
      </c>
      <c r="AG26">
        <f t="shared" si="4"/>
        <v>2.828296652864971E-2</v>
      </c>
      <c r="AH26">
        <v>163.25239999999999</v>
      </c>
      <c r="AI26">
        <v>169.65100000000001</v>
      </c>
      <c r="AJ26">
        <v>3</v>
      </c>
      <c r="AK26">
        <v>2</v>
      </c>
      <c r="AL26">
        <v>1.85822081565857</v>
      </c>
      <c r="AM26">
        <v>1.0740313529968299</v>
      </c>
      <c r="AN26" t="s">
        <v>36</v>
      </c>
      <c r="AO26">
        <v>0.81399999999999995</v>
      </c>
      <c r="AP26">
        <v>0.88500000000000001</v>
      </c>
      <c r="AQ26" t="s">
        <v>18</v>
      </c>
    </row>
    <row r="27" spans="1:43">
      <c r="A27" t="s">
        <v>20</v>
      </c>
      <c r="B27">
        <v>-0.47171210000000002</v>
      </c>
      <c r="C27">
        <v>1.627629</v>
      </c>
      <c r="D27">
        <v>-0.16542999999999999</v>
      </c>
      <c r="E27">
        <v>3.7602570000000002E-2</v>
      </c>
      <c r="F27">
        <v>-0.85850919999999997</v>
      </c>
      <c r="G27">
        <v>-7.8964400000000004E-2</v>
      </c>
      <c r="H27">
        <v>-0.50528459999999997</v>
      </c>
      <c r="I27">
        <v>-0.46012409999999998</v>
      </c>
      <c r="J27">
        <v>1.625704</v>
      </c>
      <c r="K27">
        <v>-0.18048890000000001</v>
      </c>
      <c r="L27">
        <v>1.6405650000000001E-2</v>
      </c>
      <c r="M27">
        <v>-0.99926230000000005</v>
      </c>
      <c r="N27">
        <v>-2.8020369999999999E-2</v>
      </c>
      <c r="O27">
        <v>-2.050503E-2</v>
      </c>
      <c r="P27" s="9">
        <f t="shared" si="0"/>
        <v>0.46467864752242904</v>
      </c>
      <c r="Q27" s="9">
        <f t="shared" si="1"/>
        <v>-0.56814750907345224</v>
      </c>
      <c r="R27">
        <v>4.7979440000000002</v>
      </c>
      <c r="S27" s="16">
        <f t="shared" si="2"/>
        <v>2.1750493274164757</v>
      </c>
      <c r="T27">
        <v>-0.44254700000000002</v>
      </c>
      <c r="U27">
        <v>2.4394719999999999</v>
      </c>
      <c r="V27">
        <v>-4.894101</v>
      </c>
      <c r="W27">
        <f t="shared" si="3"/>
        <v>4.7979442562359989</v>
      </c>
      <c r="AC27">
        <v>0.4618584</v>
      </c>
      <c r="AD27">
        <v>0.44208360000000002</v>
      </c>
      <c r="AE27">
        <v>0.48244910000000002</v>
      </c>
      <c r="AF27">
        <v>0.4278631</v>
      </c>
      <c r="AG27">
        <f t="shared" si="4"/>
        <v>4.2147283151490071E-2</v>
      </c>
      <c r="AH27">
        <v>171.15260000000001</v>
      </c>
      <c r="AI27">
        <v>175.10429999999999</v>
      </c>
      <c r="AJ27">
        <v>4</v>
      </c>
      <c r="AK27">
        <v>2</v>
      </c>
      <c r="AL27">
        <v>2.97145748138428</v>
      </c>
      <c r="AM27">
        <v>1.5348873138427701</v>
      </c>
      <c r="AN27" t="s">
        <v>37</v>
      </c>
      <c r="AO27">
        <v>0.34899999999999998</v>
      </c>
      <c r="AP27">
        <v>0.73899999999999999</v>
      </c>
      <c r="AQ27" t="s">
        <v>18</v>
      </c>
    </row>
    <row r="28" spans="1:43">
      <c r="A28" t="s">
        <v>20</v>
      </c>
      <c r="B28">
        <v>-0.45357409999999998</v>
      </c>
      <c r="C28">
        <v>1.6224460000000001</v>
      </c>
      <c r="D28">
        <v>-0.1891391</v>
      </c>
      <c r="E28">
        <v>7.7413940000000004E-3</v>
      </c>
      <c r="F28">
        <v>-0.99943170000000003</v>
      </c>
      <c r="G28">
        <v>-9.9104569999999993E-3</v>
      </c>
      <c r="H28">
        <v>-3.1276890000000002E-2</v>
      </c>
      <c r="I28">
        <v>-0.2944022</v>
      </c>
      <c r="J28">
        <v>1.6158699999999999</v>
      </c>
      <c r="K28">
        <v>-0.43314209999999997</v>
      </c>
      <c r="L28">
        <v>-0.2279342</v>
      </c>
      <c r="M28">
        <v>-0.48117880000000002</v>
      </c>
      <c r="N28">
        <v>-0.16483890000000001</v>
      </c>
      <c r="O28">
        <v>0.83026580000000005</v>
      </c>
      <c r="P28" s="9">
        <f t="shared" si="0"/>
        <v>0.91111488229156901</v>
      </c>
      <c r="Q28" s="9">
        <f t="shared" si="1"/>
        <v>0.6602606574663592</v>
      </c>
      <c r="R28">
        <v>1.9056550000000001</v>
      </c>
      <c r="S28" s="16">
        <f t="shared" si="2"/>
        <v>0.84963055521459152</v>
      </c>
      <c r="T28">
        <v>-1.7396529999999999</v>
      </c>
      <c r="U28">
        <v>2.8648660000000001</v>
      </c>
      <c r="V28">
        <v>0.469582</v>
      </c>
      <c r="W28">
        <f t="shared" si="3"/>
        <v>1.905654711906231</v>
      </c>
      <c r="AC28">
        <v>0.46116099999999999</v>
      </c>
      <c r="AD28">
        <v>0.49616339999999998</v>
      </c>
      <c r="AE28">
        <v>0.49805100000000002</v>
      </c>
      <c r="AF28">
        <v>0.46884599999999998</v>
      </c>
      <c r="AG28">
        <f t="shared" si="4"/>
        <v>5.3429526910626628E-2</v>
      </c>
      <c r="AH28">
        <v>176.62049999999999</v>
      </c>
      <c r="AI28">
        <v>181.27350000000001</v>
      </c>
      <c r="AJ28">
        <v>2</v>
      </c>
      <c r="AK28">
        <v>4</v>
      </c>
      <c r="AL28">
        <v>1.2178473472595199</v>
      </c>
      <c r="AM28">
        <v>2.3734595775604199</v>
      </c>
      <c r="AN28" t="s">
        <v>38</v>
      </c>
      <c r="AO28">
        <v>0.55300000000000005</v>
      </c>
      <c r="AP28">
        <v>0.51500000000000001</v>
      </c>
      <c r="AQ28" t="s">
        <v>18</v>
      </c>
    </row>
    <row r="29" spans="1:43">
      <c r="A29" t="s">
        <v>22</v>
      </c>
      <c r="B29">
        <v>-0.36240250000000002</v>
      </c>
      <c r="C29">
        <v>1.6121300000000001</v>
      </c>
      <c r="D29">
        <v>-0.3890402</v>
      </c>
      <c r="E29">
        <v>-6.0679429999999999E-2</v>
      </c>
      <c r="F29">
        <v>-0.4772613</v>
      </c>
      <c r="G29">
        <v>-4.5905750000000002E-2</v>
      </c>
      <c r="H29">
        <v>0.87546120000000005</v>
      </c>
      <c r="I29">
        <v>-0.33018579999999997</v>
      </c>
      <c r="J29">
        <v>1.621262</v>
      </c>
      <c r="K29">
        <v>-0.19785140000000001</v>
      </c>
      <c r="L29">
        <v>-5.076961E-2</v>
      </c>
      <c r="M29">
        <v>-0.1517211</v>
      </c>
      <c r="N29">
        <v>-4.8194630000000002E-2</v>
      </c>
      <c r="O29">
        <v>0.98594139999999997</v>
      </c>
      <c r="P29" s="9">
        <f t="shared" si="0"/>
        <v>0.91064104888547293</v>
      </c>
      <c r="Q29" s="9">
        <f t="shared" si="1"/>
        <v>0.65853423983046855</v>
      </c>
      <c r="R29">
        <v>2.4127420000000002</v>
      </c>
      <c r="S29" s="16">
        <f t="shared" si="2"/>
        <v>0.85192695248544537</v>
      </c>
      <c r="T29">
        <v>-0.83644459999999998</v>
      </c>
      <c r="U29">
        <v>2.1226310000000002</v>
      </c>
      <c r="V29">
        <v>1.9209369999999999</v>
      </c>
      <c r="W29">
        <f t="shared" si="3"/>
        <v>2.4127415626405679</v>
      </c>
      <c r="AC29">
        <v>0.46723039999999999</v>
      </c>
      <c r="AD29">
        <v>0.44526929999999998</v>
      </c>
      <c r="AE29">
        <v>0.435533</v>
      </c>
      <c r="AF29">
        <v>0.35520370000000001</v>
      </c>
      <c r="AG29">
        <f t="shared" si="4"/>
        <v>3.2184916937952286E-2</v>
      </c>
      <c r="AH29">
        <v>182.7876</v>
      </c>
      <c r="AI29">
        <v>184.971</v>
      </c>
      <c r="AJ29">
        <v>1</v>
      </c>
      <c r="AK29">
        <v>3</v>
      </c>
      <c r="AL29">
        <v>0.29291003942489602</v>
      </c>
      <c r="AM29">
        <v>2.319180727005</v>
      </c>
      <c r="AN29" t="s">
        <v>39</v>
      </c>
      <c r="AO29">
        <v>0.2</v>
      </c>
      <c r="AP29">
        <v>0.96599999999999997</v>
      </c>
      <c r="AQ29" t="s">
        <v>18</v>
      </c>
    </row>
    <row r="30" spans="1:43">
      <c r="A30" t="s">
        <v>20</v>
      </c>
      <c r="B30">
        <v>-0.40194000000000002</v>
      </c>
      <c r="C30">
        <v>1.617718</v>
      </c>
      <c r="D30">
        <v>-0.22983619999999999</v>
      </c>
      <c r="E30">
        <v>-7.8588870000000002E-3</v>
      </c>
      <c r="F30">
        <v>-7.263029E-2</v>
      </c>
      <c r="G30">
        <v>-1.9642340000000001E-2</v>
      </c>
      <c r="H30">
        <v>0.99713450000000003</v>
      </c>
      <c r="I30">
        <v>-0.38279679999999999</v>
      </c>
      <c r="J30">
        <v>1.6256790000000001</v>
      </c>
      <c r="K30">
        <v>-0.30287789999999998</v>
      </c>
      <c r="L30">
        <v>-5.5627269999999999E-2</v>
      </c>
      <c r="M30">
        <v>-0.54552699999999998</v>
      </c>
      <c r="N30">
        <v>-6.7580139999999997E-2</v>
      </c>
      <c r="O30">
        <v>0.83350990000000003</v>
      </c>
      <c r="P30" s="9">
        <f t="shared" si="0"/>
        <v>0.89961705221286314</v>
      </c>
      <c r="Q30" s="9">
        <f t="shared" si="1"/>
        <v>0.6186216812643226</v>
      </c>
      <c r="R30">
        <v>0.78500709999999996</v>
      </c>
      <c r="S30" s="16">
        <f t="shared" si="2"/>
        <v>0.90380911801058794</v>
      </c>
      <c r="T30">
        <v>-1.1197079999999999</v>
      </c>
      <c r="U30">
        <v>1.788564</v>
      </c>
      <c r="V30">
        <v>3.8224349999999997E-2</v>
      </c>
      <c r="W30">
        <f t="shared" si="3"/>
        <v>0.78500682545204814</v>
      </c>
      <c r="AC30">
        <v>0.42148730000000001</v>
      </c>
      <c r="AD30">
        <v>0.48092829999999998</v>
      </c>
      <c r="AE30">
        <v>0.45222030000000002</v>
      </c>
      <c r="AF30">
        <v>0.49523539999999999</v>
      </c>
      <c r="AG30">
        <f t="shared" si="4"/>
        <v>4.5396938082736031E-2</v>
      </c>
      <c r="AH30">
        <v>186.49019999999999</v>
      </c>
      <c r="AI30">
        <v>189.07159999999999</v>
      </c>
      <c r="AJ30">
        <v>2</v>
      </c>
      <c r="AK30">
        <v>4</v>
      </c>
      <c r="AL30">
        <v>1.2223101854324301</v>
      </c>
      <c r="AM30">
        <v>2.9079165458679199</v>
      </c>
      <c r="AN30" t="s">
        <v>40</v>
      </c>
      <c r="AO30">
        <v>0.72099999999999997</v>
      </c>
      <c r="AP30">
        <v>6.8000000000000005E-2</v>
      </c>
      <c r="AQ30" t="s">
        <v>18</v>
      </c>
    </row>
    <row r="31" spans="1:43">
      <c r="A31" t="s">
        <v>22</v>
      </c>
      <c r="B31">
        <v>-0.3855169</v>
      </c>
      <c r="C31">
        <v>1.6164320000000001</v>
      </c>
      <c r="D31">
        <v>-0.23239080000000001</v>
      </c>
      <c r="E31">
        <v>-1.1391490000000001E-2</v>
      </c>
      <c r="F31">
        <v>-0.49211959999999999</v>
      </c>
      <c r="G31">
        <v>-1.8310610000000001E-2</v>
      </c>
      <c r="H31">
        <v>0.87026049999999999</v>
      </c>
      <c r="I31">
        <v>-0.35502650000000002</v>
      </c>
      <c r="J31">
        <v>1.6175010000000001</v>
      </c>
      <c r="K31">
        <v>-0.1793689</v>
      </c>
      <c r="L31">
        <v>-2.7470189999999998E-2</v>
      </c>
      <c r="M31">
        <v>-0.85628309999999996</v>
      </c>
      <c r="N31">
        <v>-6.2401369999999998E-2</v>
      </c>
      <c r="O31">
        <v>0.51198710000000003</v>
      </c>
      <c r="P31" s="9">
        <f t="shared" si="0"/>
        <v>0.7237563991614463</v>
      </c>
      <c r="Q31" s="9">
        <f t="shared" si="1"/>
        <v>4.7646650654285638E-2</v>
      </c>
      <c r="R31">
        <v>1.4629749999999999</v>
      </c>
      <c r="S31" s="16">
        <f t="shared" si="2"/>
        <v>1.5231316297677653</v>
      </c>
      <c r="T31">
        <v>-1.717495</v>
      </c>
      <c r="U31">
        <v>1.898892</v>
      </c>
      <c r="V31">
        <v>-0.76750229999999997</v>
      </c>
      <c r="W31">
        <f t="shared" si="3"/>
        <v>1.4629742403446</v>
      </c>
      <c r="AC31">
        <v>0.44827610000000001</v>
      </c>
      <c r="AD31">
        <v>0.43801479999999998</v>
      </c>
      <c r="AE31">
        <v>0.41924869999999997</v>
      </c>
      <c r="AF31">
        <v>0.4909</v>
      </c>
      <c r="AG31">
        <f t="shared" si="4"/>
        <v>4.041095619017613E-2</v>
      </c>
      <c r="AH31">
        <v>190.58529999999999</v>
      </c>
      <c r="AI31">
        <v>192.52340000000001</v>
      </c>
      <c r="AJ31">
        <v>3</v>
      </c>
      <c r="AK31">
        <v>4</v>
      </c>
      <c r="AL31">
        <v>1.9452557563781701</v>
      </c>
      <c r="AM31">
        <v>2.93262767791748</v>
      </c>
      <c r="AN31" t="s">
        <v>41</v>
      </c>
      <c r="AO31">
        <v>0.27700000000000002</v>
      </c>
      <c r="AP31">
        <v>0.39100000000000001</v>
      </c>
      <c r="AQ31" t="s">
        <v>18</v>
      </c>
    </row>
    <row r="32" spans="1:43">
      <c r="A32" t="s">
        <v>16</v>
      </c>
      <c r="B32">
        <v>-0.38567279999999998</v>
      </c>
      <c r="C32">
        <v>1.606824</v>
      </c>
      <c r="D32">
        <v>-0.18298020000000001</v>
      </c>
      <c r="E32">
        <v>1.47032E-3</v>
      </c>
      <c r="F32">
        <v>-0.86813799999999997</v>
      </c>
      <c r="G32">
        <v>-9.1978159999999993E-3</v>
      </c>
      <c r="H32">
        <v>0.49623539999999999</v>
      </c>
      <c r="I32">
        <v>-0.22803519999999999</v>
      </c>
      <c r="J32">
        <v>1.6295919999999999</v>
      </c>
      <c r="K32">
        <v>-0.3362772</v>
      </c>
      <c r="L32">
        <v>-0.14437050000000001</v>
      </c>
      <c r="M32">
        <v>-0.26734409999999997</v>
      </c>
      <c r="N32">
        <v>-7.1474490000000002E-2</v>
      </c>
      <c r="O32">
        <v>0.95003990000000005</v>
      </c>
      <c r="P32" s="9">
        <f t="shared" si="0"/>
        <v>5.252132670807852E-2</v>
      </c>
      <c r="Q32" s="9">
        <f t="shared" si="1"/>
        <v>-0.99448302048164661</v>
      </c>
      <c r="R32">
        <v>2.2643689999999999</v>
      </c>
      <c r="S32" s="16">
        <f t="shared" si="2"/>
        <v>3.03650164694709</v>
      </c>
      <c r="T32">
        <v>-1.5130950000000001</v>
      </c>
      <c r="U32">
        <v>2.4697339999999999</v>
      </c>
      <c r="V32">
        <v>1.581013</v>
      </c>
      <c r="W32">
        <f t="shared" si="3"/>
        <v>2.2643688954759735</v>
      </c>
      <c r="AC32">
        <v>0.47397289999999997</v>
      </c>
      <c r="AD32">
        <v>0.4540187</v>
      </c>
      <c r="AE32">
        <v>0.4069258</v>
      </c>
      <c r="AF32">
        <v>0.37607879999999999</v>
      </c>
      <c r="AG32">
        <f t="shared" si="4"/>
        <v>3.2932244436795384E-2</v>
      </c>
      <c r="AH32">
        <v>194.04060000000001</v>
      </c>
      <c r="AI32">
        <v>197.08789999999999</v>
      </c>
      <c r="AJ32">
        <v>1</v>
      </c>
      <c r="AK32">
        <v>4</v>
      </c>
      <c r="AL32">
        <v>0.67769181728363004</v>
      </c>
      <c r="AM32">
        <v>2.4883186817169198</v>
      </c>
      <c r="AN32" t="s">
        <v>42</v>
      </c>
      <c r="AO32">
        <v>0.189</v>
      </c>
      <c r="AP32">
        <v>0.72299999999999998</v>
      </c>
      <c r="AQ32" t="s">
        <v>18</v>
      </c>
    </row>
    <row r="33" spans="1:43">
      <c r="A33" t="s">
        <v>22</v>
      </c>
      <c r="B33">
        <v>-0.33845960000000003</v>
      </c>
      <c r="C33">
        <v>1.6166689999999999</v>
      </c>
      <c r="D33">
        <v>-0.3460722</v>
      </c>
      <c r="E33">
        <v>-2.122339E-3</v>
      </c>
      <c r="F33">
        <v>-0.18991730000000001</v>
      </c>
      <c r="G33">
        <v>-8.2748400000000003E-3</v>
      </c>
      <c r="H33">
        <v>0.98176289999999999</v>
      </c>
      <c r="I33">
        <v>-0.4696611</v>
      </c>
      <c r="J33">
        <v>1.6268609999999999</v>
      </c>
      <c r="K33">
        <v>2.8337080000000001E-2</v>
      </c>
      <c r="L33">
        <v>9.5311489999999992E-3</v>
      </c>
      <c r="M33">
        <v>-0.97201720000000003</v>
      </c>
      <c r="N33">
        <v>-7.4932189999999996E-2</v>
      </c>
      <c r="O33">
        <v>-0.2224343</v>
      </c>
      <c r="P33" s="9">
        <f t="shared" si="0"/>
        <v>0.97627224818046743</v>
      </c>
      <c r="Q33" s="9">
        <f t="shared" si="1"/>
        <v>0.90621500513468844</v>
      </c>
      <c r="R33">
        <v>2.675719</v>
      </c>
      <c r="S33" s="16">
        <f t="shared" si="2"/>
        <v>0.43655180202737864</v>
      </c>
      <c r="T33">
        <v>0.67118979999999995</v>
      </c>
      <c r="U33">
        <v>2.472607</v>
      </c>
      <c r="V33">
        <v>-2.6714639999999998</v>
      </c>
      <c r="W33">
        <f t="shared" si="3"/>
        <v>2.6757183697600908</v>
      </c>
      <c r="AC33">
        <v>0.49235830000000003</v>
      </c>
      <c r="AD33">
        <v>0.43994080000000002</v>
      </c>
      <c r="AE33">
        <v>0.46063710000000002</v>
      </c>
      <c r="AF33">
        <v>0.3908567</v>
      </c>
      <c r="AG33">
        <f t="shared" si="4"/>
        <v>3.8998865924120434E-2</v>
      </c>
      <c r="AH33">
        <v>198.6046</v>
      </c>
      <c r="AI33">
        <v>205.2388</v>
      </c>
      <c r="AJ33">
        <v>4</v>
      </c>
      <c r="AK33">
        <v>1</v>
      </c>
      <c r="AL33">
        <v>2.6241195201873802</v>
      </c>
      <c r="AM33">
        <v>0.70319098234176602</v>
      </c>
      <c r="AN33" t="s">
        <v>43</v>
      </c>
      <c r="AO33">
        <v>0.113</v>
      </c>
      <c r="AP33">
        <v>0.85299999999999998</v>
      </c>
      <c r="AQ33" t="s">
        <v>18</v>
      </c>
    </row>
    <row r="34" spans="1:43">
      <c r="A34" t="s">
        <v>22</v>
      </c>
      <c r="B34">
        <v>-0.47960659999999999</v>
      </c>
      <c r="C34">
        <v>1.6223019999999999</v>
      </c>
      <c r="D34">
        <v>2.899535E-2</v>
      </c>
      <c r="E34">
        <v>5.8461490000000001E-3</v>
      </c>
      <c r="F34">
        <v>-0.97232479999999999</v>
      </c>
      <c r="G34">
        <v>-2.6931699999999999E-2</v>
      </c>
      <c r="H34">
        <v>-0.2320024</v>
      </c>
      <c r="I34">
        <v>-0.47671049999999998</v>
      </c>
      <c r="J34">
        <v>1.621807</v>
      </c>
      <c r="K34">
        <v>2.6803690000000002E-3</v>
      </c>
      <c r="L34">
        <v>-2.7494289999999998E-3</v>
      </c>
      <c r="M34">
        <v>-0.99976969999999998</v>
      </c>
      <c r="N34">
        <v>-1.484487E-2</v>
      </c>
      <c r="O34">
        <v>-1.525282E-2</v>
      </c>
      <c r="P34" s="9">
        <f t="shared" si="0"/>
        <v>0.98320440120127484</v>
      </c>
      <c r="Q34" s="9">
        <f t="shared" si="1"/>
        <v>0.93338178908311487</v>
      </c>
      <c r="R34">
        <v>5.8479270000000003</v>
      </c>
      <c r="S34" s="16">
        <f t="shared" si="2"/>
        <v>0.36707302676688891</v>
      </c>
      <c r="T34">
        <v>-0.69895790000000002</v>
      </c>
      <c r="U34">
        <v>2.2229109999999999</v>
      </c>
      <c r="V34">
        <v>-5.7838690000000001</v>
      </c>
      <c r="W34">
        <f t="shared" si="3"/>
        <v>5.8479259669727019</v>
      </c>
      <c r="AC34">
        <v>0.40766750000000002</v>
      </c>
      <c r="AD34">
        <v>0.4966894</v>
      </c>
      <c r="AE34">
        <v>0.4309462</v>
      </c>
      <c r="AF34">
        <v>0.4326258</v>
      </c>
      <c r="AG34">
        <f t="shared" si="4"/>
        <v>3.7750825489099221E-2</v>
      </c>
      <c r="AH34">
        <v>206.75280000000001</v>
      </c>
      <c r="AI34">
        <v>210.2407</v>
      </c>
      <c r="AJ34">
        <v>4</v>
      </c>
      <c r="AK34">
        <v>3</v>
      </c>
      <c r="AL34">
        <v>3.0320339202880899</v>
      </c>
      <c r="AM34">
        <v>1.9209609031677199</v>
      </c>
      <c r="AN34" t="s">
        <v>44</v>
      </c>
      <c r="AO34">
        <v>0.15</v>
      </c>
      <c r="AP34">
        <v>0.29199999999999998</v>
      </c>
      <c r="AQ34" t="s">
        <v>18</v>
      </c>
    </row>
    <row r="35" spans="1:43">
      <c r="A35" t="s">
        <v>20</v>
      </c>
      <c r="B35">
        <v>-0.48100559999999998</v>
      </c>
      <c r="C35">
        <v>1.619723</v>
      </c>
      <c r="D35">
        <v>-1.018859E-3</v>
      </c>
      <c r="E35">
        <v>2.3264470000000002E-3</v>
      </c>
      <c r="F35">
        <v>-0.99943380000000004</v>
      </c>
      <c r="G35">
        <v>2.230311E-3</v>
      </c>
      <c r="H35">
        <v>-3.3494450000000002E-2</v>
      </c>
      <c r="I35">
        <v>-0.48876150000000002</v>
      </c>
      <c r="J35">
        <v>1.6329389999999999</v>
      </c>
      <c r="K35">
        <v>7.5334999999999999E-2</v>
      </c>
      <c r="L35">
        <v>2.1643559999999999E-2</v>
      </c>
      <c r="M35">
        <v>-0.98135159999999999</v>
      </c>
      <c r="N35">
        <v>-0.18648029999999999</v>
      </c>
      <c r="O35">
        <v>4.1301339999999999E-2</v>
      </c>
      <c r="P35" s="9">
        <f t="shared" si="0"/>
        <v>0.60772153605801793</v>
      </c>
      <c r="Q35" s="9">
        <f t="shared" si="1"/>
        <v>-0.2613490692225664</v>
      </c>
      <c r="R35">
        <v>1.1257189999999999</v>
      </c>
      <c r="S35" s="16">
        <f t="shared" si="2"/>
        <v>1.8352159110921644</v>
      </c>
      <c r="T35">
        <v>-0.73123970000000005</v>
      </c>
      <c r="U35">
        <v>2.1630850000000001</v>
      </c>
      <c r="V35">
        <v>-0.95463500000000001</v>
      </c>
      <c r="W35">
        <f t="shared" si="3"/>
        <v>1.1257189312712752</v>
      </c>
      <c r="AC35">
        <v>0.44636360000000003</v>
      </c>
      <c r="AD35">
        <v>0.40573120000000001</v>
      </c>
      <c r="AE35">
        <v>0.4909192</v>
      </c>
      <c r="AF35">
        <v>0.42572860000000001</v>
      </c>
      <c r="AG35">
        <f t="shared" si="4"/>
        <v>3.7850360607759238E-2</v>
      </c>
      <c r="AH35">
        <v>211.7527</v>
      </c>
      <c r="AI35">
        <v>214.15299999999999</v>
      </c>
      <c r="AJ35">
        <v>4</v>
      </c>
      <c r="AK35">
        <v>3</v>
      </c>
      <c r="AL35">
        <v>2.5813331604003902</v>
      </c>
      <c r="AM35">
        <v>2.0023713111877401</v>
      </c>
      <c r="AN35" t="s">
        <v>45</v>
      </c>
      <c r="AO35">
        <v>0.66500000000000004</v>
      </c>
      <c r="AP35">
        <v>0.88100000000000001</v>
      </c>
      <c r="AQ35" t="s">
        <v>18</v>
      </c>
    </row>
    <row r="36" spans="1:43">
      <c r="A36" t="s">
        <v>16</v>
      </c>
      <c r="B36">
        <v>-0.49313439999999997</v>
      </c>
      <c r="C36">
        <v>1.620827</v>
      </c>
      <c r="D36">
        <v>-7.7967640000000003E-3</v>
      </c>
      <c r="E36">
        <v>1.3581319999999999E-2</v>
      </c>
      <c r="F36">
        <v>-0.99418669999999998</v>
      </c>
      <c r="G36">
        <v>-1.670642E-2</v>
      </c>
      <c r="H36">
        <v>-0.1054959</v>
      </c>
      <c r="I36">
        <v>0.14956559999999999</v>
      </c>
      <c r="J36">
        <v>1.6030500000000001</v>
      </c>
      <c r="K36">
        <v>-0.4867978</v>
      </c>
      <c r="L36">
        <v>-0.3537284</v>
      </c>
      <c r="M36">
        <v>-0.54128639999999995</v>
      </c>
      <c r="N36">
        <v>-0.29570679999999999</v>
      </c>
      <c r="O36">
        <v>0.70316630000000002</v>
      </c>
      <c r="P36" s="9">
        <f t="shared" si="0"/>
        <v>0.57233671950125087</v>
      </c>
      <c r="Q36" s="9">
        <f t="shared" si="1"/>
        <v>-0.34486135902109294</v>
      </c>
      <c r="R36">
        <v>1.6286179999999999</v>
      </c>
      <c r="S36" s="16">
        <f t="shared" si="2"/>
        <v>1.9228874059262657</v>
      </c>
      <c r="T36">
        <v>-0.89901540000000002</v>
      </c>
      <c r="U36">
        <v>3.1918859999999998</v>
      </c>
      <c r="V36">
        <v>-0.1471904</v>
      </c>
      <c r="W36">
        <f t="shared" si="3"/>
        <v>1.6286179273848422</v>
      </c>
      <c r="AC36">
        <v>0.44403189999999998</v>
      </c>
      <c r="AD36">
        <v>0.4698447</v>
      </c>
      <c r="AE36">
        <v>0.43978119999999998</v>
      </c>
      <c r="AF36">
        <v>0.32355210000000001</v>
      </c>
      <c r="AG36">
        <f t="shared" si="4"/>
        <v>2.9685843038690912E-2</v>
      </c>
      <c r="AH36">
        <v>215.66929999999999</v>
      </c>
      <c r="AI36">
        <v>222.07149999999999</v>
      </c>
      <c r="AJ36">
        <v>3</v>
      </c>
      <c r="AK36">
        <v>3</v>
      </c>
      <c r="AL36">
        <v>1.6564912796020499</v>
      </c>
      <c r="AM36">
        <v>1.8236169815063501</v>
      </c>
      <c r="AN36" t="s">
        <v>46</v>
      </c>
      <c r="AO36">
        <v>0.29899999999999999</v>
      </c>
      <c r="AP36">
        <v>0.16600000000000001</v>
      </c>
      <c r="AQ36" t="s">
        <v>18</v>
      </c>
    </row>
    <row r="37" spans="1:43">
      <c r="A37" t="s">
        <v>22</v>
      </c>
      <c r="B37">
        <v>-5.2961759999999997E-2</v>
      </c>
      <c r="C37">
        <v>1.6102000000000001</v>
      </c>
      <c r="D37">
        <v>-0.49367220000000001</v>
      </c>
      <c r="E37">
        <v>-5.6387319999999996E-4</v>
      </c>
      <c r="F37">
        <v>-0.44601879999999999</v>
      </c>
      <c r="G37">
        <v>-1.129232E-2</v>
      </c>
      <c r="H37">
        <v>0.89495219999999998</v>
      </c>
      <c r="I37">
        <v>-5.960381E-2</v>
      </c>
      <c r="J37">
        <v>1.609164</v>
      </c>
      <c r="K37">
        <v>-0.38406240000000003</v>
      </c>
      <c r="L37">
        <v>-3.5464049999999999E-3</v>
      </c>
      <c r="M37">
        <v>-0.99920549999999997</v>
      </c>
      <c r="N37">
        <v>-1.758185E-2</v>
      </c>
      <c r="O37">
        <v>3.5591629999999999E-2</v>
      </c>
      <c r="P37" s="9">
        <f t="shared" si="0"/>
        <v>0.97159210445064192</v>
      </c>
      <c r="Q37" s="9">
        <f t="shared" si="1"/>
        <v>0.88798243486165407</v>
      </c>
      <c r="R37">
        <v>5.3871890000000002</v>
      </c>
      <c r="S37" s="16">
        <f t="shared" si="2"/>
        <v>0.47785709392652564</v>
      </c>
      <c r="T37">
        <v>-0.50702119999999995</v>
      </c>
      <c r="U37">
        <v>2.251395</v>
      </c>
      <c r="V37">
        <v>-5.8232600000000003</v>
      </c>
      <c r="W37">
        <f t="shared" si="3"/>
        <v>5.3871891669948777</v>
      </c>
      <c r="AC37">
        <v>0.44326090000000001</v>
      </c>
      <c r="AD37">
        <v>0.47302480000000002</v>
      </c>
      <c r="AE37">
        <v>0.4409711</v>
      </c>
      <c r="AF37">
        <v>0.328181</v>
      </c>
      <c r="AG37">
        <f t="shared" si="4"/>
        <v>3.0343585463886623E-2</v>
      </c>
      <c r="AH37">
        <v>223.59030000000001</v>
      </c>
      <c r="AI37">
        <v>229.75229999999999</v>
      </c>
      <c r="AJ37">
        <v>4</v>
      </c>
      <c r="AK37">
        <v>3</v>
      </c>
      <c r="AL37">
        <v>2.99522733688354</v>
      </c>
      <c r="AM37">
        <v>2.18696808815002</v>
      </c>
      <c r="AN37" t="s">
        <v>47</v>
      </c>
      <c r="AO37">
        <v>0.47</v>
      </c>
      <c r="AP37">
        <v>0.76</v>
      </c>
      <c r="AQ37" t="s">
        <v>18</v>
      </c>
    </row>
    <row r="38" spans="1:43">
      <c r="A38" t="s">
        <v>16</v>
      </c>
      <c r="B38">
        <v>-6.4738199999999996E-2</v>
      </c>
      <c r="C38">
        <v>1.607135</v>
      </c>
      <c r="D38">
        <v>-0.39662340000000001</v>
      </c>
      <c r="E38" s="1">
        <v>-2.889795E-5</v>
      </c>
      <c r="F38">
        <v>-0.999139</v>
      </c>
      <c r="G38">
        <v>9.5329239999999999E-3</v>
      </c>
      <c r="H38">
        <v>4.0380569999999998E-2</v>
      </c>
      <c r="I38">
        <v>-1.4699250000000001E-2</v>
      </c>
      <c r="J38">
        <v>1.624689</v>
      </c>
      <c r="K38">
        <v>-0.43908069999999999</v>
      </c>
      <c r="L38">
        <v>-5.5455789999999998E-2</v>
      </c>
      <c r="M38">
        <v>-0.96147320000000003</v>
      </c>
      <c r="N38">
        <v>-0.1242292</v>
      </c>
      <c r="O38">
        <v>0.2388749</v>
      </c>
      <c r="P38" s="9">
        <f t="shared" si="0"/>
        <v>-0.47353248503792056</v>
      </c>
      <c r="Q38" s="9">
        <f t="shared" si="1"/>
        <v>-0.55153397122762304</v>
      </c>
      <c r="R38">
        <v>5.7450999999999999</v>
      </c>
      <c r="S38" s="16">
        <f t="shared" si="2"/>
        <v>2.1549984069873127</v>
      </c>
      <c r="T38">
        <v>-2.7414770000000002</v>
      </c>
      <c r="U38">
        <v>3.4502039999999998</v>
      </c>
      <c r="V38">
        <v>-5.1341700000000001</v>
      </c>
      <c r="W38">
        <f t="shared" si="3"/>
        <v>5.7451006718209907</v>
      </c>
      <c r="AC38">
        <v>0.44595040000000002</v>
      </c>
      <c r="AD38">
        <v>0.41204010000000002</v>
      </c>
      <c r="AE38">
        <v>0.43625180000000002</v>
      </c>
      <c r="AF38">
        <v>0.30045110000000003</v>
      </c>
      <c r="AG38">
        <f t="shared" si="4"/>
        <v>2.40844687939833E-2</v>
      </c>
      <c r="AH38">
        <v>231.25319999999999</v>
      </c>
      <c r="AI38">
        <v>234.4059</v>
      </c>
      <c r="AJ38">
        <v>4</v>
      </c>
      <c r="AK38">
        <v>4</v>
      </c>
      <c r="AL38">
        <v>2.54033303260803</v>
      </c>
      <c r="AM38">
        <v>2.5385923385620099</v>
      </c>
      <c r="AN38" t="s">
        <v>48</v>
      </c>
      <c r="AO38">
        <v>0.52200000000000002</v>
      </c>
      <c r="AP38">
        <v>0.90700000000000003</v>
      </c>
      <c r="AQ38" t="s">
        <v>18</v>
      </c>
    </row>
    <row r="39" spans="1:43">
      <c r="A39" t="s">
        <v>16</v>
      </c>
      <c r="B39">
        <v>-2.3678100000000001E-2</v>
      </c>
      <c r="C39">
        <v>1.6169789999999999</v>
      </c>
      <c r="D39">
        <v>-0.43219600000000002</v>
      </c>
      <c r="E39">
        <v>-3.1851009999999999E-2</v>
      </c>
      <c r="F39">
        <v>-0.96786700000000003</v>
      </c>
      <c r="G39">
        <v>-6.9277169999999999E-2</v>
      </c>
      <c r="H39">
        <v>0.23962449999999999</v>
      </c>
      <c r="I39">
        <v>-0.16327920000000001</v>
      </c>
      <c r="J39">
        <v>1.6314010000000001</v>
      </c>
      <c r="K39">
        <v>-0.31848310000000002</v>
      </c>
      <c r="L39">
        <v>-8.7443460000000001E-2</v>
      </c>
      <c r="M39">
        <v>0.66848810000000003</v>
      </c>
      <c r="N39">
        <v>8.7239819999999996E-2</v>
      </c>
      <c r="O39">
        <v>0.73339390000000004</v>
      </c>
      <c r="P39" s="9">
        <f t="shared" si="0"/>
        <v>-0.70022729128332128</v>
      </c>
      <c r="Q39" s="9">
        <f t="shared" si="1"/>
        <v>-1.9363481084045508E-2</v>
      </c>
      <c r="R39">
        <v>4.4870299999999999</v>
      </c>
      <c r="S39" s="16">
        <f t="shared" si="2"/>
        <v>1.5901610181212831</v>
      </c>
      <c r="T39">
        <v>4.2552849999999998</v>
      </c>
      <c r="U39">
        <v>2.9210539999999998</v>
      </c>
      <c r="V39">
        <v>-8.1055340000000003E-2</v>
      </c>
      <c r="W39">
        <f t="shared" si="3"/>
        <v>4.4870298171387093</v>
      </c>
      <c r="AC39">
        <v>0.44025399999999998</v>
      </c>
      <c r="AD39">
        <v>0.48600310000000002</v>
      </c>
      <c r="AE39">
        <v>0.44909880000000002</v>
      </c>
      <c r="AF39">
        <v>0.48850559999999998</v>
      </c>
      <c r="AG39">
        <f t="shared" si="4"/>
        <v>4.6941157148833582E-2</v>
      </c>
      <c r="AH39">
        <v>235.92259999999999</v>
      </c>
      <c r="AI39">
        <v>239.65190000000001</v>
      </c>
      <c r="AJ39">
        <v>2</v>
      </c>
      <c r="AK39">
        <v>1</v>
      </c>
      <c r="AL39">
        <v>1.49245941638947</v>
      </c>
      <c r="AM39">
        <v>0.295822024345398</v>
      </c>
      <c r="AN39" t="s">
        <v>49</v>
      </c>
      <c r="AO39">
        <v>0.91900000000000004</v>
      </c>
      <c r="AP39">
        <v>0.98599999999999999</v>
      </c>
      <c r="AQ39" t="s">
        <v>18</v>
      </c>
    </row>
    <row r="40" spans="1:43">
      <c r="A40" t="s">
        <v>20</v>
      </c>
      <c r="B40">
        <v>-0.1361916</v>
      </c>
      <c r="C40">
        <v>1.6227370000000001</v>
      </c>
      <c r="D40">
        <v>-0.30533529999999998</v>
      </c>
      <c r="E40">
        <v>-3.402202E-2</v>
      </c>
      <c r="F40">
        <v>0.62015679999999995</v>
      </c>
      <c r="G40">
        <v>4.3612570000000003E-2</v>
      </c>
      <c r="H40">
        <v>0.78252540000000004</v>
      </c>
      <c r="I40">
        <v>-0.1847975</v>
      </c>
      <c r="J40">
        <v>1.6269979999999999</v>
      </c>
      <c r="K40">
        <v>-0.23987140000000001</v>
      </c>
      <c r="L40">
        <v>1.437387E-2</v>
      </c>
      <c r="M40">
        <v>-0.99617359999999999</v>
      </c>
      <c r="N40">
        <v>-7.8458749999999994E-2</v>
      </c>
      <c r="O40">
        <v>-3.5718140000000002E-2</v>
      </c>
      <c r="P40" s="9">
        <f t="shared" si="0"/>
        <v>-4.4768386064241175E-2</v>
      </c>
      <c r="Q40" s="9">
        <f t="shared" si="1"/>
        <v>-0.99599158321840608</v>
      </c>
      <c r="R40">
        <v>4.2471069999999997</v>
      </c>
      <c r="S40" s="16">
        <f t="shared" si="2"/>
        <v>3.0520259460632304</v>
      </c>
      <c r="T40">
        <v>-7.1648060000000001E-3</v>
      </c>
      <c r="U40">
        <v>2.644981</v>
      </c>
      <c r="V40">
        <v>-4.4255639999999996</v>
      </c>
      <c r="W40">
        <f t="shared" si="3"/>
        <v>4.2471066915500959</v>
      </c>
      <c r="AC40">
        <v>0.49267939999999999</v>
      </c>
      <c r="AD40">
        <v>0.4357009</v>
      </c>
      <c r="AE40">
        <v>0.48269699999999999</v>
      </c>
      <c r="AF40">
        <v>0.39458510000000002</v>
      </c>
      <c r="AG40">
        <f t="shared" si="4"/>
        <v>4.08853897655767E-2</v>
      </c>
      <c r="AH40">
        <v>241.15190000000001</v>
      </c>
      <c r="AI40">
        <v>244.59110000000001</v>
      </c>
      <c r="AJ40">
        <v>4</v>
      </c>
      <c r="AK40">
        <v>2</v>
      </c>
      <c r="AL40">
        <v>2.89654612541199</v>
      </c>
      <c r="AM40">
        <v>1.44524109363556</v>
      </c>
      <c r="AN40" t="s">
        <v>50</v>
      </c>
      <c r="AO40">
        <v>0.309</v>
      </c>
      <c r="AP40">
        <v>8.5999999999999993E-2</v>
      </c>
      <c r="AQ40" t="s">
        <v>18</v>
      </c>
    </row>
    <row r="41" spans="1:43">
      <c r="A41" t="s">
        <v>16</v>
      </c>
      <c r="B41">
        <v>-0.1709204</v>
      </c>
      <c r="C41">
        <v>1.622487</v>
      </c>
      <c r="D41">
        <v>-0.26913900000000002</v>
      </c>
      <c r="E41">
        <v>2.1063739999999998E-3</v>
      </c>
      <c r="F41">
        <v>-0.99860389999999999</v>
      </c>
      <c r="G41">
        <v>-4.162424E-2</v>
      </c>
      <c r="H41">
        <v>-3.2454070000000002E-2</v>
      </c>
      <c r="I41">
        <v>-0.30027930000000003</v>
      </c>
      <c r="J41">
        <v>1.6119559999999999</v>
      </c>
      <c r="K41">
        <v>-0.30535250000000003</v>
      </c>
      <c r="L41">
        <v>7.0810589999999998E-4</v>
      </c>
      <c r="M41">
        <v>1.1293009999999999E-2</v>
      </c>
      <c r="N41">
        <v>-2.770092E-2</v>
      </c>
      <c r="O41">
        <v>0.9995522</v>
      </c>
      <c r="P41" s="9">
        <f t="shared" si="0"/>
        <v>0.88699971401714595</v>
      </c>
      <c r="Q41" s="9">
        <f t="shared" si="1"/>
        <v>0.57353698533299746</v>
      </c>
      <c r="R41">
        <v>5.940061</v>
      </c>
      <c r="S41" s="16">
        <f t="shared" si="2"/>
        <v>0.95997924858520922</v>
      </c>
      <c r="T41">
        <v>-2.8065619999999999E-2</v>
      </c>
      <c r="U41">
        <v>1.71421</v>
      </c>
      <c r="V41">
        <v>5.6684960000000002</v>
      </c>
      <c r="W41">
        <f t="shared" si="3"/>
        <v>5.9400614466622192</v>
      </c>
      <c r="AC41">
        <v>0.42595719999999998</v>
      </c>
      <c r="AD41">
        <v>0.44609880000000002</v>
      </c>
      <c r="AE41">
        <v>0.45715349999999999</v>
      </c>
      <c r="AF41">
        <v>0.35610419999999998</v>
      </c>
      <c r="AG41">
        <f t="shared" si="4"/>
        <v>3.0934005867941084E-2</v>
      </c>
      <c r="AH41">
        <v>246.09020000000001</v>
      </c>
      <c r="AI41">
        <v>250.78880000000001</v>
      </c>
      <c r="AJ41">
        <v>1</v>
      </c>
      <c r="AK41">
        <v>1</v>
      </c>
      <c r="AL41">
        <v>2.8583781793713601E-2</v>
      </c>
      <c r="AM41">
        <v>0.570781230926514</v>
      </c>
      <c r="AN41" t="s">
        <v>51</v>
      </c>
      <c r="AO41">
        <v>0.48499999999999999</v>
      </c>
      <c r="AP41">
        <v>0.127</v>
      </c>
      <c r="AQ41" t="s">
        <v>18</v>
      </c>
    </row>
    <row r="42" spans="1:43">
      <c r="A42" t="s">
        <v>20</v>
      </c>
      <c r="B42">
        <v>-0.32475720000000002</v>
      </c>
      <c r="C42">
        <v>1.608252</v>
      </c>
      <c r="D42">
        <v>-0.32039529999999999</v>
      </c>
      <c r="E42">
        <v>3.152373E-2</v>
      </c>
      <c r="F42">
        <v>-8.888387E-4</v>
      </c>
      <c r="G42">
        <v>-1.330898E-2</v>
      </c>
      <c r="H42">
        <v>0.99941400000000002</v>
      </c>
      <c r="I42">
        <v>-0.30568909999999999</v>
      </c>
      <c r="J42">
        <v>1.627562</v>
      </c>
      <c r="K42">
        <v>-0.36011009999999999</v>
      </c>
      <c r="L42">
        <v>-7.0845649999999996E-2</v>
      </c>
      <c r="M42">
        <v>-0.44339339999999999</v>
      </c>
      <c r="N42">
        <v>-7.4847319999999995E-2</v>
      </c>
      <c r="O42">
        <v>0.89038249999999997</v>
      </c>
      <c r="P42" s="9">
        <f t="shared" si="0"/>
        <v>0.55077385048328253</v>
      </c>
      <c r="Q42" s="9">
        <f t="shared" si="1"/>
        <v>-0.39329633124763752</v>
      </c>
      <c r="R42">
        <v>4.1252370000000003</v>
      </c>
      <c r="S42" s="16">
        <f t="shared" si="2"/>
        <v>1.9750104431717446</v>
      </c>
      <c r="T42">
        <v>-3.5067400000000002</v>
      </c>
      <c r="U42">
        <v>2.729428</v>
      </c>
      <c r="V42">
        <v>2.0535299999999999</v>
      </c>
      <c r="W42">
        <f t="shared" si="3"/>
        <v>4.125235931731897</v>
      </c>
      <c r="AC42">
        <v>0.43654379999999998</v>
      </c>
      <c r="AD42">
        <v>0.49264999999999998</v>
      </c>
      <c r="AE42">
        <v>0.49049150000000002</v>
      </c>
      <c r="AF42">
        <v>0.46930559999999999</v>
      </c>
      <c r="AG42">
        <f t="shared" si="4"/>
        <v>4.950550941550811E-2</v>
      </c>
      <c r="AH42">
        <v>252.30629999999999</v>
      </c>
      <c r="AI42">
        <v>255.0052</v>
      </c>
      <c r="AJ42">
        <v>2</v>
      </c>
      <c r="AK42">
        <v>4</v>
      </c>
      <c r="AL42">
        <v>0.95762479305267301</v>
      </c>
      <c r="AM42">
        <v>2.8028244972228999</v>
      </c>
      <c r="AN42" t="s">
        <v>52</v>
      </c>
      <c r="AO42">
        <v>0.505</v>
      </c>
      <c r="AP42">
        <v>0.41199999999999998</v>
      </c>
      <c r="AQ42" t="s">
        <v>18</v>
      </c>
    </row>
    <row r="43" spans="1:43">
      <c r="A43" t="s">
        <v>16</v>
      </c>
      <c r="B43">
        <v>-0.31772660000000003</v>
      </c>
      <c r="C43">
        <v>1.6183940000000001</v>
      </c>
      <c r="D43">
        <v>-0.35343619999999998</v>
      </c>
      <c r="E43">
        <v>-1.1409259999999999E-2</v>
      </c>
      <c r="F43">
        <v>-0.40840969999999999</v>
      </c>
      <c r="G43">
        <v>-2.8094069999999999E-2</v>
      </c>
      <c r="H43">
        <v>0.91229490000000002</v>
      </c>
      <c r="I43">
        <v>-0.1308945</v>
      </c>
      <c r="J43">
        <v>1.6276740000000001</v>
      </c>
      <c r="K43">
        <v>-0.1651215</v>
      </c>
      <c r="L43">
        <v>9.4098529999999993E-3</v>
      </c>
      <c r="M43">
        <v>-0.98471299999999995</v>
      </c>
      <c r="N43">
        <v>-0.1275596</v>
      </c>
      <c r="O43">
        <v>0.11823880000000001</v>
      </c>
      <c r="P43" s="9">
        <f t="shared" si="0"/>
        <v>0.44292478323052231</v>
      </c>
      <c r="Q43" s="9">
        <f t="shared" si="1"/>
        <v>-0.60763527280038965</v>
      </c>
      <c r="R43">
        <v>1.5990040000000001</v>
      </c>
      <c r="S43" s="16">
        <f t="shared" si="2"/>
        <v>2.2238760792040857</v>
      </c>
      <c r="T43">
        <v>-0.61633459999999995</v>
      </c>
      <c r="U43">
        <v>2.1862439999999999</v>
      </c>
      <c r="V43">
        <v>-1.818084</v>
      </c>
      <c r="W43">
        <f t="shared" si="3"/>
        <v>1.5990039206358562</v>
      </c>
      <c r="AC43">
        <v>0.47629929999999998</v>
      </c>
      <c r="AD43">
        <v>0.4827516</v>
      </c>
      <c r="AE43">
        <v>0.43592890000000001</v>
      </c>
      <c r="AF43">
        <v>0.32614880000000002</v>
      </c>
      <c r="AG43">
        <f t="shared" si="4"/>
        <v>3.2691519849413181E-2</v>
      </c>
      <c r="AH43">
        <v>256.52109999999999</v>
      </c>
      <c r="AI43">
        <v>260.90309999999999</v>
      </c>
      <c r="AJ43">
        <v>4</v>
      </c>
      <c r="AK43">
        <v>3</v>
      </c>
      <c r="AL43">
        <v>2.72872757911682</v>
      </c>
      <c r="AM43">
        <v>2.0549149513244598</v>
      </c>
      <c r="AN43" t="s">
        <v>53</v>
      </c>
      <c r="AO43">
        <v>0.99299999999999999</v>
      </c>
      <c r="AP43">
        <v>4.9000000000000002E-2</v>
      </c>
      <c r="AQ43" t="s">
        <v>18</v>
      </c>
    </row>
    <row r="44" spans="1:43">
      <c r="A44" t="s">
        <v>22</v>
      </c>
      <c r="B44">
        <v>-0.133302</v>
      </c>
      <c r="C44">
        <v>1.6197790000000001</v>
      </c>
      <c r="D44">
        <v>-0.16177279999999999</v>
      </c>
      <c r="E44">
        <v>4.8458759999999998E-3</v>
      </c>
      <c r="F44">
        <v>-0.99144429999999995</v>
      </c>
      <c r="G44">
        <v>-3.9119000000000001E-2</v>
      </c>
      <c r="H44">
        <v>0.1244369</v>
      </c>
      <c r="I44">
        <v>-0.10739799999999999</v>
      </c>
      <c r="J44">
        <v>1.629359</v>
      </c>
      <c r="K44">
        <v>-0.37786690000000001</v>
      </c>
      <c r="L44">
        <v>-0.36851089999999997</v>
      </c>
      <c r="M44">
        <v>-0.32597569999999998</v>
      </c>
      <c r="N44">
        <v>-0.197023</v>
      </c>
      <c r="O44">
        <v>0.84801040000000005</v>
      </c>
      <c r="P44" s="9">
        <f t="shared" si="0"/>
        <v>0.93467051641167009</v>
      </c>
      <c r="Q44" s="9">
        <f t="shared" si="1"/>
        <v>0.74721794849851619</v>
      </c>
      <c r="R44">
        <v>2.4915419999999999</v>
      </c>
      <c r="S44" s="16">
        <f t="shared" si="2"/>
        <v>0.72693034430153036</v>
      </c>
      <c r="T44">
        <v>-1.157786</v>
      </c>
      <c r="U44">
        <v>3.6846969999999999</v>
      </c>
      <c r="V44">
        <v>0.78391619999999995</v>
      </c>
      <c r="W44">
        <f t="shared" si="3"/>
        <v>2.4915419919601991</v>
      </c>
      <c r="AC44">
        <v>0.45384980000000003</v>
      </c>
      <c r="AD44">
        <v>0.43008570000000002</v>
      </c>
      <c r="AE44">
        <v>0.47326180000000001</v>
      </c>
      <c r="AF44">
        <v>0.36441050000000003</v>
      </c>
      <c r="AG44">
        <f t="shared" si="4"/>
        <v>3.3663516810537766E-2</v>
      </c>
      <c r="AH44">
        <v>262.40609999999998</v>
      </c>
      <c r="AI44">
        <v>268.32249999999999</v>
      </c>
      <c r="AJ44">
        <v>2</v>
      </c>
      <c r="AK44">
        <v>3</v>
      </c>
      <c r="AL44">
        <v>1.1814759969711299</v>
      </c>
      <c r="AM44">
        <v>2.03134965896606</v>
      </c>
      <c r="AN44" t="s">
        <v>54</v>
      </c>
      <c r="AO44">
        <v>1.2999999999999999E-2</v>
      </c>
      <c r="AP44">
        <v>0.57399999999999995</v>
      </c>
      <c r="AQ44" t="s">
        <v>18</v>
      </c>
    </row>
    <row r="45" spans="1:43">
      <c r="A45" t="s">
        <v>16</v>
      </c>
      <c r="B45">
        <v>-0.1982324</v>
      </c>
      <c r="C45">
        <v>1.621472</v>
      </c>
      <c r="D45">
        <v>-0.27994859999999999</v>
      </c>
      <c r="E45">
        <v>-1.0143030000000001E-2</v>
      </c>
      <c r="F45">
        <v>-0.34633890000000001</v>
      </c>
      <c r="G45">
        <v>-2.609999E-3</v>
      </c>
      <c r="H45">
        <v>0.93805099999999997</v>
      </c>
      <c r="I45">
        <v>-0.1374387</v>
      </c>
      <c r="J45">
        <v>1.639127</v>
      </c>
      <c r="K45">
        <v>-0.31303039999999999</v>
      </c>
      <c r="L45">
        <v>-0.1899873</v>
      </c>
      <c r="M45">
        <v>-0.62049620000000005</v>
      </c>
      <c r="N45">
        <v>-0.17120279999999999</v>
      </c>
      <c r="O45">
        <v>0.74133590000000005</v>
      </c>
      <c r="P45" s="9">
        <f t="shared" si="0"/>
        <v>0.42623353462642583</v>
      </c>
      <c r="Q45" s="9">
        <f t="shared" si="1"/>
        <v>-0.63664994791972696</v>
      </c>
      <c r="R45">
        <v>5.9083119999999996</v>
      </c>
      <c r="S45" s="16">
        <f t="shared" si="2"/>
        <v>2.2609425479756249</v>
      </c>
      <c r="T45">
        <v>-5.1010819999999999</v>
      </c>
      <c r="U45">
        <v>4.8649040000000001</v>
      </c>
      <c r="V45">
        <v>0.31196839999999998</v>
      </c>
      <c r="W45">
        <f t="shared" si="3"/>
        <v>5.9083120325295244</v>
      </c>
      <c r="AC45">
        <v>0.41159709999999999</v>
      </c>
      <c r="AD45">
        <v>0.48105599999999998</v>
      </c>
      <c r="AE45">
        <v>0.48787700000000001</v>
      </c>
      <c r="AF45">
        <v>0.49835400000000002</v>
      </c>
      <c r="AG45">
        <f t="shared" si="4"/>
        <v>4.8141125005253506E-2</v>
      </c>
      <c r="AH45">
        <v>269.83690000000001</v>
      </c>
      <c r="AI45">
        <v>272.47030000000001</v>
      </c>
      <c r="AJ45">
        <v>2</v>
      </c>
      <c r="AK45">
        <v>4</v>
      </c>
      <c r="AL45">
        <v>1.4704442024230999</v>
      </c>
      <c r="AM45">
        <v>2.5571475028991699</v>
      </c>
      <c r="AN45" t="s">
        <v>55</v>
      </c>
      <c r="AO45">
        <v>0.34100000000000003</v>
      </c>
      <c r="AP45">
        <v>0.81100000000000005</v>
      </c>
      <c r="AQ45" t="s">
        <v>18</v>
      </c>
    </row>
    <row r="46" spans="1:43">
      <c r="A46" t="s">
        <v>20</v>
      </c>
      <c r="B46">
        <v>-0.17925759999999999</v>
      </c>
      <c r="C46">
        <v>1.615861</v>
      </c>
      <c r="D46">
        <v>-0.29686980000000002</v>
      </c>
      <c r="E46">
        <v>1.7055230000000001E-2</v>
      </c>
      <c r="F46">
        <v>-0.59294619999999998</v>
      </c>
      <c r="G46">
        <v>1.270116E-2</v>
      </c>
      <c r="H46">
        <v>0.80496120000000004</v>
      </c>
      <c r="I46">
        <v>-0.1938011</v>
      </c>
      <c r="J46">
        <v>1.6179749999999999</v>
      </c>
      <c r="K46">
        <v>-0.38630710000000001</v>
      </c>
      <c r="L46">
        <v>-2.027899E-2</v>
      </c>
      <c r="M46">
        <v>0.40852729999999998</v>
      </c>
      <c r="N46">
        <v>3.556554E-3</v>
      </c>
      <c r="O46">
        <v>0.91251389999999999</v>
      </c>
      <c r="P46" s="9">
        <f t="shared" si="0"/>
        <v>-0.84912289359296889</v>
      </c>
      <c r="Q46" s="9">
        <f t="shared" si="1"/>
        <v>0.44201937684739279</v>
      </c>
      <c r="R46">
        <v>5.8527880000000003</v>
      </c>
      <c r="S46" s="16">
        <f t="shared" si="2"/>
        <v>1.1129476563947547</v>
      </c>
      <c r="T46">
        <v>4.2577020000000001</v>
      </c>
      <c r="U46">
        <v>2.738934</v>
      </c>
      <c r="V46">
        <v>3.3510369999999998</v>
      </c>
      <c r="W46">
        <f t="shared" si="3"/>
        <v>5.8527880088764022</v>
      </c>
      <c r="AC46">
        <v>0.47120119999999999</v>
      </c>
      <c r="AD46">
        <v>0.46640239999999999</v>
      </c>
      <c r="AE46">
        <v>0.4801474</v>
      </c>
      <c r="AF46">
        <v>0.48061169999999998</v>
      </c>
      <c r="AG46">
        <f t="shared" si="4"/>
        <v>5.0714959719113793E-2</v>
      </c>
      <c r="AH46">
        <v>273.9873</v>
      </c>
      <c r="AI46">
        <v>278.5865</v>
      </c>
      <c r="AJ46">
        <v>2</v>
      </c>
      <c r="AK46">
        <v>1</v>
      </c>
      <c r="AL46">
        <v>0.89787042140960704</v>
      </c>
      <c r="AM46">
        <v>0.247910887002945</v>
      </c>
      <c r="AN46" t="s">
        <v>56</v>
      </c>
      <c r="AO46">
        <v>0.124</v>
      </c>
      <c r="AP46">
        <v>0.86199999999999999</v>
      </c>
      <c r="AQ46" t="s">
        <v>18</v>
      </c>
    </row>
    <row r="47" spans="1:43">
      <c r="A47" t="s">
        <v>16</v>
      </c>
      <c r="B47">
        <v>-0.21251429999999999</v>
      </c>
      <c r="C47">
        <v>1.614868</v>
      </c>
      <c r="D47">
        <v>-0.40267649999999999</v>
      </c>
      <c r="E47">
        <v>1.6722979999999998E-2</v>
      </c>
      <c r="F47">
        <v>0.3901695</v>
      </c>
      <c r="G47">
        <v>-1.1602980000000001E-2</v>
      </c>
      <c r="H47">
        <v>0.92051799999999995</v>
      </c>
      <c r="I47">
        <v>-0.2375101</v>
      </c>
      <c r="J47">
        <v>1.6113759999999999</v>
      </c>
      <c r="K47">
        <v>-0.35499930000000002</v>
      </c>
      <c r="L47">
        <v>-5.2570580000000002E-3</v>
      </c>
      <c r="M47">
        <v>-0.82855250000000003</v>
      </c>
      <c r="N47">
        <v>1.205027E-2</v>
      </c>
      <c r="O47">
        <v>-0.55975699999999995</v>
      </c>
      <c r="P47" s="9">
        <f t="shared" si="0"/>
        <v>0.68738073624837448</v>
      </c>
      <c r="Q47" s="9">
        <f t="shared" si="1"/>
        <v>-5.5015446869285278E-2</v>
      </c>
      <c r="R47">
        <v>5.8084499999999997</v>
      </c>
      <c r="S47" s="16">
        <f t="shared" si="2"/>
        <v>1.6258395640684042</v>
      </c>
      <c r="T47">
        <v>5.0980629999999998</v>
      </c>
      <c r="U47">
        <v>2.035228</v>
      </c>
      <c r="V47">
        <v>-2.71766</v>
      </c>
      <c r="W47">
        <f t="shared" si="3"/>
        <v>5.8084492245475925</v>
      </c>
      <c r="AC47">
        <v>0.47581950000000001</v>
      </c>
      <c r="AD47">
        <v>0.44366549999999999</v>
      </c>
      <c r="AE47">
        <v>0.48762260000000002</v>
      </c>
      <c r="AF47">
        <v>0.30259950000000002</v>
      </c>
      <c r="AG47">
        <f t="shared" si="4"/>
        <v>3.1149417300586291E-2</v>
      </c>
      <c r="AH47">
        <v>280.08749999999998</v>
      </c>
      <c r="AI47">
        <v>283.77089999999998</v>
      </c>
      <c r="AJ47">
        <v>3</v>
      </c>
      <c r="AK47">
        <v>1</v>
      </c>
      <c r="AL47">
        <v>1.9807364940643299</v>
      </c>
      <c r="AM47">
        <v>7.8990556299686404E-2</v>
      </c>
      <c r="AN47" t="s">
        <v>57</v>
      </c>
      <c r="AO47">
        <v>0.997</v>
      </c>
      <c r="AP47">
        <v>0.95199999999999996</v>
      </c>
      <c r="AQ47" t="s">
        <v>18</v>
      </c>
    </row>
    <row r="48" spans="1:43">
      <c r="A48" t="s">
        <v>20</v>
      </c>
      <c r="B48">
        <v>-0.25070150000000002</v>
      </c>
      <c r="C48">
        <v>1.611359</v>
      </c>
      <c r="D48">
        <v>-0.36064299999999999</v>
      </c>
      <c r="E48">
        <v>-9.2906459999999996E-3</v>
      </c>
      <c r="F48">
        <v>-0.83605370000000001</v>
      </c>
      <c r="G48">
        <v>2.0361379999999998E-2</v>
      </c>
      <c r="H48">
        <v>-0.54819110000000004</v>
      </c>
      <c r="I48">
        <v>-0.15357390000000001</v>
      </c>
      <c r="J48">
        <v>1.6315280000000001</v>
      </c>
      <c r="K48">
        <v>-0.2407213</v>
      </c>
      <c r="L48">
        <v>-1.7323560000000002E-2</v>
      </c>
      <c r="M48">
        <v>-0.96898799999999996</v>
      </c>
      <c r="N48">
        <v>-0.13915559999999999</v>
      </c>
      <c r="O48">
        <v>0.2034649</v>
      </c>
      <c r="P48" s="9">
        <f t="shared" si="0"/>
        <v>0.99192031096614397</v>
      </c>
      <c r="Q48" s="9">
        <f t="shared" si="1"/>
        <v>0.96781180661434352</v>
      </c>
      <c r="R48">
        <v>2.1455769999999998</v>
      </c>
      <c r="S48" s="16">
        <f t="shared" si="2"/>
        <v>0.25441057786852217</v>
      </c>
      <c r="T48">
        <v>-1.026246</v>
      </c>
      <c r="U48">
        <v>2.5605720000000001</v>
      </c>
      <c r="V48">
        <v>-2.1216170000000001</v>
      </c>
      <c r="W48">
        <f t="shared" si="3"/>
        <v>2.1455777822128121</v>
      </c>
      <c r="AC48">
        <v>0.43715500000000002</v>
      </c>
      <c r="AD48">
        <v>0.4544202</v>
      </c>
      <c r="AE48">
        <v>0.44851059999999998</v>
      </c>
      <c r="AF48">
        <v>0.34962650000000001</v>
      </c>
      <c r="AG48">
        <f t="shared" si="4"/>
        <v>3.1150866577880472E-2</v>
      </c>
      <c r="AH48">
        <v>285.28719999999998</v>
      </c>
      <c r="AI48">
        <v>288.98779999999999</v>
      </c>
      <c r="AJ48">
        <v>4</v>
      </c>
      <c r="AK48">
        <v>3</v>
      </c>
      <c r="AL48">
        <v>2.5335116386413601</v>
      </c>
      <c r="AM48">
        <v>2.2558410167694101</v>
      </c>
      <c r="AN48" t="s">
        <v>58</v>
      </c>
      <c r="AO48">
        <v>0.52100000000000002</v>
      </c>
      <c r="AP48">
        <v>0.29399999999999998</v>
      </c>
      <c r="AQ48" t="s">
        <v>18</v>
      </c>
    </row>
    <row r="49" spans="1:43">
      <c r="A49" t="s">
        <v>22</v>
      </c>
      <c r="B49">
        <v>-0.15296190000000001</v>
      </c>
      <c r="C49">
        <v>1.6231120000000001</v>
      </c>
      <c r="D49">
        <v>-0.25440410000000002</v>
      </c>
      <c r="E49">
        <v>-1.4555200000000001E-2</v>
      </c>
      <c r="F49">
        <v>-0.96642919999999999</v>
      </c>
      <c r="G49">
        <v>-5.6075279999999998E-2</v>
      </c>
      <c r="H49">
        <v>0.25031629999999999</v>
      </c>
      <c r="I49">
        <v>-0.1470284</v>
      </c>
      <c r="J49">
        <v>1.616428</v>
      </c>
      <c r="K49">
        <v>-0.25719799999999998</v>
      </c>
      <c r="L49">
        <v>1.2050909999999999E-3</v>
      </c>
      <c r="M49">
        <v>-0.98705569999999998</v>
      </c>
      <c r="N49">
        <v>-2.3021529999999998E-2</v>
      </c>
      <c r="O49">
        <v>0.15871279999999999</v>
      </c>
      <c r="P49" s="9">
        <f t="shared" si="0"/>
        <v>0.18512920510577441</v>
      </c>
      <c r="Q49" s="9">
        <f t="shared" si="1"/>
        <v>-0.93145435483380823</v>
      </c>
      <c r="R49">
        <v>0.88235680000000005</v>
      </c>
      <c r="S49" s="16">
        <f t="shared" si="2"/>
        <v>2.7691859765710714</v>
      </c>
      <c r="T49">
        <v>-0.42262319999999998</v>
      </c>
      <c r="U49">
        <v>1.688639</v>
      </c>
      <c r="V49">
        <v>-1.091985</v>
      </c>
      <c r="W49">
        <f t="shared" si="3"/>
        <v>0.88235637272674572</v>
      </c>
      <c r="AC49">
        <v>0.48464849999999998</v>
      </c>
      <c r="AD49">
        <v>0.40376689999999998</v>
      </c>
      <c r="AE49">
        <v>0.45387290000000002</v>
      </c>
      <c r="AF49">
        <v>0.3168724</v>
      </c>
      <c r="AG49">
        <f t="shared" si="4"/>
        <v>2.8143379834204767E-2</v>
      </c>
      <c r="AH49">
        <v>290.48840000000001</v>
      </c>
      <c r="AI49">
        <v>291.75220000000002</v>
      </c>
      <c r="AJ49">
        <v>4</v>
      </c>
      <c r="AK49">
        <v>4</v>
      </c>
      <c r="AL49">
        <v>2.8216538429260298</v>
      </c>
      <c r="AM49">
        <v>2.9032139778137198</v>
      </c>
      <c r="AN49" t="s">
        <v>59</v>
      </c>
      <c r="AO49">
        <v>3.3000000000000002E-2</v>
      </c>
      <c r="AP49">
        <v>0.79</v>
      </c>
      <c r="AQ49" t="s">
        <v>18</v>
      </c>
    </row>
    <row r="50" spans="1:43">
      <c r="A50" t="s">
        <v>16</v>
      </c>
      <c r="B50">
        <v>-0.152812</v>
      </c>
      <c r="C50">
        <v>1.6139969999999999</v>
      </c>
      <c r="D50">
        <v>-0.25516830000000001</v>
      </c>
      <c r="E50">
        <v>5.3725719999999999E-3</v>
      </c>
      <c r="F50">
        <v>-0.98011740000000003</v>
      </c>
      <c r="G50">
        <v>-6.5888429999999996E-3</v>
      </c>
      <c r="H50">
        <v>0.1982362</v>
      </c>
      <c r="I50">
        <v>-3.4568160000000001E-2</v>
      </c>
      <c r="J50">
        <v>1.606017</v>
      </c>
      <c r="K50">
        <v>-0.39830310000000002</v>
      </c>
      <c r="L50">
        <v>4.4385519999999998E-2</v>
      </c>
      <c r="M50">
        <v>-2.6678139999999999E-2</v>
      </c>
      <c r="N50">
        <v>-1.097397E-2</v>
      </c>
      <c r="O50">
        <v>0.99859790000000004</v>
      </c>
      <c r="P50" s="9">
        <f t="shared" si="0"/>
        <v>0.98637075092844428</v>
      </c>
      <c r="Q50" s="9">
        <f t="shared" si="1"/>
        <v>0.94585451657428621</v>
      </c>
      <c r="R50">
        <v>5.9593319999999999</v>
      </c>
      <c r="S50" s="16">
        <f t="shared" si="2"/>
        <v>0.33057914626125173</v>
      </c>
      <c r="T50">
        <v>-0.1242273</v>
      </c>
      <c r="U50">
        <v>1.63079</v>
      </c>
      <c r="V50">
        <v>5.7040709999999999</v>
      </c>
      <c r="W50">
        <f t="shared" si="3"/>
        <v>5.9593315165870395</v>
      </c>
      <c r="AC50">
        <v>0.47119939999999999</v>
      </c>
      <c r="AD50">
        <v>0.48659659999999999</v>
      </c>
      <c r="AE50">
        <v>0.44312689999999999</v>
      </c>
      <c r="AF50">
        <v>0.34046530000000003</v>
      </c>
      <c r="AG50">
        <f t="shared" si="4"/>
        <v>3.4591928052197012E-2</v>
      </c>
      <c r="AH50">
        <v>293.2713</v>
      </c>
      <c r="AI50">
        <v>298.08760000000001</v>
      </c>
      <c r="AJ50">
        <v>1</v>
      </c>
      <c r="AK50">
        <v>1</v>
      </c>
      <c r="AL50">
        <v>5.5631147697567896E-3</v>
      </c>
      <c r="AM50">
        <v>0.53115034103393599</v>
      </c>
      <c r="AN50" t="s">
        <v>60</v>
      </c>
      <c r="AO50">
        <v>0.43099999999999999</v>
      </c>
      <c r="AP50">
        <v>0.17100000000000001</v>
      </c>
      <c r="AQ50" t="s">
        <v>18</v>
      </c>
    </row>
    <row r="51" spans="1:43">
      <c r="A51" t="s">
        <v>22</v>
      </c>
      <c r="B51">
        <v>-2.4798870000000001E-2</v>
      </c>
      <c r="C51">
        <v>1.60551</v>
      </c>
      <c r="D51">
        <v>-0.41396500000000003</v>
      </c>
      <c r="E51">
        <v>5.6643539999999999E-2</v>
      </c>
      <c r="F51">
        <v>-1.8003970000000001E-2</v>
      </c>
      <c r="G51">
        <v>-7.4346739999999996E-3</v>
      </c>
      <c r="H51">
        <v>0.99820450000000005</v>
      </c>
      <c r="I51">
        <v>-2.5137039999999999E-2</v>
      </c>
      <c r="J51">
        <v>1.6208819999999999</v>
      </c>
      <c r="K51">
        <v>-0.40852949999999999</v>
      </c>
      <c r="L51">
        <v>-7.0231539999999995E-2</v>
      </c>
      <c r="M51">
        <v>9.1904810000000003E-2</v>
      </c>
      <c r="N51">
        <v>-5.3975209999999997E-3</v>
      </c>
      <c r="O51">
        <v>0.99327330000000003</v>
      </c>
      <c r="P51" s="9">
        <f t="shared" si="0"/>
        <v>-0.36164547289285465</v>
      </c>
      <c r="Q51" s="9">
        <f t="shared" si="1"/>
        <v>-0.73842510387220706</v>
      </c>
      <c r="R51">
        <v>5.3761450000000002</v>
      </c>
      <c r="S51" s="16">
        <f t="shared" si="2"/>
        <v>2.4015282103108095</v>
      </c>
      <c r="T51">
        <v>1.4239459999999999</v>
      </c>
      <c r="U51">
        <v>2.8256049999999999</v>
      </c>
      <c r="V51">
        <v>4.6174799999999996</v>
      </c>
      <c r="W51">
        <f t="shared" si="3"/>
        <v>5.3761447427874662</v>
      </c>
      <c r="AC51">
        <v>0.42181239999999998</v>
      </c>
      <c r="AD51">
        <v>0.47511599999999998</v>
      </c>
      <c r="AE51">
        <v>0.46883190000000002</v>
      </c>
      <c r="AF51">
        <v>0.31169530000000001</v>
      </c>
      <c r="AG51">
        <f t="shared" si="4"/>
        <v>2.9286428081851317E-2</v>
      </c>
      <c r="AH51">
        <v>299.58800000000002</v>
      </c>
      <c r="AI51">
        <v>302.29239999999999</v>
      </c>
      <c r="AJ51">
        <v>1</v>
      </c>
      <c r="AK51">
        <v>1</v>
      </c>
      <c r="AL51">
        <v>0.36003792285919201</v>
      </c>
      <c r="AM51">
        <v>0.69993335008621205</v>
      </c>
      <c r="AN51" t="s">
        <v>61</v>
      </c>
      <c r="AO51">
        <v>0.39300000000000002</v>
      </c>
      <c r="AP51">
        <v>0.79500000000000004</v>
      </c>
      <c r="AQ51" t="s">
        <v>18</v>
      </c>
    </row>
    <row r="52" spans="1:43">
      <c r="A52" t="s">
        <v>20</v>
      </c>
      <c r="B52">
        <v>-1.258594E-2</v>
      </c>
      <c r="C52">
        <v>1.6130310000000001</v>
      </c>
      <c r="D52">
        <v>-0.42252780000000001</v>
      </c>
      <c r="E52">
        <v>-1.2712349999999999E-3</v>
      </c>
      <c r="F52">
        <v>7.2139780000000001E-2</v>
      </c>
      <c r="G52">
        <v>-1.08188E-2</v>
      </c>
      <c r="H52">
        <v>0.99733510000000003</v>
      </c>
      <c r="I52">
        <v>-0.1638165</v>
      </c>
      <c r="J52">
        <v>1.614924</v>
      </c>
      <c r="K52">
        <v>-0.34884510000000002</v>
      </c>
      <c r="L52">
        <v>1.383411E-2</v>
      </c>
      <c r="M52">
        <v>-0.96150329999999995</v>
      </c>
      <c r="N52">
        <v>1.4268680000000001E-2</v>
      </c>
      <c r="O52">
        <v>-0.27407369999999998</v>
      </c>
      <c r="P52" s="9">
        <f t="shared" si="0"/>
        <v>0.90517504345578903</v>
      </c>
      <c r="Q52" s="9">
        <f t="shared" si="1"/>
        <v>0.63868371859037909</v>
      </c>
      <c r="R52">
        <v>5.9642520000000001</v>
      </c>
      <c r="S52" s="16">
        <f t="shared" si="2"/>
        <v>0.8780099134133067</v>
      </c>
      <c r="T52">
        <v>2.603332</v>
      </c>
      <c r="U52">
        <v>1.9782679999999999</v>
      </c>
      <c r="V52">
        <v>-5.7700399999999998</v>
      </c>
      <c r="W52">
        <f t="shared" si="3"/>
        <v>5.9642528001528978</v>
      </c>
      <c r="AC52">
        <v>0.4221472</v>
      </c>
      <c r="AD52">
        <v>0.4451484</v>
      </c>
      <c r="AE52">
        <v>0.44529180000000002</v>
      </c>
      <c r="AF52">
        <v>0.45567299999999999</v>
      </c>
      <c r="AG52">
        <f t="shared" si="4"/>
        <v>3.8129992827659276E-2</v>
      </c>
      <c r="AH52">
        <v>303.80509999999998</v>
      </c>
      <c r="AI52">
        <v>309.10570000000001</v>
      </c>
      <c r="AJ52">
        <v>4</v>
      </c>
      <c r="AK52">
        <v>1</v>
      </c>
      <c r="AL52">
        <v>2.6828134059906001</v>
      </c>
      <c r="AM52">
        <v>0.13872414827346799</v>
      </c>
      <c r="AN52" t="s">
        <v>62</v>
      </c>
      <c r="AO52">
        <v>0.752</v>
      </c>
      <c r="AP52">
        <v>0.24099999999999999</v>
      </c>
      <c r="AQ52" t="s">
        <v>18</v>
      </c>
    </row>
    <row r="53" spans="1:43">
      <c r="A53" t="s">
        <v>20</v>
      </c>
      <c r="B53">
        <v>-0.1583513</v>
      </c>
      <c r="C53">
        <v>1.610946</v>
      </c>
      <c r="D53">
        <v>-0.34331650000000002</v>
      </c>
      <c r="E53">
        <v>4.4711480000000003E-3</v>
      </c>
      <c r="F53">
        <v>-0.95974820000000005</v>
      </c>
      <c r="G53">
        <v>3.8095549999999999E-2</v>
      </c>
      <c r="H53">
        <v>-0.27823029999999999</v>
      </c>
      <c r="I53">
        <v>-0.23723939999999999</v>
      </c>
      <c r="J53">
        <v>1.6356569999999999</v>
      </c>
      <c r="K53">
        <v>-0.25248809999999999</v>
      </c>
      <c r="L53">
        <v>0.1860195</v>
      </c>
      <c r="M53">
        <v>-0.82661779999999996</v>
      </c>
      <c r="N53">
        <v>-0.3365802</v>
      </c>
      <c r="O53">
        <v>-0.41086919999999999</v>
      </c>
      <c r="P53" s="9">
        <f t="shared" si="0"/>
        <v>0.99601688397960009</v>
      </c>
      <c r="Q53" s="9">
        <f t="shared" si="1"/>
        <v>0.98409926634486422</v>
      </c>
      <c r="R53">
        <v>3.3053409999999999</v>
      </c>
      <c r="S53" s="16">
        <f t="shared" si="2"/>
        <v>0.1785668062050334</v>
      </c>
      <c r="T53">
        <v>1.3980870000000001</v>
      </c>
      <c r="U53">
        <v>4.0722950000000004</v>
      </c>
      <c r="V53">
        <v>-1.9068210000000001</v>
      </c>
      <c r="W53">
        <f t="shared" si="3"/>
        <v>3.3053419494854297</v>
      </c>
      <c r="AC53">
        <v>0.44578610000000002</v>
      </c>
      <c r="AD53">
        <v>0.46491179999999999</v>
      </c>
      <c r="AE53">
        <v>0.43746550000000001</v>
      </c>
      <c r="AF53">
        <v>0.40201740000000002</v>
      </c>
      <c r="AG53">
        <f t="shared" si="4"/>
        <v>3.6449011203282373E-2</v>
      </c>
      <c r="AH53">
        <v>310.62310000000002</v>
      </c>
      <c r="AI53">
        <v>314.07069999999999</v>
      </c>
      <c r="AJ53">
        <v>3</v>
      </c>
      <c r="AK53">
        <v>2</v>
      </c>
      <c r="AL53">
        <v>2.06351566314697</v>
      </c>
      <c r="AM53">
        <v>1.0069278478622401</v>
      </c>
      <c r="AN53" t="s">
        <v>63</v>
      </c>
      <c r="AO53">
        <v>0.82699999999999996</v>
      </c>
      <c r="AP53">
        <v>0.86099999999999999</v>
      </c>
      <c r="AQ53" t="s">
        <v>18</v>
      </c>
    </row>
    <row r="54" spans="1:43">
      <c r="A54" t="s">
        <v>16</v>
      </c>
      <c r="B54">
        <v>-0.1888243</v>
      </c>
      <c r="C54">
        <v>1.6328609999999999</v>
      </c>
      <c r="D54">
        <v>-0.2991856</v>
      </c>
      <c r="E54">
        <v>4.965315E-2</v>
      </c>
      <c r="F54">
        <v>-0.88413770000000003</v>
      </c>
      <c r="G54">
        <v>-0.12057080000000001</v>
      </c>
      <c r="H54">
        <v>-0.44866220000000001</v>
      </c>
      <c r="I54">
        <v>-0.23872070000000001</v>
      </c>
      <c r="J54">
        <v>1.6338330000000001</v>
      </c>
      <c r="K54">
        <v>-0.27273449999999999</v>
      </c>
      <c r="L54">
        <v>0.18603900000000001</v>
      </c>
      <c r="M54">
        <v>-0.81167730000000005</v>
      </c>
      <c r="N54">
        <v>-0.27958699999999997</v>
      </c>
      <c r="O54">
        <v>-0.47791280000000003</v>
      </c>
      <c r="P54" s="9">
        <f t="shared" si="0"/>
        <v>-0.31931531843111</v>
      </c>
      <c r="Q54" s="9">
        <f t="shared" si="1"/>
        <v>-0.79607545483047759</v>
      </c>
      <c r="R54">
        <v>0.91577889999999995</v>
      </c>
      <c r="S54" s="16">
        <f t="shared" si="2"/>
        <v>2.4915788666923344</v>
      </c>
      <c r="T54">
        <v>0.38195089999999998</v>
      </c>
      <c r="U54">
        <v>2.1638639999999998</v>
      </c>
      <c r="V54">
        <v>-0.77970799999999996</v>
      </c>
      <c r="W54">
        <f t="shared" si="3"/>
        <v>0.9157785168073117</v>
      </c>
      <c r="AC54">
        <v>0.40789690000000001</v>
      </c>
      <c r="AD54">
        <v>0.4312221</v>
      </c>
      <c r="AE54">
        <v>0.4971872</v>
      </c>
      <c r="AF54">
        <v>0.35837859999999999</v>
      </c>
      <c r="AG54">
        <f t="shared" si="4"/>
        <v>3.1341041375093644E-2</v>
      </c>
      <c r="AH54">
        <v>315.58960000000002</v>
      </c>
      <c r="AI54">
        <v>317.27140000000003</v>
      </c>
      <c r="AJ54">
        <v>3</v>
      </c>
      <c r="AK54">
        <v>1</v>
      </c>
      <c r="AL54">
        <v>2.1231758594512899</v>
      </c>
      <c r="AM54">
        <v>0.74931639432907104</v>
      </c>
      <c r="AN54" t="s">
        <v>64</v>
      </c>
      <c r="AO54">
        <v>0.63</v>
      </c>
      <c r="AP54">
        <v>0.495</v>
      </c>
      <c r="AQ54" t="s">
        <v>18</v>
      </c>
    </row>
    <row r="55" spans="1:43">
      <c r="A55" t="s">
        <v>20</v>
      </c>
      <c r="B55">
        <v>-0.14657790000000001</v>
      </c>
      <c r="C55">
        <v>1.6121840000000001</v>
      </c>
      <c r="D55">
        <v>-0.31658429999999999</v>
      </c>
      <c r="E55">
        <v>-2.67283E-2</v>
      </c>
      <c r="F55">
        <v>-0.83626739999999999</v>
      </c>
      <c r="G55">
        <v>3.1460580000000002E-2</v>
      </c>
      <c r="H55">
        <v>-0.54676559999999996</v>
      </c>
      <c r="I55">
        <v>-0.14782149999999999</v>
      </c>
      <c r="J55">
        <v>1.633149</v>
      </c>
      <c r="K55">
        <v>-0.45000079999999998</v>
      </c>
      <c r="L55">
        <v>-0.17635000000000001</v>
      </c>
      <c r="M55">
        <v>-0.18962760000000001</v>
      </c>
      <c r="N55">
        <v>-7.1278069999999999E-2</v>
      </c>
      <c r="O55">
        <v>0.96325559999999999</v>
      </c>
      <c r="P55" s="9">
        <f t="shared" si="0"/>
        <v>0.62251896928239292</v>
      </c>
      <c r="Q55" s="9">
        <f t="shared" si="1"/>
        <v>-0.2249402657671743</v>
      </c>
      <c r="R55">
        <v>4.5795899999999996</v>
      </c>
      <c r="S55" s="16">
        <f t="shared" si="2"/>
        <v>1.7976780572077362</v>
      </c>
      <c r="T55">
        <v>-1.680464</v>
      </c>
      <c r="U55">
        <v>3.3418770000000002</v>
      </c>
      <c r="V55">
        <v>3.6366420000000002</v>
      </c>
      <c r="W55">
        <f t="shared" si="3"/>
        <v>4.579589787419164</v>
      </c>
      <c r="AC55">
        <v>0.4479361</v>
      </c>
      <c r="AD55">
        <v>0.4989963</v>
      </c>
      <c r="AE55">
        <v>0.4691533</v>
      </c>
      <c r="AF55">
        <v>0.39937159999999999</v>
      </c>
      <c r="AG55">
        <f t="shared" si="4"/>
        <v>4.1879871795521648E-2</v>
      </c>
      <c r="AH55">
        <v>318.78660000000002</v>
      </c>
      <c r="AI55">
        <v>323.23809999999997</v>
      </c>
      <c r="AJ55">
        <v>1</v>
      </c>
      <c r="AK55">
        <v>3</v>
      </c>
      <c r="AL55">
        <v>0.52916830778121904</v>
      </c>
      <c r="AM55">
        <v>2.2962689399719198</v>
      </c>
      <c r="AN55" t="s">
        <v>65</v>
      </c>
      <c r="AO55">
        <v>0.14299999999999999</v>
      </c>
      <c r="AP55">
        <v>0.31900000000000001</v>
      </c>
      <c r="AQ55" t="s">
        <v>18</v>
      </c>
    </row>
    <row r="56" spans="1:43">
      <c r="A56" t="s">
        <v>20</v>
      </c>
      <c r="B56">
        <v>-0.16671040000000001</v>
      </c>
      <c r="C56">
        <v>1.6127880000000001</v>
      </c>
      <c r="D56">
        <v>-0.42965930000000002</v>
      </c>
      <c r="E56">
        <v>8.9312160000000005E-3</v>
      </c>
      <c r="F56">
        <v>-0.2139161</v>
      </c>
      <c r="G56">
        <v>-1.1595009999999999E-2</v>
      </c>
      <c r="H56">
        <v>0.97674240000000001</v>
      </c>
      <c r="I56">
        <v>-0.45143220000000001</v>
      </c>
      <c r="J56">
        <v>1.6186720000000001</v>
      </c>
      <c r="K56">
        <v>-0.51724579999999998</v>
      </c>
      <c r="L56">
        <v>-0.30578880000000003</v>
      </c>
      <c r="M56">
        <v>0.58039719999999995</v>
      </c>
      <c r="N56">
        <v>0.22300410000000001</v>
      </c>
      <c r="O56">
        <v>0.72104199999999996</v>
      </c>
      <c r="P56" s="9">
        <f t="shared" si="0"/>
        <v>1.9123804640260034E-2</v>
      </c>
      <c r="Q56" s="9">
        <f t="shared" si="1"/>
        <v>-0.99926856019216237</v>
      </c>
      <c r="R56">
        <v>0.57967729999999995</v>
      </c>
      <c r="S56" s="16">
        <f t="shared" si="2"/>
        <v>3.1033427126068478</v>
      </c>
      <c r="T56">
        <v>4.6646739999999999E-2</v>
      </c>
      <c r="U56">
        <v>2.1502080000000001</v>
      </c>
      <c r="V56">
        <v>-0.47069699999999998</v>
      </c>
      <c r="W56">
        <f t="shared" si="3"/>
        <v>0.57967716740464226</v>
      </c>
      <c r="AC56">
        <v>0.49848130000000002</v>
      </c>
      <c r="AD56">
        <v>0.43993260000000001</v>
      </c>
      <c r="AE56">
        <v>0.47155409999999998</v>
      </c>
      <c r="AF56">
        <v>0.34739599999999998</v>
      </c>
      <c r="AG56">
        <f t="shared" si="4"/>
        <v>3.5924551512510658E-2</v>
      </c>
      <c r="AH56">
        <v>324.75139999999999</v>
      </c>
      <c r="AI56">
        <v>329.78680000000003</v>
      </c>
      <c r="AJ56">
        <v>3</v>
      </c>
      <c r="AK56">
        <v>2</v>
      </c>
      <c r="AL56">
        <v>1.6416497230529801</v>
      </c>
      <c r="AM56">
        <v>1.19287657737732</v>
      </c>
      <c r="AN56" t="s">
        <v>66</v>
      </c>
      <c r="AO56">
        <v>0.17100000000000001</v>
      </c>
      <c r="AP56">
        <v>0.67100000000000004</v>
      </c>
      <c r="AQ56" t="s">
        <v>18</v>
      </c>
    </row>
    <row r="57" spans="1:43">
      <c r="A57" t="s">
        <v>20</v>
      </c>
      <c r="B57">
        <v>-0.17306779999999999</v>
      </c>
      <c r="C57">
        <v>1.6109830000000001</v>
      </c>
      <c r="D57">
        <v>-0.57770480000000002</v>
      </c>
      <c r="E57">
        <v>4.9394779999999999E-2</v>
      </c>
      <c r="F57">
        <v>0.36610809999999999</v>
      </c>
      <c r="G57">
        <v>-2.3322590000000001E-2</v>
      </c>
      <c r="H57">
        <v>0.92896769999999995</v>
      </c>
      <c r="I57">
        <v>1.263299E-2</v>
      </c>
      <c r="J57">
        <v>1.642647</v>
      </c>
      <c r="K57">
        <v>-0.53991480000000003</v>
      </c>
      <c r="L57">
        <v>-0.16009380000000001</v>
      </c>
      <c r="M57">
        <v>-0.72827439999999999</v>
      </c>
      <c r="N57">
        <v>-0.243615</v>
      </c>
      <c r="O57">
        <v>0.62019199999999997</v>
      </c>
      <c r="P57" s="9">
        <f t="shared" si="0"/>
        <v>0.68279338846760995</v>
      </c>
      <c r="Q57" s="9">
        <f t="shared" si="1"/>
        <v>-6.7586377329838965E-2</v>
      </c>
      <c r="R57">
        <v>4.237228</v>
      </c>
      <c r="S57" s="16">
        <f t="shared" si="2"/>
        <v>1.638434265024675</v>
      </c>
      <c r="T57">
        <v>-3.5054500000000002</v>
      </c>
      <c r="U57">
        <v>4.2120100000000003</v>
      </c>
      <c r="V57">
        <v>-0.86750459999999996</v>
      </c>
      <c r="W57">
        <f t="shared" si="3"/>
        <v>4.2372274550330529</v>
      </c>
      <c r="AC57">
        <v>0.46444220000000003</v>
      </c>
      <c r="AD57">
        <v>0.43831350000000002</v>
      </c>
      <c r="AE57">
        <v>0.49622929999999998</v>
      </c>
      <c r="AF57">
        <v>0.39859040000000001</v>
      </c>
      <c r="AG57">
        <f t="shared" si="4"/>
        <v>4.0264819721579352E-2</v>
      </c>
      <c r="AH57">
        <v>331.30410000000001</v>
      </c>
      <c r="AI57">
        <v>335.68869999999998</v>
      </c>
      <c r="AJ57">
        <v>3</v>
      </c>
      <c r="AK57">
        <v>4</v>
      </c>
      <c r="AL57">
        <v>1.6392434835434</v>
      </c>
      <c r="AM57">
        <v>2.4788362979888898</v>
      </c>
      <c r="AN57" t="s">
        <v>67</v>
      </c>
      <c r="AO57">
        <v>0.20100000000000001</v>
      </c>
      <c r="AP57">
        <v>0.38300000000000001</v>
      </c>
      <c r="AQ57" t="s">
        <v>18</v>
      </c>
    </row>
    <row r="58" spans="1:43">
      <c r="A58" t="s">
        <v>22</v>
      </c>
      <c r="B58">
        <v>-5.5229840000000002E-2</v>
      </c>
      <c r="C58">
        <v>1.62253</v>
      </c>
      <c r="D58">
        <v>-0.52871210000000002</v>
      </c>
      <c r="E58">
        <v>-2.8630909999999999E-2</v>
      </c>
      <c r="F58">
        <v>-0.73803260000000004</v>
      </c>
      <c r="G58">
        <v>-4.0397530000000001E-2</v>
      </c>
      <c r="H58">
        <v>0.67294589999999999</v>
      </c>
      <c r="I58">
        <v>-8.9999179999999998E-2</v>
      </c>
      <c r="J58">
        <v>1.6432770000000001</v>
      </c>
      <c r="K58">
        <v>-0.37834610000000002</v>
      </c>
      <c r="L58">
        <v>5.2468849999999997E-2</v>
      </c>
      <c r="M58">
        <v>-0.95253909999999997</v>
      </c>
      <c r="N58">
        <v>-0.27769769999999999</v>
      </c>
      <c r="O58">
        <v>-0.1131389</v>
      </c>
      <c r="P58" s="9">
        <f t="shared" si="0"/>
        <v>0.22420516649184502</v>
      </c>
      <c r="Q58" s="9">
        <f t="shared" si="1"/>
        <v>-0.89946408663672806</v>
      </c>
      <c r="R58">
        <v>4.7382350000000004</v>
      </c>
      <c r="S58" s="16">
        <f t="shared" si="2"/>
        <v>2.6893379284883507</v>
      </c>
      <c r="T58">
        <v>0.76069889999999996</v>
      </c>
      <c r="U58">
        <v>4.7770859999999997</v>
      </c>
      <c r="V58">
        <v>-3.968756</v>
      </c>
      <c r="W58">
        <f t="shared" si="3"/>
        <v>4.7382344074371412</v>
      </c>
      <c r="AC58">
        <v>0.43957079999999998</v>
      </c>
      <c r="AD58">
        <v>0.46899879999999999</v>
      </c>
      <c r="AE58">
        <v>0.45304519999999998</v>
      </c>
      <c r="AF58">
        <v>0.38223590000000002</v>
      </c>
      <c r="AG58">
        <f t="shared" si="4"/>
        <v>3.5700440448132899E-2</v>
      </c>
      <c r="AH58">
        <v>337.20330000000001</v>
      </c>
      <c r="AI58">
        <v>342.8528</v>
      </c>
      <c r="AJ58">
        <v>4</v>
      </c>
      <c r="AK58">
        <v>2</v>
      </c>
      <c r="AL58">
        <v>2.3833100795745801</v>
      </c>
      <c r="AM58">
        <v>1.31769239902496</v>
      </c>
      <c r="AN58" t="s">
        <v>68</v>
      </c>
      <c r="AO58">
        <v>0.89700000000000002</v>
      </c>
      <c r="AP58">
        <v>0.24199999999999999</v>
      </c>
      <c r="AQ58" t="s">
        <v>18</v>
      </c>
    </row>
    <row r="59" spans="1:43">
      <c r="A59" t="s">
        <v>16</v>
      </c>
      <c r="B59">
        <v>-8.0705150000000003E-2</v>
      </c>
      <c r="C59">
        <v>1.624225</v>
      </c>
      <c r="D59">
        <v>-0.43874390000000002</v>
      </c>
      <c r="E59">
        <v>4.2060769999999999E-3</v>
      </c>
      <c r="F59">
        <v>-0.99476620000000004</v>
      </c>
      <c r="G59">
        <v>-4.8639849999999998E-2</v>
      </c>
      <c r="H59">
        <v>-8.9758809999999994E-2</v>
      </c>
      <c r="I59">
        <v>-6.5658729999999998E-2</v>
      </c>
      <c r="J59">
        <v>1.6368069999999999</v>
      </c>
      <c r="K59">
        <v>-0.46137289999999997</v>
      </c>
      <c r="L59">
        <v>-0.20785239999999999</v>
      </c>
      <c r="M59">
        <v>-0.33680290000000002</v>
      </c>
      <c r="N59">
        <v>-6.4589949999999993E-2</v>
      </c>
      <c r="O59">
        <v>0.91607280000000002</v>
      </c>
      <c r="P59" s="9">
        <f t="shared" si="0"/>
        <v>0.39406581446038391</v>
      </c>
      <c r="Q59" s="9">
        <f t="shared" si="1"/>
        <v>-0.68942426774734855</v>
      </c>
      <c r="R59">
        <v>5.635535</v>
      </c>
      <c r="S59" s="16">
        <f t="shared" si="2"/>
        <v>2.3314902610682591</v>
      </c>
      <c r="T59">
        <v>-3.3034300000000001</v>
      </c>
      <c r="U59">
        <v>4.2426139999999997</v>
      </c>
      <c r="V59">
        <v>3.3714189999999999</v>
      </c>
      <c r="W59">
        <f t="shared" si="3"/>
        <v>5.6355352663846343</v>
      </c>
      <c r="AC59">
        <v>0.45832869999999998</v>
      </c>
      <c r="AD59">
        <v>0.4779485</v>
      </c>
      <c r="AE59">
        <v>0.45614519999999997</v>
      </c>
      <c r="AF59">
        <v>0.32821119999999998</v>
      </c>
      <c r="AG59">
        <f t="shared" si="4"/>
        <v>3.2795530633572302E-2</v>
      </c>
      <c r="AH59">
        <v>344.37090000000001</v>
      </c>
      <c r="AI59">
        <v>349.20519999999999</v>
      </c>
      <c r="AJ59">
        <v>2</v>
      </c>
      <c r="AK59">
        <v>4</v>
      </c>
      <c r="AL59">
        <v>0.82834506034851096</v>
      </c>
      <c r="AM59">
        <v>2.45929002761841</v>
      </c>
      <c r="AN59" t="s">
        <v>69</v>
      </c>
      <c r="AO59">
        <v>0.28399999999999997</v>
      </c>
      <c r="AP59">
        <v>0.879</v>
      </c>
      <c r="AQ59" t="s">
        <v>18</v>
      </c>
    </row>
    <row r="60" spans="1:43">
      <c r="A60" t="s">
        <v>20</v>
      </c>
      <c r="B60">
        <v>-3.9376439999999999E-2</v>
      </c>
      <c r="C60">
        <v>1.622212</v>
      </c>
      <c r="D60">
        <v>-0.44066850000000002</v>
      </c>
      <c r="E60">
        <v>-2.8047519999999999E-2</v>
      </c>
      <c r="F60">
        <v>-0.34148089999999998</v>
      </c>
      <c r="G60">
        <v>-1.8113489999999999E-2</v>
      </c>
      <c r="H60">
        <v>0.93929560000000001</v>
      </c>
      <c r="I60">
        <v>-0.1740613</v>
      </c>
      <c r="J60">
        <v>1.622984</v>
      </c>
      <c r="K60">
        <v>-0.39471539999999999</v>
      </c>
      <c r="L60">
        <v>4.3825289999999996E-3</v>
      </c>
      <c r="M60">
        <v>-0.99656339999999999</v>
      </c>
      <c r="N60">
        <v>-5.6070729999999999E-2</v>
      </c>
      <c r="O60">
        <v>6.0813600000000002E-2</v>
      </c>
      <c r="P60" s="9">
        <f t="shared" si="0"/>
        <v>-0.20178879892864882</v>
      </c>
      <c r="Q60" s="9">
        <f t="shared" si="1"/>
        <v>-0.91856256125386671</v>
      </c>
      <c r="R60">
        <v>1.8303400000000001</v>
      </c>
      <c r="S60" s="16">
        <f t="shared" si="2"/>
        <v>2.7352247588306877</v>
      </c>
      <c r="T60">
        <v>-0.44298209999999999</v>
      </c>
      <c r="U60">
        <v>1.813283</v>
      </c>
      <c r="V60">
        <v>-2.2157010000000001</v>
      </c>
      <c r="W60">
        <f t="shared" si="3"/>
        <v>1.8303404142075008</v>
      </c>
      <c r="AC60">
        <v>0.4775103</v>
      </c>
      <c r="AD60">
        <v>0.46396389999999998</v>
      </c>
      <c r="AE60">
        <v>0.44437300000000002</v>
      </c>
      <c r="AF60">
        <v>0.31147330000000001</v>
      </c>
      <c r="AG60">
        <f t="shared" si="4"/>
        <v>3.0664467106177394E-2</v>
      </c>
      <c r="AH60">
        <v>350.70569999999998</v>
      </c>
      <c r="AI60">
        <v>354.18779999999998</v>
      </c>
      <c r="AJ60">
        <v>4</v>
      </c>
      <c r="AK60">
        <v>4</v>
      </c>
      <c r="AL60">
        <v>2.89513492584229</v>
      </c>
      <c r="AM60">
        <v>2.6994426250457799</v>
      </c>
      <c r="AN60" t="s">
        <v>70</v>
      </c>
      <c r="AO60">
        <v>0.186</v>
      </c>
      <c r="AP60">
        <v>0.32300000000000001</v>
      </c>
      <c r="AQ60" t="s">
        <v>18</v>
      </c>
    </row>
    <row r="61" spans="1:43">
      <c r="A61" t="s">
        <v>20</v>
      </c>
      <c r="B61">
        <v>-0.1310356</v>
      </c>
      <c r="C61">
        <v>1.612711</v>
      </c>
      <c r="D61">
        <v>-0.41090910000000003</v>
      </c>
      <c r="E61">
        <v>-6.3440509999999999E-3</v>
      </c>
      <c r="F61">
        <v>-0.99863290000000005</v>
      </c>
      <c r="G61">
        <v>-5.3224309999999999E-3</v>
      </c>
      <c r="H61">
        <v>5.1612959999999999E-2</v>
      </c>
      <c r="I61">
        <v>-0.25920910000000003</v>
      </c>
      <c r="J61">
        <v>1.620482</v>
      </c>
      <c r="K61">
        <v>-0.29042620000000002</v>
      </c>
      <c r="L61">
        <v>-3.3948649999999997E-2</v>
      </c>
      <c r="M61">
        <v>0.26006669999999998</v>
      </c>
      <c r="N61">
        <v>2.0310100000000001E-2</v>
      </c>
      <c r="O61">
        <v>0.96477990000000002</v>
      </c>
      <c r="P61" s="9">
        <f t="shared" si="0"/>
        <v>-0.22262041823080803</v>
      </c>
      <c r="Q61" s="9">
        <f t="shared" si="1"/>
        <v>-0.90088029877348019</v>
      </c>
      <c r="R61">
        <v>5.8161310000000004</v>
      </c>
      <c r="S61" s="16">
        <f t="shared" si="2"/>
        <v>2.692589615303965</v>
      </c>
      <c r="T61">
        <v>2.6555520000000001</v>
      </c>
      <c r="U61">
        <v>2.7910689999999998</v>
      </c>
      <c r="V61">
        <v>4.556362</v>
      </c>
      <c r="W61">
        <f t="shared" si="3"/>
        <v>5.8161310344190982</v>
      </c>
      <c r="AC61">
        <v>0.45745160000000001</v>
      </c>
      <c r="AD61">
        <v>0.40434039999999999</v>
      </c>
      <c r="AE61">
        <v>0.46839059999999999</v>
      </c>
      <c r="AF61">
        <v>0.40513929999999998</v>
      </c>
      <c r="AG61">
        <f t="shared" si="4"/>
        <v>3.5099815325143856E-2</v>
      </c>
      <c r="AH61">
        <v>355.7056</v>
      </c>
      <c r="AI61">
        <v>362.35410000000002</v>
      </c>
      <c r="AJ61">
        <v>1</v>
      </c>
      <c r="AK61">
        <v>1</v>
      </c>
      <c r="AL61">
        <v>0.54707306623458896</v>
      </c>
      <c r="AM61">
        <v>0.400063365697861</v>
      </c>
      <c r="AN61" t="s">
        <v>71</v>
      </c>
      <c r="AO61">
        <v>0.46200000000000002</v>
      </c>
      <c r="AP61">
        <v>0.34100000000000003</v>
      </c>
      <c r="AQ61" t="s">
        <v>18</v>
      </c>
    </row>
    <row r="62" spans="1:43">
      <c r="A62" t="s">
        <v>16</v>
      </c>
      <c r="B62">
        <v>-0.25363449999999998</v>
      </c>
      <c r="C62">
        <v>1.617019</v>
      </c>
      <c r="D62">
        <v>-0.27823500000000001</v>
      </c>
      <c r="E62">
        <v>4.3003549999999996E-3</v>
      </c>
      <c r="F62">
        <v>0.23365340000000001</v>
      </c>
      <c r="G62">
        <v>2.4180880000000001E-3</v>
      </c>
      <c r="H62">
        <v>0.97230740000000004</v>
      </c>
      <c r="I62">
        <v>-0.6651357</v>
      </c>
      <c r="J62">
        <v>1.6240870000000001</v>
      </c>
      <c r="K62">
        <v>0.18216860000000001</v>
      </c>
      <c r="L62">
        <v>3.6067500000000002E-2</v>
      </c>
      <c r="M62">
        <v>-0.99304539999999997</v>
      </c>
      <c r="N62">
        <v>-0.10453320000000001</v>
      </c>
      <c r="O62">
        <v>4.0408329999999999E-2</v>
      </c>
      <c r="P62" s="9">
        <f t="shared" si="0"/>
        <v>-0.569563283423976</v>
      </c>
      <c r="Q62" s="9">
        <f t="shared" si="1"/>
        <v>-0.35119533235059919</v>
      </c>
      <c r="R62">
        <v>1.4466920000000001</v>
      </c>
      <c r="S62" s="16">
        <f t="shared" si="2"/>
        <v>1.9296437775385962</v>
      </c>
      <c r="T62">
        <v>-0.79390649999999996</v>
      </c>
      <c r="U62">
        <v>1.9295119999999999</v>
      </c>
      <c r="V62">
        <v>-1.5833680000000001</v>
      </c>
      <c r="W62">
        <f t="shared" si="3"/>
        <v>1.4466920393511538</v>
      </c>
      <c r="AC62">
        <v>0.41493600000000003</v>
      </c>
      <c r="AD62">
        <v>0.42181350000000001</v>
      </c>
      <c r="AE62">
        <v>0.47243259999999998</v>
      </c>
      <c r="AF62">
        <v>0.43035329999999999</v>
      </c>
      <c r="AG62">
        <f t="shared" si="4"/>
        <v>3.558496859606651E-2</v>
      </c>
      <c r="AH62">
        <v>363.8725</v>
      </c>
      <c r="AI62">
        <v>369.4221</v>
      </c>
      <c r="AJ62">
        <v>4</v>
      </c>
      <c r="AK62">
        <v>4</v>
      </c>
      <c r="AL62">
        <v>2.6955235004425</v>
      </c>
      <c r="AM62">
        <v>2.6172080039978001</v>
      </c>
      <c r="AN62" t="s">
        <v>72</v>
      </c>
      <c r="AO62">
        <v>0.26300000000000001</v>
      </c>
      <c r="AP62">
        <v>0.14399999999999999</v>
      </c>
      <c r="AQ62" t="s">
        <v>18</v>
      </c>
    </row>
    <row r="63" spans="1:43">
      <c r="A63" t="s">
        <v>16</v>
      </c>
      <c r="B63">
        <v>-0.59458520000000004</v>
      </c>
      <c r="C63">
        <v>1.620787</v>
      </c>
      <c r="D63">
        <v>0.129415</v>
      </c>
      <c r="E63">
        <v>1.5635820000000002E-2</v>
      </c>
      <c r="F63">
        <v>-0.99783639999999996</v>
      </c>
      <c r="G63">
        <v>-2.440966E-2</v>
      </c>
      <c r="H63">
        <v>5.9009520000000003E-2</v>
      </c>
      <c r="I63">
        <v>-0.65598460000000003</v>
      </c>
      <c r="J63">
        <v>1.644984</v>
      </c>
      <c r="K63">
        <v>-3.301341E-2</v>
      </c>
      <c r="L63">
        <v>-0.27707369999999998</v>
      </c>
      <c r="M63">
        <v>0.57690710000000001</v>
      </c>
      <c r="N63">
        <v>0.16280919999999999</v>
      </c>
      <c r="O63">
        <v>0.75093379999999998</v>
      </c>
      <c r="P63" s="9">
        <f t="shared" si="0"/>
        <v>0.72406360433109196</v>
      </c>
      <c r="Q63" s="9">
        <f t="shared" si="1"/>
        <v>4.8536206233864121E-2</v>
      </c>
      <c r="R63">
        <v>2.6915049999999998</v>
      </c>
      <c r="S63" s="16">
        <f t="shared" si="2"/>
        <v>1.5222410436951566</v>
      </c>
      <c r="T63">
        <v>1.3837649999999999</v>
      </c>
      <c r="U63">
        <v>3.4275030000000002</v>
      </c>
      <c r="V63">
        <v>0.38652589999999998</v>
      </c>
      <c r="W63">
        <f t="shared" si="3"/>
        <v>2.6915048269313675</v>
      </c>
      <c r="AC63">
        <v>0.40360940000000001</v>
      </c>
      <c r="AD63">
        <v>0.45456809999999997</v>
      </c>
      <c r="AE63">
        <v>0.4650955</v>
      </c>
      <c r="AF63">
        <v>0.41479739999999998</v>
      </c>
      <c r="AG63">
        <f t="shared" si="4"/>
        <v>3.539471262556617E-2</v>
      </c>
      <c r="AH63">
        <v>370.9375</v>
      </c>
      <c r="AI63">
        <v>375.05360000000002</v>
      </c>
      <c r="AJ63">
        <v>2</v>
      </c>
      <c r="AK63">
        <v>1</v>
      </c>
      <c r="AL63">
        <v>1.4751236438751201</v>
      </c>
      <c r="AM63">
        <v>0.74008387327194203</v>
      </c>
      <c r="AN63" t="s">
        <v>52</v>
      </c>
      <c r="AO63">
        <v>0.22</v>
      </c>
      <c r="AP63">
        <v>0.129</v>
      </c>
      <c r="AQ63" t="s">
        <v>18</v>
      </c>
    </row>
    <row r="64" spans="1:43">
      <c r="A64" t="s">
        <v>16</v>
      </c>
      <c r="B64">
        <v>-0.55424419999999996</v>
      </c>
      <c r="C64">
        <v>1.621394</v>
      </c>
      <c r="D64">
        <v>6.5912230000000002E-3</v>
      </c>
      <c r="E64">
        <v>-9.3586959999999997E-3</v>
      </c>
      <c r="F64">
        <v>0.56210210000000005</v>
      </c>
      <c r="G64">
        <v>2.1988770000000001E-3</v>
      </c>
      <c r="H64">
        <v>0.82701199999999997</v>
      </c>
      <c r="I64">
        <v>-0.48531489999999999</v>
      </c>
      <c r="J64">
        <v>1.6354610000000001</v>
      </c>
      <c r="K64">
        <v>-0.18120549999999999</v>
      </c>
      <c r="L64">
        <v>-0.28223959999999998</v>
      </c>
      <c r="M64">
        <v>-0.10626439999999999</v>
      </c>
      <c r="N64">
        <v>-4.8402540000000001E-2</v>
      </c>
      <c r="O64">
        <v>0.95221109999999998</v>
      </c>
      <c r="P64" s="9">
        <f t="shared" si="0"/>
        <v>0.94700986941508369</v>
      </c>
      <c r="Q64" s="9">
        <f t="shared" si="1"/>
        <v>0.79365538553914772</v>
      </c>
      <c r="R64">
        <v>0.67246950000000005</v>
      </c>
      <c r="S64" s="16">
        <f t="shared" si="2"/>
        <v>0.65400214538417833</v>
      </c>
      <c r="T64">
        <v>-0.61363630000000002</v>
      </c>
      <c r="U64">
        <v>2.162363</v>
      </c>
      <c r="V64">
        <v>0.40161029999999998</v>
      </c>
      <c r="W64">
        <f t="shared" si="3"/>
        <v>0.67246929424126267</v>
      </c>
      <c r="AC64">
        <v>0.4784351</v>
      </c>
      <c r="AD64">
        <v>0.49806040000000001</v>
      </c>
      <c r="AE64">
        <v>0.4807495</v>
      </c>
      <c r="AF64">
        <v>0.49273679999999997</v>
      </c>
      <c r="AG64">
        <f t="shared" si="4"/>
        <v>5.6446742841328265E-2</v>
      </c>
      <c r="AH64">
        <v>376.572</v>
      </c>
      <c r="AI64">
        <v>379.87009999999998</v>
      </c>
      <c r="AJ64">
        <v>2</v>
      </c>
      <c r="AK64">
        <v>3</v>
      </c>
      <c r="AL64">
        <v>0.94293457269668601</v>
      </c>
      <c r="AM64">
        <v>1.68014681339264</v>
      </c>
      <c r="AN64" t="s">
        <v>73</v>
      </c>
      <c r="AO64">
        <v>0.55600000000000005</v>
      </c>
      <c r="AP64">
        <v>0.79800000000000004</v>
      </c>
      <c r="AQ64" t="s">
        <v>18</v>
      </c>
    </row>
    <row r="65" spans="1:43">
      <c r="A65" t="s">
        <v>20</v>
      </c>
      <c r="B65">
        <v>-0.54185099999999997</v>
      </c>
      <c r="C65">
        <v>1.617043</v>
      </c>
      <c r="D65">
        <v>-0.13760800000000001</v>
      </c>
      <c r="E65">
        <v>3.3446940000000001E-2</v>
      </c>
      <c r="F65">
        <v>-0.11722730000000001</v>
      </c>
      <c r="G65">
        <v>-6.4890030000000001E-3</v>
      </c>
      <c r="H65">
        <v>0.99252050000000003</v>
      </c>
      <c r="I65">
        <v>-0.52247449999999995</v>
      </c>
      <c r="J65">
        <v>1.6142749999999999</v>
      </c>
      <c r="K65">
        <v>-0.11679680000000001</v>
      </c>
      <c r="L65">
        <v>1.0040520000000001E-2</v>
      </c>
      <c r="M65">
        <v>2.6322249999999998E-2</v>
      </c>
      <c r="N65">
        <v>-2.1045640000000001E-2</v>
      </c>
      <c r="O65">
        <v>0.99938150000000003</v>
      </c>
      <c r="P65" s="9">
        <f t="shared" si="0"/>
        <v>0.81507776463559822</v>
      </c>
      <c r="Q65" s="9">
        <f t="shared" si="1"/>
        <v>0.32870352480672738</v>
      </c>
      <c r="R65">
        <v>4.7497480000000003</v>
      </c>
      <c r="S65" s="16">
        <f t="shared" si="2"/>
        <v>1.235865835007961</v>
      </c>
      <c r="T65">
        <v>-0.19956650000000001</v>
      </c>
      <c r="U65">
        <v>2.0173049999999999</v>
      </c>
      <c r="V65">
        <v>4.5828509999999998</v>
      </c>
      <c r="W65">
        <f t="shared" si="3"/>
        <v>4.7497475215284073</v>
      </c>
      <c r="AC65">
        <v>0.48769950000000001</v>
      </c>
      <c r="AD65">
        <v>0.4891085</v>
      </c>
      <c r="AE65">
        <v>0.41936040000000002</v>
      </c>
      <c r="AF65">
        <v>0.4764794</v>
      </c>
      <c r="AG65">
        <f t="shared" si="4"/>
        <v>4.766384435349421E-2</v>
      </c>
      <c r="AH65">
        <v>381.37220000000002</v>
      </c>
      <c r="AI65">
        <v>383.53829999999999</v>
      </c>
      <c r="AJ65">
        <v>1</v>
      </c>
      <c r="AK65">
        <v>2</v>
      </c>
      <c r="AL65">
        <v>0.111109681427479</v>
      </c>
      <c r="AM65">
        <v>0.86331951618194602</v>
      </c>
      <c r="AN65" t="s">
        <v>74</v>
      </c>
      <c r="AO65">
        <v>0.90800000000000003</v>
      </c>
      <c r="AP65">
        <v>0.26</v>
      </c>
      <c r="AQ65" t="s">
        <v>18</v>
      </c>
    </row>
    <row r="66" spans="1:43">
      <c r="A66" t="s">
        <v>16</v>
      </c>
      <c r="B66">
        <v>-0.53136039999999995</v>
      </c>
      <c r="C66">
        <v>1.6101460000000001</v>
      </c>
      <c r="D66">
        <v>-0.1220333</v>
      </c>
      <c r="E66">
        <v>5.068976E-2</v>
      </c>
      <c r="F66">
        <v>5.5008080000000001E-2</v>
      </c>
      <c r="G66">
        <v>-1.2940770000000001E-2</v>
      </c>
      <c r="H66">
        <v>0.99711439999999996</v>
      </c>
      <c r="I66">
        <v>-0.5676407</v>
      </c>
      <c r="J66">
        <v>1.6159669999999999</v>
      </c>
      <c r="K66">
        <v>-8.3778060000000001E-2</v>
      </c>
      <c r="L66">
        <v>5.4622689999999996E-3</v>
      </c>
      <c r="M66">
        <v>-0.55768620000000002</v>
      </c>
      <c r="N66">
        <v>-1.9249309999999999E-2</v>
      </c>
      <c r="O66">
        <v>0.82981059999999995</v>
      </c>
      <c r="P66" s="9">
        <f t="shared" si="0"/>
        <v>0.57099630033043391</v>
      </c>
      <c r="Q66" s="9">
        <f t="shared" si="1"/>
        <v>-0.34792645001791378</v>
      </c>
      <c r="R66">
        <v>5.5844509999999996</v>
      </c>
      <c r="S66" s="16">
        <f t="shared" si="2"/>
        <v>1.9261547850461467</v>
      </c>
      <c r="T66">
        <v>-5.7141529999999996</v>
      </c>
      <c r="U66">
        <v>1.7080599999999999</v>
      </c>
      <c r="V66">
        <v>1.9552639999999999</v>
      </c>
      <c r="W66">
        <f t="shared" si="3"/>
        <v>5.5844507660644709</v>
      </c>
      <c r="AC66">
        <v>0.44107210000000002</v>
      </c>
      <c r="AD66">
        <v>0.42099120000000001</v>
      </c>
      <c r="AE66">
        <v>0.46217730000000001</v>
      </c>
      <c r="AF66">
        <v>0.32603320000000002</v>
      </c>
      <c r="AG66">
        <f t="shared" si="4"/>
        <v>2.7980343573635921E-2</v>
      </c>
      <c r="AH66">
        <v>385.053</v>
      </c>
      <c r="AI66">
        <v>388.90499999999997</v>
      </c>
      <c r="AJ66">
        <v>2</v>
      </c>
      <c r="AK66">
        <v>4</v>
      </c>
      <c r="AL66">
        <v>1.1896563768386801</v>
      </c>
      <c r="AM66">
        <v>3.12270283699036</v>
      </c>
      <c r="AN66" t="s">
        <v>75</v>
      </c>
      <c r="AO66">
        <v>0.70199999999999996</v>
      </c>
      <c r="AP66">
        <v>7.4999999999999997E-2</v>
      </c>
      <c r="AQ66" t="s">
        <v>18</v>
      </c>
    </row>
    <row r="67" spans="1:43">
      <c r="A67" t="s">
        <v>16</v>
      </c>
      <c r="B67">
        <v>-0.55010420000000004</v>
      </c>
      <c r="C67">
        <v>1.610795</v>
      </c>
      <c r="D67">
        <v>-9.7206089999999995E-2</v>
      </c>
      <c r="E67">
        <v>3.5848289999999998E-2</v>
      </c>
      <c r="F67">
        <v>-0.51217489999999999</v>
      </c>
      <c r="G67">
        <v>2.6798099999999999E-3</v>
      </c>
      <c r="H67">
        <v>0.85812849999999996</v>
      </c>
      <c r="I67">
        <v>-0.40487970000000001</v>
      </c>
      <c r="J67">
        <v>1.631494</v>
      </c>
      <c r="K67">
        <v>-8.2658980000000007E-2</v>
      </c>
      <c r="L67">
        <v>-1.326332E-2</v>
      </c>
      <c r="M67">
        <v>-0.99364940000000002</v>
      </c>
      <c r="N67">
        <v>-0.11030429999999999</v>
      </c>
      <c r="O67">
        <v>1.783649E-2</v>
      </c>
      <c r="P67" s="9">
        <f t="shared" si="0"/>
        <v>0.9950971200597758</v>
      </c>
      <c r="Q67" s="9">
        <f t="shared" si="1"/>
        <v>0.98043655670251972</v>
      </c>
      <c r="R67">
        <v>4.0809350000000002</v>
      </c>
      <c r="S67" s="16">
        <f t="shared" si="2"/>
        <v>0.19812908031915577</v>
      </c>
      <c r="T67">
        <v>-0.58101080000000005</v>
      </c>
      <c r="U67">
        <v>2.6192410000000002</v>
      </c>
      <c r="V67">
        <v>-4.0514590000000004</v>
      </c>
      <c r="W67">
        <f t="shared" si="3"/>
        <v>4.0809355090570874</v>
      </c>
      <c r="AC67">
        <v>0.47921629999999998</v>
      </c>
      <c r="AD67">
        <v>0.40021780000000001</v>
      </c>
      <c r="AE67">
        <v>0.47192980000000001</v>
      </c>
      <c r="AF67">
        <v>0.3269225</v>
      </c>
      <c r="AG67">
        <f t="shared" si="4"/>
        <v>2.9590356332949028E-2</v>
      </c>
      <c r="AH67">
        <v>390.42169999999999</v>
      </c>
      <c r="AI67">
        <v>394.87110000000001</v>
      </c>
      <c r="AJ67">
        <v>4</v>
      </c>
      <c r="AK67">
        <v>3</v>
      </c>
      <c r="AL67">
        <v>2.89177465438843</v>
      </c>
      <c r="AM67">
        <v>1.60143446922302</v>
      </c>
      <c r="AN67" t="s">
        <v>76</v>
      </c>
      <c r="AO67">
        <v>0.30299999999999999</v>
      </c>
      <c r="AP67">
        <v>0.755</v>
      </c>
      <c r="AQ67" t="s">
        <v>18</v>
      </c>
    </row>
    <row r="68" spans="1:43">
      <c r="A68" t="s">
        <v>20</v>
      </c>
      <c r="B68">
        <v>-0.40404960000000001</v>
      </c>
      <c r="C68">
        <v>1.620932</v>
      </c>
      <c r="D68">
        <v>-8.5772509999999996E-2</v>
      </c>
      <c r="E68">
        <v>-8.7323160000000004E-3</v>
      </c>
      <c r="F68">
        <v>-0.99916740000000004</v>
      </c>
      <c r="G68">
        <v>-3.8234310000000001E-2</v>
      </c>
      <c r="H68">
        <v>1.124589E-2</v>
      </c>
      <c r="I68">
        <v>-0.40266610000000003</v>
      </c>
      <c r="J68">
        <v>1.6171500000000001</v>
      </c>
      <c r="K68">
        <v>-9.0160959999999998E-2</v>
      </c>
      <c r="L68">
        <v>-4.3170680000000003E-3</v>
      </c>
      <c r="M68">
        <v>-0.9998977</v>
      </c>
      <c r="N68">
        <v>-1.2738849999999999E-2</v>
      </c>
      <c r="O68">
        <v>4.8754999999999996E-3</v>
      </c>
      <c r="P68" s="9">
        <f t="shared" si="0"/>
        <v>-0.5371133534925</v>
      </c>
      <c r="Q68" s="9">
        <f t="shared" si="1"/>
        <v>-0.42301849100008149</v>
      </c>
      <c r="R68">
        <v>1.700769</v>
      </c>
      <c r="S68" s="16">
        <f t="shared" si="2"/>
        <v>2.0075702894128375</v>
      </c>
      <c r="T68">
        <v>-0.42940129999999999</v>
      </c>
      <c r="U68">
        <v>1.6344190000000001</v>
      </c>
      <c r="V68">
        <v>-1.7862990000000001</v>
      </c>
      <c r="W68">
        <f t="shared" si="3"/>
        <v>1.7007689293533119</v>
      </c>
      <c r="AC68">
        <v>0.4182478</v>
      </c>
      <c r="AD68">
        <v>0.46569500000000003</v>
      </c>
      <c r="AE68">
        <v>0.47214250000000002</v>
      </c>
      <c r="AF68">
        <v>0.40291640000000001</v>
      </c>
      <c r="AG68">
        <f t="shared" si="4"/>
        <v>3.7052991819985989E-2</v>
      </c>
      <c r="AH68">
        <v>396.3741</v>
      </c>
      <c r="AI68">
        <v>397.40440000000001</v>
      </c>
      <c r="AJ68">
        <v>4</v>
      </c>
      <c r="AK68">
        <v>4</v>
      </c>
      <c r="AL68">
        <v>3.1247076988220202</v>
      </c>
      <c r="AM68">
        <v>2.6526744365692099</v>
      </c>
      <c r="AN68" t="s">
        <v>77</v>
      </c>
      <c r="AO68">
        <v>0.90700000000000003</v>
      </c>
      <c r="AP68">
        <v>0.48</v>
      </c>
      <c r="AQ68" t="s">
        <v>18</v>
      </c>
    </row>
    <row r="69" spans="1:43">
      <c r="A69" t="s">
        <v>20</v>
      </c>
      <c r="B69">
        <v>-0.40128659999999999</v>
      </c>
      <c r="C69">
        <v>1.6125849999999999</v>
      </c>
      <c r="D69">
        <v>-0.1012907</v>
      </c>
      <c r="E69">
        <v>-1.039926E-3</v>
      </c>
      <c r="F69">
        <v>-0.99893730000000003</v>
      </c>
      <c r="G69">
        <v>1.6231140000000002E-2</v>
      </c>
      <c r="H69">
        <v>4.3125280000000002E-2</v>
      </c>
      <c r="I69">
        <v>-0.55384580000000005</v>
      </c>
      <c r="J69">
        <v>1.6131450000000001</v>
      </c>
      <c r="K69">
        <v>-0.17283519999999999</v>
      </c>
      <c r="L69">
        <v>1.6852590000000001E-2</v>
      </c>
      <c r="M69">
        <v>0.54130610000000001</v>
      </c>
      <c r="N69">
        <v>-8.7704730000000009E-3</v>
      </c>
      <c r="O69">
        <v>0.840611</v>
      </c>
      <c r="P69" s="9">
        <f t="shared" si="0"/>
        <v>-0.25644047344785575</v>
      </c>
      <c r="Q69" s="9">
        <f t="shared" si="1"/>
        <v>-0.86847656715567911</v>
      </c>
      <c r="R69">
        <v>1.084751</v>
      </c>
      <c r="S69" s="16">
        <f t="shared" si="2"/>
        <v>2.6229172163970729</v>
      </c>
      <c r="T69">
        <v>0.62301830000000002</v>
      </c>
      <c r="U69">
        <v>1.6242019999999999</v>
      </c>
      <c r="V69">
        <v>0.25556990000000002</v>
      </c>
      <c r="W69">
        <f t="shared" si="3"/>
        <v>1.08475111001804</v>
      </c>
      <c r="AC69">
        <v>0.4154736</v>
      </c>
      <c r="AD69">
        <v>0.4807708</v>
      </c>
      <c r="AE69">
        <v>0.42762489999999997</v>
      </c>
      <c r="AF69">
        <v>0.34603909999999999</v>
      </c>
      <c r="AG69">
        <f t="shared" si="4"/>
        <v>2.9557634541144896E-2</v>
      </c>
      <c r="AH69">
        <v>398.92140000000001</v>
      </c>
      <c r="AI69">
        <v>402.32209999999998</v>
      </c>
      <c r="AJ69">
        <v>2</v>
      </c>
      <c r="AK69">
        <v>1</v>
      </c>
      <c r="AL69">
        <v>1.23557388782501</v>
      </c>
      <c r="AM69">
        <v>1.1340728960931299E-2</v>
      </c>
      <c r="AN69" t="s">
        <v>78</v>
      </c>
      <c r="AO69">
        <v>0.83699999999999997</v>
      </c>
      <c r="AP69">
        <v>0.58299999999999996</v>
      </c>
      <c r="AQ69" t="s">
        <v>18</v>
      </c>
    </row>
    <row r="70" spans="1:43">
      <c r="A70" t="s">
        <v>16</v>
      </c>
      <c r="B70">
        <v>-0.54301120000000003</v>
      </c>
      <c r="C70">
        <v>1.611283</v>
      </c>
      <c r="D70">
        <v>-0.13581670000000001</v>
      </c>
      <c r="E70">
        <v>3.6215379999999998E-2</v>
      </c>
      <c r="F70">
        <v>0.53167770000000003</v>
      </c>
      <c r="G70">
        <v>-1.4599040000000001E-2</v>
      </c>
      <c r="H70">
        <v>0.84604630000000003</v>
      </c>
      <c r="I70">
        <v>-0.65107959999999998</v>
      </c>
      <c r="J70">
        <v>1.6367130000000001</v>
      </c>
      <c r="K70">
        <v>0.1037293</v>
      </c>
      <c r="L70">
        <v>-5.6708119999999999E-3</v>
      </c>
      <c r="M70">
        <v>-0.94215879999999996</v>
      </c>
      <c r="N70">
        <v>-0.14896010000000001</v>
      </c>
      <c r="O70">
        <v>0.30019230000000002</v>
      </c>
      <c r="P70" s="9">
        <f t="shared" si="0"/>
        <v>0.55391631995789847</v>
      </c>
      <c r="Q70" s="9">
        <f t="shared" si="1"/>
        <v>-0.38635342096859804</v>
      </c>
      <c r="R70">
        <v>3.3050609999999998</v>
      </c>
      <c r="S70" s="16">
        <f t="shared" si="2"/>
        <v>1.9674710594904958</v>
      </c>
      <c r="T70">
        <v>-2.4790399999999999</v>
      </c>
      <c r="U70">
        <v>2.8153139999999999</v>
      </c>
      <c r="V70">
        <v>-2.5286249999999999</v>
      </c>
      <c r="W70">
        <f t="shared" si="3"/>
        <v>3.3050612284705601</v>
      </c>
      <c r="AC70">
        <v>0.44451269999999998</v>
      </c>
      <c r="AD70">
        <v>0.4773251</v>
      </c>
      <c r="AE70">
        <v>0.41585230000000001</v>
      </c>
      <c r="AF70">
        <v>0.43912709999999999</v>
      </c>
      <c r="AG70">
        <f t="shared" si="4"/>
        <v>3.8746082002717445E-2</v>
      </c>
      <c r="AH70">
        <v>403.83620000000002</v>
      </c>
      <c r="AI70">
        <v>407.60669999999999</v>
      </c>
      <c r="AJ70">
        <v>4</v>
      </c>
      <c r="AK70">
        <v>4</v>
      </c>
      <c r="AL70">
        <v>2.3803555965423602</v>
      </c>
      <c r="AM70">
        <v>2.5852203369140598</v>
      </c>
      <c r="AN70" t="s">
        <v>79</v>
      </c>
      <c r="AO70">
        <v>0.57699999999999996</v>
      </c>
      <c r="AP70">
        <v>3.6999999999999998E-2</v>
      </c>
      <c r="AQ70" t="s">
        <v>18</v>
      </c>
    </row>
    <row r="71" spans="1:43">
      <c r="A71" t="s">
        <v>22</v>
      </c>
      <c r="B71">
        <v>-0.6120158</v>
      </c>
      <c r="C71">
        <v>1.627302</v>
      </c>
      <c r="D71">
        <v>7.8439350000000005E-2</v>
      </c>
      <c r="E71">
        <v>-1.0588459999999999E-2</v>
      </c>
      <c r="F71">
        <v>-0.94425400000000004</v>
      </c>
      <c r="G71">
        <v>-7.1999530000000006E-2</v>
      </c>
      <c r="H71">
        <v>0.32107380000000002</v>
      </c>
      <c r="I71">
        <v>-0.95216409999999996</v>
      </c>
      <c r="J71">
        <v>1.6171610000000001</v>
      </c>
      <c r="K71">
        <v>0.36105379999999998</v>
      </c>
      <c r="L71">
        <v>7.7027369999999998E-2</v>
      </c>
      <c r="M71">
        <v>-0.77294609999999997</v>
      </c>
      <c r="N71">
        <v>-8.9078729999999995E-2</v>
      </c>
      <c r="O71">
        <v>-0.62344710000000003</v>
      </c>
      <c r="P71" s="9">
        <f t="shared" si="0"/>
        <v>-0.57033209063250534</v>
      </c>
      <c r="Q71" s="9">
        <f t="shared" si="1"/>
        <v>-0.34944261278951139</v>
      </c>
      <c r="R71">
        <v>0.49080770000000001</v>
      </c>
      <c r="S71" s="16">
        <f t="shared" si="2"/>
        <v>1.9277724739667597</v>
      </c>
      <c r="T71">
        <v>-0.1848368</v>
      </c>
      <c r="U71">
        <v>1.867054</v>
      </c>
      <c r="V71">
        <v>0.1089191</v>
      </c>
      <c r="W71">
        <f t="shared" si="3"/>
        <v>0.49080743138736443</v>
      </c>
      <c r="AC71">
        <v>0.45050089999999998</v>
      </c>
      <c r="AD71">
        <v>0.45758179999999998</v>
      </c>
      <c r="AE71">
        <v>0.47458650000000002</v>
      </c>
      <c r="AF71">
        <v>0.49591059999999998</v>
      </c>
      <c r="AG71">
        <f t="shared" si="4"/>
        <v>4.8515797742828194E-2</v>
      </c>
      <c r="AH71">
        <v>409.12020000000001</v>
      </c>
      <c r="AI71">
        <v>412.95319999999998</v>
      </c>
      <c r="AJ71">
        <v>2</v>
      </c>
      <c r="AK71">
        <v>1</v>
      </c>
      <c r="AL71">
        <v>1.50865519046783</v>
      </c>
      <c r="AM71">
        <v>0.51143676042556796</v>
      </c>
      <c r="AN71" t="s">
        <v>80</v>
      </c>
      <c r="AO71">
        <v>0.66200000000000003</v>
      </c>
      <c r="AP71">
        <v>0.70199999999999996</v>
      </c>
      <c r="AQ71" t="s">
        <v>18</v>
      </c>
    </row>
    <row r="72" spans="1:43">
      <c r="A72" t="s">
        <v>22</v>
      </c>
      <c r="B72">
        <v>-0.86995339999999999</v>
      </c>
      <c r="C72">
        <v>1.608325</v>
      </c>
      <c r="D72">
        <v>0.3340977</v>
      </c>
      <c r="E72">
        <v>-2.3441880000000001E-3</v>
      </c>
      <c r="F72">
        <v>-0.7564012</v>
      </c>
      <c r="G72">
        <v>6.5542619999999999E-3</v>
      </c>
      <c r="H72">
        <v>-0.65407099999999996</v>
      </c>
      <c r="I72">
        <v>-0.69743900000000003</v>
      </c>
      <c r="J72">
        <v>1.6319109999999999</v>
      </c>
      <c r="K72">
        <v>0.1789499</v>
      </c>
      <c r="L72">
        <v>-0.1305837</v>
      </c>
      <c r="M72">
        <v>-6.6001119999999996E-2</v>
      </c>
      <c r="N72">
        <v>-5.170392E-2</v>
      </c>
      <c r="O72">
        <v>0.98788589999999998</v>
      </c>
      <c r="P72" s="9">
        <f t="shared" si="0"/>
        <v>0.98177383930436957</v>
      </c>
      <c r="Q72" s="9">
        <f t="shared" si="1"/>
        <v>0.92775974308488407</v>
      </c>
      <c r="R72">
        <v>2.2158679999999999</v>
      </c>
      <c r="S72" s="16">
        <f t="shared" si="2"/>
        <v>0.38243218342331242</v>
      </c>
      <c r="T72">
        <v>-0.94720990000000005</v>
      </c>
      <c r="U72">
        <v>2.2673869999999998</v>
      </c>
      <c r="V72">
        <v>2.4482740000000001</v>
      </c>
      <c r="W72">
        <f t="shared" si="3"/>
        <v>2.2158683882663111</v>
      </c>
      <c r="AC72">
        <v>0.47702430000000001</v>
      </c>
      <c r="AD72">
        <v>0.41375319999999999</v>
      </c>
      <c r="AE72">
        <v>0.43872709999999998</v>
      </c>
      <c r="AF72">
        <v>0.49929050000000003</v>
      </c>
      <c r="AG72">
        <f t="shared" si="4"/>
        <v>4.3234419565483767E-2</v>
      </c>
      <c r="AH72">
        <v>414.4717</v>
      </c>
      <c r="AI72">
        <v>418.50510000000003</v>
      </c>
      <c r="AJ72">
        <v>1</v>
      </c>
      <c r="AK72">
        <v>3</v>
      </c>
      <c r="AL72">
        <v>0.30413168668746898</v>
      </c>
      <c r="AM72">
        <v>1.6874856948852499</v>
      </c>
      <c r="AN72" t="s">
        <v>81</v>
      </c>
      <c r="AO72">
        <v>0.56000000000000005</v>
      </c>
      <c r="AP72">
        <v>3.4000000000000002E-2</v>
      </c>
      <c r="AQ72" t="s">
        <v>18</v>
      </c>
    </row>
    <row r="73" spans="1:43">
      <c r="A73" t="s">
        <v>22</v>
      </c>
      <c r="B73">
        <v>-0.71726330000000005</v>
      </c>
      <c r="C73">
        <v>1.6290180000000001</v>
      </c>
      <c r="D73">
        <v>0.16117239999999999</v>
      </c>
      <c r="E73">
        <v>-9.2070139999999995E-2</v>
      </c>
      <c r="F73">
        <v>-8.0812759999999997E-2</v>
      </c>
      <c r="G73">
        <v>-3.0261949999999999E-2</v>
      </c>
      <c r="H73">
        <v>0.99200639999999995</v>
      </c>
      <c r="I73">
        <v>-0.7181691</v>
      </c>
      <c r="J73">
        <v>1.6167279999999999</v>
      </c>
      <c r="K73">
        <v>0.20137749999999999</v>
      </c>
      <c r="L73">
        <v>6.0696090000000001E-3</v>
      </c>
      <c r="M73">
        <v>6.2504660000000004E-2</v>
      </c>
      <c r="N73">
        <v>-1.7573600000000002E-2</v>
      </c>
      <c r="O73">
        <v>0.99787150000000002</v>
      </c>
      <c r="P73" s="9">
        <f t="shared" si="0"/>
        <v>-5.1015407072182391E-2</v>
      </c>
      <c r="Q73" s="9">
        <f t="shared" si="1"/>
        <v>-0.99479485648251909</v>
      </c>
      <c r="R73">
        <v>3.805644</v>
      </c>
      <c r="S73" s="16">
        <f t="shared" si="2"/>
        <v>3.0395175304470796</v>
      </c>
      <c r="T73">
        <v>-4.5693280000000003E-2</v>
      </c>
      <c r="U73">
        <v>1.6794359999999999</v>
      </c>
      <c r="V73">
        <v>3.9067530000000001</v>
      </c>
      <c r="W73">
        <f t="shared" si="3"/>
        <v>3.8056434800941563</v>
      </c>
      <c r="AC73">
        <v>0.45311190000000001</v>
      </c>
      <c r="AD73">
        <v>0.413495</v>
      </c>
      <c r="AE73">
        <v>0.46863359999999998</v>
      </c>
      <c r="AF73">
        <v>0.41066770000000002</v>
      </c>
      <c r="AG73">
        <f t="shared" si="4"/>
        <v>3.6057839375527395E-2</v>
      </c>
      <c r="AH73">
        <v>420.02100000000002</v>
      </c>
      <c r="AI73">
        <v>422.08850000000001</v>
      </c>
      <c r="AJ73">
        <v>1</v>
      </c>
      <c r="AK73">
        <v>1</v>
      </c>
      <c r="AL73">
        <v>0.17790038883686099</v>
      </c>
      <c r="AM73">
        <v>7.49347358942032E-2</v>
      </c>
      <c r="AN73" t="s">
        <v>82</v>
      </c>
      <c r="AO73">
        <v>0.99099999999999999</v>
      </c>
      <c r="AP73">
        <v>0.155</v>
      </c>
      <c r="AQ73" t="s">
        <v>18</v>
      </c>
    </row>
    <row r="74" spans="1:43">
      <c r="A74" t="s">
        <v>16</v>
      </c>
      <c r="B74">
        <v>-0.71690299999999996</v>
      </c>
      <c r="C74">
        <v>1.6166970000000001</v>
      </c>
      <c r="D74">
        <v>0.18912090000000001</v>
      </c>
      <c r="E74">
        <v>9.5818420000000001E-3</v>
      </c>
      <c r="F74">
        <v>5.009562E-2</v>
      </c>
      <c r="G74">
        <v>-1.83375E-2</v>
      </c>
      <c r="H74">
        <v>0.99853009999999998</v>
      </c>
      <c r="I74">
        <v>-0.65160450000000003</v>
      </c>
      <c r="J74">
        <v>1.640576</v>
      </c>
      <c r="K74">
        <v>0.39599780000000001</v>
      </c>
      <c r="L74">
        <v>2.699029E-2</v>
      </c>
      <c r="M74">
        <v>-0.96887579999999995</v>
      </c>
      <c r="N74">
        <v>-0.2460193</v>
      </c>
      <c r="O74">
        <v>5.0673660000000002E-3</v>
      </c>
      <c r="P74" s="9">
        <f t="shared" si="0"/>
        <v>0.98357826950262794</v>
      </c>
      <c r="Q74" s="9">
        <f t="shared" si="1"/>
        <v>0.93485242447556849</v>
      </c>
      <c r="R74">
        <v>4.3320670000000003</v>
      </c>
      <c r="S74" s="16">
        <f t="shared" si="2"/>
        <v>0.36295315293754671</v>
      </c>
      <c r="T74">
        <v>-0.4318265</v>
      </c>
      <c r="U74">
        <v>3.9359820000000001</v>
      </c>
      <c r="V74">
        <v>-3.4586800000000002</v>
      </c>
      <c r="W74">
        <f t="shared" si="3"/>
        <v>4.3320668194428924</v>
      </c>
      <c r="AC74">
        <v>0.42190729999999999</v>
      </c>
      <c r="AD74">
        <v>0.4531868</v>
      </c>
      <c r="AE74">
        <v>0.43396119999999999</v>
      </c>
      <c r="AF74">
        <v>0.4495671</v>
      </c>
      <c r="AG74">
        <f t="shared" si="4"/>
        <v>3.7302652478899641E-2</v>
      </c>
      <c r="AH74">
        <v>423.58969999999999</v>
      </c>
      <c r="AI74">
        <v>429.03919999999999</v>
      </c>
      <c r="AJ74">
        <v>4</v>
      </c>
      <c r="AK74">
        <v>2</v>
      </c>
      <c r="AL74">
        <v>2.5718622207641602</v>
      </c>
      <c r="AM74">
        <v>1.4484940767288199</v>
      </c>
      <c r="AN74" t="s">
        <v>83</v>
      </c>
      <c r="AO74">
        <v>0.9</v>
      </c>
      <c r="AP74">
        <v>0.19500000000000001</v>
      </c>
      <c r="AQ74" t="s">
        <v>18</v>
      </c>
    </row>
    <row r="75" spans="1:43">
      <c r="A75" t="s">
        <v>16</v>
      </c>
      <c r="B75">
        <v>-0.60824869999999998</v>
      </c>
      <c r="C75">
        <v>1.624525</v>
      </c>
      <c r="D75">
        <v>0.30906159999999999</v>
      </c>
      <c r="E75">
        <v>-9.7611309999999995E-4</v>
      </c>
      <c r="F75">
        <v>-0.99932710000000002</v>
      </c>
      <c r="G75">
        <v>-3.5689690000000003E-2</v>
      </c>
      <c r="H75">
        <v>8.3991919999999998E-3</v>
      </c>
      <c r="I75">
        <v>-0.5911978</v>
      </c>
      <c r="J75">
        <v>1.627534</v>
      </c>
      <c r="K75">
        <v>0.3267814</v>
      </c>
      <c r="L75">
        <v>-3.9339279999999997E-3</v>
      </c>
      <c r="M75">
        <v>-0.99706030000000001</v>
      </c>
      <c r="N75">
        <v>-7.2287180000000006E-2</v>
      </c>
      <c r="O75">
        <v>-2.5099799999999999E-2</v>
      </c>
      <c r="P75" s="9">
        <f t="shared" ref="P75:P138" si="5">L75*L76+M75*M76+N75*N76+O75*O76</f>
        <v>0.96003836037384627</v>
      </c>
      <c r="Q75" s="9">
        <f t="shared" ref="Q75:Q138" si="6">2*P75*P75-1</f>
        <v>0.84334730677860614</v>
      </c>
      <c r="R75">
        <v>5.3105469999999997</v>
      </c>
      <c r="S75" s="16">
        <f t="shared" ref="S75:S138" si="7">ACOS(Q75)</f>
        <v>0.56731415136311059</v>
      </c>
      <c r="T75">
        <v>-0.49768449999999997</v>
      </c>
      <c r="U75">
        <v>3.083297</v>
      </c>
      <c r="V75">
        <v>-4.7960010000000004</v>
      </c>
      <c r="W75">
        <f t="shared" ref="W75:W138" si="8">SQRT((B75-T75)^2 + (C75-U75)^2 + (D75-V75)^2)</f>
        <v>5.3105465199190567</v>
      </c>
      <c r="AC75">
        <v>0.40388970000000002</v>
      </c>
      <c r="AD75">
        <v>0.41420970000000001</v>
      </c>
      <c r="AE75">
        <v>0.4582406</v>
      </c>
      <c r="AF75">
        <v>0.3220228</v>
      </c>
      <c r="AG75">
        <f t="shared" ref="AG75:AG138" si="9">AC75*AD75*AE75*AF75</f>
        <v>2.4686710821878712E-2</v>
      </c>
      <c r="AH75">
        <v>430.55489999999998</v>
      </c>
      <c r="AI75">
        <v>433.18799999999999</v>
      </c>
      <c r="AJ75">
        <v>4</v>
      </c>
      <c r="AK75">
        <v>2</v>
      </c>
      <c r="AL75">
        <v>2.8625023365020801</v>
      </c>
      <c r="AM75">
        <v>1.4951483011245701</v>
      </c>
      <c r="AN75" t="s">
        <v>84</v>
      </c>
      <c r="AO75">
        <v>0.497</v>
      </c>
      <c r="AP75">
        <v>0.152</v>
      </c>
      <c r="AQ75" t="s">
        <v>18</v>
      </c>
    </row>
    <row r="76" spans="1:43">
      <c r="A76" t="s">
        <v>22</v>
      </c>
      <c r="B76">
        <v>-0.59729239999999995</v>
      </c>
      <c r="C76">
        <v>1.6186240000000001</v>
      </c>
      <c r="D76">
        <v>0.31832349999999998</v>
      </c>
      <c r="E76">
        <v>-4.2608620000000001E-4</v>
      </c>
      <c r="F76">
        <v>-0.99967119999999998</v>
      </c>
      <c r="G76">
        <v>-5.3404660000000003E-3</v>
      </c>
      <c r="H76">
        <v>-2.507856E-2</v>
      </c>
      <c r="I76">
        <v>-0.56419010000000003</v>
      </c>
      <c r="J76">
        <v>1.639364</v>
      </c>
      <c r="K76">
        <v>0.33765980000000001</v>
      </c>
      <c r="L76">
        <v>-3.8458220000000001E-2</v>
      </c>
      <c r="M76">
        <v>-0.95412470000000005</v>
      </c>
      <c r="N76">
        <v>-0.1959726</v>
      </c>
      <c r="O76">
        <v>0.22307340000000001</v>
      </c>
      <c r="P76" s="9">
        <f t="shared" si="5"/>
        <v>0.46613937321435595</v>
      </c>
      <c r="Q76" s="9">
        <f t="shared" si="6"/>
        <v>-0.56542816947865471</v>
      </c>
      <c r="R76">
        <v>3.4243359999999998</v>
      </c>
      <c r="S76" s="16">
        <f t="shared" si="7"/>
        <v>2.1717486087619506</v>
      </c>
      <c r="T76">
        <v>-1.9894510000000001</v>
      </c>
      <c r="U76">
        <v>3.22858</v>
      </c>
      <c r="V76">
        <v>-2.3642150000000002</v>
      </c>
      <c r="W76">
        <f t="shared" si="8"/>
        <v>3.4243359492713639</v>
      </c>
      <c r="AC76">
        <v>0.41749700000000001</v>
      </c>
      <c r="AD76">
        <v>0.47314289999999998</v>
      </c>
      <c r="AE76">
        <v>0.45462320000000001</v>
      </c>
      <c r="AF76">
        <v>0.33371000000000001</v>
      </c>
      <c r="AG76">
        <f t="shared" si="9"/>
        <v>2.9968603242567966E-2</v>
      </c>
      <c r="AH76">
        <v>434.70510000000002</v>
      </c>
      <c r="AI76">
        <v>437.68790000000001</v>
      </c>
      <c r="AJ76">
        <v>4</v>
      </c>
      <c r="AK76">
        <v>3</v>
      </c>
      <c r="AL76">
        <v>2.4708733558654798</v>
      </c>
      <c r="AM76">
        <v>2.2837731838226301</v>
      </c>
      <c r="AN76" t="s">
        <v>85</v>
      </c>
      <c r="AO76">
        <v>2.1999999999999999E-2</v>
      </c>
      <c r="AP76">
        <v>0.96</v>
      </c>
      <c r="AQ76" t="s">
        <v>18</v>
      </c>
    </row>
    <row r="77" spans="1:43">
      <c r="A77" t="s">
        <v>16</v>
      </c>
      <c r="B77">
        <v>-0.58208919999999997</v>
      </c>
      <c r="C77">
        <v>1.6246620000000001</v>
      </c>
      <c r="D77">
        <v>0.3175674</v>
      </c>
      <c r="E77">
        <v>-1.738491E-2</v>
      </c>
      <c r="F77">
        <v>-0.97892590000000002</v>
      </c>
      <c r="G77">
        <v>-5.3556319999999998E-2</v>
      </c>
      <c r="H77">
        <v>0.19629949999999999</v>
      </c>
      <c r="I77">
        <v>-0.77251389999999998</v>
      </c>
      <c r="J77">
        <v>1.570106</v>
      </c>
      <c r="K77">
        <v>0.2372795</v>
      </c>
      <c r="L77">
        <v>0.45299919999999999</v>
      </c>
      <c r="M77">
        <v>-0.55365039999999999</v>
      </c>
      <c r="N77">
        <v>-0.41329640000000001</v>
      </c>
      <c r="O77">
        <v>-0.56342610000000004</v>
      </c>
      <c r="P77" s="9">
        <f t="shared" si="5"/>
        <v>-0.21605502725847009</v>
      </c>
      <c r="Q77" s="9">
        <f t="shared" si="6"/>
        <v>-0.90664045039268348</v>
      </c>
      <c r="R77">
        <v>5.6915360000000002</v>
      </c>
      <c r="S77" s="16">
        <f t="shared" si="7"/>
        <v>2.7060481547276769</v>
      </c>
      <c r="T77">
        <v>1.0376369999999999</v>
      </c>
      <c r="U77">
        <v>7.0732629999999999</v>
      </c>
      <c r="V77">
        <v>2.977318E-2</v>
      </c>
      <c r="W77">
        <f t="shared" si="8"/>
        <v>5.691536816469946</v>
      </c>
      <c r="AC77">
        <v>0.41648309999999999</v>
      </c>
      <c r="AD77">
        <v>0.45297799999999999</v>
      </c>
      <c r="AE77">
        <v>0.42384110000000003</v>
      </c>
      <c r="AF77">
        <v>0.4301104</v>
      </c>
      <c r="AG77">
        <f t="shared" si="9"/>
        <v>3.4392005790064274E-2</v>
      </c>
      <c r="AH77">
        <v>439.20510000000002</v>
      </c>
      <c r="AI77">
        <v>446.07150000000001</v>
      </c>
      <c r="AJ77">
        <v>3</v>
      </c>
      <c r="AK77">
        <v>2</v>
      </c>
      <c r="AL77">
        <v>1.62138319015503</v>
      </c>
      <c r="AM77">
        <v>1.28184247016907</v>
      </c>
      <c r="AN77" t="s">
        <v>86</v>
      </c>
      <c r="AO77">
        <v>0.49</v>
      </c>
      <c r="AP77">
        <v>0.33600000000000002</v>
      </c>
      <c r="AQ77" t="s">
        <v>18</v>
      </c>
    </row>
    <row r="78" spans="1:43">
      <c r="A78" t="s">
        <v>16</v>
      </c>
      <c r="B78">
        <v>-0.55912759999999995</v>
      </c>
      <c r="C78">
        <v>1.6339239999999999</v>
      </c>
      <c r="D78">
        <v>0.2318674</v>
      </c>
      <c r="E78">
        <v>3.623593E-2</v>
      </c>
      <c r="F78">
        <v>-0.72607900000000003</v>
      </c>
      <c r="G78">
        <v>-3.6967979999999998E-2</v>
      </c>
      <c r="H78">
        <v>-0.68566009999999999</v>
      </c>
      <c r="I78">
        <v>-0.27295249999999999</v>
      </c>
      <c r="J78">
        <v>1.62835</v>
      </c>
      <c r="K78">
        <v>-7.6384840000000005E-4</v>
      </c>
      <c r="L78">
        <v>-0.2388382</v>
      </c>
      <c r="M78">
        <v>-0.47269679999999997</v>
      </c>
      <c r="N78">
        <v>-0.22189610000000001</v>
      </c>
      <c r="O78">
        <v>0.81870390000000004</v>
      </c>
      <c r="P78" s="9">
        <f t="shared" si="5"/>
        <v>2.9934270128780027E-2</v>
      </c>
      <c r="Q78" s="9">
        <f t="shared" si="6"/>
        <v>-0.99820787894371443</v>
      </c>
      <c r="R78">
        <v>1.2705310000000001</v>
      </c>
      <c r="S78" s="16">
        <f t="shared" si="7"/>
        <v>3.0817151687524333</v>
      </c>
      <c r="T78">
        <v>-1.290497</v>
      </c>
      <c r="U78">
        <v>2.5348169999999999</v>
      </c>
      <c r="V78">
        <v>0.74930430000000003</v>
      </c>
      <c r="W78">
        <f t="shared" si="8"/>
        <v>1.2705315195566658</v>
      </c>
      <c r="AC78">
        <v>0.47008929999999999</v>
      </c>
      <c r="AD78">
        <v>0.4941914</v>
      </c>
      <c r="AE78">
        <v>0.446407</v>
      </c>
      <c r="AF78">
        <v>0.35975970000000002</v>
      </c>
      <c r="AG78">
        <f t="shared" si="9"/>
        <v>3.7309468132541039E-2</v>
      </c>
      <c r="AH78">
        <v>447.58960000000002</v>
      </c>
      <c r="AI78">
        <v>452.22149999999999</v>
      </c>
      <c r="AJ78">
        <v>2</v>
      </c>
      <c r="AK78">
        <v>3</v>
      </c>
      <c r="AL78">
        <v>1.15134406089783</v>
      </c>
      <c r="AM78">
        <v>2.25270771980286</v>
      </c>
      <c r="AN78" t="s">
        <v>87</v>
      </c>
      <c r="AO78">
        <v>0.24</v>
      </c>
      <c r="AP78">
        <v>0.66400000000000003</v>
      </c>
      <c r="AQ78" t="s">
        <v>18</v>
      </c>
    </row>
    <row r="79" spans="1:43">
      <c r="A79" t="s">
        <v>22</v>
      </c>
      <c r="B79">
        <v>-0.34068890000000002</v>
      </c>
      <c r="C79">
        <v>1.6315770000000001</v>
      </c>
      <c r="D79">
        <v>-5.4526610000000003E-2</v>
      </c>
      <c r="E79">
        <v>-8.4614700000000001E-2</v>
      </c>
      <c r="F79">
        <v>-0.45583980000000002</v>
      </c>
      <c r="G79">
        <v>-6.3250109999999998E-2</v>
      </c>
      <c r="H79">
        <v>0.88377019999999995</v>
      </c>
      <c r="I79">
        <v>-0.8449913</v>
      </c>
      <c r="J79">
        <v>1.571123</v>
      </c>
      <c r="K79">
        <v>0.46407399999999999</v>
      </c>
      <c r="L79">
        <v>0.28439880000000001</v>
      </c>
      <c r="M79">
        <v>-0.69302920000000001</v>
      </c>
      <c r="N79">
        <v>-0.51264580000000004</v>
      </c>
      <c r="O79">
        <v>-0.41954999999999998</v>
      </c>
      <c r="P79" s="9">
        <f t="shared" si="5"/>
        <v>-0.41449421698599997</v>
      </c>
      <c r="Q79" s="9">
        <f t="shared" si="6"/>
        <v>-0.6563890881703256</v>
      </c>
      <c r="R79">
        <v>3.6873629999999999</v>
      </c>
      <c r="S79" s="16">
        <f t="shared" si="7"/>
        <v>2.2868187359898196</v>
      </c>
      <c r="T79">
        <v>0.13269890000000001</v>
      </c>
      <c r="U79">
        <v>5.2861190000000002</v>
      </c>
      <c r="V79">
        <v>-0.18441859999999999</v>
      </c>
      <c r="W79">
        <f t="shared" si="8"/>
        <v>3.6873629015895633</v>
      </c>
      <c r="AC79">
        <v>0.47278039999999999</v>
      </c>
      <c r="AD79">
        <v>0.4967299</v>
      </c>
      <c r="AE79">
        <v>0.451156</v>
      </c>
      <c r="AF79">
        <v>0.43697520000000001</v>
      </c>
      <c r="AG79">
        <f t="shared" si="9"/>
        <v>4.6298113324936989E-2</v>
      </c>
      <c r="AH79">
        <v>453.73700000000002</v>
      </c>
      <c r="AI79">
        <v>468.0231</v>
      </c>
      <c r="AJ79">
        <v>3</v>
      </c>
      <c r="AK79">
        <v>2</v>
      </c>
      <c r="AL79">
        <v>1.60602986812592</v>
      </c>
      <c r="AM79">
        <v>1.4419795274734499</v>
      </c>
      <c r="AN79" t="s">
        <v>44</v>
      </c>
      <c r="AO79">
        <v>0.49</v>
      </c>
      <c r="AP79">
        <v>0.33300000000000002</v>
      </c>
      <c r="AQ79" t="s">
        <v>18</v>
      </c>
    </row>
    <row r="80" spans="1:43">
      <c r="A80" s="32" t="s">
        <v>16</v>
      </c>
      <c r="B80" s="32">
        <v>0</v>
      </c>
      <c r="C80" s="34">
        <v>45078</v>
      </c>
      <c r="D80" s="32">
        <v>0</v>
      </c>
      <c r="E80" s="32">
        <v>0</v>
      </c>
      <c r="F80" s="32">
        <v>0</v>
      </c>
      <c r="G80" s="32">
        <v>0</v>
      </c>
      <c r="H80" s="32">
        <v>1</v>
      </c>
      <c r="I80" s="33" t="s">
        <v>88</v>
      </c>
      <c r="J80" s="32" t="s">
        <v>89</v>
      </c>
      <c r="K80" s="33" t="s">
        <v>90</v>
      </c>
      <c r="L80" s="32" t="s">
        <v>91</v>
      </c>
      <c r="M80" s="33" t="s">
        <v>92</v>
      </c>
      <c r="N80" s="32" t="s">
        <v>93</v>
      </c>
      <c r="O80" s="32" t="s">
        <v>94</v>
      </c>
      <c r="P80" s="9">
        <f t="shared" si="5"/>
        <v>0.50385279331999999</v>
      </c>
      <c r="Q80" s="9">
        <f t="shared" si="6"/>
        <v>-0.49226472532726673</v>
      </c>
      <c r="R80" s="32" t="s">
        <v>95</v>
      </c>
      <c r="S80" s="16">
        <f t="shared" si="7"/>
        <v>2.085485971456202</v>
      </c>
      <c r="T80" s="33" t="s">
        <v>96</v>
      </c>
      <c r="U80" s="32" t="s">
        <v>97</v>
      </c>
      <c r="V80" s="32" t="s">
        <v>98</v>
      </c>
      <c r="W80">
        <f t="shared" si="8"/>
        <v>45076.326825441225</v>
      </c>
      <c r="X80" s="32"/>
      <c r="Y80" s="32"/>
      <c r="Z80" s="32"/>
      <c r="AA80" s="32"/>
      <c r="AB80" s="32"/>
      <c r="AC80" s="32" t="s">
        <v>99</v>
      </c>
      <c r="AD80" s="32" t="s">
        <v>100</v>
      </c>
      <c r="AE80" s="32" t="s">
        <v>101</v>
      </c>
      <c r="AF80" s="32" t="s">
        <v>102</v>
      </c>
      <c r="AG80">
        <f t="shared" si="9"/>
        <v>3.2811782610735245E-2</v>
      </c>
      <c r="AH80" s="32" t="s">
        <v>103</v>
      </c>
      <c r="AI80" s="32" t="s">
        <v>104</v>
      </c>
      <c r="AJ80" s="32">
        <v>1</v>
      </c>
      <c r="AK80" s="32">
        <v>3</v>
      </c>
      <c r="AL80" s="32" t="s">
        <v>105</v>
      </c>
      <c r="AM80" s="32" t="s">
        <v>106</v>
      </c>
      <c r="AN80" s="32" t="s">
        <v>107</v>
      </c>
      <c r="AO80" s="32" t="s">
        <v>108</v>
      </c>
      <c r="AP80" s="32" t="s">
        <v>109</v>
      </c>
      <c r="AQ80" s="32" t="s">
        <v>18</v>
      </c>
    </row>
    <row r="81" spans="1:43">
      <c r="A81" s="32" t="s">
        <v>20</v>
      </c>
      <c r="B81" s="33" t="s">
        <v>110</v>
      </c>
      <c r="C81" s="32" t="s">
        <v>111</v>
      </c>
      <c r="D81" s="33" t="s">
        <v>112</v>
      </c>
      <c r="E81" s="32" t="s">
        <v>113</v>
      </c>
      <c r="F81" s="33" t="s">
        <v>114</v>
      </c>
      <c r="G81" s="33" t="s">
        <v>115</v>
      </c>
      <c r="H81" s="32" t="s">
        <v>116</v>
      </c>
      <c r="I81" s="32" t="s">
        <v>117</v>
      </c>
      <c r="J81" s="32" t="s">
        <v>118</v>
      </c>
      <c r="K81" s="32" t="s">
        <v>119</v>
      </c>
      <c r="L81" s="33" t="s">
        <v>120</v>
      </c>
      <c r="M81" s="33" t="s">
        <v>121</v>
      </c>
      <c r="N81" s="33" t="s">
        <v>122</v>
      </c>
      <c r="O81" s="32" t="s">
        <v>123</v>
      </c>
      <c r="P81" s="9">
        <f t="shared" si="5"/>
        <v>0.67104038980500003</v>
      </c>
      <c r="Q81" s="9">
        <f t="shared" si="6"/>
        <v>-9.940959050070719E-2</v>
      </c>
      <c r="R81" s="32" t="s">
        <v>124</v>
      </c>
      <c r="S81" s="16">
        <f t="shared" si="7"/>
        <v>1.670370381741219</v>
      </c>
      <c r="T81" s="32" t="s">
        <v>125</v>
      </c>
      <c r="U81" s="32" t="s">
        <v>126</v>
      </c>
      <c r="V81" s="33" t="s">
        <v>127</v>
      </c>
      <c r="W81">
        <f t="shared" si="8"/>
        <v>0.30027867368329708</v>
      </c>
      <c r="X81" s="33"/>
      <c r="Y81" s="33"/>
      <c r="Z81" s="33"/>
      <c r="AA81" s="33"/>
      <c r="AB81" s="33"/>
      <c r="AC81" s="32" t="s">
        <v>128</v>
      </c>
      <c r="AD81" s="32" t="s">
        <v>129</v>
      </c>
      <c r="AE81" s="32" t="s">
        <v>130</v>
      </c>
      <c r="AF81" s="32" t="s">
        <v>131</v>
      </c>
      <c r="AG81">
        <f t="shared" si="9"/>
        <v>4.4339143589547422E-2</v>
      </c>
      <c r="AH81" s="32" t="s">
        <v>132</v>
      </c>
      <c r="AI81" s="32" t="s">
        <v>133</v>
      </c>
      <c r="AJ81" s="32">
        <v>4</v>
      </c>
      <c r="AK81" s="32">
        <v>2</v>
      </c>
      <c r="AL81" s="32" t="s">
        <v>134</v>
      </c>
      <c r="AM81" s="32" t="s">
        <v>135</v>
      </c>
      <c r="AN81" s="32" t="s">
        <v>136</v>
      </c>
      <c r="AO81" s="32" t="s">
        <v>137</v>
      </c>
      <c r="AP81" s="32" t="s">
        <v>138</v>
      </c>
      <c r="AQ81" s="32" t="s">
        <v>18</v>
      </c>
    </row>
    <row r="82" spans="1:43">
      <c r="A82" s="32" t="s">
        <v>16</v>
      </c>
      <c r="B82" s="32" t="s">
        <v>139</v>
      </c>
      <c r="C82" s="32" t="s">
        <v>140</v>
      </c>
      <c r="D82" s="32" t="s">
        <v>141</v>
      </c>
      <c r="E82" s="32" t="s">
        <v>142</v>
      </c>
      <c r="F82" s="33" t="s">
        <v>143</v>
      </c>
      <c r="G82" s="33" t="s">
        <v>144</v>
      </c>
      <c r="H82" s="32" t="s">
        <v>145</v>
      </c>
      <c r="I82" s="32" t="s">
        <v>146</v>
      </c>
      <c r="J82" s="32" t="s">
        <v>147</v>
      </c>
      <c r="K82" s="33" t="s">
        <v>148</v>
      </c>
      <c r="L82" s="33" t="s">
        <v>149</v>
      </c>
      <c r="M82" s="33" t="s">
        <v>150</v>
      </c>
      <c r="N82" s="33" t="s">
        <v>151</v>
      </c>
      <c r="O82" s="32" t="s">
        <v>152</v>
      </c>
      <c r="P82" s="9">
        <f t="shared" si="5"/>
        <v>-0.28519762116999997</v>
      </c>
      <c r="Q82" s="9">
        <f t="shared" si="6"/>
        <v>-0.8373246337579463</v>
      </c>
      <c r="R82" s="32" t="s">
        <v>153</v>
      </c>
      <c r="S82" s="16">
        <f t="shared" si="7"/>
        <v>2.5631674413624062</v>
      </c>
      <c r="T82" s="33" t="s">
        <v>154</v>
      </c>
      <c r="U82" s="32" t="s">
        <v>155</v>
      </c>
      <c r="V82" s="32" t="s">
        <v>156</v>
      </c>
      <c r="W82">
        <f t="shared" si="8"/>
        <v>5.0454113312047211</v>
      </c>
      <c r="X82" s="32"/>
      <c r="Y82" s="32"/>
      <c r="Z82" s="32"/>
      <c r="AA82" s="32"/>
      <c r="AB82" s="32"/>
      <c r="AC82" s="32" t="s">
        <v>157</v>
      </c>
      <c r="AD82" s="32" t="s">
        <v>158</v>
      </c>
      <c r="AE82" s="32" t="s">
        <v>159</v>
      </c>
      <c r="AF82" s="32" t="s">
        <v>160</v>
      </c>
      <c r="AG82">
        <f t="shared" si="9"/>
        <v>4.8141137822497709E-2</v>
      </c>
      <c r="AH82" s="32" t="s">
        <v>161</v>
      </c>
      <c r="AI82" s="32" t="s">
        <v>162</v>
      </c>
      <c r="AJ82" s="32">
        <v>2</v>
      </c>
      <c r="AK82" s="32">
        <v>3</v>
      </c>
      <c r="AL82" s="32" t="s">
        <v>163</v>
      </c>
      <c r="AM82" s="32" t="s">
        <v>164</v>
      </c>
      <c r="AN82" s="32" t="s">
        <v>165</v>
      </c>
      <c r="AO82" s="32" t="s">
        <v>166</v>
      </c>
      <c r="AP82" s="32" t="s">
        <v>167</v>
      </c>
      <c r="AQ82" s="32" t="s">
        <v>18</v>
      </c>
    </row>
    <row r="83" spans="1:43">
      <c r="A83" s="32" t="s">
        <v>20</v>
      </c>
      <c r="B83" s="32" t="s">
        <v>168</v>
      </c>
      <c r="C83" s="32" t="s">
        <v>169</v>
      </c>
      <c r="D83" s="32" t="s">
        <v>170</v>
      </c>
      <c r="E83" s="33" t="s">
        <v>171</v>
      </c>
      <c r="F83" s="33" t="s">
        <v>172</v>
      </c>
      <c r="G83" s="33" t="s">
        <v>173</v>
      </c>
      <c r="H83" s="32" t="s">
        <v>174</v>
      </c>
      <c r="I83" s="32" t="s">
        <v>175</v>
      </c>
      <c r="J83" s="32" t="s">
        <v>176</v>
      </c>
      <c r="K83" s="33" t="s">
        <v>177</v>
      </c>
      <c r="L83" s="32" t="s">
        <v>178</v>
      </c>
      <c r="M83" s="33" t="s">
        <v>179</v>
      </c>
      <c r="N83" s="33" t="s">
        <v>180</v>
      </c>
      <c r="O83" s="33" t="s">
        <v>181</v>
      </c>
      <c r="P83" s="9">
        <f t="shared" si="5"/>
        <v>0.23326817342999995</v>
      </c>
      <c r="Q83" s="9">
        <f t="shared" si="6"/>
        <v>-0.89117191852926292</v>
      </c>
      <c r="R83" s="32" t="s">
        <v>182</v>
      </c>
      <c r="S83" s="16">
        <f t="shared" si="7"/>
        <v>2.6707181982339638</v>
      </c>
      <c r="T83" s="32" t="s">
        <v>183</v>
      </c>
      <c r="U83" s="32" t="s">
        <v>184</v>
      </c>
      <c r="V83" s="33" t="s">
        <v>185</v>
      </c>
      <c r="W83">
        <f t="shared" si="8"/>
        <v>2.9691589680071022</v>
      </c>
      <c r="X83" s="33"/>
      <c r="Y83" s="33"/>
      <c r="Z83" s="33"/>
      <c r="AA83" s="33"/>
      <c r="AB83" s="33"/>
      <c r="AC83" s="32" t="s">
        <v>186</v>
      </c>
      <c r="AD83" s="32" t="s">
        <v>187</v>
      </c>
      <c r="AE83" s="32" t="s">
        <v>188</v>
      </c>
      <c r="AF83" s="32" t="s">
        <v>189</v>
      </c>
      <c r="AG83">
        <f t="shared" si="9"/>
        <v>3.4301566512090237E-2</v>
      </c>
      <c r="AH83" s="32" t="s">
        <v>190</v>
      </c>
      <c r="AI83" s="32" t="s">
        <v>191</v>
      </c>
      <c r="AJ83" s="32">
        <v>3</v>
      </c>
      <c r="AK83" s="32">
        <v>1</v>
      </c>
      <c r="AL83" s="32" t="s">
        <v>192</v>
      </c>
      <c r="AM83" s="32" t="s">
        <v>193</v>
      </c>
      <c r="AN83" s="32" t="s">
        <v>194</v>
      </c>
      <c r="AO83" s="32" t="s">
        <v>195</v>
      </c>
      <c r="AP83" s="32" t="s">
        <v>196</v>
      </c>
      <c r="AQ83" s="32" t="s">
        <v>18</v>
      </c>
    </row>
    <row r="84" spans="1:43">
      <c r="A84" s="32" t="s">
        <v>16</v>
      </c>
      <c r="B84" s="32" t="s">
        <v>197</v>
      </c>
      <c r="C84" s="32" t="s">
        <v>198</v>
      </c>
      <c r="D84" s="33" t="s">
        <v>199</v>
      </c>
      <c r="E84" s="32" t="s">
        <v>200</v>
      </c>
      <c r="F84" s="33" t="s">
        <v>201</v>
      </c>
      <c r="G84" s="33" t="s">
        <v>202</v>
      </c>
      <c r="H84" s="33" t="s">
        <v>203</v>
      </c>
      <c r="I84" s="32" t="s">
        <v>204</v>
      </c>
      <c r="J84" s="32" t="s">
        <v>205</v>
      </c>
      <c r="K84" s="32" t="s">
        <v>206</v>
      </c>
      <c r="L84" s="33" t="s">
        <v>207</v>
      </c>
      <c r="M84" s="33" t="s">
        <v>208</v>
      </c>
      <c r="N84" s="33" t="s">
        <v>209</v>
      </c>
      <c r="O84" s="32" t="s">
        <v>210</v>
      </c>
      <c r="P84" s="9">
        <f t="shared" si="5"/>
        <v>0.58180407353399999</v>
      </c>
      <c r="Q84" s="9">
        <f t="shared" si="6"/>
        <v>-0.32300804003848782</v>
      </c>
      <c r="R84" s="32" t="s">
        <v>211</v>
      </c>
      <c r="S84" s="16">
        <f t="shared" si="7"/>
        <v>1.8997025124192086</v>
      </c>
      <c r="T84" s="33" t="s">
        <v>212</v>
      </c>
      <c r="U84" s="32" t="s">
        <v>213</v>
      </c>
      <c r="V84" s="33" t="s">
        <v>214</v>
      </c>
      <c r="W84">
        <f t="shared" si="8"/>
        <v>4.2469536664741234</v>
      </c>
      <c r="X84" s="33"/>
      <c r="Y84" s="33"/>
      <c r="Z84" s="33"/>
      <c r="AA84" s="33"/>
      <c r="AB84" s="33"/>
      <c r="AC84" s="32" t="s">
        <v>215</v>
      </c>
      <c r="AD84" s="32" t="s">
        <v>216</v>
      </c>
      <c r="AE84" s="32" t="s">
        <v>217</v>
      </c>
      <c r="AF84" s="32" t="s">
        <v>218</v>
      </c>
      <c r="AG84">
        <f t="shared" si="9"/>
        <v>3.6664439155505699E-2</v>
      </c>
      <c r="AH84" s="32" t="s">
        <v>219</v>
      </c>
      <c r="AI84" s="32" t="s">
        <v>220</v>
      </c>
      <c r="AJ84" s="32">
        <v>3</v>
      </c>
      <c r="AK84" s="32">
        <v>4</v>
      </c>
      <c r="AL84" s="32" t="s">
        <v>221</v>
      </c>
      <c r="AM84" s="32" t="s">
        <v>222</v>
      </c>
      <c r="AN84" s="32" t="s">
        <v>223</v>
      </c>
      <c r="AO84" s="32" t="s">
        <v>224</v>
      </c>
      <c r="AP84" s="32" t="s">
        <v>225</v>
      </c>
      <c r="AQ84" s="32" t="s">
        <v>18</v>
      </c>
    </row>
    <row r="85" spans="1:43">
      <c r="A85" s="32" t="s">
        <v>20</v>
      </c>
      <c r="B85" s="32" t="s">
        <v>226</v>
      </c>
      <c r="C85" s="32" t="s">
        <v>227</v>
      </c>
      <c r="D85" s="32" t="s">
        <v>228</v>
      </c>
      <c r="E85" s="33" t="s">
        <v>229</v>
      </c>
      <c r="F85" s="33" t="s">
        <v>230</v>
      </c>
      <c r="G85" s="33" t="s">
        <v>231</v>
      </c>
      <c r="H85" s="32" t="s">
        <v>232</v>
      </c>
      <c r="I85" s="32" t="s">
        <v>233</v>
      </c>
      <c r="J85" s="32" t="s">
        <v>234</v>
      </c>
      <c r="K85" s="32" t="s">
        <v>235</v>
      </c>
      <c r="L85" s="33" t="s">
        <v>236</v>
      </c>
      <c r="M85" s="32" t="s">
        <v>237</v>
      </c>
      <c r="N85" s="33" t="s">
        <v>238</v>
      </c>
      <c r="O85" s="32" t="s">
        <v>239</v>
      </c>
      <c r="P85" s="9">
        <f t="shared" si="5"/>
        <v>0.67975363689399992</v>
      </c>
      <c r="Q85" s="9">
        <f t="shared" si="6"/>
        <v>-7.586998625876018E-2</v>
      </c>
      <c r="R85" s="32" t="s">
        <v>240</v>
      </c>
      <c r="S85" s="16">
        <f t="shared" si="7"/>
        <v>1.6467392900745448</v>
      </c>
      <c r="T85" s="32" t="s">
        <v>241</v>
      </c>
      <c r="U85" s="32" t="s">
        <v>242</v>
      </c>
      <c r="V85" s="32" t="s">
        <v>243</v>
      </c>
      <c r="W85">
        <f t="shared" si="8"/>
        <v>2.8938371642749701</v>
      </c>
      <c r="X85" s="32"/>
      <c r="Y85" s="32"/>
      <c r="Z85" s="32"/>
      <c r="AA85" s="32"/>
      <c r="AB85" s="32"/>
      <c r="AC85" s="32" t="s">
        <v>244</v>
      </c>
      <c r="AD85" s="32" t="s">
        <v>245</v>
      </c>
      <c r="AE85" s="32" t="s">
        <v>246</v>
      </c>
      <c r="AF85" s="32" t="s">
        <v>247</v>
      </c>
      <c r="AG85">
        <f t="shared" si="9"/>
        <v>4.5674057003401186E-2</v>
      </c>
      <c r="AH85" s="32" t="s">
        <v>248</v>
      </c>
      <c r="AI85" s="32" t="s">
        <v>249</v>
      </c>
      <c r="AJ85" s="32">
        <v>1</v>
      </c>
      <c r="AK85" s="32">
        <v>1</v>
      </c>
      <c r="AL85" s="32" t="s">
        <v>250</v>
      </c>
      <c r="AM85" s="32" t="s">
        <v>251</v>
      </c>
      <c r="AN85" s="32" t="s">
        <v>252</v>
      </c>
      <c r="AO85" s="32" t="s">
        <v>253</v>
      </c>
      <c r="AP85" s="32" t="s">
        <v>254</v>
      </c>
      <c r="AQ85" s="32" t="s">
        <v>18</v>
      </c>
    </row>
    <row r="86" spans="1:43">
      <c r="A86" s="32" t="s">
        <v>20</v>
      </c>
      <c r="B86" s="32" t="s">
        <v>255</v>
      </c>
      <c r="C86" s="32" t="s">
        <v>256</v>
      </c>
      <c r="D86" s="32" t="s">
        <v>257</v>
      </c>
      <c r="E86" s="33" t="s">
        <v>258</v>
      </c>
      <c r="F86" s="32" t="s">
        <v>259</v>
      </c>
      <c r="G86" s="33" t="s">
        <v>260</v>
      </c>
      <c r="H86" s="32" t="s">
        <v>261</v>
      </c>
      <c r="I86" s="32" t="s">
        <v>262</v>
      </c>
      <c r="J86" s="32" t="s">
        <v>263</v>
      </c>
      <c r="K86" s="32" t="s">
        <v>264</v>
      </c>
      <c r="L86" s="33" t="s">
        <v>265</v>
      </c>
      <c r="M86" s="33" t="s">
        <v>266</v>
      </c>
      <c r="N86" s="33" t="s">
        <v>267</v>
      </c>
      <c r="O86" s="32" t="s">
        <v>268</v>
      </c>
      <c r="P86" s="9">
        <f t="shared" si="5"/>
        <v>0.70555165055399993</v>
      </c>
      <c r="Q86" s="9">
        <f t="shared" si="6"/>
        <v>-4.3937368010527056E-3</v>
      </c>
      <c r="R86" s="32" t="s">
        <v>269</v>
      </c>
      <c r="S86" s="16">
        <f t="shared" si="7"/>
        <v>1.5751900777328638</v>
      </c>
      <c r="T86" s="33" t="s">
        <v>270</v>
      </c>
      <c r="U86" s="32" t="s">
        <v>271</v>
      </c>
      <c r="V86" s="32" t="s">
        <v>272</v>
      </c>
      <c r="W86">
        <f t="shared" si="8"/>
        <v>4.5492330374332326</v>
      </c>
      <c r="X86" s="32"/>
      <c r="Y86" s="32"/>
      <c r="Z86" s="32"/>
      <c r="AA86" s="32"/>
      <c r="AB86" s="32"/>
      <c r="AC86" s="32" t="s">
        <v>273</v>
      </c>
      <c r="AD86" s="32" t="s">
        <v>274</v>
      </c>
      <c r="AE86" s="32" t="s">
        <v>275</v>
      </c>
      <c r="AF86" s="32" t="s">
        <v>276</v>
      </c>
      <c r="AG86">
        <f t="shared" si="9"/>
        <v>4.3221490950499881E-2</v>
      </c>
      <c r="AH86" s="32" t="s">
        <v>277</v>
      </c>
      <c r="AI86" s="32" t="s">
        <v>278</v>
      </c>
      <c r="AJ86" s="32">
        <v>2</v>
      </c>
      <c r="AK86" s="32">
        <v>4</v>
      </c>
      <c r="AL86" s="32" t="s">
        <v>279</v>
      </c>
      <c r="AM86" s="32" t="s">
        <v>280</v>
      </c>
      <c r="AN86" s="32" t="s">
        <v>281</v>
      </c>
      <c r="AO86" s="32" t="s">
        <v>282</v>
      </c>
      <c r="AP86" s="32">
        <v>0</v>
      </c>
      <c r="AQ86" s="32" t="s">
        <v>18</v>
      </c>
    </row>
    <row r="87" spans="1:43">
      <c r="A87" s="32" t="s">
        <v>16</v>
      </c>
      <c r="B87" s="32" t="s">
        <v>283</v>
      </c>
      <c r="C87" s="32" t="s">
        <v>284</v>
      </c>
      <c r="D87" s="32" t="s">
        <v>285</v>
      </c>
      <c r="E87" s="33" t="s">
        <v>286</v>
      </c>
      <c r="F87" s="33" t="s">
        <v>287</v>
      </c>
      <c r="G87" s="33" t="s">
        <v>288</v>
      </c>
      <c r="H87" s="32" t="s">
        <v>289</v>
      </c>
      <c r="I87" s="32" t="s">
        <v>290</v>
      </c>
      <c r="J87" s="32" t="s">
        <v>291</v>
      </c>
      <c r="K87" s="32" t="s">
        <v>292</v>
      </c>
      <c r="L87" s="33" t="s">
        <v>293</v>
      </c>
      <c r="M87" s="32" t="s">
        <v>294</v>
      </c>
      <c r="N87" s="33" t="s">
        <v>295</v>
      </c>
      <c r="O87" s="32" t="s">
        <v>296</v>
      </c>
      <c r="P87" s="9">
        <f t="shared" si="5"/>
        <v>-0.47908263531999995</v>
      </c>
      <c r="Q87" s="9">
        <f t="shared" si="6"/>
        <v>-0.54095965706968785</v>
      </c>
      <c r="R87" s="32" t="s">
        <v>297</v>
      </c>
      <c r="S87" s="16">
        <f t="shared" si="7"/>
        <v>2.1423740426408706</v>
      </c>
      <c r="T87" s="32" t="s">
        <v>298</v>
      </c>
      <c r="U87" s="32" t="s">
        <v>299</v>
      </c>
      <c r="V87" s="32" t="s">
        <v>300</v>
      </c>
      <c r="W87">
        <f t="shared" si="8"/>
        <v>4.0501869077772197</v>
      </c>
      <c r="X87" s="32"/>
      <c r="Y87" s="32"/>
      <c r="Z87" s="32"/>
      <c r="AA87" s="32"/>
      <c r="AB87" s="32"/>
      <c r="AC87" s="32" t="s">
        <v>301</v>
      </c>
      <c r="AD87" s="32" t="s">
        <v>302</v>
      </c>
      <c r="AE87" s="32" t="s">
        <v>303</v>
      </c>
      <c r="AF87" s="32" t="s">
        <v>304</v>
      </c>
      <c r="AG87">
        <f t="shared" si="9"/>
        <v>3.410671371141364E-2</v>
      </c>
      <c r="AH87" s="32" t="s">
        <v>305</v>
      </c>
      <c r="AI87" s="32" t="s">
        <v>306</v>
      </c>
      <c r="AJ87" s="32">
        <v>1</v>
      </c>
      <c r="AK87" s="32">
        <v>1</v>
      </c>
      <c r="AL87" s="32" t="s">
        <v>307</v>
      </c>
      <c r="AM87" s="32" t="s">
        <v>308</v>
      </c>
      <c r="AN87" s="32" t="s">
        <v>309</v>
      </c>
      <c r="AO87" s="32" t="s">
        <v>310</v>
      </c>
      <c r="AP87" s="32" t="s">
        <v>311</v>
      </c>
      <c r="AQ87" s="32" t="s">
        <v>18</v>
      </c>
    </row>
    <row r="88" spans="1:43">
      <c r="A88" s="32" t="s">
        <v>22</v>
      </c>
      <c r="B88" s="32" t="s">
        <v>312</v>
      </c>
      <c r="C88" s="32" t="s">
        <v>313</v>
      </c>
      <c r="D88" s="32" t="s">
        <v>314</v>
      </c>
      <c r="E88" s="33" t="s">
        <v>315</v>
      </c>
      <c r="F88" s="32" t="s">
        <v>316</v>
      </c>
      <c r="G88" s="33" t="s">
        <v>317</v>
      </c>
      <c r="H88" s="32" t="s">
        <v>318</v>
      </c>
      <c r="I88" s="32" t="s">
        <v>319</v>
      </c>
      <c r="J88" s="32" t="s">
        <v>320</v>
      </c>
      <c r="K88" s="32" t="s">
        <v>321</v>
      </c>
      <c r="L88" s="32" t="s">
        <v>322</v>
      </c>
      <c r="M88" s="33" t="s">
        <v>323</v>
      </c>
      <c r="N88" s="33" t="s">
        <v>324</v>
      </c>
      <c r="O88" s="33" t="s">
        <v>325</v>
      </c>
      <c r="P88" s="9">
        <f t="shared" si="5"/>
        <v>0.89384454803999991</v>
      </c>
      <c r="Q88" s="9">
        <f t="shared" si="6"/>
        <v>0.59791615212166338</v>
      </c>
      <c r="R88" s="32" t="s">
        <v>326</v>
      </c>
      <c r="S88" s="16">
        <f t="shared" si="7"/>
        <v>0.92989749135301569</v>
      </c>
      <c r="T88" s="32" t="s">
        <v>327</v>
      </c>
      <c r="U88" s="32" t="s">
        <v>328</v>
      </c>
      <c r="V88" s="33" t="s">
        <v>329</v>
      </c>
      <c r="W88">
        <f t="shared" si="8"/>
        <v>4.9225248304472782</v>
      </c>
      <c r="X88" s="33"/>
      <c r="Y88" s="33"/>
      <c r="Z88" s="33"/>
      <c r="AA88" s="33"/>
      <c r="AB88" s="33"/>
      <c r="AC88" s="32" t="s">
        <v>330</v>
      </c>
      <c r="AD88" s="32" t="s">
        <v>331</v>
      </c>
      <c r="AE88" s="32" t="s">
        <v>332</v>
      </c>
      <c r="AF88" s="32" t="s">
        <v>333</v>
      </c>
      <c r="AG88">
        <f t="shared" si="9"/>
        <v>3.4953342137444977E-2</v>
      </c>
      <c r="AH88" s="32" t="s">
        <v>334</v>
      </c>
      <c r="AI88" s="32" t="s">
        <v>335</v>
      </c>
      <c r="AJ88" s="32">
        <v>3</v>
      </c>
      <c r="AK88" s="32">
        <v>2</v>
      </c>
      <c r="AL88" s="32" t="s">
        <v>336</v>
      </c>
      <c r="AM88" s="32" t="s">
        <v>337</v>
      </c>
      <c r="AN88" s="32" t="s">
        <v>72</v>
      </c>
      <c r="AO88" s="32" t="s">
        <v>338</v>
      </c>
      <c r="AP88" s="32" t="s">
        <v>339</v>
      </c>
      <c r="AQ88" s="32" t="s">
        <v>18</v>
      </c>
    </row>
    <row r="89" spans="1:43">
      <c r="A89" s="32" t="s">
        <v>16</v>
      </c>
      <c r="B89" s="32" t="s">
        <v>340</v>
      </c>
      <c r="C89" s="32" t="s">
        <v>341</v>
      </c>
      <c r="D89" s="32" t="s">
        <v>342</v>
      </c>
      <c r="E89" s="33" t="s">
        <v>343</v>
      </c>
      <c r="F89" s="32" t="s">
        <v>344</v>
      </c>
      <c r="G89" s="32" t="s">
        <v>345</v>
      </c>
      <c r="H89" s="32" t="s">
        <v>346</v>
      </c>
      <c r="I89" s="32" t="s">
        <v>347</v>
      </c>
      <c r="J89" s="32" t="s">
        <v>348</v>
      </c>
      <c r="K89" s="33" t="s">
        <v>349</v>
      </c>
      <c r="L89" s="33" t="s">
        <v>350</v>
      </c>
      <c r="M89" s="33" t="s">
        <v>351</v>
      </c>
      <c r="N89" s="33" t="s">
        <v>352</v>
      </c>
      <c r="O89" s="33" t="s">
        <v>353</v>
      </c>
      <c r="P89" s="9">
        <f t="shared" si="5"/>
        <v>-0.5983314514000001</v>
      </c>
      <c r="Q89" s="9">
        <f t="shared" si="6"/>
        <v>-0.28399894853113861</v>
      </c>
      <c r="R89" s="32" t="s">
        <v>354</v>
      </c>
      <c r="S89" s="16">
        <f t="shared" si="7"/>
        <v>1.8587585530466915</v>
      </c>
      <c r="T89" s="32" t="s">
        <v>355</v>
      </c>
      <c r="U89" s="32" t="s">
        <v>356</v>
      </c>
      <c r="V89" s="33" t="s">
        <v>357</v>
      </c>
      <c r="W89">
        <f t="shared" si="8"/>
        <v>5.0099417014997289</v>
      </c>
      <c r="X89" s="33"/>
      <c r="Y89" s="33"/>
      <c r="Z89" s="33"/>
      <c r="AA89" s="33"/>
      <c r="AB89" s="33"/>
      <c r="AC89" s="32" t="s">
        <v>358</v>
      </c>
      <c r="AD89" s="32" t="s">
        <v>359</v>
      </c>
      <c r="AE89" s="32" t="s">
        <v>360</v>
      </c>
      <c r="AF89" s="32" t="s">
        <v>361</v>
      </c>
      <c r="AG89">
        <f t="shared" si="9"/>
        <v>2.8787514110885207E-2</v>
      </c>
      <c r="AH89" s="32" t="s">
        <v>362</v>
      </c>
      <c r="AI89" s="32" t="s">
        <v>363</v>
      </c>
      <c r="AJ89" s="32">
        <v>3</v>
      </c>
      <c r="AK89" s="32">
        <v>1</v>
      </c>
      <c r="AL89" s="32" t="s">
        <v>364</v>
      </c>
      <c r="AM89" s="32" t="s">
        <v>365</v>
      </c>
      <c r="AN89" s="32" t="s">
        <v>366</v>
      </c>
      <c r="AO89" s="32" t="s">
        <v>367</v>
      </c>
      <c r="AP89" s="32" t="s">
        <v>368</v>
      </c>
      <c r="AQ89" s="32" t="s">
        <v>18</v>
      </c>
    </row>
    <row r="90" spans="1:43">
      <c r="A90" s="32" t="s">
        <v>20</v>
      </c>
      <c r="B90" s="32" t="s">
        <v>369</v>
      </c>
      <c r="C90" s="32" t="s">
        <v>370</v>
      </c>
      <c r="D90" s="33" t="s">
        <v>371</v>
      </c>
      <c r="E90" s="33" t="s">
        <v>372</v>
      </c>
      <c r="F90" s="33" t="s">
        <v>373</v>
      </c>
      <c r="G90" s="33" t="s">
        <v>374</v>
      </c>
      <c r="H90" s="33" t="s">
        <v>375</v>
      </c>
      <c r="I90" s="32" t="s">
        <v>376</v>
      </c>
      <c r="J90" s="32" t="s">
        <v>377</v>
      </c>
      <c r="K90" s="32" t="s">
        <v>378</v>
      </c>
      <c r="L90" s="33" t="s">
        <v>379</v>
      </c>
      <c r="M90" s="33" t="s">
        <v>380</v>
      </c>
      <c r="N90" s="33" t="s">
        <v>381</v>
      </c>
      <c r="O90" s="32" t="s">
        <v>382</v>
      </c>
      <c r="P90" s="9">
        <f t="shared" si="5"/>
        <v>0.99349675146200001</v>
      </c>
      <c r="Q90" s="9">
        <f t="shared" si="6"/>
        <v>0.97407159033109392</v>
      </c>
      <c r="R90" s="32" t="s">
        <v>383</v>
      </c>
      <c r="S90" s="16">
        <f t="shared" si="7"/>
        <v>0.22821585386472099</v>
      </c>
      <c r="T90" s="32" t="s">
        <v>384</v>
      </c>
      <c r="U90" s="32" t="s">
        <v>385</v>
      </c>
      <c r="V90" s="32" t="s">
        <v>386</v>
      </c>
      <c r="W90">
        <f t="shared" si="8"/>
        <v>4.6488790313236805</v>
      </c>
      <c r="X90" s="32"/>
      <c r="Y90" s="32"/>
      <c r="Z90" s="32"/>
      <c r="AA90" s="32"/>
      <c r="AB90" s="32"/>
      <c r="AC90" s="32" t="s">
        <v>387</v>
      </c>
      <c r="AD90" s="32" t="s">
        <v>388</v>
      </c>
      <c r="AE90" s="32" t="s">
        <v>389</v>
      </c>
      <c r="AF90" s="32" t="s">
        <v>390</v>
      </c>
      <c r="AG90">
        <f t="shared" si="9"/>
        <v>3.8576878802080439E-2</v>
      </c>
      <c r="AH90" s="32" t="s">
        <v>391</v>
      </c>
      <c r="AI90" s="32" t="s">
        <v>392</v>
      </c>
      <c r="AJ90" s="32">
        <v>1</v>
      </c>
      <c r="AK90" s="32">
        <v>3</v>
      </c>
      <c r="AL90" s="32" t="s">
        <v>393</v>
      </c>
      <c r="AM90" s="32" t="s">
        <v>394</v>
      </c>
      <c r="AN90" s="32" t="s">
        <v>395</v>
      </c>
      <c r="AO90" s="32" t="s">
        <v>396</v>
      </c>
      <c r="AP90" s="32" t="s">
        <v>397</v>
      </c>
      <c r="AQ90" s="32" t="s">
        <v>18</v>
      </c>
    </row>
    <row r="91" spans="1:43">
      <c r="A91" s="32" t="s">
        <v>16</v>
      </c>
      <c r="B91" s="32" t="s">
        <v>398</v>
      </c>
      <c r="C91" s="32" t="s">
        <v>399</v>
      </c>
      <c r="D91" s="32" t="s">
        <v>400</v>
      </c>
      <c r="E91" s="33" t="s">
        <v>401</v>
      </c>
      <c r="F91" s="33" t="s">
        <v>402</v>
      </c>
      <c r="G91" s="33" t="s">
        <v>403</v>
      </c>
      <c r="H91" s="32" t="s">
        <v>404</v>
      </c>
      <c r="I91" s="32" t="s">
        <v>405</v>
      </c>
      <c r="J91" s="32" t="s">
        <v>406</v>
      </c>
      <c r="K91" s="33" t="s">
        <v>407</v>
      </c>
      <c r="L91" s="33" t="s">
        <v>408</v>
      </c>
      <c r="M91" s="32" t="s">
        <v>409</v>
      </c>
      <c r="N91" s="32" t="s">
        <v>410</v>
      </c>
      <c r="O91" s="32" t="s">
        <v>411</v>
      </c>
      <c r="P91" s="9">
        <f t="shared" si="5"/>
        <v>-0.64698047557999994</v>
      </c>
      <c r="Q91" s="9">
        <f t="shared" si="6"/>
        <v>-0.16283252843655416</v>
      </c>
      <c r="R91" s="32" t="s">
        <v>412</v>
      </c>
      <c r="S91" s="16">
        <f t="shared" si="7"/>
        <v>1.7343571474309325</v>
      </c>
      <c r="T91" s="32" t="s">
        <v>413</v>
      </c>
      <c r="U91" s="32" t="s">
        <v>414</v>
      </c>
      <c r="V91" s="32" t="s">
        <v>415</v>
      </c>
      <c r="W91">
        <f t="shared" si="8"/>
        <v>2.9789763517060686</v>
      </c>
      <c r="X91" s="32"/>
      <c r="Y91" s="32"/>
      <c r="Z91" s="32"/>
      <c r="AA91" s="32"/>
      <c r="AB91" s="32"/>
      <c r="AC91" s="32" t="s">
        <v>416</v>
      </c>
      <c r="AD91" s="32" t="s">
        <v>417</v>
      </c>
      <c r="AE91" s="32" t="s">
        <v>418</v>
      </c>
      <c r="AF91" s="32" t="s">
        <v>419</v>
      </c>
      <c r="AG91">
        <f t="shared" si="9"/>
        <v>3.2828738856506008E-2</v>
      </c>
      <c r="AH91" s="32" t="s">
        <v>420</v>
      </c>
      <c r="AI91" s="32" t="s">
        <v>421</v>
      </c>
      <c r="AJ91" s="32">
        <v>1</v>
      </c>
      <c r="AK91" s="32">
        <v>2</v>
      </c>
      <c r="AL91" s="32" t="s">
        <v>422</v>
      </c>
      <c r="AM91" s="32" t="s">
        <v>423</v>
      </c>
      <c r="AN91" s="32" t="s">
        <v>424</v>
      </c>
      <c r="AO91" s="32" t="s">
        <v>425</v>
      </c>
      <c r="AP91" s="32" t="s">
        <v>426</v>
      </c>
      <c r="AQ91" s="32" t="s">
        <v>18</v>
      </c>
    </row>
    <row r="92" spans="1:43">
      <c r="A92" s="32" t="s">
        <v>16</v>
      </c>
      <c r="B92" s="32" t="s">
        <v>427</v>
      </c>
      <c r="C92" s="32" t="s">
        <v>428</v>
      </c>
      <c r="D92" s="32" t="s">
        <v>429</v>
      </c>
      <c r="E92" s="33" t="s">
        <v>430</v>
      </c>
      <c r="F92" s="32" t="s">
        <v>431</v>
      </c>
      <c r="G92" s="32" t="s">
        <v>432</v>
      </c>
      <c r="H92" s="32" t="s">
        <v>433</v>
      </c>
      <c r="I92" s="32" t="s">
        <v>434</v>
      </c>
      <c r="J92" s="32" t="s">
        <v>435</v>
      </c>
      <c r="K92" s="32" t="s">
        <v>436</v>
      </c>
      <c r="L92" s="32" t="s">
        <v>437</v>
      </c>
      <c r="M92" s="33" t="s">
        <v>438</v>
      </c>
      <c r="N92" s="33" t="s">
        <v>439</v>
      </c>
      <c r="O92" s="33" t="s">
        <v>440</v>
      </c>
      <c r="P92" s="9">
        <f t="shared" si="5"/>
        <v>-0.28562758494000007</v>
      </c>
      <c r="Q92" s="9">
        <f t="shared" si="6"/>
        <v>-0.83683376544268606</v>
      </c>
      <c r="R92" s="32" t="s">
        <v>441</v>
      </c>
      <c r="S92" s="16">
        <f t="shared" si="7"/>
        <v>2.5622701925143252</v>
      </c>
      <c r="T92" s="32" t="s">
        <v>442</v>
      </c>
      <c r="U92" s="32" t="s">
        <v>443</v>
      </c>
      <c r="V92" s="33" t="s">
        <v>444</v>
      </c>
      <c r="W92">
        <f t="shared" si="8"/>
        <v>2.9517432840059108</v>
      </c>
      <c r="X92" s="33"/>
      <c r="Y92" s="33"/>
      <c r="Z92" s="33"/>
      <c r="AA92" s="33"/>
      <c r="AB92" s="33"/>
      <c r="AC92" s="32" t="s">
        <v>445</v>
      </c>
      <c r="AD92" s="32" t="s">
        <v>446</v>
      </c>
      <c r="AE92" s="32" t="s">
        <v>447</v>
      </c>
      <c r="AF92" s="32" t="s">
        <v>448</v>
      </c>
      <c r="AG92">
        <f t="shared" si="9"/>
        <v>2.867694064046547E-2</v>
      </c>
      <c r="AH92" s="32" t="s">
        <v>449</v>
      </c>
      <c r="AI92" s="32" t="s">
        <v>450</v>
      </c>
      <c r="AJ92" s="32">
        <v>3</v>
      </c>
      <c r="AK92" s="32">
        <v>1</v>
      </c>
      <c r="AL92" s="32" t="s">
        <v>451</v>
      </c>
      <c r="AM92" s="32" t="s">
        <v>452</v>
      </c>
      <c r="AN92" s="32" t="s">
        <v>453</v>
      </c>
      <c r="AO92" s="32" t="s">
        <v>454</v>
      </c>
      <c r="AP92" s="32" t="s">
        <v>455</v>
      </c>
      <c r="AQ92" s="32" t="s">
        <v>18</v>
      </c>
    </row>
    <row r="93" spans="1:43">
      <c r="A93" s="32" t="s">
        <v>22</v>
      </c>
      <c r="B93" s="32" t="s">
        <v>456</v>
      </c>
      <c r="C93" s="32" t="s">
        <v>457</v>
      </c>
      <c r="D93" s="32" t="s">
        <v>458</v>
      </c>
      <c r="E93" s="33" t="s">
        <v>459</v>
      </c>
      <c r="F93" s="32" t="s">
        <v>460</v>
      </c>
      <c r="G93" s="32" t="s">
        <v>461</v>
      </c>
      <c r="H93" s="32" t="s">
        <v>462</v>
      </c>
      <c r="I93" s="32" t="s">
        <v>463</v>
      </c>
      <c r="J93" s="32" t="s">
        <v>464</v>
      </c>
      <c r="K93" s="33" t="s">
        <v>465</v>
      </c>
      <c r="L93" s="33" t="s">
        <v>466</v>
      </c>
      <c r="M93" s="33" t="s">
        <v>467</v>
      </c>
      <c r="N93" s="33" t="s">
        <v>468</v>
      </c>
      <c r="O93" s="32" t="s">
        <v>469</v>
      </c>
      <c r="P93" s="9">
        <f t="shared" si="5"/>
        <v>0.17947422225999993</v>
      </c>
      <c r="Q93" s="9">
        <f t="shared" si="6"/>
        <v>-0.93557800708833627</v>
      </c>
      <c r="R93" s="32" t="s">
        <v>470</v>
      </c>
      <c r="S93" s="16">
        <f t="shared" si="7"/>
        <v>2.7806887150102844</v>
      </c>
      <c r="T93" s="33" t="s">
        <v>471</v>
      </c>
      <c r="U93" s="32" t="s">
        <v>472</v>
      </c>
      <c r="V93" s="32" t="s">
        <v>473</v>
      </c>
      <c r="W93">
        <f t="shared" si="8"/>
        <v>1.8342242857712359</v>
      </c>
      <c r="X93" s="32"/>
      <c r="Y93" s="32"/>
      <c r="Z93" s="32"/>
      <c r="AA93" s="32"/>
      <c r="AB93" s="32"/>
      <c r="AC93" s="32" t="s">
        <v>474</v>
      </c>
      <c r="AD93" s="32" t="s">
        <v>475</v>
      </c>
      <c r="AE93" s="32" t="s">
        <v>476</v>
      </c>
      <c r="AF93" s="32" t="s">
        <v>477</v>
      </c>
      <c r="AG93">
        <f t="shared" si="9"/>
        <v>2.4005869250717172E-2</v>
      </c>
      <c r="AH93" s="32" t="s">
        <v>478</v>
      </c>
      <c r="AI93" s="32" t="s">
        <v>479</v>
      </c>
      <c r="AJ93" s="32">
        <v>2</v>
      </c>
      <c r="AK93" s="32">
        <v>3</v>
      </c>
      <c r="AL93" s="32" t="s">
        <v>480</v>
      </c>
      <c r="AM93" s="32" t="s">
        <v>481</v>
      </c>
      <c r="AN93" s="32" t="s">
        <v>482</v>
      </c>
      <c r="AO93" s="32" t="s">
        <v>483</v>
      </c>
      <c r="AP93" s="32" t="s">
        <v>484</v>
      </c>
      <c r="AQ93" s="32" t="s">
        <v>18</v>
      </c>
    </row>
    <row r="94" spans="1:43">
      <c r="A94" s="32" t="s">
        <v>16</v>
      </c>
      <c r="B94" s="32" t="s">
        <v>485</v>
      </c>
      <c r="C94" s="32" t="s">
        <v>486</v>
      </c>
      <c r="D94" s="32" t="s">
        <v>487</v>
      </c>
      <c r="E94" s="33" t="s">
        <v>488</v>
      </c>
      <c r="F94" s="32" t="s">
        <v>489</v>
      </c>
      <c r="G94" s="32" t="s">
        <v>490</v>
      </c>
      <c r="H94" s="32" t="s">
        <v>491</v>
      </c>
      <c r="I94" s="32" t="s">
        <v>492</v>
      </c>
      <c r="J94" s="32" t="s">
        <v>493</v>
      </c>
      <c r="K94" s="32" t="s">
        <v>494</v>
      </c>
      <c r="L94" s="32" t="s">
        <v>495</v>
      </c>
      <c r="M94" s="33" t="s">
        <v>496</v>
      </c>
      <c r="N94" s="33" t="s">
        <v>497</v>
      </c>
      <c r="O94" s="33" t="s">
        <v>498</v>
      </c>
      <c r="P94" s="9">
        <f t="shared" si="5"/>
        <v>-0.14794009112500001</v>
      </c>
      <c r="Q94" s="9">
        <f t="shared" si="6"/>
        <v>-0.95622745887585336</v>
      </c>
      <c r="R94" s="32" t="s">
        <v>499</v>
      </c>
      <c r="S94" s="16">
        <f t="shared" si="7"/>
        <v>2.8446224154524629</v>
      </c>
      <c r="T94" s="32" t="s">
        <v>500</v>
      </c>
      <c r="U94" s="32" t="s">
        <v>501</v>
      </c>
      <c r="V94" s="33" t="s">
        <v>502</v>
      </c>
      <c r="W94">
        <f t="shared" si="8"/>
        <v>3.6700617947459686</v>
      </c>
      <c r="X94" s="33"/>
      <c r="Y94" s="33"/>
      <c r="Z94" s="33"/>
      <c r="AA94" s="33"/>
      <c r="AB94" s="33"/>
      <c r="AC94" s="32" t="s">
        <v>503</v>
      </c>
      <c r="AD94" s="32" t="s">
        <v>504</v>
      </c>
      <c r="AE94" s="32" t="s">
        <v>505</v>
      </c>
      <c r="AF94" s="32" t="s">
        <v>506</v>
      </c>
      <c r="AG94">
        <f t="shared" si="9"/>
        <v>3.7091612515283548E-2</v>
      </c>
      <c r="AH94" s="32" t="s">
        <v>507</v>
      </c>
      <c r="AI94" s="32" t="s">
        <v>508</v>
      </c>
      <c r="AJ94" s="32">
        <v>4</v>
      </c>
      <c r="AK94" s="32">
        <v>2</v>
      </c>
      <c r="AL94" s="32" t="s">
        <v>509</v>
      </c>
      <c r="AM94" s="32" t="s">
        <v>510</v>
      </c>
      <c r="AN94" s="32" t="s">
        <v>511</v>
      </c>
      <c r="AO94" s="32" t="s">
        <v>512</v>
      </c>
      <c r="AP94" s="32" t="s">
        <v>513</v>
      </c>
      <c r="AQ94" s="32" t="s">
        <v>18</v>
      </c>
    </row>
    <row r="95" spans="1:43">
      <c r="A95" s="32" t="s">
        <v>20</v>
      </c>
      <c r="B95" s="32" t="s">
        <v>514</v>
      </c>
      <c r="C95" s="32" t="s">
        <v>515</v>
      </c>
      <c r="D95" s="32" t="s">
        <v>516</v>
      </c>
      <c r="E95" s="33" t="s">
        <v>517</v>
      </c>
      <c r="F95" s="33" t="s">
        <v>518</v>
      </c>
      <c r="G95" s="33" t="s">
        <v>519</v>
      </c>
      <c r="H95" s="33" t="s">
        <v>520</v>
      </c>
      <c r="I95" s="32" t="s">
        <v>521</v>
      </c>
      <c r="J95" s="32" t="s">
        <v>522</v>
      </c>
      <c r="K95" s="32" t="s">
        <v>523</v>
      </c>
      <c r="L95" s="32" t="s">
        <v>524</v>
      </c>
      <c r="M95" s="33" t="s">
        <v>525</v>
      </c>
      <c r="N95" s="32" t="s">
        <v>526</v>
      </c>
      <c r="O95" s="32" t="s">
        <v>527</v>
      </c>
      <c r="P95" s="9">
        <f t="shared" si="5"/>
        <v>0.79333853264199994</v>
      </c>
      <c r="Q95" s="9">
        <f t="shared" si="6"/>
        <v>0.25877205474912324</v>
      </c>
      <c r="R95" s="32" t="s">
        <v>528</v>
      </c>
      <c r="S95" s="16">
        <f t="shared" si="7"/>
        <v>1.3090455866722841</v>
      </c>
      <c r="T95" s="32" t="s">
        <v>529</v>
      </c>
      <c r="U95" s="32" t="s">
        <v>530</v>
      </c>
      <c r="V95" s="35">
        <v>2277745</v>
      </c>
      <c r="W95">
        <f t="shared" si="8"/>
        <v>2277744.9677590001</v>
      </c>
      <c r="X95" s="35"/>
      <c r="Y95" s="35"/>
      <c r="Z95" s="35"/>
      <c r="AA95" s="35"/>
      <c r="AB95" s="35"/>
      <c r="AC95" s="32" t="s">
        <v>531</v>
      </c>
      <c r="AD95" s="32" t="s">
        <v>532</v>
      </c>
      <c r="AE95" s="32" t="s">
        <v>533</v>
      </c>
      <c r="AF95" s="32" t="s">
        <v>534</v>
      </c>
      <c r="AG95">
        <f t="shared" si="9"/>
        <v>3.9601766672585061E-2</v>
      </c>
      <c r="AH95" s="32" t="s">
        <v>535</v>
      </c>
      <c r="AI95" s="32" t="s">
        <v>536</v>
      </c>
      <c r="AJ95" s="32">
        <v>1</v>
      </c>
      <c r="AK95" s="32">
        <v>4</v>
      </c>
      <c r="AL95" s="32" t="s">
        <v>537</v>
      </c>
      <c r="AM95" s="32" t="s">
        <v>538</v>
      </c>
      <c r="AN95" s="32" t="s">
        <v>539</v>
      </c>
      <c r="AO95" s="32" t="s">
        <v>540</v>
      </c>
      <c r="AP95" s="32" t="s">
        <v>425</v>
      </c>
      <c r="AQ95" s="32" t="s">
        <v>18</v>
      </c>
    </row>
    <row r="96" spans="1:43">
      <c r="A96" s="32" t="s">
        <v>22</v>
      </c>
      <c r="B96" s="32" t="s">
        <v>541</v>
      </c>
      <c r="C96" s="32" t="s">
        <v>542</v>
      </c>
      <c r="D96" s="32" t="s">
        <v>543</v>
      </c>
      <c r="E96" s="32" t="s">
        <v>544</v>
      </c>
      <c r="F96" s="33" t="s">
        <v>545</v>
      </c>
      <c r="G96" s="32" t="s">
        <v>546</v>
      </c>
      <c r="H96" s="32" t="s">
        <v>547</v>
      </c>
      <c r="I96" s="32" t="s">
        <v>548</v>
      </c>
      <c r="J96" s="32" t="s">
        <v>549</v>
      </c>
      <c r="K96" s="33" t="s">
        <v>550</v>
      </c>
      <c r="L96" s="33" t="s">
        <v>551</v>
      </c>
      <c r="M96" s="33" t="s">
        <v>552</v>
      </c>
      <c r="N96" s="33" t="s">
        <v>553</v>
      </c>
      <c r="O96" s="32" t="s">
        <v>554</v>
      </c>
      <c r="P96" s="9">
        <f t="shared" si="5"/>
        <v>0.99585243445199989</v>
      </c>
      <c r="Q96" s="9">
        <f t="shared" si="6"/>
        <v>0.98344414240794942</v>
      </c>
      <c r="R96" s="32" t="s">
        <v>555</v>
      </c>
      <c r="S96" s="16">
        <f t="shared" si="7"/>
        <v>0.18221823779714308</v>
      </c>
      <c r="T96" s="33" t="s">
        <v>556</v>
      </c>
      <c r="U96" s="32" t="s">
        <v>557</v>
      </c>
      <c r="V96" s="32" t="s">
        <v>558</v>
      </c>
      <c r="W96">
        <f t="shared" si="8"/>
        <v>5.8006581528577428</v>
      </c>
      <c r="X96" s="32"/>
      <c r="Y96" s="32"/>
      <c r="Z96" s="32"/>
      <c r="AA96" s="32"/>
      <c r="AB96" s="32"/>
      <c r="AC96" s="32" t="s">
        <v>559</v>
      </c>
      <c r="AD96" s="32" t="s">
        <v>560</v>
      </c>
      <c r="AE96" s="32" t="s">
        <v>561</v>
      </c>
      <c r="AF96" s="32" t="s">
        <v>562</v>
      </c>
      <c r="AG96">
        <f t="shared" si="9"/>
        <v>3.6988205586336691E-2</v>
      </c>
      <c r="AH96" s="32" t="s">
        <v>563</v>
      </c>
      <c r="AI96" s="32" t="s">
        <v>564</v>
      </c>
      <c r="AJ96" s="32">
        <v>2</v>
      </c>
      <c r="AK96" s="32">
        <v>4</v>
      </c>
      <c r="AL96" s="32" t="s">
        <v>565</v>
      </c>
      <c r="AM96" s="32" t="s">
        <v>566</v>
      </c>
      <c r="AN96" s="32" t="s">
        <v>567</v>
      </c>
      <c r="AO96" s="32" t="s">
        <v>568</v>
      </c>
      <c r="AP96" s="32" t="s">
        <v>569</v>
      </c>
      <c r="AQ96" s="32" t="s">
        <v>18</v>
      </c>
    </row>
    <row r="97" spans="1:43">
      <c r="A97" s="32" t="s">
        <v>22</v>
      </c>
      <c r="B97" s="32" t="s">
        <v>570</v>
      </c>
      <c r="C97" s="32" t="s">
        <v>571</v>
      </c>
      <c r="D97" s="33" t="s">
        <v>572</v>
      </c>
      <c r="E97" s="33" t="s">
        <v>573</v>
      </c>
      <c r="F97" s="33" t="s">
        <v>574</v>
      </c>
      <c r="G97" s="33" t="s">
        <v>575</v>
      </c>
      <c r="H97" s="32" t="s">
        <v>576</v>
      </c>
      <c r="I97" s="32" t="s">
        <v>577</v>
      </c>
      <c r="J97" s="32" t="s">
        <v>578</v>
      </c>
      <c r="K97" s="33" t="s">
        <v>579</v>
      </c>
      <c r="L97" s="33" t="s">
        <v>580</v>
      </c>
      <c r="M97" s="33" t="s">
        <v>581</v>
      </c>
      <c r="N97" s="33" t="s">
        <v>582</v>
      </c>
      <c r="O97" s="32" t="s">
        <v>583</v>
      </c>
      <c r="P97" s="9">
        <f t="shared" si="5"/>
        <v>0.52976889199999999</v>
      </c>
      <c r="Q97" s="9">
        <f t="shared" si="6"/>
        <v>-0.43868984213818474</v>
      </c>
      <c r="R97" s="32" t="s">
        <v>584</v>
      </c>
      <c r="S97" s="16">
        <f t="shared" si="7"/>
        <v>2.0249365440507519</v>
      </c>
      <c r="T97" s="33" t="s">
        <v>585</v>
      </c>
      <c r="U97" s="32" t="s">
        <v>586</v>
      </c>
      <c r="V97" s="32" t="s">
        <v>587</v>
      </c>
      <c r="W97">
        <f t="shared" si="8"/>
        <v>5.9303184271030505</v>
      </c>
      <c r="X97" s="32"/>
      <c r="Y97" s="32"/>
      <c r="Z97" s="32"/>
      <c r="AA97" s="32"/>
      <c r="AB97" s="32"/>
      <c r="AC97" s="32" t="s">
        <v>588</v>
      </c>
      <c r="AD97" s="32" t="s">
        <v>589</v>
      </c>
      <c r="AE97" s="32" t="s">
        <v>590</v>
      </c>
      <c r="AF97" s="32" t="s">
        <v>591</v>
      </c>
      <c r="AG97">
        <f t="shared" si="9"/>
        <v>4.1719347931963691E-2</v>
      </c>
      <c r="AH97" s="32" t="s">
        <v>592</v>
      </c>
      <c r="AI97" s="32" t="s">
        <v>593</v>
      </c>
      <c r="AJ97" s="32">
        <v>2</v>
      </c>
      <c r="AK97" s="32">
        <v>4</v>
      </c>
      <c r="AL97" s="32" t="s">
        <v>594</v>
      </c>
      <c r="AM97" s="32" t="s">
        <v>595</v>
      </c>
      <c r="AN97" s="32" t="s">
        <v>596</v>
      </c>
      <c r="AO97" s="32" t="s">
        <v>597</v>
      </c>
      <c r="AP97" s="32" t="s">
        <v>598</v>
      </c>
      <c r="AQ97" s="32" t="s">
        <v>18</v>
      </c>
    </row>
    <row r="98" spans="1:43">
      <c r="A98" s="32" t="s">
        <v>22</v>
      </c>
      <c r="B98" s="32" t="s">
        <v>599</v>
      </c>
      <c r="C98" s="32" t="s">
        <v>600</v>
      </c>
      <c r="D98" s="33" t="s">
        <v>601</v>
      </c>
      <c r="E98" s="33" t="s">
        <v>602</v>
      </c>
      <c r="F98" s="33" t="s">
        <v>603</v>
      </c>
      <c r="G98" s="33" t="s">
        <v>604</v>
      </c>
      <c r="H98" s="32" t="s">
        <v>605</v>
      </c>
      <c r="I98" s="32" t="s">
        <v>606</v>
      </c>
      <c r="J98" s="32" t="s">
        <v>607</v>
      </c>
      <c r="K98" s="32" t="s">
        <v>608</v>
      </c>
      <c r="L98" s="33" t="s">
        <v>609</v>
      </c>
      <c r="M98" s="33" t="s">
        <v>610</v>
      </c>
      <c r="N98" s="33" t="s">
        <v>611</v>
      </c>
      <c r="O98" s="33" t="s">
        <v>612</v>
      </c>
      <c r="P98" s="9">
        <f t="shared" si="5"/>
        <v>0.90191414148999993</v>
      </c>
      <c r="Q98" s="9">
        <f t="shared" si="6"/>
        <v>0.62689823723928728</v>
      </c>
      <c r="R98" s="32" t="s">
        <v>613</v>
      </c>
      <c r="S98" s="16">
        <f t="shared" si="7"/>
        <v>0.89323072989351959</v>
      </c>
      <c r="T98" s="32" t="s">
        <v>614</v>
      </c>
      <c r="U98" s="32" t="s">
        <v>615</v>
      </c>
      <c r="V98" s="33" t="s">
        <v>616</v>
      </c>
      <c r="W98">
        <f t="shared" si="8"/>
        <v>5.519640969703917</v>
      </c>
      <c r="X98" s="33"/>
      <c r="Y98" s="33"/>
      <c r="Z98" s="33"/>
      <c r="AA98" s="33"/>
      <c r="AB98" s="33"/>
      <c r="AC98" s="32" t="s">
        <v>617</v>
      </c>
      <c r="AD98" s="32" t="s">
        <v>618</v>
      </c>
      <c r="AE98" s="32" t="s">
        <v>619</v>
      </c>
      <c r="AF98" s="32" t="s">
        <v>620</v>
      </c>
      <c r="AG98">
        <f t="shared" si="9"/>
        <v>3.6453382663565549E-2</v>
      </c>
      <c r="AH98" s="32" t="s">
        <v>621</v>
      </c>
      <c r="AI98" s="32" t="s">
        <v>622</v>
      </c>
      <c r="AJ98" s="32">
        <v>4</v>
      </c>
      <c r="AK98" s="32">
        <v>1</v>
      </c>
      <c r="AL98" s="32" t="s">
        <v>623</v>
      </c>
      <c r="AM98" s="32" t="s">
        <v>624</v>
      </c>
      <c r="AN98" s="32" t="s">
        <v>625</v>
      </c>
      <c r="AO98" s="32" t="s">
        <v>626</v>
      </c>
      <c r="AP98" s="32" t="s">
        <v>627</v>
      </c>
      <c r="AQ98" s="32" t="s">
        <v>18</v>
      </c>
    </row>
    <row r="99" spans="1:43">
      <c r="A99" s="32" t="s">
        <v>22</v>
      </c>
      <c r="B99" s="32" t="s">
        <v>628</v>
      </c>
      <c r="C99" s="32" t="s">
        <v>629</v>
      </c>
      <c r="D99" s="32" t="s">
        <v>630</v>
      </c>
      <c r="E99" s="33" t="s">
        <v>631</v>
      </c>
      <c r="F99" s="33" t="s">
        <v>632</v>
      </c>
      <c r="G99" s="33" t="s">
        <v>633</v>
      </c>
      <c r="H99" s="33" t="s">
        <v>634</v>
      </c>
      <c r="I99" s="32" t="s">
        <v>635</v>
      </c>
      <c r="J99" s="32" t="s">
        <v>636</v>
      </c>
      <c r="K99" s="32" t="s">
        <v>637</v>
      </c>
      <c r="L99" s="32" t="s">
        <v>638</v>
      </c>
      <c r="M99" s="33" t="s">
        <v>639</v>
      </c>
      <c r="N99" s="33" t="s">
        <v>640</v>
      </c>
      <c r="O99" s="33" t="s">
        <v>641</v>
      </c>
      <c r="P99" s="9">
        <f t="shared" si="5"/>
        <v>0.31452736866000003</v>
      </c>
      <c r="Q99" s="9">
        <f t="shared" si="6"/>
        <v>-0.8021450687276328</v>
      </c>
      <c r="R99" s="32" t="s">
        <v>642</v>
      </c>
      <c r="S99" s="16">
        <f t="shared" si="7"/>
        <v>2.5016752288651491</v>
      </c>
      <c r="T99" s="32" t="s">
        <v>643</v>
      </c>
      <c r="U99" s="32" t="s">
        <v>644</v>
      </c>
      <c r="V99" s="33" t="s">
        <v>645</v>
      </c>
      <c r="W99">
        <f t="shared" si="8"/>
        <v>5.6892847280836625</v>
      </c>
      <c r="X99" s="33"/>
      <c r="Y99" s="33"/>
      <c r="Z99" s="33"/>
      <c r="AA99" s="33"/>
      <c r="AB99" s="33"/>
      <c r="AC99" s="32" t="s">
        <v>646</v>
      </c>
      <c r="AD99" s="32" t="s">
        <v>647</v>
      </c>
      <c r="AE99" s="32" t="s">
        <v>648</v>
      </c>
      <c r="AF99" s="32" t="s">
        <v>649</v>
      </c>
      <c r="AG99">
        <f t="shared" si="9"/>
        <v>2.2905406405792805E-2</v>
      </c>
      <c r="AH99" s="32" t="s">
        <v>650</v>
      </c>
      <c r="AI99" s="32" t="s">
        <v>651</v>
      </c>
      <c r="AJ99" s="32">
        <v>3</v>
      </c>
      <c r="AK99" s="32">
        <v>1</v>
      </c>
      <c r="AL99" s="32" t="s">
        <v>652</v>
      </c>
      <c r="AM99" s="32" t="s">
        <v>653</v>
      </c>
      <c r="AN99" s="32" t="s">
        <v>654</v>
      </c>
      <c r="AO99" s="32" t="s">
        <v>655</v>
      </c>
      <c r="AP99" s="32" t="s">
        <v>656</v>
      </c>
      <c r="AQ99" s="32" t="s">
        <v>18</v>
      </c>
    </row>
    <row r="100" spans="1:43">
      <c r="A100" s="32" t="s">
        <v>20</v>
      </c>
      <c r="B100" s="32" t="s">
        <v>657</v>
      </c>
      <c r="C100" s="32" t="s">
        <v>658</v>
      </c>
      <c r="D100" s="32" t="s">
        <v>659</v>
      </c>
      <c r="E100" s="32" t="s">
        <v>660</v>
      </c>
      <c r="F100" s="33" t="s">
        <v>661</v>
      </c>
      <c r="G100" s="33" t="s">
        <v>662</v>
      </c>
      <c r="H100" s="33" t="s">
        <v>663</v>
      </c>
      <c r="I100" s="32" t="s">
        <v>664</v>
      </c>
      <c r="J100" s="32" t="s">
        <v>665</v>
      </c>
      <c r="K100" s="32" t="s">
        <v>666</v>
      </c>
      <c r="L100" s="33" t="s">
        <v>667</v>
      </c>
      <c r="M100" s="33" t="s">
        <v>668</v>
      </c>
      <c r="N100" s="33" t="s">
        <v>669</v>
      </c>
      <c r="O100" s="32" t="s">
        <v>670</v>
      </c>
      <c r="P100" s="9">
        <f t="shared" si="5"/>
        <v>0.82381154594200012</v>
      </c>
      <c r="Q100" s="9">
        <f t="shared" si="6"/>
        <v>0.35733092645469644</v>
      </c>
      <c r="R100" s="32" t="s">
        <v>671</v>
      </c>
      <c r="S100" s="16">
        <f t="shared" si="7"/>
        <v>1.2053877494756891</v>
      </c>
      <c r="T100" s="33" t="s">
        <v>672</v>
      </c>
      <c r="U100" s="32" t="s">
        <v>673</v>
      </c>
      <c r="V100" s="32" t="s">
        <v>674</v>
      </c>
      <c r="W100">
        <f t="shared" si="8"/>
        <v>2.931498320330066</v>
      </c>
      <c r="X100" s="32"/>
      <c r="Y100" s="32"/>
      <c r="Z100" s="32"/>
      <c r="AA100" s="32"/>
      <c r="AB100" s="32"/>
      <c r="AC100" s="32" t="s">
        <v>675</v>
      </c>
      <c r="AD100" s="32" t="s">
        <v>676</v>
      </c>
      <c r="AE100" s="32" t="s">
        <v>677</v>
      </c>
      <c r="AF100" s="32" t="s">
        <v>678</v>
      </c>
      <c r="AG100">
        <f t="shared" si="9"/>
        <v>4.3903271855223178E-2</v>
      </c>
      <c r="AH100" s="32" t="s">
        <v>679</v>
      </c>
      <c r="AI100" s="32" t="s">
        <v>680</v>
      </c>
      <c r="AJ100" s="32">
        <v>2</v>
      </c>
      <c r="AK100" s="32">
        <v>3</v>
      </c>
      <c r="AL100" s="32" t="s">
        <v>681</v>
      </c>
      <c r="AM100" s="32" t="s">
        <v>682</v>
      </c>
      <c r="AN100" s="32" t="s">
        <v>32</v>
      </c>
      <c r="AO100" s="32" t="s">
        <v>683</v>
      </c>
      <c r="AP100" s="32" t="s">
        <v>684</v>
      </c>
      <c r="AQ100" s="32" t="s">
        <v>18</v>
      </c>
    </row>
    <row r="101" spans="1:43">
      <c r="A101" s="32" t="s">
        <v>16</v>
      </c>
      <c r="B101" s="32" t="s">
        <v>685</v>
      </c>
      <c r="C101" s="32" t="s">
        <v>686</v>
      </c>
      <c r="D101" s="32" t="s">
        <v>687</v>
      </c>
      <c r="E101" s="32" t="s">
        <v>688</v>
      </c>
      <c r="F101" s="33" t="s">
        <v>689</v>
      </c>
      <c r="G101" s="33" t="s">
        <v>690</v>
      </c>
      <c r="H101" s="32" t="s">
        <v>691</v>
      </c>
      <c r="I101" s="32" t="s">
        <v>692</v>
      </c>
      <c r="J101" s="32" t="s">
        <v>693</v>
      </c>
      <c r="K101" s="32" t="s">
        <v>694</v>
      </c>
      <c r="L101" s="33" t="s">
        <v>695</v>
      </c>
      <c r="M101" s="33" t="s">
        <v>696</v>
      </c>
      <c r="N101" s="33" t="s">
        <v>697</v>
      </c>
      <c r="O101" s="32" t="s">
        <v>698</v>
      </c>
      <c r="P101" s="9">
        <f t="shared" si="5"/>
        <v>0.97830034481999995</v>
      </c>
      <c r="Q101" s="9">
        <f t="shared" si="6"/>
        <v>0.91414312934986164</v>
      </c>
      <c r="R101" s="32" t="s">
        <v>699</v>
      </c>
      <c r="S101" s="16">
        <f t="shared" si="7"/>
        <v>0.41740715537901751</v>
      </c>
      <c r="T101" s="33" t="s">
        <v>700</v>
      </c>
      <c r="U101" s="32" t="s">
        <v>701</v>
      </c>
      <c r="V101" s="33" t="s">
        <v>702</v>
      </c>
      <c r="W101">
        <f t="shared" si="8"/>
        <v>3.493303027568035</v>
      </c>
      <c r="X101" s="33"/>
      <c r="Y101" s="33"/>
      <c r="Z101" s="33"/>
      <c r="AA101" s="33"/>
      <c r="AB101" s="33"/>
      <c r="AC101" s="32" t="s">
        <v>703</v>
      </c>
      <c r="AD101" s="32" t="s">
        <v>704</v>
      </c>
      <c r="AE101" s="32" t="s">
        <v>705</v>
      </c>
      <c r="AF101" s="32" t="s">
        <v>706</v>
      </c>
      <c r="AG101">
        <f t="shared" si="9"/>
        <v>4.1542808564791298E-2</v>
      </c>
      <c r="AH101" s="32" t="s">
        <v>707</v>
      </c>
      <c r="AI101" s="32" t="s">
        <v>708</v>
      </c>
      <c r="AJ101" s="32">
        <v>4</v>
      </c>
      <c r="AK101" s="32">
        <v>4</v>
      </c>
      <c r="AL101" s="32" t="s">
        <v>709</v>
      </c>
      <c r="AM101" s="32" t="s">
        <v>710</v>
      </c>
      <c r="AN101" s="32" t="s">
        <v>711</v>
      </c>
      <c r="AO101" s="32" t="s">
        <v>712</v>
      </c>
      <c r="AP101" s="32" t="s">
        <v>713</v>
      </c>
      <c r="AQ101" s="32" t="s">
        <v>18</v>
      </c>
    </row>
    <row r="102" spans="1:43">
      <c r="A102" s="32" t="s">
        <v>22</v>
      </c>
      <c r="B102" s="32" t="s">
        <v>714</v>
      </c>
      <c r="C102" s="32" t="s">
        <v>715</v>
      </c>
      <c r="D102" s="32" t="s">
        <v>716</v>
      </c>
      <c r="E102" s="33" t="s">
        <v>717</v>
      </c>
      <c r="F102" s="33" t="s">
        <v>718</v>
      </c>
      <c r="G102" s="33" t="s">
        <v>719</v>
      </c>
      <c r="H102" s="32" t="s">
        <v>720</v>
      </c>
      <c r="I102" s="32" t="s">
        <v>721</v>
      </c>
      <c r="J102" s="32" t="s">
        <v>722</v>
      </c>
      <c r="K102" s="32" t="s">
        <v>723</v>
      </c>
      <c r="L102" s="33" t="s">
        <v>724</v>
      </c>
      <c r="M102" s="33" t="s">
        <v>725</v>
      </c>
      <c r="N102" s="33" t="s">
        <v>726</v>
      </c>
      <c r="O102" s="33" t="s">
        <v>727</v>
      </c>
      <c r="P102" s="9">
        <f t="shared" si="5"/>
        <v>-0.26113263350999999</v>
      </c>
      <c r="Q102" s="9">
        <f t="shared" si="6"/>
        <v>-0.86361949543226402</v>
      </c>
      <c r="R102" s="32" t="s">
        <v>728</v>
      </c>
      <c r="S102" s="16">
        <f t="shared" si="7"/>
        <v>2.6132019292542079</v>
      </c>
      <c r="T102" s="32" t="s">
        <v>729</v>
      </c>
      <c r="U102" s="32" t="s">
        <v>730</v>
      </c>
      <c r="V102" s="33" t="s">
        <v>731</v>
      </c>
      <c r="W102">
        <f t="shared" si="8"/>
        <v>0.40922572666927964</v>
      </c>
      <c r="X102" s="33"/>
      <c r="Y102" s="33"/>
      <c r="Z102" s="33"/>
      <c r="AA102" s="33"/>
      <c r="AB102" s="33"/>
      <c r="AC102" s="32" t="s">
        <v>732</v>
      </c>
      <c r="AD102" s="32" t="s">
        <v>733</v>
      </c>
      <c r="AE102" s="32" t="s">
        <v>734</v>
      </c>
      <c r="AF102" s="32" t="s">
        <v>735</v>
      </c>
      <c r="AG102">
        <f t="shared" si="9"/>
        <v>3.2181635482543602E-2</v>
      </c>
      <c r="AH102" s="32" t="s">
        <v>736</v>
      </c>
      <c r="AI102" s="32" t="s">
        <v>737</v>
      </c>
      <c r="AJ102" s="32">
        <v>4</v>
      </c>
      <c r="AK102" s="32">
        <v>2</v>
      </c>
      <c r="AL102" s="32" t="s">
        <v>738</v>
      </c>
      <c r="AM102" s="32" t="s">
        <v>739</v>
      </c>
      <c r="AN102" s="32" t="s">
        <v>740</v>
      </c>
      <c r="AO102" s="32" t="s">
        <v>741</v>
      </c>
      <c r="AP102" s="32" t="s">
        <v>742</v>
      </c>
      <c r="AQ102" s="32" t="s">
        <v>18</v>
      </c>
    </row>
    <row r="103" spans="1:43">
      <c r="A103" s="32" t="s">
        <v>22</v>
      </c>
      <c r="B103" s="32" t="s">
        <v>743</v>
      </c>
      <c r="C103" s="32" t="s">
        <v>744</v>
      </c>
      <c r="D103" s="32" t="s">
        <v>745</v>
      </c>
      <c r="E103" s="32" t="s">
        <v>746</v>
      </c>
      <c r="F103" s="33" t="s">
        <v>747</v>
      </c>
      <c r="G103" s="33" t="s">
        <v>748</v>
      </c>
      <c r="H103" s="32" t="s">
        <v>749</v>
      </c>
      <c r="I103" s="32" t="s">
        <v>750</v>
      </c>
      <c r="J103" s="32" t="s">
        <v>751</v>
      </c>
      <c r="K103" s="33" t="s">
        <v>752</v>
      </c>
      <c r="L103" s="33" t="s">
        <v>753</v>
      </c>
      <c r="M103" s="32" t="s">
        <v>754</v>
      </c>
      <c r="N103" s="32" t="s">
        <v>755</v>
      </c>
      <c r="O103" s="32" t="s">
        <v>756</v>
      </c>
      <c r="P103" s="9">
        <f t="shared" si="5"/>
        <v>-0.52509381010999989</v>
      </c>
      <c r="Q103" s="9">
        <f t="shared" si="6"/>
        <v>-0.44855298116832676</v>
      </c>
      <c r="R103" s="32" t="s">
        <v>757</v>
      </c>
      <c r="S103" s="16">
        <f t="shared" si="7"/>
        <v>2.0359419760883561</v>
      </c>
      <c r="T103" s="32" t="s">
        <v>758</v>
      </c>
      <c r="U103" s="32" t="s">
        <v>759</v>
      </c>
      <c r="V103" s="32" t="s">
        <v>760</v>
      </c>
      <c r="W103">
        <f t="shared" si="8"/>
        <v>0.47662096665694431</v>
      </c>
      <c r="X103" s="32"/>
      <c r="Y103" s="32"/>
      <c r="Z103" s="32"/>
      <c r="AA103" s="32"/>
      <c r="AB103" s="32"/>
      <c r="AC103" s="32" t="s">
        <v>761</v>
      </c>
      <c r="AD103" s="32" t="s">
        <v>762</v>
      </c>
      <c r="AE103" s="32" t="s">
        <v>763</v>
      </c>
      <c r="AF103" s="32" t="s">
        <v>764</v>
      </c>
      <c r="AG103">
        <f t="shared" si="9"/>
        <v>4.359540162010711E-2</v>
      </c>
      <c r="AH103" s="32" t="s">
        <v>765</v>
      </c>
      <c r="AI103" s="32" t="s">
        <v>766</v>
      </c>
      <c r="AJ103" s="32">
        <v>3</v>
      </c>
      <c r="AK103" s="32">
        <v>2</v>
      </c>
      <c r="AL103" s="32" t="s">
        <v>767</v>
      </c>
      <c r="AM103" s="32" t="s">
        <v>768</v>
      </c>
      <c r="AN103" s="32" t="s">
        <v>769</v>
      </c>
      <c r="AO103" s="32" t="s">
        <v>770</v>
      </c>
      <c r="AP103" s="32" t="s">
        <v>771</v>
      </c>
      <c r="AQ103" s="32" t="s">
        <v>18</v>
      </c>
    </row>
    <row r="104" spans="1:43">
      <c r="A104" s="32" t="s">
        <v>16</v>
      </c>
      <c r="B104" s="32" t="s">
        <v>772</v>
      </c>
      <c r="C104" s="32" t="s">
        <v>773</v>
      </c>
      <c r="D104" s="32" t="s">
        <v>774</v>
      </c>
      <c r="E104" s="33" t="s">
        <v>775</v>
      </c>
      <c r="F104" s="33" t="s">
        <v>776</v>
      </c>
      <c r="G104" s="33" t="s">
        <v>777</v>
      </c>
      <c r="H104" s="32" t="s">
        <v>778</v>
      </c>
      <c r="I104" s="32" t="s">
        <v>779</v>
      </c>
      <c r="J104" s="32" t="s">
        <v>780</v>
      </c>
      <c r="K104" s="32" t="s">
        <v>781</v>
      </c>
      <c r="L104" s="32" t="s">
        <v>782</v>
      </c>
      <c r="M104" s="33" t="s">
        <v>783</v>
      </c>
      <c r="N104" s="33" t="s">
        <v>784</v>
      </c>
      <c r="O104" s="33" t="s">
        <v>785</v>
      </c>
      <c r="P104" s="9">
        <f t="shared" si="5"/>
        <v>0.91413374374799994</v>
      </c>
      <c r="Q104" s="9">
        <f t="shared" si="6"/>
        <v>0.67128100291746806</v>
      </c>
      <c r="R104" s="32" t="s">
        <v>786</v>
      </c>
      <c r="S104" s="16">
        <f t="shared" si="7"/>
        <v>0.83486061343018281</v>
      </c>
      <c r="T104" s="32" t="s">
        <v>787</v>
      </c>
      <c r="U104" s="32" t="s">
        <v>788</v>
      </c>
      <c r="V104" s="33" t="s">
        <v>789</v>
      </c>
      <c r="W104">
        <f t="shared" si="8"/>
        <v>5.1708130597736748</v>
      </c>
      <c r="X104" s="33"/>
      <c r="Y104" s="33"/>
      <c r="Z104" s="33"/>
      <c r="AA104" s="33"/>
      <c r="AB104" s="33"/>
      <c r="AC104" s="32" t="s">
        <v>790</v>
      </c>
      <c r="AD104" s="32" t="s">
        <v>791</v>
      </c>
      <c r="AE104" s="32" t="s">
        <v>792</v>
      </c>
      <c r="AF104" s="32" t="s">
        <v>793</v>
      </c>
      <c r="AG104">
        <f t="shared" si="9"/>
        <v>3.5960534246876841E-2</v>
      </c>
      <c r="AH104" s="32" t="s">
        <v>794</v>
      </c>
      <c r="AI104" s="32" t="s">
        <v>795</v>
      </c>
      <c r="AJ104" s="32">
        <v>3</v>
      </c>
      <c r="AK104" s="32">
        <v>2</v>
      </c>
      <c r="AL104" s="32" t="s">
        <v>796</v>
      </c>
      <c r="AM104" s="32" t="s">
        <v>797</v>
      </c>
      <c r="AN104" s="32" t="s">
        <v>798</v>
      </c>
      <c r="AO104" s="32" t="s">
        <v>799</v>
      </c>
      <c r="AP104" s="32" t="s">
        <v>800</v>
      </c>
      <c r="AQ104" s="32" t="s">
        <v>18</v>
      </c>
    </row>
    <row r="105" spans="1:43">
      <c r="A105" s="32" t="s">
        <v>20</v>
      </c>
      <c r="B105" s="32" t="s">
        <v>801</v>
      </c>
      <c r="C105" s="32" t="s">
        <v>802</v>
      </c>
      <c r="D105" s="32" t="s">
        <v>803</v>
      </c>
      <c r="E105" s="32" t="s">
        <v>804</v>
      </c>
      <c r="F105" s="33" t="s">
        <v>805</v>
      </c>
      <c r="G105" s="32" t="s">
        <v>806</v>
      </c>
      <c r="H105" s="33" t="s">
        <v>807</v>
      </c>
      <c r="I105" s="32" t="s">
        <v>808</v>
      </c>
      <c r="J105" s="32" t="s">
        <v>809</v>
      </c>
      <c r="K105" s="33" t="s">
        <v>810</v>
      </c>
      <c r="L105" s="33" t="s">
        <v>811</v>
      </c>
      <c r="M105" s="33" t="s">
        <v>812</v>
      </c>
      <c r="N105" s="33" t="s">
        <v>813</v>
      </c>
      <c r="O105" s="33" t="s">
        <v>814</v>
      </c>
      <c r="P105" s="9">
        <f t="shared" si="5"/>
        <v>-0.48574342310999996</v>
      </c>
      <c r="Q105" s="9">
        <f t="shared" si="6"/>
        <v>-0.52810665381075905</v>
      </c>
      <c r="R105" s="32" t="s">
        <v>815</v>
      </c>
      <c r="S105" s="16">
        <f t="shared" si="7"/>
        <v>2.1271657201827572</v>
      </c>
      <c r="T105" s="32" t="s">
        <v>816</v>
      </c>
      <c r="U105" s="32" t="s">
        <v>817</v>
      </c>
      <c r="V105" s="33" t="s">
        <v>818</v>
      </c>
      <c r="W105">
        <f t="shared" si="8"/>
        <v>4.4498698910958057</v>
      </c>
      <c r="X105" s="33"/>
      <c r="Y105" s="33"/>
      <c r="Z105" s="33"/>
      <c r="AA105" s="33"/>
      <c r="AB105" s="33"/>
      <c r="AC105" s="32" t="s">
        <v>819</v>
      </c>
      <c r="AD105" s="32" t="s">
        <v>820</v>
      </c>
      <c r="AE105" s="32" t="s">
        <v>821</v>
      </c>
      <c r="AF105" s="32" t="s">
        <v>822</v>
      </c>
      <c r="AG105">
        <f t="shared" si="9"/>
        <v>4.0954806234185577E-2</v>
      </c>
      <c r="AH105" s="32" t="s">
        <v>823</v>
      </c>
      <c r="AI105" s="32" t="s">
        <v>824</v>
      </c>
      <c r="AJ105" s="32">
        <v>4</v>
      </c>
      <c r="AK105" s="32">
        <v>1</v>
      </c>
      <c r="AL105" s="32" t="s">
        <v>825</v>
      </c>
      <c r="AM105" s="32" t="s">
        <v>826</v>
      </c>
      <c r="AN105" s="32" t="s">
        <v>827</v>
      </c>
      <c r="AO105" s="32" t="s">
        <v>828</v>
      </c>
      <c r="AP105" s="32" t="s">
        <v>829</v>
      </c>
      <c r="AQ105" s="32" t="s">
        <v>18</v>
      </c>
    </row>
    <row r="106" spans="1:43">
      <c r="A106" s="32" t="s">
        <v>16</v>
      </c>
      <c r="B106" s="32" t="s">
        <v>830</v>
      </c>
      <c r="C106" s="32" t="s">
        <v>831</v>
      </c>
      <c r="D106" s="33" t="s">
        <v>832</v>
      </c>
      <c r="E106" s="32" t="s">
        <v>833</v>
      </c>
      <c r="F106" s="33" t="s">
        <v>834</v>
      </c>
      <c r="G106" s="32" t="s">
        <v>835</v>
      </c>
      <c r="H106" s="33" t="s">
        <v>836</v>
      </c>
      <c r="I106" s="32" t="s">
        <v>837</v>
      </c>
      <c r="J106" s="32" t="s">
        <v>838</v>
      </c>
      <c r="K106" s="32" t="s">
        <v>839</v>
      </c>
      <c r="L106" s="33" t="s">
        <v>840</v>
      </c>
      <c r="M106" s="32" t="s">
        <v>841</v>
      </c>
      <c r="N106" s="32" t="s">
        <v>842</v>
      </c>
      <c r="O106" s="32" t="s">
        <v>843</v>
      </c>
      <c r="P106" s="9">
        <f t="shared" si="5"/>
        <v>-0.36624034313999998</v>
      </c>
      <c r="Q106" s="9">
        <f t="shared" si="6"/>
        <v>-0.73173602211339017</v>
      </c>
      <c r="R106" s="32" t="s">
        <v>844</v>
      </c>
      <c r="S106" s="16">
        <f t="shared" si="7"/>
        <v>2.3916618324469816</v>
      </c>
      <c r="T106" s="32" t="s">
        <v>845</v>
      </c>
      <c r="U106" s="32" t="s">
        <v>846</v>
      </c>
      <c r="V106" s="32" t="s">
        <v>847</v>
      </c>
      <c r="W106">
        <f t="shared" si="8"/>
        <v>2.2103229050681712</v>
      </c>
      <c r="X106" s="32"/>
      <c r="Y106" s="32"/>
      <c r="Z106" s="32"/>
      <c r="AA106" s="32"/>
      <c r="AB106" s="32"/>
      <c r="AC106" s="32" t="s">
        <v>848</v>
      </c>
      <c r="AD106" s="32" t="s">
        <v>849</v>
      </c>
      <c r="AE106" s="32" t="s">
        <v>850</v>
      </c>
      <c r="AF106" s="32" t="s">
        <v>851</v>
      </c>
      <c r="AG106">
        <f t="shared" si="9"/>
        <v>4.0221779199054244E-2</v>
      </c>
      <c r="AH106" s="32" t="s">
        <v>852</v>
      </c>
      <c r="AI106" s="32" t="s">
        <v>853</v>
      </c>
      <c r="AJ106" s="32">
        <v>2</v>
      </c>
      <c r="AK106" s="32">
        <v>1</v>
      </c>
      <c r="AL106" s="32" t="s">
        <v>854</v>
      </c>
      <c r="AM106" s="32" t="s">
        <v>855</v>
      </c>
      <c r="AN106" s="32" t="s">
        <v>856</v>
      </c>
      <c r="AO106" s="32" t="s">
        <v>857</v>
      </c>
      <c r="AP106" s="32" t="s">
        <v>858</v>
      </c>
      <c r="AQ106" s="32" t="s">
        <v>18</v>
      </c>
    </row>
    <row r="107" spans="1:43">
      <c r="A107" s="32" t="s">
        <v>20</v>
      </c>
      <c r="B107" s="32" t="s">
        <v>859</v>
      </c>
      <c r="C107" s="32" t="s">
        <v>860</v>
      </c>
      <c r="D107" s="32" t="s">
        <v>861</v>
      </c>
      <c r="E107" s="33" t="s">
        <v>862</v>
      </c>
      <c r="F107" s="32" t="s">
        <v>863</v>
      </c>
      <c r="G107" s="33" t="s">
        <v>864</v>
      </c>
      <c r="H107" s="32" t="s">
        <v>865</v>
      </c>
      <c r="I107" s="32" t="s">
        <v>866</v>
      </c>
      <c r="J107" s="32" t="s">
        <v>867</v>
      </c>
      <c r="K107" s="32" t="s">
        <v>868</v>
      </c>
      <c r="L107" s="32" t="s">
        <v>869</v>
      </c>
      <c r="M107" s="33" t="s">
        <v>870</v>
      </c>
      <c r="N107" s="33" t="s">
        <v>871</v>
      </c>
      <c r="O107" s="33" t="s">
        <v>872</v>
      </c>
      <c r="P107" s="9">
        <f t="shared" si="5"/>
        <v>0.99108942185000004</v>
      </c>
      <c r="Q107" s="9">
        <f t="shared" si="6"/>
        <v>0.96451648420593461</v>
      </c>
      <c r="R107" s="32" t="s">
        <v>873</v>
      </c>
      <c r="S107" s="16">
        <f t="shared" si="7"/>
        <v>0.26719046017871073</v>
      </c>
      <c r="T107" s="32" t="s">
        <v>874</v>
      </c>
      <c r="U107" s="32" t="s">
        <v>875</v>
      </c>
      <c r="V107" s="33" t="s">
        <v>876</v>
      </c>
      <c r="W107">
        <f t="shared" si="8"/>
        <v>3.8266196634174396</v>
      </c>
      <c r="X107" s="33"/>
      <c r="Y107" s="33"/>
      <c r="Z107" s="33"/>
      <c r="AA107" s="33"/>
      <c r="AB107" s="33"/>
      <c r="AC107" s="32" t="s">
        <v>877</v>
      </c>
      <c r="AD107" s="32" t="s">
        <v>878</v>
      </c>
      <c r="AE107" s="32" t="s">
        <v>879</v>
      </c>
      <c r="AF107" s="32" t="s">
        <v>880</v>
      </c>
      <c r="AG107">
        <f t="shared" si="9"/>
        <v>3.6879587266688996E-2</v>
      </c>
      <c r="AH107" s="32" t="s">
        <v>881</v>
      </c>
      <c r="AI107" s="32" t="s">
        <v>882</v>
      </c>
      <c r="AJ107" s="32">
        <v>4</v>
      </c>
      <c r="AK107" s="32">
        <v>2</v>
      </c>
      <c r="AL107" s="32" t="s">
        <v>883</v>
      </c>
      <c r="AM107" s="32" t="s">
        <v>884</v>
      </c>
      <c r="AN107" s="32" t="s">
        <v>885</v>
      </c>
      <c r="AO107" s="32" t="s">
        <v>886</v>
      </c>
      <c r="AP107" s="32" t="s">
        <v>887</v>
      </c>
      <c r="AQ107" s="32" t="s">
        <v>18</v>
      </c>
    </row>
    <row r="108" spans="1:43">
      <c r="A108" s="32" t="s">
        <v>22</v>
      </c>
      <c r="B108" s="32" t="s">
        <v>888</v>
      </c>
      <c r="C108" s="32" t="s">
        <v>889</v>
      </c>
      <c r="D108" s="33" t="s">
        <v>890</v>
      </c>
      <c r="E108" s="33" t="s">
        <v>891</v>
      </c>
      <c r="F108" s="33" t="s">
        <v>892</v>
      </c>
      <c r="G108" s="32" t="s">
        <v>893</v>
      </c>
      <c r="H108" s="33" t="s">
        <v>894</v>
      </c>
      <c r="I108" s="32" t="s">
        <v>895</v>
      </c>
      <c r="J108" s="32" t="s">
        <v>896</v>
      </c>
      <c r="K108" s="32" t="s">
        <v>897</v>
      </c>
      <c r="L108" s="33" t="s">
        <v>898</v>
      </c>
      <c r="M108" s="33" t="s">
        <v>899</v>
      </c>
      <c r="N108" s="33" t="s">
        <v>900</v>
      </c>
      <c r="O108" s="32" t="s">
        <v>901</v>
      </c>
      <c r="P108" s="9">
        <f t="shared" si="5"/>
        <v>0.82495704942400017</v>
      </c>
      <c r="Q108" s="9">
        <f t="shared" si="6"/>
        <v>0.36110826678870445</v>
      </c>
      <c r="R108" s="32" t="s">
        <v>902</v>
      </c>
      <c r="S108" s="16">
        <f t="shared" si="7"/>
        <v>1.2013402470304568</v>
      </c>
      <c r="T108" s="32" t="s">
        <v>903</v>
      </c>
      <c r="U108" s="32" t="s">
        <v>904</v>
      </c>
      <c r="V108" s="33" t="s">
        <v>905</v>
      </c>
      <c r="W108">
        <f t="shared" si="8"/>
        <v>2.4442090323802095</v>
      </c>
      <c r="X108" s="33"/>
      <c r="Y108" s="33"/>
      <c r="Z108" s="33"/>
      <c r="AA108" s="33"/>
      <c r="AB108" s="33"/>
      <c r="AC108" s="32" t="s">
        <v>906</v>
      </c>
      <c r="AD108" s="32" t="s">
        <v>907</v>
      </c>
      <c r="AE108" s="32" t="s">
        <v>908</v>
      </c>
      <c r="AF108" s="32" t="s">
        <v>909</v>
      </c>
      <c r="AG108">
        <f t="shared" si="9"/>
        <v>3.7394937311844276E-2</v>
      </c>
      <c r="AH108" s="32" t="s">
        <v>910</v>
      </c>
      <c r="AI108" s="32" t="s">
        <v>911</v>
      </c>
      <c r="AJ108" s="32">
        <v>4</v>
      </c>
      <c r="AK108" s="32">
        <v>3</v>
      </c>
      <c r="AL108" s="32" t="s">
        <v>912</v>
      </c>
      <c r="AM108" s="32" t="s">
        <v>913</v>
      </c>
      <c r="AN108" s="32" t="s">
        <v>914</v>
      </c>
      <c r="AO108" s="32" t="s">
        <v>915</v>
      </c>
      <c r="AP108" s="32" t="s">
        <v>916</v>
      </c>
      <c r="AQ108" s="32" t="s">
        <v>18</v>
      </c>
    </row>
    <row r="109" spans="1:43">
      <c r="A109" s="32" t="s">
        <v>22</v>
      </c>
      <c r="B109" s="32" t="s">
        <v>917</v>
      </c>
      <c r="C109" s="32" t="s">
        <v>918</v>
      </c>
      <c r="D109" s="32" t="s">
        <v>919</v>
      </c>
      <c r="E109" s="33" t="s">
        <v>920</v>
      </c>
      <c r="F109" s="33" t="s">
        <v>921</v>
      </c>
      <c r="G109" s="33" t="s">
        <v>922</v>
      </c>
      <c r="H109" s="32" t="s">
        <v>923</v>
      </c>
      <c r="I109" s="32" t="s">
        <v>924</v>
      </c>
      <c r="J109" s="32" t="s">
        <v>925</v>
      </c>
      <c r="K109" s="32" t="s">
        <v>926</v>
      </c>
      <c r="L109" s="32" t="s">
        <v>927</v>
      </c>
      <c r="M109" s="33" t="s">
        <v>928</v>
      </c>
      <c r="N109" s="33" t="s">
        <v>929</v>
      </c>
      <c r="O109" s="32" t="s">
        <v>930</v>
      </c>
      <c r="P109" s="9">
        <f t="shared" si="5"/>
        <v>0.7038572408860001</v>
      </c>
      <c r="Q109" s="9">
        <f t="shared" si="6"/>
        <v>-9.1699689046944588E-3</v>
      </c>
      <c r="R109" s="32" t="s">
        <v>931</v>
      </c>
      <c r="S109" s="16">
        <f t="shared" si="7"/>
        <v>1.5799664242190157</v>
      </c>
      <c r="T109" s="33" t="s">
        <v>932</v>
      </c>
      <c r="U109" s="32" t="s">
        <v>933</v>
      </c>
      <c r="V109" s="33" t="s">
        <v>934</v>
      </c>
      <c r="W109">
        <f t="shared" si="8"/>
        <v>4.1398579617926501</v>
      </c>
      <c r="X109" s="33"/>
      <c r="Y109" s="33"/>
      <c r="Z109" s="33"/>
      <c r="AA109" s="33"/>
      <c r="AB109" s="33"/>
      <c r="AC109" s="32" t="s">
        <v>935</v>
      </c>
      <c r="AD109" s="32" t="s">
        <v>936</v>
      </c>
      <c r="AE109" s="32" t="s">
        <v>937</v>
      </c>
      <c r="AF109" s="32" t="s">
        <v>938</v>
      </c>
      <c r="AG109">
        <f t="shared" si="9"/>
        <v>3.8731331377873622E-2</v>
      </c>
      <c r="AH109" s="32" t="s">
        <v>939</v>
      </c>
      <c r="AI109" s="32" t="s">
        <v>940</v>
      </c>
      <c r="AJ109" s="32">
        <v>3</v>
      </c>
      <c r="AK109" s="32">
        <v>4</v>
      </c>
      <c r="AL109" s="32" t="s">
        <v>941</v>
      </c>
      <c r="AM109" s="32" t="s">
        <v>942</v>
      </c>
      <c r="AN109" s="32" t="s">
        <v>943</v>
      </c>
      <c r="AO109" s="32" t="s">
        <v>944</v>
      </c>
      <c r="AP109" s="32" t="s">
        <v>945</v>
      </c>
      <c r="AQ109" s="32" t="s">
        <v>18</v>
      </c>
    </row>
    <row r="110" spans="1:43">
      <c r="A110" s="32" t="s">
        <v>16</v>
      </c>
      <c r="B110" s="32" t="s">
        <v>946</v>
      </c>
      <c r="C110" s="32" t="s">
        <v>947</v>
      </c>
      <c r="D110" s="32" t="s">
        <v>948</v>
      </c>
      <c r="E110" s="33" t="s">
        <v>949</v>
      </c>
      <c r="F110" s="33" t="s">
        <v>950</v>
      </c>
      <c r="G110" s="33" t="s">
        <v>951</v>
      </c>
      <c r="H110" s="32" t="s">
        <v>952</v>
      </c>
      <c r="I110" s="32" t="s">
        <v>953</v>
      </c>
      <c r="J110" s="32" t="s">
        <v>954</v>
      </c>
      <c r="K110" s="32" t="s">
        <v>955</v>
      </c>
      <c r="L110" s="32" t="s">
        <v>956</v>
      </c>
      <c r="M110" s="33" t="s">
        <v>957</v>
      </c>
      <c r="N110" s="33" t="s">
        <v>958</v>
      </c>
      <c r="O110" s="33" t="s">
        <v>959</v>
      </c>
      <c r="P110" s="9">
        <f t="shared" si="5"/>
        <v>-0.19373373550400003</v>
      </c>
      <c r="Q110" s="9">
        <f t="shared" si="6"/>
        <v>-0.92493447945533236</v>
      </c>
      <c r="R110" s="32" t="s">
        <v>960</v>
      </c>
      <c r="S110" s="16">
        <f t="shared" si="7"/>
        <v>2.7516595195559503</v>
      </c>
      <c r="T110" s="32" t="s">
        <v>961</v>
      </c>
      <c r="U110" s="32" t="s">
        <v>962</v>
      </c>
      <c r="V110" s="33" t="s">
        <v>963</v>
      </c>
      <c r="W110">
        <f t="shared" si="8"/>
        <v>1.081049070209581</v>
      </c>
      <c r="X110" s="33"/>
      <c r="Y110" s="33"/>
      <c r="Z110" s="33"/>
      <c r="AA110" s="33"/>
      <c r="AB110" s="33"/>
      <c r="AC110" s="32" t="s">
        <v>964</v>
      </c>
      <c r="AD110" s="32" t="s">
        <v>965</v>
      </c>
      <c r="AE110" s="32" t="s">
        <v>966</v>
      </c>
      <c r="AF110" s="32" t="s">
        <v>967</v>
      </c>
      <c r="AG110">
        <f t="shared" si="9"/>
        <v>3.3458183381134148E-2</v>
      </c>
      <c r="AH110" s="32" t="s">
        <v>968</v>
      </c>
      <c r="AI110" s="32" t="s">
        <v>969</v>
      </c>
      <c r="AJ110" s="32">
        <v>4</v>
      </c>
      <c r="AK110" s="32">
        <v>2</v>
      </c>
      <c r="AL110" s="32" t="s">
        <v>970</v>
      </c>
      <c r="AM110" s="32" t="s">
        <v>971</v>
      </c>
      <c r="AN110" s="32" t="s">
        <v>82</v>
      </c>
      <c r="AO110" s="32" t="s">
        <v>972</v>
      </c>
      <c r="AP110" s="32" t="s">
        <v>973</v>
      </c>
      <c r="AQ110" s="32" t="s">
        <v>18</v>
      </c>
    </row>
    <row r="111" spans="1:43">
      <c r="A111" s="32" t="s">
        <v>20</v>
      </c>
      <c r="B111" s="32" t="s">
        <v>974</v>
      </c>
      <c r="C111" s="32" t="s">
        <v>975</v>
      </c>
      <c r="D111" s="32" t="s">
        <v>976</v>
      </c>
      <c r="E111" s="33" t="s">
        <v>977</v>
      </c>
      <c r="F111" s="33" t="s">
        <v>978</v>
      </c>
      <c r="G111" s="33" t="s">
        <v>979</v>
      </c>
      <c r="H111" s="33" t="s">
        <v>980</v>
      </c>
      <c r="I111" s="32" t="s">
        <v>981</v>
      </c>
      <c r="J111" s="32" t="s">
        <v>982</v>
      </c>
      <c r="K111" s="32" t="s">
        <v>983</v>
      </c>
      <c r="L111" s="32" t="s">
        <v>984</v>
      </c>
      <c r="M111" s="32" t="s">
        <v>985</v>
      </c>
      <c r="N111" s="32" t="s">
        <v>986</v>
      </c>
      <c r="O111" s="32" t="s">
        <v>987</v>
      </c>
      <c r="P111" s="9">
        <f t="shared" si="5"/>
        <v>0.702401049758</v>
      </c>
      <c r="Q111" s="9">
        <f t="shared" si="6"/>
        <v>-1.3265530597719177E-2</v>
      </c>
      <c r="R111" s="32" t="s">
        <v>988</v>
      </c>
      <c r="S111" s="16">
        <f t="shared" si="7"/>
        <v>1.5840622464888432</v>
      </c>
      <c r="T111" s="32" t="s">
        <v>989</v>
      </c>
      <c r="U111" s="32" t="s">
        <v>990</v>
      </c>
      <c r="V111" s="32" t="s">
        <v>991</v>
      </c>
      <c r="W111">
        <f t="shared" si="8"/>
        <v>4.3295134508708948</v>
      </c>
      <c r="X111" s="32"/>
      <c r="Y111" s="32"/>
      <c r="Z111" s="32"/>
      <c r="AA111" s="32"/>
      <c r="AB111" s="32"/>
      <c r="AC111" s="32" t="s">
        <v>992</v>
      </c>
      <c r="AD111" s="32" t="s">
        <v>993</v>
      </c>
      <c r="AE111" s="32" t="s">
        <v>994</v>
      </c>
      <c r="AF111" s="32" t="s">
        <v>995</v>
      </c>
      <c r="AG111">
        <f t="shared" si="9"/>
        <v>3.2096805346937672E-2</v>
      </c>
      <c r="AH111" s="32" t="s">
        <v>996</v>
      </c>
      <c r="AI111" s="32" t="s">
        <v>997</v>
      </c>
      <c r="AJ111" s="32">
        <v>1</v>
      </c>
      <c r="AK111" s="32">
        <v>1</v>
      </c>
      <c r="AL111" s="32" t="s">
        <v>998</v>
      </c>
      <c r="AM111" s="32" t="s">
        <v>999</v>
      </c>
      <c r="AN111" s="32" t="s">
        <v>1000</v>
      </c>
      <c r="AO111" s="32" t="s">
        <v>1001</v>
      </c>
      <c r="AP111" s="32" t="s">
        <v>1002</v>
      </c>
      <c r="AQ111" s="32" t="s">
        <v>18</v>
      </c>
    </row>
    <row r="112" spans="1:43">
      <c r="A112" s="32" t="s">
        <v>16</v>
      </c>
      <c r="B112" s="32" t="s">
        <v>1003</v>
      </c>
      <c r="C112" s="32" t="s">
        <v>1004</v>
      </c>
      <c r="D112" s="32" t="s">
        <v>1005</v>
      </c>
      <c r="E112" s="32" t="s">
        <v>1006</v>
      </c>
      <c r="F112" s="32" t="s">
        <v>1007</v>
      </c>
      <c r="G112" s="33" t="s">
        <v>1008</v>
      </c>
      <c r="H112" s="32" t="s">
        <v>1009</v>
      </c>
      <c r="I112" s="32" t="s">
        <v>1010</v>
      </c>
      <c r="J112" s="32" t="s">
        <v>1011</v>
      </c>
      <c r="K112" s="32" t="s">
        <v>1012</v>
      </c>
      <c r="L112" s="33" t="s">
        <v>1013</v>
      </c>
      <c r="M112" s="33" t="s">
        <v>1014</v>
      </c>
      <c r="N112" s="33" t="s">
        <v>1015</v>
      </c>
      <c r="O112" s="32" t="s">
        <v>1016</v>
      </c>
      <c r="P112" s="9">
        <f t="shared" si="5"/>
        <v>0.52261275630000004</v>
      </c>
      <c r="Q112" s="9">
        <f t="shared" si="6"/>
        <v>-0.4537518139050335</v>
      </c>
      <c r="R112" s="32" t="s">
        <v>1017</v>
      </c>
      <c r="S112" s="16">
        <f t="shared" si="7"/>
        <v>2.0417673597351973</v>
      </c>
      <c r="T112" s="33" t="s">
        <v>1018</v>
      </c>
      <c r="U112" s="32" t="s">
        <v>1019</v>
      </c>
      <c r="V112" s="32" t="s">
        <v>1020</v>
      </c>
      <c r="W112">
        <f t="shared" si="8"/>
        <v>0.7586387973429779</v>
      </c>
      <c r="X112" s="32"/>
      <c r="Y112" s="32"/>
      <c r="Z112" s="32"/>
      <c r="AA112" s="32"/>
      <c r="AB112" s="32"/>
      <c r="AC112" s="32" t="s">
        <v>1021</v>
      </c>
      <c r="AD112" s="32" t="s">
        <v>1022</v>
      </c>
      <c r="AE112" s="32" t="s">
        <v>1023</v>
      </c>
      <c r="AF112" s="32" t="s">
        <v>1024</v>
      </c>
      <c r="AG112">
        <f t="shared" si="9"/>
        <v>2.808170077100108E-2</v>
      </c>
      <c r="AH112" s="32" t="s">
        <v>1025</v>
      </c>
      <c r="AI112" s="32" t="s">
        <v>1026</v>
      </c>
      <c r="AJ112" s="32">
        <v>3</v>
      </c>
      <c r="AK112" s="32">
        <v>3</v>
      </c>
      <c r="AL112" s="32" t="s">
        <v>1027</v>
      </c>
      <c r="AM112" s="32" t="s">
        <v>1028</v>
      </c>
      <c r="AN112" s="32" t="s">
        <v>1029</v>
      </c>
      <c r="AO112" s="32" t="s">
        <v>1030</v>
      </c>
      <c r="AP112" s="32" t="s">
        <v>1031</v>
      </c>
      <c r="AQ112" s="32" t="s">
        <v>18</v>
      </c>
    </row>
    <row r="113" spans="1:43">
      <c r="A113" s="32" t="s">
        <v>20</v>
      </c>
      <c r="B113" s="32" t="s">
        <v>1032</v>
      </c>
      <c r="C113" s="32" t="s">
        <v>1033</v>
      </c>
      <c r="D113" s="32" t="s">
        <v>1034</v>
      </c>
      <c r="E113" s="33" t="s">
        <v>1035</v>
      </c>
      <c r="F113" s="33" t="s">
        <v>1036</v>
      </c>
      <c r="G113" s="33" t="s">
        <v>1037</v>
      </c>
      <c r="H113" s="32" t="s">
        <v>1038</v>
      </c>
      <c r="I113" s="32" t="s">
        <v>1039</v>
      </c>
      <c r="J113" s="32" t="s">
        <v>1040</v>
      </c>
      <c r="K113" s="32" t="s">
        <v>1041</v>
      </c>
      <c r="L113" s="33" t="s">
        <v>1042</v>
      </c>
      <c r="M113" s="33" t="s">
        <v>1043</v>
      </c>
      <c r="N113" s="33" t="s">
        <v>1044</v>
      </c>
      <c r="O113" s="33" t="s">
        <v>1045</v>
      </c>
      <c r="P113" s="9">
        <f t="shared" si="5"/>
        <v>0.71595788419999984</v>
      </c>
      <c r="Q113" s="9">
        <f t="shared" si="6"/>
        <v>2.5191383896280728E-2</v>
      </c>
      <c r="R113" s="32" t="s">
        <v>1046</v>
      </c>
      <c r="S113" s="16">
        <f t="shared" si="7"/>
        <v>1.545602277704289</v>
      </c>
      <c r="T113" s="32" t="s">
        <v>1047</v>
      </c>
      <c r="U113" s="32" t="s">
        <v>1048</v>
      </c>
      <c r="V113" s="33" t="s">
        <v>1049</v>
      </c>
      <c r="W113">
        <f t="shared" si="8"/>
        <v>1.3133046698100941</v>
      </c>
      <c r="X113" s="33"/>
      <c r="Y113" s="33"/>
      <c r="Z113" s="33"/>
      <c r="AA113" s="33"/>
      <c r="AB113" s="33"/>
      <c r="AC113" s="32" t="s">
        <v>1050</v>
      </c>
      <c r="AD113" s="32" t="s">
        <v>1051</v>
      </c>
      <c r="AE113" s="32" t="s">
        <v>1052</v>
      </c>
      <c r="AF113" s="32" t="s">
        <v>1053</v>
      </c>
      <c r="AG113">
        <f t="shared" si="9"/>
        <v>3.2468285033953818E-2</v>
      </c>
      <c r="AH113" s="32" t="s">
        <v>1054</v>
      </c>
      <c r="AI113" s="32" t="s">
        <v>1055</v>
      </c>
      <c r="AJ113" s="32">
        <v>4</v>
      </c>
      <c r="AK113" s="32">
        <v>1</v>
      </c>
      <c r="AL113" s="32" t="s">
        <v>1056</v>
      </c>
      <c r="AM113" s="32" t="s">
        <v>1057</v>
      </c>
      <c r="AN113" s="32" t="s">
        <v>1058</v>
      </c>
      <c r="AO113" s="32" t="s">
        <v>396</v>
      </c>
      <c r="AP113" s="32" t="s">
        <v>455</v>
      </c>
      <c r="AQ113" s="32" t="s">
        <v>18</v>
      </c>
    </row>
    <row r="114" spans="1:43">
      <c r="A114" s="32" t="s">
        <v>16</v>
      </c>
      <c r="B114" s="32" t="s">
        <v>1059</v>
      </c>
      <c r="C114" s="32" t="s">
        <v>1060</v>
      </c>
      <c r="D114" s="32" t="s">
        <v>1061</v>
      </c>
      <c r="E114" s="32" t="s">
        <v>1062</v>
      </c>
      <c r="F114" s="33" t="s">
        <v>1063</v>
      </c>
      <c r="G114" s="33" t="s">
        <v>1064</v>
      </c>
      <c r="H114" s="33" t="s">
        <v>1065</v>
      </c>
      <c r="I114" s="32" t="s">
        <v>1066</v>
      </c>
      <c r="J114" s="32" t="s">
        <v>1067</v>
      </c>
      <c r="K114" s="32" t="s">
        <v>1068</v>
      </c>
      <c r="L114" s="33" t="s">
        <v>1069</v>
      </c>
      <c r="M114" s="33" t="s">
        <v>1070</v>
      </c>
      <c r="N114" s="33" t="s">
        <v>1071</v>
      </c>
      <c r="O114" s="32" t="s">
        <v>1072</v>
      </c>
      <c r="P114" s="9">
        <f t="shared" si="5"/>
        <v>0.64405012434999998</v>
      </c>
      <c r="Q114" s="9">
        <f t="shared" si="6"/>
        <v>-0.1703988746494991</v>
      </c>
      <c r="R114" s="32" t="s">
        <v>1073</v>
      </c>
      <c r="S114" s="16">
        <f t="shared" si="7"/>
        <v>1.742030776471833</v>
      </c>
      <c r="T114" s="33" t="s">
        <v>1074</v>
      </c>
      <c r="U114" s="32" t="s">
        <v>1075</v>
      </c>
      <c r="V114" s="33" t="s">
        <v>1076</v>
      </c>
      <c r="W114">
        <f t="shared" si="8"/>
        <v>2.3155091868580437</v>
      </c>
      <c r="X114" s="33"/>
      <c r="Y114" s="33"/>
      <c r="Z114" s="33"/>
      <c r="AA114" s="33"/>
      <c r="AB114" s="33"/>
      <c r="AC114" s="32" t="s">
        <v>1077</v>
      </c>
      <c r="AD114" s="32" t="s">
        <v>1078</v>
      </c>
      <c r="AE114" s="32" t="s">
        <v>1079</v>
      </c>
      <c r="AF114" s="32" t="s">
        <v>1080</v>
      </c>
      <c r="AG114">
        <f t="shared" si="9"/>
        <v>3.001370619502838E-2</v>
      </c>
      <c r="AH114" s="32" t="s">
        <v>1081</v>
      </c>
      <c r="AI114" s="32" t="s">
        <v>1082</v>
      </c>
      <c r="AJ114" s="32">
        <v>3</v>
      </c>
      <c r="AK114" s="32">
        <v>4</v>
      </c>
      <c r="AL114" s="32" t="s">
        <v>1083</v>
      </c>
      <c r="AM114" s="32" t="s">
        <v>1084</v>
      </c>
      <c r="AN114" s="32" t="s">
        <v>1085</v>
      </c>
      <c r="AO114" s="32" t="s">
        <v>1086</v>
      </c>
      <c r="AP114" s="32" t="s">
        <v>1087</v>
      </c>
      <c r="AQ114" s="32" t="s">
        <v>18</v>
      </c>
    </row>
    <row r="115" spans="1:43">
      <c r="A115" s="32" t="s">
        <v>22</v>
      </c>
      <c r="B115" s="32" t="s">
        <v>1088</v>
      </c>
      <c r="C115" s="32" t="s">
        <v>1089</v>
      </c>
      <c r="D115" s="32" t="s">
        <v>1090</v>
      </c>
      <c r="E115" s="32" t="s">
        <v>1091</v>
      </c>
      <c r="F115" s="33" t="s">
        <v>1092</v>
      </c>
      <c r="G115" s="33" t="s">
        <v>1093</v>
      </c>
      <c r="H115" s="32" t="s">
        <v>1094</v>
      </c>
      <c r="I115" s="32" t="s">
        <v>1095</v>
      </c>
      <c r="J115" s="32" t="s">
        <v>1096</v>
      </c>
      <c r="K115" s="32" t="s">
        <v>1097</v>
      </c>
      <c r="L115" s="33" t="s">
        <v>1098</v>
      </c>
      <c r="M115" s="33" t="s">
        <v>1099</v>
      </c>
      <c r="N115" s="33" t="s">
        <v>1100</v>
      </c>
      <c r="O115" s="32" t="s">
        <v>1101</v>
      </c>
      <c r="P115" s="9">
        <f t="shared" si="5"/>
        <v>0.12874528324500001</v>
      </c>
      <c r="Q115" s="9">
        <f t="shared" si="6"/>
        <v>-0.96684930408432945</v>
      </c>
      <c r="R115" s="32" t="s">
        <v>1102</v>
      </c>
      <c r="S115" s="16">
        <f t="shared" si="7"/>
        <v>2.8833853957676885</v>
      </c>
      <c r="T115" s="32" t="s">
        <v>1103</v>
      </c>
      <c r="U115" s="32" t="s">
        <v>1104</v>
      </c>
      <c r="V115" s="32" t="s">
        <v>1105</v>
      </c>
      <c r="W115">
        <f t="shared" si="8"/>
        <v>0.77933688582922866</v>
      </c>
      <c r="X115" s="32"/>
      <c r="Y115" s="32"/>
      <c r="Z115" s="32"/>
      <c r="AA115" s="32"/>
      <c r="AB115" s="32"/>
      <c r="AC115" s="32" t="s">
        <v>1106</v>
      </c>
      <c r="AD115" s="32" t="s">
        <v>1107</v>
      </c>
      <c r="AE115" s="32" t="s">
        <v>1108</v>
      </c>
      <c r="AF115" s="32" t="s">
        <v>1109</v>
      </c>
      <c r="AG115">
        <f t="shared" si="9"/>
        <v>2.4361640077512403E-2</v>
      </c>
      <c r="AH115" s="32" t="s">
        <v>1110</v>
      </c>
      <c r="AI115" s="32" t="s">
        <v>1111</v>
      </c>
      <c r="AJ115" s="32">
        <v>1</v>
      </c>
      <c r="AK115" s="32">
        <v>2</v>
      </c>
      <c r="AL115" s="32" t="s">
        <v>1112</v>
      </c>
      <c r="AM115" s="32" t="s">
        <v>1113</v>
      </c>
      <c r="AN115" s="32" t="s">
        <v>223</v>
      </c>
      <c r="AO115" s="32" t="s">
        <v>1114</v>
      </c>
      <c r="AP115" s="32" t="s">
        <v>1115</v>
      </c>
      <c r="AQ115" s="32" t="s">
        <v>18</v>
      </c>
    </row>
    <row r="116" spans="1:43">
      <c r="A116" s="32" t="s">
        <v>16</v>
      </c>
      <c r="B116" s="32" t="s">
        <v>1116</v>
      </c>
      <c r="C116" s="32" t="s">
        <v>1117</v>
      </c>
      <c r="D116" s="32" t="s">
        <v>1118</v>
      </c>
      <c r="E116" s="33" t="s">
        <v>1119</v>
      </c>
      <c r="F116" s="33" t="s">
        <v>1120</v>
      </c>
      <c r="G116" s="33" t="s">
        <v>1121</v>
      </c>
      <c r="H116" s="32" t="s">
        <v>1122</v>
      </c>
      <c r="I116" s="32" t="s">
        <v>1123</v>
      </c>
      <c r="J116" s="32" t="s">
        <v>1124</v>
      </c>
      <c r="K116" s="32" t="s">
        <v>1125</v>
      </c>
      <c r="L116" s="33" t="s">
        <v>1126</v>
      </c>
      <c r="M116" s="33" t="s">
        <v>1127</v>
      </c>
      <c r="N116" s="33" t="s">
        <v>1128</v>
      </c>
      <c r="O116" s="32" t="s">
        <v>1129</v>
      </c>
      <c r="P116" s="9">
        <f t="shared" si="5"/>
        <v>0.95185505834999995</v>
      </c>
      <c r="Q116" s="9">
        <f t="shared" si="6"/>
        <v>0.8120561042129637</v>
      </c>
      <c r="R116" s="32" t="s">
        <v>1130</v>
      </c>
      <c r="S116" s="16">
        <f t="shared" si="7"/>
        <v>0.62312953498529311</v>
      </c>
      <c r="T116" s="32" t="s">
        <v>1131</v>
      </c>
      <c r="U116" s="32" t="s">
        <v>1132</v>
      </c>
      <c r="V116" s="33" t="s">
        <v>1133</v>
      </c>
      <c r="W116">
        <f t="shared" si="8"/>
        <v>1.1748171746246305</v>
      </c>
      <c r="X116" s="33"/>
      <c r="Y116" s="33"/>
      <c r="Z116" s="33"/>
      <c r="AA116" s="33"/>
      <c r="AB116" s="33"/>
      <c r="AC116" s="32" t="s">
        <v>1134</v>
      </c>
      <c r="AD116" s="32" t="s">
        <v>1135</v>
      </c>
      <c r="AE116" s="32" t="s">
        <v>1136</v>
      </c>
      <c r="AF116" s="32" t="s">
        <v>1137</v>
      </c>
      <c r="AG116">
        <f t="shared" si="9"/>
        <v>4.1136482211916806E-2</v>
      </c>
      <c r="AH116" s="32" t="s">
        <v>1138</v>
      </c>
      <c r="AI116" s="32" t="s">
        <v>1139</v>
      </c>
      <c r="AJ116" s="32">
        <v>3</v>
      </c>
      <c r="AK116" s="32">
        <v>2</v>
      </c>
      <c r="AL116" s="32" t="s">
        <v>1140</v>
      </c>
      <c r="AM116" s="32" t="s">
        <v>1141</v>
      </c>
      <c r="AN116" s="32" t="s">
        <v>1142</v>
      </c>
      <c r="AO116" s="32" t="s">
        <v>1143</v>
      </c>
      <c r="AP116" s="32" t="s">
        <v>1144</v>
      </c>
      <c r="AQ116" s="32" t="s">
        <v>18</v>
      </c>
    </row>
    <row r="117" spans="1:43">
      <c r="A117" s="32" t="s">
        <v>20</v>
      </c>
      <c r="B117" s="32" t="s">
        <v>1145</v>
      </c>
      <c r="C117" s="32" t="s">
        <v>1146</v>
      </c>
      <c r="D117" s="32" t="s">
        <v>1147</v>
      </c>
      <c r="E117" s="33" t="s">
        <v>1148</v>
      </c>
      <c r="F117" s="33" t="s">
        <v>1149</v>
      </c>
      <c r="G117" s="33" t="s">
        <v>1150</v>
      </c>
      <c r="H117" s="32" t="s">
        <v>1151</v>
      </c>
      <c r="I117" s="32" t="s">
        <v>1152</v>
      </c>
      <c r="J117" s="32" t="s">
        <v>1153</v>
      </c>
      <c r="K117" s="32" t="s">
        <v>1154</v>
      </c>
      <c r="L117" s="33" t="s">
        <v>1155</v>
      </c>
      <c r="M117" s="33" t="s">
        <v>1156</v>
      </c>
      <c r="N117" s="33" t="s">
        <v>1157</v>
      </c>
      <c r="O117" s="33" t="s">
        <v>1158</v>
      </c>
      <c r="P117" s="9">
        <f t="shared" si="5"/>
        <v>0.94253083910000002</v>
      </c>
      <c r="Q117" s="9">
        <f t="shared" si="6"/>
        <v>0.77672876530910018</v>
      </c>
      <c r="R117" s="32" t="s">
        <v>1159</v>
      </c>
      <c r="S117" s="16">
        <f t="shared" si="7"/>
        <v>0.68134106843428532</v>
      </c>
      <c r="T117" s="32" t="s">
        <v>1160</v>
      </c>
      <c r="U117" s="32" t="s">
        <v>1161</v>
      </c>
      <c r="V117" s="33" t="s">
        <v>1162</v>
      </c>
      <c r="W117">
        <f t="shared" si="8"/>
        <v>5.2101938573992612</v>
      </c>
      <c r="X117" s="33"/>
      <c r="Y117" s="33"/>
      <c r="Z117" s="33"/>
      <c r="AA117" s="33"/>
      <c r="AB117" s="33"/>
      <c r="AC117" s="32" t="s">
        <v>1163</v>
      </c>
      <c r="AD117" s="32" t="s">
        <v>1164</v>
      </c>
      <c r="AE117" s="32" t="s">
        <v>1165</v>
      </c>
      <c r="AF117" s="32" t="s">
        <v>1166</v>
      </c>
      <c r="AG117">
        <f t="shared" si="9"/>
        <v>3.9108979798837061E-2</v>
      </c>
      <c r="AH117" s="32" t="s">
        <v>1167</v>
      </c>
      <c r="AI117" s="32" t="s">
        <v>1168</v>
      </c>
      <c r="AJ117" s="32">
        <v>4</v>
      </c>
      <c r="AK117" s="32">
        <v>1</v>
      </c>
      <c r="AL117" s="32" t="s">
        <v>1169</v>
      </c>
      <c r="AM117" s="32" t="s">
        <v>1170</v>
      </c>
      <c r="AN117" s="32" t="s">
        <v>60</v>
      </c>
      <c r="AO117" s="32" t="s">
        <v>1171</v>
      </c>
      <c r="AP117" s="32" t="s">
        <v>1172</v>
      </c>
      <c r="AQ117" s="32" t="s">
        <v>18</v>
      </c>
    </row>
    <row r="118" spans="1:43">
      <c r="A118" s="32" t="s">
        <v>16</v>
      </c>
      <c r="B118" s="32" t="s">
        <v>1173</v>
      </c>
      <c r="C118" s="32" t="s">
        <v>1174</v>
      </c>
      <c r="D118" s="32" t="s">
        <v>1175</v>
      </c>
      <c r="E118" s="32" t="s">
        <v>1176</v>
      </c>
      <c r="F118" s="33" t="s">
        <v>1063</v>
      </c>
      <c r="G118" s="33" t="s">
        <v>1177</v>
      </c>
      <c r="H118" s="33" t="s">
        <v>1178</v>
      </c>
      <c r="I118" s="32" t="s">
        <v>1179</v>
      </c>
      <c r="J118" s="32" t="s">
        <v>1180</v>
      </c>
      <c r="K118" s="32" t="s">
        <v>1181</v>
      </c>
      <c r="L118" s="33" t="s">
        <v>1182</v>
      </c>
      <c r="M118" s="33" t="s">
        <v>1183</v>
      </c>
      <c r="N118" s="33" t="s">
        <v>1184</v>
      </c>
      <c r="O118" s="33" t="s">
        <v>1185</v>
      </c>
      <c r="P118" s="9">
        <f t="shared" si="5"/>
        <v>0.89030270674</v>
      </c>
      <c r="Q118" s="9">
        <f t="shared" si="6"/>
        <v>0.58527781925714084</v>
      </c>
      <c r="R118" s="32" t="s">
        <v>1186</v>
      </c>
      <c r="S118" s="16">
        <f t="shared" si="7"/>
        <v>0.94557367694026218</v>
      </c>
      <c r="T118" s="32" t="s">
        <v>1187</v>
      </c>
      <c r="U118" s="32" t="s">
        <v>1188</v>
      </c>
      <c r="V118" s="33" t="s">
        <v>1189</v>
      </c>
      <c r="W118">
        <f t="shared" si="8"/>
        <v>5.2826305871665866</v>
      </c>
      <c r="X118" s="33"/>
      <c r="Y118" s="33"/>
      <c r="Z118" s="33"/>
      <c r="AA118" s="33"/>
      <c r="AB118" s="33"/>
      <c r="AC118" s="32" t="s">
        <v>1190</v>
      </c>
      <c r="AD118" s="32" t="s">
        <v>1191</v>
      </c>
      <c r="AE118" s="32" t="s">
        <v>1192</v>
      </c>
      <c r="AF118" s="32" t="s">
        <v>1193</v>
      </c>
      <c r="AG118">
        <f t="shared" si="9"/>
        <v>3.123951599347894E-2</v>
      </c>
      <c r="AH118" s="32" t="s">
        <v>1194</v>
      </c>
      <c r="AI118" s="32" t="s">
        <v>1195</v>
      </c>
      <c r="AJ118" s="32">
        <v>4</v>
      </c>
      <c r="AK118" s="32">
        <v>2</v>
      </c>
      <c r="AL118" s="32" t="s">
        <v>1196</v>
      </c>
      <c r="AM118" s="32" t="s">
        <v>1197</v>
      </c>
      <c r="AN118" s="32" t="s">
        <v>1198</v>
      </c>
      <c r="AO118" s="32" t="s">
        <v>1199</v>
      </c>
      <c r="AP118" s="32" t="s">
        <v>1200</v>
      </c>
      <c r="AQ118" s="32" t="s">
        <v>18</v>
      </c>
    </row>
    <row r="119" spans="1:43">
      <c r="A119" s="32" t="s">
        <v>16</v>
      </c>
      <c r="B119" s="32" t="s">
        <v>1201</v>
      </c>
      <c r="C119" s="32" t="s">
        <v>1202</v>
      </c>
      <c r="D119" s="32" t="s">
        <v>1203</v>
      </c>
      <c r="E119" s="32" t="s">
        <v>1204</v>
      </c>
      <c r="F119" s="33" t="s">
        <v>1205</v>
      </c>
      <c r="G119" s="33" t="s">
        <v>1206</v>
      </c>
      <c r="H119" s="33" t="s">
        <v>1207</v>
      </c>
      <c r="I119" s="32" t="s">
        <v>1208</v>
      </c>
      <c r="J119" s="32" t="s">
        <v>1209</v>
      </c>
      <c r="K119" s="32" t="s">
        <v>1210</v>
      </c>
      <c r="L119" s="33" t="s">
        <v>1211</v>
      </c>
      <c r="M119" s="33" t="s">
        <v>1212</v>
      </c>
      <c r="N119" s="33" t="s">
        <v>1213</v>
      </c>
      <c r="O119" s="32" t="s">
        <v>1214</v>
      </c>
      <c r="P119" s="9">
        <f t="shared" si="5"/>
        <v>0.9370966267919999</v>
      </c>
      <c r="Q119" s="9">
        <f t="shared" si="6"/>
        <v>0.75630017588988951</v>
      </c>
      <c r="R119" s="32" t="s">
        <v>1215</v>
      </c>
      <c r="S119" s="16">
        <f t="shared" si="7"/>
        <v>0.71315713014429993</v>
      </c>
      <c r="T119" s="33" t="s">
        <v>1216</v>
      </c>
      <c r="U119" s="32" t="s">
        <v>1217</v>
      </c>
      <c r="V119" s="33" t="s">
        <v>1218</v>
      </c>
      <c r="W119">
        <f t="shared" si="8"/>
        <v>4.9793310373063164</v>
      </c>
      <c r="X119" s="33"/>
      <c r="Y119" s="33"/>
      <c r="Z119" s="33"/>
      <c r="AA119" s="33"/>
      <c r="AB119" s="33"/>
      <c r="AC119" s="32" t="s">
        <v>1219</v>
      </c>
      <c r="AD119" s="32" t="s">
        <v>1220</v>
      </c>
      <c r="AE119" s="32" t="s">
        <v>1221</v>
      </c>
      <c r="AF119" s="32" t="s">
        <v>1222</v>
      </c>
      <c r="AG119">
        <f t="shared" si="9"/>
        <v>3.0529935187935394E-2</v>
      </c>
      <c r="AH119" s="32" t="s">
        <v>1223</v>
      </c>
      <c r="AI119" s="32" t="s">
        <v>1224</v>
      </c>
      <c r="AJ119" s="32">
        <v>3</v>
      </c>
      <c r="AK119" s="32">
        <v>4</v>
      </c>
      <c r="AL119" s="32" t="s">
        <v>1225</v>
      </c>
      <c r="AM119" s="32" t="s">
        <v>1226</v>
      </c>
      <c r="AN119" s="32" t="s">
        <v>1227</v>
      </c>
      <c r="AO119" s="32" t="s">
        <v>167</v>
      </c>
      <c r="AP119" s="32" t="s">
        <v>1228</v>
      </c>
      <c r="AQ119" s="32" t="s">
        <v>18</v>
      </c>
    </row>
    <row r="120" spans="1:43">
      <c r="A120" s="32" t="s">
        <v>20</v>
      </c>
      <c r="B120" s="32" t="s">
        <v>1229</v>
      </c>
      <c r="C120" s="32" t="s">
        <v>1230</v>
      </c>
      <c r="D120" s="32" t="s">
        <v>1231</v>
      </c>
      <c r="E120" s="33" t="s">
        <v>1232</v>
      </c>
      <c r="F120" s="33" t="s">
        <v>1233</v>
      </c>
      <c r="G120" s="33" t="s">
        <v>1234</v>
      </c>
      <c r="H120" s="32" t="s">
        <v>1235</v>
      </c>
      <c r="I120" s="32" t="s">
        <v>1236</v>
      </c>
      <c r="J120" s="32" t="s">
        <v>1237</v>
      </c>
      <c r="K120" s="32" t="s">
        <v>1238</v>
      </c>
      <c r="L120" s="33" t="s">
        <v>1239</v>
      </c>
      <c r="M120" s="33" t="s">
        <v>1240</v>
      </c>
      <c r="N120" s="33" t="s">
        <v>1241</v>
      </c>
      <c r="O120" s="32" t="s">
        <v>1242</v>
      </c>
      <c r="P120" s="9">
        <f t="shared" si="5"/>
        <v>0.5768767790799999</v>
      </c>
      <c r="Q120" s="9">
        <f t="shared" si="6"/>
        <v>-0.33442636351656996</v>
      </c>
      <c r="R120" s="32" t="s">
        <v>1243</v>
      </c>
      <c r="S120" s="16">
        <f t="shared" si="7"/>
        <v>1.9117928077857966</v>
      </c>
      <c r="T120" s="32" t="s">
        <v>1244</v>
      </c>
      <c r="U120" s="32" t="s">
        <v>1245</v>
      </c>
      <c r="V120" s="33" t="s">
        <v>1246</v>
      </c>
      <c r="W120">
        <f t="shared" si="8"/>
        <v>2.9929056111461314</v>
      </c>
      <c r="X120" s="33"/>
      <c r="Y120" s="33"/>
      <c r="Z120" s="33"/>
      <c r="AA120" s="33"/>
      <c r="AB120" s="33"/>
      <c r="AC120" s="32" t="s">
        <v>1247</v>
      </c>
      <c r="AD120" s="32" t="s">
        <v>1248</v>
      </c>
      <c r="AE120" s="32" t="s">
        <v>1249</v>
      </c>
      <c r="AF120" s="32" t="s">
        <v>1250</v>
      </c>
      <c r="AG120">
        <f t="shared" si="9"/>
        <v>2.6693528181138841E-2</v>
      </c>
      <c r="AH120" s="32" t="s">
        <v>1251</v>
      </c>
      <c r="AI120" s="32" t="s">
        <v>1252</v>
      </c>
      <c r="AJ120" s="32">
        <v>3</v>
      </c>
      <c r="AK120" s="32">
        <v>3</v>
      </c>
      <c r="AL120" s="32" t="s">
        <v>1253</v>
      </c>
      <c r="AM120" s="32" t="s">
        <v>1254</v>
      </c>
      <c r="AN120" s="32" t="s">
        <v>1255</v>
      </c>
      <c r="AO120" s="32" t="s">
        <v>1256</v>
      </c>
      <c r="AP120" s="32" t="s">
        <v>1257</v>
      </c>
      <c r="AQ120" s="32" t="s">
        <v>18</v>
      </c>
    </row>
    <row r="121" spans="1:43">
      <c r="A121" s="32" t="s">
        <v>20</v>
      </c>
      <c r="B121" s="32" t="s">
        <v>1258</v>
      </c>
      <c r="C121" s="32" t="s">
        <v>1259</v>
      </c>
      <c r="D121" s="32" t="s">
        <v>1260</v>
      </c>
      <c r="E121" s="32" t="s">
        <v>1261</v>
      </c>
      <c r="F121" s="33" t="s">
        <v>1262</v>
      </c>
      <c r="G121" s="33" t="s">
        <v>1263</v>
      </c>
      <c r="H121" s="32" t="s">
        <v>1264</v>
      </c>
      <c r="I121" s="32" t="s">
        <v>1265</v>
      </c>
      <c r="J121" s="32" t="s">
        <v>1266</v>
      </c>
      <c r="K121" s="33" t="s">
        <v>1267</v>
      </c>
      <c r="L121" s="32" t="s">
        <v>1268</v>
      </c>
      <c r="M121" s="33" t="s">
        <v>1269</v>
      </c>
      <c r="N121" s="33" t="s">
        <v>1270</v>
      </c>
      <c r="O121" s="33" t="s">
        <v>1271</v>
      </c>
      <c r="P121" s="9">
        <f t="shared" si="5"/>
        <v>-0.51098195395000001</v>
      </c>
      <c r="Q121" s="9">
        <f t="shared" si="6"/>
        <v>-0.47779488547488014</v>
      </c>
      <c r="R121" s="35">
        <v>2559652</v>
      </c>
      <c r="S121" s="16">
        <f t="shared" si="7"/>
        <v>2.0689391485175928</v>
      </c>
      <c r="T121" s="32" t="s">
        <v>1272</v>
      </c>
      <c r="U121" s="32" t="s">
        <v>1273</v>
      </c>
      <c r="V121" s="33" t="s">
        <v>1274</v>
      </c>
      <c r="W121">
        <f t="shared" si="8"/>
        <v>2.8907981146513846</v>
      </c>
      <c r="X121" s="33"/>
      <c r="Y121" s="33"/>
      <c r="Z121" s="33"/>
      <c r="AA121" s="33"/>
      <c r="AB121" s="33"/>
      <c r="AC121" s="32" t="s">
        <v>1275</v>
      </c>
      <c r="AD121" s="32" t="s">
        <v>1276</v>
      </c>
      <c r="AE121" s="32" t="s">
        <v>1277</v>
      </c>
      <c r="AF121" s="32" t="s">
        <v>1278</v>
      </c>
      <c r="AG121">
        <f t="shared" si="9"/>
        <v>3.7270861182010416E-2</v>
      </c>
      <c r="AH121" s="32" t="s">
        <v>1279</v>
      </c>
      <c r="AI121" s="32" t="s">
        <v>1280</v>
      </c>
      <c r="AJ121" s="32">
        <v>4</v>
      </c>
      <c r="AK121" s="32">
        <v>1</v>
      </c>
      <c r="AL121" s="32" t="s">
        <v>1281</v>
      </c>
      <c r="AM121" s="32" t="s">
        <v>1282</v>
      </c>
      <c r="AN121" s="32" t="s">
        <v>1283</v>
      </c>
      <c r="AO121" s="32" t="s">
        <v>1284</v>
      </c>
      <c r="AP121" s="32" t="s">
        <v>1285</v>
      </c>
      <c r="AQ121" s="32" t="s">
        <v>18</v>
      </c>
    </row>
    <row r="122" spans="1:43">
      <c r="A122" s="32" t="s">
        <v>16</v>
      </c>
      <c r="B122" s="32" t="s">
        <v>1286</v>
      </c>
      <c r="C122" s="32" t="s">
        <v>1287</v>
      </c>
      <c r="D122" s="33" t="s">
        <v>1288</v>
      </c>
      <c r="E122" s="32" t="s">
        <v>1289</v>
      </c>
      <c r="F122" s="33" t="s">
        <v>1290</v>
      </c>
      <c r="G122" s="33" t="s">
        <v>1291</v>
      </c>
      <c r="H122" s="33" t="s">
        <v>1292</v>
      </c>
      <c r="I122" s="32" t="s">
        <v>1293</v>
      </c>
      <c r="J122" s="32" t="s">
        <v>1294</v>
      </c>
      <c r="K122" s="33" t="s">
        <v>1295</v>
      </c>
      <c r="L122" s="33" t="s">
        <v>1296</v>
      </c>
      <c r="M122" s="32" t="s">
        <v>1297</v>
      </c>
      <c r="N122" s="32" t="s">
        <v>1298</v>
      </c>
      <c r="O122" s="32" t="s">
        <v>1299</v>
      </c>
      <c r="P122" s="9">
        <f t="shared" si="5"/>
        <v>0.90226454456600003</v>
      </c>
      <c r="Q122" s="9">
        <f t="shared" si="6"/>
        <v>0.62816261676178287</v>
      </c>
      <c r="R122" s="35">
        <v>439508</v>
      </c>
      <c r="S122" s="16">
        <f t="shared" si="7"/>
        <v>0.89160679865758008</v>
      </c>
      <c r="T122" s="32" t="s">
        <v>1300</v>
      </c>
      <c r="U122" s="32" t="s">
        <v>1301</v>
      </c>
      <c r="V122" s="32" t="s">
        <v>1302</v>
      </c>
      <c r="W122">
        <f t="shared" si="8"/>
        <v>5.3102993731451713</v>
      </c>
      <c r="X122" s="32"/>
      <c r="Y122" s="32"/>
      <c r="Z122" s="32"/>
      <c r="AA122" s="32"/>
      <c r="AB122" s="32"/>
      <c r="AC122" s="32" t="s">
        <v>1303</v>
      </c>
      <c r="AD122" s="32" t="s">
        <v>1304</v>
      </c>
      <c r="AE122" s="32" t="s">
        <v>1305</v>
      </c>
      <c r="AF122" s="32" t="s">
        <v>1306</v>
      </c>
      <c r="AG122">
        <f t="shared" si="9"/>
        <v>3.2270467939204919E-2</v>
      </c>
      <c r="AH122" s="32" t="s">
        <v>1307</v>
      </c>
      <c r="AI122" s="32" t="s">
        <v>1308</v>
      </c>
      <c r="AJ122" s="32">
        <v>2</v>
      </c>
      <c r="AK122" s="32">
        <v>2</v>
      </c>
      <c r="AL122" s="32" t="s">
        <v>1309</v>
      </c>
      <c r="AM122" s="32" t="s">
        <v>1310</v>
      </c>
      <c r="AN122" s="32" t="s">
        <v>1311</v>
      </c>
      <c r="AO122" s="32" t="s">
        <v>1312</v>
      </c>
      <c r="AP122" s="32" t="s">
        <v>1313</v>
      </c>
      <c r="AQ122" s="32" t="s">
        <v>18</v>
      </c>
    </row>
    <row r="123" spans="1:43">
      <c r="A123" s="32" t="s">
        <v>22</v>
      </c>
      <c r="B123" s="32" t="s">
        <v>1314</v>
      </c>
      <c r="C123" s="32" t="s">
        <v>1315</v>
      </c>
      <c r="D123" s="32" t="s">
        <v>1316</v>
      </c>
      <c r="E123" s="33" t="s">
        <v>1317</v>
      </c>
      <c r="F123" s="32" t="s">
        <v>1318</v>
      </c>
      <c r="G123" s="32" t="s">
        <v>1319</v>
      </c>
      <c r="H123" s="32" t="s">
        <v>1320</v>
      </c>
      <c r="I123" s="32" t="s">
        <v>1321</v>
      </c>
      <c r="J123" s="32" t="s">
        <v>1322</v>
      </c>
      <c r="K123" s="32" t="s">
        <v>1323</v>
      </c>
      <c r="L123" s="33" t="s">
        <v>1324</v>
      </c>
      <c r="M123" s="32" t="s">
        <v>1325</v>
      </c>
      <c r="N123" s="32" t="s">
        <v>1326</v>
      </c>
      <c r="O123" s="32" t="s">
        <v>1327</v>
      </c>
      <c r="P123" s="9">
        <f t="shared" si="5"/>
        <v>0.91479972151</v>
      </c>
      <c r="Q123" s="9">
        <f t="shared" si="6"/>
        <v>0.67371706094954709</v>
      </c>
      <c r="R123" s="32" t="s">
        <v>1328</v>
      </c>
      <c r="S123" s="16">
        <f t="shared" si="7"/>
        <v>0.83156907386337597</v>
      </c>
      <c r="T123" s="32" t="s">
        <v>1329</v>
      </c>
      <c r="U123" s="32" t="s">
        <v>1330</v>
      </c>
      <c r="V123" s="32" t="s">
        <v>1331</v>
      </c>
      <c r="W123">
        <f t="shared" si="8"/>
        <v>3.3768821011712862</v>
      </c>
      <c r="X123" s="32"/>
      <c r="Y123" s="32"/>
      <c r="Z123" s="32"/>
      <c r="AA123" s="32"/>
      <c r="AB123" s="32"/>
      <c r="AC123" s="32" t="s">
        <v>1332</v>
      </c>
      <c r="AD123" s="32" t="s">
        <v>1333</v>
      </c>
      <c r="AE123" s="32" t="s">
        <v>1334</v>
      </c>
      <c r="AF123" s="32" t="s">
        <v>1335</v>
      </c>
      <c r="AG123">
        <f t="shared" si="9"/>
        <v>4.080466047937005E-2</v>
      </c>
      <c r="AH123" s="32" t="s">
        <v>1336</v>
      </c>
      <c r="AI123" s="32" t="s">
        <v>1337</v>
      </c>
      <c r="AJ123" s="32">
        <v>2</v>
      </c>
      <c r="AK123" s="32">
        <v>1</v>
      </c>
      <c r="AL123" s="32" t="s">
        <v>1338</v>
      </c>
      <c r="AM123" s="32" t="s">
        <v>1339</v>
      </c>
      <c r="AN123" s="32" t="s">
        <v>1340</v>
      </c>
      <c r="AO123" s="32" t="s">
        <v>1341</v>
      </c>
      <c r="AP123" s="32" t="s">
        <v>1342</v>
      </c>
      <c r="AQ123" s="32" t="s">
        <v>18</v>
      </c>
    </row>
    <row r="124" spans="1:43">
      <c r="A124" s="32" t="s">
        <v>16</v>
      </c>
      <c r="B124" s="32" t="s">
        <v>1343</v>
      </c>
      <c r="C124" s="32" t="s">
        <v>1344</v>
      </c>
      <c r="D124" s="32" t="s">
        <v>1345</v>
      </c>
      <c r="E124" s="33" t="s">
        <v>1346</v>
      </c>
      <c r="F124" s="32" t="s">
        <v>1347</v>
      </c>
      <c r="G124" s="32" t="s">
        <v>1348</v>
      </c>
      <c r="H124" s="32" t="s">
        <v>1349</v>
      </c>
      <c r="I124" s="32" t="s">
        <v>1350</v>
      </c>
      <c r="J124" s="32" t="s">
        <v>1351</v>
      </c>
      <c r="K124" s="33" t="s">
        <v>1352</v>
      </c>
      <c r="L124" s="33" t="s">
        <v>1353</v>
      </c>
      <c r="M124" s="32" t="s">
        <v>1354</v>
      </c>
      <c r="N124" s="32" t="s">
        <v>1355</v>
      </c>
      <c r="O124" s="32" t="s">
        <v>1356</v>
      </c>
      <c r="P124" s="9">
        <f t="shared" si="5"/>
        <v>0.66691564489999999</v>
      </c>
      <c r="Q124" s="9">
        <f t="shared" si="6"/>
        <v>-0.11044704517523418</v>
      </c>
      <c r="R124" s="32" t="s">
        <v>1357</v>
      </c>
      <c r="S124" s="16">
        <f t="shared" si="7"/>
        <v>1.6814691625857834</v>
      </c>
      <c r="T124" s="32" t="s">
        <v>1358</v>
      </c>
      <c r="U124" s="32" t="s">
        <v>1359</v>
      </c>
      <c r="V124" s="32" t="s">
        <v>1360</v>
      </c>
      <c r="W124">
        <f t="shared" si="8"/>
        <v>2.7917545242492219</v>
      </c>
      <c r="X124" s="32"/>
      <c r="Y124" s="32"/>
      <c r="Z124" s="32"/>
      <c r="AA124" s="32"/>
      <c r="AB124" s="32"/>
      <c r="AC124" s="32" t="s">
        <v>1361</v>
      </c>
      <c r="AD124" s="32" t="s">
        <v>1362</v>
      </c>
      <c r="AE124" s="32" t="s">
        <v>1363</v>
      </c>
      <c r="AF124" s="32" t="s">
        <v>1364</v>
      </c>
      <c r="AG124">
        <f t="shared" si="9"/>
        <v>2.5806743687080254E-2</v>
      </c>
      <c r="AH124" s="32" t="s">
        <v>1365</v>
      </c>
      <c r="AI124" s="32" t="s">
        <v>1366</v>
      </c>
      <c r="AJ124" s="32">
        <v>1</v>
      </c>
      <c r="AK124" s="32">
        <v>1</v>
      </c>
      <c r="AL124" s="32" t="s">
        <v>1367</v>
      </c>
      <c r="AM124" s="32" t="s">
        <v>1368</v>
      </c>
      <c r="AN124" s="32" t="s">
        <v>1369</v>
      </c>
      <c r="AO124" s="32" t="s">
        <v>1370</v>
      </c>
      <c r="AP124" s="32" t="s">
        <v>224</v>
      </c>
      <c r="AQ124" s="32" t="s">
        <v>18</v>
      </c>
    </row>
    <row r="125" spans="1:43">
      <c r="A125" s="32" t="s">
        <v>22</v>
      </c>
      <c r="B125" s="32" t="s">
        <v>1371</v>
      </c>
      <c r="C125" s="32" t="s">
        <v>1372</v>
      </c>
      <c r="D125" s="32" t="s">
        <v>1373</v>
      </c>
      <c r="E125" s="33" t="s">
        <v>1374</v>
      </c>
      <c r="F125" s="32" t="s">
        <v>1375</v>
      </c>
      <c r="G125" s="32" t="s">
        <v>1376</v>
      </c>
      <c r="H125" s="32" t="s">
        <v>1377</v>
      </c>
      <c r="I125" s="32" t="s">
        <v>1378</v>
      </c>
      <c r="J125" s="32" t="s">
        <v>1379</v>
      </c>
      <c r="K125" s="32" t="s">
        <v>1380</v>
      </c>
      <c r="L125" s="33" t="s">
        <v>1381</v>
      </c>
      <c r="M125" s="33" t="s">
        <v>1382</v>
      </c>
      <c r="N125" s="33" t="s">
        <v>1383</v>
      </c>
      <c r="O125" s="32" t="s">
        <v>1384</v>
      </c>
      <c r="P125" s="9">
        <f t="shared" si="5"/>
        <v>0.8055421519</v>
      </c>
      <c r="Q125" s="9">
        <f t="shared" si="6"/>
        <v>0.29779631697536546</v>
      </c>
      <c r="R125" s="32" t="s">
        <v>1385</v>
      </c>
      <c r="S125" s="16">
        <f t="shared" si="7"/>
        <v>1.2684129238130373</v>
      </c>
      <c r="T125" s="33" t="s">
        <v>1386</v>
      </c>
      <c r="U125" s="32" t="s">
        <v>1387</v>
      </c>
      <c r="V125" s="32" t="s">
        <v>1388</v>
      </c>
      <c r="W125">
        <f t="shared" si="8"/>
        <v>4.0581674701700026</v>
      </c>
      <c r="X125" s="32"/>
      <c r="Y125" s="32"/>
      <c r="Z125" s="32"/>
      <c r="AA125" s="32"/>
      <c r="AB125" s="32"/>
      <c r="AC125" s="32" t="s">
        <v>1389</v>
      </c>
      <c r="AD125" s="32" t="s">
        <v>1390</v>
      </c>
      <c r="AE125" s="32" t="s">
        <v>1391</v>
      </c>
      <c r="AF125" s="32" t="s">
        <v>1392</v>
      </c>
      <c r="AG125">
        <f t="shared" si="9"/>
        <v>4.0190020840982978E-2</v>
      </c>
      <c r="AH125" s="32" t="s">
        <v>1393</v>
      </c>
      <c r="AI125" s="32" t="s">
        <v>1394</v>
      </c>
      <c r="AJ125" s="32">
        <v>2</v>
      </c>
      <c r="AK125" s="32">
        <v>4</v>
      </c>
      <c r="AL125" s="32" t="s">
        <v>1395</v>
      </c>
      <c r="AM125" s="32" t="s">
        <v>1396</v>
      </c>
      <c r="AN125" s="32" t="s">
        <v>1397</v>
      </c>
      <c r="AO125" s="32" t="s">
        <v>367</v>
      </c>
      <c r="AP125" s="32" t="s">
        <v>1398</v>
      </c>
      <c r="AQ125" s="32" t="s">
        <v>18</v>
      </c>
    </row>
    <row r="126" spans="1:43">
      <c r="A126" s="32" t="s">
        <v>22</v>
      </c>
      <c r="B126" s="32" t="s">
        <v>1399</v>
      </c>
      <c r="C126" s="32" t="s">
        <v>1400</v>
      </c>
      <c r="D126" s="32" t="s">
        <v>1401</v>
      </c>
      <c r="E126" s="33" t="s">
        <v>1402</v>
      </c>
      <c r="F126" s="33" t="s">
        <v>1403</v>
      </c>
      <c r="G126" s="33" t="s">
        <v>1404</v>
      </c>
      <c r="H126" s="32" t="s">
        <v>1405</v>
      </c>
      <c r="I126" s="32" t="s">
        <v>1406</v>
      </c>
      <c r="J126" s="32" t="s">
        <v>1407</v>
      </c>
      <c r="K126" s="32" t="s">
        <v>1408</v>
      </c>
      <c r="L126" s="33" t="s">
        <v>1409</v>
      </c>
      <c r="M126" s="33" t="s">
        <v>1410</v>
      </c>
      <c r="N126" s="33" t="s">
        <v>1411</v>
      </c>
      <c r="O126" s="32" t="s">
        <v>1412</v>
      </c>
      <c r="P126" s="9">
        <f t="shared" si="5"/>
        <v>0.96773965263600004</v>
      </c>
      <c r="Q126" s="9">
        <f t="shared" si="6"/>
        <v>0.87304007056809207</v>
      </c>
      <c r="R126" s="32" t="s">
        <v>1413</v>
      </c>
      <c r="S126" s="16">
        <f t="shared" si="7"/>
        <v>0.5093942301239438</v>
      </c>
      <c r="T126" s="33" t="s">
        <v>1414</v>
      </c>
      <c r="U126" s="32" t="s">
        <v>1415</v>
      </c>
      <c r="V126" s="33" t="s">
        <v>1416</v>
      </c>
      <c r="W126">
        <f t="shared" si="8"/>
        <v>2.4771538976173848</v>
      </c>
      <c r="X126" s="33"/>
      <c r="Y126" s="33"/>
      <c r="Z126" s="33"/>
      <c r="AA126" s="33"/>
      <c r="AB126" s="33"/>
      <c r="AC126" s="32" t="s">
        <v>1417</v>
      </c>
      <c r="AD126" s="32" t="s">
        <v>1418</v>
      </c>
      <c r="AE126" s="32" t="s">
        <v>1419</v>
      </c>
      <c r="AF126" s="32" t="s">
        <v>393</v>
      </c>
      <c r="AG126">
        <f t="shared" si="9"/>
        <v>3.7369617929354074E-2</v>
      </c>
      <c r="AH126" s="32" t="s">
        <v>1420</v>
      </c>
      <c r="AI126" s="32" t="s">
        <v>1421</v>
      </c>
      <c r="AJ126" s="32">
        <v>4</v>
      </c>
      <c r="AK126" s="32">
        <v>4</v>
      </c>
      <c r="AL126" s="32" t="s">
        <v>1422</v>
      </c>
      <c r="AM126" s="32" t="s">
        <v>1423</v>
      </c>
      <c r="AN126" s="32" t="s">
        <v>1424</v>
      </c>
      <c r="AO126" s="32" t="s">
        <v>1425</v>
      </c>
      <c r="AP126" s="32" t="s">
        <v>138</v>
      </c>
      <c r="AQ126" s="32" t="s">
        <v>18</v>
      </c>
    </row>
    <row r="127" spans="1:43">
      <c r="A127" s="32" t="s">
        <v>20</v>
      </c>
      <c r="B127" s="32" t="s">
        <v>1426</v>
      </c>
      <c r="C127" s="32" t="s">
        <v>1427</v>
      </c>
      <c r="D127" s="32" t="s">
        <v>1428</v>
      </c>
      <c r="E127" s="33" t="s">
        <v>1429</v>
      </c>
      <c r="F127" s="33" t="s">
        <v>1430</v>
      </c>
      <c r="G127" s="33" t="s">
        <v>1431</v>
      </c>
      <c r="H127" s="32" t="s">
        <v>1432</v>
      </c>
      <c r="I127" s="32" t="s">
        <v>1433</v>
      </c>
      <c r="J127" s="32" t="s">
        <v>1434</v>
      </c>
      <c r="K127" s="32" t="s">
        <v>1435</v>
      </c>
      <c r="L127" s="33" t="s">
        <v>1436</v>
      </c>
      <c r="M127" s="33" t="s">
        <v>1437</v>
      </c>
      <c r="N127" s="32" t="s">
        <v>1438</v>
      </c>
      <c r="O127" s="32" t="s">
        <v>1439</v>
      </c>
      <c r="P127" s="9">
        <f t="shared" si="5"/>
        <v>0.91214489196400006</v>
      </c>
      <c r="Q127" s="9">
        <f t="shared" si="6"/>
        <v>0.66401660787203465</v>
      </c>
      <c r="R127" s="32" t="s">
        <v>1440</v>
      </c>
      <c r="S127" s="16">
        <f t="shared" si="7"/>
        <v>0.84461846962324472</v>
      </c>
      <c r="T127" s="32" t="s">
        <v>1441</v>
      </c>
      <c r="U127" s="32" t="s">
        <v>1442</v>
      </c>
      <c r="V127" s="33" t="s">
        <v>1443</v>
      </c>
      <c r="W127">
        <f t="shared" si="8"/>
        <v>4.1063673380234746</v>
      </c>
      <c r="X127" s="33"/>
      <c r="Y127" s="33"/>
      <c r="Z127" s="33"/>
      <c r="AA127" s="33"/>
      <c r="AB127" s="33"/>
      <c r="AC127" s="32" t="s">
        <v>1444</v>
      </c>
      <c r="AD127" s="32" t="s">
        <v>1445</v>
      </c>
      <c r="AE127" s="32" t="s">
        <v>1446</v>
      </c>
      <c r="AF127" s="32" t="s">
        <v>1447</v>
      </c>
      <c r="AG127">
        <f t="shared" si="9"/>
        <v>3.2859069916589358E-2</v>
      </c>
      <c r="AH127" s="32" t="s">
        <v>1448</v>
      </c>
      <c r="AI127" s="32" t="s">
        <v>1449</v>
      </c>
      <c r="AJ127" s="32">
        <v>4</v>
      </c>
      <c r="AK127" s="32">
        <v>4</v>
      </c>
      <c r="AL127" s="32" t="s">
        <v>1450</v>
      </c>
      <c r="AM127" s="32" t="s">
        <v>1451</v>
      </c>
      <c r="AN127" s="32" t="s">
        <v>136</v>
      </c>
      <c r="AO127" s="32" t="s">
        <v>1452</v>
      </c>
      <c r="AP127" s="32" t="s">
        <v>1453</v>
      </c>
      <c r="AQ127" s="32" t="s">
        <v>18</v>
      </c>
    </row>
    <row r="128" spans="1:43">
      <c r="A128" s="32" t="s">
        <v>20</v>
      </c>
      <c r="B128" s="32" t="s">
        <v>1454</v>
      </c>
      <c r="C128" s="32" t="s">
        <v>1455</v>
      </c>
      <c r="D128" s="32" t="s">
        <v>1456</v>
      </c>
      <c r="E128" s="32" t="s">
        <v>1457</v>
      </c>
      <c r="F128" s="33" t="s">
        <v>1458</v>
      </c>
      <c r="G128" s="32" t="s">
        <v>1459</v>
      </c>
      <c r="H128" s="32" t="s">
        <v>1460</v>
      </c>
      <c r="I128" s="32" t="s">
        <v>1461</v>
      </c>
      <c r="J128" s="32" t="s">
        <v>1462</v>
      </c>
      <c r="K128" s="32" t="s">
        <v>1463</v>
      </c>
      <c r="L128" s="33" t="s">
        <v>1464</v>
      </c>
      <c r="M128" s="33" t="s">
        <v>1465</v>
      </c>
      <c r="N128" s="33" t="s">
        <v>1466</v>
      </c>
      <c r="O128" s="32" t="s">
        <v>1467</v>
      </c>
      <c r="P128" s="9">
        <f t="shared" si="5"/>
        <v>0.17246888801199997</v>
      </c>
      <c r="Q128" s="9">
        <f t="shared" si="6"/>
        <v>-0.94050896533580841</v>
      </c>
      <c r="R128" s="32" t="s">
        <v>1468</v>
      </c>
      <c r="S128" s="16">
        <f t="shared" si="7"/>
        <v>2.7949215151674549</v>
      </c>
      <c r="T128" s="32" t="s">
        <v>1469</v>
      </c>
      <c r="U128" s="32" t="s">
        <v>1470</v>
      </c>
      <c r="V128" s="33" t="s">
        <v>1471</v>
      </c>
      <c r="W128">
        <f t="shared" si="8"/>
        <v>1.0313431990685737</v>
      </c>
      <c r="X128" s="33"/>
      <c r="Y128" s="33"/>
      <c r="Z128" s="33"/>
      <c r="AA128" s="33"/>
      <c r="AB128" s="33"/>
      <c r="AC128" s="32" t="s">
        <v>1472</v>
      </c>
      <c r="AD128" s="32" t="s">
        <v>1473</v>
      </c>
      <c r="AE128" s="32" t="s">
        <v>1474</v>
      </c>
      <c r="AF128" s="32" t="s">
        <v>1475</v>
      </c>
      <c r="AG128">
        <f t="shared" si="9"/>
        <v>4.3734197020378819E-2</v>
      </c>
      <c r="AH128" s="32" t="s">
        <v>1476</v>
      </c>
      <c r="AI128" s="32" t="s">
        <v>1477</v>
      </c>
      <c r="AJ128" s="32">
        <v>3</v>
      </c>
      <c r="AK128" s="32">
        <v>3</v>
      </c>
      <c r="AL128" s="32" t="s">
        <v>1478</v>
      </c>
      <c r="AM128" s="32" t="s">
        <v>1479</v>
      </c>
      <c r="AN128" s="32" t="s">
        <v>1480</v>
      </c>
      <c r="AO128" s="32" t="s">
        <v>1481</v>
      </c>
      <c r="AP128" s="32" t="s">
        <v>1482</v>
      </c>
      <c r="AQ128" s="32" t="s">
        <v>18</v>
      </c>
    </row>
    <row r="129" spans="1:43">
      <c r="A129" s="32" t="s">
        <v>16</v>
      </c>
      <c r="B129" s="32" t="s">
        <v>1483</v>
      </c>
      <c r="C129" s="32" t="s">
        <v>1484</v>
      </c>
      <c r="D129" s="32" t="s">
        <v>1485</v>
      </c>
      <c r="E129" s="33" t="s">
        <v>1486</v>
      </c>
      <c r="F129" s="33" t="s">
        <v>1487</v>
      </c>
      <c r="G129" s="33" t="s">
        <v>1488</v>
      </c>
      <c r="H129" s="32" t="s">
        <v>1489</v>
      </c>
      <c r="I129" s="32" t="s">
        <v>1490</v>
      </c>
      <c r="J129" s="32" t="s">
        <v>1491</v>
      </c>
      <c r="K129" s="32" t="s">
        <v>1492</v>
      </c>
      <c r="L129" s="33" t="s">
        <v>1493</v>
      </c>
      <c r="M129" s="32" t="s">
        <v>1494</v>
      </c>
      <c r="N129" s="33" t="s">
        <v>1495</v>
      </c>
      <c r="O129" s="32" t="s">
        <v>1496</v>
      </c>
      <c r="P129" s="9">
        <f t="shared" si="5"/>
        <v>-0.29929168094000003</v>
      </c>
      <c r="Q129" s="9">
        <f t="shared" si="6"/>
        <v>-0.82084897944021851</v>
      </c>
      <c r="R129" s="32" t="s">
        <v>1497</v>
      </c>
      <c r="S129" s="16">
        <f t="shared" si="7"/>
        <v>2.5336922126089845</v>
      </c>
      <c r="T129" s="32" t="s">
        <v>1498</v>
      </c>
      <c r="U129" s="32" t="s">
        <v>1499</v>
      </c>
      <c r="V129" s="32" t="s">
        <v>1500</v>
      </c>
      <c r="W129">
        <f t="shared" si="8"/>
        <v>1.9927369381082389</v>
      </c>
      <c r="X129" s="32"/>
      <c r="Y129" s="32"/>
      <c r="Z129" s="32"/>
      <c r="AA129" s="32"/>
      <c r="AB129" s="32"/>
      <c r="AC129" s="32" t="s">
        <v>1501</v>
      </c>
      <c r="AD129" s="32" t="s">
        <v>1502</v>
      </c>
      <c r="AE129" s="32" t="s">
        <v>1503</v>
      </c>
      <c r="AF129" s="32" t="s">
        <v>1504</v>
      </c>
      <c r="AG129">
        <f t="shared" si="9"/>
        <v>3.2496535031385304E-2</v>
      </c>
      <c r="AH129" s="32" t="s">
        <v>1505</v>
      </c>
      <c r="AI129" s="32" t="s">
        <v>1506</v>
      </c>
      <c r="AJ129" s="32">
        <v>1</v>
      </c>
      <c r="AK129" s="32">
        <v>1</v>
      </c>
      <c r="AL129" s="32" t="s">
        <v>1507</v>
      </c>
      <c r="AM129" s="32" t="s">
        <v>1508</v>
      </c>
      <c r="AN129" s="32" t="s">
        <v>1509</v>
      </c>
      <c r="AO129" s="32" t="s">
        <v>1510</v>
      </c>
      <c r="AP129" s="32" t="s">
        <v>1511</v>
      </c>
      <c r="AQ129" s="32" t="s">
        <v>18</v>
      </c>
    </row>
    <row r="130" spans="1:43">
      <c r="A130" s="32" t="s">
        <v>16</v>
      </c>
      <c r="B130" s="32">
        <v>0</v>
      </c>
      <c r="C130" s="34">
        <v>45078</v>
      </c>
      <c r="D130" s="32">
        <v>0</v>
      </c>
      <c r="E130" s="32">
        <v>0</v>
      </c>
      <c r="F130" s="32">
        <v>0</v>
      </c>
      <c r="G130" s="32">
        <v>0</v>
      </c>
      <c r="H130" s="32">
        <v>1</v>
      </c>
      <c r="I130" s="32" t="s">
        <v>1512</v>
      </c>
      <c r="J130" s="32" t="s">
        <v>1513</v>
      </c>
      <c r="K130" s="33" t="s">
        <v>1514</v>
      </c>
      <c r="L130" s="32" t="s">
        <v>1515</v>
      </c>
      <c r="M130" s="33" t="s">
        <v>1516</v>
      </c>
      <c r="N130" s="32" t="s">
        <v>1517</v>
      </c>
      <c r="O130" s="33" t="s">
        <v>1518</v>
      </c>
      <c r="P130" s="9">
        <f t="shared" si="5"/>
        <v>-0.163494988732</v>
      </c>
      <c r="Q130" s="9">
        <f t="shared" si="6"/>
        <v>-0.94653877731904634</v>
      </c>
      <c r="R130" s="32" t="s">
        <v>1519</v>
      </c>
      <c r="S130" s="16">
        <f t="shared" si="7"/>
        <v>2.8131280952692688</v>
      </c>
      <c r="T130" s="32" t="s">
        <v>1520</v>
      </c>
      <c r="U130" s="32" t="s">
        <v>1521</v>
      </c>
      <c r="V130" s="33" t="s">
        <v>1522</v>
      </c>
      <c r="W130">
        <f t="shared" si="8"/>
        <v>45076.012952888967</v>
      </c>
      <c r="X130" s="33"/>
      <c r="Y130" s="33"/>
      <c r="Z130" s="33"/>
      <c r="AA130" s="33"/>
      <c r="AB130" s="33"/>
      <c r="AC130" s="32" t="s">
        <v>1523</v>
      </c>
      <c r="AD130" s="32" t="s">
        <v>1524</v>
      </c>
      <c r="AE130" s="32" t="s">
        <v>1525</v>
      </c>
      <c r="AF130" s="32" t="s">
        <v>1526</v>
      </c>
      <c r="AG130">
        <f t="shared" si="9"/>
        <v>3.0804929064503609E-2</v>
      </c>
      <c r="AH130" s="32" t="s">
        <v>1527</v>
      </c>
      <c r="AI130" s="32" t="s">
        <v>1528</v>
      </c>
      <c r="AJ130" s="32">
        <v>4</v>
      </c>
      <c r="AK130" s="32">
        <v>2</v>
      </c>
      <c r="AL130" s="32" t="s">
        <v>1529</v>
      </c>
      <c r="AM130" s="32" t="s">
        <v>1530</v>
      </c>
      <c r="AN130" s="32" t="s">
        <v>1531</v>
      </c>
      <c r="AO130" s="32" t="s">
        <v>1532</v>
      </c>
      <c r="AP130" s="32">
        <v>1</v>
      </c>
      <c r="AQ130" s="32" t="s">
        <v>18</v>
      </c>
    </row>
    <row r="131" spans="1:43">
      <c r="A131" s="32" t="s">
        <v>20</v>
      </c>
      <c r="B131" s="32" t="s">
        <v>1533</v>
      </c>
      <c r="C131" s="32" t="s">
        <v>1534</v>
      </c>
      <c r="D131" s="33" t="s">
        <v>1535</v>
      </c>
      <c r="E131" s="32" t="s">
        <v>1536</v>
      </c>
      <c r="F131" s="33" t="s">
        <v>1537</v>
      </c>
      <c r="G131" s="32" t="s">
        <v>1538</v>
      </c>
      <c r="H131" s="33" t="s">
        <v>1539</v>
      </c>
      <c r="I131" s="32" t="s">
        <v>1540</v>
      </c>
      <c r="J131" s="32" t="s">
        <v>1541</v>
      </c>
      <c r="K131" s="32" t="s">
        <v>1542</v>
      </c>
      <c r="L131" s="32" t="s">
        <v>1543</v>
      </c>
      <c r="M131" s="32" t="s">
        <v>1544</v>
      </c>
      <c r="N131" s="33" t="s">
        <v>1545</v>
      </c>
      <c r="O131" s="32" t="s">
        <v>1546</v>
      </c>
      <c r="P131" s="9">
        <f t="shared" si="5"/>
        <v>-0.419285887064</v>
      </c>
      <c r="Q131" s="9">
        <f t="shared" si="6"/>
        <v>-0.64839868981790927</v>
      </c>
      <c r="R131" s="32" t="s">
        <v>1547</v>
      </c>
      <c r="S131" s="16">
        <f t="shared" si="7"/>
        <v>2.27627548797388</v>
      </c>
      <c r="T131" s="32" t="s">
        <v>1548</v>
      </c>
      <c r="U131" s="32" t="s">
        <v>1549</v>
      </c>
      <c r="V131" s="32" t="s">
        <v>1550</v>
      </c>
      <c r="W131">
        <f t="shared" si="8"/>
        <v>2.0356507135311794</v>
      </c>
      <c r="X131" s="32"/>
      <c r="Y131" s="32"/>
      <c r="Z131" s="32"/>
      <c r="AA131" s="32"/>
      <c r="AB131" s="32"/>
      <c r="AC131" s="32" t="s">
        <v>1551</v>
      </c>
      <c r="AD131" s="32" t="s">
        <v>1552</v>
      </c>
      <c r="AE131" s="32" t="s">
        <v>1553</v>
      </c>
      <c r="AF131" s="32" t="s">
        <v>1554</v>
      </c>
      <c r="AG131">
        <f t="shared" si="9"/>
        <v>2.5401473909236395E-2</v>
      </c>
      <c r="AH131" s="32" t="s">
        <v>1555</v>
      </c>
      <c r="AI131" s="32" t="s">
        <v>1556</v>
      </c>
      <c r="AJ131" s="32">
        <v>1</v>
      </c>
      <c r="AK131" s="32">
        <v>1</v>
      </c>
      <c r="AL131" s="32" t="s">
        <v>1557</v>
      </c>
      <c r="AM131" s="32" t="s">
        <v>1558</v>
      </c>
      <c r="AN131" s="32" t="s">
        <v>1559</v>
      </c>
      <c r="AO131" s="32" t="s">
        <v>1560</v>
      </c>
      <c r="AP131" s="32" t="s">
        <v>1561</v>
      </c>
      <c r="AQ131" s="32" t="s">
        <v>18</v>
      </c>
    </row>
    <row r="132" spans="1:43">
      <c r="A132" s="32" t="s">
        <v>22</v>
      </c>
      <c r="B132" s="32" t="s">
        <v>1562</v>
      </c>
      <c r="C132" s="32" t="s">
        <v>1563</v>
      </c>
      <c r="D132" s="32" t="s">
        <v>1564</v>
      </c>
      <c r="E132" s="32" t="s">
        <v>1565</v>
      </c>
      <c r="F132" s="33" t="s">
        <v>1566</v>
      </c>
      <c r="G132" s="32" t="s">
        <v>1567</v>
      </c>
      <c r="H132" s="32" t="s">
        <v>1568</v>
      </c>
      <c r="I132" s="32" t="s">
        <v>1569</v>
      </c>
      <c r="J132" s="32" t="s">
        <v>1570</v>
      </c>
      <c r="K132" s="33" t="s">
        <v>1571</v>
      </c>
      <c r="L132" s="32" t="s">
        <v>1572</v>
      </c>
      <c r="M132" s="33" t="s">
        <v>1573</v>
      </c>
      <c r="N132" s="32" t="s">
        <v>1574</v>
      </c>
      <c r="O132" s="33" t="s">
        <v>1575</v>
      </c>
      <c r="P132" s="9">
        <f t="shared" si="5"/>
        <v>-0.23881083671</v>
      </c>
      <c r="Q132" s="9">
        <f t="shared" si="6"/>
        <v>-0.88593876853973941</v>
      </c>
      <c r="R132" s="32" t="s">
        <v>1576</v>
      </c>
      <c r="S132" s="16">
        <f t="shared" si="7"/>
        <v>2.6593105122517597</v>
      </c>
      <c r="T132" s="32" t="s">
        <v>1577</v>
      </c>
      <c r="U132" s="32" t="s">
        <v>1578</v>
      </c>
      <c r="V132" s="33" t="s">
        <v>1579</v>
      </c>
      <c r="W132">
        <f t="shared" si="8"/>
        <v>2.1525100260073122</v>
      </c>
      <c r="X132" s="33"/>
      <c r="Y132" s="33"/>
      <c r="Z132" s="33"/>
      <c r="AA132" s="33"/>
      <c r="AB132" s="33"/>
      <c r="AC132" s="32" t="s">
        <v>1580</v>
      </c>
      <c r="AD132" s="32" t="s">
        <v>1581</v>
      </c>
      <c r="AE132" s="32" t="s">
        <v>1582</v>
      </c>
      <c r="AF132" s="32" t="s">
        <v>1583</v>
      </c>
      <c r="AG132">
        <f t="shared" si="9"/>
        <v>5.1429715372941893E-2</v>
      </c>
      <c r="AH132" s="32" t="s">
        <v>1584</v>
      </c>
      <c r="AI132" s="32" t="s">
        <v>1585</v>
      </c>
      <c r="AJ132" s="32">
        <v>4</v>
      </c>
      <c r="AK132" s="32">
        <v>1</v>
      </c>
      <c r="AL132" s="32" t="s">
        <v>1586</v>
      </c>
      <c r="AM132" s="32" t="s">
        <v>1587</v>
      </c>
      <c r="AN132" s="32" t="s">
        <v>1588</v>
      </c>
      <c r="AO132" s="32" t="s">
        <v>311</v>
      </c>
      <c r="AP132" s="32" t="s">
        <v>1589</v>
      </c>
      <c r="AQ132" s="32" t="s">
        <v>18</v>
      </c>
    </row>
    <row r="133" spans="1:43">
      <c r="A133" s="32" t="s">
        <v>16</v>
      </c>
      <c r="B133" s="32" t="s">
        <v>1590</v>
      </c>
      <c r="C133" s="32" t="s">
        <v>1591</v>
      </c>
      <c r="D133" s="32" t="s">
        <v>1592</v>
      </c>
      <c r="E133" s="32" t="s">
        <v>1593</v>
      </c>
      <c r="F133" s="32" t="s">
        <v>1594</v>
      </c>
      <c r="G133" s="33" t="s">
        <v>1595</v>
      </c>
      <c r="H133" s="32" t="s">
        <v>1596</v>
      </c>
      <c r="I133" s="33" t="s">
        <v>1597</v>
      </c>
      <c r="J133" s="32" t="s">
        <v>1598</v>
      </c>
      <c r="K133" s="32" t="s">
        <v>1599</v>
      </c>
      <c r="L133" s="33" t="s">
        <v>1600</v>
      </c>
      <c r="M133" s="33" t="s">
        <v>1601</v>
      </c>
      <c r="N133" s="33" t="s">
        <v>1602</v>
      </c>
      <c r="O133" s="32" t="s">
        <v>1603</v>
      </c>
      <c r="P133" s="9">
        <f t="shared" si="5"/>
        <v>0.17687079188999999</v>
      </c>
      <c r="Q133" s="9">
        <f t="shared" si="6"/>
        <v>-0.93743344595240863</v>
      </c>
      <c r="R133" s="32" t="s">
        <v>1604</v>
      </c>
      <c r="S133" s="16">
        <f t="shared" si="7"/>
        <v>2.7859802457887781</v>
      </c>
      <c r="T133" s="32" t="s">
        <v>1605</v>
      </c>
      <c r="U133" s="32" t="s">
        <v>1606</v>
      </c>
      <c r="V133" s="32" t="s">
        <v>1607</v>
      </c>
      <c r="W133">
        <f t="shared" si="8"/>
        <v>1.0520003450536504</v>
      </c>
      <c r="X133" s="32"/>
      <c r="Y133" s="32"/>
      <c r="Z133" s="32"/>
      <c r="AA133" s="32"/>
      <c r="AB133" s="32"/>
      <c r="AC133" s="32" t="s">
        <v>1608</v>
      </c>
      <c r="AD133" s="32" t="s">
        <v>1609</v>
      </c>
      <c r="AE133" s="32" t="s">
        <v>1610</v>
      </c>
      <c r="AF133" s="32" t="s">
        <v>1611</v>
      </c>
      <c r="AG133">
        <f t="shared" si="9"/>
        <v>3.5570931060917653E-2</v>
      </c>
      <c r="AH133" s="32" t="s">
        <v>1612</v>
      </c>
      <c r="AI133" s="32" t="s">
        <v>1613</v>
      </c>
      <c r="AJ133" s="32">
        <v>2</v>
      </c>
      <c r="AK133" s="32">
        <v>3</v>
      </c>
      <c r="AL133" s="32" t="s">
        <v>1614</v>
      </c>
      <c r="AM133" s="32" t="s">
        <v>1615</v>
      </c>
      <c r="AN133" s="32" t="s">
        <v>1616</v>
      </c>
      <c r="AO133" s="32" t="s">
        <v>944</v>
      </c>
      <c r="AP133" s="32" t="s">
        <v>1617</v>
      </c>
      <c r="AQ133" s="32" t="s">
        <v>18</v>
      </c>
    </row>
    <row r="134" spans="1:43">
      <c r="A134" s="32" t="s">
        <v>20</v>
      </c>
      <c r="B134" s="33" t="s">
        <v>1618</v>
      </c>
      <c r="C134" s="32" t="s">
        <v>1619</v>
      </c>
      <c r="D134" s="32" t="s">
        <v>1620</v>
      </c>
      <c r="E134" s="32" t="s">
        <v>1621</v>
      </c>
      <c r="F134" s="33" t="s">
        <v>1622</v>
      </c>
      <c r="G134" s="33" t="s">
        <v>1623</v>
      </c>
      <c r="H134" s="32" t="s">
        <v>1624</v>
      </c>
      <c r="I134" s="32" t="s">
        <v>1625</v>
      </c>
      <c r="J134" s="32" t="s">
        <v>1626</v>
      </c>
      <c r="K134" s="33" t="s">
        <v>1627</v>
      </c>
      <c r="L134" s="33" t="s">
        <v>1628</v>
      </c>
      <c r="M134" s="33" t="s">
        <v>1629</v>
      </c>
      <c r="N134" s="33" t="s">
        <v>1630</v>
      </c>
      <c r="O134" s="32" t="s">
        <v>1631</v>
      </c>
      <c r="P134" s="9">
        <f t="shared" si="5"/>
        <v>0.94741554960000018</v>
      </c>
      <c r="Q134" s="9">
        <f t="shared" si="6"/>
        <v>0.79519244724774074</v>
      </c>
      <c r="R134" s="32" t="s">
        <v>1632</v>
      </c>
      <c r="S134" s="16">
        <f t="shared" si="7"/>
        <v>0.65147143063792523</v>
      </c>
      <c r="T134" s="33" t="s">
        <v>1633</v>
      </c>
      <c r="U134" s="32" t="s">
        <v>1634</v>
      </c>
      <c r="V134" s="33" t="s">
        <v>1635</v>
      </c>
      <c r="W134">
        <f t="shared" si="8"/>
        <v>5.8133379181176972</v>
      </c>
      <c r="X134" s="33"/>
      <c r="Y134" s="33"/>
      <c r="Z134" s="33"/>
      <c r="AA134" s="33"/>
      <c r="AB134" s="33"/>
      <c r="AC134" s="32" t="s">
        <v>1636</v>
      </c>
      <c r="AD134" s="32" t="s">
        <v>1637</v>
      </c>
      <c r="AE134" s="32" t="s">
        <v>1638</v>
      </c>
      <c r="AF134" s="32" t="s">
        <v>1639</v>
      </c>
      <c r="AG134">
        <f t="shared" si="9"/>
        <v>3.2410757833571814E-2</v>
      </c>
      <c r="AH134" s="32" t="s">
        <v>1640</v>
      </c>
      <c r="AI134" s="32" t="s">
        <v>1641</v>
      </c>
      <c r="AJ134" s="32">
        <v>4</v>
      </c>
      <c r="AK134" s="32">
        <v>3</v>
      </c>
      <c r="AL134" s="32" t="s">
        <v>1642</v>
      </c>
      <c r="AM134" s="32" t="s">
        <v>1643</v>
      </c>
      <c r="AN134" s="32" t="s">
        <v>1644</v>
      </c>
      <c r="AO134" s="32" t="s">
        <v>887</v>
      </c>
      <c r="AP134" s="32" t="s">
        <v>1645</v>
      </c>
      <c r="AQ134" s="32" t="s">
        <v>18</v>
      </c>
    </row>
    <row r="135" spans="1:43">
      <c r="A135" s="32" t="s">
        <v>16</v>
      </c>
      <c r="B135" s="32" t="s">
        <v>1646</v>
      </c>
      <c r="C135" s="32" t="s">
        <v>1647</v>
      </c>
      <c r="D135" s="33" t="s">
        <v>1648</v>
      </c>
      <c r="E135" s="32" t="s">
        <v>1649</v>
      </c>
      <c r="F135" s="33" t="s">
        <v>1650</v>
      </c>
      <c r="G135" s="33" t="s">
        <v>1651</v>
      </c>
      <c r="H135" s="33" t="s">
        <v>1652</v>
      </c>
      <c r="I135" s="32" t="s">
        <v>1653</v>
      </c>
      <c r="J135" s="32" t="s">
        <v>1654</v>
      </c>
      <c r="K135" s="32" t="s">
        <v>1655</v>
      </c>
      <c r="L135" s="32" t="s">
        <v>1656</v>
      </c>
      <c r="M135" s="33" t="s">
        <v>1657</v>
      </c>
      <c r="N135" s="33" t="s">
        <v>1658</v>
      </c>
      <c r="O135" s="33" t="s">
        <v>1659</v>
      </c>
      <c r="P135" s="9">
        <f t="shared" si="5"/>
        <v>-0.20017641647999998</v>
      </c>
      <c r="Q135" s="9">
        <f t="shared" si="6"/>
        <v>-0.91985880457045122</v>
      </c>
      <c r="R135" s="32" t="s">
        <v>1660</v>
      </c>
      <c r="S135" s="16">
        <f t="shared" si="7"/>
        <v>2.7385166967574799</v>
      </c>
      <c r="T135" s="32" t="s">
        <v>1661</v>
      </c>
      <c r="U135" s="32" t="s">
        <v>1662</v>
      </c>
      <c r="V135" s="33" t="s">
        <v>1663</v>
      </c>
      <c r="W135">
        <f t="shared" si="8"/>
        <v>4.9148373260109022</v>
      </c>
      <c r="X135" s="33"/>
      <c r="Y135" s="33"/>
      <c r="Z135" s="33"/>
      <c r="AA135" s="33"/>
      <c r="AB135" s="33"/>
      <c r="AC135" s="32" t="s">
        <v>1664</v>
      </c>
      <c r="AD135" s="32" t="s">
        <v>1665</v>
      </c>
      <c r="AE135" s="32" t="s">
        <v>1666</v>
      </c>
      <c r="AF135" s="32" t="s">
        <v>1667</v>
      </c>
      <c r="AG135">
        <f t="shared" si="9"/>
        <v>3.6378514996353285E-2</v>
      </c>
      <c r="AH135" s="32" t="s">
        <v>1668</v>
      </c>
      <c r="AI135" s="32" t="s">
        <v>1669</v>
      </c>
      <c r="AJ135" s="32">
        <v>3</v>
      </c>
      <c r="AK135" s="32">
        <v>2</v>
      </c>
      <c r="AL135" s="32" t="s">
        <v>1670</v>
      </c>
      <c r="AM135" s="32" t="s">
        <v>1671</v>
      </c>
      <c r="AN135" s="32" t="s">
        <v>1672</v>
      </c>
      <c r="AO135" s="32" t="s">
        <v>1673</v>
      </c>
      <c r="AP135" s="32" t="s">
        <v>1674</v>
      </c>
      <c r="AQ135" s="32" t="s">
        <v>18</v>
      </c>
    </row>
    <row r="136" spans="1:43">
      <c r="A136" s="32" t="s">
        <v>20</v>
      </c>
      <c r="B136" s="32" t="s">
        <v>1675</v>
      </c>
      <c r="C136" s="32" t="s">
        <v>1676</v>
      </c>
      <c r="D136" s="33" t="s">
        <v>1677</v>
      </c>
      <c r="E136" s="33" t="s">
        <v>1678</v>
      </c>
      <c r="F136" s="33" t="s">
        <v>1679</v>
      </c>
      <c r="G136" s="33" t="s">
        <v>1680</v>
      </c>
      <c r="H136" s="33" t="s">
        <v>1681</v>
      </c>
      <c r="I136" s="32" t="s">
        <v>1682</v>
      </c>
      <c r="J136" s="32" t="s">
        <v>1683</v>
      </c>
      <c r="K136" s="32" t="s">
        <v>1684</v>
      </c>
      <c r="L136" s="33" t="s">
        <v>1685</v>
      </c>
      <c r="M136" s="32" t="s">
        <v>1686</v>
      </c>
      <c r="N136" s="33" t="s">
        <v>1687</v>
      </c>
      <c r="O136" s="32" t="s">
        <v>1688</v>
      </c>
      <c r="P136" s="9">
        <f t="shared" si="5"/>
        <v>0.12352100270000002</v>
      </c>
      <c r="Q136" s="9">
        <f t="shared" si="6"/>
        <v>-0.96948512378397322</v>
      </c>
      <c r="R136" s="32" t="s">
        <v>1689</v>
      </c>
      <c r="S136" s="16">
        <f t="shared" si="7"/>
        <v>2.8939180907652435</v>
      </c>
      <c r="T136" s="32" t="s">
        <v>1690</v>
      </c>
      <c r="U136" s="32" t="s">
        <v>1691</v>
      </c>
      <c r="V136" s="32" t="s">
        <v>1692</v>
      </c>
      <c r="W136">
        <f t="shared" si="8"/>
        <v>1.0004697957004998</v>
      </c>
      <c r="X136" s="32"/>
      <c r="Y136" s="32"/>
      <c r="Z136" s="32"/>
      <c r="AA136" s="32"/>
      <c r="AB136" s="32"/>
      <c r="AC136" s="32" t="s">
        <v>1693</v>
      </c>
      <c r="AD136" s="32" t="s">
        <v>1694</v>
      </c>
      <c r="AE136" s="32" t="s">
        <v>1695</v>
      </c>
      <c r="AF136" s="32" t="s">
        <v>1696</v>
      </c>
      <c r="AG136">
        <f t="shared" si="9"/>
        <v>3.8528759139931049E-2</v>
      </c>
      <c r="AH136" s="32" t="s">
        <v>1697</v>
      </c>
      <c r="AI136" s="32" t="s">
        <v>1698</v>
      </c>
      <c r="AJ136" s="32">
        <v>1</v>
      </c>
      <c r="AK136" s="32">
        <v>2</v>
      </c>
      <c r="AL136" s="32" t="s">
        <v>1699</v>
      </c>
      <c r="AM136" s="32" t="s">
        <v>1700</v>
      </c>
      <c r="AN136" s="32" t="s">
        <v>1701</v>
      </c>
      <c r="AO136" s="32" t="s">
        <v>1702</v>
      </c>
      <c r="AP136" s="32" t="s">
        <v>396</v>
      </c>
      <c r="AQ136" s="32" t="s">
        <v>18</v>
      </c>
    </row>
    <row r="137" spans="1:43">
      <c r="A137" s="32" t="s">
        <v>16</v>
      </c>
      <c r="B137" s="32" t="s">
        <v>1703</v>
      </c>
      <c r="C137" s="32" t="s">
        <v>1704</v>
      </c>
      <c r="D137" s="32" t="s">
        <v>1705</v>
      </c>
      <c r="E137" s="32" t="s">
        <v>1706</v>
      </c>
      <c r="F137" s="33" t="s">
        <v>575</v>
      </c>
      <c r="G137" s="32" t="s">
        <v>1707</v>
      </c>
      <c r="H137" s="32" t="s">
        <v>1708</v>
      </c>
      <c r="I137" s="33" t="s">
        <v>1709</v>
      </c>
      <c r="J137" s="32" t="s">
        <v>1710</v>
      </c>
      <c r="K137" s="33" t="s">
        <v>1711</v>
      </c>
      <c r="L137" s="33" t="s">
        <v>1712</v>
      </c>
      <c r="M137" s="33" t="s">
        <v>1713</v>
      </c>
      <c r="N137" s="33" t="s">
        <v>1714</v>
      </c>
      <c r="O137" s="32" t="s">
        <v>1715</v>
      </c>
      <c r="P137" s="9">
        <f t="shared" si="5"/>
        <v>0.29604828796000004</v>
      </c>
      <c r="Q137" s="9">
        <f t="shared" si="6"/>
        <v>-0.82471082239190574</v>
      </c>
      <c r="R137" s="32" t="s">
        <v>1716</v>
      </c>
      <c r="S137" s="16">
        <f t="shared" si="7"/>
        <v>2.5404870191079576</v>
      </c>
      <c r="T137" s="33" t="s">
        <v>1717</v>
      </c>
      <c r="U137" s="32" t="s">
        <v>1718</v>
      </c>
      <c r="V137" s="33" t="s">
        <v>1719</v>
      </c>
      <c r="W137">
        <f t="shared" si="8"/>
        <v>5.270519727753042</v>
      </c>
      <c r="X137" s="33"/>
      <c r="Y137" s="33"/>
      <c r="Z137" s="33"/>
      <c r="AA137" s="33"/>
      <c r="AB137" s="33"/>
      <c r="AC137" s="32" t="s">
        <v>1720</v>
      </c>
      <c r="AD137" s="32" t="s">
        <v>1721</v>
      </c>
      <c r="AE137" s="32" t="s">
        <v>1722</v>
      </c>
      <c r="AF137" s="32" t="s">
        <v>1723</v>
      </c>
      <c r="AG137">
        <f t="shared" si="9"/>
        <v>4.0726723554892798E-2</v>
      </c>
      <c r="AH137" s="32" t="s">
        <v>1724</v>
      </c>
      <c r="AI137" s="32" t="s">
        <v>1725</v>
      </c>
      <c r="AJ137" s="32">
        <v>4</v>
      </c>
      <c r="AK137" s="32">
        <v>4</v>
      </c>
      <c r="AL137" s="32" t="s">
        <v>1726</v>
      </c>
      <c r="AM137" s="32" t="s">
        <v>1727</v>
      </c>
      <c r="AN137" s="32" t="s">
        <v>1728</v>
      </c>
      <c r="AO137" s="32" t="s">
        <v>1729</v>
      </c>
      <c r="AP137" s="32" t="s">
        <v>1730</v>
      </c>
      <c r="AQ137" s="32" t="s">
        <v>18</v>
      </c>
    </row>
    <row r="138" spans="1:43">
      <c r="A138" s="32" t="s">
        <v>20</v>
      </c>
      <c r="B138" s="32" t="s">
        <v>1731</v>
      </c>
      <c r="C138" s="32" t="s">
        <v>1732</v>
      </c>
      <c r="D138" s="33" t="s">
        <v>1733</v>
      </c>
      <c r="E138" s="33" t="s">
        <v>977</v>
      </c>
      <c r="F138" s="33" t="s">
        <v>1734</v>
      </c>
      <c r="G138" s="33" t="s">
        <v>1735</v>
      </c>
      <c r="H138" s="33" t="s">
        <v>1736</v>
      </c>
      <c r="I138" s="32" t="s">
        <v>1737</v>
      </c>
      <c r="J138" s="32" t="s">
        <v>1738</v>
      </c>
      <c r="K138" s="32" t="s">
        <v>1739</v>
      </c>
      <c r="L138" s="33" t="s">
        <v>1740</v>
      </c>
      <c r="M138" s="33" t="s">
        <v>1741</v>
      </c>
      <c r="N138" s="32" t="s">
        <v>1742</v>
      </c>
      <c r="O138" s="32" t="s">
        <v>1743</v>
      </c>
      <c r="P138" s="9">
        <f t="shared" si="5"/>
        <v>-0.21454298869999999</v>
      </c>
      <c r="Q138" s="9">
        <f t="shared" si="6"/>
        <v>-0.90794261199934334</v>
      </c>
      <c r="R138" s="32" t="s">
        <v>1744</v>
      </c>
      <c r="S138" s="16">
        <f t="shared" si="7"/>
        <v>2.7091448554762572</v>
      </c>
      <c r="T138" s="32" t="s">
        <v>1745</v>
      </c>
      <c r="U138" s="32" t="s">
        <v>1746</v>
      </c>
      <c r="V138" s="32" t="s">
        <v>1747</v>
      </c>
      <c r="W138">
        <f t="shared" si="8"/>
        <v>0.82466828318663987</v>
      </c>
      <c r="X138" s="32"/>
      <c r="Y138" s="32"/>
      <c r="Z138" s="32"/>
      <c r="AA138" s="32"/>
      <c r="AB138" s="32"/>
      <c r="AC138" s="32" t="s">
        <v>1748</v>
      </c>
      <c r="AD138" s="32" t="s">
        <v>1749</v>
      </c>
      <c r="AE138" s="32" t="s">
        <v>1750</v>
      </c>
      <c r="AF138" s="32" t="s">
        <v>1751</v>
      </c>
      <c r="AG138">
        <f t="shared" si="9"/>
        <v>4.3793407489355014E-2</v>
      </c>
      <c r="AH138" s="32" t="s">
        <v>1752</v>
      </c>
      <c r="AI138" s="32" t="s">
        <v>1753</v>
      </c>
      <c r="AJ138" s="32">
        <v>1</v>
      </c>
      <c r="AK138" s="32">
        <v>2</v>
      </c>
      <c r="AL138" s="32" t="s">
        <v>1754</v>
      </c>
      <c r="AM138" s="32" t="s">
        <v>1755</v>
      </c>
      <c r="AN138" s="32" t="s">
        <v>1756</v>
      </c>
      <c r="AO138" s="32" t="s">
        <v>1757</v>
      </c>
      <c r="AP138" s="32" t="s">
        <v>1758</v>
      </c>
      <c r="AQ138" s="32" t="s">
        <v>18</v>
      </c>
    </row>
    <row r="139" spans="1:43">
      <c r="A139" s="32" t="s">
        <v>16</v>
      </c>
      <c r="B139" s="32" t="s">
        <v>1759</v>
      </c>
      <c r="C139" s="32" t="s">
        <v>1760</v>
      </c>
      <c r="D139" s="32" t="s">
        <v>1761</v>
      </c>
      <c r="E139" s="33" t="s">
        <v>1762</v>
      </c>
      <c r="F139" s="32" t="s">
        <v>1763</v>
      </c>
      <c r="G139" s="32" t="s">
        <v>1764</v>
      </c>
      <c r="H139" s="32" t="s">
        <v>1765</v>
      </c>
      <c r="I139" s="32" t="s">
        <v>1766</v>
      </c>
      <c r="J139" s="32" t="s">
        <v>1767</v>
      </c>
      <c r="K139" s="32" t="s">
        <v>1768</v>
      </c>
      <c r="L139" s="32" t="s">
        <v>1769</v>
      </c>
      <c r="M139" s="33" t="s">
        <v>1770</v>
      </c>
      <c r="N139" s="33" t="s">
        <v>1771</v>
      </c>
      <c r="O139" s="33" t="s">
        <v>1772</v>
      </c>
      <c r="P139" s="9">
        <f t="shared" ref="P139:P202" si="10">L139*L140+M139*M140+N139*N140+O139*O140</f>
        <v>0.917341903716</v>
      </c>
      <c r="Q139" s="9">
        <f t="shared" ref="Q139:Q202" si="11">2*P139*P139-1</f>
        <v>0.68303233662659002</v>
      </c>
      <c r="R139" s="32" t="s">
        <v>1773</v>
      </c>
      <c r="S139" s="16">
        <f t="shared" ref="S139:S202" si="12">ACOS(Q139)</f>
        <v>0.81889003023465434</v>
      </c>
      <c r="T139" s="32" t="s">
        <v>1774</v>
      </c>
      <c r="U139" s="32" t="s">
        <v>1775</v>
      </c>
      <c r="V139" s="33" t="s">
        <v>1776</v>
      </c>
      <c r="W139">
        <f t="shared" ref="W139:W202" si="13">SQRT((B139-T139)^2 + (C139-U139)^2 + (D139-V139)^2)</f>
        <v>3.47468989984056</v>
      </c>
      <c r="X139" s="33"/>
      <c r="Y139" s="33"/>
      <c r="Z139" s="33"/>
      <c r="AA139" s="33"/>
      <c r="AB139" s="33"/>
      <c r="AC139" s="32" t="s">
        <v>1777</v>
      </c>
      <c r="AD139" s="32" t="s">
        <v>1778</v>
      </c>
      <c r="AE139" s="32" t="s">
        <v>1779</v>
      </c>
      <c r="AF139" s="32" t="s">
        <v>1780</v>
      </c>
      <c r="AG139">
        <f t="shared" ref="AG139:AG202" si="14">AC139*AD139*AE139*AF139</f>
        <v>2.6697383557253179E-2</v>
      </c>
      <c r="AH139" s="32" t="s">
        <v>1781</v>
      </c>
      <c r="AI139" s="32" t="s">
        <v>1782</v>
      </c>
      <c r="AJ139" s="32">
        <v>4</v>
      </c>
      <c r="AK139" s="32">
        <v>2</v>
      </c>
      <c r="AL139" s="32" t="s">
        <v>1783</v>
      </c>
      <c r="AM139" s="32" t="s">
        <v>1784</v>
      </c>
      <c r="AN139" s="32" t="s">
        <v>1785</v>
      </c>
      <c r="AO139" s="32" t="s">
        <v>1786</v>
      </c>
      <c r="AP139" s="32" t="s">
        <v>1787</v>
      </c>
      <c r="AQ139" s="32" t="s">
        <v>18</v>
      </c>
    </row>
    <row r="140" spans="1:43">
      <c r="A140" s="32" t="s">
        <v>16</v>
      </c>
      <c r="B140" s="32" t="s">
        <v>1788</v>
      </c>
      <c r="C140" s="32" t="s">
        <v>1789</v>
      </c>
      <c r="D140" s="32" t="s">
        <v>1790</v>
      </c>
      <c r="E140" s="32" t="s">
        <v>1791</v>
      </c>
      <c r="F140" s="33" t="s">
        <v>1792</v>
      </c>
      <c r="G140" s="33" t="s">
        <v>1793</v>
      </c>
      <c r="H140" s="33" t="s">
        <v>1794</v>
      </c>
      <c r="I140" s="32" t="s">
        <v>1795</v>
      </c>
      <c r="J140" s="32" t="s">
        <v>1796</v>
      </c>
      <c r="K140" s="32" t="s">
        <v>1797</v>
      </c>
      <c r="L140" s="32" t="s">
        <v>1798</v>
      </c>
      <c r="M140" s="33" t="s">
        <v>1799</v>
      </c>
      <c r="N140" s="33" t="s">
        <v>1800</v>
      </c>
      <c r="O140" s="33" t="s">
        <v>1801</v>
      </c>
      <c r="P140" s="9">
        <f t="shared" si="10"/>
        <v>0.88687915198799994</v>
      </c>
      <c r="Q140" s="9">
        <f t="shared" si="11"/>
        <v>0.57310926046190769</v>
      </c>
      <c r="R140" s="32" t="s">
        <v>1802</v>
      </c>
      <c r="S140" s="16">
        <f t="shared" si="12"/>
        <v>0.96050129125211259</v>
      </c>
      <c r="T140" s="32" t="s">
        <v>1803</v>
      </c>
      <c r="U140" s="32" t="s">
        <v>1804</v>
      </c>
      <c r="V140" s="33" t="s">
        <v>1805</v>
      </c>
      <c r="W140">
        <f t="shared" si="13"/>
        <v>4.3760767373964082</v>
      </c>
      <c r="X140" s="33"/>
      <c r="Y140" s="33"/>
      <c r="Z140" s="33"/>
      <c r="AA140" s="33"/>
      <c r="AB140" s="33"/>
      <c r="AC140" s="32" t="s">
        <v>1806</v>
      </c>
      <c r="AD140" s="32" t="s">
        <v>1807</v>
      </c>
      <c r="AE140" s="32" t="s">
        <v>1808</v>
      </c>
      <c r="AF140" s="32" t="s">
        <v>1809</v>
      </c>
      <c r="AG140">
        <f t="shared" si="14"/>
        <v>4.8062012806459456E-2</v>
      </c>
      <c r="AH140" s="32" t="s">
        <v>1810</v>
      </c>
      <c r="AI140" s="32" t="s">
        <v>1811</v>
      </c>
      <c r="AJ140" s="32">
        <v>3</v>
      </c>
      <c r="AK140" s="32">
        <v>1</v>
      </c>
      <c r="AL140" s="32" t="s">
        <v>1812</v>
      </c>
      <c r="AM140" s="32" t="s">
        <v>1813</v>
      </c>
      <c r="AN140" s="32" t="s">
        <v>1814</v>
      </c>
      <c r="AO140" s="32" t="s">
        <v>1815</v>
      </c>
      <c r="AP140" s="32" t="s">
        <v>1001</v>
      </c>
      <c r="AQ140" s="32" t="s">
        <v>18</v>
      </c>
    </row>
    <row r="141" spans="1:43">
      <c r="A141" s="32" t="s">
        <v>22</v>
      </c>
      <c r="B141" s="32" t="s">
        <v>1816</v>
      </c>
      <c r="C141" s="32" t="s">
        <v>1817</v>
      </c>
      <c r="D141" s="32" t="s">
        <v>1818</v>
      </c>
      <c r="E141" s="33" t="s">
        <v>1819</v>
      </c>
      <c r="F141" s="32" t="s">
        <v>1820</v>
      </c>
      <c r="G141" s="32" t="s">
        <v>1821</v>
      </c>
      <c r="H141" s="32" t="s">
        <v>1822</v>
      </c>
      <c r="I141" s="32" t="s">
        <v>1823</v>
      </c>
      <c r="J141" s="32" t="s">
        <v>1824</v>
      </c>
      <c r="K141" s="32" t="s">
        <v>1825</v>
      </c>
      <c r="L141" s="32" t="s">
        <v>1826</v>
      </c>
      <c r="M141" s="33" t="s">
        <v>1827</v>
      </c>
      <c r="N141" s="33" t="s">
        <v>1828</v>
      </c>
      <c r="O141" s="33" t="s">
        <v>1829</v>
      </c>
      <c r="P141" s="9">
        <f t="shared" si="10"/>
        <v>-0.62273907313999999</v>
      </c>
      <c r="Q141" s="9">
        <f t="shared" si="11"/>
        <v>-0.22439209356946754</v>
      </c>
      <c r="R141" s="32" t="s">
        <v>1830</v>
      </c>
      <c r="S141" s="16">
        <f t="shared" si="12"/>
        <v>1.7971155037670308</v>
      </c>
      <c r="T141" s="35">
        <v>817050</v>
      </c>
      <c r="U141" s="32" t="s">
        <v>1831</v>
      </c>
      <c r="V141" s="33" t="s">
        <v>1832</v>
      </c>
      <c r="W141">
        <f t="shared" si="13"/>
        <v>817049.82638197811</v>
      </c>
      <c r="X141" s="33"/>
      <c r="Y141" s="33"/>
      <c r="Z141" s="33"/>
      <c r="AA141" s="33"/>
      <c r="AB141" s="33"/>
      <c r="AC141" s="32" t="s">
        <v>1833</v>
      </c>
      <c r="AD141" s="32" t="s">
        <v>1834</v>
      </c>
      <c r="AE141" s="32" t="s">
        <v>1835</v>
      </c>
      <c r="AF141" s="32" t="s">
        <v>1836</v>
      </c>
      <c r="AG141">
        <f t="shared" si="14"/>
        <v>3.1353596779754578E-2</v>
      </c>
      <c r="AH141" s="32" t="s">
        <v>1837</v>
      </c>
      <c r="AI141" s="32" t="s">
        <v>1838</v>
      </c>
      <c r="AJ141" s="32">
        <v>3</v>
      </c>
      <c r="AK141" s="32">
        <v>2</v>
      </c>
      <c r="AL141" s="32" t="s">
        <v>1839</v>
      </c>
      <c r="AM141" s="32" t="s">
        <v>1840</v>
      </c>
      <c r="AN141" s="32" t="s">
        <v>1841</v>
      </c>
      <c r="AO141" s="32" t="s">
        <v>1842</v>
      </c>
      <c r="AP141" s="32" t="s">
        <v>1843</v>
      </c>
      <c r="AQ141" s="32" t="s">
        <v>18</v>
      </c>
    </row>
    <row r="142" spans="1:43">
      <c r="A142" s="32" t="s">
        <v>22</v>
      </c>
      <c r="B142" s="32" t="s">
        <v>1844</v>
      </c>
      <c r="C142" s="32" t="s">
        <v>1845</v>
      </c>
      <c r="D142" s="32" t="s">
        <v>1846</v>
      </c>
      <c r="E142" s="33" t="s">
        <v>1847</v>
      </c>
      <c r="F142" s="32" t="s">
        <v>1848</v>
      </c>
      <c r="G142" s="32" t="s">
        <v>1849</v>
      </c>
      <c r="H142" s="32" t="s">
        <v>1850</v>
      </c>
      <c r="I142" s="32" t="s">
        <v>1851</v>
      </c>
      <c r="J142" s="32" t="s">
        <v>1852</v>
      </c>
      <c r="K142" s="33" t="s">
        <v>1853</v>
      </c>
      <c r="L142" s="33" t="s">
        <v>1854</v>
      </c>
      <c r="M142" s="32" t="s">
        <v>1855</v>
      </c>
      <c r="N142" s="32" t="s">
        <v>1856</v>
      </c>
      <c r="O142" s="32" t="s">
        <v>1857</v>
      </c>
      <c r="P142" s="9">
        <f t="shared" si="10"/>
        <v>6.3253614760000187E-3</v>
      </c>
      <c r="Q142" s="9">
        <f t="shared" si="11"/>
        <v>-0.99991997960439583</v>
      </c>
      <c r="R142" s="32" t="s">
        <v>1858</v>
      </c>
      <c r="S142" s="16">
        <f t="shared" si="12"/>
        <v>3.1289418462766161</v>
      </c>
      <c r="T142" s="32" t="s">
        <v>1859</v>
      </c>
      <c r="U142" s="32" t="s">
        <v>1860</v>
      </c>
      <c r="V142" s="32" t="s">
        <v>1861</v>
      </c>
      <c r="W142">
        <f t="shared" si="13"/>
        <v>0.31705938027757508</v>
      </c>
      <c r="X142" s="32"/>
      <c r="Y142" s="32"/>
      <c r="Z142" s="32"/>
      <c r="AA142" s="32"/>
      <c r="AB142" s="32"/>
      <c r="AC142" s="32" t="s">
        <v>1862</v>
      </c>
      <c r="AD142" s="32" t="s">
        <v>1863</v>
      </c>
      <c r="AE142" s="32" t="s">
        <v>1864</v>
      </c>
      <c r="AF142" s="32" t="s">
        <v>1865</v>
      </c>
      <c r="AG142">
        <f t="shared" si="14"/>
        <v>3.4174212583609413E-2</v>
      </c>
      <c r="AH142" s="32" t="s">
        <v>1866</v>
      </c>
      <c r="AI142" s="32" t="s">
        <v>1867</v>
      </c>
      <c r="AJ142" s="32">
        <v>1</v>
      </c>
      <c r="AK142" s="32">
        <v>1</v>
      </c>
      <c r="AL142" s="32" t="s">
        <v>1868</v>
      </c>
      <c r="AM142" s="32" t="s">
        <v>1869</v>
      </c>
      <c r="AN142" s="32" t="s">
        <v>1870</v>
      </c>
      <c r="AO142" s="32" t="s">
        <v>1871</v>
      </c>
      <c r="AP142" s="32" t="s">
        <v>1872</v>
      </c>
      <c r="AQ142" s="32" t="s">
        <v>18</v>
      </c>
    </row>
    <row r="143" spans="1:43">
      <c r="A143" s="32" t="s">
        <v>20</v>
      </c>
      <c r="B143" s="32" t="s">
        <v>1873</v>
      </c>
      <c r="C143" s="32" t="s">
        <v>1874</v>
      </c>
      <c r="D143" s="32" t="s">
        <v>1875</v>
      </c>
      <c r="E143" s="33" t="s">
        <v>1876</v>
      </c>
      <c r="F143" s="32" t="s">
        <v>1877</v>
      </c>
      <c r="G143" s="32" t="s">
        <v>1878</v>
      </c>
      <c r="H143" s="32" t="s">
        <v>1879</v>
      </c>
      <c r="I143" s="32" t="s">
        <v>1880</v>
      </c>
      <c r="J143" s="32" t="s">
        <v>1881</v>
      </c>
      <c r="K143" s="32" t="s">
        <v>1882</v>
      </c>
      <c r="L143" s="33" t="s">
        <v>1883</v>
      </c>
      <c r="M143" s="33" t="s">
        <v>1884</v>
      </c>
      <c r="N143" s="33" t="s">
        <v>1885</v>
      </c>
      <c r="O143" s="32" t="s">
        <v>1886</v>
      </c>
      <c r="P143" s="9">
        <f t="shared" si="10"/>
        <v>0.26568466594399998</v>
      </c>
      <c r="Q143" s="9">
        <f t="shared" si="11"/>
        <v>-0.85882331656445032</v>
      </c>
      <c r="R143" s="32" t="s">
        <v>1887</v>
      </c>
      <c r="S143" s="16">
        <f t="shared" si="12"/>
        <v>2.603764567425312</v>
      </c>
      <c r="T143" s="33" t="s">
        <v>1888</v>
      </c>
      <c r="U143" s="32" t="s">
        <v>1889</v>
      </c>
      <c r="V143" s="33" t="s">
        <v>1890</v>
      </c>
      <c r="W143">
        <f t="shared" si="13"/>
        <v>1.0633379617511076</v>
      </c>
      <c r="X143" s="33"/>
      <c r="Y143" s="33"/>
      <c r="Z143" s="33"/>
      <c r="AA143" s="33"/>
      <c r="AB143" s="33"/>
      <c r="AC143" s="32" t="s">
        <v>1891</v>
      </c>
      <c r="AD143" s="32" t="s">
        <v>1892</v>
      </c>
      <c r="AE143" s="32" t="s">
        <v>1893</v>
      </c>
      <c r="AF143" s="32" t="s">
        <v>1894</v>
      </c>
      <c r="AG143">
        <f t="shared" si="14"/>
        <v>3.9671553164298372E-2</v>
      </c>
      <c r="AH143" s="32" t="s">
        <v>1895</v>
      </c>
      <c r="AI143" s="32" t="s">
        <v>1896</v>
      </c>
      <c r="AJ143" s="32">
        <v>3</v>
      </c>
      <c r="AK143" s="32">
        <v>3</v>
      </c>
      <c r="AL143" s="32" t="s">
        <v>1897</v>
      </c>
      <c r="AM143" s="32" t="s">
        <v>1898</v>
      </c>
      <c r="AN143" s="32" t="s">
        <v>943</v>
      </c>
      <c r="AO143" s="32" t="s">
        <v>1899</v>
      </c>
      <c r="AP143" s="32" t="s">
        <v>1900</v>
      </c>
      <c r="AQ143" s="32" t="s">
        <v>18</v>
      </c>
    </row>
    <row r="144" spans="1:43">
      <c r="A144" s="32" t="s">
        <v>22</v>
      </c>
      <c r="B144" s="33" t="s">
        <v>1901</v>
      </c>
      <c r="C144" s="32" t="s">
        <v>1902</v>
      </c>
      <c r="D144" s="32" t="s">
        <v>1903</v>
      </c>
      <c r="E144" s="33" t="s">
        <v>1904</v>
      </c>
      <c r="F144" s="33" t="s">
        <v>1905</v>
      </c>
      <c r="G144" s="32" t="s">
        <v>1906</v>
      </c>
      <c r="H144" s="32" t="s">
        <v>1907</v>
      </c>
      <c r="I144" s="32" t="s">
        <v>1908</v>
      </c>
      <c r="J144" s="35">
        <v>1754626</v>
      </c>
      <c r="K144" s="32" t="s">
        <v>1909</v>
      </c>
      <c r="L144" s="33" t="s">
        <v>1910</v>
      </c>
      <c r="M144" s="33" t="s">
        <v>1911</v>
      </c>
      <c r="N144" s="33" t="s">
        <v>1912</v>
      </c>
      <c r="O144" s="32" t="s">
        <v>1913</v>
      </c>
      <c r="P144" s="9">
        <f t="shared" si="10"/>
        <v>0.78495583173200001</v>
      </c>
      <c r="Q144" s="9">
        <f t="shared" si="11"/>
        <v>0.23231131554015172</v>
      </c>
      <c r="R144" s="32" t="s">
        <v>1914</v>
      </c>
      <c r="S144" s="16">
        <f t="shared" si="12"/>
        <v>1.3363429873273065</v>
      </c>
      <c r="T144" s="33" t="s">
        <v>1915</v>
      </c>
      <c r="U144" s="32" t="s">
        <v>1916</v>
      </c>
      <c r="V144" s="32" t="s">
        <v>1917</v>
      </c>
      <c r="W144">
        <f t="shared" si="13"/>
        <v>4.5672119437902152</v>
      </c>
      <c r="X144" s="32"/>
      <c r="Y144" s="32"/>
      <c r="Z144" s="32"/>
      <c r="AA144" s="32"/>
      <c r="AB144" s="32"/>
      <c r="AC144" s="32" t="s">
        <v>1918</v>
      </c>
      <c r="AD144" s="32" t="s">
        <v>1919</v>
      </c>
      <c r="AE144" s="32" t="s">
        <v>1920</v>
      </c>
      <c r="AF144" s="32" t="s">
        <v>1921</v>
      </c>
      <c r="AG144">
        <f t="shared" si="14"/>
        <v>2.6715484789824169E-2</v>
      </c>
      <c r="AH144" s="32" t="s">
        <v>1922</v>
      </c>
      <c r="AI144" s="32" t="s">
        <v>1923</v>
      </c>
      <c r="AJ144" s="32">
        <v>1</v>
      </c>
      <c r="AK144" s="32">
        <v>3</v>
      </c>
      <c r="AL144" s="32" t="s">
        <v>1924</v>
      </c>
      <c r="AM144" s="32" t="s">
        <v>1925</v>
      </c>
      <c r="AN144" s="32" t="s">
        <v>1926</v>
      </c>
      <c r="AO144" s="32" t="s">
        <v>1927</v>
      </c>
      <c r="AP144" s="32" t="s">
        <v>1510</v>
      </c>
      <c r="AQ144" s="32" t="s">
        <v>18</v>
      </c>
    </row>
    <row r="145" spans="1:43">
      <c r="A145" s="32" t="s">
        <v>20</v>
      </c>
      <c r="B145" s="32" t="s">
        <v>1928</v>
      </c>
      <c r="C145" s="32" t="s">
        <v>1929</v>
      </c>
      <c r="D145" s="32" t="s">
        <v>1930</v>
      </c>
      <c r="E145" s="33" t="s">
        <v>1931</v>
      </c>
      <c r="F145" s="33" t="s">
        <v>1932</v>
      </c>
      <c r="G145" s="33" t="s">
        <v>1933</v>
      </c>
      <c r="H145" s="32" t="s">
        <v>1934</v>
      </c>
      <c r="I145" s="33" t="s">
        <v>1935</v>
      </c>
      <c r="J145" s="32" t="s">
        <v>1936</v>
      </c>
      <c r="K145" s="32" t="s">
        <v>1937</v>
      </c>
      <c r="L145" s="33" t="s">
        <v>1938</v>
      </c>
      <c r="M145" s="32" t="s">
        <v>1939</v>
      </c>
      <c r="N145" s="32" t="s">
        <v>1940</v>
      </c>
      <c r="O145" s="32" t="s">
        <v>1941</v>
      </c>
      <c r="P145" s="9">
        <f t="shared" si="10"/>
        <v>-0.72593324434999995</v>
      </c>
      <c r="Q145" s="9">
        <f t="shared" si="11"/>
        <v>5.3958150505033498E-2</v>
      </c>
      <c r="R145" s="32" t="s">
        <v>1942</v>
      </c>
      <c r="S145" s="16">
        <f t="shared" si="12"/>
        <v>1.5168119588954434</v>
      </c>
      <c r="T145" s="32" t="s">
        <v>1943</v>
      </c>
      <c r="U145" s="32" t="s">
        <v>1944</v>
      </c>
      <c r="V145" s="32" t="s">
        <v>1945</v>
      </c>
      <c r="W145">
        <f t="shared" si="13"/>
        <v>3.913463589515942</v>
      </c>
      <c r="X145" s="32"/>
      <c r="Y145" s="32"/>
      <c r="Z145" s="32"/>
      <c r="AA145" s="32"/>
      <c r="AB145" s="32"/>
      <c r="AC145" s="32" t="s">
        <v>1946</v>
      </c>
      <c r="AD145" s="32" t="s">
        <v>1947</v>
      </c>
      <c r="AE145" s="32" t="s">
        <v>1948</v>
      </c>
      <c r="AF145" s="32" t="s">
        <v>1949</v>
      </c>
      <c r="AG145">
        <f t="shared" si="14"/>
        <v>3.9641012313116848E-2</v>
      </c>
      <c r="AH145" s="32" t="s">
        <v>1950</v>
      </c>
      <c r="AI145" s="32" t="s">
        <v>1951</v>
      </c>
      <c r="AJ145" s="32">
        <v>2</v>
      </c>
      <c r="AK145" s="32">
        <v>2</v>
      </c>
      <c r="AL145" s="32" t="s">
        <v>1952</v>
      </c>
      <c r="AM145" s="32" t="s">
        <v>1953</v>
      </c>
      <c r="AN145" s="32" t="s">
        <v>1954</v>
      </c>
      <c r="AO145" s="32" t="s">
        <v>1955</v>
      </c>
      <c r="AP145" s="32" t="s">
        <v>1956</v>
      </c>
      <c r="AQ145" s="32" t="s">
        <v>18</v>
      </c>
    </row>
    <row r="146" spans="1:43">
      <c r="A146" s="32" t="s">
        <v>22</v>
      </c>
      <c r="B146" s="33" t="s">
        <v>1957</v>
      </c>
      <c r="C146" s="32" t="s">
        <v>1958</v>
      </c>
      <c r="D146" s="32" t="s">
        <v>1959</v>
      </c>
      <c r="E146" s="32" t="s">
        <v>1960</v>
      </c>
      <c r="F146" s="33" t="s">
        <v>1961</v>
      </c>
      <c r="G146" s="33" t="s">
        <v>1962</v>
      </c>
      <c r="H146" s="33" t="s">
        <v>1963</v>
      </c>
      <c r="I146" s="32" t="s">
        <v>1964</v>
      </c>
      <c r="J146" s="32" t="s">
        <v>1965</v>
      </c>
      <c r="K146" s="32" t="s">
        <v>1966</v>
      </c>
      <c r="L146" s="32" t="s">
        <v>1967</v>
      </c>
      <c r="M146" s="33" t="s">
        <v>1968</v>
      </c>
      <c r="N146" s="33" t="s">
        <v>1969</v>
      </c>
      <c r="O146" s="33" t="s">
        <v>1970</v>
      </c>
      <c r="P146" s="9">
        <f t="shared" si="10"/>
        <v>0.13254498759200006</v>
      </c>
      <c r="Q146" s="9">
        <f t="shared" si="11"/>
        <v>-0.96486365252847306</v>
      </c>
      <c r="R146" s="32" t="s">
        <v>1971</v>
      </c>
      <c r="S146" s="16">
        <f t="shared" si="12"/>
        <v>2.8757202860190372</v>
      </c>
      <c r="T146" s="32" t="s">
        <v>1972</v>
      </c>
      <c r="U146" s="32" t="s">
        <v>1973</v>
      </c>
      <c r="V146" s="33" t="s">
        <v>1974</v>
      </c>
      <c r="W146">
        <f t="shared" si="13"/>
        <v>5.6981039765503576</v>
      </c>
      <c r="X146" s="33"/>
      <c r="Y146" s="33"/>
      <c r="Z146" s="33"/>
      <c r="AA146" s="33"/>
      <c r="AB146" s="33"/>
      <c r="AC146" s="32" t="s">
        <v>1975</v>
      </c>
      <c r="AD146" s="32" t="s">
        <v>1976</v>
      </c>
      <c r="AE146" s="32" t="s">
        <v>1977</v>
      </c>
      <c r="AF146" s="32" t="s">
        <v>1978</v>
      </c>
      <c r="AG146">
        <f t="shared" si="14"/>
        <v>4.1159568345947598E-2</v>
      </c>
      <c r="AH146" s="32" t="s">
        <v>1979</v>
      </c>
      <c r="AI146" s="32" t="s">
        <v>1980</v>
      </c>
      <c r="AJ146" s="32">
        <v>4</v>
      </c>
      <c r="AK146" s="32">
        <v>2</v>
      </c>
      <c r="AL146" s="32" t="s">
        <v>1981</v>
      </c>
      <c r="AM146" s="32" t="s">
        <v>1982</v>
      </c>
      <c r="AN146" s="32" t="s">
        <v>711</v>
      </c>
      <c r="AO146" s="32" t="s">
        <v>1983</v>
      </c>
      <c r="AP146" s="32" t="s">
        <v>1984</v>
      </c>
      <c r="AQ146" s="32" t="s">
        <v>18</v>
      </c>
    </row>
    <row r="147" spans="1:43">
      <c r="A147" s="32" t="s">
        <v>22</v>
      </c>
      <c r="B147" s="32" t="s">
        <v>1985</v>
      </c>
      <c r="C147" s="32" t="s">
        <v>1986</v>
      </c>
      <c r="D147" s="32" t="s">
        <v>1987</v>
      </c>
      <c r="E147" s="32" t="s">
        <v>1988</v>
      </c>
      <c r="F147" s="33" t="s">
        <v>1989</v>
      </c>
      <c r="G147" s="33" t="s">
        <v>1990</v>
      </c>
      <c r="H147" s="33" t="s">
        <v>1991</v>
      </c>
      <c r="I147" s="32" t="s">
        <v>1992</v>
      </c>
      <c r="J147" s="32" t="s">
        <v>1993</v>
      </c>
      <c r="K147" s="32" t="s">
        <v>1994</v>
      </c>
      <c r="L147" s="32" t="s">
        <v>1995</v>
      </c>
      <c r="M147" s="33" t="s">
        <v>1996</v>
      </c>
      <c r="N147" s="33" t="s">
        <v>1997</v>
      </c>
      <c r="O147" s="32" t="s">
        <v>1998</v>
      </c>
      <c r="P147" s="9">
        <f t="shared" si="10"/>
        <v>0.9511748649620001</v>
      </c>
      <c r="Q147" s="9">
        <f t="shared" si="11"/>
        <v>0.80946724747095833</v>
      </c>
      <c r="R147" s="32" t="s">
        <v>1999</v>
      </c>
      <c r="S147" s="16">
        <f t="shared" si="12"/>
        <v>0.62755211007899625</v>
      </c>
      <c r="T147" s="33" t="s">
        <v>2000</v>
      </c>
      <c r="U147" s="32" t="s">
        <v>2001</v>
      </c>
      <c r="V147" s="32" t="s">
        <v>2002</v>
      </c>
      <c r="W147">
        <f t="shared" si="13"/>
        <v>4.860454568657854</v>
      </c>
      <c r="X147" s="32"/>
      <c r="Y147" s="32"/>
      <c r="Z147" s="32"/>
      <c r="AA147" s="32"/>
      <c r="AB147" s="32"/>
      <c r="AC147" s="32" t="s">
        <v>2003</v>
      </c>
      <c r="AD147" s="32" t="s">
        <v>2004</v>
      </c>
      <c r="AE147" s="32" t="s">
        <v>2005</v>
      </c>
      <c r="AF147" s="32" t="s">
        <v>2006</v>
      </c>
      <c r="AG147">
        <f t="shared" si="14"/>
        <v>3.1087028684114081E-2</v>
      </c>
      <c r="AH147" s="32" t="s">
        <v>2007</v>
      </c>
      <c r="AI147" s="32" t="s">
        <v>2008</v>
      </c>
      <c r="AJ147" s="32">
        <v>1</v>
      </c>
      <c r="AK147" s="32">
        <v>4</v>
      </c>
      <c r="AL147" s="32" t="s">
        <v>2009</v>
      </c>
      <c r="AM147" s="32" t="s">
        <v>2010</v>
      </c>
      <c r="AN147" s="32" t="s">
        <v>2011</v>
      </c>
      <c r="AO147" s="32" t="s">
        <v>2012</v>
      </c>
      <c r="AP147" s="32" t="s">
        <v>886</v>
      </c>
      <c r="AQ147" s="32" t="s">
        <v>18</v>
      </c>
    </row>
    <row r="148" spans="1:43">
      <c r="A148" s="32" t="s">
        <v>16</v>
      </c>
      <c r="B148" s="33" t="s">
        <v>2013</v>
      </c>
      <c r="C148" s="32" t="s">
        <v>2014</v>
      </c>
      <c r="D148" s="32" t="s">
        <v>2015</v>
      </c>
      <c r="E148" s="33" t="s">
        <v>2016</v>
      </c>
      <c r="F148" s="33" t="s">
        <v>2017</v>
      </c>
      <c r="G148" s="33" t="s">
        <v>2018</v>
      </c>
      <c r="H148" s="32" t="s">
        <v>2019</v>
      </c>
      <c r="I148" s="33" t="s">
        <v>2020</v>
      </c>
      <c r="J148" s="32" t="s">
        <v>2021</v>
      </c>
      <c r="K148" s="32" t="s">
        <v>2022</v>
      </c>
      <c r="L148" s="33" t="s">
        <v>2023</v>
      </c>
      <c r="M148" s="33" t="s">
        <v>2024</v>
      </c>
      <c r="N148" s="33" t="s">
        <v>2025</v>
      </c>
      <c r="O148" s="32" t="s">
        <v>2026</v>
      </c>
      <c r="P148" s="9">
        <f t="shared" si="10"/>
        <v>-0.12924216954000003</v>
      </c>
      <c r="Q148" s="9">
        <f t="shared" si="11"/>
        <v>-0.96659292322518775</v>
      </c>
      <c r="R148" s="32" t="s">
        <v>2027</v>
      </c>
      <c r="S148" s="16">
        <f t="shared" si="12"/>
        <v>2.8823832506549119</v>
      </c>
      <c r="T148" s="33" t="s">
        <v>2028</v>
      </c>
      <c r="U148" s="32" t="s">
        <v>2029</v>
      </c>
      <c r="V148" s="32" t="s">
        <v>2030</v>
      </c>
      <c r="W148">
        <f t="shared" si="13"/>
        <v>1.9930646823347204</v>
      </c>
      <c r="X148" s="32"/>
      <c r="Y148" s="32"/>
      <c r="Z148" s="32"/>
      <c r="AA148" s="32"/>
      <c r="AB148" s="32"/>
      <c r="AC148" s="32" t="s">
        <v>2031</v>
      </c>
      <c r="AD148" s="32" t="s">
        <v>2032</v>
      </c>
      <c r="AE148" s="32" t="s">
        <v>2033</v>
      </c>
      <c r="AF148" s="32" t="s">
        <v>2034</v>
      </c>
      <c r="AG148">
        <f t="shared" si="14"/>
        <v>3.4218129034317646E-2</v>
      </c>
      <c r="AH148" s="32" t="s">
        <v>2035</v>
      </c>
      <c r="AI148" s="32" t="s">
        <v>2036</v>
      </c>
      <c r="AJ148" s="32">
        <v>1</v>
      </c>
      <c r="AK148" s="32">
        <v>3</v>
      </c>
      <c r="AL148" s="32" t="s">
        <v>2037</v>
      </c>
      <c r="AM148" s="32" t="s">
        <v>2038</v>
      </c>
      <c r="AN148" s="32" t="s">
        <v>76</v>
      </c>
      <c r="AO148" s="32" t="s">
        <v>2039</v>
      </c>
      <c r="AP148" s="32" t="s">
        <v>2040</v>
      </c>
      <c r="AQ148" s="32" t="s">
        <v>18</v>
      </c>
    </row>
    <row r="149" spans="1:43">
      <c r="A149" s="32" t="s">
        <v>22</v>
      </c>
      <c r="B149" s="33" t="s">
        <v>2041</v>
      </c>
      <c r="C149" s="32" t="s">
        <v>2042</v>
      </c>
      <c r="D149" s="32" t="s">
        <v>2043</v>
      </c>
      <c r="E149" s="33" t="s">
        <v>2044</v>
      </c>
      <c r="F149" s="33" t="s">
        <v>2045</v>
      </c>
      <c r="G149" s="33" t="s">
        <v>2046</v>
      </c>
      <c r="H149" s="32" t="s">
        <v>2047</v>
      </c>
      <c r="I149" s="32" t="s">
        <v>2048</v>
      </c>
      <c r="J149" s="32" t="s">
        <v>2049</v>
      </c>
      <c r="K149" s="32" t="s">
        <v>2050</v>
      </c>
      <c r="L149" s="32" t="s">
        <v>2051</v>
      </c>
      <c r="M149" s="33" t="s">
        <v>2052</v>
      </c>
      <c r="N149" s="32" t="s">
        <v>2053</v>
      </c>
      <c r="O149" s="33" t="s">
        <v>2054</v>
      </c>
      <c r="P149" s="9">
        <f t="shared" si="10"/>
        <v>0.71365098634000002</v>
      </c>
      <c r="Q149" s="9">
        <f t="shared" si="11"/>
        <v>1.8595460608109793E-2</v>
      </c>
      <c r="R149" s="32" t="s">
        <v>2055</v>
      </c>
      <c r="S149" s="16">
        <f t="shared" si="12"/>
        <v>1.5521997943290233</v>
      </c>
      <c r="T149" s="32" t="s">
        <v>2056</v>
      </c>
      <c r="U149" s="32" t="s">
        <v>2057</v>
      </c>
      <c r="V149" s="33" t="s">
        <v>2058</v>
      </c>
      <c r="W149">
        <f t="shared" si="13"/>
        <v>5.2974593153278677</v>
      </c>
      <c r="X149" s="33"/>
      <c r="Y149" s="33"/>
      <c r="Z149" s="33"/>
      <c r="AA149" s="33"/>
      <c r="AB149" s="33"/>
      <c r="AC149" s="32" t="s">
        <v>2059</v>
      </c>
      <c r="AD149" s="32" t="s">
        <v>2060</v>
      </c>
      <c r="AE149" s="32" t="s">
        <v>2061</v>
      </c>
      <c r="AF149" s="32" t="s">
        <v>2062</v>
      </c>
      <c r="AG149">
        <f t="shared" si="14"/>
        <v>3.7660319597934339E-2</v>
      </c>
      <c r="AH149" s="32" t="s">
        <v>2063</v>
      </c>
      <c r="AI149" s="32" t="s">
        <v>2064</v>
      </c>
      <c r="AJ149" s="32">
        <v>4</v>
      </c>
      <c r="AK149" s="32">
        <v>1</v>
      </c>
      <c r="AL149" s="32" t="s">
        <v>2065</v>
      </c>
      <c r="AM149" s="32" t="s">
        <v>2066</v>
      </c>
      <c r="AN149" s="32" t="s">
        <v>2067</v>
      </c>
      <c r="AO149" s="32" t="s">
        <v>2068</v>
      </c>
      <c r="AP149" s="32" t="s">
        <v>2069</v>
      </c>
      <c r="AQ149" s="32" t="s">
        <v>18</v>
      </c>
    </row>
    <row r="150" spans="1:43">
      <c r="A150" s="32" t="s">
        <v>16</v>
      </c>
      <c r="B150" s="32" t="s">
        <v>2070</v>
      </c>
      <c r="C150" s="32" t="s">
        <v>2071</v>
      </c>
      <c r="D150" s="32" t="s">
        <v>2072</v>
      </c>
      <c r="E150" s="32" t="s">
        <v>2073</v>
      </c>
      <c r="F150" s="33" t="s">
        <v>2074</v>
      </c>
      <c r="G150" s="33" t="s">
        <v>2075</v>
      </c>
      <c r="H150" s="33" t="s">
        <v>2076</v>
      </c>
      <c r="I150" s="32" t="s">
        <v>2077</v>
      </c>
      <c r="J150" s="32" t="s">
        <v>2078</v>
      </c>
      <c r="K150" s="32" t="s">
        <v>2079</v>
      </c>
      <c r="L150" s="33" t="s">
        <v>2080</v>
      </c>
      <c r="M150" s="33" t="s">
        <v>2081</v>
      </c>
      <c r="N150" s="33" t="s">
        <v>2082</v>
      </c>
      <c r="O150" s="32" t="s">
        <v>2083</v>
      </c>
      <c r="P150" s="9">
        <f t="shared" si="10"/>
        <v>0.92136980147799996</v>
      </c>
      <c r="Q150" s="9">
        <f t="shared" si="11"/>
        <v>0.69784462215121801</v>
      </c>
      <c r="R150" s="32" t="s">
        <v>2084</v>
      </c>
      <c r="S150" s="16">
        <f t="shared" si="12"/>
        <v>0.79841251620556708</v>
      </c>
      <c r="T150" s="33" t="s">
        <v>2085</v>
      </c>
      <c r="U150" s="32" t="s">
        <v>2086</v>
      </c>
      <c r="V150" s="33" t="s">
        <v>2087</v>
      </c>
      <c r="W150">
        <f t="shared" si="13"/>
        <v>3.7940150316002965</v>
      </c>
      <c r="X150" s="33"/>
      <c r="Y150" s="33"/>
      <c r="Z150" s="33"/>
      <c r="AA150" s="33"/>
      <c r="AB150" s="33"/>
      <c r="AC150" s="32" t="s">
        <v>2088</v>
      </c>
      <c r="AD150" s="32" t="s">
        <v>2089</v>
      </c>
      <c r="AE150" s="32" t="s">
        <v>2090</v>
      </c>
      <c r="AF150" s="32" t="s">
        <v>2091</v>
      </c>
      <c r="AG150">
        <f t="shared" si="14"/>
        <v>2.9639956057813003E-2</v>
      </c>
      <c r="AH150" s="32" t="s">
        <v>2092</v>
      </c>
      <c r="AI150" s="32" t="s">
        <v>2093</v>
      </c>
      <c r="AJ150" s="32">
        <v>3</v>
      </c>
      <c r="AK150" s="32">
        <v>3</v>
      </c>
      <c r="AL150" s="32" t="s">
        <v>2094</v>
      </c>
      <c r="AM150" s="32" t="s">
        <v>2095</v>
      </c>
      <c r="AN150" s="32" t="s">
        <v>2096</v>
      </c>
      <c r="AO150" s="32" t="s">
        <v>2097</v>
      </c>
      <c r="AP150" s="32" t="s">
        <v>2098</v>
      </c>
      <c r="AQ150" s="32" t="s">
        <v>18</v>
      </c>
    </row>
    <row r="151" spans="1:43">
      <c r="A151" s="32" t="s">
        <v>20</v>
      </c>
      <c r="B151" s="32" t="s">
        <v>2099</v>
      </c>
      <c r="C151" s="32" t="s">
        <v>2100</v>
      </c>
      <c r="D151" s="32" t="s">
        <v>2101</v>
      </c>
      <c r="E151" s="33" t="s">
        <v>2102</v>
      </c>
      <c r="F151" s="33" t="s">
        <v>2103</v>
      </c>
      <c r="G151" s="33" t="s">
        <v>2104</v>
      </c>
      <c r="H151" s="32" t="s">
        <v>2105</v>
      </c>
      <c r="I151" s="32" t="s">
        <v>2106</v>
      </c>
      <c r="J151" s="32" t="s">
        <v>2107</v>
      </c>
      <c r="K151" s="32" t="s">
        <v>2108</v>
      </c>
      <c r="L151" s="32" t="s">
        <v>2109</v>
      </c>
      <c r="M151" s="33" t="s">
        <v>2110</v>
      </c>
      <c r="N151" s="33" t="s">
        <v>2111</v>
      </c>
      <c r="O151" s="32" t="s">
        <v>2112</v>
      </c>
      <c r="P151" s="9">
        <f t="shared" si="10"/>
        <v>-6.0330690964000011E-2</v>
      </c>
      <c r="Q151" s="9">
        <f t="shared" si="11"/>
        <v>-0.99272041545561263</v>
      </c>
      <c r="R151" s="32" t="s">
        <v>2113</v>
      </c>
      <c r="S151" s="16">
        <f t="shared" si="12"/>
        <v>3.0208579544505421</v>
      </c>
      <c r="T151" s="33" t="s">
        <v>2114</v>
      </c>
      <c r="U151" s="32" t="s">
        <v>2115</v>
      </c>
      <c r="V151" s="33" t="s">
        <v>2116</v>
      </c>
      <c r="W151">
        <f t="shared" si="13"/>
        <v>0.7102020489593085</v>
      </c>
      <c r="X151" s="33"/>
      <c r="Y151" s="33"/>
      <c r="Z151" s="33"/>
      <c r="AA151" s="33"/>
      <c r="AB151" s="33"/>
      <c r="AC151" s="32" t="s">
        <v>2117</v>
      </c>
      <c r="AD151" s="32" t="s">
        <v>2118</v>
      </c>
      <c r="AE151" s="32" t="s">
        <v>2119</v>
      </c>
      <c r="AF151" s="32" t="s">
        <v>2120</v>
      </c>
      <c r="AG151">
        <f t="shared" si="14"/>
        <v>4.0524043174183413E-2</v>
      </c>
      <c r="AH151" s="32" t="s">
        <v>2121</v>
      </c>
      <c r="AI151" s="32" t="s">
        <v>2122</v>
      </c>
      <c r="AJ151" s="32">
        <v>4</v>
      </c>
      <c r="AK151" s="32">
        <v>3</v>
      </c>
      <c r="AL151" s="32" t="s">
        <v>2123</v>
      </c>
      <c r="AM151" s="32" t="s">
        <v>2124</v>
      </c>
      <c r="AN151" s="32" t="s">
        <v>2125</v>
      </c>
      <c r="AO151" s="32" t="s">
        <v>2126</v>
      </c>
      <c r="AP151" s="32" t="s">
        <v>2127</v>
      </c>
      <c r="AQ151" s="32" t="s">
        <v>18</v>
      </c>
    </row>
    <row r="152" spans="1:43">
      <c r="A152" s="32" t="s">
        <v>20</v>
      </c>
      <c r="B152" s="32" t="s">
        <v>2128</v>
      </c>
      <c r="C152" s="32" t="s">
        <v>2129</v>
      </c>
      <c r="D152" s="32" t="s">
        <v>2130</v>
      </c>
      <c r="E152" s="32" t="s">
        <v>2131</v>
      </c>
      <c r="F152" s="33" t="s">
        <v>2132</v>
      </c>
      <c r="G152" s="33" t="s">
        <v>2133</v>
      </c>
      <c r="H152" s="33" t="s">
        <v>2134</v>
      </c>
      <c r="I152" s="32" t="s">
        <v>2135</v>
      </c>
      <c r="J152" s="32" t="s">
        <v>2136</v>
      </c>
      <c r="K152" s="32" t="s">
        <v>2137</v>
      </c>
      <c r="L152" s="33" t="s">
        <v>2138</v>
      </c>
      <c r="M152" s="32" t="s">
        <v>2139</v>
      </c>
      <c r="N152" s="33" t="s">
        <v>2140</v>
      </c>
      <c r="O152" s="32" t="s">
        <v>2141</v>
      </c>
      <c r="P152" s="9">
        <f t="shared" si="10"/>
        <v>0.95962243254399993</v>
      </c>
      <c r="Q152" s="9">
        <f t="shared" si="11"/>
        <v>0.84175042608332729</v>
      </c>
      <c r="R152" s="32" t="s">
        <v>2142</v>
      </c>
      <c r="S152" s="16">
        <f t="shared" si="12"/>
        <v>0.57027892400365743</v>
      </c>
      <c r="T152" s="32" t="s">
        <v>2143</v>
      </c>
      <c r="U152" s="32" t="s">
        <v>2144</v>
      </c>
      <c r="V152" s="32" t="s">
        <v>2145</v>
      </c>
      <c r="W152">
        <f t="shared" si="13"/>
        <v>5.3088937707183401</v>
      </c>
      <c r="X152" s="32"/>
      <c r="Y152" s="32"/>
      <c r="Z152" s="32"/>
      <c r="AA152" s="32"/>
      <c r="AB152" s="32"/>
      <c r="AC152" s="32" t="s">
        <v>2146</v>
      </c>
      <c r="AD152" s="32" t="s">
        <v>2147</v>
      </c>
      <c r="AE152" s="32" t="s">
        <v>2148</v>
      </c>
      <c r="AF152" s="32" t="s">
        <v>2149</v>
      </c>
      <c r="AG152">
        <f t="shared" si="14"/>
        <v>2.9880971906816444E-2</v>
      </c>
      <c r="AH152" s="32" t="s">
        <v>2150</v>
      </c>
      <c r="AI152" s="32" t="s">
        <v>2151</v>
      </c>
      <c r="AJ152" s="32">
        <v>1</v>
      </c>
      <c r="AK152" s="32">
        <v>2</v>
      </c>
      <c r="AL152" s="32" t="s">
        <v>2152</v>
      </c>
      <c r="AM152" s="32" t="s">
        <v>2153</v>
      </c>
      <c r="AN152" s="32" t="s">
        <v>2154</v>
      </c>
      <c r="AO152" s="32" t="s">
        <v>2155</v>
      </c>
      <c r="AP152" s="32" t="s">
        <v>2156</v>
      </c>
      <c r="AQ152" s="32" t="s">
        <v>18</v>
      </c>
    </row>
    <row r="153" spans="1:43">
      <c r="A153" s="32" t="s">
        <v>16</v>
      </c>
      <c r="B153" s="32" t="s">
        <v>2157</v>
      </c>
      <c r="C153" s="32" t="s">
        <v>2158</v>
      </c>
      <c r="D153" s="32" t="s">
        <v>2159</v>
      </c>
      <c r="E153" s="33" t="s">
        <v>2160</v>
      </c>
      <c r="F153" s="32" t="s">
        <v>2161</v>
      </c>
      <c r="G153" s="32" t="s">
        <v>2162</v>
      </c>
      <c r="H153" s="32" t="s">
        <v>2163</v>
      </c>
      <c r="I153" s="32" t="s">
        <v>2164</v>
      </c>
      <c r="J153" s="32" t="s">
        <v>2165</v>
      </c>
      <c r="K153" s="32" t="s">
        <v>2166</v>
      </c>
      <c r="L153" s="33" t="s">
        <v>2167</v>
      </c>
      <c r="M153" s="33" t="s">
        <v>2168</v>
      </c>
      <c r="N153" s="33" t="s">
        <v>2169</v>
      </c>
      <c r="O153" s="32" t="s">
        <v>2170</v>
      </c>
      <c r="P153" s="9">
        <f t="shared" si="10"/>
        <v>0.37067366370799998</v>
      </c>
      <c r="Q153" s="9">
        <f t="shared" si="11"/>
        <v>-0.72520207006657711</v>
      </c>
      <c r="R153" s="32" t="s">
        <v>2171</v>
      </c>
      <c r="S153" s="16">
        <f t="shared" si="12"/>
        <v>2.382124153553645</v>
      </c>
      <c r="T153" s="33" t="s">
        <v>2172</v>
      </c>
      <c r="U153" s="32" t="s">
        <v>2173</v>
      </c>
      <c r="V153" s="32" t="s">
        <v>2174</v>
      </c>
      <c r="W153">
        <f t="shared" si="13"/>
        <v>5.8578625465317122</v>
      </c>
      <c r="X153" s="32"/>
      <c r="Y153" s="32"/>
      <c r="Z153" s="32"/>
      <c r="AA153" s="32"/>
      <c r="AB153" s="32"/>
      <c r="AC153" s="32" t="s">
        <v>2175</v>
      </c>
      <c r="AD153" s="32" t="s">
        <v>2176</v>
      </c>
      <c r="AE153" s="32" t="s">
        <v>2177</v>
      </c>
      <c r="AF153" s="32" t="s">
        <v>2178</v>
      </c>
      <c r="AG153">
        <f t="shared" si="14"/>
        <v>4.0555357793399048E-2</v>
      </c>
      <c r="AH153" s="32" t="s">
        <v>2179</v>
      </c>
      <c r="AI153" s="32" t="s">
        <v>2180</v>
      </c>
      <c r="AJ153" s="32">
        <v>1</v>
      </c>
      <c r="AK153" s="32">
        <v>3</v>
      </c>
      <c r="AL153" s="32" t="s">
        <v>2181</v>
      </c>
      <c r="AM153" s="32" t="s">
        <v>2182</v>
      </c>
      <c r="AN153" s="32" t="s">
        <v>2183</v>
      </c>
      <c r="AO153" s="32" t="s">
        <v>2184</v>
      </c>
      <c r="AP153" s="32" t="s">
        <v>2185</v>
      </c>
      <c r="AQ153" s="32" t="s">
        <v>18</v>
      </c>
    </row>
    <row r="154" spans="1:43">
      <c r="A154" s="32" t="s">
        <v>16</v>
      </c>
      <c r="B154" s="33" t="s">
        <v>2186</v>
      </c>
      <c r="C154" s="32" t="s">
        <v>2187</v>
      </c>
      <c r="D154" s="32" t="s">
        <v>2188</v>
      </c>
      <c r="E154" s="33" t="s">
        <v>2189</v>
      </c>
      <c r="F154" s="33" t="s">
        <v>2190</v>
      </c>
      <c r="G154" s="33" t="s">
        <v>2191</v>
      </c>
      <c r="H154" s="32" t="s">
        <v>2192</v>
      </c>
      <c r="I154" s="33" t="s">
        <v>2193</v>
      </c>
      <c r="J154" s="32" t="s">
        <v>2194</v>
      </c>
      <c r="K154" s="32" t="s">
        <v>2195</v>
      </c>
      <c r="L154" s="33" t="s">
        <v>2196</v>
      </c>
      <c r="M154" s="33" t="s">
        <v>2197</v>
      </c>
      <c r="N154" s="33" t="s">
        <v>2198</v>
      </c>
      <c r="O154" s="32" t="s">
        <v>2199</v>
      </c>
      <c r="P154" s="9">
        <f t="shared" si="10"/>
        <v>-0.20760036357800005</v>
      </c>
      <c r="Q154" s="9">
        <f t="shared" si="11"/>
        <v>-0.91380417808456438</v>
      </c>
      <c r="R154" s="32" t="s">
        <v>2200</v>
      </c>
      <c r="S154" s="16">
        <f t="shared" si="12"/>
        <v>2.7233501765415697</v>
      </c>
      <c r="T154" s="33" t="s">
        <v>2201</v>
      </c>
      <c r="U154" s="32" t="s">
        <v>2202</v>
      </c>
      <c r="V154" s="33" t="s">
        <v>2203</v>
      </c>
      <c r="W154">
        <f t="shared" si="13"/>
        <v>3.6272239638420456</v>
      </c>
      <c r="X154" s="33"/>
      <c r="Y154" s="33"/>
      <c r="Z154" s="33"/>
      <c r="AA154" s="33"/>
      <c r="AB154" s="33"/>
      <c r="AC154" s="32" t="s">
        <v>2204</v>
      </c>
      <c r="AD154" s="32" t="s">
        <v>2205</v>
      </c>
      <c r="AE154" s="32" t="s">
        <v>2206</v>
      </c>
      <c r="AF154" s="32" t="s">
        <v>2207</v>
      </c>
      <c r="AG154">
        <f t="shared" si="14"/>
        <v>2.8245393767231727E-2</v>
      </c>
      <c r="AH154" s="32" t="s">
        <v>2208</v>
      </c>
      <c r="AI154" s="32" t="s">
        <v>2209</v>
      </c>
      <c r="AJ154" s="32">
        <v>4</v>
      </c>
      <c r="AK154" s="32">
        <v>4</v>
      </c>
      <c r="AL154" s="32" t="s">
        <v>2210</v>
      </c>
      <c r="AM154" s="32" t="s">
        <v>2211</v>
      </c>
      <c r="AN154" s="32" t="s">
        <v>2212</v>
      </c>
      <c r="AO154" s="32" t="s">
        <v>2213</v>
      </c>
      <c r="AP154" s="32" t="s">
        <v>2214</v>
      </c>
      <c r="AQ154" s="32" t="s">
        <v>18</v>
      </c>
    </row>
    <row r="155" spans="1:43">
      <c r="A155" s="32" t="s">
        <v>16</v>
      </c>
      <c r="B155" s="33" t="s">
        <v>2215</v>
      </c>
      <c r="C155" s="32" t="s">
        <v>2216</v>
      </c>
      <c r="D155" s="32" t="s">
        <v>2217</v>
      </c>
      <c r="E155" s="33" t="s">
        <v>2218</v>
      </c>
      <c r="F155" s="33" t="s">
        <v>2219</v>
      </c>
      <c r="G155" s="33" t="s">
        <v>2220</v>
      </c>
      <c r="H155" s="32" t="s">
        <v>2221</v>
      </c>
      <c r="I155" s="33" t="s">
        <v>2222</v>
      </c>
      <c r="J155" s="32" t="s">
        <v>2223</v>
      </c>
      <c r="K155" s="32" t="s">
        <v>2224</v>
      </c>
      <c r="L155" s="33" t="s">
        <v>2225</v>
      </c>
      <c r="M155" s="32" t="s">
        <v>2226</v>
      </c>
      <c r="N155" s="32" t="s">
        <v>2227</v>
      </c>
      <c r="O155" s="32" t="s">
        <v>2228</v>
      </c>
      <c r="P155" s="9">
        <f t="shared" si="10"/>
        <v>0.96945323499800007</v>
      </c>
      <c r="Q155" s="9">
        <f t="shared" si="11"/>
        <v>0.87967914969617511</v>
      </c>
      <c r="R155" s="32" t="s">
        <v>2229</v>
      </c>
      <c r="S155" s="16">
        <f t="shared" si="12"/>
        <v>0.49560921595344953</v>
      </c>
      <c r="T155" s="32" t="s">
        <v>2230</v>
      </c>
      <c r="U155" s="32" t="s">
        <v>2231</v>
      </c>
      <c r="V155" s="32" t="s">
        <v>2232</v>
      </c>
      <c r="W155">
        <f t="shared" si="13"/>
        <v>3.754260227832642</v>
      </c>
      <c r="X155" s="32"/>
      <c r="Y155" s="32"/>
      <c r="Z155" s="32"/>
      <c r="AA155" s="32"/>
      <c r="AB155" s="32"/>
      <c r="AC155" s="32" t="s">
        <v>2233</v>
      </c>
      <c r="AD155" s="32" t="s">
        <v>2234</v>
      </c>
      <c r="AE155" s="32" t="s">
        <v>2235</v>
      </c>
      <c r="AF155" s="32" t="s">
        <v>2236</v>
      </c>
      <c r="AG155">
        <f t="shared" si="14"/>
        <v>3.2566908762024227E-2</v>
      </c>
      <c r="AH155" s="32" t="s">
        <v>2237</v>
      </c>
      <c r="AI155" s="32" t="s">
        <v>2238</v>
      </c>
      <c r="AJ155" s="32">
        <v>2</v>
      </c>
      <c r="AK155" s="32">
        <v>1</v>
      </c>
      <c r="AL155" s="32" t="s">
        <v>2239</v>
      </c>
      <c r="AM155" s="32" t="s">
        <v>2240</v>
      </c>
      <c r="AN155" s="32" t="s">
        <v>2241</v>
      </c>
      <c r="AO155" s="32" t="s">
        <v>2242</v>
      </c>
      <c r="AP155" s="32" t="s">
        <v>2243</v>
      </c>
      <c r="AQ155" s="32" t="s">
        <v>18</v>
      </c>
    </row>
    <row r="156" spans="1:43">
      <c r="A156" s="32" t="s">
        <v>20</v>
      </c>
      <c r="B156" s="33" t="s">
        <v>2244</v>
      </c>
      <c r="C156" s="32" t="s">
        <v>2245</v>
      </c>
      <c r="D156" s="32" t="s">
        <v>2246</v>
      </c>
      <c r="E156" s="33" t="s">
        <v>2247</v>
      </c>
      <c r="F156" s="32" t="s">
        <v>2248</v>
      </c>
      <c r="G156" s="32" t="s">
        <v>2249</v>
      </c>
      <c r="H156" s="32" t="s">
        <v>2250</v>
      </c>
      <c r="I156" s="33" t="s">
        <v>2251</v>
      </c>
      <c r="J156" s="32" t="s">
        <v>2252</v>
      </c>
      <c r="K156" s="32" t="s">
        <v>2253</v>
      </c>
      <c r="L156" s="33" t="s">
        <v>2254</v>
      </c>
      <c r="M156" s="32" t="s">
        <v>2255</v>
      </c>
      <c r="N156" s="32" t="s">
        <v>2256</v>
      </c>
      <c r="O156" s="32" t="s">
        <v>2257</v>
      </c>
      <c r="P156" s="9">
        <f t="shared" si="10"/>
        <v>0.83579369572400009</v>
      </c>
      <c r="Q156" s="9">
        <f t="shared" si="11"/>
        <v>0.39710220362396487</v>
      </c>
      <c r="R156" s="32" t="s">
        <v>2258</v>
      </c>
      <c r="S156" s="16">
        <f t="shared" si="12"/>
        <v>1.1624390625838472</v>
      </c>
      <c r="T156" s="32" t="s">
        <v>2259</v>
      </c>
      <c r="U156" s="32" t="s">
        <v>2260</v>
      </c>
      <c r="V156" s="32" t="s">
        <v>2261</v>
      </c>
      <c r="W156">
        <f t="shared" si="13"/>
        <v>3.2795649859403611</v>
      </c>
      <c r="X156" s="32"/>
      <c r="Y156" s="32"/>
      <c r="Z156" s="32"/>
      <c r="AA156" s="32"/>
      <c r="AB156" s="32"/>
      <c r="AC156" s="32" t="s">
        <v>2262</v>
      </c>
      <c r="AD156" s="32" t="s">
        <v>2263</v>
      </c>
      <c r="AE156" s="32" t="s">
        <v>2264</v>
      </c>
      <c r="AF156" s="32" t="s">
        <v>2265</v>
      </c>
      <c r="AG156">
        <f t="shared" si="14"/>
        <v>3.1554838823312267E-2</v>
      </c>
      <c r="AH156" s="32" t="s">
        <v>2266</v>
      </c>
      <c r="AI156" s="32" t="s">
        <v>2267</v>
      </c>
      <c r="AJ156" s="32">
        <v>2</v>
      </c>
      <c r="AK156" s="32">
        <v>1</v>
      </c>
      <c r="AL156" s="32" t="s">
        <v>2268</v>
      </c>
      <c r="AM156" s="32" t="s">
        <v>2269</v>
      </c>
      <c r="AN156" s="32" t="s">
        <v>2270</v>
      </c>
      <c r="AO156" s="32" t="s">
        <v>2271</v>
      </c>
      <c r="AP156" s="32" t="s">
        <v>2272</v>
      </c>
      <c r="AQ156" s="32" t="s">
        <v>18</v>
      </c>
    </row>
    <row r="157" spans="1:43">
      <c r="A157" s="32" t="s">
        <v>16</v>
      </c>
      <c r="B157" s="33" t="s">
        <v>2273</v>
      </c>
      <c r="C157" s="32" t="s">
        <v>2274</v>
      </c>
      <c r="D157" s="32" t="s">
        <v>2275</v>
      </c>
      <c r="E157" s="32" t="s">
        <v>2276</v>
      </c>
      <c r="F157" s="33" t="s">
        <v>2277</v>
      </c>
      <c r="G157" s="33" t="s">
        <v>2278</v>
      </c>
      <c r="H157" s="33" t="s">
        <v>2279</v>
      </c>
      <c r="I157" s="33" t="s">
        <v>2280</v>
      </c>
      <c r="J157" s="32" t="s">
        <v>2281</v>
      </c>
      <c r="K157" s="32" t="s">
        <v>2282</v>
      </c>
      <c r="L157" s="33" t="s">
        <v>2283</v>
      </c>
      <c r="M157" s="32" t="s">
        <v>2284</v>
      </c>
      <c r="N157" s="32" t="s">
        <v>2285</v>
      </c>
      <c r="O157" s="32" t="s">
        <v>2286</v>
      </c>
      <c r="P157" s="9">
        <f t="shared" si="10"/>
        <v>0.95911092930800002</v>
      </c>
      <c r="Q157" s="9">
        <f t="shared" si="11"/>
        <v>0.83978754943611089</v>
      </c>
      <c r="R157" s="32" t="s">
        <v>2287</v>
      </c>
      <c r="S157" s="16">
        <f t="shared" si="12"/>
        <v>0.57390453741428782</v>
      </c>
      <c r="T157" s="32" t="s">
        <v>2288</v>
      </c>
      <c r="U157" s="32" t="s">
        <v>2289</v>
      </c>
      <c r="V157" s="32" t="s">
        <v>2290</v>
      </c>
      <c r="W157">
        <f t="shared" si="13"/>
        <v>4.3957344885779888</v>
      </c>
      <c r="X157" s="32"/>
      <c r="Y157" s="32"/>
      <c r="Z157" s="32"/>
      <c r="AA157" s="32"/>
      <c r="AB157" s="32"/>
      <c r="AC157" s="32" t="s">
        <v>2291</v>
      </c>
      <c r="AD157" s="32" t="s">
        <v>2292</v>
      </c>
      <c r="AE157" s="32" t="s">
        <v>2293</v>
      </c>
      <c r="AF157" s="32" t="s">
        <v>2294</v>
      </c>
      <c r="AG157">
        <f t="shared" si="14"/>
        <v>2.9658517871006308E-2</v>
      </c>
      <c r="AH157" s="32" t="s">
        <v>2295</v>
      </c>
      <c r="AI157" s="32" t="s">
        <v>2296</v>
      </c>
      <c r="AJ157" s="32">
        <v>1</v>
      </c>
      <c r="AK157" s="32">
        <v>2</v>
      </c>
      <c r="AL157" s="32" t="s">
        <v>2297</v>
      </c>
      <c r="AM157" s="32" t="s">
        <v>2298</v>
      </c>
      <c r="AN157" s="32" t="s">
        <v>2299</v>
      </c>
      <c r="AO157" s="32" t="s">
        <v>2300</v>
      </c>
      <c r="AP157" s="32" t="s">
        <v>2301</v>
      </c>
      <c r="AQ157" s="32" t="s">
        <v>18</v>
      </c>
    </row>
    <row r="158" spans="1:43">
      <c r="A158" s="32" t="s">
        <v>16</v>
      </c>
      <c r="B158" s="33" t="s">
        <v>2302</v>
      </c>
      <c r="C158" s="32" t="s">
        <v>2303</v>
      </c>
      <c r="D158" s="32" t="s">
        <v>2304</v>
      </c>
      <c r="E158" s="33" t="s">
        <v>2305</v>
      </c>
      <c r="F158" s="33" t="s">
        <v>2306</v>
      </c>
      <c r="G158" s="32" t="s">
        <v>2307</v>
      </c>
      <c r="H158" s="32" t="s">
        <v>2308</v>
      </c>
      <c r="I158" s="33" t="s">
        <v>2309</v>
      </c>
      <c r="J158" s="32" t="s">
        <v>2310</v>
      </c>
      <c r="K158" s="32" t="s">
        <v>2311</v>
      </c>
      <c r="L158" s="33" t="s">
        <v>2312</v>
      </c>
      <c r="M158" s="33" t="s">
        <v>2313</v>
      </c>
      <c r="N158" s="33" t="s">
        <v>2314</v>
      </c>
      <c r="O158" s="32" t="s">
        <v>2315</v>
      </c>
      <c r="P158" s="9">
        <f t="shared" si="10"/>
        <v>0.93522080074400005</v>
      </c>
      <c r="Q158" s="9">
        <f t="shared" si="11"/>
        <v>0.74927589228849723</v>
      </c>
      <c r="R158" s="32" t="s">
        <v>2316</v>
      </c>
      <c r="S158" s="16">
        <f t="shared" si="12"/>
        <v>0.72382831736156039</v>
      </c>
      <c r="T158" s="33" t="s">
        <v>2317</v>
      </c>
      <c r="U158" s="32" t="s">
        <v>2318</v>
      </c>
      <c r="V158" s="32" t="s">
        <v>2319</v>
      </c>
      <c r="W158">
        <f t="shared" si="13"/>
        <v>2.5632749893885749</v>
      </c>
      <c r="X158" s="32"/>
      <c r="Y158" s="32"/>
      <c r="Z158" s="32"/>
      <c r="AA158" s="32"/>
      <c r="AB158" s="32"/>
      <c r="AC158" s="32" t="s">
        <v>2320</v>
      </c>
      <c r="AD158" s="32" t="s">
        <v>2321</v>
      </c>
      <c r="AE158" s="32" t="s">
        <v>2322</v>
      </c>
      <c r="AF158" s="32" t="s">
        <v>2323</v>
      </c>
      <c r="AG158">
        <f t="shared" si="14"/>
        <v>3.3187074518194352E-2</v>
      </c>
      <c r="AH158" s="32" t="s">
        <v>2324</v>
      </c>
      <c r="AI158" s="32" t="s">
        <v>2325</v>
      </c>
      <c r="AJ158" s="32">
        <v>2</v>
      </c>
      <c r="AK158" s="32">
        <v>3</v>
      </c>
      <c r="AL158" s="32" t="s">
        <v>2326</v>
      </c>
      <c r="AM158" s="32" t="s">
        <v>2327</v>
      </c>
      <c r="AN158" s="32" t="s">
        <v>2328</v>
      </c>
      <c r="AO158" s="32" t="s">
        <v>2329</v>
      </c>
      <c r="AP158" s="32" t="s">
        <v>2330</v>
      </c>
      <c r="AQ158" s="32" t="s">
        <v>18</v>
      </c>
    </row>
    <row r="159" spans="1:43">
      <c r="A159" s="32" t="s">
        <v>16</v>
      </c>
      <c r="B159" s="33" t="s">
        <v>2331</v>
      </c>
      <c r="C159" s="32" t="s">
        <v>2332</v>
      </c>
      <c r="D159" s="32" t="s">
        <v>2333</v>
      </c>
      <c r="E159" s="33" t="s">
        <v>2334</v>
      </c>
      <c r="F159" s="33" t="s">
        <v>2335</v>
      </c>
      <c r="G159" s="32" t="s">
        <v>2336</v>
      </c>
      <c r="H159" s="32" t="s">
        <v>2337</v>
      </c>
      <c r="I159" s="33" t="s">
        <v>2338</v>
      </c>
      <c r="J159" s="32" t="s">
        <v>2339</v>
      </c>
      <c r="K159" s="32" t="s">
        <v>2340</v>
      </c>
      <c r="L159" s="33" t="s">
        <v>2341</v>
      </c>
      <c r="M159" s="33" t="s">
        <v>2342</v>
      </c>
      <c r="N159" s="32" t="s">
        <v>2343</v>
      </c>
      <c r="O159" s="32" t="s">
        <v>2344</v>
      </c>
      <c r="P159" s="9">
        <f t="shared" si="10"/>
        <v>0.81221218375600002</v>
      </c>
      <c r="Q159" s="9">
        <f t="shared" si="11"/>
        <v>0.31937726288338064</v>
      </c>
      <c r="R159" s="32" t="s">
        <v>2345</v>
      </c>
      <c r="S159" s="16">
        <f t="shared" si="12"/>
        <v>1.2457240661421243</v>
      </c>
      <c r="T159" s="33" t="s">
        <v>2346</v>
      </c>
      <c r="U159" s="32" t="s">
        <v>2347</v>
      </c>
      <c r="V159" s="32" t="s">
        <v>2348</v>
      </c>
      <c r="W159">
        <f t="shared" si="13"/>
        <v>4.1069937001564778</v>
      </c>
      <c r="X159" s="32"/>
      <c r="Y159" s="32"/>
      <c r="Z159" s="32"/>
      <c r="AA159" s="32"/>
      <c r="AB159" s="32"/>
      <c r="AC159" s="32" t="s">
        <v>2349</v>
      </c>
      <c r="AD159" s="32" t="s">
        <v>2350</v>
      </c>
      <c r="AE159" s="32" t="s">
        <v>2351</v>
      </c>
      <c r="AF159" s="32" t="s">
        <v>2352</v>
      </c>
      <c r="AG159">
        <f t="shared" si="14"/>
        <v>4.3728144091135769E-2</v>
      </c>
      <c r="AH159" s="32" t="s">
        <v>2353</v>
      </c>
      <c r="AI159" s="32" t="s">
        <v>2354</v>
      </c>
      <c r="AJ159" s="32">
        <v>1</v>
      </c>
      <c r="AK159" s="32">
        <v>4</v>
      </c>
      <c r="AL159" s="32" t="s">
        <v>2355</v>
      </c>
      <c r="AM159" s="32" t="s">
        <v>2356</v>
      </c>
      <c r="AN159" s="32" t="s">
        <v>2357</v>
      </c>
      <c r="AO159" s="32" t="s">
        <v>2358</v>
      </c>
      <c r="AP159" s="32" t="s">
        <v>2359</v>
      </c>
      <c r="AQ159" s="32" t="s">
        <v>18</v>
      </c>
    </row>
    <row r="160" spans="1:43">
      <c r="A160" s="32" t="s">
        <v>22</v>
      </c>
      <c r="B160" s="33" t="s">
        <v>2360</v>
      </c>
      <c r="C160" s="32" t="s">
        <v>2361</v>
      </c>
      <c r="D160" s="32" t="s">
        <v>2362</v>
      </c>
      <c r="E160" s="33" t="s">
        <v>2363</v>
      </c>
      <c r="F160" s="33" t="s">
        <v>2364</v>
      </c>
      <c r="G160" s="32" t="s">
        <v>2365</v>
      </c>
      <c r="H160" s="32" t="s">
        <v>2366</v>
      </c>
      <c r="I160" s="33" t="s">
        <v>2367</v>
      </c>
      <c r="J160" s="32" t="s">
        <v>2368</v>
      </c>
      <c r="K160" s="32" t="s">
        <v>2369</v>
      </c>
      <c r="L160" s="33" t="s">
        <v>2370</v>
      </c>
      <c r="M160" s="33" t="s">
        <v>2371</v>
      </c>
      <c r="N160" s="33" t="s">
        <v>2372</v>
      </c>
      <c r="O160" s="32" t="s">
        <v>2373</v>
      </c>
      <c r="P160" s="9">
        <f t="shared" si="10"/>
        <v>0.82747105501600005</v>
      </c>
      <c r="Q160" s="9">
        <f t="shared" si="11"/>
        <v>0.36941669377858433</v>
      </c>
      <c r="R160" s="32" t="s">
        <v>2374</v>
      </c>
      <c r="S160" s="16">
        <f t="shared" si="12"/>
        <v>1.1924150923353349</v>
      </c>
      <c r="T160" s="32" t="s">
        <v>2375</v>
      </c>
      <c r="U160" s="32" t="s">
        <v>2376</v>
      </c>
      <c r="V160" s="32" t="s">
        <v>2377</v>
      </c>
      <c r="W160">
        <f t="shared" si="13"/>
        <v>2.8584213809349377</v>
      </c>
      <c r="X160" s="32"/>
      <c r="Y160" s="32"/>
      <c r="Z160" s="32"/>
      <c r="AA160" s="32"/>
      <c r="AB160" s="32"/>
      <c r="AC160" s="32" t="s">
        <v>2378</v>
      </c>
      <c r="AD160" s="32" t="s">
        <v>2379</v>
      </c>
      <c r="AE160" s="32" t="s">
        <v>2380</v>
      </c>
      <c r="AF160" s="32" t="s">
        <v>2381</v>
      </c>
      <c r="AG160">
        <f t="shared" si="14"/>
        <v>3.5258058087495631E-2</v>
      </c>
      <c r="AH160" s="32" t="s">
        <v>2382</v>
      </c>
      <c r="AI160" s="32" t="s">
        <v>2383</v>
      </c>
      <c r="AJ160" s="32">
        <v>2</v>
      </c>
      <c r="AK160" s="32">
        <v>2</v>
      </c>
      <c r="AL160" s="32" t="s">
        <v>2384</v>
      </c>
      <c r="AM160" s="32" t="s">
        <v>2385</v>
      </c>
      <c r="AN160" s="32" t="s">
        <v>2386</v>
      </c>
      <c r="AO160" s="32" t="s">
        <v>2387</v>
      </c>
      <c r="AP160" s="32" t="s">
        <v>2388</v>
      </c>
      <c r="AQ160" s="32" t="s">
        <v>18</v>
      </c>
    </row>
    <row r="161" spans="1:43">
      <c r="A161" s="32" t="s">
        <v>16</v>
      </c>
      <c r="B161" s="33" t="s">
        <v>2389</v>
      </c>
      <c r="C161" s="32" t="s">
        <v>2390</v>
      </c>
      <c r="D161" s="32" t="s">
        <v>2391</v>
      </c>
      <c r="E161" s="32" t="s">
        <v>2392</v>
      </c>
      <c r="F161" s="32" t="s">
        <v>2393</v>
      </c>
      <c r="G161" s="33" t="s">
        <v>2394</v>
      </c>
      <c r="H161" s="32" t="s">
        <v>2395</v>
      </c>
      <c r="I161" s="33" t="s">
        <v>2396</v>
      </c>
      <c r="J161" s="32" t="s">
        <v>2397</v>
      </c>
      <c r="K161" s="32" t="s">
        <v>2398</v>
      </c>
      <c r="L161" s="33" t="s">
        <v>2399</v>
      </c>
      <c r="M161" s="32" t="s">
        <v>2400</v>
      </c>
      <c r="N161" s="32" t="s">
        <v>2401</v>
      </c>
      <c r="O161" s="32" t="s">
        <v>2402</v>
      </c>
      <c r="P161" s="9">
        <f t="shared" si="10"/>
        <v>0.89801567295400009</v>
      </c>
      <c r="Q161" s="9">
        <f t="shared" si="11"/>
        <v>0.61286429774205131</v>
      </c>
      <c r="R161" s="32" t="s">
        <v>2403</v>
      </c>
      <c r="S161" s="16">
        <f t="shared" si="12"/>
        <v>0.91111597919424092</v>
      </c>
      <c r="T161" s="32" t="s">
        <v>2404</v>
      </c>
      <c r="U161" s="32" t="s">
        <v>2405</v>
      </c>
      <c r="V161" s="32" t="s">
        <v>2406</v>
      </c>
      <c r="W161">
        <f t="shared" si="13"/>
        <v>2.43432778521094</v>
      </c>
      <c r="X161" s="32"/>
      <c r="Y161" s="32"/>
      <c r="Z161" s="32"/>
      <c r="AA161" s="32"/>
      <c r="AB161" s="32"/>
      <c r="AC161" s="32" t="s">
        <v>2407</v>
      </c>
      <c r="AD161" s="32" t="s">
        <v>2408</v>
      </c>
      <c r="AE161" s="32" t="s">
        <v>2409</v>
      </c>
      <c r="AF161" s="32" t="s">
        <v>2410</v>
      </c>
      <c r="AG161">
        <f t="shared" si="14"/>
        <v>4.086934867038057E-2</v>
      </c>
      <c r="AH161" s="32" t="s">
        <v>2411</v>
      </c>
      <c r="AI161" s="32" t="s">
        <v>2412</v>
      </c>
      <c r="AJ161" s="32">
        <v>1</v>
      </c>
      <c r="AK161" s="32">
        <v>2</v>
      </c>
      <c r="AL161" s="32" t="s">
        <v>2413</v>
      </c>
      <c r="AM161" s="32" t="s">
        <v>2414</v>
      </c>
      <c r="AN161" s="32" t="s">
        <v>1728</v>
      </c>
      <c r="AO161" s="32" t="s">
        <v>2415</v>
      </c>
      <c r="AP161" s="32" t="s">
        <v>2416</v>
      </c>
      <c r="AQ161" s="32" t="s">
        <v>18</v>
      </c>
    </row>
    <row r="162" spans="1:43">
      <c r="A162" s="32" t="s">
        <v>20</v>
      </c>
      <c r="B162" s="33" t="s">
        <v>2417</v>
      </c>
      <c r="C162" s="32" t="s">
        <v>2418</v>
      </c>
      <c r="D162" s="32" t="s">
        <v>2419</v>
      </c>
      <c r="E162" s="33" t="s">
        <v>2420</v>
      </c>
      <c r="F162" s="32" t="s">
        <v>2421</v>
      </c>
      <c r="G162" s="32" t="s">
        <v>2422</v>
      </c>
      <c r="H162" s="32" t="s">
        <v>2423</v>
      </c>
      <c r="I162" s="33" t="s">
        <v>2424</v>
      </c>
      <c r="J162" s="32" t="s">
        <v>2425</v>
      </c>
      <c r="K162" s="32" t="s">
        <v>2426</v>
      </c>
      <c r="L162" s="33" t="s">
        <v>2427</v>
      </c>
      <c r="M162" s="32" t="s">
        <v>2428</v>
      </c>
      <c r="N162" s="32" t="s">
        <v>2429</v>
      </c>
      <c r="O162" s="32" t="s">
        <v>2430</v>
      </c>
      <c r="P162" s="9">
        <f t="shared" si="10"/>
        <v>0.69333005855600005</v>
      </c>
      <c r="Q162" s="9">
        <f t="shared" si="11"/>
        <v>-3.8586859805467055E-2</v>
      </c>
      <c r="R162" s="32" t="s">
        <v>2431</v>
      </c>
      <c r="S162" s="16">
        <f t="shared" si="12"/>
        <v>1.6093927686454517</v>
      </c>
      <c r="T162" s="32" t="s">
        <v>2432</v>
      </c>
      <c r="U162" s="32" t="s">
        <v>2433</v>
      </c>
      <c r="V162" s="32" t="s">
        <v>2434</v>
      </c>
      <c r="W162">
        <f t="shared" si="13"/>
        <v>2.0036846018418166</v>
      </c>
      <c r="X162" s="32"/>
      <c r="Y162" s="32"/>
      <c r="Z162" s="32"/>
      <c r="AA162" s="32"/>
      <c r="AB162" s="32"/>
      <c r="AC162" s="32" t="s">
        <v>2435</v>
      </c>
      <c r="AD162" s="32" t="s">
        <v>2436</v>
      </c>
      <c r="AE162" s="32" t="s">
        <v>2437</v>
      </c>
      <c r="AF162" s="32" t="s">
        <v>2438</v>
      </c>
      <c r="AG162">
        <f t="shared" si="14"/>
        <v>3.9069990120469404E-2</v>
      </c>
      <c r="AH162" s="32" t="s">
        <v>2439</v>
      </c>
      <c r="AI162" s="32" t="s">
        <v>2440</v>
      </c>
      <c r="AJ162" s="32">
        <v>2</v>
      </c>
      <c r="AK162" s="32">
        <v>1</v>
      </c>
      <c r="AL162" s="32" t="s">
        <v>2441</v>
      </c>
      <c r="AM162" s="32" t="s">
        <v>2442</v>
      </c>
      <c r="AN162" s="32" t="s">
        <v>2443</v>
      </c>
      <c r="AO162" s="32" t="s">
        <v>2444</v>
      </c>
      <c r="AP162" s="32" t="s">
        <v>2445</v>
      </c>
      <c r="AQ162" s="32" t="s">
        <v>18</v>
      </c>
    </row>
    <row r="163" spans="1:43">
      <c r="A163" s="32" t="s">
        <v>22</v>
      </c>
      <c r="B163" s="33" t="s">
        <v>2446</v>
      </c>
      <c r="C163" s="32" t="s">
        <v>2447</v>
      </c>
      <c r="D163" s="32" t="s">
        <v>2448</v>
      </c>
      <c r="E163" s="32" t="s">
        <v>2449</v>
      </c>
      <c r="F163" s="33" t="s">
        <v>2450</v>
      </c>
      <c r="G163" s="33" t="s">
        <v>2451</v>
      </c>
      <c r="H163" s="33" t="s">
        <v>2452</v>
      </c>
      <c r="I163" s="33" t="s">
        <v>2453</v>
      </c>
      <c r="J163" s="32" t="s">
        <v>2454</v>
      </c>
      <c r="K163" s="32" t="s">
        <v>2455</v>
      </c>
      <c r="L163" s="33" t="s">
        <v>2456</v>
      </c>
      <c r="M163" s="33" t="s">
        <v>2457</v>
      </c>
      <c r="N163" s="33" t="s">
        <v>2458</v>
      </c>
      <c r="O163" s="32" t="s">
        <v>2459</v>
      </c>
      <c r="P163" s="9">
        <f t="shared" si="10"/>
        <v>0.91101586194799999</v>
      </c>
      <c r="Q163" s="9">
        <f t="shared" si="11"/>
        <v>0.65989980144171478</v>
      </c>
      <c r="R163" s="32" t="s">
        <v>2460</v>
      </c>
      <c r="S163" s="16">
        <f t="shared" si="12"/>
        <v>0.85011093112782632</v>
      </c>
      <c r="T163" s="33" t="s">
        <v>2461</v>
      </c>
      <c r="U163" s="32" t="s">
        <v>2462</v>
      </c>
      <c r="V163" s="32" t="s">
        <v>2463</v>
      </c>
      <c r="W163">
        <f t="shared" si="13"/>
        <v>2.2107958661172225</v>
      </c>
      <c r="X163" s="32"/>
      <c r="Y163" s="32"/>
      <c r="Z163" s="32"/>
      <c r="AA163" s="32"/>
      <c r="AB163" s="32"/>
      <c r="AC163" s="32" t="s">
        <v>2464</v>
      </c>
      <c r="AD163" s="32" t="s">
        <v>2465</v>
      </c>
      <c r="AE163" s="32" t="s">
        <v>2466</v>
      </c>
      <c r="AF163" s="32" t="s">
        <v>2467</v>
      </c>
      <c r="AG163">
        <f t="shared" si="14"/>
        <v>2.3753246343459974E-2</v>
      </c>
      <c r="AH163" s="32" t="s">
        <v>2468</v>
      </c>
      <c r="AI163" s="32" t="s">
        <v>2469</v>
      </c>
      <c r="AJ163" s="32">
        <v>1</v>
      </c>
      <c r="AK163" s="32">
        <v>3</v>
      </c>
      <c r="AL163" s="32" t="s">
        <v>2470</v>
      </c>
      <c r="AM163" s="32" t="s">
        <v>2471</v>
      </c>
      <c r="AN163" s="32" t="s">
        <v>2472</v>
      </c>
      <c r="AO163" s="32" t="s">
        <v>2473</v>
      </c>
      <c r="AP163" s="32" t="s">
        <v>2474</v>
      </c>
      <c r="AQ163" s="32" t="s">
        <v>18</v>
      </c>
    </row>
    <row r="164" spans="1:43">
      <c r="A164" s="32" t="s">
        <v>22</v>
      </c>
      <c r="B164" s="33" t="s">
        <v>2475</v>
      </c>
      <c r="C164" s="32" t="s">
        <v>2476</v>
      </c>
      <c r="D164" s="32" t="s">
        <v>2477</v>
      </c>
      <c r="E164" s="33" t="s">
        <v>2478</v>
      </c>
      <c r="F164" s="33" t="s">
        <v>2479</v>
      </c>
      <c r="G164" s="33" t="s">
        <v>2480</v>
      </c>
      <c r="H164" s="32" t="s">
        <v>2481</v>
      </c>
      <c r="I164" s="33" t="s">
        <v>2482</v>
      </c>
      <c r="J164" s="32" t="s">
        <v>2483</v>
      </c>
      <c r="K164" s="32" t="s">
        <v>2484</v>
      </c>
      <c r="L164" s="33" t="s">
        <v>2485</v>
      </c>
      <c r="M164" s="32" t="s">
        <v>2486</v>
      </c>
      <c r="N164" s="33" t="s">
        <v>2487</v>
      </c>
      <c r="O164" s="32" t="s">
        <v>2488</v>
      </c>
      <c r="P164" s="9">
        <f t="shared" si="10"/>
        <v>0.82001702946400001</v>
      </c>
      <c r="Q164" s="9">
        <f t="shared" si="11"/>
        <v>0.34485585722192535</v>
      </c>
      <c r="R164" s="32" t="s">
        <v>2489</v>
      </c>
      <c r="S164" s="16">
        <f t="shared" si="12"/>
        <v>1.2187111090303291</v>
      </c>
      <c r="T164" s="35">
        <v>1989144</v>
      </c>
      <c r="U164" s="32" t="s">
        <v>2490</v>
      </c>
      <c r="V164" s="32" t="s">
        <v>2491</v>
      </c>
      <c r="W164">
        <f t="shared" si="13"/>
        <v>1989144.0947466518</v>
      </c>
      <c r="X164" s="32"/>
      <c r="Y164" s="32"/>
      <c r="Z164" s="32"/>
      <c r="AA164" s="32"/>
      <c r="AB164" s="32"/>
      <c r="AC164" s="32" t="s">
        <v>2492</v>
      </c>
      <c r="AD164" s="32" t="s">
        <v>2493</v>
      </c>
      <c r="AE164" s="32" t="s">
        <v>2494</v>
      </c>
      <c r="AF164" s="32" t="s">
        <v>2495</v>
      </c>
      <c r="AG164">
        <f t="shared" si="14"/>
        <v>3.7540006131387839E-2</v>
      </c>
      <c r="AH164" s="32" t="s">
        <v>2496</v>
      </c>
      <c r="AI164" s="32" t="s">
        <v>2497</v>
      </c>
      <c r="AJ164" s="32">
        <v>2</v>
      </c>
      <c r="AK164" s="32">
        <v>2</v>
      </c>
      <c r="AL164" s="32" t="s">
        <v>2498</v>
      </c>
      <c r="AM164" s="32" t="s">
        <v>2499</v>
      </c>
      <c r="AN164" s="32" t="s">
        <v>2500</v>
      </c>
      <c r="AO164" s="32" t="s">
        <v>2501</v>
      </c>
      <c r="AP164" s="32" t="s">
        <v>2502</v>
      </c>
      <c r="AQ164" s="32" t="s">
        <v>18</v>
      </c>
    </row>
    <row r="165" spans="1:43">
      <c r="A165" s="32" t="s">
        <v>20</v>
      </c>
      <c r="B165" s="33" t="s">
        <v>2503</v>
      </c>
      <c r="C165" s="32" t="s">
        <v>2504</v>
      </c>
      <c r="D165" s="32" t="s">
        <v>2505</v>
      </c>
      <c r="E165" s="33" t="s">
        <v>2506</v>
      </c>
      <c r="F165" s="32" t="s">
        <v>2507</v>
      </c>
      <c r="G165" s="33" t="s">
        <v>2508</v>
      </c>
      <c r="H165" s="32" t="s">
        <v>2509</v>
      </c>
      <c r="I165" s="32" t="s">
        <v>2510</v>
      </c>
      <c r="J165" s="32" t="s">
        <v>2511</v>
      </c>
      <c r="K165" s="32" t="s">
        <v>2512</v>
      </c>
      <c r="L165" s="33" t="s">
        <v>2513</v>
      </c>
      <c r="M165" s="33" t="s">
        <v>2514</v>
      </c>
      <c r="N165" s="33" t="s">
        <v>2515</v>
      </c>
      <c r="O165" s="32" t="s">
        <v>2516</v>
      </c>
      <c r="P165" s="9">
        <f t="shared" si="10"/>
        <v>0.18327109669999997</v>
      </c>
      <c r="Q165" s="9">
        <f t="shared" si="11"/>
        <v>-0.93282341022875848</v>
      </c>
      <c r="R165" s="32" t="s">
        <v>2517</v>
      </c>
      <c r="S165" s="16">
        <f t="shared" si="12"/>
        <v>2.7729668901331648</v>
      </c>
      <c r="T165" s="33" t="s">
        <v>2518</v>
      </c>
      <c r="U165" s="32" t="s">
        <v>2519</v>
      </c>
      <c r="V165" s="32" t="s">
        <v>2520</v>
      </c>
      <c r="W165">
        <f t="shared" si="13"/>
        <v>5.9519501649724855</v>
      </c>
      <c r="X165" s="32"/>
      <c r="Y165" s="32"/>
      <c r="Z165" s="32"/>
      <c r="AA165" s="32"/>
      <c r="AB165" s="32"/>
      <c r="AC165" s="32" t="s">
        <v>2521</v>
      </c>
      <c r="AD165" s="32" t="s">
        <v>2522</v>
      </c>
      <c r="AE165" s="32" t="s">
        <v>2523</v>
      </c>
      <c r="AF165" s="32" t="s">
        <v>2524</v>
      </c>
      <c r="AG165">
        <f t="shared" si="14"/>
        <v>2.5028250188924361E-2</v>
      </c>
      <c r="AH165" s="32" t="s">
        <v>2525</v>
      </c>
      <c r="AI165" s="32" t="s">
        <v>2526</v>
      </c>
      <c r="AJ165" s="32">
        <v>1</v>
      </c>
      <c r="AK165" s="32">
        <v>4</v>
      </c>
      <c r="AL165" s="32" t="s">
        <v>2527</v>
      </c>
      <c r="AM165" s="32" t="s">
        <v>2528</v>
      </c>
      <c r="AN165" s="32" t="s">
        <v>36</v>
      </c>
      <c r="AO165" s="32" t="s">
        <v>2529</v>
      </c>
      <c r="AP165" s="32" t="s">
        <v>455</v>
      </c>
      <c r="AQ165" s="32" t="s">
        <v>18</v>
      </c>
    </row>
    <row r="166" spans="1:43">
      <c r="A166" s="32" t="s">
        <v>20</v>
      </c>
      <c r="B166" s="33" t="s">
        <v>2530</v>
      </c>
      <c r="C166" s="32" t="s">
        <v>2531</v>
      </c>
      <c r="D166" s="32" t="s">
        <v>2532</v>
      </c>
      <c r="E166" s="33" t="s">
        <v>2533</v>
      </c>
      <c r="F166" s="33" t="s">
        <v>2534</v>
      </c>
      <c r="G166" s="32" t="s">
        <v>2535</v>
      </c>
      <c r="H166" s="32" t="s">
        <v>2536</v>
      </c>
      <c r="I166" s="32" t="s">
        <v>2537</v>
      </c>
      <c r="J166" s="32" t="s">
        <v>2538</v>
      </c>
      <c r="K166" s="32" t="s">
        <v>2539</v>
      </c>
      <c r="L166" s="32" t="s">
        <v>2540</v>
      </c>
      <c r="M166" s="33" t="s">
        <v>2541</v>
      </c>
      <c r="N166" s="33" t="s">
        <v>2542</v>
      </c>
      <c r="O166" s="33" t="s">
        <v>2543</v>
      </c>
      <c r="P166" s="9">
        <f t="shared" si="10"/>
        <v>0.94346935646399988</v>
      </c>
      <c r="Q166" s="9">
        <f t="shared" si="11"/>
        <v>0.78026885317318806</v>
      </c>
      <c r="R166" s="32" t="s">
        <v>2544</v>
      </c>
      <c r="S166" s="16">
        <f t="shared" si="12"/>
        <v>0.67570076521656675</v>
      </c>
      <c r="T166" s="32" t="s">
        <v>2545</v>
      </c>
      <c r="U166" s="32" t="s">
        <v>2546</v>
      </c>
      <c r="V166" s="33" t="s">
        <v>2547</v>
      </c>
      <c r="W166">
        <f t="shared" si="13"/>
        <v>3.8841296740450106</v>
      </c>
      <c r="X166" s="33"/>
      <c r="Y166" s="33"/>
      <c r="Z166" s="33"/>
      <c r="AA166" s="33"/>
      <c r="AB166" s="33"/>
      <c r="AC166" s="32" t="s">
        <v>2548</v>
      </c>
      <c r="AD166" s="32" t="s">
        <v>2549</v>
      </c>
      <c r="AE166" s="32" t="s">
        <v>2550</v>
      </c>
      <c r="AF166" s="32" t="s">
        <v>2551</v>
      </c>
      <c r="AG166">
        <f t="shared" si="14"/>
        <v>4.2841662478378471E-2</v>
      </c>
      <c r="AH166" s="32" t="s">
        <v>2552</v>
      </c>
      <c r="AI166" s="32" t="s">
        <v>2553</v>
      </c>
      <c r="AJ166" s="32">
        <v>4</v>
      </c>
      <c r="AK166" s="32">
        <v>2</v>
      </c>
      <c r="AL166" s="32" t="s">
        <v>2554</v>
      </c>
      <c r="AM166" s="32" t="s">
        <v>2555</v>
      </c>
      <c r="AN166" s="32" t="s">
        <v>2556</v>
      </c>
      <c r="AO166" s="32" t="s">
        <v>2557</v>
      </c>
      <c r="AP166" s="32" t="s">
        <v>2558</v>
      </c>
      <c r="AQ166" s="32" t="s">
        <v>18</v>
      </c>
    </row>
    <row r="167" spans="1:43">
      <c r="A167" s="32" t="s">
        <v>16</v>
      </c>
      <c r="B167" s="33" t="s">
        <v>2559</v>
      </c>
      <c r="C167" s="32" t="s">
        <v>2560</v>
      </c>
      <c r="D167" s="32" t="s">
        <v>2561</v>
      </c>
      <c r="E167" s="33" t="s">
        <v>2562</v>
      </c>
      <c r="F167" s="33" t="s">
        <v>2563</v>
      </c>
      <c r="G167" s="33" t="s">
        <v>2564</v>
      </c>
      <c r="H167" s="32" t="s">
        <v>2565</v>
      </c>
      <c r="I167" s="32" t="s">
        <v>2566</v>
      </c>
      <c r="J167" s="32" t="s">
        <v>2567</v>
      </c>
      <c r="K167" s="32" t="s">
        <v>2568</v>
      </c>
      <c r="L167" s="32" t="s">
        <v>2569</v>
      </c>
      <c r="M167" s="33" t="s">
        <v>2570</v>
      </c>
      <c r="N167" s="33" t="s">
        <v>2571</v>
      </c>
      <c r="O167" s="33" t="s">
        <v>2572</v>
      </c>
      <c r="P167" s="9">
        <f t="shared" si="10"/>
        <v>-0.64129030381999996</v>
      </c>
      <c r="Q167" s="9">
        <f t="shared" si="11"/>
        <v>-0.17749349245290424</v>
      </c>
      <c r="R167" s="32" t="s">
        <v>2573</v>
      </c>
      <c r="S167" s="16">
        <f t="shared" si="12"/>
        <v>1.7492352419785067</v>
      </c>
      <c r="T167" s="32" t="s">
        <v>2574</v>
      </c>
      <c r="U167" s="32" t="s">
        <v>2575</v>
      </c>
      <c r="V167" s="33" t="s">
        <v>2576</v>
      </c>
      <c r="W167">
        <f t="shared" si="13"/>
        <v>3.2720591166175463</v>
      </c>
      <c r="X167" s="33"/>
      <c r="Y167" s="33"/>
      <c r="Z167" s="33"/>
      <c r="AA167" s="33"/>
      <c r="AB167" s="33"/>
      <c r="AC167" s="32" t="s">
        <v>2577</v>
      </c>
      <c r="AD167" s="32" t="s">
        <v>2578</v>
      </c>
      <c r="AE167" s="32" t="s">
        <v>2579</v>
      </c>
      <c r="AF167" s="32" t="s">
        <v>2580</v>
      </c>
      <c r="AG167">
        <f t="shared" si="14"/>
        <v>4.2021525931931612E-2</v>
      </c>
      <c r="AH167" s="32" t="s">
        <v>2581</v>
      </c>
      <c r="AI167" s="32" t="s">
        <v>2582</v>
      </c>
      <c r="AJ167" s="32">
        <v>3</v>
      </c>
      <c r="AK167" s="32">
        <v>1</v>
      </c>
      <c r="AL167" s="32" t="s">
        <v>2583</v>
      </c>
      <c r="AM167" s="32" t="s">
        <v>2584</v>
      </c>
      <c r="AN167" s="32" t="s">
        <v>2585</v>
      </c>
      <c r="AO167" s="32" t="s">
        <v>2586</v>
      </c>
      <c r="AP167" s="32" t="s">
        <v>2587</v>
      </c>
      <c r="AQ167" s="32" t="s">
        <v>18</v>
      </c>
    </row>
    <row r="168" spans="1:43">
      <c r="A168" s="32" t="s">
        <v>16</v>
      </c>
      <c r="B168" s="32" t="s">
        <v>2588</v>
      </c>
      <c r="C168" s="32" t="s">
        <v>2589</v>
      </c>
      <c r="D168" s="32" t="s">
        <v>2590</v>
      </c>
      <c r="E168" s="32" t="s">
        <v>2591</v>
      </c>
      <c r="F168" s="33" t="s">
        <v>2592</v>
      </c>
      <c r="G168" s="33" t="s">
        <v>2593</v>
      </c>
      <c r="H168" s="33" t="s">
        <v>2594</v>
      </c>
      <c r="I168" s="32" t="s">
        <v>2595</v>
      </c>
      <c r="J168" s="32" t="s">
        <v>2596</v>
      </c>
      <c r="K168" s="32" t="s">
        <v>2597</v>
      </c>
      <c r="L168" s="33" t="s">
        <v>2598</v>
      </c>
      <c r="M168" s="32" t="s">
        <v>2599</v>
      </c>
      <c r="N168" s="32" t="s">
        <v>2600</v>
      </c>
      <c r="O168" s="32" t="s">
        <v>2601</v>
      </c>
      <c r="P168" s="9">
        <f t="shared" si="10"/>
        <v>0.80395537190999999</v>
      </c>
      <c r="Q168" s="9">
        <f t="shared" si="11"/>
        <v>0.29268848004589287</v>
      </c>
      <c r="R168" s="32" t="s">
        <v>2602</v>
      </c>
      <c r="S168" s="16">
        <f t="shared" si="12"/>
        <v>1.2737590878306975</v>
      </c>
      <c r="T168" s="32" t="s">
        <v>2603</v>
      </c>
      <c r="U168" s="32" t="s">
        <v>2604</v>
      </c>
      <c r="V168" s="32" t="s">
        <v>2605</v>
      </c>
      <c r="W168">
        <f t="shared" si="13"/>
        <v>1.1871615361440917</v>
      </c>
      <c r="X168" s="32"/>
      <c r="Y168" s="32"/>
      <c r="Z168" s="32"/>
      <c r="AA168" s="32"/>
      <c r="AB168" s="32"/>
      <c r="AC168" s="32" t="s">
        <v>2606</v>
      </c>
      <c r="AD168" s="32" t="s">
        <v>2607</v>
      </c>
      <c r="AE168" s="32" t="s">
        <v>2608</v>
      </c>
      <c r="AF168" s="32" t="s">
        <v>2609</v>
      </c>
      <c r="AG168">
        <f t="shared" si="14"/>
        <v>3.9817454966710068E-2</v>
      </c>
      <c r="AH168" s="32" t="s">
        <v>2610</v>
      </c>
      <c r="AI168" s="32" t="s">
        <v>2611</v>
      </c>
      <c r="AJ168" s="32">
        <v>2</v>
      </c>
      <c r="AK168" s="32">
        <v>2</v>
      </c>
      <c r="AL168" s="32" t="s">
        <v>2612</v>
      </c>
      <c r="AM168" s="32" t="s">
        <v>2613</v>
      </c>
      <c r="AN168" s="32" t="s">
        <v>2614</v>
      </c>
      <c r="AO168" s="32" t="s">
        <v>2615</v>
      </c>
      <c r="AP168" s="32" t="s">
        <v>2616</v>
      </c>
      <c r="AQ168" s="32" t="s">
        <v>18</v>
      </c>
    </row>
    <row r="169" spans="1:43">
      <c r="A169" s="32" t="s">
        <v>22</v>
      </c>
      <c r="B169" s="32" t="s">
        <v>2617</v>
      </c>
      <c r="C169" s="32" t="s">
        <v>2618</v>
      </c>
      <c r="D169" s="32" t="s">
        <v>2619</v>
      </c>
      <c r="E169" s="32" t="s">
        <v>2620</v>
      </c>
      <c r="F169" s="32" t="s">
        <v>2621</v>
      </c>
      <c r="G169" s="32" t="s">
        <v>2622</v>
      </c>
      <c r="H169" s="32" t="s">
        <v>2623</v>
      </c>
      <c r="I169" s="32" t="s">
        <v>2624</v>
      </c>
      <c r="J169" s="32" t="s">
        <v>2625</v>
      </c>
      <c r="K169" s="33" t="s">
        <v>2626</v>
      </c>
      <c r="L169" s="33" t="s">
        <v>2627</v>
      </c>
      <c r="M169" s="33" t="s">
        <v>2628</v>
      </c>
      <c r="N169" s="33" t="s">
        <v>2629</v>
      </c>
      <c r="O169" s="32" t="s">
        <v>2630</v>
      </c>
      <c r="P169" s="9">
        <f t="shared" si="10"/>
        <v>0.87966957079800001</v>
      </c>
      <c r="Q169" s="9">
        <f t="shared" si="11"/>
        <v>0.54763710757587503</v>
      </c>
      <c r="R169" s="32" t="s">
        <v>2631</v>
      </c>
      <c r="S169" s="16">
        <f t="shared" si="12"/>
        <v>0.9912587152174106</v>
      </c>
      <c r="T169" s="32" t="s">
        <v>2632</v>
      </c>
      <c r="U169" s="32" t="s">
        <v>2633</v>
      </c>
      <c r="V169" s="32" t="s">
        <v>2634</v>
      </c>
      <c r="W169">
        <f t="shared" si="13"/>
        <v>1.5853115971562184</v>
      </c>
      <c r="X169" s="32"/>
      <c r="Y169" s="32"/>
      <c r="Z169" s="32"/>
      <c r="AA169" s="32"/>
      <c r="AB169" s="32"/>
      <c r="AC169" s="32" t="s">
        <v>2635</v>
      </c>
      <c r="AD169" s="32" t="s">
        <v>2636</v>
      </c>
      <c r="AE169" s="32" t="s">
        <v>2637</v>
      </c>
      <c r="AF169" s="32" t="s">
        <v>2638</v>
      </c>
      <c r="AG169">
        <f t="shared" si="14"/>
        <v>3.8250813303633488E-2</v>
      </c>
      <c r="AH169" s="32" t="s">
        <v>2639</v>
      </c>
      <c r="AI169" s="32" t="s">
        <v>2640</v>
      </c>
      <c r="AJ169" s="32">
        <v>2</v>
      </c>
      <c r="AK169" s="32">
        <v>2</v>
      </c>
      <c r="AL169" s="32" t="s">
        <v>2641</v>
      </c>
      <c r="AM169" s="32" t="s">
        <v>2642</v>
      </c>
      <c r="AN169" s="32" t="s">
        <v>2643</v>
      </c>
      <c r="AO169" s="32" t="s">
        <v>2644</v>
      </c>
      <c r="AP169" s="32" t="s">
        <v>2645</v>
      </c>
      <c r="AQ169" s="32" t="s">
        <v>18</v>
      </c>
    </row>
    <row r="170" spans="1:43">
      <c r="A170" s="32" t="s">
        <v>22</v>
      </c>
      <c r="B170" s="33" t="s">
        <v>2646</v>
      </c>
      <c r="C170" s="32" t="s">
        <v>2647</v>
      </c>
      <c r="D170" s="32" t="s">
        <v>2648</v>
      </c>
      <c r="E170" s="33" t="s">
        <v>2649</v>
      </c>
      <c r="F170" s="33" t="s">
        <v>2650</v>
      </c>
      <c r="G170" s="33" t="s">
        <v>2651</v>
      </c>
      <c r="H170" s="32" t="s">
        <v>2652</v>
      </c>
      <c r="I170" s="32" t="s">
        <v>2653</v>
      </c>
      <c r="J170" s="32" t="s">
        <v>2654</v>
      </c>
      <c r="K170" s="32" t="s">
        <v>2655</v>
      </c>
      <c r="L170" s="33" t="s">
        <v>2656</v>
      </c>
      <c r="M170" s="32" t="s">
        <v>2657</v>
      </c>
      <c r="N170" s="33" t="s">
        <v>2658</v>
      </c>
      <c r="O170" s="32" t="s">
        <v>2659</v>
      </c>
      <c r="P170" s="9">
        <f t="shared" si="10"/>
        <v>0.74900708158700013</v>
      </c>
      <c r="Q170" s="9">
        <f t="shared" si="11"/>
        <v>0.12202321653495019</v>
      </c>
      <c r="R170" s="32" t="s">
        <v>2660</v>
      </c>
      <c r="S170" s="16">
        <f t="shared" si="12"/>
        <v>1.4484682489889984</v>
      </c>
      <c r="T170" s="33" t="s">
        <v>2661</v>
      </c>
      <c r="U170" s="32" t="s">
        <v>2662</v>
      </c>
      <c r="V170" s="32" t="s">
        <v>2663</v>
      </c>
      <c r="W170">
        <f t="shared" si="13"/>
        <v>5.0811108040499366</v>
      </c>
      <c r="X170" s="32"/>
      <c r="Y170" s="32"/>
      <c r="Z170" s="32"/>
      <c r="AA170" s="32"/>
      <c r="AB170" s="32"/>
      <c r="AC170" s="32" t="s">
        <v>2664</v>
      </c>
      <c r="AD170" s="32" t="s">
        <v>2665</v>
      </c>
      <c r="AE170" s="32" t="s">
        <v>2666</v>
      </c>
      <c r="AF170" s="32" t="s">
        <v>2667</v>
      </c>
      <c r="AG170">
        <f t="shared" si="14"/>
        <v>4.2294110609024251E-2</v>
      </c>
      <c r="AH170" s="32" t="s">
        <v>2668</v>
      </c>
      <c r="AI170" s="32" t="s">
        <v>2669</v>
      </c>
      <c r="AJ170" s="32">
        <v>1</v>
      </c>
      <c r="AK170" s="32">
        <v>2</v>
      </c>
      <c r="AL170" s="32" t="s">
        <v>2670</v>
      </c>
      <c r="AM170" s="32" t="s">
        <v>2671</v>
      </c>
      <c r="AN170" s="32" t="s">
        <v>2672</v>
      </c>
      <c r="AO170" s="32" t="s">
        <v>2673</v>
      </c>
      <c r="AP170" s="32" t="s">
        <v>2674</v>
      </c>
      <c r="AQ170" s="32" t="s">
        <v>18</v>
      </c>
    </row>
    <row r="171" spans="1:43">
      <c r="A171" s="32" t="s">
        <v>16</v>
      </c>
      <c r="B171" s="33" t="s">
        <v>2675</v>
      </c>
      <c r="C171" s="32" t="s">
        <v>2676</v>
      </c>
      <c r="D171" s="32" t="s">
        <v>2677</v>
      </c>
      <c r="E171" s="33" t="s">
        <v>2678</v>
      </c>
      <c r="F171" s="32" t="s">
        <v>2679</v>
      </c>
      <c r="G171" s="33" t="s">
        <v>2680</v>
      </c>
      <c r="H171" s="32" t="s">
        <v>2681</v>
      </c>
      <c r="I171" s="33" t="s">
        <v>2682</v>
      </c>
      <c r="J171" s="32" t="s">
        <v>2683</v>
      </c>
      <c r="K171" s="32" t="s">
        <v>2684</v>
      </c>
      <c r="L171" s="33" t="s">
        <v>2685</v>
      </c>
      <c r="M171" s="32" t="s">
        <v>2686</v>
      </c>
      <c r="N171" s="32" t="s">
        <v>2687</v>
      </c>
      <c r="O171" s="32" t="s">
        <v>2688</v>
      </c>
      <c r="P171" s="9">
        <f t="shared" si="10"/>
        <v>-0.36884615561799994</v>
      </c>
      <c r="Q171" s="9">
        <f t="shared" si="11"/>
        <v>-0.72790502697164428</v>
      </c>
      <c r="R171" s="32" t="s">
        <v>2689</v>
      </c>
      <c r="S171" s="16">
        <f t="shared" si="12"/>
        <v>2.3860579706977245</v>
      </c>
      <c r="T171" s="32" t="s">
        <v>2690</v>
      </c>
      <c r="U171" s="32" t="s">
        <v>2691</v>
      </c>
      <c r="V171" s="32" t="s">
        <v>2692</v>
      </c>
      <c r="W171">
        <f t="shared" si="13"/>
        <v>2.8508543802462096</v>
      </c>
      <c r="X171" s="32"/>
      <c r="Y171" s="32"/>
      <c r="Z171" s="32"/>
      <c r="AA171" s="32"/>
      <c r="AB171" s="32"/>
      <c r="AC171" s="32" t="s">
        <v>2693</v>
      </c>
      <c r="AD171" s="32" t="s">
        <v>2694</v>
      </c>
      <c r="AE171" s="32" t="s">
        <v>2695</v>
      </c>
      <c r="AF171" s="32" t="s">
        <v>2696</v>
      </c>
      <c r="AG171">
        <f t="shared" si="14"/>
        <v>3.3799152961675807E-2</v>
      </c>
      <c r="AH171" s="32" t="s">
        <v>2697</v>
      </c>
      <c r="AI171" s="32" t="s">
        <v>2698</v>
      </c>
      <c r="AJ171" s="32">
        <v>2</v>
      </c>
      <c r="AK171" s="32">
        <v>1</v>
      </c>
      <c r="AL171" s="32" t="s">
        <v>2699</v>
      </c>
      <c r="AM171" s="32" t="s">
        <v>2700</v>
      </c>
      <c r="AN171" s="32" t="s">
        <v>2472</v>
      </c>
      <c r="AO171" s="32" t="s">
        <v>712</v>
      </c>
      <c r="AP171" s="32" t="s">
        <v>2701</v>
      </c>
      <c r="AQ171" s="32" t="s">
        <v>18</v>
      </c>
    </row>
    <row r="172" spans="1:43">
      <c r="A172" s="32" t="s">
        <v>22</v>
      </c>
      <c r="B172" s="33" t="s">
        <v>2702</v>
      </c>
      <c r="C172" s="32" t="s">
        <v>2703</v>
      </c>
      <c r="D172" s="32" t="s">
        <v>2704</v>
      </c>
      <c r="E172" s="33" t="s">
        <v>2705</v>
      </c>
      <c r="F172" s="32" t="s">
        <v>2706</v>
      </c>
      <c r="G172" s="32" t="s">
        <v>2707</v>
      </c>
      <c r="H172" s="32" t="s">
        <v>2708</v>
      </c>
      <c r="I172" s="32" t="s">
        <v>2709</v>
      </c>
      <c r="J172" s="32" t="s">
        <v>2710</v>
      </c>
      <c r="K172" s="32" t="s">
        <v>2711</v>
      </c>
      <c r="L172" s="32" t="s">
        <v>2712</v>
      </c>
      <c r="M172" s="33" t="s">
        <v>2713</v>
      </c>
      <c r="N172" s="33" t="s">
        <v>2714</v>
      </c>
      <c r="O172" s="32" t="s">
        <v>2715</v>
      </c>
      <c r="P172" s="9">
        <f t="shared" si="10"/>
        <v>0.95701016608400002</v>
      </c>
      <c r="Q172" s="9">
        <f t="shared" si="11"/>
        <v>0.83173691597625066</v>
      </c>
      <c r="R172" s="32" t="s">
        <v>2716</v>
      </c>
      <c r="S172" s="16">
        <f t="shared" si="12"/>
        <v>0.58856731527875594</v>
      </c>
      <c r="T172" s="33" t="s">
        <v>2717</v>
      </c>
      <c r="U172" s="32" t="s">
        <v>2718</v>
      </c>
      <c r="V172" s="33" t="s">
        <v>2719</v>
      </c>
      <c r="W172">
        <f t="shared" si="13"/>
        <v>5.9318631438324667</v>
      </c>
      <c r="X172" s="33"/>
      <c r="Y172" s="33"/>
      <c r="Z172" s="33"/>
      <c r="AA172" s="33"/>
      <c r="AB172" s="33"/>
      <c r="AC172" s="32" t="s">
        <v>2720</v>
      </c>
      <c r="AD172" s="32" t="s">
        <v>2721</v>
      </c>
      <c r="AE172" s="32" t="s">
        <v>2722</v>
      </c>
      <c r="AF172" s="32" t="s">
        <v>2723</v>
      </c>
      <c r="AG172">
        <f t="shared" si="14"/>
        <v>3.9701492055743894E-2</v>
      </c>
      <c r="AH172" s="32" t="s">
        <v>2724</v>
      </c>
      <c r="AI172" s="32" t="s">
        <v>2725</v>
      </c>
      <c r="AJ172" s="32">
        <v>4</v>
      </c>
      <c r="AK172" s="32">
        <v>4</v>
      </c>
      <c r="AL172" s="32" t="s">
        <v>2726</v>
      </c>
      <c r="AM172" s="32" t="s">
        <v>2727</v>
      </c>
      <c r="AN172" s="32" t="s">
        <v>2212</v>
      </c>
      <c r="AO172" s="32" t="s">
        <v>2728</v>
      </c>
      <c r="AP172" s="32" t="s">
        <v>2729</v>
      </c>
      <c r="AQ172" s="32" t="s">
        <v>18</v>
      </c>
    </row>
    <row r="173" spans="1:43">
      <c r="A173" s="32" t="s">
        <v>20</v>
      </c>
      <c r="B173" s="32" t="s">
        <v>2730</v>
      </c>
      <c r="C173" s="32" t="s">
        <v>2731</v>
      </c>
      <c r="D173" s="33" t="s">
        <v>2732</v>
      </c>
      <c r="E173" s="33" t="s">
        <v>2733</v>
      </c>
      <c r="F173" s="33" t="s">
        <v>2734</v>
      </c>
      <c r="G173" s="33" t="s">
        <v>2735</v>
      </c>
      <c r="H173" s="32" t="s">
        <v>2736</v>
      </c>
      <c r="I173" s="32" t="s">
        <v>2737</v>
      </c>
      <c r="J173" s="32" t="s">
        <v>2738</v>
      </c>
      <c r="K173" s="32" t="s">
        <v>2739</v>
      </c>
      <c r="L173" s="32" t="s">
        <v>2740</v>
      </c>
      <c r="M173" s="33" t="s">
        <v>2741</v>
      </c>
      <c r="N173" s="33" t="s">
        <v>2742</v>
      </c>
      <c r="O173" s="32" t="s">
        <v>2743</v>
      </c>
      <c r="P173" s="9">
        <f t="shared" si="10"/>
        <v>0.86686753211000001</v>
      </c>
      <c r="Q173" s="9">
        <f t="shared" si="11"/>
        <v>0.50291863645296386</v>
      </c>
      <c r="R173" s="32" t="s">
        <v>2744</v>
      </c>
      <c r="S173" s="16">
        <f t="shared" si="12"/>
        <v>1.0438241085614943</v>
      </c>
      <c r="T173" s="32" t="s">
        <v>2745</v>
      </c>
      <c r="U173" s="32" t="s">
        <v>2746</v>
      </c>
      <c r="V173" s="33" t="s">
        <v>2747</v>
      </c>
      <c r="W173">
        <f t="shared" si="13"/>
        <v>1.1615092178626909</v>
      </c>
      <c r="X173" s="33"/>
      <c r="Y173" s="33"/>
      <c r="Z173" s="33"/>
      <c r="AA173" s="33"/>
      <c r="AB173" s="33"/>
      <c r="AC173" s="32" t="s">
        <v>2748</v>
      </c>
      <c r="AD173" s="32" t="s">
        <v>2749</v>
      </c>
      <c r="AE173" s="32" t="s">
        <v>2750</v>
      </c>
      <c r="AF173" s="32" t="s">
        <v>2751</v>
      </c>
      <c r="AG173">
        <f t="shared" si="14"/>
        <v>3.8844079823254336E-2</v>
      </c>
      <c r="AH173" s="32" t="s">
        <v>2752</v>
      </c>
      <c r="AI173" s="32" t="s">
        <v>2753</v>
      </c>
      <c r="AJ173" s="32">
        <v>4</v>
      </c>
      <c r="AK173" s="32">
        <v>3</v>
      </c>
      <c r="AL173" s="32" t="s">
        <v>2754</v>
      </c>
      <c r="AM173" s="32" t="s">
        <v>2755</v>
      </c>
      <c r="AN173" s="32" t="s">
        <v>1926</v>
      </c>
      <c r="AO173" s="32" t="s">
        <v>195</v>
      </c>
      <c r="AP173" s="32" t="s">
        <v>2756</v>
      </c>
      <c r="AQ173" s="32" t="s">
        <v>18</v>
      </c>
    </row>
    <row r="174" spans="1:43">
      <c r="A174" s="32" t="s">
        <v>22</v>
      </c>
      <c r="B174" s="32" t="s">
        <v>2757</v>
      </c>
      <c r="C174" s="32" t="s">
        <v>2758</v>
      </c>
      <c r="D174" s="32" t="s">
        <v>2759</v>
      </c>
      <c r="E174" s="33" t="s">
        <v>2760</v>
      </c>
      <c r="F174" s="33" t="s">
        <v>2761</v>
      </c>
      <c r="G174" s="33" t="s">
        <v>2762</v>
      </c>
      <c r="H174" s="32" t="s">
        <v>2763</v>
      </c>
      <c r="I174" s="33" t="s">
        <v>2764</v>
      </c>
      <c r="J174" s="32" t="s">
        <v>2765</v>
      </c>
      <c r="K174" s="32" t="s">
        <v>2766</v>
      </c>
      <c r="L174" s="32" t="s">
        <v>2767</v>
      </c>
      <c r="M174" s="33" t="s">
        <v>2768</v>
      </c>
      <c r="N174" s="33" t="s">
        <v>2769</v>
      </c>
      <c r="O174" s="33" t="s">
        <v>2770</v>
      </c>
      <c r="P174" s="9">
        <f t="shared" si="10"/>
        <v>0.96540777930700006</v>
      </c>
      <c r="Q174" s="9">
        <f t="shared" si="11"/>
        <v>0.86402436069294675</v>
      </c>
      <c r="R174" s="32" t="s">
        <v>2771</v>
      </c>
      <c r="S174" s="16">
        <f t="shared" si="12"/>
        <v>0.52758709676181348</v>
      </c>
      <c r="T174" s="32" t="s">
        <v>2772</v>
      </c>
      <c r="U174" s="32" t="s">
        <v>2773</v>
      </c>
      <c r="V174" s="33" t="s">
        <v>2774</v>
      </c>
      <c r="W174">
        <f t="shared" si="13"/>
        <v>2.778722853885216</v>
      </c>
      <c r="X174" s="33"/>
      <c r="Y174" s="33"/>
      <c r="Z174" s="33"/>
      <c r="AA174" s="33"/>
      <c r="AB174" s="33"/>
      <c r="AC174" s="32" t="s">
        <v>2775</v>
      </c>
      <c r="AD174" s="32" t="s">
        <v>2776</v>
      </c>
      <c r="AE174" s="32" t="s">
        <v>2777</v>
      </c>
      <c r="AF174" s="32" t="s">
        <v>2778</v>
      </c>
      <c r="AG174">
        <f t="shared" si="14"/>
        <v>3.3412504446496225E-2</v>
      </c>
      <c r="AH174" s="32" t="s">
        <v>2779</v>
      </c>
      <c r="AI174" s="32" t="s">
        <v>2780</v>
      </c>
      <c r="AJ174" s="32">
        <v>3</v>
      </c>
      <c r="AK174" s="32">
        <v>2</v>
      </c>
      <c r="AL174" s="32" t="s">
        <v>2781</v>
      </c>
      <c r="AM174" s="32" t="s">
        <v>2782</v>
      </c>
      <c r="AN174" s="32" t="s">
        <v>2783</v>
      </c>
      <c r="AO174" s="32" t="s">
        <v>2784</v>
      </c>
      <c r="AP174" s="32" t="s">
        <v>2785</v>
      </c>
      <c r="AQ174" s="32" t="s">
        <v>18</v>
      </c>
    </row>
    <row r="175" spans="1:43">
      <c r="A175" s="32" t="s">
        <v>22</v>
      </c>
      <c r="B175" s="33" t="s">
        <v>2786</v>
      </c>
      <c r="C175" s="32" t="s">
        <v>2787</v>
      </c>
      <c r="D175" s="32" t="s">
        <v>2788</v>
      </c>
      <c r="E175" s="32" t="s">
        <v>2789</v>
      </c>
      <c r="F175" s="33" t="s">
        <v>2790</v>
      </c>
      <c r="G175" s="33" t="s">
        <v>2791</v>
      </c>
      <c r="H175" s="33" t="s">
        <v>2792</v>
      </c>
      <c r="I175" s="33" t="s">
        <v>2793</v>
      </c>
      <c r="J175" s="32" t="s">
        <v>2794</v>
      </c>
      <c r="K175" s="32" t="s">
        <v>2795</v>
      </c>
      <c r="L175" s="32" t="s">
        <v>2796</v>
      </c>
      <c r="M175" s="33" t="s">
        <v>2797</v>
      </c>
      <c r="N175" s="33" t="s">
        <v>2798</v>
      </c>
      <c r="O175" s="33" t="s">
        <v>2799</v>
      </c>
      <c r="P175" s="9">
        <f t="shared" si="10"/>
        <v>0.82004669509600003</v>
      </c>
      <c r="Q175" s="9">
        <f t="shared" si="11"/>
        <v>0.34495316427574418</v>
      </c>
      <c r="R175" s="32" t="s">
        <v>2800</v>
      </c>
      <c r="S175" s="16">
        <f t="shared" si="12"/>
        <v>1.2186074406545711</v>
      </c>
      <c r="T175" s="32" t="s">
        <v>2801</v>
      </c>
      <c r="U175" s="32" t="s">
        <v>2802</v>
      </c>
      <c r="V175" s="32" t="s">
        <v>2803</v>
      </c>
      <c r="W175">
        <f t="shared" si="13"/>
        <v>1.7772901807653696</v>
      </c>
      <c r="X175" s="32"/>
      <c r="Y175" s="32"/>
      <c r="Z175" s="32"/>
      <c r="AA175" s="32"/>
      <c r="AB175" s="32"/>
      <c r="AC175" s="32" t="s">
        <v>2804</v>
      </c>
      <c r="AD175" s="32" t="s">
        <v>2805</v>
      </c>
      <c r="AE175" s="32" t="s">
        <v>2806</v>
      </c>
      <c r="AF175" s="32" t="s">
        <v>2807</v>
      </c>
      <c r="AG175">
        <f t="shared" si="14"/>
        <v>4.4455579976532968E-2</v>
      </c>
      <c r="AH175" s="32" t="s">
        <v>2808</v>
      </c>
      <c r="AI175" s="32" t="s">
        <v>2809</v>
      </c>
      <c r="AJ175" s="32">
        <v>3</v>
      </c>
      <c r="AK175" s="32">
        <v>2</v>
      </c>
      <c r="AL175" s="32" t="s">
        <v>2810</v>
      </c>
      <c r="AM175" s="32" t="s">
        <v>2811</v>
      </c>
      <c r="AN175" s="32" t="s">
        <v>2812</v>
      </c>
      <c r="AO175" s="32" t="s">
        <v>2813</v>
      </c>
      <c r="AP175" s="32" t="s">
        <v>2814</v>
      </c>
      <c r="AQ175" s="32" t="s">
        <v>18</v>
      </c>
    </row>
    <row r="176" spans="1:43">
      <c r="A176" s="32" t="s">
        <v>20</v>
      </c>
      <c r="B176" s="33" t="s">
        <v>2815</v>
      </c>
      <c r="C176" s="32" t="s">
        <v>2816</v>
      </c>
      <c r="D176" s="32" t="s">
        <v>2817</v>
      </c>
      <c r="E176" s="32" t="s">
        <v>2818</v>
      </c>
      <c r="F176" s="33" t="s">
        <v>2819</v>
      </c>
      <c r="G176" s="32" t="s">
        <v>2820</v>
      </c>
      <c r="H176" s="33" t="s">
        <v>2821</v>
      </c>
      <c r="I176" s="33" t="s">
        <v>2822</v>
      </c>
      <c r="J176" s="32" t="s">
        <v>2823</v>
      </c>
      <c r="K176" s="32" t="s">
        <v>2824</v>
      </c>
      <c r="L176" s="32" t="s">
        <v>2825</v>
      </c>
      <c r="M176" s="33" t="s">
        <v>2826</v>
      </c>
      <c r="N176" s="33" t="s">
        <v>2827</v>
      </c>
      <c r="O176" s="32" t="s">
        <v>2828</v>
      </c>
      <c r="P176" s="9">
        <f t="shared" si="10"/>
        <v>8.9515190393999994E-2</v>
      </c>
      <c r="Q176" s="9">
        <f t="shared" si="11"/>
        <v>-0.98397406137745191</v>
      </c>
      <c r="R176" s="32" t="s">
        <v>2829</v>
      </c>
      <c r="S176" s="16">
        <f t="shared" si="12"/>
        <v>2.9623223123749716</v>
      </c>
      <c r="T176" s="33" t="s">
        <v>2830</v>
      </c>
      <c r="U176" s="32" t="s">
        <v>2831</v>
      </c>
      <c r="V176" s="33" t="s">
        <v>2832</v>
      </c>
      <c r="W176">
        <f t="shared" si="13"/>
        <v>2.2182027239053244</v>
      </c>
      <c r="X176" s="33"/>
      <c r="Y176" s="33"/>
      <c r="Z176" s="33"/>
      <c r="AA176" s="33"/>
      <c r="AB176" s="33"/>
      <c r="AC176" s="32" t="s">
        <v>2833</v>
      </c>
      <c r="AD176" s="32" t="s">
        <v>2834</v>
      </c>
      <c r="AE176" s="32" t="s">
        <v>2835</v>
      </c>
      <c r="AF176" s="32" t="s">
        <v>2836</v>
      </c>
      <c r="AG176">
        <f t="shared" si="14"/>
        <v>3.8232161041637194E-2</v>
      </c>
      <c r="AH176" s="32" t="s">
        <v>2837</v>
      </c>
      <c r="AI176" s="32" t="s">
        <v>2838</v>
      </c>
      <c r="AJ176" s="32">
        <v>4</v>
      </c>
      <c r="AK176" s="32">
        <v>4</v>
      </c>
      <c r="AL176" s="32" t="s">
        <v>2839</v>
      </c>
      <c r="AM176" s="32" t="s">
        <v>2840</v>
      </c>
      <c r="AN176" s="32" t="s">
        <v>2841</v>
      </c>
      <c r="AO176" s="32" t="s">
        <v>2842</v>
      </c>
      <c r="AP176" s="32" t="s">
        <v>2843</v>
      </c>
      <c r="AQ176" s="32" t="s">
        <v>18</v>
      </c>
    </row>
    <row r="177" spans="1:43">
      <c r="A177" s="32" t="s">
        <v>20</v>
      </c>
      <c r="B177" s="33" t="s">
        <v>2844</v>
      </c>
      <c r="C177" s="32" t="s">
        <v>2845</v>
      </c>
      <c r="D177" s="32" t="s">
        <v>2846</v>
      </c>
      <c r="E177" s="33" t="s">
        <v>2847</v>
      </c>
      <c r="F177" s="33" t="s">
        <v>2848</v>
      </c>
      <c r="G177" s="33" t="s">
        <v>2849</v>
      </c>
      <c r="H177" s="32" t="s">
        <v>2850</v>
      </c>
      <c r="I177" s="33" t="s">
        <v>2851</v>
      </c>
      <c r="J177" s="32" t="s">
        <v>2852</v>
      </c>
      <c r="K177" s="32" t="s">
        <v>2853</v>
      </c>
      <c r="L177" s="33" t="s">
        <v>2854</v>
      </c>
      <c r="M177" s="32" t="s">
        <v>2855</v>
      </c>
      <c r="N177" s="33" t="s">
        <v>2856</v>
      </c>
      <c r="O177" s="32" t="s">
        <v>2857</v>
      </c>
      <c r="P177" s="9">
        <f t="shared" si="10"/>
        <v>0.84616251009199994</v>
      </c>
      <c r="Q177" s="9">
        <f t="shared" si="11"/>
        <v>0.43198198697038781</v>
      </c>
      <c r="R177" s="32" t="s">
        <v>2858</v>
      </c>
      <c r="S177" s="16">
        <f t="shared" si="12"/>
        <v>1.124107091765965</v>
      </c>
      <c r="T177" s="32" t="s">
        <v>2859</v>
      </c>
      <c r="U177" s="32" t="s">
        <v>2860</v>
      </c>
      <c r="V177" s="32" t="s">
        <v>2861</v>
      </c>
      <c r="W177">
        <f t="shared" si="13"/>
        <v>4.9398959208522806</v>
      </c>
      <c r="X177" s="32"/>
      <c r="Y177" s="32"/>
      <c r="Z177" s="32"/>
      <c r="AA177" s="32"/>
      <c r="AB177" s="32"/>
      <c r="AC177" s="32" t="s">
        <v>2862</v>
      </c>
      <c r="AD177" s="32" t="s">
        <v>2863</v>
      </c>
      <c r="AE177" s="32" t="s">
        <v>2864</v>
      </c>
      <c r="AF177" s="32" t="s">
        <v>2865</v>
      </c>
      <c r="AG177">
        <f t="shared" si="14"/>
        <v>3.5674090384660948E-2</v>
      </c>
      <c r="AH177" s="32" t="s">
        <v>2866</v>
      </c>
      <c r="AI177" s="32" t="s">
        <v>2867</v>
      </c>
      <c r="AJ177" s="32">
        <v>2</v>
      </c>
      <c r="AK177" s="32">
        <v>2</v>
      </c>
      <c r="AL177" s="32" t="s">
        <v>2868</v>
      </c>
      <c r="AM177" s="32" t="s">
        <v>2869</v>
      </c>
      <c r="AN177" s="32" t="s">
        <v>2870</v>
      </c>
      <c r="AO177" s="32" t="s">
        <v>2871</v>
      </c>
      <c r="AP177" s="32" t="s">
        <v>2872</v>
      </c>
      <c r="AQ177" s="32" t="s">
        <v>18</v>
      </c>
    </row>
    <row r="178" spans="1:43">
      <c r="A178" s="32" t="s">
        <v>16</v>
      </c>
      <c r="B178" s="33" t="s">
        <v>2873</v>
      </c>
      <c r="C178" s="32" t="s">
        <v>2874</v>
      </c>
      <c r="D178" s="32" t="s">
        <v>2875</v>
      </c>
      <c r="E178" s="32" t="s">
        <v>2876</v>
      </c>
      <c r="F178" s="33" t="s">
        <v>2877</v>
      </c>
      <c r="G178" s="32" t="s">
        <v>2878</v>
      </c>
      <c r="H178" s="32" t="s">
        <v>2879</v>
      </c>
      <c r="I178" s="33" t="s">
        <v>2880</v>
      </c>
      <c r="J178" s="32" t="s">
        <v>2881</v>
      </c>
      <c r="K178" s="32" t="s">
        <v>2882</v>
      </c>
      <c r="L178" s="33" t="s">
        <v>2883</v>
      </c>
      <c r="M178" s="32" t="s">
        <v>2884</v>
      </c>
      <c r="N178" s="33" t="s">
        <v>2885</v>
      </c>
      <c r="O178" s="32" t="s">
        <v>2886</v>
      </c>
      <c r="P178" s="9">
        <f t="shared" si="10"/>
        <v>-0.69713391473000008</v>
      </c>
      <c r="Q178" s="9">
        <f t="shared" si="11"/>
        <v>-2.8008609866449929E-2</v>
      </c>
      <c r="R178" s="32" t="s">
        <v>2887</v>
      </c>
      <c r="S178" s="16">
        <f t="shared" si="12"/>
        <v>1.5988085999974861</v>
      </c>
      <c r="T178" s="32" t="s">
        <v>2888</v>
      </c>
      <c r="U178" s="32" t="s">
        <v>2889</v>
      </c>
      <c r="V178" s="32" t="s">
        <v>2890</v>
      </c>
      <c r="W178">
        <f t="shared" si="13"/>
        <v>2.4445204432702132</v>
      </c>
      <c r="X178" s="32"/>
      <c r="Y178" s="32"/>
      <c r="Z178" s="32"/>
      <c r="AA178" s="32"/>
      <c r="AB178" s="32"/>
      <c r="AC178" s="32" t="s">
        <v>2891</v>
      </c>
      <c r="AD178" s="32" t="s">
        <v>2892</v>
      </c>
      <c r="AE178" s="32" t="s">
        <v>2893</v>
      </c>
      <c r="AF178" s="32" t="s">
        <v>2894</v>
      </c>
      <c r="AG178">
        <f t="shared" si="14"/>
        <v>2.8282507177158505E-2</v>
      </c>
      <c r="AH178" s="32" t="s">
        <v>2895</v>
      </c>
      <c r="AI178" s="32" t="s">
        <v>2896</v>
      </c>
      <c r="AJ178" s="32">
        <v>1</v>
      </c>
      <c r="AK178" s="32">
        <v>1</v>
      </c>
      <c r="AL178" s="32" t="s">
        <v>2897</v>
      </c>
      <c r="AM178" s="32" t="s">
        <v>2898</v>
      </c>
      <c r="AN178" s="32" t="s">
        <v>2899</v>
      </c>
      <c r="AO178" s="32" t="s">
        <v>2900</v>
      </c>
      <c r="AP178" s="32" t="s">
        <v>2901</v>
      </c>
      <c r="AQ178" s="32" t="s">
        <v>18</v>
      </c>
    </row>
    <row r="179" spans="1:43">
      <c r="A179" s="32" t="s">
        <v>22</v>
      </c>
      <c r="B179" s="33" t="s">
        <v>2902</v>
      </c>
      <c r="C179" s="32" t="s">
        <v>2903</v>
      </c>
      <c r="D179" s="32" t="s">
        <v>2904</v>
      </c>
      <c r="E179" s="33" t="s">
        <v>2905</v>
      </c>
      <c r="F179" s="32" t="s">
        <v>2906</v>
      </c>
      <c r="G179" s="33" t="s">
        <v>2907</v>
      </c>
      <c r="H179" s="32" t="s">
        <v>2908</v>
      </c>
      <c r="I179" s="33" t="s">
        <v>2909</v>
      </c>
      <c r="J179" s="32" t="s">
        <v>2910</v>
      </c>
      <c r="K179" s="32" t="s">
        <v>2911</v>
      </c>
      <c r="L179" s="32" t="s">
        <v>2912</v>
      </c>
      <c r="M179" s="33" t="s">
        <v>2913</v>
      </c>
      <c r="N179" s="33" t="s">
        <v>2914</v>
      </c>
      <c r="O179" s="33" t="s">
        <v>2915</v>
      </c>
      <c r="P179" s="9">
        <f t="shared" si="10"/>
        <v>-0.66269380852000004</v>
      </c>
      <c r="Q179" s="9">
        <f t="shared" si="11"/>
        <v>-0.12167383229851503</v>
      </c>
      <c r="R179" s="32" t="s">
        <v>2916</v>
      </c>
      <c r="S179" s="16">
        <f t="shared" si="12"/>
        <v>1.6927723974543236</v>
      </c>
      <c r="T179" s="32" t="s">
        <v>2917</v>
      </c>
      <c r="U179" s="32" t="s">
        <v>2918</v>
      </c>
      <c r="V179" s="32" t="s">
        <v>2919</v>
      </c>
      <c r="W179">
        <f t="shared" si="13"/>
        <v>1.0701418315816833</v>
      </c>
      <c r="X179" s="32"/>
      <c r="Y179" s="32"/>
      <c r="Z179" s="32"/>
      <c r="AA179" s="32"/>
      <c r="AB179" s="32"/>
      <c r="AC179" s="32" t="s">
        <v>2920</v>
      </c>
      <c r="AD179" s="32" t="s">
        <v>2921</v>
      </c>
      <c r="AE179" s="32" t="s">
        <v>2922</v>
      </c>
      <c r="AF179" s="32" t="s">
        <v>2923</v>
      </c>
      <c r="AG179">
        <f t="shared" si="14"/>
        <v>3.4745148928878443E-2</v>
      </c>
      <c r="AH179" s="32" t="s">
        <v>2924</v>
      </c>
      <c r="AI179" s="32" t="s">
        <v>2925</v>
      </c>
      <c r="AJ179" s="32">
        <v>3</v>
      </c>
      <c r="AK179" s="32">
        <v>2</v>
      </c>
      <c r="AL179" s="32" t="s">
        <v>2926</v>
      </c>
      <c r="AM179" s="32" t="s">
        <v>2927</v>
      </c>
      <c r="AN179" s="32" t="s">
        <v>2928</v>
      </c>
      <c r="AO179" s="32" t="s">
        <v>2929</v>
      </c>
      <c r="AP179" s="32" t="s">
        <v>2930</v>
      </c>
      <c r="AQ179" s="32" t="s">
        <v>18</v>
      </c>
    </row>
    <row r="180" spans="1:43">
      <c r="A180" s="32" t="s">
        <v>20</v>
      </c>
      <c r="B180" s="32">
        <v>0</v>
      </c>
      <c r="C180" s="34">
        <v>45078</v>
      </c>
      <c r="D180" s="32">
        <v>0</v>
      </c>
      <c r="E180" s="32">
        <v>0</v>
      </c>
      <c r="F180" s="32">
        <v>0</v>
      </c>
      <c r="G180" s="32">
        <v>0</v>
      </c>
      <c r="H180" s="32">
        <v>1</v>
      </c>
      <c r="I180" s="33" t="s">
        <v>2931</v>
      </c>
      <c r="J180" s="32" t="s">
        <v>2932</v>
      </c>
      <c r="K180" s="33" t="s">
        <v>2933</v>
      </c>
      <c r="L180" s="33" t="s">
        <v>2934</v>
      </c>
      <c r="M180" s="33" t="s">
        <v>2935</v>
      </c>
      <c r="N180" s="33" t="s">
        <v>2936</v>
      </c>
      <c r="O180" s="32" t="s">
        <v>2937</v>
      </c>
      <c r="P180" s="9">
        <f t="shared" si="10"/>
        <v>-0.27621105633999998</v>
      </c>
      <c r="Q180" s="9">
        <f t="shared" si="11"/>
        <v>-0.84741490471108272</v>
      </c>
      <c r="R180" s="32" t="s">
        <v>2938</v>
      </c>
      <c r="S180" s="16">
        <f t="shared" si="12"/>
        <v>2.5818935500652422</v>
      </c>
      <c r="T180" s="33" t="s">
        <v>2939</v>
      </c>
      <c r="U180" s="32" t="s">
        <v>2940</v>
      </c>
      <c r="V180" s="32" t="s">
        <v>2941</v>
      </c>
      <c r="W180">
        <f t="shared" si="13"/>
        <v>45075.830819488823</v>
      </c>
      <c r="X180" s="32"/>
      <c r="Y180" s="32"/>
      <c r="Z180" s="32"/>
      <c r="AA180" s="32"/>
      <c r="AB180" s="32"/>
      <c r="AC180" s="32" t="s">
        <v>2942</v>
      </c>
      <c r="AD180" s="32" t="s">
        <v>2943</v>
      </c>
      <c r="AE180" s="32" t="s">
        <v>2944</v>
      </c>
      <c r="AF180" s="32" t="s">
        <v>2945</v>
      </c>
      <c r="AG180">
        <f t="shared" si="14"/>
        <v>3.6411513263432525E-2</v>
      </c>
      <c r="AH180" s="32" t="s">
        <v>2946</v>
      </c>
      <c r="AI180" s="32" t="s">
        <v>2947</v>
      </c>
      <c r="AJ180" s="32">
        <v>2</v>
      </c>
      <c r="AK180" s="32">
        <v>3</v>
      </c>
      <c r="AL180" s="32" t="s">
        <v>2948</v>
      </c>
      <c r="AM180" s="32" t="s">
        <v>2949</v>
      </c>
      <c r="AN180" s="32" t="s">
        <v>2950</v>
      </c>
      <c r="AO180" s="32" t="s">
        <v>2951</v>
      </c>
      <c r="AP180" s="32" t="s">
        <v>2952</v>
      </c>
      <c r="AQ180" s="32" t="s">
        <v>18</v>
      </c>
    </row>
    <row r="181" spans="1:43">
      <c r="A181" s="32" t="s">
        <v>20</v>
      </c>
      <c r="B181" s="33" t="s">
        <v>2953</v>
      </c>
      <c r="C181" s="32" t="s">
        <v>2954</v>
      </c>
      <c r="D181" s="33" t="s">
        <v>2955</v>
      </c>
      <c r="E181" s="33" t="s">
        <v>2956</v>
      </c>
      <c r="F181" s="33" t="s">
        <v>2957</v>
      </c>
      <c r="G181" s="32" t="s">
        <v>2958</v>
      </c>
      <c r="H181" s="32" t="s">
        <v>2959</v>
      </c>
      <c r="I181" s="33" t="s">
        <v>2960</v>
      </c>
      <c r="J181" s="32" t="s">
        <v>2961</v>
      </c>
      <c r="K181" s="33" t="s">
        <v>2962</v>
      </c>
      <c r="L181" s="32" t="s">
        <v>2963</v>
      </c>
      <c r="M181" s="33" t="s">
        <v>2964</v>
      </c>
      <c r="N181" s="33" t="s">
        <v>2965</v>
      </c>
      <c r="O181" s="33" t="s">
        <v>2966</v>
      </c>
      <c r="P181" s="9">
        <f t="shared" si="10"/>
        <v>-0.38300034834000002</v>
      </c>
      <c r="Q181" s="9">
        <f t="shared" si="11"/>
        <v>-0.70662146634287737</v>
      </c>
      <c r="R181" s="32" t="s">
        <v>2967</v>
      </c>
      <c r="S181" s="16">
        <f t="shared" si="12"/>
        <v>2.3555083866735864</v>
      </c>
      <c r="T181" s="32" t="s">
        <v>2968</v>
      </c>
      <c r="U181" s="32" t="s">
        <v>2969</v>
      </c>
      <c r="V181" s="33" t="s">
        <v>2970</v>
      </c>
      <c r="W181">
        <f t="shared" si="13"/>
        <v>4.3852168453800546</v>
      </c>
      <c r="X181" s="33"/>
      <c r="Y181" s="33"/>
      <c r="Z181" s="33"/>
      <c r="AA181" s="33"/>
      <c r="AB181" s="33"/>
      <c r="AC181" s="32" t="s">
        <v>2864</v>
      </c>
      <c r="AD181" s="32" t="s">
        <v>2971</v>
      </c>
      <c r="AE181" s="32" t="s">
        <v>2972</v>
      </c>
      <c r="AF181" s="32" t="s">
        <v>2973</v>
      </c>
      <c r="AG181">
        <f t="shared" si="14"/>
        <v>3.7115718360650897E-2</v>
      </c>
      <c r="AH181" s="32" t="s">
        <v>2974</v>
      </c>
      <c r="AI181" s="32" t="s">
        <v>2975</v>
      </c>
      <c r="AJ181" s="32">
        <v>3</v>
      </c>
      <c r="AK181" s="32">
        <v>2</v>
      </c>
      <c r="AL181" s="32" t="s">
        <v>2976</v>
      </c>
      <c r="AM181" s="32" t="s">
        <v>2977</v>
      </c>
      <c r="AN181" s="32" t="s">
        <v>2978</v>
      </c>
      <c r="AO181" s="32" t="s">
        <v>2979</v>
      </c>
      <c r="AP181" s="32" t="s">
        <v>2980</v>
      </c>
      <c r="AQ181" s="32" t="s">
        <v>18</v>
      </c>
    </row>
    <row r="182" spans="1:43">
      <c r="A182" s="32" t="s">
        <v>16</v>
      </c>
      <c r="B182" s="33" t="s">
        <v>2981</v>
      </c>
      <c r="C182" s="32" t="s">
        <v>2982</v>
      </c>
      <c r="D182" s="33" t="s">
        <v>2983</v>
      </c>
      <c r="E182" s="33" t="s">
        <v>2984</v>
      </c>
      <c r="F182" s="33" t="s">
        <v>2985</v>
      </c>
      <c r="G182" s="32" t="s">
        <v>2986</v>
      </c>
      <c r="H182" s="33" t="s">
        <v>2987</v>
      </c>
      <c r="I182" s="33" t="s">
        <v>2988</v>
      </c>
      <c r="J182" s="32" t="s">
        <v>2989</v>
      </c>
      <c r="K182" s="33" t="s">
        <v>2990</v>
      </c>
      <c r="L182" s="33" t="s">
        <v>2991</v>
      </c>
      <c r="M182" s="33" t="s">
        <v>2992</v>
      </c>
      <c r="N182" s="33" t="s">
        <v>2993</v>
      </c>
      <c r="O182" s="32" t="s">
        <v>2994</v>
      </c>
      <c r="P182" s="9">
        <f t="shared" si="10"/>
        <v>0.73989276464600007</v>
      </c>
      <c r="Q182" s="9">
        <f t="shared" si="11"/>
        <v>9.488260635100243E-2</v>
      </c>
      <c r="R182" s="32" t="s">
        <v>2995</v>
      </c>
      <c r="S182" s="16">
        <f t="shared" si="12"/>
        <v>1.4757707738264045</v>
      </c>
      <c r="T182" s="33" t="s">
        <v>2996</v>
      </c>
      <c r="U182" s="32" t="s">
        <v>2997</v>
      </c>
      <c r="V182" s="32" t="s">
        <v>2998</v>
      </c>
      <c r="W182">
        <f t="shared" si="13"/>
        <v>4.090123414736162</v>
      </c>
      <c r="X182" s="32"/>
      <c r="Y182" s="32"/>
      <c r="Z182" s="32"/>
      <c r="AA182" s="32"/>
      <c r="AB182" s="32"/>
      <c r="AC182" s="32" t="s">
        <v>2999</v>
      </c>
      <c r="AD182" s="32" t="s">
        <v>3000</v>
      </c>
      <c r="AE182" s="32" t="s">
        <v>3001</v>
      </c>
      <c r="AF182" s="32" t="s">
        <v>3002</v>
      </c>
      <c r="AG182">
        <f t="shared" si="14"/>
        <v>3.5414709651417894E-2</v>
      </c>
      <c r="AH182" s="32" t="s">
        <v>3003</v>
      </c>
      <c r="AI182" s="32" t="s">
        <v>3004</v>
      </c>
      <c r="AJ182" s="32">
        <v>1</v>
      </c>
      <c r="AK182" s="32">
        <v>3</v>
      </c>
      <c r="AL182" s="32" t="s">
        <v>3005</v>
      </c>
      <c r="AM182" s="32" t="s">
        <v>3006</v>
      </c>
      <c r="AN182" s="32" t="s">
        <v>3007</v>
      </c>
      <c r="AO182" s="32" t="s">
        <v>741</v>
      </c>
      <c r="AP182" s="32" t="s">
        <v>2272</v>
      </c>
      <c r="AQ182" s="32" t="s">
        <v>18</v>
      </c>
    </row>
    <row r="183" spans="1:43">
      <c r="A183" s="32" t="s">
        <v>20</v>
      </c>
      <c r="B183" s="33" t="s">
        <v>3008</v>
      </c>
      <c r="C183" s="32" t="s">
        <v>3009</v>
      </c>
      <c r="D183" s="33" t="s">
        <v>3010</v>
      </c>
      <c r="E183" s="32" t="s">
        <v>3011</v>
      </c>
      <c r="F183" s="32" t="s">
        <v>3012</v>
      </c>
      <c r="G183" s="33" t="s">
        <v>3013</v>
      </c>
      <c r="H183" s="32" t="s">
        <v>3014</v>
      </c>
      <c r="I183" s="32" t="s">
        <v>3015</v>
      </c>
      <c r="J183" s="32" t="s">
        <v>3016</v>
      </c>
      <c r="K183" s="33" t="s">
        <v>3017</v>
      </c>
      <c r="L183" s="33" t="s">
        <v>3018</v>
      </c>
      <c r="M183" s="33" t="s">
        <v>3019</v>
      </c>
      <c r="N183" s="33" t="s">
        <v>3020</v>
      </c>
      <c r="O183" s="32" t="s">
        <v>3021</v>
      </c>
      <c r="P183" s="9">
        <f t="shared" si="10"/>
        <v>0.76376126436699998</v>
      </c>
      <c r="Q183" s="9">
        <f t="shared" si="11"/>
        <v>0.16666253789495689</v>
      </c>
      <c r="R183" s="32" t="s">
        <v>3022</v>
      </c>
      <c r="S183" s="16">
        <f t="shared" si="12"/>
        <v>1.4033524349124982</v>
      </c>
      <c r="T183" s="33" t="s">
        <v>3023</v>
      </c>
      <c r="U183" s="32" t="s">
        <v>3024</v>
      </c>
      <c r="V183" s="33" t="s">
        <v>3025</v>
      </c>
      <c r="W183">
        <f t="shared" si="13"/>
        <v>1.3396588665496152</v>
      </c>
      <c r="X183" s="33"/>
      <c r="Y183" s="33"/>
      <c r="Z183" s="33"/>
      <c r="AA183" s="33"/>
      <c r="AB183" s="33"/>
      <c r="AC183" s="32" t="s">
        <v>3026</v>
      </c>
      <c r="AD183" s="32" t="s">
        <v>3027</v>
      </c>
      <c r="AE183" s="32" t="s">
        <v>3028</v>
      </c>
      <c r="AF183" s="32" t="s">
        <v>3029</v>
      </c>
      <c r="AG183">
        <f t="shared" si="14"/>
        <v>3.6861329353451135E-2</v>
      </c>
      <c r="AH183" s="32" t="s">
        <v>3030</v>
      </c>
      <c r="AI183" s="32" t="s">
        <v>3031</v>
      </c>
      <c r="AJ183" s="32">
        <v>2</v>
      </c>
      <c r="AK183" s="32">
        <v>4</v>
      </c>
      <c r="AL183" s="32" t="s">
        <v>3032</v>
      </c>
      <c r="AM183" s="32" t="s">
        <v>3033</v>
      </c>
      <c r="AN183" s="32" t="s">
        <v>3034</v>
      </c>
      <c r="AO183" s="32" t="s">
        <v>3035</v>
      </c>
      <c r="AP183" s="32" t="s">
        <v>254</v>
      </c>
      <c r="AQ183" s="32" t="s">
        <v>18</v>
      </c>
    </row>
    <row r="184" spans="1:43">
      <c r="A184" s="32" t="s">
        <v>22</v>
      </c>
      <c r="B184" s="33" t="s">
        <v>3036</v>
      </c>
      <c r="C184" s="32" t="s">
        <v>3037</v>
      </c>
      <c r="D184" s="33" t="s">
        <v>3038</v>
      </c>
      <c r="E184" s="32" t="s">
        <v>3039</v>
      </c>
      <c r="F184" s="33" t="s">
        <v>3040</v>
      </c>
      <c r="G184" s="32" t="s">
        <v>3041</v>
      </c>
      <c r="H184" s="32" t="s">
        <v>3042</v>
      </c>
      <c r="I184" s="32" t="s">
        <v>3043</v>
      </c>
      <c r="J184" s="32" t="s">
        <v>3044</v>
      </c>
      <c r="K184" s="33" t="s">
        <v>3045</v>
      </c>
      <c r="L184" s="33" t="s">
        <v>3046</v>
      </c>
      <c r="M184" s="33" t="s">
        <v>3047</v>
      </c>
      <c r="N184" s="33" t="s">
        <v>3048</v>
      </c>
      <c r="O184" s="32" t="s">
        <v>3049</v>
      </c>
      <c r="P184" s="9">
        <f t="shared" si="10"/>
        <v>-0.14779215346200003</v>
      </c>
      <c r="Q184" s="9">
        <f t="shared" si="11"/>
        <v>-0.95631495875012928</v>
      </c>
      <c r="R184" s="32" t="s">
        <v>3050</v>
      </c>
      <c r="S184" s="16">
        <f t="shared" si="12"/>
        <v>2.844921579372202</v>
      </c>
      <c r="T184" s="33" t="s">
        <v>3051</v>
      </c>
      <c r="U184" s="32" t="s">
        <v>3052</v>
      </c>
      <c r="V184" s="33" t="s">
        <v>3053</v>
      </c>
      <c r="W184">
        <f t="shared" si="13"/>
        <v>2.8777011217400599</v>
      </c>
      <c r="X184" s="33"/>
      <c r="Y184" s="33"/>
      <c r="Z184" s="33"/>
      <c r="AA184" s="33"/>
      <c r="AB184" s="33"/>
      <c r="AC184" s="32" t="s">
        <v>3054</v>
      </c>
      <c r="AD184" s="32" t="s">
        <v>3055</v>
      </c>
      <c r="AE184" s="32" t="s">
        <v>3056</v>
      </c>
      <c r="AF184" s="32" t="s">
        <v>3057</v>
      </c>
      <c r="AG184">
        <f t="shared" si="14"/>
        <v>4.1574762281445583E-2</v>
      </c>
      <c r="AH184" s="32" t="s">
        <v>3058</v>
      </c>
      <c r="AI184" s="32" t="s">
        <v>3059</v>
      </c>
      <c r="AJ184" s="32">
        <v>4</v>
      </c>
      <c r="AK184" s="32">
        <v>3</v>
      </c>
      <c r="AL184" s="32" t="s">
        <v>3060</v>
      </c>
      <c r="AM184" s="32" t="s">
        <v>3061</v>
      </c>
      <c r="AN184" s="32" t="s">
        <v>3062</v>
      </c>
      <c r="AO184" s="32" t="s">
        <v>3063</v>
      </c>
      <c r="AP184" s="32" t="s">
        <v>3064</v>
      </c>
      <c r="AQ184" s="32" t="s">
        <v>18</v>
      </c>
    </row>
    <row r="185" spans="1:43">
      <c r="A185" s="32" t="s">
        <v>20</v>
      </c>
      <c r="B185" s="33" t="s">
        <v>3065</v>
      </c>
      <c r="C185" s="32" t="s">
        <v>3066</v>
      </c>
      <c r="D185" s="33" t="s">
        <v>3067</v>
      </c>
      <c r="E185" s="32" t="s">
        <v>3068</v>
      </c>
      <c r="F185" s="33" t="s">
        <v>3069</v>
      </c>
      <c r="G185" s="32" t="s">
        <v>3070</v>
      </c>
      <c r="H185" s="32" t="s">
        <v>3071</v>
      </c>
      <c r="I185" s="33" t="s">
        <v>3072</v>
      </c>
      <c r="J185" s="32" t="s">
        <v>3073</v>
      </c>
      <c r="K185" s="33" t="s">
        <v>3074</v>
      </c>
      <c r="L185" s="33" t="s">
        <v>3075</v>
      </c>
      <c r="M185" s="32" t="s">
        <v>3076</v>
      </c>
      <c r="N185" s="32" t="s">
        <v>3077</v>
      </c>
      <c r="O185" s="32" t="s">
        <v>3078</v>
      </c>
      <c r="P185" s="9">
        <f t="shared" si="10"/>
        <v>0.87610911599999997</v>
      </c>
      <c r="Q185" s="9">
        <f t="shared" si="11"/>
        <v>0.53513436627660282</v>
      </c>
      <c r="R185" s="32" t="s">
        <v>3079</v>
      </c>
      <c r="S185" s="16">
        <f t="shared" si="12"/>
        <v>1.0061295304605173</v>
      </c>
      <c r="T185" s="32" t="s">
        <v>3080</v>
      </c>
      <c r="U185" s="32" t="s">
        <v>3081</v>
      </c>
      <c r="V185" s="32" t="s">
        <v>3082</v>
      </c>
      <c r="W185">
        <f t="shared" si="13"/>
        <v>5.762571761025888</v>
      </c>
      <c r="X185" s="32"/>
      <c r="Y185" s="32"/>
      <c r="Z185" s="32"/>
      <c r="AA185" s="32"/>
      <c r="AB185" s="32"/>
      <c r="AC185" s="32" t="s">
        <v>3083</v>
      </c>
      <c r="AD185" s="32" t="s">
        <v>3084</v>
      </c>
      <c r="AE185" s="32" t="s">
        <v>3085</v>
      </c>
      <c r="AF185" s="32" t="s">
        <v>3086</v>
      </c>
      <c r="AG185">
        <f t="shared" si="14"/>
        <v>2.6286761024614236E-2</v>
      </c>
      <c r="AH185" s="32" t="s">
        <v>3087</v>
      </c>
      <c r="AI185" s="32" t="s">
        <v>3088</v>
      </c>
      <c r="AJ185" s="32">
        <v>2</v>
      </c>
      <c r="AK185" s="32">
        <v>2</v>
      </c>
      <c r="AL185" s="32" t="s">
        <v>3089</v>
      </c>
      <c r="AM185" s="32" t="s">
        <v>3090</v>
      </c>
      <c r="AN185" s="32" t="s">
        <v>3091</v>
      </c>
      <c r="AO185" s="32" t="s">
        <v>3092</v>
      </c>
      <c r="AP185" s="32" t="s">
        <v>3093</v>
      </c>
      <c r="AQ185" s="32" t="s">
        <v>18</v>
      </c>
    </row>
    <row r="186" spans="1:43">
      <c r="A186" s="32" t="s">
        <v>22</v>
      </c>
      <c r="B186" s="33" t="s">
        <v>3094</v>
      </c>
      <c r="C186" s="32" t="s">
        <v>3095</v>
      </c>
      <c r="D186" s="33" t="s">
        <v>3096</v>
      </c>
      <c r="E186" s="32" t="s">
        <v>3097</v>
      </c>
      <c r="F186" s="32" t="s">
        <v>3098</v>
      </c>
      <c r="G186" s="33" t="s">
        <v>3099</v>
      </c>
      <c r="H186" s="32" t="s">
        <v>3100</v>
      </c>
      <c r="I186" s="32" t="s">
        <v>3101</v>
      </c>
      <c r="J186" s="32" t="s">
        <v>3102</v>
      </c>
      <c r="K186" s="33" t="s">
        <v>3103</v>
      </c>
      <c r="L186" s="33" t="s">
        <v>3104</v>
      </c>
      <c r="M186" s="33" t="s">
        <v>3105</v>
      </c>
      <c r="N186" s="33" t="s">
        <v>3106</v>
      </c>
      <c r="O186" s="32" t="s">
        <v>3107</v>
      </c>
      <c r="P186" s="9">
        <f t="shared" si="10"/>
        <v>0.986680807715</v>
      </c>
      <c r="Q186" s="9">
        <f t="shared" si="11"/>
        <v>0.94707803262624957</v>
      </c>
      <c r="R186" s="32" t="s">
        <v>3108</v>
      </c>
      <c r="S186" s="16">
        <f t="shared" si="12"/>
        <v>0.32678879497969571</v>
      </c>
      <c r="T186" s="33" t="s">
        <v>3109</v>
      </c>
      <c r="U186" s="32" t="s">
        <v>3110</v>
      </c>
      <c r="V186" s="32" t="s">
        <v>3111</v>
      </c>
      <c r="W186">
        <f t="shared" si="13"/>
        <v>1.6263975983153689</v>
      </c>
      <c r="X186" s="32"/>
      <c r="Y186" s="32"/>
      <c r="Z186" s="32"/>
      <c r="AA186" s="32"/>
      <c r="AB186" s="32"/>
      <c r="AC186" s="32" t="s">
        <v>3112</v>
      </c>
      <c r="AD186" s="32" t="s">
        <v>3113</v>
      </c>
      <c r="AE186" s="32" t="s">
        <v>3114</v>
      </c>
      <c r="AF186" s="32" t="s">
        <v>3115</v>
      </c>
      <c r="AG186">
        <f t="shared" si="14"/>
        <v>3.4393661532582949E-2</v>
      </c>
      <c r="AH186" s="32" t="s">
        <v>3116</v>
      </c>
      <c r="AI186" s="32" t="s">
        <v>3117</v>
      </c>
      <c r="AJ186" s="32">
        <v>1</v>
      </c>
      <c r="AK186" s="32">
        <v>3</v>
      </c>
      <c r="AL186" s="32" t="s">
        <v>3118</v>
      </c>
      <c r="AM186" s="32" t="s">
        <v>3119</v>
      </c>
      <c r="AN186" s="32" t="s">
        <v>3120</v>
      </c>
      <c r="AO186" s="32" t="s">
        <v>2608</v>
      </c>
      <c r="AP186" s="32" t="s">
        <v>1284</v>
      </c>
      <c r="AQ186" s="32" t="s">
        <v>18</v>
      </c>
    </row>
    <row r="187" spans="1:43">
      <c r="A187" s="32" t="s">
        <v>16</v>
      </c>
      <c r="B187" s="33" t="s">
        <v>3121</v>
      </c>
      <c r="C187" s="32" t="s">
        <v>3122</v>
      </c>
      <c r="D187" s="33" t="s">
        <v>3123</v>
      </c>
      <c r="E187" s="32" t="s">
        <v>3124</v>
      </c>
      <c r="F187" s="33" t="s">
        <v>3125</v>
      </c>
      <c r="G187" s="32" t="s">
        <v>3126</v>
      </c>
      <c r="H187" s="32" t="s">
        <v>3127</v>
      </c>
      <c r="I187" s="33" t="s">
        <v>3128</v>
      </c>
      <c r="J187" s="32" t="s">
        <v>3129</v>
      </c>
      <c r="K187" s="33" t="s">
        <v>3130</v>
      </c>
      <c r="L187" s="33" t="s">
        <v>3131</v>
      </c>
      <c r="M187" s="33" t="s">
        <v>3132</v>
      </c>
      <c r="N187" s="33" t="s">
        <v>3133</v>
      </c>
      <c r="O187" s="32" t="s">
        <v>3134</v>
      </c>
      <c r="P187" s="9">
        <f t="shared" si="10"/>
        <v>0.87653678655800005</v>
      </c>
      <c r="Q187" s="9">
        <f t="shared" si="11"/>
        <v>0.53663347637884984</v>
      </c>
      <c r="R187" s="32" t="s">
        <v>3135</v>
      </c>
      <c r="S187" s="16">
        <f t="shared" si="12"/>
        <v>1.0043539467473606</v>
      </c>
      <c r="T187" s="33" t="s">
        <v>3136</v>
      </c>
      <c r="U187" s="32" t="s">
        <v>3137</v>
      </c>
      <c r="V187" s="32" t="s">
        <v>3138</v>
      </c>
      <c r="W187">
        <f t="shared" si="13"/>
        <v>4.9631868305379161</v>
      </c>
      <c r="X187" s="32"/>
      <c r="Y187" s="32"/>
      <c r="Z187" s="32"/>
      <c r="AA187" s="32"/>
      <c r="AB187" s="32"/>
      <c r="AC187" s="32" t="s">
        <v>3139</v>
      </c>
      <c r="AD187" s="32" t="s">
        <v>3140</v>
      </c>
      <c r="AE187" s="32" t="s">
        <v>3141</v>
      </c>
      <c r="AF187" s="32" t="s">
        <v>3142</v>
      </c>
      <c r="AG187">
        <f t="shared" si="14"/>
        <v>3.6030285254450033E-2</v>
      </c>
      <c r="AH187" s="32" t="s">
        <v>3143</v>
      </c>
      <c r="AI187" s="32" t="s">
        <v>3144</v>
      </c>
      <c r="AJ187" s="32">
        <v>2</v>
      </c>
      <c r="AK187" s="32">
        <v>4</v>
      </c>
      <c r="AL187" s="32" t="s">
        <v>3145</v>
      </c>
      <c r="AM187" s="32" t="s">
        <v>3146</v>
      </c>
      <c r="AN187" s="32" t="s">
        <v>3147</v>
      </c>
      <c r="AO187" s="32" t="s">
        <v>3148</v>
      </c>
      <c r="AP187" s="32" t="s">
        <v>3149</v>
      </c>
      <c r="AQ187" s="32" t="s">
        <v>18</v>
      </c>
    </row>
    <row r="188" spans="1:43">
      <c r="A188" s="32" t="s">
        <v>20</v>
      </c>
      <c r="B188" s="33" t="s">
        <v>2849</v>
      </c>
      <c r="C188" s="32" t="s">
        <v>3150</v>
      </c>
      <c r="D188" s="33" t="s">
        <v>3151</v>
      </c>
      <c r="E188" s="32" t="s">
        <v>3152</v>
      </c>
      <c r="F188" s="33" t="s">
        <v>3153</v>
      </c>
      <c r="G188" s="32" t="s">
        <v>3154</v>
      </c>
      <c r="H188" s="32" t="s">
        <v>3155</v>
      </c>
      <c r="I188" s="32" t="s">
        <v>3156</v>
      </c>
      <c r="J188" s="32" t="s">
        <v>3157</v>
      </c>
      <c r="K188" s="33" t="s">
        <v>3158</v>
      </c>
      <c r="L188" s="33" t="s">
        <v>3159</v>
      </c>
      <c r="M188" s="33" t="s">
        <v>3160</v>
      </c>
      <c r="N188" s="33" t="s">
        <v>3161</v>
      </c>
      <c r="O188" s="32" t="s">
        <v>3162</v>
      </c>
      <c r="P188" s="9">
        <f t="shared" si="10"/>
        <v>0.96549378336400005</v>
      </c>
      <c r="Q188" s="9">
        <f t="shared" si="11"/>
        <v>0.86435649142906135</v>
      </c>
      <c r="R188" s="32" t="s">
        <v>3163</v>
      </c>
      <c r="S188" s="16">
        <f t="shared" si="12"/>
        <v>0.52692701335483294</v>
      </c>
      <c r="T188" s="33" t="s">
        <v>3164</v>
      </c>
      <c r="U188" s="32" t="s">
        <v>3165</v>
      </c>
      <c r="V188" s="33" t="s">
        <v>3166</v>
      </c>
      <c r="W188">
        <f t="shared" si="13"/>
        <v>4.4422965775976726</v>
      </c>
      <c r="X188" s="33"/>
      <c r="Y188" s="33"/>
      <c r="Z188" s="33"/>
      <c r="AA188" s="33"/>
      <c r="AB188" s="33"/>
      <c r="AC188" s="32" t="s">
        <v>3167</v>
      </c>
      <c r="AD188" s="32" t="s">
        <v>3168</v>
      </c>
      <c r="AE188" s="32" t="s">
        <v>3169</v>
      </c>
      <c r="AF188" s="32" t="s">
        <v>3170</v>
      </c>
      <c r="AG188">
        <f t="shared" si="14"/>
        <v>3.478847267227806E-2</v>
      </c>
      <c r="AH188" s="32" t="s">
        <v>3171</v>
      </c>
      <c r="AI188" s="32" t="s">
        <v>3172</v>
      </c>
      <c r="AJ188" s="32">
        <v>3</v>
      </c>
      <c r="AK188" s="32">
        <v>4</v>
      </c>
      <c r="AL188" s="32" t="s">
        <v>3173</v>
      </c>
      <c r="AM188" s="32" t="s">
        <v>3174</v>
      </c>
      <c r="AN188" s="32" t="s">
        <v>3175</v>
      </c>
      <c r="AO188" s="32" t="s">
        <v>1561</v>
      </c>
      <c r="AP188" s="32" t="s">
        <v>3176</v>
      </c>
      <c r="AQ188" s="32" t="s">
        <v>18</v>
      </c>
    </row>
    <row r="189" spans="1:43">
      <c r="A189" s="32" t="s">
        <v>20</v>
      </c>
      <c r="B189" s="32" t="s">
        <v>3177</v>
      </c>
      <c r="C189" s="32" t="s">
        <v>3178</v>
      </c>
      <c r="D189" s="33" t="s">
        <v>3179</v>
      </c>
      <c r="E189" s="32" t="s">
        <v>3180</v>
      </c>
      <c r="F189" s="33" t="s">
        <v>3181</v>
      </c>
      <c r="G189" s="32" t="s">
        <v>3182</v>
      </c>
      <c r="H189" s="32" t="s">
        <v>3183</v>
      </c>
      <c r="I189" s="32" t="s">
        <v>3184</v>
      </c>
      <c r="J189" s="32" t="s">
        <v>3185</v>
      </c>
      <c r="K189" s="33" t="s">
        <v>3186</v>
      </c>
      <c r="L189" s="33" t="s">
        <v>3187</v>
      </c>
      <c r="M189" s="33" t="s">
        <v>3188</v>
      </c>
      <c r="N189" s="33" t="s">
        <v>3189</v>
      </c>
      <c r="O189" s="32" t="s">
        <v>3190</v>
      </c>
      <c r="P189" s="9">
        <f t="shared" si="10"/>
        <v>0.74421173094600002</v>
      </c>
      <c r="Q189" s="9">
        <f t="shared" si="11"/>
        <v>0.10770220095528305</v>
      </c>
      <c r="R189" s="32" t="s">
        <v>3191</v>
      </c>
      <c r="S189" s="16">
        <f t="shared" si="12"/>
        <v>1.4628848113683979</v>
      </c>
      <c r="T189" s="33" t="s">
        <v>3192</v>
      </c>
      <c r="U189" s="32" t="s">
        <v>3193</v>
      </c>
      <c r="V189" s="33" t="s">
        <v>3194</v>
      </c>
      <c r="W189">
        <f t="shared" si="13"/>
        <v>1.4063863534313747</v>
      </c>
      <c r="X189" s="33"/>
      <c r="Y189" s="33"/>
      <c r="Z189" s="33"/>
      <c r="AA189" s="33"/>
      <c r="AB189" s="33"/>
      <c r="AC189" s="32" t="s">
        <v>3195</v>
      </c>
      <c r="AD189" s="32" t="s">
        <v>3196</v>
      </c>
      <c r="AE189" s="32" t="s">
        <v>3197</v>
      </c>
      <c r="AF189" s="32" t="s">
        <v>3198</v>
      </c>
      <c r="AG189">
        <f t="shared" si="14"/>
        <v>3.1371403342104386E-2</v>
      </c>
      <c r="AH189" s="32" t="s">
        <v>3199</v>
      </c>
      <c r="AI189" s="32" t="s">
        <v>3200</v>
      </c>
      <c r="AJ189" s="32">
        <v>3</v>
      </c>
      <c r="AK189" s="32">
        <v>3</v>
      </c>
      <c r="AL189" s="32" t="s">
        <v>3201</v>
      </c>
      <c r="AM189" s="32" t="s">
        <v>3202</v>
      </c>
      <c r="AN189" s="32" t="s">
        <v>3203</v>
      </c>
      <c r="AO189" s="32" t="s">
        <v>3204</v>
      </c>
      <c r="AP189" s="32" t="s">
        <v>3205</v>
      </c>
      <c r="AQ189" s="32" t="s">
        <v>18</v>
      </c>
    </row>
    <row r="190" spans="1:43">
      <c r="A190" s="32" t="s">
        <v>20</v>
      </c>
      <c r="B190" s="32" t="s">
        <v>3206</v>
      </c>
      <c r="C190" s="32" t="s">
        <v>3207</v>
      </c>
      <c r="D190" s="33" t="s">
        <v>3208</v>
      </c>
      <c r="E190" s="32" t="s">
        <v>3209</v>
      </c>
      <c r="F190" s="33" t="s">
        <v>3210</v>
      </c>
      <c r="G190" s="32" t="s">
        <v>3211</v>
      </c>
      <c r="H190" s="32" t="s">
        <v>3212</v>
      </c>
      <c r="I190" s="32" t="s">
        <v>3213</v>
      </c>
      <c r="J190" s="32" t="s">
        <v>3214</v>
      </c>
      <c r="K190" s="33" t="s">
        <v>3215</v>
      </c>
      <c r="L190" s="33" t="s">
        <v>3216</v>
      </c>
      <c r="M190" s="33" t="s">
        <v>3217</v>
      </c>
      <c r="N190" s="33" t="s">
        <v>3218</v>
      </c>
      <c r="O190" s="32" t="s">
        <v>3219</v>
      </c>
      <c r="P190" s="9">
        <f t="shared" si="10"/>
        <v>0.18285798966700001</v>
      </c>
      <c r="Q190" s="9">
        <f t="shared" si="11"/>
        <v>-0.93312591122988664</v>
      </c>
      <c r="R190" s="32" t="s">
        <v>3220</v>
      </c>
      <c r="S190" s="16">
        <f t="shared" si="12"/>
        <v>2.7738073064887105</v>
      </c>
      <c r="T190" s="32" t="s">
        <v>3221</v>
      </c>
      <c r="U190" s="32" t="s">
        <v>3222</v>
      </c>
      <c r="V190" s="32" t="s">
        <v>3223</v>
      </c>
      <c r="W190">
        <f t="shared" si="13"/>
        <v>4.5947042466805188</v>
      </c>
      <c r="X190" s="32"/>
      <c r="Y190" s="32"/>
      <c r="Z190" s="32"/>
      <c r="AA190" s="32"/>
      <c r="AB190" s="32"/>
      <c r="AC190" s="32" t="s">
        <v>3224</v>
      </c>
      <c r="AD190" s="32" t="s">
        <v>3225</v>
      </c>
      <c r="AE190" s="32" t="s">
        <v>3226</v>
      </c>
      <c r="AF190" s="32" t="s">
        <v>3227</v>
      </c>
      <c r="AG190">
        <f t="shared" si="14"/>
        <v>4.968321259234091E-2</v>
      </c>
      <c r="AH190" s="32" t="s">
        <v>3228</v>
      </c>
      <c r="AI190" s="32" t="s">
        <v>3229</v>
      </c>
      <c r="AJ190" s="32">
        <v>1</v>
      </c>
      <c r="AK190" s="32">
        <v>3</v>
      </c>
      <c r="AL190" s="32" t="s">
        <v>3230</v>
      </c>
      <c r="AM190" s="32" t="s">
        <v>3231</v>
      </c>
      <c r="AN190" s="32" t="s">
        <v>3232</v>
      </c>
      <c r="AO190" s="32" t="s">
        <v>2242</v>
      </c>
      <c r="AP190" s="32" t="s">
        <v>3233</v>
      </c>
      <c r="AQ190" s="32" t="s">
        <v>18</v>
      </c>
    </row>
    <row r="191" spans="1:43">
      <c r="A191" s="32" t="s">
        <v>22</v>
      </c>
      <c r="B191" s="32" t="s">
        <v>3234</v>
      </c>
      <c r="C191" s="32" t="s">
        <v>3235</v>
      </c>
      <c r="D191" s="33" t="s">
        <v>3236</v>
      </c>
      <c r="E191" s="32" t="s">
        <v>3237</v>
      </c>
      <c r="F191" s="32" t="s">
        <v>3238</v>
      </c>
      <c r="G191" s="33" t="s">
        <v>3239</v>
      </c>
      <c r="H191" s="32" t="s">
        <v>3240</v>
      </c>
      <c r="I191" s="32" t="s">
        <v>3241</v>
      </c>
      <c r="J191" s="32" t="s">
        <v>3242</v>
      </c>
      <c r="K191" s="33" t="s">
        <v>3243</v>
      </c>
      <c r="L191" s="33" t="s">
        <v>3244</v>
      </c>
      <c r="M191" s="33" t="s">
        <v>3245</v>
      </c>
      <c r="N191" s="33" t="s">
        <v>3246</v>
      </c>
      <c r="O191" s="32" t="s">
        <v>3247</v>
      </c>
      <c r="P191" s="9">
        <f t="shared" si="10"/>
        <v>-0.12910423563500001</v>
      </c>
      <c r="Q191" s="9">
        <f t="shared" si="11"/>
        <v>-0.96666419268220483</v>
      </c>
      <c r="R191" s="32" t="s">
        <v>3248</v>
      </c>
      <c r="S191" s="16">
        <f t="shared" si="12"/>
        <v>2.8826614491995279</v>
      </c>
      <c r="T191" s="33" t="s">
        <v>3249</v>
      </c>
      <c r="U191" s="32" t="s">
        <v>3250</v>
      </c>
      <c r="V191" s="33" t="s">
        <v>3251</v>
      </c>
      <c r="W191">
        <f t="shared" si="13"/>
        <v>5.6128732419110454</v>
      </c>
      <c r="X191" s="33"/>
      <c r="Y191" s="33"/>
      <c r="Z191" s="33"/>
      <c r="AA191" s="33"/>
      <c r="AB191" s="33"/>
      <c r="AC191" s="32" t="s">
        <v>3252</v>
      </c>
      <c r="AD191" s="32" t="s">
        <v>3253</v>
      </c>
      <c r="AE191" s="32" t="s">
        <v>3254</v>
      </c>
      <c r="AF191" s="32" t="s">
        <v>3255</v>
      </c>
      <c r="AG191">
        <f t="shared" si="14"/>
        <v>3.6269547857696226E-2</v>
      </c>
      <c r="AH191" s="32" t="s">
        <v>3256</v>
      </c>
      <c r="AI191" s="32" t="s">
        <v>3257</v>
      </c>
      <c r="AJ191" s="32">
        <v>4</v>
      </c>
      <c r="AK191" s="32">
        <v>4</v>
      </c>
      <c r="AL191" s="32" t="s">
        <v>3258</v>
      </c>
      <c r="AM191" s="32" t="s">
        <v>3259</v>
      </c>
      <c r="AN191" s="32" t="s">
        <v>2500</v>
      </c>
      <c r="AO191" s="32" t="s">
        <v>915</v>
      </c>
      <c r="AP191" s="32" t="s">
        <v>3260</v>
      </c>
      <c r="AQ191" s="32" t="s">
        <v>18</v>
      </c>
    </row>
    <row r="192" spans="1:43">
      <c r="A192" s="32" t="s">
        <v>20</v>
      </c>
      <c r="B192" s="32" t="s">
        <v>3261</v>
      </c>
      <c r="C192" s="32" t="s">
        <v>3262</v>
      </c>
      <c r="D192" s="33" t="s">
        <v>3263</v>
      </c>
      <c r="E192" s="32" t="s">
        <v>3264</v>
      </c>
      <c r="F192" s="33" t="s">
        <v>3265</v>
      </c>
      <c r="G192" s="32" t="s">
        <v>3266</v>
      </c>
      <c r="H192" s="32" t="s">
        <v>3267</v>
      </c>
      <c r="I192" s="32" t="s">
        <v>3268</v>
      </c>
      <c r="J192" s="32" t="s">
        <v>3269</v>
      </c>
      <c r="K192" s="33" t="s">
        <v>3270</v>
      </c>
      <c r="L192" s="33" t="s">
        <v>3271</v>
      </c>
      <c r="M192" s="32" t="s">
        <v>3272</v>
      </c>
      <c r="N192" s="32" t="s">
        <v>3273</v>
      </c>
      <c r="O192" s="32" t="s">
        <v>3274</v>
      </c>
      <c r="P192" s="9">
        <f t="shared" si="10"/>
        <v>-0.8487862667099999</v>
      </c>
      <c r="Q192" s="9">
        <f t="shared" si="11"/>
        <v>0.44087625311099821</v>
      </c>
      <c r="R192" s="32" t="s">
        <v>3275</v>
      </c>
      <c r="S192" s="16">
        <f t="shared" si="12"/>
        <v>1.1142216344695075</v>
      </c>
      <c r="T192" s="32" t="s">
        <v>3276</v>
      </c>
      <c r="U192" s="32" t="s">
        <v>3277</v>
      </c>
      <c r="V192" s="32" t="s">
        <v>3278</v>
      </c>
      <c r="W192">
        <f t="shared" si="13"/>
        <v>1.7856461920472932</v>
      </c>
      <c r="X192" s="32"/>
      <c r="Y192" s="32"/>
      <c r="Z192" s="32"/>
      <c r="AA192" s="32"/>
      <c r="AB192" s="32"/>
      <c r="AC192" s="32" t="s">
        <v>3279</v>
      </c>
      <c r="AD192" s="32" t="s">
        <v>3280</v>
      </c>
      <c r="AE192" s="32" t="s">
        <v>3281</v>
      </c>
      <c r="AF192" s="32" t="s">
        <v>3282</v>
      </c>
      <c r="AG192">
        <f t="shared" si="14"/>
        <v>3.3135191453454456E-2</v>
      </c>
      <c r="AH192" s="32" t="s">
        <v>3283</v>
      </c>
      <c r="AI192" s="32" t="s">
        <v>3284</v>
      </c>
      <c r="AJ192" s="32">
        <v>2</v>
      </c>
      <c r="AK192" s="32">
        <v>2</v>
      </c>
      <c r="AL192" s="32" t="s">
        <v>3285</v>
      </c>
      <c r="AM192" s="32" t="s">
        <v>3286</v>
      </c>
      <c r="AN192" s="32" t="s">
        <v>3287</v>
      </c>
      <c r="AO192" s="32" t="s">
        <v>3288</v>
      </c>
      <c r="AP192" s="32" t="s">
        <v>137</v>
      </c>
      <c r="AQ192" s="32" t="s">
        <v>18</v>
      </c>
    </row>
    <row r="193" spans="1:43">
      <c r="A193" s="32" t="s">
        <v>22</v>
      </c>
      <c r="B193" s="32" t="s">
        <v>3289</v>
      </c>
      <c r="C193" s="32" t="s">
        <v>3290</v>
      </c>
      <c r="D193" s="33" t="s">
        <v>3291</v>
      </c>
      <c r="E193" s="32" t="s">
        <v>3292</v>
      </c>
      <c r="F193" s="32" t="s">
        <v>3293</v>
      </c>
      <c r="G193" s="33" t="s">
        <v>96</v>
      </c>
      <c r="H193" s="32" t="s">
        <v>3294</v>
      </c>
      <c r="I193" s="32" t="s">
        <v>3295</v>
      </c>
      <c r="J193" s="32" t="s">
        <v>3296</v>
      </c>
      <c r="K193" s="33" t="s">
        <v>3297</v>
      </c>
      <c r="L193" s="32" t="s">
        <v>3298</v>
      </c>
      <c r="M193" s="33" t="s">
        <v>3299</v>
      </c>
      <c r="N193" s="33" t="s">
        <v>3300</v>
      </c>
      <c r="O193" s="33" t="s">
        <v>3301</v>
      </c>
      <c r="P193" s="9">
        <f t="shared" si="10"/>
        <v>0.64019745192400013</v>
      </c>
      <c r="Q193" s="9">
        <f t="shared" si="11"/>
        <v>-0.18029444510003512</v>
      </c>
      <c r="R193" s="32" t="s">
        <v>3302</v>
      </c>
      <c r="S193" s="16">
        <f t="shared" si="12"/>
        <v>1.7520821204872623</v>
      </c>
      <c r="T193" s="32" t="s">
        <v>3303</v>
      </c>
      <c r="U193" s="32" t="s">
        <v>3304</v>
      </c>
      <c r="V193" s="33" t="s">
        <v>3305</v>
      </c>
      <c r="W193">
        <f t="shared" si="13"/>
        <v>4.9691225285715186</v>
      </c>
      <c r="X193" s="33"/>
      <c r="Y193" s="33"/>
      <c r="Z193" s="33"/>
      <c r="AA193" s="33"/>
      <c r="AB193" s="33"/>
      <c r="AC193" s="32" t="s">
        <v>3306</v>
      </c>
      <c r="AD193" s="32" t="s">
        <v>3307</v>
      </c>
      <c r="AE193" s="32" t="s">
        <v>3308</v>
      </c>
      <c r="AF193" s="32" t="s">
        <v>3309</v>
      </c>
      <c r="AG193">
        <f t="shared" si="14"/>
        <v>4.4548836512313651E-2</v>
      </c>
      <c r="AH193" s="32" t="s">
        <v>3310</v>
      </c>
      <c r="AI193" s="32" t="s">
        <v>3311</v>
      </c>
      <c r="AJ193" s="32">
        <v>3</v>
      </c>
      <c r="AK193" s="32">
        <v>2</v>
      </c>
      <c r="AL193" s="32" t="s">
        <v>3312</v>
      </c>
      <c r="AM193" s="32" t="s">
        <v>3313</v>
      </c>
      <c r="AN193" s="32" t="s">
        <v>3314</v>
      </c>
      <c r="AO193" s="32" t="s">
        <v>3315</v>
      </c>
      <c r="AP193" s="32" t="s">
        <v>3316</v>
      </c>
      <c r="AQ193" s="32" t="s">
        <v>18</v>
      </c>
    </row>
    <row r="194" spans="1:43">
      <c r="A194" s="32" t="s">
        <v>20</v>
      </c>
      <c r="B194" s="32" t="s">
        <v>3317</v>
      </c>
      <c r="C194" s="32" t="s">
        <v>3318</v>
      </c>
      <c r="D194" s="33" t="s">
        <v>3319</v>
      </c>
      <c r="E194" s="32" t="s">
        <v>3320</v>
      </c>
      <c r="F194" s="32" t="s">
        <v>3321</v>
      </c>
      <c r="G194" s="33" t="s">
        <v>3322</v>
      </c>
      <c r="H194" s="32" t="s">
        <v>3323</v>
      </c>
      <c r="I194" s="32" t="s">
        <v>3324</v>
      </c>
      <c r="J194" s="32" t="s">
        <v>3325</v>
      </c>
      <c r="K194" s="33" t="s">
        <v>3326</v>
      </c>
      <c r="L194" s="32" t="s">
        <v>3327</v>
      </c>
      <c r="M194" s="33" t="s">
        <v>3328</v>
      </c>
      <c r="N194" s="33" t="s">
        <v>3329</v>
      </c>
      <c r="O194" s="32" t="s">
        <v>3330</v>
      </c>
      <c r="P194" s="9">
        <f t="shared" si="10"/>
        <v>-7.8498299137000016E-2</v>
      </c>
      <c r="Q194" s="9">
        <f t="shared" si="11"/>
        <v>-0.98767603406519611</v>
      </c>
      <c r="R194" s="32" t="s">
        <v>3331</v>
      </c>
      <c r="S194" s="16">
        <f t="shared" si="12"/>
        <v>2.9844343715208206</v>
      </c>
      <c r="T194" s="32" t="s">
        <v>3332</v>
      </c>
      <c r="U194" s="32" t="s">
        <v>3333</v>
      </c>
      <c r="V194" s="33" t="s">
        <v>3334</v>
      </c>
      <c r="W194">
        <f t="shared" si="13"/>
        <v>0.74282831431024499</v>
      </c>
      <c r="X194" s="33"/>
      <c r="Y194" s="33"/>
      <c r="Z194" s="33"/>
      <c r="AA194" s="33"/>
      <c r="AB194" s="33"/>
      <c r="AC194" s="32" t="s">
        <v>3335</v>
      </c>
      <c r="AD194" s="32" t="s">
        <v>3336</v>
      </c>
      <c r="AE194" s="32" t="s">
        <v>3337</v>
      </c>
      <c r="AF194" s="32" t="s">
        <v>3338</v>
      </c>
      <c r="AG194">
        <f t="shared" si="14"/>
        <v>4.5840807631561543E-2</v>
      </c>
      <c r="AH194" s="32" t="s">
        <v>3339</v>
      </c>
      <c r="AI194" s="32" t="s">
        <v>3340</v>
      </c>
      <c r="AJ194" s="32">
        <v>4</v>
      </c>
      <c r="AK194" s="32">
        <v>1</v>
      </c>
      <c r="AL194" s="32" t="s">
        <v>3341</v>
      </c>
      <c r="AM194" s="32" t="s">
        <v>3342</v>
      </c>
      <c r="AN194" s="32" t="s">
        <v>3343</v>
      </c>
      <c r="AO194" s="32" t="s">
        <v>3344</v>
      </c>
      <c r="AP194" s="32" t="s">
        <v>3345</v>
      </c>
      <c r="AQ194" s="32" t="s">
        <v>18</v>
      </c>
    </row>
    <row r="195" spans="1:43">
      <c r="A195" s="32" t="s">
        <v>20</v>
      </c>
      <c r="B195" s="32" t="s">
        <v>3346</v>
      </c>
      <c r="C195" s="32" t="s">
        <v>3347</v>
      </c>
      <c r="D195" s="33" t="s">
        <v>3348</v>
      </c>
      <c r="E195" s="33" t="s">
        <v>3349</v>
      </c>
      <c r="F195" s="33" t="s">
        <v>3350</v>
      </c>
      <c r="G195" s="33" t="s">
        <v>3351</v>
      </c>
      <c r="H195" s="33" t="s">
        <v>3352</v>
      </c>
      <c r="I195" s="32" t="s">
        <v>3353</v>
      </c>
      <c r="J195" s="32" t="s">
        <v>3354</v>
      </c>
      <c r="K195" s="33" t="s">
        <v>3355</v>
      </c>
      <c r="L195" s="33" t="s">
        <v>3356</v>
      </c>
      <c r="M195" s="32" t="s">
        <v>3357</v>
      </c>
      <c r="N195" s="32" t="s">
        <v>3358</v>
      </c>
      <c r="O195" s="32" t="s">
        <v>3359</v>
      </c>
      <c r="P195" s="9">
        <f t="shared" si="10"/>
        <v>0.83721992304600013</v>
      </c>
      <c r="Q195" s="9">
        <f t="shared" si="11"/>
        <v>0.40187439909030065</v>
      </c>
      <c r="R195" s="32" t="s">
        <v>3360</v>
      </c>
      <c r="S195" s="16">
        <f t="shared" si="12"/>
        <v>1.1572334286935588</v>
      </c>
      <c r="T195" s="32" t="s">
        <v>3361</v>
      </c>
      <c r="U195" s="32" t="s">
        <v>3362</v>
      </c>
      <c r="V195" s="32" t="s">
        <v>3363</v>
      </c>
      <c r="W195">
        <f t="shared" si="13"/>
        <v>1.8553867606151555</v>
      </c>
      <c r="X195" s="32"/>
      <c r="Y195" s="32"/>
      <c r="Z195" s="32"/>
      <c r="AA195" s="32"/>
      <c r="AB195" s="32"/>
      <c r="AC195" s="32" t="s">
        <v>3364</v>
      </c>
      <c r="AD195" s="32" t="s">
        <v>3365</v>
      </c>
      <c r="AE195" s="32" t="s">
        <v>3366</v>
      </c>
      <c r="AF195" s="32" t="s">
        <v>3367</v>
      </c>
      <c r="AG195">
        <f t="shared" si="14"/>
        <v>3.5980903135632777E-2</v>
      </c>
      <c r="AH195" s="32" t="s">
        <v>3368</v>
      </c>
      <c r="AI195" s="32" t="s">
        <v>3369</v>
      </c>
      <c r="AJ195" s="32">
        <v>2</v>
      </c>
      <c r="AK195" s="32">
        <v>2</v>
      </c>
      <c r="AL195" s="32" t="s">
        <v>3370</v>
      </c>
      <c r="AM195" s="32" t="s">
        <v>3371</v>
      </c>
      <c r="AN195" s="32" t="s">
        <v>3372</v>
      </c>
      <c r="AO195" s="32" t="s">
        <v>3373</v>
      </c>
      <c r="AP195" s="32" t="s">
        <v>2980</v>
      </c>
      <c r="AQ195" s="32" t="s">
        <v>18</v>
      </c>
    </row>
    <row r="196" spans="1:43">
      <c r="A196" s="32" t="s">
        <v>20</v>
      </c>
      <c r="B196" s="32" t="s">
        <v>3374</v>
      </c>
      <c r="C196" s="32" t="s">
        <v>3375</v>
      </c>
      <c r="D196" s="33" t="s">
        <v>3376</v>
      </c>
      <c r="E196" s="32" t="s">
        <v>3377</v>
      </c>
      <c r="F196" s="32" t="s">
        <v>3378</v>
      </c>
      <c r="G196" s="33" t="s">
        <v>3379</v>
      </c>
      <c r="H196" s="32" t="s">
        <v>3380</v>
      </c>
      <c r="I196" s="33" t="s">
        <v>3381</v>
      </c>
      <c r="J196" s="32" t="s">
        <v>3382</v>
      </c>
      <c r="K196" s="33" t="s">
        <v>3383</v>
      </c>
      <c r="L196" s="33" t="s">
        <v>3384</v>
      </c>
      <c r="M196" s="32" t="s">
        <v>3385</v>
      </c>
      <c r="N196" s="32" t="s">
        <v>3386</v>
      </c>
      <c r="O196" s="32" t="s">
        <v>3387</v>
      </c>
      <c r="P196" s="9">
        <f t="shared" si="10"/>
        <v>-0.82061808233200007</v>
      </c>
      <c r="Q196" s="9">
        <f t="shared" si="11"/>
        <v>0.34682807410049854</v>
      </c>
      <c r="R196" s="32" t="s">
        <v>3388</v>
      </c>
      <c r="S196" s="16">
        <f t="shared" si="12"/>
        <v>1.2166091879257448</v>
      </c>
      <c r="T196" s="32" t="s">
        <v>3389</v>
      </c>
      <c r="U196" s="32" t="s">
        <v>3390</v>
      </c>
      <c r="V196" s="33" t="s">
        <v>3391</v>
      </c>
      <c r="W196">
        <f t="shared" si="13"/>
        <v>0.46152229408122869</v>
      </c>
      <c r="X196" s="33"/>
      <c r="Y196" s="33"/>
      <c r="Z196" s="33"/>
      <c r="AA196" s="33"/>
      <c r="AB196" s="33"/>
      <c r="AC196" s="32" t="s">
        <v>3392</v>
      </c>
      <c r="AD196" s="32" t="s">
        <v>3393</v>
      </c>
      <c r="AE196" s="32" t="s">
        <v>3394</v>
      </c>
      <c r="AF196" s="32" t="s">
        <v>3395</v>
      </c>
      <c r="AG196">
        <f t="shared" si="14"/>
        <v>3.5197346851032207E-2</v>
      </c>
      <c r="AH196" s="32" t="s">
        <v>3396</v>
      </c>
      <c r="AI196" s="32" t="s">
        <v>3397</v>
      </c>
      <c r="AJ196" s="32">
        <v>3</v>
      </c>
      <c r="AK196" s="32">
        <v>2</v>
      </c>
      <c r="AL196" s="32" t="s">
        <v>3398</v>
      </c>
      <c r="AM196" s="32" t="s">
        <v>3399</v>
      </c>
      <c r="AN196" s="32" t="s">
        <v>3400</v>
      </c>
      <c r="AO196" s="32" t="s">
        <v>3148</v>
      </c>
      <c r="AP196" s="32" t="s">
        <v>3401</v>
      </c>
      <c r="AQ196" s="32" t="s">
        <v>18</v>
      </c>
    </row>
    <row r="197" spans="1:43">
      <c r="A197" s="32" t="s">
        <v>20</v>
      </c>
      <c r="B197" s="33" t="s">
        <v>832</v>
      </c>
      <c r="C197" s="32" t="s">
        <v>3402</v>
      </c>
      <c r="D197" s="33" t="s">
        <v>3403</v>
      </c>
      <c r="E197" s="33" t="s">
        <v>3404</v>
      </c>
      <c r="F197" s="32" t="s">
        <v>3405</v>
      </c>
      <c r="G197" s="32" t="s">
        <v>3406</v>
      </c>
      <c r="H197" s="32" t="s">
        <v>3407</v>
      </c>
      <c r="I197" s="32" t="s">
        <v>3408</v>
      </c>
      <c r="J197" s="32" t="s">
        <v>3409</v>
      </c>
      <c r="K197" s="33" t="s">
        <v>3410</v>
      </c>
      <c r="L197" s="32" t="s">
        <v>3411</v>
      </c>
      <c r="M197" s="33" t="s">
        <v>3412</v>
      </c>
      <c r="N197" s="32" t="s">
        <v>3413</v>
      </c>
      <c r="O197" s="33" t="s">
        <v>3414</v>
      </c>
      <c r="P197" s="9">
        <f t="shared" si="10"/>
        <v>0.99047750135400014</v>
      </c>
      <c r="Q197" s="9">
        <f t="shared" si="11"/>
        <v>0.96209136137692663</v>
      </c>
      <c r="R197" s="32" t="s">
        <v>3415</v>
      </c>
      <c r="S197" s="16">
        <f t="shared" si="12"/>
        <v>0.27622672046763386</v>
      </c>
      <c r="T197" s="32" t="s">
        <v>3416</v>
      </c>
      <c r="U197" s="32" t="s">
        <v>3417</v>
      </c>
      <c r="V197" s="33" t="s">
        <v>3418</v>
      </c>
      <c r="W197">
        <f t="shared" si="13"/>
        <v>5.5099188659483005</v>
      </c>
      <c r="X197" s="33"/>
      <c r="Y197" s="33"/>
      <c r="Z197" s="33"/>
      <c r="AA197" s="33"/>
      <c r="AB197" s="33"/>
      <c r="AC197" s="32" t="s">
        <v>3419</v>
      </c>
      <c r="AD197" s="32" t="s">
        <v>3420</v>
      </c>
      <c r="AE197" s="32" t="s">
        <v>3421</v>
      </c>
      <c r="AF197" s="32" t="s">
        <v>3422</v>
      </c>
      <c r="AG197">
        <f t="shared" si="14"/>
        <v>2.5068290727105352E-2</v>
      </c>
      <c r="AH197" s="32" t="s">
        <v>3423</v>
      </c>
      <c r="AI197" s="32" t="s">
        <v>3424</v>
      </c>
      <c r="AJ197" s="32">
        <v>4</v>
      </c>
      <c r="AK197" s="32">
        <v>1</v>
      </c>
      <c r="AL197" s="32" t="s">
        <v>3425</v>
      </c>
      <c r="AM197" s="32" t="s">
        <v>3426</v>
      </c>
      <c r="AN197" s="32" t="s">
        <v>3427</v>
      </c>
      <c r="AO197" s="32" t="s">
        <v>3428</v>
      </c>
      <c r="AP197" s="32" t="s">
        <v>3429</v>
      </c>
      <c r="AQ197" s="32" t="s">
        <v>18</v>
      </c>
    </row>
    <row r="198" spans="1:43">
      <c r="A198" s="32" t="s">
        <v>20</v>
      </c>
      <c r="B198" s="32" t="s">
        <v>3430</v>
      </c>
      <c r="C198" s="32" t="s">
        <v>3431</v>
      </c>
      <c r="D198" s="33" t="s">
        <v>3432</v>
      </c>
      <c r="E198" s="33" t="s">
        <v>3433</v>
      </c>
      <c r="F198" s="33" t="s">
        <v>3434</v>
      </c>
      <c r="G198" s="32" t="s">
        <v>3435</v>
      </c>
      <c r="H198" s="33" t="s">
        <v>3436</v>
      </c>
      <c r="I198" s="32" t="s">
        <v>3437</v>
      </c>
      <c r="J198" s="32" t="s">
        <v>3438</v>
      </c>
      <c r="K198" s="33" t="s">
        <v>3439</v>
      </c>
      <c r="L198" s="32" t="s">
        <v>3440</v>
      </c>
      <c r="M198" s="33" t="s">
        <v>3441</v>
      </c>
      <c r="N198" s="33" t="s">
        <v>3442</v>
      </c>
      <c r="O198" s="33" t="s">
        <v>3443</v>
      </c>
      <c r="P198" s="9">
        <f t="shared" si="10"/>
        <v>0.40794468882000001</v>
      </c>
      <c r="Q198" s="9">
        <f t="shared" si="11"/>
        <v>-0.66716226172710669</v>
      </c>
      <c r="R198" s="32" t="s">
        <v>3444</v>
      </c>
      <c r="S198" s="16">
        <f t="shared" si="12"/>
        <v>2.3011890914510977</v>
      </c>
      <c r="T198" s="32" t="s">
        <v>3445</v>
      </c>
      <c r="U198" s="32" t="s">
        <v>3446</v>
      </c>
      <c r="V198" s="33" t="s">
        <v>3447</v>
      </c>
      <c r="W198">
        <f t="shared" si="13"/>
        <v>1.4466647039891449</v>
      </c>
      <c r="X198" s="33"/>
      <c r="Y198" s="33"/>
      <c r="Z198" s="33"/>
      <c r="AA198" s="33"/>
      <c r="AB198" s="33"/>
      <c r="AC198" s="32" t="s">
        <v>3448</v>
      </c>
      <c r="AD198" s="32" t="s">
        <v>3449</v>
      </c>
      <c r="AE198" s="32" t="s">
        <v>3450</v>
      </c>
      <c r="AF198" s="32" t="s">
        <v>3451</v>
      </c>
      <c r="AG198">
        <f t="shared" si="14"/>
        <v>3.3352810614609797E-2</v>
      </c>
      <c r="AH198" s="32" t="s">
        <v>3452</v>
      </c>
      <c r="AI198" s="32" t="s">
        <v>3453</v>
      </c>
      <c r="AJ198" s="32">
        <v>4</v>
      </c>
      <c r="AK198" s="32">
        <v>2</v>
      </c>
      <c r="AL198" s="32" t="s">
        <v>3454</v>
      </c>
      <c r="AM198" s="32" t="s">
        <v>3455</v>
      </c>
      <c r="AN198" s="32" t="s">
        <v>41</v>
      </c>
      <c r="AO198" s="32" t="s">
        <v>2616</v>
      </c>
      <c r="AP198" s="32" t="s">
        <v>3456</v>
      </c>
      <c r="AQ198" s="32" t="s">
        <v>18</v>
      </c>
    </row>
    <row r="199" spans="1:43">
      <c r="A199" s="32" t="s">
        <v>22</v>
      </c>
      <c r="B199" s="32" t="s">
        <v>3457</v>
      </c>
      <c r="C199" s="32" t="s">
        <v>3458</v>
      </c>
      <c r="D199" s="33" t="s">
        <v>3459</v>
      </c>
      <c r="E199" s="32" t="s">
        <v>3460</v>
      </c>
      <c r="F199" s="32" t="s">
        <v>3461</v>
      </c>
      <c r="G199" s="33" t="s">
        <v>3462</v>
      </c>
      <c r="H199" s="32" t="s">
        <v>3463</v>
      </c>
      <c r="I199" s="32" t="s">
        <v>3464</v>
      </c>
      <c r="J199" s="32" t="s">
        <v>3465</v>
      </c>
      <c r="K199" s="33" t="s">
        <v>3466</v>
      </c>
      <c r="L199" s="33" t="s">
        <v>3467</v>
      </c>
      <c r="M199" s="33" t="s">
        <v>3468</v>
      </c>
      <c r="N199" s="33" t="s">
        <v>3469</v>
      </c>
      <c r="O199" s="32" t="s">
        <v>3470</v>
      </c>
      <c r="P199" s="9">
        <f t="shared" si="10"/>
        <v>0.37259725672999999</v>
      </c>
      <c r="Q199" s="9">
        <f t="shared" si="11"/>
        <v>-0.72234256855455703</v>
      </c>
      <c r="R199" s="32" t="s">
        <v>3471</v>
      </c>
      <c r="S199" s="16">
        <f t="shared" si="12"/>
        <v>2.3779801691024072</v>
      </c>
      <c r="T199" s="33" t="s">
        <v>3472</v>
      </c>
      <c r="U199" s="32" t="s">
        <v>3473</v>
      </c>
      <c r="V199" s="32" t="s">
        <v>3474</v>
      </c>
      <c r="W199">
        <f t="shared" si="13"/>
        <v>2.4901460754054172</v>
      </c>
      <c r="X199" s="32"/>
      <c r="Y199" s="32"/>
      <c r="Z199" s="32"/>
      <c r="AA199" s="32"/>
      <c r="AB199" s="32"/>
      <c r="AC199" s="32" t="s">
        <v>3475</v>
      </c>
      <c r="AD199" s="32" t="s">
        <v>3476</v>
      </c>
      <c r="AE199" s="32" t="s">
        <v>3477</v>
      </c>
      <c r="AF199" s="32" t="s">
        <v>3478</v>
      </c>
      <c r="AG199">
        <f t="shared" si="14"/>
        <v>2.5919694536539535E-2</v>
      </c>
      <c r="AH199" s="32" t="s">
        <v>3479</v>
      </c>
      <c r="AI199" s="32" t="s">
        <v>3480</v>
      </c>
      <c r="AJ199" s="32">
        <v>2</v>
      </c>
      <c r="AK199" s="32">
        <v>4</v>
      </c>
      <c r="AL199" s="32" t="s">
        <v>3481</v>
      </c>
      <c r="AM199" s="32" t="s">
        <v>3482</v>
      </c>
      <c r="AN199" s="32" t="s">
        <v>885</v>
      </c>
      <c r="AO199" s="32" t="s">
        <v>3483</v>
      </c>
      <c r="AP199" s="32" t="s">
        <v>196</v>
      </c>
      <c r="AQ199" s="32" t="s">
        <v>18</v>
      </c>
    </row>
    <row r="200" spans="1:43">
      <c r="A200" s="32" t="s">
        <v>22</v>
      </c>
      <c r="B200" s="32">
        <v>0</v>
      </c>
      <c r="C200" s="34">
        <v>45078</v>
      </c>
      <c r="D200" s="32">
        <v>0</v>
      </c>
      <c r="E200" s="32">
        <v>0</v>
      </c>
      <c r="F200" s="32">
        <v>0</v>
      </c>
      <c r="G200" s="32">
        <v>0</v>
      </c>
      <c r="H200" s="32">
        <v>1</v>
      </c>
      <c r="I200" s="33" t="s">
        <v>3484</v>
      </c>
      <c r="J200" s="32" t="s">
        <v>3485</v>
      </c>
      <c r="K200" s="33" t="s">
        <v>3486</v>
      </c>
      <c r="L200" s="33" t="s">
        <v>3487</v>
      </c>
      <c r="M200" s="32" t="s">
        <v>3488</v>
      </c>
      <c r="N200" s="32" t="s">
        <v>3489</v>
      </c>
      <c r="O200" s="32" t="s">
        <v>3490</v>
      </c>
      <c r="P200" s="9">
        <f t="shared" si="10"/>
        <v>-0.26394469280999999</v>
      </c>
      <c r="Q200" s="9">
        <f t="shared" si="11"/>
        <v>-0.86066639827486946</v>
      </c>
      <c r="R200" s="32" t="s">
        <v>3491</v>
      </c>
      <c r="S200" s="16">
        <f t="shared" si="12"/>
        <v>2.6073733502602243</v>
      </c>
      <c r="T200" s="32" t="s">
        <v>3492</v>
      </c>
      <c r="U200" s="32" t="s">
        <v>3493</v>
      </c>
      <c r="V200" s="32" t="s">
        <v>3494</v>
      </c>
      <c r="W200">
        <f t="shared" si="13"/>
        <v>45074.841773054577</v>
      </c>
      <c r="X200" s="32"/>
      <c r="Y200" s="32"/>
      <c r="Z200" s="32"/>
      <c r="AA200" s="32"/>
      <c r="AB200" s="32"/>
      <c r="AC200" s="32" t="s">
        <v>3495</v>
      </c>
      <c r="AD200" s="32" t="s">
        <v>3496</v>
      </c>
      <c r="AE200" s="32" t="s">
        <v>3497</v>
      </c>
      <c r="AF200" s="32" t="s">
        <v>3498</v>
      </c>
      <c r="AG200">
        <f t="shared" si="14"/>
        <v>3.7616581455426158E-2</v>
      </c>
      <c r="AH200" s="32" t="s">
        <v>3499</v>
      </c>
      <c r="AI200" s="32" t="s">
        <v>3500</v>
      </c>
      <c r="AJ200" s="32">
        <v>2</v>
      </c>
      <c r="AK200" s="32">
        <v>1</v>
      </c>
      <c r="AL200" s="32" t="s">
        <v>3501</v>
      </c>
      <c r="AM200" s="32" t="s">
        <v>3502</v>
      </c>
      <c r="AN200" s="32" t="s">
        <v>28</v>
      </c>
      <c r="AO200" s="32" t="s">
        <v>3503</v>
      </c>
      <c r="AP200" s="32" t="s">
        <v>2156</v>
      </c>
      <c r="AQ200" s="32" t="s">
        <v>18</v>
      </c>
    </row>
    <row r="201" spans="1:43">
      <c r="A201" s="32" t="s">
        <v>20</v>
      </c>
      <c r="B201" s="33" t="s">
        <v>3504</v>
      </c>
      <c r="C201" s="32" t="s">
        <v>3505</v>
      </c>
      <c r="D201" s="33" t="s">
        <v>3506</v>
      </c>
      <c r="E201" s="33" t="s">
        <v>3507</v>
      </c>
      <c r="F201" s="32" t="s">
        <v>3508</v>
      </c>
      <c r="G201" s="32" t="s">
        <v>3509</v>
      </c>
      <c r="H201" s="32" t="s">
        <v>3510</v>
      </c>
      <c r="I201" s="32" t="s">
        <v>3511</v>
      </c>
      <c r="J201" s="32" t="s">
        <v>3512</v>
      </c>
      <c r="K201" s="32" t="s">
        <v>3513</v>
      </c>
      <c r="L201" s="33" t="s">
        <v>3514</v>
      </c>
      <c r="M201" s="33" t="s">
        <v>3515</v>
      </c>
      <c r="N201" s="33" t="s">
        <v>3516</v>
      </c>
      <c r="O201" s="32" t="s">
        <v>3517</v>
      </c>
      <c r="P201" s="9">
        <f t="shared" si="10"/>
        <v>0.10682349141999997</v>
      </c>
      <c r="Q201" s="9">
        <f t="shared" si="11"/>
        <v>-0.97717748336168242</v>
      </c>
      <c r="R201" s="32" t="s">
        <v>3518</v>
      </c>
      <c r="S201" s="16">
        <f t="shared" si="12"/>
        <v>2.9275372397822399</v>
      </c>
      <c r="T201" s="33" t="s">
        <v>3519</v>
      </c>
      <c r="U201" s="32" t="s">
        <v>3520</v>
      </c>
      <c r="V201" s="33" t="s">
        <v>3521</v>
      </c>
      <c r="W201">
        <f t="shared" si="13"/>
        <v>0.87081888916410166</v>
      </c>
      <c r="X201" s="33"/>
      <c r="Y201" s="33"/>
      <c r="Z201" s="33"/>
      <c r="AA201" s="33"/>
      <c r="AB201" s="33"/>
      <c r="AC201" s="32" t="s">
        <v>3522</v>
      </c>
      <c r="AD201" s="32" t="s">
        <v>3523</v>
      </c>
      <c r="AE201" s="32" t="s">
        <v>3524</v>
      </c>
      <c r="AF201" s="32" t="s">
        <v>3525</v>
      </c>
      <c r="AG201">
        <f t="shared" si="14"/>
        <v>3.6397435348894044E-2</v>
      </c>
      <c r="AH201" s="32" t="s">
        <v>3526</v>
      </c>
      <c r="AI201" s="32" t="s">
        <v>3527</v>
      </c>
      <c r="AJ201" s="32">
        <v>4</v>
      </c>
      <c r="AK201" s="32">
        <v>3</v>
      </c>
      <c r="AL201" s="32" t="s">
        <v>3528</v>
      </c>
      <c r="AM201" s="32" t="s">
        <v>3529</v>
      </c>
      <c r="AN201" s="32" t="s">
        <v>3530</v>
      </c>
      <c r="AO201" s="32" t="s">
        <v>3148</v>
      </c>
      <c r="AP201" s="32" t="s">
        <v>3531</v>
      </c>
      <c r="AQ201" s="32" t="s">
        <v>18</v>
      </c>
    </row>
    <row r="202" spans="1:43">
      <c r="A202" s="32" t="s">
        <v>22</v>
      </c>
      <c r="B202" s="32" t="s">
        <v>3532</v>
      </c>
      <c r="C202" s="32" t="s">
        <v>3533</v>
      </c>
      <c r="D202" s="33" t="s">
        <v>3534</v>
      </c>
      <c r="E202" s="33" t="s">
        <v>3535</v>
      </c>
      <c r="F202" s="33" t="s">
        <v>3536</v>
      </c>
      <c r="G202" s="33" t="s">
        <v>3537</v>
      </c>
      <c r="H202" s="32" t="s">
        <v>3538</v>
      </c>
      <c r="I202" s="33" t="s">
        <v>3539</v>
      </c>
      <c r="J202" s="32" t="s">
        <v>3540</v>
      </c>
      <c r="K202" s="33" t="s">
        <v>3541</v>
      </c>
      <c r="L202" s="33" t="s">
        <v>3542</v>
      </c>
      <c r="M202" s="32" t="s">
        <v>3543</v>
      </c>
      <c r="N202" s="32" t="s">
        <v>3544</v>
      </c>
      <c r="O202" s="32" t="s">
        <v>3545</v>
      </c>
      <c r="P202" s="9">
        <f t="shared" si="10"/>
        <v>-7.7762779471000007E-2</v>
      </c>
      <c r="Q202" s="9">
        <f t="shared" si="11"/>
        <v>-0.98790590025788927</v>
      </c>
      <c r="R202" s="32" t="s">
        <v>3546</v>
      </c>
      <c r="S202" s="16">
        <f t="shared" si="12"/>
        <v>2.9859099214404443</v>
      </c>
      <c r="T202" s="32" t="s">
        <v>3547</v>
      </c>
      <c r="U202" s="32" t="s">
        <v>3548</v>
      </c>
      <c r="V202" s="33" t="s">
        <v>3549</v>
      </c>
      <c r="W202">
        <f t="shared" si="13"/>
        <v>0.49433218493741637</v>
      </c>
      <c r="X202" s="33"/>
      <c r="Y202" s="33"/>
      <c r="Z202" s="33"/>
      <c r="AA202" s="33"/>
      <c r="AB202" s="33"/>
      <c r="AC202" s="32" t="s">
        <v>3550</v>
      </c>
      <c r="AD202" s="32" t="s">
        <v>3551</v>
      </c>
      <c r="AE202" s="32" t="s">
        <v>1134</v>
      </c>
      <c r="AF202" s="32" t="s">
        <v>3552</v>
      </c>
      <c r="AG202">
        <f t="shared" si="14"/>
        <v>4.8791016388575373E-2</v>
      </c>
      <c r="AH202" s="32" t="s">
        <v>3553</v>
      </c>
      <c r="AI202" s="32" t="s">
        <v>3554</v>
      </c>
      <c r="AJ202" s="32">
        <v>3</v>
      </c>
      <c r="AK202" s="32">
        <v>2</v>
      </c>
      <c r="AL202" s="32" t="s">
        <v>3555</v>
      </c>
      <c r="AM202" s="32" t="s">
        <v>3556</v>
      </c>
      <c r="AN202" s="32" t="s">
        <v>3557</v>
      </c>
      <c r="AO202" s="32" t="s">
        <v>3558</v>
      </c>
      <c r="AP202" s="32" t="s">
        <v>196</v>
      </c>
      <c r="AQ202" s="32" t="s">
        <v>18</v>
      </c>
    </row>
    <row r="203" spans="1:43">
      <c r="A203" s="32" t="s">
        <v>20</v>
      </c>
      <c r="B203" s="32" t="s">
        <v>3559</v>
      </c>
      <c r="C203" s="32" t="s">
        <v>3560</v>
      </c>
      <c r="D203" s="33" t="s">
        <v>3561</v>
      </c>
      <c r="E203" s="32" t="s">
        <v>3562</v>
      </c>
      <c r="F203" s="33" t="s">
        <v>3563</v>
      </c>
      <c r="G203" s="32" t="s">
        <v>3564</v>
      </c>
      <c r="H203" s="32" t="s">
        <v>3565</v>
      </c>
      <c r="I203" s="32" t="s">
        <v>3566</v>
      </c>
      <c r="J203" s="32" t="s">
        <v>3567</v>
      </c>
      <c r="K203" s="32" t="s">
        <v>3568</v>
      </c>
      <c r="L203" s="33" t="s">
        <v>3569</v>
      </c>
      <c r="M203" s="33" t="s">
        <v>3570</v>
      </c>
      <c r="N203" s="33" t="s">
        <v>3571</v>
      </c>
      <c r="O203" s="32" t="s">
        <v>3572</v>
      </c>
      <c r="P203" s="9">
        <f t="shared" ref="P203:P266" si="15">L203*L204+M203*M204+N203*N204+O203*O204</f>
        <v>-0.431378086685</v>
      </c>
      <c r="Q203" s="9">
        <f t="shared" ref="Q203:Q266" si="16">2*P203*P203-1</f>
        <v>-0.62782589265597721</v>
      </c>
      <c r="R203" s="32" t="s">
        <v>3573</v>
      </c>
      <c r="S203" s="16">
        <f t="shared" ref="S203:S266" si="17">ACOS(Q203)</f>
        <v>2.2495531688152939</v>
      </c>
      <c r="T203" s="33" t="s">
        <v>3574</v>
      </c>
      <c r="U203" s="32" t="s">
        <v>3575</v>
      </c>
      <c r="V203" s="33" t="s">
        <v>3576</v>
      </c>
      <c r="W203">
        <f t="shared" ref="W203:W266" si="18">SQRT((B203-T203)^2 + (C203-U203)^2 + (D203-V203)^2)</f>
        <v>1.5619202665353951</v>
      </c>
      <c r="X203" s="33"/>
      <c r="Y203" s="33"/>
      <c r="Z203" s="33"/>
      <c r="AA203" s="33"/>
      <c r="AB203" s="33"/>
      <c r="AC203" s="32" t="s">
        <v>3577</v>
      </c>
      <c r="AD203" s="32" t="s">
        <v>3578</v>
      </c>
      <c r="AE203" s="32" t="s">
        <v>3579</v>
      </c>
      <c r="AF203" s="32" t="s">
        <v>3580</v>
      </c>
      <c r="AG203">
        <f t="shared" ref="AG203:AG266" si="19">AC203*AD203*AE203*AF203</f>
        <v>3.5279780328909216E-2</v>
      </c>
      <c r="AH203" s="32" t="s">
        <v>3581</v>
      </c>
      <c r="AI203" s="32" t="s">
        <v>3582</v>
      </c>
      <c r="AJ203" s="32">
        <v>4</v>
      </c>
      <c r="AK203" s="32">
        <v>3</v>
      </c>
      <c r="AL203" s="32" t="s">
        <v>3583</v>
      </c>
      <c r="AM203" s="32" t="s">
        <v>3584</v>
      </c>
      <c r="AN203" s="32" t="s">
        <v>67</v>
      </c>
      <c r="AO203" s="32" t="s">
        <v>3585</v>
      </c>
      <c r="AP203" s="32" t="s">
        <v>3586</v>
      </c>
      <c r="AQ203" s="32" t="s">
        <v>18</v>
      </c>
    </row>
    <row r="204" spans="1:43">
      <c r="A204" s="32" t="s">
        <v>16</v>
      </c>
      <c r="B204" s="32" t="s">
        <v>3587</v>
      </c>
      <c r="C204" s="32" t="s">
        <v>3588</v>
      </c>
      <c r="D204" s="32" t="s">
        <v>3589</v>
      </c>
      <c r="E204" s="33" t="s">
        <v>3590</v>
      </c>
      <c r="F204" s="33" t="s">
        <v>3591</v>
      </c>
      <c r="G204" s="33" t="s">
        <v>3592</v>
      </c>
      <c r="H204" s="32" t="s">
        <v>3593</v>
      </c>
      <c r="I204" s="33" t="s">
        <v>3594</v>
      </c>
      <c r="J204" s="32" t="s">
        <v>3595</v>
      </c>
      <c r="K204" s="33" t="s">
        <v>3596</v>
      </c>
      <c r="L204" s="33" t="s">
        <v>3597</v>
      </c>
      <c r="M204" s="32" t="s">
        <v>3598</v>
      </c>
      <c r="N204" s="32" t="s">
        <v>3599</v>
      </c>
      <c r="O204" s="32" t="s">
        <v>3600</v>
      </c>
      <c r="P204" s="9">
        <f t="shared" si="15"/>
        <v>0.91643779633099998</v>
      </c>
      <c r="Q204" s="9">
        <f t="shared" si="16"/>
        <v>0.67971646908803884</v>
      </c>
      <c r="R204" s="32" t="s">
        <v>3601</v>
      </c>
      <c r="S204" s="16">
        <f t="shared" si="17"/>
        <v>0.82342031981224706</v>
      </c>
      <c r="T204" s="32" t="s">
        <v>3602</v>
      </c>
      <c r="U204" s="32" t="s">
        <v>3603</v>
      </c>
      <c r="V204" s="33" t="s">
        <v>3604</v>
      </c>
      <c r="W204">
        <f t="shared" si="18"/>
        <v>3.4815024476455569</v>
      </c>
      <c r="X204" s="33"/>
      <c r="Y204" s="33"/>
      <c r="Z204" s="33"/>
      <c r="AA204" s="33"/>
      <c r="AB204" s="33"/>
      <c r="AC204" s="32" t="s">
        <v>3605</v>
      </c>
      <c r="AD204" s="32" t="s">
        <v>3606</v>
      </c>
      <c r="AE204" s="32" t="s">
        <v>3607</v>
      </c>
      <c r="AF204" s="32" t="s">
        <v>3608</v>
      </c>
      <c r="AG204">
        <f t="shared" si="19"/>
        <v>4.8517586686828484E-2</v>
      </c>
      <c r="AH204" s="32" t="s">
        <v>3609</v>
      </c>
      <c r="AI204" s="32" t="s">
        <v>3610</v>
      </c>
      <c r="AJ204" s="32">
        <v>3</v>
      </c>
      <c r="AK204" s="32">
        <v>2</v>
      </c>
      <c r="AL204" s="32" t="s">
        <v>3611</v>
      </c>
      <c r="AM204" s="32" t="s">
        <v>3612</v>
      </c>
      <c r="AN204" s="32" t="s">
        <v>3613</v>
      </c>
      <c r="AO204" s="32" t="s">
        <v>3614</v>
      </c>
      <c r="AP204" s="32" t="s">
        <v>3615</v>
      </c>
      <c r="AQ204" s="32" t="s">
        <v>18</v>
      </c>
    </row>
    <row r="205" spans="1:43">
      <c r="A205" s="32" t="s">
        <v>20</v>
      </c>
      <c r="B205" s="32" t="s">
        <v>3616</v>
      </c>
      <c r="C205" s="32" t="s">
        <v>3617</v>
      </c>
      <c r="D205" s="32" t="s">
        <v>3618</v>
      </c>
      <c r="E205" s="33" t="s">
        <v>3619</v>
      </c>
      <c r="F205" s="32" t="s">
        <v>3620</v>
      </c>
      <c r="G205" s="32" t="s">
        <v>3621</v>
      </c>
      <c r="H205" s="32" t="s">
        <v>3622</v>
      </c>
      <c r="I205" s="32" t="s">
        <v>3623</v>
      </c>
      <c r="J205" s="32" t="s">
        <v>3624</v>
      </c>
      <c r="K205" s="33" t="s">
        <v>3625</v>
      </c>
      <c r="L205" s="33" t="s">
        <v>3626</v>
      </c>
      <c r="M205" s="32" t="s">
        <v>3627</v>
      </c>
      <c r="N205" s="32" t="s">
        <v>3628</v>
      </c>
      <c r="O205" s="32" t="s">
        <v>3629</v>
      </c>
      <c r="P205" s="9">
        <f t="shared" si="15"/>
        <v>0.89642600104399994</v>
      </c>
      <c r="Q205" s="9">
        <f t="shared" si="16"/>
        <v>0.60715915069547477</v>
      </c>
      <c r="R205" s="32" t="s">
        <v>3630</v>
      </c>
      <c r="S205" s="16">
        <f t="shared" si="17"/>
        <v>0.91831592377576365</v>
      </c>
      <c r="T205" s="32" t="s">
        <v>3631</v>
      </c>
      <c r="U205" s="32" t="s">
        <v>3632</v>
      </c>
      <c r="V205" s="32" t="s">
        <v>3633</v>
      </c>
      <c r="W205">
        <f t="shared" si="18"/>
        <v>3.4534753861867906</v>
      </c>
      <c r="X205" s="32"/>
      <c r="Y205" s="32"/>
      <c r="Z205" s="32"/>
      <c r="AA205" s="32"/>
      <c r="AB205" s="32"/>
      <c r="AC205" s="32" t="s">
        <v>3634</v>
      </c>
      <c r="AD205" s="32" t="s">
        <v>3635</v>
      </c>
      <c r="AE205" s="32" t="s">
        <v>3636</v>
      </c>
      <c r="AF205" s="32" t="s">
        <v>3637</v>
      </c>
      <c r="AG205">
        <f t="shared" si="19"/>
        <v>3.5210752094602157E-2</v>
      </c>
      <c r="AH205" s="32" t="s">
        <v>3638</v>
      </c>
      <c r="AI205" s="32" t="s">
        <v>3639</v>
      </c>
      <c r="AJ205" s="32">
        <v>2</v>
      </c>
      <c r="AK205" s="32">
        <v>1</v>
      </c>
      <c r="AL205" s="32" t="s">
        <v>3640</v>
      </c>
      <c r="AM205" s="32" t="s">
        <v>3641</v>
      </c>
      <c r="AN205" s="32" t="s">
        <v>3642</v>
      </c>
      <c r="AO205" s="32" t="s">
        <v>3643</v>
      </c>
      <c r="AP205" s="32" t="s">
        <v>3644</v>
      </c>
      <c r="AQ205" s="32" t="s">
        <v>18</v>
      </c>
    </row>
    <row r="206" spans="1:43">
      <c r="A206" s="32" t="s">
        <v>20</v>
      </c>
      <c r="B206" s="32" t="s">
        <v>3645</v>
      </c>
      <c r="C206" s="32" t="s">
        <v>3646</v>
      </c>
      <c r="D206" s="33" t="s">
        <v>3647</v>
      </c>
      <c r="E206" s="33" t="s">
        <v>3648</v>
      </c>
      <c r="F206" s="32" t="s">
        <v>3649</v>
      </c>
      <c r="G206" s="32" t="s">
        <v>3650</v>
      </c>
      <c r="H206" s="32" t="s">
        <v>3651</v>
      </c>
      <c r="I206" s="32" t="s">
        <v>3652</v>
      </c>
      <c r="J206" s="32" t="s">
        <v>3653</v>
      </c>
      <c r="K206" s="33" t="s">
        <v>3654</v>
      </c>
      <c r="L206" s="33" t="s">
        <v>3655</v>
      </c>
      <c r="M206" s="32" t="s">
        <v>3656</v>
      </c>
      <c r="N206" s="32" t="s">
        <v>3657</v>
      </c>
      <c r="O206" s="32" t="s">
        <v>3658</v>
      </c>
      <c r="P206" s="9">
        <f t="shared" si="15"/>
        <v>0.10111588557399999</v>
      </c>
      <c r="Q206" s="9">
        <f t="shared" si="16"/>
        <v>-0.97955115536917148</v>
      </c>
      <c r="R206" s="32" t="s">
        <v>3659</v>
      </c>
      <c r="S206" s="16">
        <f t="shared" si="17"/>
        <v>2.939014669971872</v>
      </c>
      <c r="T206" s="32" t="s">
        <v>3660</v>
      </c>
      <c r="U206" s="32" t="s">
        <v>3661</v>
      </c>
      <c r="V206" s="32" t="s">
        <v>3662</v>
      </c>
      <c r="W206">
        <f t="shared" si="18"/>
        <v>0.94089430063849355</v>
      </c>
      <c r="X206" s="32"/>
      <c r="Y206" s="32"/>
      <c r="Z206" s="32"/>
      <c r="AA206" s="32"/>
      <c r="AB206" s="32"/>
      <c r="AC206" s="32" t="s">
        <v>3663</v>
      </c>
      <c r="AD206" s="32" t="s">
        <v>3664</v>
      </c>
      <c r="AE206" s="32" t="s">
        <v>3665</v>
      </c>
      <c r="AF206" s="32" t="s">
        <v>3666</v>
      </c>
      <c r="AG206">
        <f t="shared" si="19"/>
        <v>3.9593418029549049E-2</v>
      </c>
      <c r="AH206" s="32" t="s">
        <v>3667</v>
      </c>
      <c r="AI206" s="32" t="s">
        <v>3668</v>
      </c>
      <c r="AJ206" s="32">
        <v>1</v>
      </c>
      <c r="AK206" s="32">
        <v>2</v>
      </c>
      <c r="AL206" s="32" t="s">
        <v>3669</v>
      </c>
      <c r="AM206" s="32" t="s">
        <v>3670</v>
      </c>
      <c r="AN206" s="32" t="s">
        <v>3671</v>
      </c>
      <c r="AO206" s="32" t="s">
        <v>426</v>
      </c>
      <c r="AP206" s="32" t="s">
        <v>3672</v>
      </c>
      <c r="AQ206" s="32" t="s">
        <v>18</v>
      </c>
    </row>
    <row r="207" spans="1:43">
      <c r="A207" s="32" t="s">
        <v>16</v>
      </c>
      <c r="B207" s="32" t="s">
        <v>3673</v>
      </c>
      <c r="C207" s="32" t="s">
        <v>3674</v>
      </c>
      <c r="D207" s="33" t="s">
        <v>3675</v>
      </c>
      <c r="E207" s="33" t="s">
        <v>3676</v>
      </c>
      <c r="F207" s="32" t="s">
        <v>3677</v>
      </c>
      <c r="G207" s="32" t="s">
        <v>3678</v>
      </c>
      <c r="H207" s="32" t="s">
        <v>3679</v>
      </c>
      <c r="I207" s="32" t="s">
        <v>3680</v>
      </c>
      <c r="J207" s="32" t="s">
        <v>3681</v>
      </c>
      <c r="K207" s="33" t="s">
        <v>3682</v>
      </c>
      <c r="L207" s="33" t="s">
        <v>3683</v>
      </c>
      <c r="M207" s="33" t="s">
        <v>3684</v>
      </c>
      <c r="N207" s="33" t="s">
        <v>3685</v>
      </c>
      <c r="O207" s="32" t="s">
        <v>3686</v>
      </c>
      <c r="P207" s="9">
        <f t="shared" si="15"/>
        <v>0.720892186765</v>
      </c>
      <c r="Q207" s="9">
        <f t="shared" si="16"/>
        <v>3.9371089877647369E-2</v>
      </c>
      <c r="R207" s="32" t="s">
        <v>3687</v>
      </c>
      <c r="S207" s="16">
        <f t="shared" si="17"/>
        <v>1.5314150584080914</v>
      </c>
      <c r="T207" s="33" t="s">
        <v>3688</v>
      </c>
      <c r="U207" s="32" t="s">
        <v>3689</v>
      </c>
      <c r="V207" s="33" t="s">
        <v>3690</v>
      </c>
      <c r="W207">
        <f t="shared" si="18"/>
        <v>3.5393738793330383</v>
      </c>
      <c r="X207" s="33"/>
      <c r="Y207" s="33"/>
      <c r="Z207" s="33"/>
      <c r="AA207" s="33"/>
      <c r="AB207" s="33"/>
      <c r="AC207" s="32" t="s">
        <v>3691</v>
      </c>
      <c r="AD207" s="32" t="s">
        <v>3692</v>
      </c>
      <c r="AE207" s="32" t="s">
        <v>3693</v>
      </c>
      <c r="AF207" s="32" t="s">
        <v>3694</v>
      </c>
      <c r="AG207">
        <f t="shared" si="19"/>
        <v>4.6837577843781598E-2</v>
      </c>
      <c r="AH207" s="32" t="s">
        <v>3695</v>
      </c>
      <c r="AI207" s="32" t="s">
        <v>3696</v>
      </c>
      <c r="AJ207" s="32">
        <v>4</v>
      </c>
      <c r="AK207" s="32">
        <v>3</v>
      </c>
      <c r="AL207" s="32" t="s">
        <v>3697</v>
      </c>
      <c r="AM207" s="32" t="s">
        <v>3698</v>
      </c>
      <c r="AN207" s="32" t="s">
        <v>3699</v>
      </c>
      <c r="AO207" s="32" t="s">
        <v>3700</v>
      </c>
      <c r="AP207" s="32" t="s">
        <v>1730</v>
      </c>
      <c r="AQ207" s="32" t="s">
        <v>18</v>
      </c>
    </row>
    <row r="208" spans="1:43">
      <c r="A208" s="32" t="s">
        <v>20</v>
      </c>
      <c r="B208" s="32" t="s">
        <v>3701</v>
      </c>
      <c r="C208" s="32" t="s">
        <v>3702</v>
      </c>
      <c r="D208" s="33" t="s">
        <v>3703</v>
      </c>
      <c r="E208" s="33" t="s">
        <v>3704</v>
      </c>
      <c r="F208" s="33" t="s">
        <v>3705</v>
      </c>
      <c r="G208" s="33" t="s">
        <v>3706</v>
      </c>
      <c r="H208" s="32" t="s">
        <v>3707</v>
      </c>
      <c r="I208" s="32" t="s">
        <v>3708</v>
      </c>
      <c r="J208" s="32" t="s">
        <v>3709</v>
      </c>
      <c r="K208" s="32" t="s">
        <v>3710</v>
      </c>
      <c r="L208" s="33" t="s">
        <v>3711</v>
      </c>
      <c r="M208" s="33" t="s">
        <v>3712</v>
      </c>
      <c r="N208" s="33" t="s">
        <v>3713</v>
      </c>
      <c r="O208" s="32" t="s">
        <v>3714</v>
      </c>
      <c r="P208" s="9">
        <f t="shared" si="15"/>
        <v>0.74666433477000005</v>
      </c>
      <c r="Q208" s="9">
        <f t="shared" si="16"/>
        <v>0.11501525763505338</v>
      </c>
      <c r="R208" s="32" t="s">
        <v>3715</v>
      </c>
      <c r="S208" s="16">
        <f t="shared" si="17"/>
        <v>1.4555259675756258</v>
      </c>
      <c r="T208" s="33" t="s">
        <v>3716</v>
      </c>
      <c r="U208" s="32" t="s">
        <v>3717</v>
      </c>
      <c r="V208" s="32" t="s">
        <v>3718</v>
      </c>
      <c r="W208">
        <f t="shared" si="18"/>
        <v>3.4722712282785455</v>
      </c>
      <c r="X208" s="32"/>
      <c r="Y208" s="32"/>
      <c r="Z208" s="32"/>
      <c r="AA208" s="32"/>
      <c r="AB208" s="32"/>
      <c r="AC208" s="32" t="s">
        <v>3719</v>
      </c>
      <c r="AD208" s="32" t="s">
        <v>3720</v>
      </c>
      <c r="AE208" s="32" t="s">
        <v>3721</v>
      </c>
      <c r="AF208" s="32" t="s">
        <v>3722</v>
      </c>
      <c r="AG208">
        <f t="shared" si="19"/>
        <v>4.6657863406214882E-2</v>
      </c>
      <c r="AH208" s="32" t="s">
        <v>3723</v>
      </c>
      <c r="AI208" s="32" t="s">
        <v>3724</v>
      </c>
      <c r="AJ208" s="32">
        <v>2</v>
      </c>
      <c r="AK208" s="32">
        <v>4</v>
      </c>
      <c r="AL208" s="32" t="s">
        <v>3725</v>
      </c>
      <c r="AM208" s="32" t="s">
        <v>3726</v>
      </c>
      <c r="AN208" s="32" t="s">
        <v>3727</v>
      </c>
      <c r="AO208" s="32" t="s">
        <v>3728</v>
      </c>
      <c r="AP208" s="32" t="s">
        <v>3729</v>
      </c>
      <c r="AQ208" s="32" t="s">
        <v>18</v>
      </c>
    </row>
    <row r="209" spans="1:43">
      <c r="A209" s="32" t="s">
        <v>22</v>
      </c>
      <c r="B209" s="32" t="s">
        <v>3730</v>
      </c>
      <c r="C209" s="32" t="s">
        <v>3731</v>
      </c>
      <c r="D209" s="32" t="s">
        <v>3732</v>
      </c>
      <c r="E209" s="33" t="s">
        <v>3733</v>
      </c>
      <c r="F209" s="33" t="s">
        <v>3734</v>
      </c>
      <c r="G209" s="33" t="s">
        <v>3735</v>
      </c>
      <c r="H209" s="32" t="s">
        <v>3736</v>
      </c>
      <c r="I209" s="32" t="s">
        <v>3737</v>
      </c>
      <c r="J209" s="32" t="s">
        <v>3738</v>
      </c>
      <c r="K209" s="33" t="s">
        <v>3739</v>
      </c>
      <c r="L209" s="33" t="s">
        <v>3740</v>
      </c>
      <c r="M209" s="33" t="s">
        <v>3741</v>
      </c>
      <c r="N209" s="33" t="s">
        <v>3742</v>
      </c>
      <c r="O209" s="32" t="s">
        <v>3743</v>
      </c>
      <c r="P209" s="9">
        <f t="shared" si="15"/>
        <v>0.96860573655999993</v>
      </c>
      <c r="Q209" s="9">
        <f t="shared" si="16"/>
        <v>0.87639414579387998</v>
      </c>
      <c r="R209" s="32" t="s">
        <v>3744</v>
      </c>
      <c r="S209" s="16">
        <f t="shared" si="17"/>
        <v>0.50247323758749918</v>
      </c>
      <c r="T209" s="32" t="s">
        <v>3745</v>
      </c>
      <c r="U209" s="32" t="s">
        <v>3746</v>
      </c>
      <c r="V209" s="33" t="s">
        <v>3747</v>
      </c>
      <c r="W209">
        <f t="shared" si="18"/>
        <v>0.89054700415699573</v>
      </c>
      <c r="X209" s="33"/>
      <c r="Y209" s="33"/>
      <c r="Z209" s="33"/>
      <c r="AA209" s="33"/>
      <c r="AB209" s="33"/>
      <c r="AC209" s="32" t="s">
        <v>3338</v>
      </c>
      <c r="AD209" s="32" t="s">
        <v>3748</v>
      </c>
      <c r="AE209" s="32" t="s">
        <v>3749</v>
      </c>
      <c r="AF209" s="32" t="s">
        <v>3750</v>
      </c>
      <c r="AG209">
        <f t="shared" si="19"/>
        <v>2.7106110841096116E-2</v>
      </c>
      <c r="AH209" s="32" t="s">
        <v>3751</v>
      </c>
      <c r="AI209" s="32" t="s">
        <v>3752</v>
      </c>
      <c r="AJ209" s="32">
        <v>4</v>
      </c>
      <c r="AK209" s="32">
        <v>2</v>
      </c>
      <c r="AL209" s="32" t="s">
        <v>3753</v>
      </c>
      <c r="AM209" s="32" t="s">
        <v>3754</v>
      </c>
      <c r="AN209" s="32" t="s">
        <v>3755</v>
      </c>
      <c r="AO209" s="32" t="s">
        <v>3756</v>
      </c>
      <c r="AP209" s="32" t="s">
        <v>1532</v>
      </c>
      <c r="AQ209" s="32" t="s">
        <v>18</v>
      </c>
    </row>
    <row r="210" spans="1:43">
      <c r="A210" s="32" t="s">
        <v>16</v>
      </c>
      <c r="B210" s="32" t="s">
        <v>3757</v>
      </c>
      <c r="C210" s="32" t="s">
        <v>3758</v>
      </c>
      <c r="D210" s="33" t="s">
        <v>3759</v>
      </c>
      <c r="E210" s="33" t="s">
        <v>3760</v>
      </c>
      <c r="F210" s="33" t="s">
        <v>3761</v>
      </c>
      <c r="G210" s="33" t="s">
        <v>3762</v>
      </c>
      <c r="H210" s="32" t="s">
        <v>3763</v>
      </c>
      <c r="I210" s="32" t="s">
        <v>3764</v>
      </c>
      <c r="J210" s="32" t="s">
        <v>3765</v>
      </c>
      <c r="K210" s="33" t="s">
        <v>3766</v>
      </c>
      <c r="L210" s="33" t="s">
        <v>3767</v>
      </c>
      <c r="M210" s="33" t="s">
        <v>3768</v>
      </c>
      <c r="N210" s="33" t="s">
        <v>3769</v>
      </c>
      <c r="O210" s="33" t="s">
        <v>3770</v>
      </c>
      <c r="P210" s="9">
        <f t="shared" si="15"/>
        <v>-2.4189227629999997E-2</v>
      </c>
      <c r="Q210" s="9">
        <f t="shared" si="16"/>
        <v>-0.99882976253332811</v>
      </c>
      <c r="R210" s="32" t="s">
        <v>3771</v>
      </c>
      <c r="S210" s="16">
        <f t="shared" si="17"/>
        <v>3.0932094792303912</v>
      </c>
      <c r="T210" s="32" t="s">
        <v>3772</v>
      </c>
      <c r="U210" s="32" t="s">
        <v>3773</v>
      </c>
      <c r="V210" s="33" t="s">
        <v>3774</v>
      </c>
      <c r="W210">
        <f t="shared" si="18"/>
        <v>3.0388208444181108</v>
      </c>
      <c r="X210" s="33"/>
      <c r="Y210" s="33"/>
      <c r="Z210" s="33"/>
      <c r="AA210" s="33"/>
      <c r="AB210" s="33"/>
      <c r="AC210" s="32" t="s">
        <v>3775</v>
      </c>
      <c r="AD210" s="32" t="s">
        <v>3776</v>
      </c>
      <c r="AE210" s="32" t="s">
        <v>3777</v>
      </c>
      <c r="AF210" s="32" t="s">
        <v>3778</v>
      </c>
      <c r="AG210">
        <f t="shared" si="19"/>
        <v>3.7979520552371623E-2</v>
      </c>
      <c r="AH210" s="32" t="s">
        <v>3779</v>
      </c>
      <c r="AI210" s="32" t="s">
        <v>3780</v>
      </c>
      <c r="AJ210" s="32">
        <v>4</v>
      </c>
      <c r="AK210" s="32">
        <v>2</v>
      </c>
      <c r="AL210" s="32" t="s">
        <v>3781</v>
      </c>
      <c r="AM210" s="32" t="s">
        <v>3782</v>
      </c>
      <c r="AN210" s="32" t="s">
        <v>3783</v>
      </c>
      <c r="AO210" s="32" t="s">
        <v>2040</v>
      </c>
      <c r="AP210" s="32" t="s">
        <v>3784</v>
      </c>
      <c r="AQ210" s="32" t="s">
        <v>18</v>
      </c>
    </row>
    <row r="211" spans="1:43">
      <c r="A211" s="32" t="s">
        <v>20</v>
      </c>
      <c r="B211" s="32" t="s">
        <v>3785</v>
      </c>
      <c r="C211" s="35">
        <v>1646150</v>
      </c>
      <c r="D211" s="33" t="s">
        <v>3786</v>
      </c>
      <c r="E211" s="33" t="s">
        <v>3787</v>
      </c>
      <c r="F211" s="33" t="s">
        <v>3788</v>
      </c>
      <c r="G211" s="33" t="s">
        <v>3789</v>
      </c>
      <c r="H211" s="33" t="s">
        <v>3790</v>
      </c>
      <c r="I211" s="32" t="s">
        <v>3791</v>
      </c>
      <c r="J211" s="32" t="s">
        <v>3792</v>
      </c>
      <c r="K211" s="32" t="s">
        <v>3793</v>
      </c>
      <c r="L211" s="33" t="s">
        <v>3794</v>
      </c>
      <c r="M211" s="33" t="s">
        <v>3795</v>
      </c>
      <c r="N211" s="33" t="s">
        <v>3796</v>
      </c>
      <c r="O211" s="32" t="s">
        <v>3797</v>
      </c>
      <c r="P211" s="9">
        <f t="shared" si="15"/>
        <v>-0.54020252993999995</v>
      </c>
      <c r="Q211" s="9">
        <f t="shared" si="16"/>
        <v>-0.41636245329284693</v>
      </c>
      <c r="R211" s="32" t="s">
        <v>3798</v>
      </c>
      <c r="S211" s="16">
        <f t="shared" si="17"/>
        <v>2.000237137423023</v>
      </c>
      <c r="T211" s="33" t="s">
        <v>3799</v>
      </c>
      <c r="U211" s="32" t="s">
        <v>3800</v>
      </c>
      <c r="V211" s="32" t="s">
        <v>3801</v>
      </c>
      <c r="W211">
        <f t="shared" si="18"/>
        <v>1646147.6564162178</v>
      </c>
      <c r="X211" s="32"/>
      <c r="Y211" s="32"/>
      <c r="Z211" s="32"/>
      <c r="AA211" s="32"/>
      <c r="AB211" s="32"/>
      <c r="AC211" s="32" t="s">
        <v>3802</v>
      </c>
      <c r="AD211" s="32" t="s">
        <v>3803</v>
      </c>
      <c r="AE211" s="32" t="s">
        <v>3804</v>
      </c>
      <c r="AF211" s="32" t="s">
        <v>3805</v>
      </c>
      <c r="AG211">
        <f t="shared" si="19"/>
        <v>4.2941292123147415E-2</v>
      </c>
      <c r="AH211" s="32" t="s">
        <v>3806</v>
      </c>
      <c r="AI211" s="32" t="s">
        <v>3807</v>
      </c>
      <c r="AJ211" s="32">
        <v>1</v>
      </c>
      <c r="AK211" s="32">
        <v>3</v>
      </c>
      <c r="AL211" s="32" t="s">
        <v>3808</v>
      </c>
      <c r="AM211" s="32" t="s">
        <v>3809</v>
      </c>
      <c r="AN211" s="32" t="s">
        <v>3810</v>
      </c>
      <c r="AO211" s="32" t="s">
        <v>3811</v>
      </c>
      <c r="AP211" s="32" t="s">
        <v>3812</v>
      </c>
      <c r="AQ211" s="32" t="s">
        <v>18</v>
      </c>
    </row>
    <row r="212" spans="1:43">
      <c r="A212" s="32" t="s">
        <v>20</v>
      </c>
      <c r="B212" s="32" t="s">
        <v>3813</v>
      </c>
      <c r="C212" s="32" t="s">
        <v>3814</v>
      </c>
      <c r="D212" s="32" t="s">
        <v>3815</v>
      </c>
      <c r="E212" s="33" t="s">
        <v>2856</v>
      </c>
      <c r="F212" s="32" t="s">
        <v>3816</v>
      </c>
      <c r="G212" s="33" t="s">
        <v>3817</v>
      </c>
      <c r="H212" s="32" t="s">
        <v>3818</v>
      </c>
      <c r="I212" s="32" t="s">
        <v>3819</v>
      </c>
      <c r="J212" s="32" t="s">
        <v>3820</v>
      </c>
      <c r="K212" s="32" t="s">
        <v>3821</v>
      </c>
      <c r="L212" s="32" t="s">
        <v>3822</v>
      </c>
      <c r="M212" s="33" t="s">
        <v>3823</v>
      </c>
      <c r="N212" s="33" t="s">
        <v>3824</v>
      </c>
      <c r="O212" s="33" t="s">
        <v>3825</v>
      </c>
      <c r="P212" s="9">
        <f t="shared" si="15"/>
        <v>-0.9381294161799999</v>
      </c>
      <c r="Q212" s="9">
        <f t="shared" si="16"/>
        <v>0.7601736030044548</v>
      </c>
      <c r="R212" s="32" t="s">
        <v>3826</v>
      </c>
      <c r="S212" s="16">
        <f t="shared" si="17"/>
        <v>0.70721605688800127</v>
      </c>
      <c r="T212" s="32" t="s">
        <v>3827</v>
      </c>
      <c r="U212" s="32" t="s">
        <v>3828</v>
      </c>
      <c r="V212" s="33" t="s">
        <v>3829</v>
      </c>
      <c r="W212">
        <f t="shared" si="18"/>
        <v>2.9021085868109759</v>
      </c>
      <c r="X212" s="33"/>
      <c r="Y212" s="33"/>
      <c r="Z212" s="33"/>
      <c r="AA212" s="33"/>
      <c r="AB212" s="33"/>
      <c r="AC212" s="32" t="s">
        <v>3830</v>
      </c>
      <c r="AD212" s="32" t="s">
        <v>3831</v>
      </c>
      <c r="AE212" s="32" t="s">
        <v>3832</v>
      </c>
      <c r="AF212" s="32" t="s">
        <v>3833</v>
      </c>
      <c r="AG212">
        <f t="shared" si="19"/>
        <v>4.5921136253049215E-2</v>
      </c>
      <c r="AH212" s="32" t="s">
        <v>3834</v>
      </c>
      <c r="AI212" s="32" t="s">
        <v>3835</v>
      </c>
      <c r="AJ212" s="32">
        <v>3</v>
      </c>
      <c r="AK212" s="32">
        <v>1</v>
      </c>
      <c r="AL212" s="32" t="s">
        <v>3836</v>
      </c>
      <c r="AM212" s="32" t="s">
        <v>3837</v>
      </c>
      <c r="AN212" s="32" t="s">
        <v>3838</v>
      </c>
      <c r="AO212" s="32" t="s">
        <v>3839</v>
      </c>
      <c r="AP212" s="32" t="s">
        <v>3401</v>
      </c>
      <c r="AQ212" s="32" t="s">
        <v>18</v>
      </c>
    </row>
    <row r="213" spans="1:43">
      <c r="A213" s="32" t="s">
        <v>16</v>
      </c>
      <c r="B213" s="32" t="s">
        <v>3840</v>
      </c>
      <c r="C213" s="32" t="s">
        <v>3841</v>
      </c>
      <c r="D213" s="32" t="s">
        <v>3842</v>
      </c>
      <c r="E213" s="32" t="s">
        <v>3843</v>
      </c>
      <c r="F213" s="33" t="s">
        <v>3844</v>
      </c>
      <c r="G213" s="33" t="s">
        <v>3845</v>
      </c>
      <c r="H213" s="33" t="s">
        <v>3846</v>
      </c>
      <c r="I213" s="32" t="s">
        <v>3847</v>
      </c>
      <c r="J213" s="32" t="s">
        <v>3848</v>
      </c>
      <c r="K213" s="32" t="s">
        <v>3849</v>
      </c>
      <c r="L213" s="33" t="s">
        <v>3850</v>
      </c>
      <c r="M213" s="32" t="s">
        <v>3851</v>
      </c>
      <c r="N213" s="32" t="s">
        <v>3852</v>
      </c>
      <c r="O213" s="32" t="s">
        <v>3853</v>
      </c>
      <c r="P213" s="9">
        <f t="shared" si="15"/>
        <v>0.22148214712300002</v>
      </c>
      <c r="Q213" s="9">
        <f t="shared" si="16"/>
        <v>-0.90189131701157155</v>
      </c>
      <c r="R213" s="32" t="s">
        <v>3854</v>
      </c>
      <c r="S213" s="16">
        <f t="shared" si="17"/>
        <v>2.6949244467643529</v>
      </c>
      <c r="T213" s="32" t="s">
        <v>3855</v>
      </c>
      <c r="U213" s="32" t="s">
        <v>3856</v>
      </c>
      <c r="V213" s="32" t="s">
        <v>3857</v>
      </c>
      <c r="W213">
        <f t="shared" si="18"/>
        <v>5.62046961315031</v>
      </c>
      <c r="X213" s="32"/>
      <c r="Y213" s="32"/>
      <c r="Z213" s="32"/>
      <c r="AA213" s="32"/>
      <c r="AB213" s="32"/>
      <c r="AC213" s="32" t="s">
        <v>3858</v>
      </c>
      <c r="AD213" s="32" t="s">
        <v>3859</v>
      </c>
      <c r="AE213" s="32" t="s">
        <v>3860</v>
      </c>
      <c r="AF213" s="32" t="s">
        <v>3861</v>
      </c>
      <c r="AG213">
        <f t="shared" si="19"/>
        <v>2.9169283193182852E-2</v>
      </c>
      <c r="AH213" s="32" t="s">
        <v>3862</v>
      </c>
      <c r="AI213" s="32" t="s">
        <v>3863</v>
      </c>
      <c r="AJ213" s="32">
        <v>2</v>
      </c>
      <c r="AK213" s="32">
        <v>1</v>
      </c>
      <c r="AL213" s="32" t="s">
        <v>3864</v>
      </c>
      <c r="AM213" s="32" t="s">
        <v>3865</v>
      </c>
      <c r="AN213" s="32" t="s">
        <v>3866</v>
      </c>
      <c r="AO213" s="32" t="s">
        <v>3867</v>
      </c>
      <c r="AP213" s="32" t="s">
        <v>3868</v>
      </c>
      <c r="AQ213" s="32" t="s">
        <v>18</v>
      </c>
    </row>
    <row r="214" spans="1:43">
      <c r="A214" s="32" t="s">
        <v>22</v>
      </c>
      <c r="B214" s="32" t="s">
        <v>3869</v>
      </c>
      <c r="C214" s="32" t="s">
        <v>3870</v>
      </c>
      <c r="D214" s="32" t="s">
        <v>3871</v>
      </c>
      <c r="E214" s="33" t="s">
        <v>3872</v>
      </c>
      <c r="F214" s="32" t="s">
        <v>3873</v>
      </c>
      <c r="G214" s="32" t="s">
        <v>3874</v>
      </c>
      <c r="H214" s="32" t="s">
        <v>3875</v>
      </c>
      <c r="I214" s="32" t="s">
        <v>3876</v>
      </c>
      <c r="J214" s="32" t="s">
        <v>3877</v>
      </c>
      <c r="K214" s="33" t="s">
        <v>3878</v>
      </c>
      <c r="L214" s="33" t="s">
        <v>3879</v>
      </c>
      <c r="M214" s="33" t="s">
        <v>3880</v>
      </c>
      <c r="N214" s="33" t="s">
        <v>3881</v>
      </c>
      <c r="O214" s="32" t="s">
        <v>3882</v>
      </c>
      <c r="P214" s="9">
        <f t="shared" si="15"/>
        <v>0.94470159273600007</v>
      </c>
      <c r="Q214" s="9">
        <f t="shared" si="16"/>
        <v>0.78492219863587076</v>
      </c>
      <c r="R214" s="32" t="s">
        <v>3883</v>
      </c>
      <c r="S214" s="16">
        <f t="shared" si="17"/>
        <v>0.66822577797622973</v>
      </c>
      <c r="T214" s="33" t="s">
        <v>3884</v>
      </c>
      <c r="U214" s="32" t="s">
        <v>3885</v>
      </c>
      <c r="V214" s="32" t="s">
        <v>3886</v>
      </c>
      <c r="W214">
        <f t="shared" si="18"/>
        <v>0.39485711791102363</v>
      </c>
      <c r="X214" s="32"/>
      <c r="Y214" s="32"/>
      <c r="Z214" s="32"/>
      <c r="AA214" s="32"/>
      <c r="AB214" s="32"/>
      <c r="AC214" s="32" t="s">
        <v>3887</v>
      </c>
      <c r="AD214" s="32" t="s">
        <v>3888</v>
      </c>
      <c r="AE214" s="32" t="s">
        <v>3889</v>
      </c>
      <c r="AF214" s="32" t="s">
        <v>3890</v>
      </c>
      <c r="AG214">
        <f t="shared" si="19"/>
        <v>4.2343540261942404E-2</v>
      </c>
      <c r="AH214" s="32" t="s">
        <v>3891</v>
      </c>
      <c r="AI214" s="32" t="s">
        <v>3892</v>
      </c>
      <c r="AJ214" s="32">
        <v>3</v>
      </c>
      <c r="AK214" s="32">
        <v>4</v>
      </c>
      <c r="AL214" s="32" t="s">
        <v>3893</v>
      </c>
      <c r="AM214" s="32" t="s">
        <v>3894</v>
      </c>
      <c r="AN214" s="32" t="s">
        <v>3895</v>
      </c>
      <c r="AO214" s="32" t="s">
        <v>3896</v>
      </c>
      <c r="AP214" s="32" t="s">
        <v>3897</v>
      </c>
      <c r="AQ214" s="32" t="s">
        <v>18</v>
      </c>
    </row>
    <row r="215" spans="1:43">
      <c r="A215" s="32" t="s">
        <v>16</v>
      </c>
      <c r="B215" s="32" t="s">
        <v>3898</v>
      </c>
      <c r="C215" s="32" t="s">
        <v>3899</v>
      </c>
      <c r="D215" s="32" t="s">
        <v>3900</v>
      </c>
      <c r="E215" s="33" t="s">
        <v>3901</v>
      </c>
      <c r="F215" s="32" t="s">
        <v>3902</v>
      </c>
      <c r="G215" s="33" t="s">
        <v>3903</v>
      </c>
      <c r="H215" s="32" t="s">
        <v>3904</v>
      </c>
      <c r="I215" s="32" t="s">
        <v>3905</v>
      </c>
      <c r="J215" s="32" t="s">
        <v>3906</v>
      </c>
      <c r="K215" s="33" t="s">
        <v>3907</v>
      </c>
      <c r="L215" s="33" t="s">
        <v>3908</v>
      </c>
      <c r="M215" s="33" t="s">
        <v>3909</v>
      </c>
      <c r="N215" s="33" t="s">
        <v>3910</v>
      </c>
      <c r="O215" s="32" t="s">
        <v>3911</v>
      </c>
      <c r="P215" s="9">
        <f t="shared" si="15"/>
        <v>0.87503558984800001</v>
      </c>
      <c r="Q215" s="9">
        <f t="shared" si="16"/>
        <v>0.53137456700127461</v>
      </c>
      <c r="R215" s="32" t="s">
        <v>3912</v>
      </c>
      <c r="S215" s="16">
        <f t="shared" si="17"/>
        <v>1.0105739826513218</v>
      </c>
      <c r="T215" s="33" t="s">
        <v>3913</v>
      </c>
      <c r="U215" s="32" t="s">
        <v>3914</v>
      </c>
      <c r="V215" s="32" t="s">
        <v>3915</v>
      </c>
      <c r="W215">
        <f t="shared" si="18"/>
        <v>1.7439125163519529</v>
      </c>
      <c r="X215" s="32"/>
      <c r="Y215" s="32"/>
      <c r="Z215" s="32"/>
      <c r="AA215" s="32"/>
      <c r="AB215" s="32"/>
      <c r="AC215" s="32" t="s">
        <v>3916</v>
      </c>
      <c r="AD215" s="32" t="s">
        <v>3917</v>
      </c>
      <c r="AE215" s="32" t="s">
        <v>3918</v>
      </c>
      <c r="AF215" s="32" t="s">
        <v>3919</v>
      </c>
      <c r="AG215">
        <f t="shared" si="19"/>
        <v>3.2634683610643873E-2</v>
      </c>
      <c r="AH215" s="32" t="s">
        <v>3920</v>
      </c>
      <c r="AI215" s="32" t="s">
        <v>3921</v>
      </c>
      <c r="AJ215" s="32">
        <v>2</v>
      </c>
      <c r="AK215" s="32">
        <v>3</v>
      </c>
      <c r="AL215" s="32" t="s">
        <v>3922</v>
      </c>
      <c r="AM215" s="32" t="s">
        <v>3923</v>
      </c>
      <c r="AN215" s="32" t="s">
        <v>914</v>
      </c>
      <c r="AO215" s="32" t="s">
        <v>3924</v>
      </c>
      <c r="AP215" s="32" t="s">
        <v>3925</v>
      </c>
      <c r="AQ215" s="32" t="s">
        <v>18</v>
      </c>
    </row>
    <row r="216" spans="1:43">
      <c r="A216" s="32" t="s">
        <v>16</v>
      </c>
      <c r="B216" s="32" t="s">
        <v>3926</v>
      </c>
      <c r="C216" s="32" t="s">
        <v>3927</v>
      </c>
      <c r="D216" s="32" t="s">
        <v>3928</v>
      </c>
      <c r="E216" s="33" t="s">
        <v>3929</v>
      </c>
      <c r="F216" s="33" t="s">
        <v>3930</v>
      </c>
      <c r="G216" s="33" t="s">
        <v>3931</v>
      </c>
      <c r="H216" s="32" t="s">
        <v>3932</v>
      </c>
      <c r="I216" s="32" t="s">
        <v>3933</v>
      </c>
      <c r="J216" s="32" t="s">
        <v>3934</v>
      </c>
      <c r="K216" s="33" t="s">
        <v>3935</v>
      </c>
      <c r="L216" s="33" t="s">
        <v>3936</v>
      </c>
      <c r="M216" s="33" t="s">
        <v>3937</v>
      </c>
      <c r="N216" s="33" t="s">
        <v>3938</v>
      </c>
      <c r="O216" s="32" t="s">
        <v>3939</v>
      </c>
      <c r="P216" s="9">
        <f t="shared" si="15"/>
        <v>0.41059203924200005</v>
      </c>
      <c r="Q216" s="9">
        <f t="shared" si="16"/>
        <v>-0.66282835462219181</v>
      </c>
      <c r="R216" s="32" t="s">
        <v>3940</v>
      </c>
      <c r="S216" s="16">
        <f t="shared" si="17"/>
        <v>2.2953861297384464</v>
      </c>
      <c r="T216" s="33" t="s">
        <v>3941</v>
      </c>
      <c r="U216" s="32" t="s">
        <v>3942</v>
      </c>
      <c r="V216" s="33" t="s">
        <v>3943</v>
      </c>
      <c r="W216">
        <f t="shared" si="18"/>
        <v>1.7286324396840409</v>
      </c>
      <c r="X216" s="33"/>
      <c r="Y216" s="33"/>
      <c r="Z216" s="33"/>
      <c r="AA216" s="33"/>
      <c r="AB216" s="33"/>
      <c r="AC216" s="32" t="s">
        <v>3944</v>
      </c>
      <c r="AD216" s="32" t="s">
        <v>3945</v>
      </c>
      <c r="AE216" s="32" t="s">
        <v>3946</v>
      </c>
      <c r="AF216" s="32" t="s">
        <v>3947</v>
      </c>
      <c r="AG216">
        <f t="shared" si="19"/>
        <v>3.1669173907524571E-2</v>
      </c>
      <c r="AH216" s="32" t="s">
        <v>3948</v>
      </c>
      <c r="AI216" s="32" t="s">
        <v>3949</v>
      </c>
      <c r="AJ216" s="32">
        <v>3</v>
      </c>
      <c r="AK216" s="32">
        <v>3</v>
      </c>
      <c r="AL216" s="32" t="s">
        <v>3950</v>
      </c>
      <c r="AM216" s="32" t="s">
        <v>3951</v>
      </c>
      <c r="AN216" s="32" t="s">
        <v>3952</v>
      </c>
      <c r="AO216" s="32" t="s">
        <v>3953</v>
      </c>
      <c r="AP216" s="32" t="s">
        <v>2785</v>
      </c>
      <c r="AQ216" s="32" t="s">
        <v>18</v>
      </c>
    </row>
    <row r="217" spans="1:43">
      <c r="A217" s="32" t="s">
        <v>20</v>
      </c>
      <c r="B217" s="32" t="s">
        <v>3954</v>
      </c>
      <c r="C217" s="32" t="s">
        <v>3955</v>
      </c>
      <c r="D217" s="33" t="s">
        <v>3956</v>
      </c>
      <c r="E217" s="33" t="s">
        <v>3957</v>
      </c>
      <c r="F217" s="33" t="s">
        <v>3958</v>
      </c>
      <c r="G217" s="32" t="s">
        <v>3959</v>
      </c>
      <c r="H217" s="32" t="s">
        <v>3960</v>
      </c>
      <c r="I217" s="32" t="s">
        <v>3961</v>
      </c>
      <c r="J217" s="32" t="s">
        <v>3962</v>
      </c>
      <c r="K217" s="33" t="s">
        <v>3963</v>
      </c>
      <c r="L217" s="33" t="s">
        <v>3964</v>
      </c>
      <c r="M217" s="32" t="s">
        <v>3965</v>
      </c>
      <c r="N217" s="32" t="s">
        <v>3966</v>
      </c>
      <c r="O217" s="32" t="s">
        <v>3967</v>
      </c>
      <c r="P217" s="9">
        <f t="shared" si="15"/>
        <v>0.99890366096399996</v>
      </c>
      <c r="Q217" s="9">
        <f t="shared" si="16"/>
        <v>0.99561704777456361</v>
      </c>
      <c r="R217" s="32" t="s">
        <v>3968</v>
      </c>
      <c r="S217" s="16">
        <f t="shared" si="17"/>
        <v>9.3660639380031219E-2</v>
      </c>
      <c r="T217" s="32" t="s">
        <v>3969</v>
      </c>
      <c r="U217" s="32" t="s">
        <v>3970</v>
      </c>
      <c r="V217" s="32" t="s">
        <v>3971</v>
      </c>
      <c r="W217">
        <f t="shared" si="18"/>
        <v>3.6936691143345528</v>
      </c>
      <c r="X217" s="32"/>
      <c r="Y217" s="32"/>
      <c r="Z217" s="32"/>
      <c r="AA217" s="32"/>
      <c r="AB217" s="32"/>
      <c r="AC217" s="32" t="s">
        <v>3972</v>
      </c>
      <c r="AD217" s="32" t="s">
        <v>3973</v>
      </c>
      <c r="AE217" s="32" t="s">
        <v>3974</v>
      </c>
      <c r="AF217" s="32" t="s">
        <v>3975</v>
      </c>
      <c r="AG217">
        <f t="shared" si="19"/>
        <v>3.489402527898746E-2</v>
      </c>
      <c r="AH217" s="32" t="s">
        <v>3976</v>
      </c>
      <c r="AI217" s="32" t="s">
        <v>3977</v>
      </c>
      <c r="AJ217" s="32">
        <v>1</v>
      </c>
      <c r="AK217" s="32">
        <v>2</v>
      </c>
      <c r="AL217" s="32" t="s">
        <v>3978</v>
      </c>
      <c r="AM217" s="32" t="s">
        <v>3979</v>
      </c>
      <c r="AN217" s="32" t="s">
        <v>3980</v>
      </c>
      <c r="AO217" s="32" t="s">
        <v>3981</v>
      </c>
      <c r="AP217" s="32" t="s">
        <v>3982</v>
      </c>
      <c r="AQ217" s="32" t="s">
        <v>18</v>
      </c>
    </row>
    <row r="218" spans="1:43">
      <c r="A218" s="32" t="s">
        <v>22</v>
      </c>
      <c r="B218" s="32" t="s">
        <v>3983</v>
      </c>
      <c r="C218" s="32" t="s">
        <v>3984</v>
      </c>
      <c r="D218" s="33" t="s">
        <v>3985</v>
      </c>
      <c r="E218" s="33" t="s">
        <v>3986</v>
      </c>
      <c r="F218" s="32" t="s">
        <v>3987</v>
      </c>
      <c r="G218" s="32" t="s">
        <v>3988</v>
      </c>
      <c r="H218" s="32" t="s">
        <v>3989</v>
      </c>
      <c r="I218" s="32" t="s">
        <v>3990</v>
      </c>
      <c r="J218" s="32" t="s">
        <v>3991</v>
      </c>
      <c r="K218" s="33" t="s">
        <v>3992</v>
      </c>
      <c r="L218" s="33" t="s">
        <v>3993</v>
      </c>
      <c r="M218" s="32" t="s">
        <v>3994</v>
      </c>
      <c r="N218" s="32" t="s">
        <v>3995</v>
      </c>
      <c r="O218" s="32" t="s">
        <v>3996</v>
      </c>
      <c r="P218" s="9">
        <f t="shared" si="15"/>
        <v>0.65261280918400011</v>
      </c>
      <c r="Q218" s="9">
        <f t="shared" si="16"/>
        <v>-0.14819304257793575</v>
      </c>
      <c r="R218" s="32" t="s">
        <v>3997</v>
      </c>
      <c r="S218" s="16">
        <f t="shared" si="17"/>
        <v>1.7195372165762579</v>
      </c>
      <c r="T218" s="32" t="s">
        <v>3998</v>
      </c>
      <c r="U218" s="32" t="s">
        <v>3999</v>
      </c>
      <c r="V218" s="32" t="s">
        <v>4000</v>
      </c>
      <c r="W218">
        <f t="shared" si="18"/>
        <v>1.5113188814254257</v>
      </c>
      <c r="X218" s="32"/>
      <c r="Y218" s="32"/>
      <c r="Z218" s="32"/>
      <c r="AA218" s="32"/>
      <c r="AB218" s="32"/>
      <c r="AC218" s="32" t="s">
        <v>4001</v>
      </c>
      <c r="AD218" s="32" t="s">
        <v>4002</v>
      </c>
      <c r="AE218" s="32" t="s">
        <v>4003</v>
      </c>
      <c r="AF218" s="32" t="s">
        <v>4004</v>
      </c>
      <c r="AG218">
        <f t="shared" si="19"/>
        <v>4.0480339550836186E-2</v>
      </c>
      <c r="AH218" s="32" t="s">
        <v>4005</v>
      </c>
      <c r="AI218" s="32" t="s">
        <v>4006</v>
      </c>
      <c r="AJ218" s="32">
        <v>1</v>
      </c>
      <c r="AK218" s="32">
        <v>2</v>
      </c>
      <c r="AL218" s="32" t="s">
        <v>4007</v>
      </c>
      <c r="AM218" s="32" t="s">
        <v>4008</v>
      </c>
      <c r="AN218" s="32" t="s">
        <v>4009</v>
      </c>
      <c r="AO218" s="32" t="s">
        <v>4010</v>
      </c>
      <c r="AP218" s="32" t="s">
        <v>4011</v>
      </c>
      <c r="AQ218" s="32" t="s">
        <v>18</v>
      </c>
    </row>
    <row r="219" spans="1:43">
      <c r="A219" s="32" t="s">
        <v>20</v>
      </c>
      <c r="B219" s="32" t="s">
        <v>4012</v>
      </c>
      <c r="C219" s="32" t="s">
        <v>4013</v>
      </c>
      <c r="D219" s="33" t="s">
        <v>4014</v>
      </c>
      <c r="E219" s="33" t="s">
        <v>4015</v>
      </c>
      <c r="F219" s="32" t="s">
        <v>4016</v>
      </c>
      <c r="G219" s="32" t="s">
        <v>4017</v>
      </c>
      <c r="H219" s="32" t="s">
        <v>4018</v>
      </c>
      <c r="I219" s="32" t="s">
        <v>4019</v>
      </c>
      <c r="J219" s="32" t="s">
        <v>4020</v>
      </c>
      <c r="K219" s="33" t="s">
        <v>4021</v>
      </c>
      <c r="L219" s="33" t="s">
        <v>4022</v>
      </c>
      <c r="M219" s="33" t="s">
        <v>4023</v>
      </c>
      <c r="N219" s="33" t="s">
        <v>4024</v>
      </c>
      <c r="O219" s="32" t="s">
        <v>4025</v>
      </c>
      <c r="P219" s="9">
        <f t="shared" si="15"/>
        <v>0.81718562613199996</v>
      </c>
      <c r="Q219" s="9">
        <f t="shared" si="16"/>
        <v>0.33558469511349776</v>
      </c>
      <c r="R219" s="32" t="s">
        <v>4026</v>
      </c>
      <c r="S219" s="16">
        <f t="shared" si="17"/>
        <v>1.2285704764250298</v>
      </c>
      <c r="T219" s="33" t="s">
        <v>4027</v>
      </c>
      <c r="U219" s="32" t="s">
        <v>4028</v>
      </c>
      <c r="V219" s="32" t="s">
        <v>4029</v>
      </c>
      <c r="W219">
        <f t="shared" si="18"/>
        <v>2.9909391672516512</v>
      </c>
      <c r="X219" s="32"/>
      <c r="Y219" s="32"/>
      <c r="Z219" s="32"/>
      <c r="AA219" s="32"/>
      <c r="AB219" s="32"/>
      <c r="AC219" s="32" t="s">
        <v>4030</v>
      </c>
      <c r="AD219" s="32" t="s">
        <v>4031</v>
      </c>
      <c r="AE219" s="32" t="s">
        <v>4032</v>
      </c>
      <c r="AF219" s="32" t="s">
        <v>4033</v>
      </c>
      <c r="AG219">
        <f t="shared" si="19"/>
        <v>3.3334331584265978E-2</v>
      </c>
      <c r="AH219" s="32" t="s">
        <v>4034</v>
      </c>
      <c r="AI219" s="32" t="s">
        <v>4035</v>
      </c>
      <c r="AJ219" s="32">
        <v>2</v>
      </c>
      <c r="AK219" s="32">
        <v>3</v>
      </c>
      <c r="AL219" s="32" t="s">
        <v>4036</v>
      </c>
      <c r="AM219" s="32" t="s">
        <v>4037</v>
      </c>
      <c r="AN219" s="32" t="s">
        <v>4038</v>
      </c>
      <c r="AO219" s="32" t="s">
        <v>4039</v>
      </c>
      <c r="AP219" s="32" t="s">
        <v>4040</v>
      </c>
      <c r="AQ219" s="32" t="s">
        <v>18</v>
      </c>
    </row>
    <row r="220" spans="1:43">
      <c r="A220" s="32" t="s">
        <v>16</v>
      </c>
      <c r="B220" s="32" t="s">
        <v>4041</v>
      </c>
      <c r="C220" s="32" t="s">
        <v>4042</v>
      </c>
      <c r="D220" s="33" t="s">
        <v>4043</v>
      </c>
      <c r="E220" s="32" t="s">
        <v>4044</v>
      </c>
      <c r="F220" s="33" t="s">
        <v>4045</v>
      </c>
      <c r="G220" s="32" t="s">
        <v>4046</v>
      </c>
      <c r="H220" s="32" t="s">
        <v>4047</v>
      </c>
      <c r="I220" s="32" t="s">
        <v>4048</v>
      </c>
      <c r="J220" s="32" t="s">
        <v>4049</v>
      </c>
      <c r="K220" s="33" t="s">
        <v>4050</v>
      </c>
      <c r="L220" s="33" t="s">
        <v>4051</v>
      </c>
      <c r="M220" s="33" t="s">
        <v>4052</v>
      </c>
      <c r="N220" s="33" t="s">
        <v>4053</v>
      </c>
      <c r="O220" s="32" t="s">
        <v>4054</v>
      </c>
      <c r="P220" s="9">
        <f t="shared" si="15"/>
        <v>0.422163300154</v>
      </c>
      <c r="Q220" s="9">
        <f t="shared" si="16"/>
        <v>-0.64355629600616737</v>
      </c>
      <c r="R220" s="32" t="s">
        <v>4055</v>
      </c>
      <c r="S220" s="16">
        <f t="shared" si="17"/>
        <v>2.2699318992909006</v>
      </c>
      <c r="T220" s="33" t="s">
        <v>4056</v>
      </c>
      <c r="U220" s="32" t="s">
        <v>4057</v>
      </c>
      <c r="V220" s="33" t="s">
        <v>4058</v>
      </c>
      <c r="W220">
        <f t="shared" si="18"/>
        <v>2.9221002102939591</v>
      </c>
      <c r="X220" s="33"/>
      <c r="Y220" s="33"/>
      <c r="Z220" s="33"/>
      <c r="AA220" s="33"/>
      <c r="AB220" s="33"/>
      <c r="AC220" s="32" t="s">
        <v>4059</v>
      </c>
      <c r="AD220" s="32" t="s">
        <v>4060</v>
      </c>
      <c r="AE220" s="32" t="s">
        <v>4061</v>
      </c>
      <c r="AF220" s="32" t="s">
        <v>4062</v>
      </c>
      <c r="AG220">
        <f t="shared" si="19"/>
        <v>4.0573695256019983E-2</v>
      </c>
      <c r="AH220" s="32" t="s">
        <v>4063</v>
      </c>
      <c r="AI220" s="32" t="s">
        <v>4064</v>
      </c>
      <c r="AJ220" s="32">
        <v>4</v>
      </c>
      <c r="AK220" s="32">
        <v>4</v>
      </c>
      <c r="AL220" s="32" t="s">
        <v>4065</v>
      </c>
      <c r="AM220" s="32" t="s">
        <v>4066</v>
      </c>
      <c r="AN220" s="32" t="s">
        <v>71</v>
      </c>
      <c r="AO220" s="32" t="s">
        <v>4067</v>
      </c>
      <c r="AP220" s="32" t="s">
        <v>4068</v>
      </c>
      <c r="AQ220" s="32" t="s">
        <v>18</v>
      </c>
    </row>
    <row r="221" spans="1:43">
      <c r="A221" s="32" t="s">
        <v>20</v>
      </c>
      <c r="B221" s="32" t="s">
        <v>4069</v>
      </c>
      <c r="C221" s="32" t="s">
        <v>4070</v>
      </c>
      <c r="D221" s="33" t="s">
        <v>4071</v>
      </c>
      <c r="E221" s="33" t="s">
        <v>4072</v>
      </c>
      <c r="F221" s="33" t="s">
        <v>4073</v>
      </c>
      <c r="G221" s="33" t="s">
        <v>4074</v>
      </c>
      <c r="H221" s="32" t="s">
        <v>4075</v>
      </c>
      <c r="I221" s="32" t="s">
        <v>4076</v>
      </c>
      <c r="J221" s="32" t="s">
        <v>4077</v>
      </c>
      <c r="K221" s="33" t="s">
        <v>4078</v>
      </c>
      <c r="L221" s="33" t="s">
        <v>4079</v>
      </c>
      <c r="M221" s="33" t="s">
        <v>4080</v>
      </c>
      <c r="N221" s="32" t="s">
        <v>4081</v>
      </c>
      <c r="O221" s="32" t="s">
        <v>4082</v>
      </c>
      <c r="P221" s="9">
        <f t="shared" si="15"/>
        <v>0.46111017928300002</v>
      </c>
      <c r="Q221" s="9">
        <f t="shared" si="16"/>
        <v>-0.57475480512319921</v>
      </c>
      <c r="R221" s="32" t="s">
        <v>4083</v>
      </c>
      <c r="S221" s="16">
        <f t="shared" si="17"/>
        <v>2.1831008133604097</v>
      </c>
      <c r="T221" s="32" t="s">
        <v>4084</v>
      </c>
      <c r="U221" s="32" t="s">
        <v>4085</v>
      </c>
      <c r="V221" s="32" t="s">
        <v>4086</v>
      </c>
      <c r="W221">
        <f t="shared" si="18"/>
        <v>2.8009958493114548</v>
      </c>
      <c r="X221" s="32"/>
      <c r="Y221" s="32"/>
      <c r="Z221" s="32"/>
      <c r="AA221" s="32"/>
      <c r="AB221" s="32"/>
      <c r="AC221" s="32" t="s">
        <v>4087</v>
      </c>
      <c r="AD221" s="32" t="s">
        <v>4088</v>
      </c>
      <c r="AE221" s="32" t="s">
        <v>4089</v>
      </c>
      <c r="AF221" s="32" t="s">
        <v>4090</v>
      </c>
      <c r="AG221">
        <f t="shared" si="19"/>
        <v>4.8526059871306197E-2</v>
      </c>
      <c r="AH221" s="32" t="s">
        <v>4091</v>
      </c>
      <c r="AI221" s="32" t="s">
        <v>4092</v>
      </c>
      <c r="AJ221" s="32">
        <v>1</v>
      </c>
      <c r="AK221" s="32">
        <v>3</v>
      </c>
      <c r="AL221" s="32" t="s">
        <v>4093</v>
      </c>
      <c r="AM221" s="32" t="s">
        <v>4094</v>
      </c>
      <c r="AN221" s="32" t="s">
        <v>2472</v>
      </c>
      <c r="AO221" s="32" t="s">
        <v>4095</v>
      </c>
      <c r="AP221" s="32" t="s">
        <v>4096</v>
      </c>
      <c r="AQ221" s="32" t="s">
        <v>18</v>
      </c>
    </row>
    <row r="222" spans="1:43">
      <c r="A222" s="32" t="s">
        <v>16</v>
      </c>
      <c r="B222" s="32" t="s">
        <v>4097</v>
      </c>
      <c r="C222" s="32" t="s">
        <v>4098</v>
      </c>
      <c r="D222" s="33" t="s">
        <v>4099</v>
      </c>
      <c r="E222" s="33" t="s">
        <v>4100</v>
      </c>
      <c r="F222" s="33" t="s">
        <v>4101</v>
      </c>
      <c r="G222" s="32" t="s">
        <v>4102</v>
      </c>
      <c r="H222" s="32" t="s">
        <v>4103</v>
      </c>
      <c r="I222" s="32" t="s">
        <v>4104</v>
      </c>
      <c r="J222" s="32" t="s">
        <v>4105</v>
      </c>
      <c r="K222" s="33" t="s">
        <v>4106</v>
      </c>
      <c r="L222" s="33" t="s">
        <v>3884</v>
      </c>
      <c r="M222" s="33" t="s">
        <v>4107</v>
      </c>
      <c r="N222" s="33" t="s">
        <v>4108</v>
      </c>
      <c r="O222" s="32" t="s">
        <v>4109</v>
      </c>
      <c r="P222" s="9">
        <f t="shared" si="15"/>
        <v>0.73780244526999994</v>
      </c>
      <c r="Q222" s="9">
        <f t="shared" si="16"/>
        <v>8.870489649278257E-2</v>
      </c>
      <c r="R222" s="32" t="s">
        <v>4110</v>
      </c>
      <c r="S222" s="16">
        <f t="shared" si="17"/>
        <v>1.4819746865084922</v>
      </c>
      <c r="T222" s="32" t="s">
        <v>4111</v>
      </c>
      <c r="U222" s="32" t="s">
        <v>4112</v>
      </c>
      <c r="V222" s="33" t="s">
        <v>4113</v>
      </c>
      <c r="W222">
        <f t="shared" si="18"/>
        <v>0.45858624809843557</v>
      </c>
      <c r="X222" s="33"/>
      <c r="Y222" s="33"/>
      <c r="Z222" s="33"/>
      <c r="AA222" s="33"/>
      <c r="AB222" s="33"/>
      <c r="AC222" s="32" t="s">
        <v>4114</v>
      </c>
      <c r="AD222" s="32" t="s">
        <v>4115</v>
      </c>
      <c r="AE222" s="32" t="s">
        <v>4116</v>
      </c>
      <c r="AF222" s="32" t="s">
        <v>4117</v>
      </c>
      <c r="AG222">
        <f t="shared" si="19"/>
        <v>2.8066895136949654E-2</v>
      </c>
      <c r="AH222" s="32" t="s">
        <v>4118</v>
      </c>
      <c r="AI222" s="32" t="s">
        <v>4119</v>
      </c>
      <c r="AJ222" s="32">
        <v>3</v>
      </c>
      <c r="AK222" s="32">
        <v>3</v>
      </c>
      <c r="AL222" s="32" t="s">
        <v>4120</v>
      </c>
      <c r="AM222" s="32" t="s">
        <v>4121</v>
      </c>
      <c r="AN222" s="32" t="s">
        <v>32</v>
      </c>
      <c r="AO222" s="32" t="s">
        <v>513</v>
      </c>
      <c r="AP222" s="32" t="s">
        <v>4122</v>
      </c>
      <c r="AQ222" s="32" t="s">
        <v>18</v>
      </c>
    </row>
    <row r="223" spans="1:43">
      <c r="A223" s="32" t="s">
        <v>20</v>
      </c>
      <c r="B223" s="32" t="s">
        <v>4123</v>
      </c>
      <c r="C223" s="32" t="s">
        <v>4124</v>
      </c>
      <c r="D223" s="33" t="s">
        <v>4125</v>
      </c>
      <c r="E223" s="32" t="s">
        <v>4126</v>
      </c>
      <c r="F223" s="33" t="s">
        <v>4127</v>
      </c>
      <c r="G223" s="32" t="s">
        <v>4128</v>
      </c>
      <c r="H223" s="32" t="s">
        <v>4129</v>
      </c>
      <c r="I223" s="32" t="s">
        <v>4130</v>
      </c>
      <c r="J223" s="32" t="s">
        <v>4131</v>
      </c>
      <c r="K223" s="32" t="s">
        <v>4132</v>
      </c>
      <c r="L223" s="33" t="s">
        <v>4133</v>
      </c>
      <c r="M223" s="33" t="s">
        <v>4134</v>
      </c>
      <c r="N223" s="33" t="s">
        <v>4135</v>
      </c>
      <c r="O223" s="33" t="s">
        <v>4136</v>
      </c>
      <c r="P223" s="9">
        <f t="shared" si="15"/>
        <v>0.98389844224</v>
      </c>
      <c r="Q223" s="9">
        <f t="shared" si="16"/>
        <v>0.93611228928459722</v>
      </c>
      <c r="R223" s="32" t="s">
        <v>4137</v>
      </c>
      <c r="S223" s="16">
        <f t="shared" si="17"/>
        <v>0.3593878605162506</v>
      </c>
      <c r="T223" s="32" t="s">
        <v>4138</v>
      </c>
      <c r="U223" s="32" t="s">
        <v>4139</v>
      </c>
      <c r="V223" s="33" t="s">
        <v>4140</v>
      </c>
      <c r="W223">
        <f t="shared" si="18"/>
        <v>3.1410187253056931</v>
      </c>
      <c r="X223" s="33"/>
      <c r="Y223" s="33"/>
      <c r="Z223" s="33"/>
      <c r="AA223" s="33"/>
      <c r="AB223" s="33"/>
      <c r="AC223" s="32" t="s">
        <v>4141</v>
      </c>
      <c r="AD223" s="32" t="s">
        <v>4142</v>
      </c>
      <c r="AE223" s="32" t="s">
        <v>4143</v>
      </c>
      <c r="AF223" s="32" t="s">
        <v>4144</v>
      </c>
      <c r="AG223">
        <f t="shared" si="19"/>
        <v>4.9649747166772555E-2</v>
      </c>
      <c r="AH223" s="32" t="s">
        <v>4145</v>
      </c>
      <c r="AI223" s="32" t="s">
        <v>4146</v>
      </c>
      <c r="AJ223" s="32">
        <v>4</v>
      </c>
      <c r="AK223" s="32">
        <v>1</v>
      </c>
      <c r="AL223" s="32" t="s">
        <v>4147</v>
      </c>
      <c r="AM223" s="32" t="s">
        <v>4148</v>
      </c>
      <c r="AN223" s="32" t="s">
        <v>4149</v>
      </c>
      <c r="AO223" s="32" t="s">
        <v>4150</v>
      </c>
      <c r="AP223" s="32" t="s">
        <v>4151</v>
      </c>
      <c r="AQ223" s="32" t="s">
        <v>18</v>
      </c>
    </row>
    <row r="224" spans="1:43">
      <c r="A224" s="32" t="s">
        <v>20</v>
      </c>
      <c r="B224" s="32" t="s">
        <v>4152</v>
      </c>
      <c r="C224" s="32" t="s">
        <v>4153</v>
      </c>
      <c r="D224" s="32" t="s">
        <v>4154</v>
      </c>
      <c r="E224" s="33" t="s">
        <v>4155</v>
      </c>
      <c r="F224" s="33" t="s">
        <v>4156</v>
      </c>
      <c r="G224" s="33" t="s">
        <v>4157</v>
      </c>
      <c r="H224" s="33" t="s">
        <v>4158</v>
      </c>
      <c r="I224" s="32" t="s">
        <v>4159</v>
      </c>
      <c r="J224" s="32" t="s">
        <v>4160</v>
      </c>
      <c r="K224" s="32" t="s">
        <v>4161</v>
      </c>
      <c r="L224" s="32" t="s">
        <v>4162</v>
      </c>
      <c r="M224" s="33" t="s">
        <v>4163</v>
      </c>
      <c r="N224" s="33" t="s">
        <v>4164</v>
      </c>
      <c r="O224" s="33" t="s">
        <v>4165</v>
      </c>
      <c r="P224" s="9">
        <f t="shared" si="15"/>
        <v>0.42264594084999996</v>
      </c>
      <c r="Q224" s="9">
        <f t="shared" si="16"/>
        <v>-0.64274081736603672</v>
      </c>
      <c r="R224" s="32" t="s">
        <v>4166</v>
      </c>
      <c r="S224" s="16">
        <f t="shared" si="17"/>
        <v>2.2688669461216393</v>
      </c>
      <c r="T224" s="32" t="s">
        <v>4167</v>
      </c>
      <c r="U224" s="32" t="s">
        <v>4168</v>
      </c>
      <c r="V224" s="33" t="s">
        <v>4169</v>
      </c>
      <c r="W224">
        <f t="shared" si="18"/>
        <v>0.39720992713047837</v>
      </c>
      <c r="X224" s="33"/>
      <c r="Y224" s="33"/>
      <c r="Z224" s="33"/>
      <c r="AA224" s="33"/>
      <c r="AB224" s="33"/>
      <c r="AC224" s="32" t="s">
        <v>387</v>
      </c>
      <c r="AD224" s="32" t="s">
        <v>4170</v>
      </c>
      <c r="AE224" s="32" t="s">
        <v>4171</v>
      </c>
      <c r="AF224" s="32" t="s">
        <v>4172</v>
      </c>
      <c r="AG224">
        <f t="shared" si="19"/>
        <v>2.6497030516281113E-2</v>
      </c>
      <c r="AH224" s="32" t="s">
        <v>4173</v>
      </c>
      <c r="AI224" s="32" t="s">
        <v>4174</v>
      </c>
      <c r="AJ224" s="32">
        <v>4</v>
      </c>
      <c r="AK224" s="32">
        <v>1</v>
      </c>
      <c r="AL224" s="32" t="s">
        <v>4175</v>
      </c>
      <c r="AM224" s="32" t="s">
        <v>4176</v>
      </c>
      <c r="AN224" s="32" t="s">
        <v>4177</v>
      </c>
      <c r="AO224" s="32" t="s">
        <v>4178</v>
      </c>
      <c r="AP224" s="32" t="s">
        <v>4179</v>
      </c>
      <c r="AQ224" s="32" t="s">
        <v>18</v>
      </c>
    </row>
    <row r="225" spans="1:43">
      <c r="A225" s="32" t="s">
        <v>16</v>
      </c>
      <c r="B225" s="32" t="s">
        <v>4180</v>
      </c>
      <c r="C225" s="32" t="s">
        <v>4181</v>
      </c>
      <c r="D225" s="32" t="s">
        <v>4182</v>
      </c>
      <c r="E225" s="33" t="s">
        <v>4183</v>
      </c>
      <c r="F225" s="33" t="s">
        <v>4184</v>
      </c>
      <c r="G225" s="33" t="s">
        <v>4185</v>
      </c>
      <c r="H225" s="33" t="s">
        <v>4186</v>
      </c>
      <c r="I225" s="32" t="s">
        <v>4187</v>
      </c>
      <c r="J225" s="32" t="s">
        <v>4188</v>
      </c>
      <c r="K225" s="32" t="s">
        <v>4189</v>
      </c>
      <c r="L225" s="33" t="s">
        <v>4190</v>
      </c>
      <c r="M225" s="33" t="s">
        <v>4191</v>
      </c>
      <c r="N225" s="33" t="s">
        <v>4192</v>
      </c>
      <c r="O225" s="32" t="s">
        <v>4193</v>
      </c>
      <c r="P225" s="9">
        <f t="shared" si="15"/>
        <v>0.26460498564999996</v>
      </c>
      <c r="Q225" s="9">
        <f t="shared" si="16"/>
        <v>-0.85996840313832656</v>
      </c>
      <c r="R225" s="32" t="s">
        <v>4194</v>
      </c>
      <c r="S225" s="16">
        <f t="shared" si="17"/>
        <v>2.6060040835734197</v>
      </c>
      <c r="T225" s="33" t="s">
        <v>4195</v>
      </c>
      <c r="U225" s="32" t="s">
        <v>4196</v>
      </c>
      <c r="V225" s="32" t="s">
        <v>4197</v>
      </c>
      <c r="W225">
        <f t="shared" si="18"/>
        <v>3.0900728272832021</v>
      </c>
      <c r="X225" s="32"/>
      <c r="Y225" s="32"/>
      <c r="Z225" s="32"/>
      <c r="AA225" s="32"/>
      <c r="AB225" s="32"/>
      <c r="AC225" s="32" t="s">
        <v>4198</v>
      </c>
      <c r="AD225" s="32" t="s">
        <v>4199</v>
      </c>
      <c r="AE225" s="32" t="s">
        <v>4200</v>
      </c>
      <c r="AF225" s="32" t="s">
        <v>4201</v>
      </c>
      <c r="AG225">
        <f t="shared" si="19"/>
        <v>3.2232360281750951E-2</v>
      </c>
      <c r="AH225" s="32" t="s">
        <v>4202</v>
      </c>
      <c r="AI225" s="32" t="s">
        <v>4203</v>
      </c>
      <c r="AJ225" s="32">
        <v>2</v>
      </c>
      <c r="AK225" s="32">
        <v>3</v>
      </c>
      <c r="AL225" s="32" t="s">
        <v>4204</v>
      </c>
      <c r="AM225" s="32" t="s">
        <v>4205</v>
      </c>
      <c r="AN225" s="32" t="s">
        <v>4206</v>
      </c>
      <c r="AO225" s="32" t="s">
        <v>4207</v>
      </c>
      <c r="AP225" s="32" t="s">
        <v>3233</v>
      </c>
      <c r="AQ225" s="32" t="s">
        <v>18</v>
      </c>
    </row>
    <row r="226" spans="1:43">
      <c r="A226" s="32" t="s">
        <v>16</v>
      </c>
      <c r="B226" s="32" t="s">
        <v>4208</v>
      </c>
      <c r="C226" s="32" t="s">
        <v>4209</v>
      </c>
      <c r="D226" s="32" t="s">
        <v>4210</v>
      </c>
      <c r="E226" s="32" t="s">
        <v>4211</v>
      </c>
      <c r="F226" s="33" t="s">
        <v>4212</v>
      </c>
      <c r="G226" s="32" t="s">
        <v>4213</v>
      </c>
      <c r="H226" s="32" t="s">
        <v>4214</v>
      </c>
      <c r="I226" s="32" t="s">
        <v>4215</v>
      </c>
      <c r="J226" s="32" t="s">
        <v>4216</v>
      </c>
      <c r="K226" s="32" t="s">
        <v>4217</v>
      </c>
      <c r="L226" s="32" t="s">
        <v>4218</v>
      </c>
      <c r="M226" s="33" t="s">
        <v>4219</v>
      </c>
      <c r="N226" s="33" t="s">
        <v>4220</v>
      </c>
      <c r="O226" s="33" t="s">
        <v>4221</v>
      </c>
      <c r="P226" s="9">
        <f t="shared" si="15"/>
        <v>-0.30272124567000003</v>
      </c>
      <c r="Q226" s="9">
        <f t="shared" si="16"/>
        <v>-0.81671969484000695</v>
      </c>
      <c r="R226" s="32" t="s">
        <v>4222</v>
      </c>
      <c r="S226" s="16">
        <f t="shared" si="17"/>
        <v>2.5264994952176734</v>
      </c>
      <c r="T226" s="32" t="s">
        <v>4223</v>
      </c>
      <c r="U226" s="32" t="s">
        <v>4224</v>
      </c>
      <c r="V226" s="32" t="s">
        <v>4225</v>
      </c>
      <c r="W226">
        <f t="shared" si="18"/>
        <v>0.64198076142280158</v>
      </c>
      <c r="X226" s="32"/>
      <c r="Y226" s="32"/>
      <c r="Z226" s="32"/>
      <c r="AA226" s="32"/>
      <c r="AB226" s="32"/>
      <c r="AC226" s="32" t="s">
        <v>4226</v>
      </c>
      <c r="AD226" s="32" t="s">
        <v>4227</v>
      </c>
      <c r="AE226" s="32" t="s">
        <v>4228</v>
      </c>
      <c r="AF226" s="32" t="s">
        <v>4229</v>
      </c>
      <c r="AG226">
        <f t="shared" si="19"/>
        <v>4.3724074136182664E-2</v>
      </c>
      <c r="AH226" s="32" t="s">
        <v>4230</v>
      </c>
      <c r="AI226" s="32" t="s">
        <v>4231</v>
      </c>
      <c r="AJ226" s="32">
        <v>3</v>
      </c>
      <c r="AK226" s="32">
        <v>2</v>
      </c>
      <c r="AL226" s="32" t="s">
        <v>4232</v>
      </c>
      <c r="AM226" s="32" t="s">
        <v>4233</v>
      </c>
      <c r="AN226" s="32" t="s">
        <v>3120</v>
      </c>
      <c r="AO226" s="32" t="s">
        <v>4234</v>
      </c>
      <c r="AP226" s="32" t="s">
        <v>225</v>
      </c>
      <c r="AQ226" s="32" t="s">
        <v>18</v>
      </c>
    </row>
    <row r="227" spans="1:43">
      <c r="A227" s="32" t="s">
        <v>20</v>
      </c>
      <c r="B227" s="32" t="s">
        <v>4235</v>
      </c>
      <c r="C227" s="32" t="s">
        <v>4236</v>
      </c>
      <c r="D227" s="32" t="s">
        <v>4237</v>
      </c>
      <c r="E227" s="32" t="s">
        <v>4238</v>
      </c>
      <c r="F227" s="33" t="s">
        <v>4239</v>
      </c>
      <c r="G227" s="33" t="s">
        <v>4240</v>
      </c>
      <c r="H227" s="33" t="s">
        <v>4241</v>
      </c>
      <c r="I227" s="32" t="s">
        <v>4242</v>
      </c>
      <c r="J227" s="32" t="s">
        <v>4243</v>
      </c>
      <c r="K227" s="33" t="s">
        <v>4244</v>
      </c>
      <c r="L227" s="33" t="s">
        <v>4245</v>
      </c>
      <c r="M227" s="33" t="s">
        <v>4246</v>
      </c>
      <c r="N227" s="33" t="s">
        <v>4247</v>
      </c>
      <c r="O227" s="32" t="s">
        <v>4248</v>
      </c>
      <c r="P227" s="9">
        <f t="shared" si="15"/>
        <v>0.99136797768499996</v>
      </c>
      <c r="Q227" s="9">
        <f t="shared" si="16"/>
        <v>0.96562093435849317</v>
      </c>
      <c r="R227" s="32" t="s">
        <v>4249</v>
      </c>
      <c r="S227" s="16">
        <f t="shared" si="17"/>
        <v>0.26297482184496213</v>
      </c>
      <c r="T227" s="32" t="s">
        <v>4250</v>
      </c>
      <c r="U227" s="32" t="s">
        <v>4251</v>
      </c>
      <c r="V227" s="32" t="s">
        <v>4252</v>
      </c>
      <c r="W227">
        <f t="shared" si="18"/>
        <v>0.62314497841994987</v>
      </c>
      <c r="X227" s="32"/>
      <c r="Y227" s="32"/>
      <c r="Z227" s="32"/>
      <c r="AA227" s="32"/>
      <c r="AB227" s="32"/>
      <c r="AC227" s="32" t="s">
        <v>4253</v>
      </c>
      <c r="AD227" s="32" t="s">
        <v>4254</v>
      </c>
      <c r="AE227" s="32" t="s">
        <v>4255</v>
      </c>
      <c r="AF227" s="32" t="s">
        <v>4256</v>
      </c>
      <c r="AG227">
        <f t="shared" si="19"/>
        <v>4.4673120488555207E-2</v>
      </c>
      <c r="AH227" s="32" t="s">
        <v>4257</v>
      </c>
      <c r="AI227" s="32" t="s">
        <v>4258</v>
      </c>
      <c r="AJ227" s="32">
        <v>2</v>
      </c>
      <c r="AK227" s="32">
        <v>3</v>
      </c>
      <c r="AL227" s="32" t="s">
        <v>4259</v>
      </c>
      <c r="AM227" s="32" t="s">
        <v>4260</v>
      </c>
      <c r="AN227" s="32" t="s">
        <v>4261</v>
      </c>
      <c r="AO227" s="32" t="s">
        <v>4262</v>
      </c>
      <c r="AP227" s="32" t="s">
        <v>4263</v>
      </c>
      <c r="AQ227" s="32" t="s">
        <v>18</v>
      </c>
    </row>
    <row r="228" spans="1:43">
      <c r="A228" s="32" t="s">
        <v>22</v>
      </c>
      <c r="B228" s="32" t="s">
        <v>4264</v>
      </c>
      <c r="C228" s="32" t="s">
        <v>4265</v>
      </c>
      <c r="D228" s="32" t="s">
        <v>4266</v>
      </c>
      <c r="E228" s="32" t="s">
        <v>4267</v>
      </c>
      <c r="F228" s="33" t="s">
        <v>4268</v>
      </c>
      <c r="G228" s="32" t="s">
        <v>4269</v>
      </c>
      <c r="H228" s="32" t="s">
        <v>4270</v>
      </c>
      <c r="I228" s="32" t="s">
        <v>4271</v>
      </c>
      <c r="J228" s="32" t="s">
        <v>4272</v>
      </c>
      <c r="K228" s="33" t="s">
        <v>4273</v>
      </c>
      <c r="L228" s="33" t="s">
        <v>4274</v>
      </c>
      <c r="M228" s="33" t="s">
        <v>4275</v>
      </c>
      <c r="N228" s="32" t="s">
        <v>4276</v>
      </c>
      <c r="O228" s="32" t="s">
        <v>4277</v>
      </c>
      <c r="P228" s="9">
        <f t="shared" si="15"/>
        <v>0.96797512166499988</v>
      </c>
      <c r="Q228" s="9">
        <f t="shared" si="16"/>
        <v>0.87395167232474269</v>
      </c>
      <c r="R228" s="32" t="s">
        <v>4278</v>
      </c>
      <c r="S228" s="16">
        <f t="shared" si="17"/>
        <v>0.50752170734378454</v>
      </c>
      <c r="T228" s="33" t="s">
        <v>4279</v>
      </c>
      <c r="U228" s="32" t="s">
        <v>4280</v>
      </c>
      <c r="V228" s="32" t="s">
        <v>4281</v>
      </c>
      <c r="W228">
        <f t="shared" si="18"/>
        <v>5.3853921653905577</v>
      </c>
      <c r="X228" s="32"/>
      <c r="Y228" s="32"/>
      <c r="Z228" s="32"/>
      <c r="AA228" s="32"/>
      <c r="AB228" s="32"/>
      <c r="AC228" s="32" t="s">
        <v>4282</v>
      </c>
      <c r="AD228" s="32" t="s">
        <v>4283</v>
      </c>
      <c r="AE228" s="32" t="s">
        <v>4284</v>
      </c>
      <c r="AF228" s="32" t="s">
        <v>4285</v>
      </c>
      <c r="AG228">
        <f t="shared" si="19"/>
        <v>3.1961025390010188E-2</v>
      </c>
      <c r="AH228" s="32" t="s">
        <v>4286</v>
      </c>
      <c r="AI228" s="32" t="s">
        <v>4287</v>
      </c>
      <c r="AJ228" s="32">
        <v>2</v>
      </c>
      <c r="AK228" s="32">
        <v>3</v>
      </c>
      <c r="AL228" s="32" t="s">
        <v>4288</v>
      </c>
      <c r="AM228" s="32" t="s">
        <v>4289</v>
      </c>
      <c r="AN228" s="32" t="s">
        <v>4290</v>
      </c>
      <c r="AO228" s="32" t="s">
        <v>4291</v>
      </c>
      <c r="AP228" s="32" t="s">
        <v>4292</v>
      </c>
      <c r="AQ228" s="32" t="s">
        <v>18</v>
      </c>
    </row>
    <row r="229" spans="1:43">
      <c r="A229" s="32" t="s">
        <v>16</v>
      </c>
      <c r="B229" s="32" t="s">
        <v>4293</v>
      </c>
      <c r="C229" s="32" t="s">
        <v>4294</v>
      </c>
      <c r="D229" s="32" t="s">
        <v>4295</v>
      </c>
      <c r="E229" s="33" t="s">
        <v>4296</v>
      </c>
      <c r="F229" s="33" t="s">
        <v>4297</v>
      </c>
      <c r="G229" s="32" t="s">
        <v>4298</v>
      </c>
      <c r="H229" s="32" t="s">
        <v>4299</v>
      </c>
      <c r="I229" s="32" t="s">
        <v>4300</v>
      </c>
      <c r="J229" s="32" t="s">
        <v>4301</v>
      </c>
      <c r="K229" s="33" t="s">
        <v>4302</v>
      </c>
      <c r="L229" s="33" t="s">
        <v>4303</v>
      </c>
      <c r="M229" s="32" t="s">
        <v>4304</v>
      </c>
      <c r="N229" s="33" t="s">
        <v>3534</v>
      </c>
      <c r="O229" s="32" t="s">
        <v>4305</v>
      </c>
      <c r="P229" s="9">
        <f t="shared" si="15"/>
        <v>0.86614080877400002</v>
      </c>
      <c r="Q229" s="9">
        <f t="shared" si="16"/>
        <v>0.50039980124735761</v>
      </c>
      <c r="R229" s="32" t="s">
        <v>4306</v>
      </c>
      <c r="S229" s="16">
        <f t="shared" si="17"/>
        <v>1.046735838925374</v>
      </c>
      <c r="T229" s="32" t="s">
        <v>4307</v>
      </c>
      <c r="U229" s="32" t="s">
        <v>4308</v>
      </c>
      <c r="V229" s="32" t="s">
        <v>4309</v>
      </c>
      <c r="W229">
        <f t="shared" si="18"/>
        <v>2.3557482541818855</v>
      </c>
      <c r="X229" s="32"/>
      <c r="Y229" s="32"/>
      <c r="Z229" s="32"/>
      <c r="AA229" s="32"/>
      <c r="AB229" s="32"/>
      <c r="AC229" s="32" t="s">
        <v>4310</v>
      </c>
      <c r="AD229" s="32" t="s">
        <v>4311</v>
      </c>
      <c r="AE229" s="32" t="s">
        <v>4312</v>
      </c>
      <c r="AF229" s="32" t="s">
        <v>4313</v>
      </c>
      <c r="AG229">
        <f t="shared" si="19"/>
        <v>3.8890077408421521E-2</v>
      </c>
      <c r="AH229" s="32" t="s">
        <v>4314</v>
      </c>
      <c r="AI229" s="32" t="s">
        <v>4315</v>
      </c>
      <c r="AJ229" s="32">
        <v>2</v>
      </c>
      <c r="AK229" s="32">
        <v>2</v>
      </c>
      <c r="AL229" s="32" t="s">
        <v>4316</v>
      </c>
      <c r="AM229" s="32" t="s">
        <v>4317</v>
      </c>
      <c r="AN229" s="32" t="s">
        <v>4318</v>
      </c>
      <c r="AO229" s="32" t="s">
        <v>4319</v>
      </c>
      <c r="AP229" s="32" t="s">
        <v>4320</v>
      </c>
      <c r="AQ229" s="32" t="s">
        <v>18</v>
      </c>
    </row>
    <row r="230" spans="1:43">
      <c r="A230" s="32" t="s">
        <v>22</v>
      </c>
      <c r="B230" s="32" t="s">
        <v>4321</v>
      </c>
      <c r="C230" s="32" t="s">
        <v>4322</v>
      </c>
      <c r="D230" s="32" t="s">
        <v>4323</v>
      </c>
      <c r="E230" s="33" t="s">
        <v>4324</v>
      </c>
      <c r="F230" s="33" t="s">
        <v>4325</v>
      </c>
      <c r="G230" s="33" t="s">
        <v>4326</v>
      </c>
      <c r="H230" s="32" t="s">
        <v>4327</v>
      </c>
      <c r="I230" s="32" t="s">
        <v>4328</v>
      </c>
      <c r="J230" s="32" t="s">
        <v>4329</v>
      </c>
      <c r="K230" s="32" t="s">
        <v>4330</v>
      </c>
      <c r="L230" s="33" t="s">
        <v>4331</v>
      </c>
      <c r="M230" s="33" t="s">
        <v>2873</v>
      </c>
      <c r="N230" s="33" t="s">
        <v>4332</v>
      </c>
      <c r="O230" s="32" t="s">
        <v>4333</v>
      </c>
      <c r="P230" s="9">
        <f t="shared" si="15"/>
        <v>0.17116582098999999</v>
      </c>
      <c r="Q230" s="9">
        <f t="shared" si="16"/>
        <v>-0.94140452344963854</v>
      </c>
      <c r="R230" s="32" t="s">
        <v>4334</v>
      </c>
      <c r="S230" s="16">
        <f t="shared" si="17"/>
        <v>2.7975669907561413</v>
      </c>
      <c r="T230" s="33" t="s">
        <v>4335</v>
      </c>
      <c r="U230" s="32" t="s">
        <v>4336</v>
      </c>
      <c r="V230" s="32" t="s">
        <v>4337</v>
      </c>
      <c r="W230">
        <f t="shared" si="18"/>
        <v>4.8786754883068415</v>
      </c>
      <c r="X230" s="32"/>
      <c r="Y230" s="32"/>
      <c r="Z230" s="32"/>
      <c r="AA230" s="32"/>
      <c r="AB230" s="32"/>
      <c r="AC230" s="32" t="s">
        <v>4338</v>
      </c>
      <c r="AD230" s="32" t="s">
        <v>4339</v>
      </c>
      <c r="AE230" s="32" t="s">
        <v>4340</v>
      </c>
      <c r="AF230" s="32" t="s">
        <v>4341</v>
      </c>
      <c r="AG230">
        <f t="shared" si="19"/>
        <v>2.8756839077579283E-2</v>
      </c>
      <c r="AH230" s="32" t="s">
        <v>4342</v>
      </c>
      <c r="AI230" s="32" t="s">
        <v>4343</v>
      </c>
      <c r="AJ230" s="32">
        <v>1</v>
      </c>
      <c r="AK230" s="32">
        <v>3</v>
      </c>
      <c r="AL230" s="32" t="s">
        <v>4344</v>
      </c>
      <c r="AM230" s="32" t="s">
        <v>4345</v>
      </c>
      <c r="AN230" s="32" t="s">
        <v>4346</v>
      </c>
      <c r="AO230" s="32" t="s">
        <v>4347</v>
      </c>
      <c r="AP230" s="32" t="s">
        <v>4348</v>
      </c>
      <c r="AQ230" s="32" t="s">
        <v>18</v>
      </c>
    </row>
    <row r="231" spans="1:43">
      <c r="A231" s="32" t="s">
        <v>22</v>
      </c>
      <c r="B231" s="32" t="s">
        <v>4349</v>
      </c>
      <c r="C231" s="32" t="s">
        <v>4350</v>
      </c>
      <c r="D231" s="32" t="s">
        <v>4351</v>
      </c>
      <c r="E231" s="33" t="s">
        <v>4352</v>
      </c>
      <c r="F231" s="33" t="s">
        <v>4353</v>
      </c>
      <c r="G231" s="32" t="s">
        <v>4354</v>
      </c>
      <c r="H231" s="32" t="s">
        <v>4355</v>
      </c>
      <c r="I231" s="32" t="s">
        <v>4356</v>
      </c>
      <c r="J231" s="32" t="s">
        <v>4357</v>
      </c>
      <c r="K231" s="32" t="s">
        <v>4358</v>
      </c>
      <c r="L231" s="33" t="s">
        <v>4359</v>
      </c>
      <c r="M231" s="33" t="s">
        <v>4360</v>
      </c>
      <c r="N231" s="33" t="s">
        <v>4361</v>
      </c>
      <c r="O231" s="32" t="s">
        <v>4362</v>
      </c>
      <c r="P231" s="9">
        <f t="shared" si="15"/>
        <v>0.98874265274500006</v>
      </c>
      <c r="Q231" s="9">
        <f t="shared" si="16"/>
        <v>0.9552240667144396</v>
      </c>
      <c r="R231" s="32" t="s">
        <v>4363</v>
      </c>
      <c r="S231" s="16">
        <f t="shared" si="17"/>
        <v>0.30038018845282388</v>
      </c>
      <c r="T231" s="32" t="s">
        <v>4364</v>
      </c>
      <c r="U231" s="32" t="s">
        <v>4365</v>
      </c>
      <c r="V231" s="33" t="s">
        <v>4366</v>
      </c>
      <c r="W231">
        <f t="shared" si="18"/>
        <v>1.6377508214285836</v>
      </c>
      <c r="X231" s="33"/>
      <c r="Y231" s="33"/>
      <c r="Z231" s="33"/>
      <c r="AA231" s="33"/>
      <c r="AB231" s="33"/>
      <c r="AC231" s="32" t="s">
        <v>4367</v>
      </c>
      <c r="AD231" s="32" t="s">
        <v>4368</v>
      </c>
      <c r="AE231" s="32" t="s">
        <v>4369</v>
      </c>
      <c r="AF231" s="32" t="s">
        <v>4370</v>
      </c>
      <c r="AG231">
        <f t="shared" si="19"/>
        <v>5.3208183853524216E-2</v>
      </c>
      <c r="AH231" s="32" t="s">
        <v>4371</v>
      </c>
      <c r="AI231" s="32" t="s">
        <v>4372</v>
      </c>
      <c r="AJ231" s="32">
        <v>4</v>
      </c>
      <c r="AK231" s="32">
        <v>2</v>
      </c>
      <c r="AL231" s="32" t="s">
        <v>4373</v>
      </c>
      <c r="AM231" s="32" t="s">
        <v>4374</v>
      </c>
      <c r="AN231" s="32" t="s">
        <v>4375</v>
      </c>
      <c r="AO231" s="32" t="s">
        <v>4376</v>
      </c>
      <c r="AP231" s="32" t="s">
        <v>4377</v>
      </c>
      <c r="AQ231" s="32" t="s">
        <v>18</v>
      </c>
    </row>
    <row r="232" spans="1:43">
      <c r="A232" s="32" t="s">
        <v>22</v>
      </c>
      <c r="B232" s="32" t="s">
        <v>4378</v>
      </c>
      <c r="C232" s="32" t="s">
        <v>4379</v>
      </c>
      <c r="D232" s="32" t="s">
        <v>4380</v>
      </c>
      <c r="E232" s="32" t="s">
        <v>4381</v>
      </c>
      <c r="F232" s="33" t="s">
        <v>4382</v>
      </c>
      <c r="G232" s="32" t="s">
        <v>4383</v>
      </c>
      <c r="H232" s="32" t="s">
        <v>4384</v>
      </c>
      <c r="I232" s="32" t="s">
        <v>4385</v>
      </c>
      <c r="J232" s="32" t="s">
        <v>4386</v>
      </c>
      <c r="K232" s="32" t="s">
        <v>4387</v>
      </c>
      <c r="L232" s="33" t="s">
        <v>4388</v>
      </c>
      <c r="M232" s="33" t="s">
        <v>4389</v>
      </c>
      <c r="N232" s="32" t="s">
        <v>4390</v>
      </c>
      <c r="O232" s="32" t="s">
        <v>4391</v>
      </c>
      <c r="P232" s="9">
        <f t="shared" si="15"/>
        <v>-7.0307584179000002E-2</v>
      </c>
      <c r="Q232" s="9">
        <f t="shared" si="16"/>
        <v>-0.99011368721382564</v>
      </c>
      <c r="R232" s="32" t="s">
        <v>4392</v>
      </c>
      <c r="S232" s="16">
        <f t="shared" si="17"/>
        <v>3.000861379650225</v>
      </c>
      <c r="T232" s="32" t="s">
        <v>4393</v>
      </c>
      <c r="U232" s="32" t="s">
        <v>4394</v>
      </c>
      <c r="V232" s="33" t="s">
        <v>4395</v>
      </c>
      <c r="W232">
        <f t="shared" si="18"/>
        <v>5.7386637421981774</v>
      </c>
      <c r="X232" s="33"/>
      <c r="Y232" s="33"/>
      <c r="Z232" s="33"/>
      <c r="AA232" s="33"/>
      <c r="AB232" s="33"/>
      <c r="AC232" s="32" t="s">
        <v>4396</v>
      </c>
      <c r="AD232" s="32" t="s">
        <v>4397</v>
      </c>
      <c r="AE232" s="32" t="s">
        <v>4398</v>
      </c>
      <c r="AF232" s="32" t="s">
        <v>4399</v>
      </c>
      <c r="AG232">
        <f t="shared" si="19"/>
        <v>3.0501423103381029E-2</v>
      </c>
      <c r="AH232" s="32" t="s">
        <v>4400</v>
      </c>
      <c r="AI232" s="32" t="s">
        <v>4401</v>
      </c>
      <c r="AJ232" s="32">
        <v>4</v>
      </c>
      <c r="AK232" s="32">
        <v>1</v>
      </c>
      <c r="AL232" s="32" t="s">
        <v>4402</v>
      </c>
      <c r="AM232" s="32" t="s">
        <v>4403</v>
      </c>
      <c r="AN232" s="32" t="s">
        <v>856</v>
      </c>
      <c r="AO232" s="32" t="s">
        <v>3035</v>
      </c>
      <c r="AP232" s="32" t="s">
        <v>4377</v>
      </c>
      <c r="AQ232" s="32" t="s">
        <v>18</v>
      </c>
    </row>
    <row r="233" spans="1:43">
      <c r="A233" s="32" t="s">
        <v>20</v>
      </c>
      <c r="B233" s="32" t="s">
        <v>4404</v>
      </c>
      <c r="C233" s="32" t="s">
        <v>4405</v>
      </c>
      <c r="D233" s="32" t="s">
        <v>4406</v>
      </c>
      <c r="E233" s="33" t="s">
        <v>4407</v>
      </c>
      <c r="F233" s="33" t="s">
        <v>4408</v>
      </c>
      <c r="G233" s="32" t="s">
        <v>4409</v>
      </c>
      <c r="H233" s="32" t="s">
        <v>4410</v>
      </c>
      <c r="I233" s="32" t="s">
        <v>4411</v>
      </c>
      <c r="J233" s="32" t="s">
        <v>4412</v>
      </c>
      <c r="K233" s="32" t="s">
        <v>4413</v>
      </c>
      <c r="L233" s="33" t="s">
        <v>4414</v>
      </c>
      <c r="M233" s="32" t="s">
        <v>4415</v>
      </c>
      <c r="N233" s="32" t="s">
        <v>4416</v>
      </c>
      <c r="O233" s="32" t="s">
        <v>4417</v>
      </c>
      <c r="P233" s="9">
        <f t="shared" si="15"/>
        <v>-0.58991243765000001</v>
      </c>
      <c r="Q233" s="9">
        <f t="shared" si="16"/>
        <v>-0.30400663181166965</v>
      </c>
      <c r="R233" s="32" t="s">
        <v>4418</v>
      </c>
      <c r="S233" s="16">
        <f t="shared" si="17"/>
        <v>1.8796918621228591</v>
      </c>
      <c r="T233" s="32" t="s">
        <v>4419</v>
      </c>
      <c r="U233" s="32" t="s">
        <v>4420</v>
      </c>
      <c r="V233" s="32" t="s">
        <v>4421</v>
      </c>
      <c r="W233">
        <f t="shared" si="18"/>
        <v>2.1906370744555104</v>
      </c>
      <c r="X233" s="32"/>
      <c r="Y233" s="32"/>
      <c r="Z233" s="32"/>
      <c r="AA233" s="32"/>
      <c r="AB233" s="32"/>
      <c r="AC233" s="32" t="s">
        <v>4422</v>
      </c>
      <c r="AD233" s="32" t="s">
        <v>4423</v>
      </c>
      <c r="AE233" s="32" t="s">
        <v>4424</v>
      </c>
      <c r="AF233" s="32" t="s">
        <v>4425</v>
      </c>
      <c r="AG233">
        <f t="shared" si="19"/>
        <v>2.453709688967998E-2</v>
      </c>
      <c r="AH233" s="32" t="s">
        <v>4426</v>
      </c>
      <c r="AI233" s="32" t="s">
        <v>4427</v>
      </c>
      <c r="AJ233" s="32">
        <v>1</v>
      </c>
      <c r="AK233" s="32">
        <v>2</v>
      </c>
      <c r="AL233" s="32" t="s">
        <v>4428</v>
      </c>
      <c r="AM233" s="32" t="s">
        <v>4429</v>
      </c>
      <c r="AN233" s="32" t="s">
        <v>4430</v>
      </c>
      <c r="AO233" s="32" t="s">
        <v>454</v>
      </c>
      <c r="AP233" s="32" t="s">
        <v>1370</v>
      </c>
      <c r="AQ233" s="32" t="s">
        <v>18</v>
      </c>
    </row>
    <row r="234" spans="1:43">
      <c r="A234" s="32" t="s">
        <v>16</v>
      </c>
      <c r="B234" s="32" t="s">
        <v>4431</v>
      </c>
      <c r="C234" s="32" t="s">
        <v>4432</v>
      </c>
      <c r="D234" s="32" t="s">
        <v>4433</v>
      </c>
      <c r="E234" s="33" t="s">
        <v>4434</v>
      </c>
      <c r="F234" s="32" t="s">
        <v>4435</v>
      </c>
      <c r="G234" s="32" t="s">
        <v>4436</v>
      </c>
      <c r="H234" s="32" t="s">
        <v>4437</v>
      </c>
      <c r="I234" s="32" t="s">
        <v>4438</v>
      </c>
      <c r="J234" s="32" t="s">
        <v>4439</v>
      </c>
      <c r="K234" s="32" t="s">
        <v>4440</v>
      </c>
      <c r="L234" s="32" t="s">
        <v>4441</v>
      </c>
      <c r="M234" s="33" t="s">
        <v>4442</v>
      </c>
      <c r="N234" s="33" t="s">
        <v>4443</v>
      </c>
      <c r="O234" s="33" t="s">
        <v>4444</v>
      </c>
      <c r="P234" s="9">
        <f t="shared" si="15"/>
        <v>0.56808868379999988</v>
      </c>
      <c r="Q234" s="9">
        <f t="shared" si="16"/>
        <v>-0.35455049467676747</v>
      </c>
      <c r="R234" s="32" t="s">
        <v>4445</v>
      </c>
      <c r="S234" s="16">
        <f t="shared" si="17"/>
        <v>1.9332296148234815</v>
      </c>
      <c r="T234" s="32" t="s">
        <v>4446</v>
      </c>
      <c r="U234" s="32" t="s">
        <v>4447</v>
      </c>
      <c r="V234" s="33" t="s">
        <v>4448</v>
      </c>
      <c r="W234">
        <f t="shared" si="18"/>
        <v>5.9386125570760209</v>
      </c>
      <c r="X234" s="33"/>
      <c r="Y234" s="33"/>
      <c r="Z234" s="33"/>
      <c r="AA234" s="33"/>
      <c r="AB234" s="33"/>
      <c r="AC234" s="32" t="s">
        <v>4449</v>
      </c>
      <c r="AD234" s="32" t="s">
        <v>4450</v>
      </c>
      <c r="AE234" s="32" t="s">
        <v>4451</v>
      </c>
      <c r="AF234" s="32" t="s">
        <v>4452</v>
      </c>
      <c r="AG234">
        <f t="shared" si="19"/>
        <v>2.7832260827005656E-2</v>
      </c>
      <c r="AH234" s="32" t="s">
        <v>4453</v>
      </c>
      <c r="AI234" s="32" t="s">
        <v>4454</v>
      </c>
      <c r="AJ234" s="32">
        <v>3</v>
      </c>
      <c r="AK234" s="32">
        <v>2</v>
      </c>
      <c r="AL234" s="35">
        <v>2404394</v>
      </c>
      <c r="AM234" s="32" t="s">
        <v>4455</v>
      </c>
      <c r="AN234" s="32" t="s">
        <v>4456</v>
      </c>
      <c r="AO234" s="32" t="s">
        <v>4457</v>
      </c>
      <c r="AP234" s="32" t="s">
        <v>4458</v>
      </c>
      <c r="AQ234" s="32" t="s">
        <v>18</v>
      </c>
    </row>
    <row r="235" spans="1:43">
      <c r="A235" s="32" t="s">
        <v>20</v>
      </c>
      <c r="B235" s="32" t="s">
        <v>4459</v>
      </c>
      <c r="C235" s="32" t="s">
        <v>4460</v>
      </c>
      <c r="D235" s="32" t="s">
        <v>4461</v>
      </c>
      <c r="E235" s="32" t="s">
        <v>4462</v>
      </c>
      <c r="F235" s="33" t="s">
        <v>4463</v>
      </c>
      <c r="G235" s="33" t="s">
        <v>4464</v>
      </c>
      <c r="H235" s="33" t="s">
        <v>4465</v>
      </c>
      <c r="I235" s="32" t="s">
        <v>4466</v>
      </c>
      <c r="J235" s="32" t="s">
        <v>4467</v>
      </c>
      <c r="K235" s="32" t="s">
        <v>4468</v>
      </c>
      <c r="L235" s="33" t="s">
        <v>2191</v>
      </c>
      <c r="M235" s="33" t="s">
        <v>4469</v>
      </c>
      <c r="N235" s="32" t="s">
        <v>4470</v>
      </c>
      <c r="O235" s="32" t="s">
        <v>4471</v>
      </c>
      <c r="P235" s="9">
        <f t="shared" si="15"/>
        <v>0.75573908644499999</v>
      </c>
      <c r="Q235" s="9">
        <f t="shared" si="16"/>
        <v>0.14228313356144628</v>
      </c>
      <c r="R235" s="32" t="s">
        <v>4472</v>
      </c>
      <c r="S235" s="16">
        <f t="shared" si="17"/>
        <v>1.428028691387456</v>
      </c>
      <c r="T235" s="33" t="s">
        <v>4473</v>
      </c>
      <c r="U235" s="32" t="s">
        <v>4474</v>
      </c>
      <c r="V235" s="33" t="s">
        <v>4475</v>
      </c>
      <c r="W235">
        <f t="shared" si="18"/>
        <v>4.159109694476812</v>
      </c>
      <c r="X235" s="33"/>
      <c r="Y235" s="33"/>
      <c r="Z235" s="33"/>
      <c r="AA235" s="33"/>
      <c r="AB235" s="33"/>
      <c r="AC235" s="32" t="s">
        <v>4476</v>
      </c>
      <c r="AD235" s="32" t="s">
        <v>4477</v>
      </c>
      <c r="AE235" s="32" t="s">
        <v>4478</v>
      </c>
      <c r="AF235" s="32" t="s">
        <v>4479</v>
      </c>
      <c r="AG235">
        <f t="shared" si="19"/>
        <v>5.2450012562535862E-2</v>
      </c>
      <c r="AH235" s="32" t="s">
        <v>4480</v>
      </c>
      <c r="AI235" s="32" t="s">
        <v>4481</v>
      </c>
      <c r="AJ235" s="32">
        <v>4</v>
      </c>
      <c r="AK235" s="32">
        <v>4</v>
      </c>
      <c r="AL235" s="32" t="s">
        <v>4482</v>
      </c>
      <c r="AM235" s="32" t="s">
        <v>4483</v>
      </c>
      <c r="AN235" s="32" t="s">
        <v>4484</v>
      </c>
      <c r="AO235" s="32" t="s">
        <v>4485</v>
      </c>
      <c r="AP235" s="32" t="s">
        <v>4486</v>
      </c>
      <c r="AQ235" s="32" t="s">
        <v>18</v>
      </c>
    </row>
    <row r="236" spans="1:43">
      <c r="A236" s="32" t="s">
        <v>16</v>
      </c>
      <c r="B236" s="32" t="s">
        <v>4487</v>
      </c>
      <c r="C236" s="32" t="s">
        <v>4488</v>
      </c>
      <c r="D236" s="32" t="s">
        <v>4489</v>
      </c>
      <c r="E236" s="33" t="s">
        <v>4490</v>
      </c>
      <c r="F236" s="33" t="s">
        <v>4491</v>
      </c>
      <c r="G236" s="32" t="s">
        <v>4492</v>
      </c>
      <c r="H236" s="32" t="s">
        <v>4493</v>
      </c>
      <c r="I236" s="32" t="s">
        <v>4494</v>
      </c>
      <c r="J236" s="32" t="s">
        <v>4495</v>
      </c>
      <c r="K236" s="32" t="s">
        <v>4496</v>
      </c>
      <c r="L236" s="33" t="s">
        <v>4497</v>
      </c>
      <c r="M236" s="33" t="s">
        <v>4498</v>
      </c>
      <c r="N236" s="33" t="s">
        <v>2559</v>
      </c>
      <c r="O236" s="32" t="s">
        <v>4499</v>
      </c>
      <c r="P236" s="9">
        <f t="shared" si="15"/>
        <v>0.909970260217</v>
      </c>
      <c r="Q236" s="9">
        <f t="shared" si="16"/>
        <v>0.65609174895878941</v>
      </c>
      <c r="R236" s="32" t="s">
        <v>4500</v>
      </c>
      <c r="S236" s="16">
        <f t="shared" si="17"/>
        <v>0.85516797827710456</v>
      </c>
      <c r="T236" s="33" t="s">
        <v>4501</v>
      </c>
      <c r="U236" s="32" t="s">
        <v>4502</v>
      </c>
      <c r="V236" s="32" t="s">
        <v>4503</v>
      </c>
      <c r="W236">
        <f t="shared" si="18"/>
        <v>1.6115763266922856</v>
      </c>
      <c r="X236" s="32"/>
      <c r="Y236" s="32"/>
      <c r="Z236" s="32"/>
      <c r="AA236" s="32"/>
      <c r="AB236" s="32"/>
      <c r="AC236" s="32" t="s">
        <v>4504</v>
      </c>
      <c r="AD236" s="32" t="s">
        <v>4505</v>
      </c>
      <c r="AE236" s="32" t="s">
        <v>4506</v>
      </c>
      <c r="AF236" s="32" t="s">
        <v>4507</v>
      </c>
      <c r="AG236">
        <f t="shared" si="19"/>
        <v>3.1870075411493781E-2</v>
      </c>
      <c r="AH236" s="32" t="s">
        <v>4508</v>
      </c>
      <c r="AI236" s="32" t="s">
        <v>4509</v>
      </c>
      <c r="AJ236" s="32">
        <v>2</v>
      </c>
      <c r="AK236" s="32">
        <v>4</v>
      </c>
      <c r="AL236" s="32" t="s">
        <v>4510</v>
      </c>
      <c r="AM236" s="32" t="s">
        <v>4511</v>
      </c>
      <c r="AN236" s="32" t="s">
        <v>4290</v>
      </c>
      <c r="AO236" s="32" t="s">
        <v>4512</v>
      </c>
      <c r="AP236" s="32" t="s">
        <v>4513</v>
      </c>
      <c r="AQ236" s="32" t="s">
        <v>18</v>
      </c>
    </row>
    <row r="237" spans="1:43">
      <c r="A237" s="32" t="s">
        <v>20</v>
      </c>
      <c r="B237" s="32" t="s">
        <v>4514</v>
      </c>
      <c r="C237" s="32" t="s">
        <v>4515</v>
      </c>
      <c r="D237" s="32" t="s">
        <v>4516</v>
      </c>
      <c r="E237" s="32" t="s">
        <v>4517</v>
      </c>
      <c r="F237" s="33" t="s">
        <v>4518</v>
      </c>
      <c r="G237" s="32" t="s">
        <v>4519</v>
      </c>
      <c r="H237" s="32" t="s">
        <v>4520</v>
      </c>
      <c r="I237" s="32" t="s">
        <v>4521</v>
      </c>
      <c r="J237" s="32" t="s">
        <v>4522</v>
      </c>
      <c r="K237" s="32" t="s">
        <v>4523</v>
      </c>
      <c r="L237" s="33" t="s">
        <v>4524</v>
      </c>
      <c r="M237" s="33" t="s">
        <v>4525</v>
      </c>
      <c r="N237" s="33" t="s">
        <v>4526</v>
      </c>
      <c r="O237" s="32" t="s">
        <v>4527</v>
      </c>
      <c r="P237" s="9">
        <f t="shared" si="15"/>
        <v>0.72630690922499996</v>
      </c>
      <c r="Q237" s="9">
        <f t="shared" si="16"/>
        <v>5.504345277594469E-2</v>
      </c>
      <c r="R237" s="32" t="s">
        <v>4528</v>
      </c>
      <c r="S237" s="16">
        <f t="shared" si="17"/>
        <v>1.5157250411138687</v>
      </c>
      <c r="T237" s="33" t="s">
        <v>4529</v>
      </c>
      <c r="U237" s="32" t="s">
        <v>4530</v>
      </c>
      <c r="V237" s="32" t="s">
        <v>4531</v>
      </c>
      <c r="W237">
        <f t="shared" si="18"/>
        <v>5.8007437729234335</v>
      </c>
      <c r="X237" s="32"/>
      <c r="Y237" s="32"/>
      <c r="Z237" s="32"/>
      <c r="AA237" s="32"/>
      <c r="AB237" s="32"/>
      <c r="AC237" s="32" t="s">
        <v>4532</v>
      </c>
      <c r="AD237" s="32" t="s">
        <v>4533</v>
      </c>
      <c r="AE237" s="32" t="s">
        <v>4534</v>
      </c>
      <c r="AF237" s="32" t="s">
        <v>4535</v>
      </c>
      <c r="AG237">
        <f t="shared" si="19"/>
        <v>3.8608707936860859E-2</v>
      </c>
      <c r="AH237" s="32" t="s">
        <v>4536</v>
      </c>
      <c r="AI237" s="32" t="s">
        <v>4537</v>
      </c>
      <c r="AJ237" s="32">
        <v>2</v>
      </c>
      <c r="AK237" s="32">
        <v>3</v>
      </c>
      <c r="AL237" s="32" t="s">
        <v>4538</v>
      </c>
      <c r="AM237" s="32" t="s">
        <v>4539</v>
      </c>
      <c r="AN237" s="32" t="s">
        <v>4540</v>
      </c>
      <c r="AO237" s="32" t="s">
        <v>684</v>
      </c>
      <c r="AP237" s="32" t="s">
        <v>4541</v>
      </c>
      <c r="AQ237" s="32" t="s">
        <v>18</v>
      </c>
    </row>
    <row r="238" spans="1:43">
      <c r="A238" s="32" t="s">
        <v>22</v>
      </c>
      <c r="B238" s="32" t="s">
        <v>4542</v>
      </c>
      <c r="C238" s="32" t="s">
        <v>4543</v>
      </c>
      <c r="D238" s="32" t="s">
        <v>4544</v>
      </c>
      <c r="E238" s="33" t="s">
        <v>4545</v>
      </c>
      <c r="F238" s="33" t="s">
        <v>4546</v>
      </c>
      <c r="G238" s="33" t="s">
        <v>4547</v>
      </c>
      <c r="H238" s="32" t="s">
        <v>4548</v>
      </c>
      <c r="I238" s="32" t="s">
        <v>4549</v>
      </c>
      <c r="J238" s="32" t="s">
        <v>4550</v>
      </c>
      <c r="K238" s="33" t="s">
        <v>4551</v>
      </c>
      <c r="L238" s="33" t="s">
        <v>4552</v>
      </c>
      <c r="M238" s="33" t="s">
        <v>4553</v>
      </c>
      <c r="N238" s="32" t="s">
        <v>4554</v>
      </c>
      <c r="O238" s="32" t="s">
        <v>4555</v>
      </c>
      <c r="P238" s="9">
        <f t="shared" si="15"/>
        <v>-4.5749914809999979E-2</v>
      </c>
      <c r="Q238" s="9">
        <f t="shared" si="16"/>
        <v>-0.99581389058975545</v>
      </c>
      <c r="R238" s="32" t="s">
        <v>4556</v>
      </c>
      <c r="S238" s="16">
        <f t="shared" si="17"/>
        <v>3.0500608748437461</v>
      </c>
      <c r="T238" s="32" t="s">
        <v>4557</v>
      </c>
      <c r="U238" s="32" t="s">
        <v>4558</v>
      </c>
      <c r="V238" s="32" t="s">
        <v>4559</v>
      </c>
      <c r="W238">
        <f t="shared" si="18"/>
        <v>0.32582164920704704</v>
      </c>
      <c r="X238" s="32"/>
      <c r="Y238" s="32"/>
      <c r="Z238" s="32"/>
      <c r="AA238" s="32"/>
      <c r="AB238" s="32"/>
      <c r="AC238" s="32" t="s">
        <v>4560</v>
      </c>
      <c r="AD238" s="32" t="s">
        <v>4561</v>
      </c>
      <c r="AE238" s="32" t="s">
        <v>4562</v>
      </c>
      <c r="AF238" s="32" t="s">
        <v>4563</v>
      </c>
      <c r="AG238">
        <f t="shared" si="19"/>
        <v>3.8562113597422322E-2</v>
      </c>
      <c r="AH238" s="32" t="s">
        <v>4564</v>
      </c>
      <c r="AI238" s="32" t="s">
        <v>4565</v>
      </c>
      <c r="AJ238" s="32">
        <v>1</v>
      </c>
      <c r="AK238" s="32">
        <v>4</v>
      </c>
      <c r="AL238" s="32" t="s">
        <v>4566</v>
      </c>
      <c r="AM238" s="32" t="s">
        <v>4567</v>
      </c>
      <c r="AN238" s="32" t="s">
        <v>24</v>
      </c>
      <c r="AO238" s="32" t="s">
        <v>4568</v>
      </c>
      <c r="AP238" s="32" t="s">
        <v>4569</v>
      </c>
      <c r="AQ238" s="32" t="s">
        <v>18</v>
      </c>
    </row>
    <row r="239" spans="1:43">
      <c r="A239" s="32" t="s">
        <v>16</v>
      </c>
      <c r="B239" s="32" t="s">
        <v>4570</v>
      </c>
      <c r="C239" s="32" t="s">
        <v>4571</v>
      </c>
      <c r="D239" s="32" t="s">
        <v>4572</v>
      </c>
      <c r="E239" s="32" t="s">
        <v>4573</v>
      </c>
      <c r="F239" s="33" t="s">
        <v>4574</v>
      </c>
      <c r="G239" s="32" t="s">
        <v>4575</v>
      </c>
      <c r="H239" s="32" t="s">
        <v>4576</v>
      </c>
      <c r="I239" s="32" t="s">
        <v>4577</v>
      </c>
      <c r="J239" s="32" t="s">
        <v>4578</v>
      </c>
      <c r="K239" s="32" t="s">
        <v>4579</v>
      </c>
      <c r="L239" s="33" t="s">
        <v>4580</v>
      </c>
      <c r="M239" s="33" t="s">
        <v>4581</v>
      </c>
      <c r="N239" s="33" t="s">
        <v>4582</v>
      </c>
      <c r="O239" s="33" t="s">
        <v>4583</v>
      </c>
      <c r="P239" s="9">
        <f t="shared" si="15"/>
        <v>-0.7552418716899999</v>
      </c>
      <c r="Q239" s="9">
        <f t="shared" si="16"/>
        <v>0.14078056950762852</v>
      </c>
      <c r="R239" s="32" t="s">
        <v>4584</v>
      </c>
      <c r="S239" s="16">
        <f t="shared" si="17"/>
        <v>1.4295465346565241</v>
      </c>
      <c r="T239" s="32" t="s">
        <v>4585</v>
      </c>
      <c r="U239" s="32" t="s">
        <v>4586</v>
      </c>
      <c r="V239" s="33" t="s">
        <v>4587</v>
      </c>
      <c r="W239">
        <f t="shared" si="18"/>
        <v>1.3064437113140388</v>
      </c>
      <c r="X239" s="33"/>
      <c r="Y239" s="33"/>
      <c r="Z239" s="33"/>
      <c r="AA239" s="33"/>
      <c r="AB239" s="33"/>
      <c r="AC239" s="32" t="s">
        <v>4588</v>
      </c>
      <c r="AD239" s="32" t="s">
        <v>4589</v>
      </c>
      <c r="AE239" s="32" t="s">
        <v>4590</v>
      </c>
      <c r="AF239" s="32" t="s">
        <v>4591</v>
      </c>
      <c r="AG239">
        <f t="shared" si="19"/>
        <v>3.3430248873003478E-2</v>
      </c>
      <c r="AH239" s="32" t="s">
        <v>4592</v>
      </c>
      <c r="AI239" s="32" t="s">
        <v>4593</v>
      </c>
      <c r="AJ239" s="32">
        <v>3</v>
      </c>
      <c r="AK239" s="32">
        <v>2</v>
      </c>
      <c r="AL239" s="32" t="s">
        <v>4594</v>
      </c>
      <c r="AM239" s="32" t="s">
        <v>4595</v>
      </c>
      <c r="AN239" s="32" t="s">
        <v>3034</v>
      </c>
      <c r="AO239" s="32" t="s">
        <v>4596</v>
      </c>
      <c r="AP239" s="32" t="s">
        <v>4597</v>
      </c>
      <c r="AQ239" s="32" t="s">
        <v>18</v>
      </c>
    </row>
    <row r="240" spans="1:43">
      <c r="A240" s="32" t="s">
        <v>22</v>
      </c>
      <c r="B240" s="32" t="s">
        <v>4598</v>
      </c>
      <c r="C240" s="32" t="s">
        <v>4599</v>
      </c>
      <c r="D240" s="32" t="s">
        <v>4600</v>
      </c>
      <c r="E240" s="32" t="s">
        <v>4601</v>
      </c>
      <c r="F240" s="32" t="s">
        <v>4602</v>
      </c>
      <c r="G240" s="33" t="s">
        <v>4603</v>
      </c>
      <c r="H240" s="32" t="s">
        <v>4604</v>
      </c>
      <c r="I240" s="32" t="s">
        <v>4605</v>
      </c>
      <c r="J240" s="32" t="s">
        <v>4606</v>
      </c>
      <c r="K240" s="32" t="s">
        <v>4607</v>
      </c>
      <c r="L240" s="33" t="s">
        <v>4608</v>
      </c>
      <c r="M240" s="32" t="s">
        <v>4609</v>
      </c>
      <c r="N240" s="32" t="s">
        <v>4610</v>
      </c>
      <c r="O240" s="32" t="s">
        <v>4611</v>
      </c>
      <c r="P240" s="9">
        <f t="shared" si="15"/>
        <v>0.99649440112400001</v>
      </c>
      <c r="Q240" s="9">
        <f t="shared" si="16"/>
        <v>0.98600218294295883</v>
      </c>
      <c r="R240" s="32" t="s">
        <v>4612</v>
      </c>
      <c r="S240" s="16">
        <f t="shared" si="17"/>
        <v>0.16751475151253881</v>
      </c>
      <c r="T240" s="32" t="s">
        <v>4613</v>
      </c>
      <c r="U240" s="32" t="s">
        <v>4614</v>
      </c>
      <c r="V240" s="32" t="s">
        <v>4615</v>
      </c>
      <c r="W240">
        <f t="shared" si="18"/>
        <v>0.84879916333900796</v>
      </c>
      <c r="X240" s="32"/>
      <c r="Y240" s="32"/>
      <c r="Z240" s="32"/>
      <c r="AA240" s="32"/>
      <c r="AB240" s="32"/>
      <c r="AC240" s="32" t="s">
        <v>4616</v>
      </c>
      <c r="AD240" s="32" t="s">
        <v>4617</v>
      </c>
      <c r="AE240" s="32" t="s">
        <v>4618</v>
      </c>
      <c r="AF240" s="32" t="s">
        <v>4619</v>
      </c>
      <c r="AG240">
        <f t="shared" si="19"/>
        <v>4.015036047226845E-2</v>
      </c>
      <c r="AH240" s="32" t="s">
        <v>4620</v>
      </c>
      <c r="AI240" s="32" t="s">
        <v>4621</v>
      </c>
      <c r="AJ240" s="32">
        <v>2</v>
      </c>
      <c r="AK240" s="32">
        <v>2</v>
      </c>
      <c r="AL240" s="32" t="s">
        <v>4622</v>
      </c>
      <c r="AM240" s="32" t="s">
        <v>4623</v>
      </c>
      <c r="AN240" s="32" t="s">
        <v>453</v>
      </c>
      <c r="AO240" s="32" t="s">
        <v>4624</v>
      </c>
      <c r="AP240" s="32" t="s">
        <v>4625</v>
      </c>
      <c r="AQ240" s="32" t="s">
        <v>18</v>
      </c>
    </row>
    <row r="241" spans="1:43">
      <c r="A241" s="32" t="s">
        <v>20</v>
      </c>
      <c r="B241" s="32" t="s">
        <v>4626</v>
      </c>
      <c r="C241" s="32" t="s">
        <v>4627</v>
      </c>
      <c r="D241" s="32" t="s">
        <v>4628</v>
      </c>
      <c r="E241" s="33" t="s">
        <v>4629</v>
      </c>
      <c r="F241" s="32" t="s">
        <v>4630</v>
      </c>
      <c r="G241" s="32" t="s">
        <v>4631</v>
      </c>
      <c r="H241" s="32" t="s">
        <v>4632</v>
      </c>
      <c r="I241" s="32" t="s">
        <v>4633</v>
      </c>
      <c r="J241" s="32" t="s">
        <v>4634</v>
      </c>
      <c r="K241" s="32" t="s">
        <v>4635</v>
      </c>
      <c r="L241" s="33" t="s">
        <v>4636</v>
      </c>
      <c r="M241" s="32" t="s">
        <v>4637</v>
      </c>
      <c r="N241" s="32" t="s">
        <v>4638</v>
      </c>
      <c r="O241" s="32" t="s">
        <v>4639</v>
      </c>
      <c r="P241" s="9">
        <f t="shared" si="15"/>
        <v>-2.3127924717999959E-2</v>
      </c>
      <c r="Q241" s="9">
        <f t="shared" si="16"/>
        <v>-0.9989301981964771</v>
      </c>
      <c r="R241" s="32" t="s">
        <v>4640</v>
      </c>
      <c r="S241" s="16">
        <f t="shared" si="17"/>
        <v>3.0953326794449483</v>
      </c>
      <c r="T241" s="32" t="s">
        <v>4641</v>
      </c>
      <c r="U241" s="32" t="s">
        <v>4642</v>
      </c>
      <c r="V241" s="32" t="s">
        <v>4643</v>
      </c>
      <c r="W241">
        <f t="shared" si="18"/>
        <v>1.4049894378471319</v>
      </c>
      <c r="X241" s="32"/>
      <c r="Y241" s="32"/>
      <c r="Z241" s="32"/>
      <c r="AA241" s="32"/>
      <c r="AB241" s="32"/>
      <c r="AC241" s="32" t="s">
        <v>4644</v>
      </c>
      <c r="AD241" s="32" t="s">
        <v>4645</v>
      </c>
      <c r="AE241" s="32" t="s">
        <v>4646</v>
      </c>
      <c r="AF241" s="32" t="s">
        <v>4647</v>
      </c>
      <c r="AG241">
        <f t="shared" si="19"/>
        <v>2.9191161061916816E-2</v>
      </c>
      <c r="AH241" s="32" t="s">
        <v>4648</v>
      </c>
      <c r="AI241" s="32" t="s">
        <v>4649</v>
      </c>
      <c r="AJ241" s="32">
        <v>3</v>
      </c>
      <c r="AK241" s="32">
        <v>2</v>
      </c>
      <c r="AL241" s="35">
        <v>1444901</v>
      </c>
      <c r="AM241" s="32" t="s">
        <v>4650</v>
      </c>
      <c r="AN241" s="32" t="s">
        <v>4651</v>
      </c>
      <c r="AO241" s="32" t="s">
        <v>138</v>
      </c>
      <c r="AP241" s="32" t="s">
        <v>4652</v>
      </c>
      <c r="AQ241" s="32" t="s">
        <v>18</v>
      </c>
    </row>
    <row r="242" spans="1:43">
      <c r="A242" s="32" t="s">
        <v>16</v>
      </c>
      <c r="B242" s="32" t="s">
        <v>4653</v>
      </c>
      <c r="C242" s="32" t="s">
        <v>4654</v>
      </c>
      <c r="D242" s="32" t="s">
        <v>4655</v>
      </c>
      <c r="E242" s="33" t="s">
        <v>4656</v>
      </c>
      <c r="F242" s="32" t="s">
        <v>4657</v>
      </c>
      <c r="G242" s="32" t="s">
        <v>4658</v>
      </c>
      <c r="H242" s="32" t="s">
        <v>4659</v>
      </c>
      <c r="I242" s="32" t="s">
        <v>4660</v>
      </c>
      <c r="J242" s="32" t="s">
        <v>4661</v>
      </c>
      <c r="K242" s="32" t="s">
        <v>4662</v>
      </c>
      <c r="L242" s="33" t="s">
        <v>4663</v>
      </c>
      <c r="M242" s="33" t="s">
        <v>4664</v>
      </c>
      <c r="N242" s="33" t="s">
        <v>4665</v>
      </c>
      <c r="O242" s="32" t="s">
        <v>4666</v>
      </c>
      <c r="P242" s="9">
        <f t="shared" si="15"/>
        <v>0.46028823809999997</v>
      </c>
      <c r="Q242" s="9">
        <f t="shared" si="16"/>
        <v>-0.57626947573359555</v>
      </c>
      <c r="R242" s="32" t="s">
        <v>4667</v>
      </c>
      <c r="S242" s="16">
        <f t="shared" si="17"/>
        <v>2.1849529577443345</v>
      </c>
      <c r="T242" s="33" t="s">
        <v>4668</v>
      </c>
      <c r="U242" s="32" t="s">
        <v>4669</v>
      </c>
      <c r="V242" s="33" t="s">
        <v>4670</v>
      </c>
      <c r="W242">
        <f t="shared" si="18"/>
        <v>2.1085695393137973</v>
      </c>
      <c r="X242" s="33"/>
      <c r="Y242" s="33"/>
      <c r="Z242" s="33"/>
      <c r="AA242" s="33"/>
      <c r="AB242" s="33"/>
      <c r="AC242" s="32" t="s">
        <v>4671</v>
      </c>
      <c r="AD242" s="32" t="s">
        <v>4672</v>
      </c>
      <c r="AE242" s="32" t="s">
        <v>4673</v>
      </c>
      <c r="AF242" s="32" t="s">
        <v>4674</v>
      </c>
      <c r="AG242">
        <f t="shared" si="19"/>
        <v>4.9071619805976574E-2</v>
      </c>
      <c r="AH242" s="32" t="s">
        <v>4675</v>
      </c>
      <c r="AI242" s="32" t="s">
        <v>4676</v>
      </c>
      <c r="AJ242" s="32">
        <v>3</v>
      </c>
      <c r="AK242" s="32">
        <v>3</v>
      </c>
      <c r="AL242" s="32" t="s">
        <v>4677</v>
      </c>
      <c r="AM242" s="32" t="s">
        <v>4678</v>
      </c>
      <c r="AN242" s="32" t="s">
        <v>4679</v>
      </c>
      <c r="AO242" s="32" t="s">
        <v>1425</v>
      </c>
      <c r="AP242" s="32" t="s">
        <v>3811</v>
      </c>
      <c r="AQ242" s="32" t="s">
        <v>18</v>
      </c>
    </row>
    <row r="243" spans="1:43">
      <c r="A243" s="32" t="s">
        <v>16</v>
      </c>
      <c r="B243" s="32" t="s">
        <v>4680</v>
      </c>
      <c r="C243" s="32" t="s">
        <v>4681</v>
      </c>
      <c r="D243" s="32" t="s">
        <v>4682</v>
      </c>
      <c r="E243" s="33" t="s">
        <v>4683</v>
      </c>
      <c r="F243" s="33" t="s">
        <v>4684</v>
      </c>
      <c r="G243" s="33" t="s">
        <v>4685</v>
      </c>
      <c r="H243" s="32" t="s">
        <v>4686</v>
      </c>
      <c r="I243" s="32" t="s">
        <v>4687</v>
      </c>
      <c r="J243" s="32" t="s">
        <v>4688</v>
      </c>
      <c r="K243" s="32" t="s">
        <v>4689</v>
      </c>
      <c r="L243" s="32" t="s">
        <v>4690</v>
      </c>
      <c r="M243" s="33" t="s">
        <v>4691</v>
      </c>
      <c r="N243" s="33" t="s">
        <v>4692</v>
      </c>
      <c r="O243" s="33" t="s">
        <v>4693</v>
      </c>
      <c r="P243" s="9">
        <f t="shared" si="15"/>
        <v>0.95208716148000005</v>
      </c>
      <c r="Q243" s="9">
        <f t="shared" si="16"/>
        <v>0.81293992611008736</v>
      </c>
      <c r="R243" s="32" t="s">
        <v>4694</v>
      </c>
      <c r="S243" s="16">
        <f t="shared" si="17"/>
        <v>0.621613450733141</v>
      </c>
      <c r="T243" s="32" t="s">
        <v>4695</v>
      </c>
      <c r="U243" s="32" t="s">
        <v>4696</v>
      </c>
      <c r="V243" s="33" t="s">
        <v>4697</v>
      </c>
      <c r="W243">
        <f t="shared" si="18"/>
        <v>2.8267871268737235</v>
      </c>
      <c r="X243" s="33"/>
      <c r="Y243" s="33"/>
      <c r="Z243" s="33"/>
      <c r="AA243" s="33"/>
      <c r="AB243" s="33"/>
      <c r="AC243" s="32" t="s">
        <v>4698</v>
      </c>
      <c r="AD243" s="32" t="s">
        <v>4699</v>
      </c>
      <c r="AE243" s="32" t="s">
        <v>4700</v>
      </c>
      <c r="AF243" s="32" t="s">
        <v>4701</v>
      </c>
      <c r="AG243">
        <f t="shared" si="19"/>
        <v>2.6713914632173267E-2</v>
      </c>
      <c r="AH243" s="32" t="s">
        <v>4702</v>
      </c>
      <c r="AI243" s="32" t="s">
        <v>4703</v>
      </c>
      <c r="AJ243" s="32">
        <v>3</v>
      </c>
      <c r="AK243" s="32">
        <v>2</v>
      </c>
      <c r="AL243" s="32" t="s">
        <v>4704</v>
      </c>
      <c r="AM243" s="32" t="s">
        <v>4705</v>
      </c>
      <c r="AN243" s="32" t="s">
        <v>4706</v>
      </c>
      <c r="AO243" s="32" t="s">
        <v>4707</v>
      </c>
      <c r="AP243" s="32" t="s">
        <v>4708</v>
      </c>
      <c r="AQ243" s="32" t="s">
        <v>18</v>
      </c>
    </row>
    <row r="244" spans="1:43">
      <c r="A244" s="32" t="s">
        <v>20</v>
      </c>
      <c r="B244" s="32" t="s">
        <v>4709</v>
      </c>
      <c r="C244" s="32" t="s">
        <v>4710</v>
      </c>
      <c r="D244" s="33" t="s">
        <v>4711</v>
      </c>
      <c r="E244" s="33" t="s">
        <v>4712</v>
      </c>
      <c r="F244" s="32" t="s">
        <v>4713</v>
      </c>
      <c r="G244" s="32" t="s">
        <v>4714</v>
      </c>
      <c r="H244" s="32" t="s">
        <v>4715</v>
      </c>
      <c r="I244" s="32" t="s">
        <v>4716</v>
      </c>
      <c r="J244" s="32" t="s">
        <v>4717</v>
      </c>
      <c r="K244" s="33" t="s">
        <v>4718</v>
      </c>
      <c r="L244" s="33" t="s">
        <v>4719</v>
      </c>
      <c r="M244" s="33" t="s">
        <v>4720</v>
      </c>
      <c r="N244" s="33" t="s">
        <v>4721</v>
      </c>
      <c r="O244" s="33" t="s">
        <v>4722</v>
      </c>
      <c r="P244" s="9">
        <f t="shared" si="15"/>
        <v>0.96712599972000002</v>
      </c>
      <c r="Q244" s="9">
        <f t="shared" si="16"/>
        <v>0.87066539866881887</v>
      </c>
      <c r="R244" s="32" t="s">
        <v>4723</v>
      </c>
      <c r="S244" s="16">
        <f t="shared" si="17"/>
        <v>0.51424284368856132</v>
      </c>
      <c r="T244" s="32" t="s">
        <v>4724</v>
      </c>
      <c r="U244" s="32" t="s">
        <v>4725</v>
      </c>
      <c r="V244" s="33" t="s">
        <v>4726</v>
      </c>
      <c r="W244">
        <f t="shared" si="18"/>
        <v>1.0317343009268423</v>
      </c>
      <c r="X244" s="33"/>
      <c r="Y244" s="33"/>
      <c r="Z244" s="33"/>
      <c r="AA244" s="33"/>
      <c r="AB244" s="33"/>
      <c r="AC244" s="32" t="s">
        <v>4727</v>
      </c>
      <c r="AD244" s="32" t="s">
        <v>4728</v>
      </c>
      <c r="AE244" s="32" t="s">
        <v>4729</v>
      </c>
      <c r="AF244" s="32" t="s">
        <v>4730</v>
      </c>
      <c r="AG244">
        <f t="shared" si="19"/>
        <v>3.4743580643883706E-2</v>
      </c>
      <c r="AH244" s="32" t="s">
        <v>4731</v>
      </c>
      <c r="AI244" s="32" t="s">
        <v>4732</v>
      </c>
      <c r="AJ244" s="32">
        <v>4</v>
      </c>
      <c r="AK244" s="32">
        <v>1</v>
      </c>
      <c r="AL244" s="32" t="s">
        <v>4733</v>
      </c>
      <c r="AM244" s="32" t="s">
        <v>4734</v>
      </c>
      <c r="AN244" s="32" t="s">
        <v>4735</v>
      </c>
      <c r="AO244" s="32" t="s">
        <v>4736</v>
      </c>
      <c r="AP244" s="32" t="s">
        <v>4737</v>
      </c>
      <c r="AQ244" s="32" t="s">
        <v>18</v>
      </c>
    </row>
    <row r="245" spans="1:43">
      <c r="A245" s="32" t="s">
        <v>16</v>
      </c>
      <c r="B245" s="32" t="s">
        <v>4738</v>
      </c>
      <c r="C245" s="32" t="s">
        <v>4739</v>
      </c>
      <c r="D245" s="33" t="s">
        <v>4740</v>
      </c>
      <c r="E245" s="33" t="s">
        <v>4741</v>
      </c>
      <c r="F245" s="33" t="s">
        <v>4742</v>
      </c>
      <c r="G245" s="33" t="s">
        <v>4743</v>
      </c>
      <c r="H245" s="33" t="s">
        <v>4744</v>
      </c>
      <c r="I245" s="32" t="s">
        <v>4745</v>
      </c>
      <c r="J245" s="32" t="s">
        <v>4746</v>
      </c>
      <c r="K245" s="33" t="s">
        <v>4747</v>
      </c>
      <c r="L245" s="32" t="s">
        <v>4748</v>
      </c>
      <c r="M245" s="33" t="s">
        <v>4749</v>
      </c>
      <c r="N245" s="33" t="s">
        <v>4750</v>
      </c>
      <c r="O245" s="33" t="s">
        <v>4751</v>
      </c>
      <c r="P245" s="9">
        <f t="shared" si="15"/>
        <v>-0.27813647930000002</v>
      </c>
      <c r="Q245" s="9">
        <f t="shared" si="16"/>
        <v>-0.84528019776520136</v>
      </c>
      <c r="R245" s="32" t="s">
        <v>4752</v>
      </c>
      <c r="S245" s="16">
        <f t="shared" si="17"/>
        <v>2.5778856739835363</v>
      </c>
      <c r="T245" s="32" t="s">
        <v>4753</v>
      </c>
      <c r="U245" s="32" t="s">
        <v>4754</v>
      </c>
      <c r="V245" s="33" t="s">
        <v>4755</v>
      </c>
      <c r="W245">
        <f t="shared" si="18"/>
        <v>5.9694413970093541</v>
      </c>
      <c r="X245" s="33"/>
      <c r="Y245" s="33"/>
      <c r="Z245" s="33"/>
      <c r="AA245" s="33"/>
      <c r="AB245" s="33"/>
      <c r="AC245" s="32" t="s">
        <v>4756</v>
      </c>
      <c r="AD245" s="32" t="s">
        <v>4757</v>
      </c>
      <c r="AE245" s="32" t="s">
        <v>4758</v>
      </c>
      <c r="AF245" s="32" t="s">
        <v>4759</v>
      </c>
      <c r="AG245">
        <f t="shared" si="19"/>
        <v>2.7977468205591521E-2</v>
      </c>
      <c r="AH245" s="32" t="s">
        <v>4760</v>
      </c>
      <c r="AI245" s="32" t="s">
        <v>4761</v>
      </c>
      <c r="AJ245" s="32">
        <v>3</v>
      </c>
      <c r="AK245" s="32">
        <v>2</v>
      </c>
      <c r="AL245" s="32" t="s">
        <v>4762</v>
      </c>
      <c r="AM245" s="32" t="s">
        <v>4763</v>
      </c>
      <c r="AN245" s="32" t="s">
        <v>4764</v>
      </c>
      <c r="AO245" s="32" t="s">
        <v>4765</v>
      </c>
      <c r="AP245" s="32" t="s">
        <v>1199</v>
      </c>
      <c r="AQ245" s="32" t="s">
        <v>18</v>
      </c>
    </row>
    <row r="246" spans="1:43">
      <c r="A246" s="32" t="s">
        <v>16</v>
      </c>
      <c r="B246" s="32" t="s">
        <v>4766</v>
      </c>
      <c r="C246" s="32" t="s">
        <v>4767</v>
      </c>
      <c r="D246" s="33" t="s">
        <v>4768</v>
      </c>
      <c r="E246" s="33" t="s">
        <v>4769</v>
      </c>
      <c r="F246" s="33" t="s">
        <v>4770</v>
      </c>
      <c r="G246" s="32" t="s">
        <v>4771</v>
      </c>
      <c r="H246" s="33" t="s">
        <v>4772</v>
      </c>
      <c r="I246" s="32" t="s">
        <v>4773</v>
      </c>
      <c r="J246" s="32" t="s">
        <v>4774</v>
      </c>
      <c r="K246" s="33" t="s">
        <v>4775</v>
      </c>
      <c r="L246" s="33" t="s">
        <v>4776</v>
      </c>
      <c r="M246" s="32" t="s">
        <v>4777</v>
      </c>
      <c r="N246" s="33" t="s">
        <v>1623</v>
      </c>
      <c r="O246" s="32" t="s">
        <v>4778</v>
      </c>
      <c r="P246" s="9">
        <f t="shared" si="15"/>
        <v>0.9578393858319999</v>
      </c>
      <c r="Q246" s="9">
        <f t="shared" si="16"/>
        <v>0.83491257810204544</v>
      </c>
      <c r="R246" s="32" t="s">
        <v>4779</v>
      </c>
      <c r="S246" s="16">
        <f t="shared" si="17"/>
        <v>0.58282239909756928</v>
      </c>
      <c r="T246" s="32" t="s">
        <v>4780</v>
      </c>
      <c r="U246" s="32" t="s">
        <v>4781</v>
      </c>
      <c r="V246" s="32" t="s">
        <v>4782</v>
      </c>
      <c r="W246">
        <f t="shared" si="18"/>
        <v>3.1008385749009899</v>
      </c>
      <c r="X246" s="32"/>
      <c r="Y246" s="32"/>
      <c r="Z246" s="32"/>
      <c r="AA246" s="32"/>
      <c r="AB246" s="32"/>
      <c r="AC246" s="32" t="s">
        <v>4783</v>
      </c>
      <c r="AD246" s="32" t="s">
        <v>4784</v>
      </c>
      <c r="AE246" s="32" t="s">
        <v>4785</v>
      </c>
      <c r="AF246" s="32" t="s">
        <v>4786</v>
      </c>
      <c r="AG246">
        <f t="shared" si="19"/>
        <v>3.2691508219091815E-2</v>
      </c>
      <c r="AH246" s="32" t="s">
        <v>4787</v>
      </c>
      <c r="AI246" s="32" t="s">
        <v>4788</v>
      </c>
      <c r="AJ246" s="32">
        <v>1</v>
      </c>
      <c r="AK246" s="32">
        <v>1</v>
      </c>
      <c r="AL246" s="32" t="s">
        <v>4789</v>
      </c>
      <c r="AM246" s="32" t="s">
        <v>4790</v>
      </c>
      <c r="AN246" s="32" t="s">
        <v>4791</v>
      </c>
      <c r="AO246" s="32" t="s">
        <v>3925</v>
      </c>
      <c r="AP246" s="32" t="s">
        <v>4792</v>
      </c>
      <c r="AQ246" s="32" t="s">
        <v>18</v>
      </c>
    </row>
    <row r="247" spans="1:43">
      <c r="A247" s="32" t="s">
        <v>16</v>
      </c>
      <c r="B247" s="32" t="s">
        <v>4793</v>
      </c>
      <c r="C247" s="32" t="s">
        <v>4794</v>
      </c>
      <c r="D247" s="33" t="s">
        <v>4795</v>
      </c>
      <c r="E247" s="33" t="s">
        <v>4796</v>
      </c>
      <c r="F247" s="32" t="s">
        <v>4797</v>
      </c>
      <c r="G247" s="33" t="s">
        <v>4798</v>
      </c>
      <c r="H247" s="32" t="s">
        <v>4799</v>
      </c>
      <c r="I247" s="32" t="s">
        <v>4800</v>
      </c>
      <c r="J247" s="32" t="s">
        <v>4801</v>
      </c>
      <c r="K247" s="33" t="s">
        <v>4802</v>
      </c>
      <c r="L247" s="33" t="s">
        <v>4803</v>
      </c>
      <c r="M247" s="32" t="s">
        <v>4804</v>
      </c>
      <c r="N247" s="32" t="s">
        <v>4805</v>
      </c>
      <c r="O247" s="32" t="s">
        <v>4806</v>
      </c>
      <c r="P247" s="9">
        <f t="shared" si="15"/>
        <v>-0.16798618126000001</v>
      </c>
      <c r="Q247" s="9">
        <f t="shared" si="16"/>
        <v>-0.94356128581136489</v>
      </c>
      <c r="R247" s="32" t="s">
        <v>4807</v>
      </c>
      <c r="S247" s="16">
        <f t="shared" si="17"/>
        <v>2.8040197274766556</v>
      </c>
      <c r="T247" s="32" t="s">
        <v>4808</v>
      </c>
      <c r="U247" s="32" t="s">
        <v>4809</v>
      </c>
      <c r="V247" s="32" t="s">
        <v>4810</v>
      </c>
      <c r="W247">
        <f t="shared" si="18"/>
        <v>5.8395487295068449</v>
      </c>
      <c r="X247" s="32"/>
      <c r="Y247" s="32"/>
      <c r="Z247" s="32"/>
      <c r="AA247" s="32"/>
      <c r="AB247" s="32"/>
      <c r="AC247" s="32" t="s">
        <v>4811</v>
      </c>
      <c r="AD247" s="32" t="s">
        <v>4812</v>
      </c>
      <c r="AE247" s="32" t="s">
        <v>4813</v>
      </c>
      <c r="AF247" s="32" t="s">
        <v>4814</v>
      </c>
      <c r="AG247">
        <f t="shared" si="19"/>
        <v>3.2923527296194556E-2</v>
      </c>
      <c r="AH247" s="32" t="s">
        <v>4815</v>
      </c>
      <c r="AI247" s="32" t="s">
        <v>4816</v>
      </c>
      <c r="AJ247" s="32">
        <v>1</v>
      </c>
      <c r="AK247" s="32">
        <v>1</v>
      </c>
      <c r="AL247" s="32" t="s">
        <v>4817</v>
      </c>
      <c r="AM247" s="32" t="s">
        <v>4818</v>
      </c>
      <c r="AN247" s="32" t="s">
        <v>4819</v>
      </c>
      <c r="AO247" s="32" t="s">
        <v>4820</v>
      </c>
      <c r="AP247" s="32" t="s">
        <v>1341</v>
      </c>
      <c r="AQ247" s="32" t="s">
        <v>18</v>
      </c>
    </row>
    <row r="248" spans="1:43">
      <c r="A248" s="32" t="s">
        <v>22</v>
      </c>
      <c r="B248" s="32" t="s">
        <v>4821</v>
      </c>
      <c r="C248" s="32" t="s">
        <v>4822</v>
      </c>
      <c r="D248" s="33" t="s">
        <v>4823</v>
      </c>
      <c r="E248" s="33" t="s">
        <v>4824</v>
      </c>
      <c r="F248" s="32" t="s">
        <v>4825</v>
      </c>
      <c r="G248" s="32" t="s">
        <v>4826</v>
      </c>
      <c r="H248" s="32" t="s">
        <v>4827</v>
      </c>
      <c r="I248" s="32" t="s">
        <v>4828</v>
      </c>
      <c r="J248" s="32" t="s">
        <v>4829</v>
      </c>
      <c r="K248" s="32" t="s">
        <v>4830</v>
      </c>
      <c r="L248" s="33" t="s">
        <v>4831</v>
      </c>
      <c r="M248" s="33" t="s">
        <v>4832</v>
      </c>
      <c r="N248" s="33" t="s">
        <v>4833</v>
      </c>
      <c r="O248" s="32" t="s">
        <v>4834</v>
      </c>
      <c r="P248" s="9">
        <f t="shared" si="15"/>
        <v>0.42273740145799998</v>
      </c>
      <c r="Q248" s="9">
        <f t="shared" si="16"/>
        <v>-0.64258617881707547</v>
      </c>
      <c r="R248" s="32" t="s">
        <v>4835</v>
      </c>
      <c r="S248" s="16">
        <f t="shared" si="17"/>
        <v>2.2686651072665658</v>
      </c>
      <c r="T248" s="33" t="s">
        <v>4836</v>
      </c>
      <c r="U248" s="32" t="s">
        <v>4837</v>
      </c>
      <c r="V248" s="33" t="s">
        <v>4838</v>
      </c>
      <c r="W248">
        <f t="shared" si="18"/>
        <v>4.7869211331415311</v>
      </c>
      <c r="X248" s="33"/>
      <c r="Y248" s="33"/>
      <c r="Z248" s="33"/>
      <c r="AA248" s="33"/>
      <c r="AB248" s="33"/>
      <c r="AC248" s="32" t="s">
        <v>4839</v>
      </c>
      <c r="AD248" s="32" t="s">
        <v>4840</v>
      </c>
      <c r="AE248" s="32" t="s">
        <v>4841</v>
      </c>
      <c r="AF248" s="32" t="s">
        <v>4842</v>
      </c>
      <c r="AG248">
        <f t="shared" si="19"/>
        <v>3.9310662182151387E-2</v>
      </c>
      <c r="AH248" s="32" t="s">
        <v>4843</v>
      </c>
      <c r="AI248" s="32" t="s">
        <v>4844</v>
      </c>
      <c r="AJ248" s="32">
        <v>3</v>
      </c>
      <c r="AK248" s="32">
        <v>3</v>
      </c>
      <c r="AL248" s="32" t="s">
        <v>4845</v>
      </c>
      <c r="AM248" s="32" t="s">
        <v>4846</v>
      </c>
      <c r="AN248" s="32" t="s">
        <v>4847</v>
      </c>
      <c r="AO248" s="32" t="s">
        <v>4848</v>
      </c>
      <c r="AP248" s="32" t="s">
        <v>4849</v>
      </c>
      <c r="AQ248" s="32" t="s">
        <v>18</v>
      </c>
    </row>
    <row r="249" spans="1:43">
      <c r="A249" s="32" t="s">
        <v>22</v>
      </c>
      <c r="B249" s="32" t="s">
        <v>4850</v>
      </c>
      <c r="C249" s="32" t="s">
        <v>4851</v>
      </c>
      <c r="D249" s="33" t="s">
        <v>4852</v>
      </c>
      <c r="E249" s="33" t="s">
        <v>4853</v>
      </c>
      <c r="F249" s="33" t="s">
        <v>4854</v>
      </c>
      <c r="G249" s="33" t="s">
        <v>4855</v>
      </c>
      <c r="H249" s="32" t="s">
        <v>4856</v>
      </c>
      <c r="I249" s="32" t="s">
        <v>4857</v>
      </c>
      <c r="J249" s="32" t="s">
        <v>4858</v>
      </c>
      <c r="K249" s="33" t="s">
        <v>4859</v>
      </c>
      <c r="L249" s="33" t="s">
        <v>4860</v>
      </c>
      <c r="M249" s="33" t="s">
        <v>4861</v>
      </c>
      <c r="N249" s="33" t="s">
        <v>4862</v>
      </c>
      <c r="O249" s="32" t="s">
        <v>4863</v>
      </c>
      <c r="P249" s="9">
        <f t="shared" si="15"/>
        <v>0.22154756550999999</v>
      </c>
      <c r="Q249" s="9">
        <f t="shared" si="16"/>
        <v>-0.90183335243318452</v>
      </c>
      <c r="R249" s="32" t="s">
        <v>4864</v>
      </c>
      <c r="S249" s="16">
        <f t="shared" si="17"/>
        <v>2.6947902768056116</v>
      </c>
      <c r="T249" s="33" t="s">
        <v>4865</v>
      </c>
      <c r="U249" s="32" t="s">
        <v>4866</v>
      </c>
      <c r="V249" s="32" t="s">
        <v>4867</v>
      </c>
      <c r="W249">
        <f t="shared" si="18"/>
        <v>0.92388952744037534</v>
      </c>
      <c r="X249" s="32"/>
      <c r="Y249" s="32"/>
      <c r="Z249" s="32"/>
      <c r="AA249" s="32"/>
      <c r="AB249" s="32"/>
      <c r="AC249" s="32" t="s">
        <v>4868</v>
      </c>
      <c r="AD249" s="32" t="s">
        <v>4869</v>
      </c>
      <c r="AE249" s="32" t="s">
        <v>4870</v>
      </c>
      <c r="AF249" s="32" t="s">
        <v>4871</v>
      </c>
      <c r="AG249">
        <f t="shared" si="19"/>
        <v>3.8340019409816947E-2</v>
      </c>
      <c r="AH249" s="32" t="s">
        <v>4872</v>
      </c>
      <c r="AI249" s="32" t="s">
        <v>4873</v>
      </c>
      <c r="AJ249" s="32">
        <v>1</v>
      </c>
      <c r="AK249" s="32">
        <v>4</v>
      </c>
      <c r="AL249" s="32" t="s">
        <v>4874</v>
      </c>
      <c r="AM249" s="32" t="s">
        <v>4875</v>
      </c>
      <c r="AN249" s="32" t="s">
        <v>4876</v>
      </c>
      <c r="AO249" s="32" t="s">
        <v>4877</v>
      </c>
      <c r="AP249" s="32" t="s">
        <v>2900</v>
      </c>
      <c r="AQ249" s="32" t="s">
        <v>18</v>
      </c>
    </row>
    <row r="250" spans="1:43">
      <c r="A250" s="32" t="s">
        <v>22</v>
      </c>
      <c r="B250" s="32">
        <v>0</v>
      </c>
      <c r="C250" s="34">
        <v>45078</v>
      </c>
      <c r="D250" s="32">
        <v>0</v>
      </c>
      <c r="E250" s="32">
        <v>0</v>
      </c>
      <c r="F250" s="32">
        <v>0</v>
      </c>
      <c r="G250" s="32">
        <v>0</v>
      </c>
      <c r="H250" s="32">
        <v>1</v>
      </c>
      <c r="I250" s="33" t="s">
        <v>4878</v>
      </c>
      <c r="J250" s="32" t="s">
        <v>4879</v>
      </c>
      <c r="K250" s="33" t="s">
        <v>4880</v>
      </c>
      <c r="L250" s="32" t="s">
        <v>4881</v>
      </c>
      <c r="M250" s="33" t="s">
        <v>4882</v>
      </c>
      <c r="N250" s="33" t="s">
        <v>4883</v>
      </c>
      <c r="O250" s="33" t="s">
        <v>4884</v>
      </c>
      <c r="P250" s="9">
        <f t="shared" si="15"/>
        <v>0.93248133146000012</v>
      </c>
      <c r="Q250" s="9">
        <f t="shared" si="16"/>
        <v>0.73904286704282929</v>
      </c>
      <c r="R250" s="32" t="s">
        <v>4885</v>
      </c>
      <c r="S250" s="16">
        <f t="shared" si="17"/>
        <v>0.73914787662789161</v>
      </c>
      <c r="T250" s="33" t="s">
        <v>4886</v>
      </c>
      <c r="U250" s="32" t="s">
        <v>4887</v>
      </c>
      <c r="V250" s="33" t="s">
        <v>4888</v>
      </c>
      <c r="W250">
        <f t="shared" si="18"/>
        <v>45074.056223317035</v>
      </c>
      <c r="X250" s="33"/>
      <c r="Y250" s="33"/>
      <c r="Z250" s="33"/>
      <c r="AA250" s="33"/>
      <c r="AB250" s="33"/>
      <c r="AC250" s="32" t="s">
        <v>4889</v>
      </c>
      <c r="AD250" s="32" t="s">
        <v>4890</v>
      </c>
      <c r="AE250" s="32" t="s">
        <v>4891</v>
      </c>
      <c r="AF250" s="32" t="s">
        <v>4892</v>
      </c>
      <c r="AG250">
        <f t="shared" si="19"/>
        <v>4.2105302223139324E-2</v>
      </c>
      <c r="AH250" s="32" t="s">
        <v>4893</v>
      </c>
      <c r="AI250" s="32" t="s">
        <v>4894</v>
      </c>
      <c r="AJ250" s="32">
        <v>4</v>
      </c>
      <c r="AK250" s="32">
        <v>3</v>
      </c>
      <c r="AL250" s="32" t="s">
        <v>4895</v>
      </c>
      <c r="AM250" s="32" t="s">
        <v>4896</v>
      </c>
      <c r="AN250" s="32" t="s">
        <v>4897</v>
      </c>
      <c r="AO250" s="32" t="s">
        <v>4898</v>
      </c>
      <c r="AP250" s="32" t="s">
        <v>4899</v>
      </c>
      <c r="AQ250" s="32" t="s">
        <v>18</v>
      </c>
    </row>
    <row r="251" spans="1:43">
      <c r="A251" s="32" t="s">
        <v>22</v>
      </c>
      <c r="B251" s="33" t="s">
        <v>4900</v>
      </c>
      <c r="C251" s="32" t="s">
        <v>4901</v>
      </c>
      <c r="D251" s="33" t="s">
        <v>4902</v>
      </c>
      <c r="E251" s="32" t="s">
        <v>4903</v>
      </c>
      <c r="F251" s="33" t="s">
        <v>4904</v>
      </c>
      <c r="G251" s="33" t="s">
        <v>4905</v>
      </c>
      <c r="H251" s="33" t="s">
        <v>4906</v>
      </c>
      <c r="I251" s="33" t="s">
        <v>4907</v>
      </c>
      <c r="J251" s="32" t="s">
        <v>4908</v>
      </c>
      <c r="K251" s="33" t="s">
        <v>4909</v>
      </c>
      <c r="L251" s="33" t="s">
        <v>4910</v>
      </c>
      <c r="M251" s="33" t="s">
        <v>4911</v>
      </c>
      <c r="N251" s="33" t="s">
        <v>4912</v>
      </c>
      <c r="O251" s="32" t="s">
        <v>4913</v>
      </c>
      <c r="P251" s="9">
        <f t="shared" si="15"/>
        <v>-0.14204999290000003</v>
      </c>
      <c r="Q251" s="9">
        <f t="shared" si="16"/>
        <v>-0.95964359903421992</v>
      </c>
      <c r="R251" s="32" t="s">
        <v>4914</v>
      </c>
      <c r="S251" s="16">
        <f t="shared" si="17"/>
        <v>2.8565284488350278</v>
      </c>
      <c r="T251" s="33" t="s">
        <v>4915</v>
      </c>
      <c r="U251" s="32" t="s">
        <v>4916</v>
      </c>
      <c r="V251" s="33" t="s">
        <v>4917</v>
      </c>
      <c r="W251">
        <f t="shared" si="18"/>
        <v>1.3875676877024776</v>
      </c>
      <c r="X251" s="33"/>
      <c r="Y251" s="33"/>
      <c r="Z251" s="33"/>
      <c r="AA251" s="33"/>
      <c r="AB251" s="33"/>
      <c r="AC251" s="32" t="s">
        <v>4918</v>
      </c>
      <c r="AD251" s="32" t="s">
        <v>4919</v>
      </c>
      <c r="AE251" s="32" t="s">
        <v>4920</v>
      </c>
      <c r="AF251" s="32" t="s">
        <v>4921</v>
      </c>
      <c r="AG251">
        <f t="shared" si="19"/>
        <v>3.276049285968094E-2</v>
      </c>
      <c r="AH251" s="32" t="s">
        <v>4922</v>
      </c>
      <c r="AI251" s="32" t="s">
        <v>4923</v>
      </c>
      <c r="AJ251" s="32">
        <v>4</v>
      </c>
      <c r="AK251" s="32">
        <v>3</v>
      </c>
      <c r="AL251" s="32" t="s">
        <v>4924</v>
      </c>
      <c r="AM251" s="32" t="s">
        <v>4925</v>
      </c>
      <c r="AN251" s="32" t="s">
        <v>23</v>
      </c>
      <c r="AO251" s="32" t="s">
        <v>4926</v>
      </c>
      <c r="AP251" s="32" t="s">
        <v>4927</v>
      </c>
      <c r="AQ251" s="32" t="s">
        <v>18</v>
      </c>
    </row>
    <row r="252" spans="1:43">
      <c r="A252" s="32" t="s">
        <v>16</v>
      </c>
      <c r="B252" s="33" t="s">
        <v>4928</v>
      </c>
      <c r="C252" s="32" t="s">
        <v>4929</v>
      </c>
      <c r="D252" s="33" t="s">
        <v>4930</v>
      </c>
      <c r="E252" s="33" t="s">
        <v>4931</v>
      </c>
      <c r="F252" s="33" t="s">
        <v>4932</v>
      </c>
      <c r="G252" s="33" t="s">
        <v>4933</v>
      </c>
      <c r="H252" s="32" t="s">
        <v>4934</v>
      </c>
      <c r="I252" s="33" t="s">
        <v>4935</v>
      </c>
      <c r="J252" s="32" t="s">
        <v>4936</v>
      </c>
      <c r="K252" s="33" t="s">
        <v>4937</v>
      </c>
      <c r="L252" s="33" t="s">
        <v>4938</v>
      </c>
      <c r="M252" s="32" t="s">
        <v>4939</v>
      </c>
      <c r="N252" s="32" t="s">
        <v>4940</v>
      </c>
      <c r="O252" s="32" t="s">
        <v>4941</v>
      </c>
      <c r="P252" s="9">
        <f t="shared" si="15"/>
        <v>-0.44894169063600003</v>
      </c>
      <c r="Q252" s="9">
        <f t="shared" si="16"/>
        <v>-0.59690271681778007</v>
      </c>
      <c r="R252" s="32" t="s">
        <v>4942</v>
      </c>
      <c r="S252" s="16">
        <f t="shared" si="17"/>
        <v>2.2104314267323661</v>
      </c>
      <c r="T252" s="32" t="s">
        <v>4943</v>
      </c>
      <c r="U252" s="32" t="s">
        <v>4944</v>
      </c>
      <c r="V252" s="32" t="s">
        <v>4945</v>
      </c>
      <c r="W252">
        <f t="shared" si="18"/>
        <v>5.1772045077437303</v>
      </c>
      <c r="X252" s="32"/>
      <c r="Y252" s="32"/>
      <c r="Z252" s="32"/>
      <c r="AA252" s="32"/>
      <c r="AB252" s="32"/>
      <c r="AC252" s="32" t="s">
        <v>4946</v>
      </c>
      <c r="AD252" s="32" t="s">
        <v>4947</v>
      </c>
      <c r="AE252" s="32" t="s">
        <v>4948</v>
      </c>
      <c r="AF252" s="32" t="s">
        <v>4949</v>
      </c>
      <c r="AG252">
        <f t="shared" si="19"/>
        <v>4.5270391809749816E-2</v>
      </c>
      <c r="AH252" s="32" t="s">
        <v>4950</v>
      </c>
      <c r="AI252" s="32" t="s">
        <v>4951</v>
      </c>
      <c r="AJ252" s="32">
        <v>2</v>
      </c>
      <c r="AK252" s="32">
        <v>1</v>
      </c>
      <c r="AL252" s="32" t="s">
        <v>4952</v>
      </c>
      <c r="AM252" s="32" t="s">
        <v>4953</v>
      </c>
      <c r="AN252" s="32" t="s">
        <v>4954</v>
      </c>
      <c r="AO252" s="32" t="s">
        <v>4955</v>
      </c>
      <c r="AP252" s="32" t="s">
        <v>4956</v>
      </c>
      <c r="AQ252" s="32" t="s">
        <v>18</v>
      </c>
    </row>
    <row r="253" spans="1:43">
      <c r="A253" s="32" t="s">
        <v>22</v>
      </c>
      <c r="B253" s="33" t="s">
        <v>4957</v>
      </c>
      <c r="C253" s="32" t="s">
        <v>4958</v>
      </c>
      <c r="D253" s="33" t="s">
        <v>4959</v>
      </c>
      <c r="E253" s="33" t="s">
        <v>4960</v>
      </c>
      <c r="F253" s="32" t="s">
        <v>4961</v>
      </c>
      <c r="G253" s="32" t="s">
        <v>4962</v>
      </c>
      <c r="H253" s="32" t="s">
        <v>4963</v>
      </c>
      <c r="I253" s="33" t="s">
        <v>4964</v>
      </c>
      <c r="J253" s="32" t="s">
        <v>4965</v>
      </c>
      <c r="K253" s="32" t="s">
        <v>4966</v>
      </c>
      <c r="L253" s="32" t="s">
        <v>4967</v>
      </c>
      <c r="M253" s="33" t="s">
        <v>4968</v>
      </c>
      <c r="N253" s="33" t="s">
        <v>4969</v>
      </c>
      <c r="O253" s="32" t="s">
        <v>4970</v>
      </c>
      <c r="P253" s="9">
        <f t="shared" si="15"/>
        <v>0.39234621603100006</v>
      </c>
      <c r="Q253" s="9">
        <f t="shared" si="16"/>
        <v>-0.69212889353231166</v>
      </c>
      <c r="R253" s="32" t="s">
        <v>4971</v>
      </c>
      <c r="S253" s="16">
        <f t="shared" si="17"/>
        <v>2.3352307539238559</v>
      </c>
      <c r="T253" s="33" t="s">
        <v>4972</v>
      </c>
      <c r="U253" s="32" t="s">
        <v>4973</v>
      </c>
      <c r="V253" s="33" t="s">
        <v>4974</v>
      </c>
      <c r="W253">
        <f t="shared" si="18"/>
        <v>4.892035244923731</v>
      </c>
      <c r="X253" s="33"/>
      <c r="Y253" s="33"/>
      <c r="Z253" s="33"/>
      <c r="AA253" s="33"/>
      <c r="AB253" s="33"/>
      <c r="AC253" s="32" t="s">
        <v>4975</v>
      </c>
      <c r="AD253" s="32" t="s">
        <v>4976</v>
      </c>
      <c r="AE253" s="32" t="s">
        <v>4977</v>
      </c>
      <c r="AF253" s="32" t="s">
        <v>4978</v>
      </c>
      <c r="AG253">
        <f t="shared" si="19"/>
        <v>3.58155473471801E-2</v>
      </c>
      <c r="AH253" s="32" t="s">
        <v>4979</v>
      </c>
      <c r="AI253" s="32" t="s">
        <v>4980</v>
      </c>
      <c r="AJ253" s="32">
        <v>4</v>
      </c>
      <c r="AK253" s="32">
        <v>3</v>
      </c>
      <c r="AL253" s="32" t="s">
        <v>4981</v>
      </c>
      <c r="AM253" s="32" t="s">
        <v>4982</v>
      </c>
      <c r="AN253" s="32" t="s">
        <v>4983</v>
      </c>
      <c r="AO253" s="32" t="s">
        <v>3148</v>
      </c>
      <c r="AP253" s="32" t="s">
        <v>4984</v>
      </c>
      <c r="AQ253" s="32" t="s">
        <v>18</v>
      </c>
    </row>
    <row r="254" spans="1:43">
      <c r="A254" s="32" t="s">
        <v>22</v>
      </c>
      <c r="B254" s="33" t="s">
        <v>4985</v>
      </c>
      <c r="C254" s="32" t="s">
        <v>4986</v>
      </c>
      <c r="D254" s="32" t="s">
        <v>4987</v>
      </c>
      <c r="E254" s="32" t="s">
        <v>4988</v>
      </c>
      <c r="F254" s="33" t="s">
        <v>4989</v>
      </c>
      <c r="G254" s="33" t="s">
        <v>4990</v>
      </c>
      <c r="H254" s="32" t="s">
        <v>4991</v>
      </c>
      <c r="I254" s="33" t="s">
        <v>4992</v>
      </c>
      <c r="J254" s="32" t="s">
        <v>4993</v>
      </c>
      <c r="K254" s="32" t="s">
        <v>4994</v>
      </c>
      <c r="L254" s="33" t="s">
        <v>4995</v>
      </c>
      <c r="M254" s="33" t="s">
        <v>4996</v>
      </c>
      <c r="N254" s="33" t="s">
        <v>4997</v>
      </c>
      <c r="O254" s="32" t="s">
        <v>4998</v>
      </c>
      <c r="P254" s="9">
        <f t="shared" si="15"/>
        <v>0.99232241185500003</v>
      </c>
      <c r="Q254" s="9">
        <f t="shared" si="16"/>
        <v>0.96940753813944869</v>
      </c>
      <c r="R254" s="32" t="s">
        <v>4999</v>
      </c>
      <c r="S254" s="16">
        <f t="shared" si="17"/>
        <v>0.24799084717127129</v>
      </c>
      <c r="T254" s="33" t="s">
        <v>5000</v>
      </c>
      <c r="U254" s="32" t="s">
        <v>5001</v>
      </c>
      <c r="V254" s="32" t="s">
        <v>5002</v>
      </c>
      <c r="W254">
        <f t="shared" si="18"/>
        <v>4.6929362132793795</v>
      </c>
      <c r="X254" s="32"/>
      <c r="Y254" s="32"/>
      <c r="Z254" s="32"/>
      <c r="AA254" s="32"/>
      <c r="AB254" s="32"/>
      <c r="AC254" s="32" t="s">
        <v>5003</v>
      </c>
      <c r="AD254" s="32" t="s">
        <v>5004</v>
      </c>
      <c r="AE254" s="32" t="s">
        <v>5005</v>
      </c>
      <c r="AF254" s="32" t="s">
        <v>5006</v>
      </c>
      <c r="AG254">
        <f t="shared" si="19"/>
        <v>3.2889909041446203E-2</v>
      </c>
      <c r="AH254" s="32" t="s">
        <v>5007</v>
      </c>
      <c r="AI254" s="32" t="s">
        <v>5008</v>
      </c>
      <c r="AJ254" s="32">
        <v>2</v>
      </c>
      <c r="AK254" s="32">
        <v>3</v>
      </c>
      <c r="AL254" s="32" t="s">
        <v>5009</v>
      </c>
      <c r="AM254" s="32" t="s">
        <v>5010</v>
      </c>
      <c r="AN254" s="32" t="s">
        <v>5011</v>
      </c>
      <c r="AO254" s="32" t="s">
        <v>5012</v>
      </c>
      <c r="AP254" s="32" t="s">
        <v>5013</v>
      </c>
      <c r="AQ254" s="32" t="s">
        <v>18</v>
      </c>
    </row>
    <row r="255" spans="1:43">
      <c r="A255" s="32" t="s">
        <v>16</v>
      </c>
      <c r="B255" s="33" t="s">
        <v>5014</v>
      </c>
      <c r="C255" s="32" t="s">
        <v>5015</v>
      </c>
      <c r="D255" s="32" t="s">
        <v>5016</v>
      </c>
      <c r="E255" s="33" t="s">
        <v>5017</v>
      </c>
      <c r="F255" s="33" t="s">
        <v>5018</v>
      </c>
      <c r="G255" s="33" t="s">
        <v>1932</v>
      </c>
      <c r="H255" s="32" t="s">
        <v>5019</v>
      </c>
      <c r="I255" s="33" t="s">
        <v>5020</v>
      </c>
      <c r="J255" s="32" t="s">
        <v>5021</v>
      </c>
      <c r="K255" s="33" t="s">
        <v>5022</v>
      </c>
      <c r="L255" s="33" t="s">
        <v>5023</v>
      </c>
      <c r="M255" s="33" t="s">
        <v>5024</v>
      </c>
      <c r="N255" s="33" t="s">
        <v>5025</v>
      </c>
      <c r="O255" s="32" t="s">
        <v>5026</v>
      </c>
      <c r="P255" s="9">
        <f t="shared" si="15"/>
        <v>0.52428867399500001</v>
      </c>
      <c r="Q255" s="9">
        <f t="shared" si="16"/>
        <v>-0.45024277264112922</v>
      </c>
      <c r="R255" s="32" t="s">
        <v>5027</v>
      </c>
      <c r="S255" s="16">
        <f t="shared" si="17"/>
        <v>2.0378335376356298</v>
      </c>
      <c r="T255" s="33" t="s">
        <v>5028</v>
      </c>
      <c r="U255" s="32" t="s">
        <v>5029</v>
      </c>
      <c r="V255" s="32" t="s">
        <v>5030</v>
      </c>
      <c r="W255">
        <f t="shared" si="18"/>
        <v>5.1207637380537294</v>
      </c>
      <c r="X255" s="32"/>
      <c r="Y255" s="32"/>
      <c r="Z255" s="32"/>
      <c r="AA255" s="32"/>
      <c r="AB255" s="32"/>
      <c r="AC255" s="32" t="s">
        <v>5031</v>
      </c>
      <c r="AD255" s="32" t="s">
        <v>5032</v>
      </c>
      <c r="AE255" s="32" t="s">
        <v>5033</v>
      </c>
      <c r="AF255" s="32" t="s">
        <v>5034</v>
      </c>
      <c r="AG255">
        <f t="shared" si="19"/>
        <v>2.7203129423110966E-2</v>
      </c>
      <c r="AH255" s="32" t="s">
        <v>5035</v>
      </c>
      <c r="AI255" s="32" t="s">
        <v>5036</v>
      </c>
      <c r="AJ255" s="32">
        <v>2</v>
      </c>
      <c r="AK255" s="32">
        <v>3</v>
      </c>
      <c r="AL255" s="32" t="s">
        <v>5037</v>
      </c>
      <c r="AM255" s="32" t="s">
        <v>5038</v>
      </c>
      <c r="AN255" s="32" t="s">
        <v>82</v>
      </c>
      <c r="AO255" s="32" t="s">
        <v>5039</v>
      </c>
      <c r="AP255" s="32" t="s">
        <v>5040</v>
      </c>
      <c r="AQ255" s="32" t="s">
        <v>18</v>
      </c>
    </row>
    <row r="256" spans="1:43">
      <c r="A256" s="32" t="s">
        <v>20</v>
      </c>
      <c r="B256" s="33" t="s">
        <v>5041</v>
      </c>
      <c r="C256" s="32" t="s">
        <v>5042</v>
      </c>
      <c r="D256" s="32" t="s">
        <v>5043</v>
      </c>
      <c r="E256" s="33" t="s">
        <v>5044</v>
      </c>
      <c r="F256" s="33" t="s">
        <v>5045</v>
      </c>
      <c r="G256" s="33" t="s">
        <v>5046</v>
      </c>
      <c r="H256" s="32" t="s">
        <v>5047</v>
      </c>
      <c r="I256" s="33" t="s">
        <v>5048</v>
      </c>
      <c r="J256" s="32" t="s">
        <v>5049</v>
      </c>
      <c r="K256" s="32" t="s">
        <v>5050</v>
      </c>
      <c r="L256" s="33" t="s">
        <v>5051</v>
      </c>
      <c r="M256" s="32" t="s">
        <v>5052</v>
      </c>
      <c r="N256" s="32" t="s">
        <v>5053</v>
      </c>
      <c r="O256" s="32" t="s">
        <v>5054</v>
      </c>
      <c r="P256" s="9">
        <f t="shared" si="15"/>
        <v>0.76709041163199998</v>
      </c>
      <c r="Q256" s="9">
        <f t="shared" si="16"/>
        <v>0.17685539923550242</v>
      </c>
      <c r="R256" s="32" t="s">
        <v>5055</v>
      </c>
      <c r="S256" s="16">
        <f t="shared" si="17"/>
        <v>1.3930057620936311</v>
      </c>
      <c r="T256" s="32" t="s">
        <v>5056</v>
      </c>
      <c r="U256" s="32" t="s">
        <v>5057</v>
      </c>
      <c r="V256" s="32" t="s">
        <v>5058</v>
      </c>
      <c r="W256">
        <f t="shared" si="18"/>
        <v>3.1296998153420401</v>
      </c>
      <c r="X256" s="32"/>
      <c r="Y256" s="32"/>
      <c r="Z256" s="32"/>
      <c r="AA256" s="32"/>
      <c r="AB256" s="32"/>
      <c r="AC256" s="32" t="s">
        <v>5059</v>
      </c>
      <c r="AD256" s="32" t="s">
        <v>5060</v>
      </c>
      <c r="AE256" s="32" t="s">
        <v>5061</v>
      </c>
      <c r="AF256" s="32" t="s">
        <v>5062</v>
      </c>
      <c r="AG256">
        <f t="shared" si="19"/>
        <v>4.321216002405278E-2</v>
      </c>
      <c r="AH256" s="32" t="s">
        <v>5063</v>
      </c>
      <c r="AI256" s="32" t="s">
        <v>5064</v>
      </c>
      <c r="AJ256" s="32">
        <v>2</v>
      </c>
      <c r="AK256" s="32">
        <v>2</v>
      </c>
      <c r="AL256" s="32" t="s">
        <v>5065</v>
      </c>
      <c r="AM256" s="32" t="s">
        <v>5066</v>
      </c>
      <c r="AN256" s="32" t="s">
        <v>5067</v>
      </c>
      <c r="AO256" s="32" t="s">
        <v>5068</v>
      </c>
      <c r="AP256" s="32" t="s">
        <v>5069</v>
      </c>
      <c r="AQ256" s="32" t="s">
        <v>18</v>
      </c>
    </row>
    <row r="257" spans="1:43">
      <c r="A257" s="32" t="s">
        <v>16</v>
      </c>
      <c r="B257" s="33" t="s">
        <v>5070</v>
      </c>
      <c r="C257" s="32" t="s">
        <v>5071</v>
      </c>
      <c r="D257" s="32" t="s">
        <v>5072</v>
      </c>
      <c r="E257" s="33" t="s">
        <v>5073</v>
      </c>
      <c r="F257" s="32" t="s">
        <v>5074</v>
      </c>
      <c r="G257" s="32" t="s">
        <v>5075</v>
      </c>
      <c r="H257" s="32" t="s">
        <v>5076</v>
      </c>
      <c r="I257" s="32" t="s">
        <v>5077</v>
      </c>
      <c r="J257" s="32" t="s">
        <v>5078</v>
      </c>
      <c r="K257" s="33" t="s">
        <v>5079</v>
      </c>
      <c r="L257" s="33" t="s">
        <v>5080</v>
      </c>
      <c r="M257" s="32" t="s">
        <v>5081</v>
      </c>
      <c r="N257" s="33" t="s">
        <v>5082</v>
      </c>
      <c r="O257" s="32" t="s">
        <v>5083</v>
      </c>
      <c r="P257" s="9">
        <f t="shared" si="15"/>
        <v>0.77328985864199995</v>
      </c>
      <c r="Q257" s="9">
        <f t="shared" si="16"/>
        <v>0.19595441095712851</v>
      </c>
      <c r="R257" s="32" t="s">
        <v>5084</v>
      </c>
      <c r="S257" s="16">
        <f t="shared" si="17"/>
        <v>1.3735656911767675</v>
      </c>
      <c r="T257" s="32" t="s">
        <v>5085</v>
      </c>
      <c r="U257" s="32" t="s">
        <v>5086</v>
      </c>
      <c r="V257" s="32" t="s">
        <v>5087</v>
      </c>
      <c r="W257">
        <f t="shared" si="18"/>
        <v>1.2800135103931523</v>
      </c>
      <c r="X257" s="32"/>
      <c r="Y257" s="32"/>
      <c r="Z257" s="32"/>
      <c r="AA257" s="32"/>
      <c r="AB257" s="32"/>
      <c r="AC257" s="32" t="s">
        <v>5088</v>
      </c>
      <c r="AD257" s="32" t="s">
        <v>5089</v>
      </c>
      <c r="AE257" s="32" t="s">
        <v>5090</v>
      </c>
      <c r="AF257" s="32" t="s">
        <v>5091</v>
      </c>
      <c r="AG257">
        <f t="shared" si="19"/>
        <v>4.200942040662288E-2</v>
      </c>
      <c r="AH257" s="32" t="s">
        <v>5092</v>
      </c>
      <c r="AI257" s="32" t="s">
        <v>5093</v>
      </c>
      <c r="AJ257" s="32">
        <v>1</v>
      </c>
      <c r="AK257" s="32">
        <v>2</v>
      </c>
      <c r="AL257" s="32" t="s">
        <v>5094</v>
      </c>
      <c r="AM257" s="32" t="s">
        <v>5095</v>
      </c>
      <c r="AN257" s="32" t="s">
        <v>5096</v>
      </c>
      <c r="AO257" s="32" t="s">
        <v>2243</v>
      </c>
      <c r="AP257" s="32" t="s">
        <v>5097</v>
      </c>
      <c r="AQ257" s="32" t="s">
        <v>18</v>
      </c>
    </row>
    <row r="258" spans="1:43">
      <c r="A258" s="32" t="s">
        <v>16</v>
      </c>
      <c r="B258" s="32" t="s">
        <v>5098</v>
      </c>
      <c r="C258" s="32" t="s">
        <v>5099</v>
      </c>
      <c r="D258" s="33" t="s">
        <v>5100</v>
      </c>
      <c r="E258" s="33" t="s">
        <v>5101</v>
      </c>
      <c r="F258" s="32" t="s">
        <v>5102</v>
      </c>
      <c r="G258" s="32" t="s">
        <v>5103</v>
      </c>
      <c r="H258" s="32" t="s">
        <v>5104</v>
      </c>
      <c r="I258" s="32" t="s">
        <v>5105</v>
      </c>
      <c r="J258" s="32" t="s">
        <v>5106</v>
      </c>
      <c r="K258" s="33" t="s">
        <v>5107</v>
      </c>
      <c r="L258" s="33" t="s">
        <v>5108</v>
      </c>
      <c r="M258" s="33" t="s">
        <v>5109</v>
      </c>
      <c r="N258" s="33" t="s">
        <v>5110</v>
      </c>
      <c r="O258" s="32" t="s">
        <v>5111</v>
      </c>
      <c r="P258" s="9">
        <f t="shared" si="15"/>
        <v>0.80797100489399998</v>
      </c>
      <c r="Q258" s="9">
        <f t="shared" si="16"/>
        <v>0.30563428949884019</v>
      </c>
      <c r="R258" s="32" t="s">
        <v>5112</v>
      </c>
      <c r="S258" s="16">
        <f t="shared" si="17"/>
        <v>1.2601918024449659</v>
      </c>
      <c r="T258" s="33" t="s">
        <v>5113</v>
      </c>
      <c r="U258" s="32" t="s">
        <v>5114</v>
      </c>
      <c r="V258" s="32" t="s">
        <v>5115</v>
      </c>
      <c r="W258">
        <f t="shared" si="18"/>
        <v>2.0753356807769676</v>
      </c>
      <c r="X258" s="32"/>
      <c r="Y258" s="32"/>
      <c r="Z258" s="32"/>
      <c r="AA258" s="32"/>
      <c r="AB258" s="32"/>
      <c r="AC258" s="32" t="s">
        <v>5116</v>
      </c>
      <c r="AD258" s="32" t="s">
        <v>5117</v>
      </c>
      <c r="AE258" s="32" t="s">
        <v>5118</v>
      </c>
      <c r="AF258" s="32" t="s">
        <v>5119</v>
      </c>
      <c r="AG258">
        <f t="shared" si="19"/>
        <v>3.9808962275743098E-2</v>
      </c>
      <c r="AH258" s="32" t="s">
        <v>5120</v>
      </c>
      <c r="AI258" s="32" t="s">
        <v>5121</v>
      </c>
      <c r="AJ258" s="32">
        <v>2</v>
      </c>
      <c r="AK258" s="32">
        <v>4</v>
      </c>
      <c r="AL258" s="32" t="s">
        <v>5122</v>
      </c>
      <c r="AM258" s="32" t="s">
        <v>5123</v>
      </c>
      <c r="AN258" s="32" t="s">
        <v>77</v>
      </c>
      <c r="AO258" s="32" t="s">
        <v>5124</v>
      </c>
      <c r="AP258" s="32" t="s">
        <v>5125</v>
      </c>
      <c r="AQ258" s="32" t="s">
        <v>18</v>
      </c>
    </row>
    <row r="259" spans="1:43">
      <c r="A259" s="32" t="s">
        <v>22</v>
      </c>
      <c r="B259" s="32" t="s">
        <v>5126</v>
      </c>
      <c r="C259" s="32" t="s">
        <v>5127</v>
      </c>
      <c r="D259" s="33" t="s">
        <v>5128</v>
      </c>
      <c r="E259" s="33" t="s">
        <v>5129</v>
      </c>
      <c r="F259" s="33" t="s">
        <v>5130</v>
      </c>
      <c r="G259" s="33" t="s">
        <v>5131</v>
      </c>
      <c r="H259" s="32" t="s">
        <v>5132</v>
      </c>
      <c r="I259" s="32" t="s">
        <v>5133</v>
      </c>
      <c r="J259" s="32" t="s">
        <v>5134</v>
      </c>
      <c r="K259" s="33" t="s">
        <v>5135</v>
      </c>
      <c r="L259" s="33" t="s">
        <v>5136</v>
      </c>
      <c r="M259" s="32" t="s">
        <v>5137</v>
      </c>
      <c r="N259" s="33" t="s">
        <v>5138</v>
      </c>
      <c r="O259" s="32" t="s">
        <v>5139</v>
      </c>
      <c r="P259" s="9">
        <f t="shared" si="15"/>
        <v>0.84945906000600002</v>
      </c>
      <c r="Q259" s="9">
        <f t="shared" si="16"/>
        <v>0.44316138925255433</v>
      </c>
      <c r="R259" s="32" t="s">
        <v>5140</v>
      </c>
      <c r="S259" s="16">
        <f t="shared" si="17"/>
        <v>1.1116741177517686</v>
      </c>
      <c r="T259" s="32" t="s">
        <v>5141</v>
      </c>
      <c r="U259" s="32" t="s">
        <v>5142</v>
      </c>
      <c r="V259" s="32" t="s">
        <v>5143</v>
      </c>
      <c r="W259">
        <f t="shared" si="18"/>
        <v>2.4614922185580848</v>
      </c>
      <c r="X259" s="32"/>
      <c r="Y259" s="32"/>
      <c r="Z259" s="32"/>
      <c r="AA259" s="32"/>
      <c r="AB259" s="32"/>
      <c r="AC259" s="32" t="s">
        <v>5144</v>
      </c>
      <c r="AD259" s="32" t="s">
        <v>5145</v>
      </c>
      <c r="AE259" s="32" t="s">
        <v>5146</v>
      </c>
      <c r="AF259" s="32" t="s">
        <v>5147</v>
      </c>
      <c r="AG259">
        <f t="shared" si="19"/>
        <v>4.4364759996819735E-2</v>
      </c>
      <c r="AH259" s="32" t="s">
        <v>5148</v>
      </c>
      <c r="AI259" s="32" t="s">
        <v>5149</v>
      </c>
      <c r="AJ259" s="32">
        <v>1</v>
      </c>
      <c r="AK259" s="32">
        <v>2</v>
      </c>
      <c r="AL259" s="32" t="s">
        <v>5150</v>
      </c>
      <c r="AM259" s="32" t="s">
        <v>5151</v>
      </c>
      <c r="AN259" s="32" t="s">
        <v>5152</v>
      </c>
      <c r="AO259" s="32" t="s">
        <v>5153</v>
      </c>
      <c r="AP259" s="32" t="s">
        <v>5154</v>
      </c>
      <c r="AQ259" s="32" t="s">
        <v>18</v>
      </c>
    </row>
    <row r="260" spans="1:43">
      <c r="A260" s="32" t="s">
        <v>22</v>
      </c>
      <c r="B260" s="32" t="s">
        <v>5155</v>
      </c>
      <c r="C260" s="32" t="s">
        <v>5156</v>
      </c>
      <c r="D260" s="33" t="s">
        <v>5157</v>
      </c>
      <c r="E260" s="33" t="s">
        <v>5158</v>
      </c>
      <c r="F260" s="32" t="s">
        <v>5159</v>
      </c>
      <c r="G260" s="32" t="s">
        <v>5160</v>
      </c>
      <c r="H260" s="32" t="s">
        <v>5161</v>
      </c>
      <c r="I260" s="32" t="s">
        <v>5162</v>
      </c>
      <c r="J260" s="32" t="s">
        <v>5163</v>
      </c>
      <c r="K260" s="32" t="s">
        <v>5164</v>
      </c>
      <c r="L260" s="33" t="s">
        <v>5165</v>
      </c>
      <c r="M260" s="32" t="s">
        <v>5166</v>
      </c>
      <c r="N260" s="32" t="s">
        <v>5167</v>
      </c>
      <c r="O260" s="32" t="s">
        <v>5168</v>
      </c>
      <c r="P260" s="9">
        <f t="shared" si="15"/>
        <v>0.88659960878699995</v>
      </c>
      <c r="Q260" s="9">
        <f t="shared" si="16"/>
        <v>0.57211773260252263</v>
      </c>
      <c r="R260" s="32" t="s">
        <v>5169</v>
      </c>
      <c r="S260" s="16">
        <f t="shared" si="17"/>
        <v>0.96171072918442513</v>
      </c>
      <c r="T260" s="32" t="s">
        <v>5170</v>
      </c>
      <c r="U260" s="32" t="s">
        <v>5171</v>
      </c>
      <c r="V260" s="32" t="s">
        <v>5172</v>
      </c>
      <c r="W260">
        <f t="shared" si="18"/>
        <v>2.1458969613711654</v>
      </c>
      <c r="X260" s="32"/>
      <c r="Y260" s="32"/>
      <c r="Z260" s="32"/>
      <c r="AA260" s="32"/>
      <c r="AB260" s="32"/>
      <c r="AC260" s="32" t="s">
        <v>5173</v>
      </c>
      <c r="AD260" s="32" t="s">
        <v>5174</v>
      </c>
      <c r="AE260" s="32" t="s">
        <v>5175</v>
      </c>
      <c r="AF260" s="32" t="s">
        <v>5176</v>
      </c>
      <c r="AG260">
        <f t="shared" si="19"/>
        <v>3.3604597162004306E-2</v>
      </c>
      <c r="AH260" s="32" t="s">
        <v>5177</v>
      </c>
      <c r="AI260" s="32" t="s">
        <v>5178</v>
      </c>
      <c r="AJ260" s="32">
        <v>2</v>
      </c>
      <c r="AK260" s="32">
        <v>1</v>
      </c>
      <c r="AL260" s="32" t="s">
        <v>5179</v>
      </c>
      <c r="AM260" s="32" t="s">
        <v>5180</v>
      </c>
      <c r="AN260" s="32" t="s">
        <v>5181</v>
      </c>
      <c r="AO260" s="32" t="s">
        <v>568</v>
      </c>
      <c r="AP260" s="32" t="s">
        <v>1561</v>
      </c>
      <c r="AQ260" s="32" t="s">
        <v>18</v>
      </c>
    </row>
    <row r="261" spans="1:43">
      <c r="A261" s="32" t="s">
        <v>16</v>
      </c>
      <c r="B261" s="32" t="s">
        <v>5182</v>
      </c>
      <c r="C261" s="32" t="s">
        <v>5183</v>
      </c>
      <c r="D261" s="32" t="s">
        <v>5184</v>
      </c>
      <c r="E261" s="33" t="s">
        <v>5185</v>
      </c>
      <c r="F261" s="32" t="s">
        <v>5186</v>
      </c>
      <c r="G261" s="32" t="s">
        <v>5187</v>
      </c>
      <c r="H261" s="32" t="s">
        <v>5188</v>
      </c>
      <c r="I261" s="32" t="s">
        <v>5189</v>
      </c>
      <c r="J261" s="32" t="s">
        <v>5190</v>
      </c>
      <c r="K261" s="32" t="s">
        <v>5191</v>
      </c>
      <c r="L261" s="33" t="s">
        <v>5192</v>
      </c>
      <c r="M261" s="32" t="s">
        <v>5193</v>
      </c>
      <c r="N261" s="32" t="s">
        <v>5194</v>
      </c>
      <c r="O261" s="32" t="s">
        <v>5195</v>
      </c>
      <c r="P261" s="9">
        <f t="shared" si="15"/>
        <v>-0.50782517715999997</v>
      </c>
      <c r="Q261" s="9">
        <f t="shared" si="16"/>
        <v>-0.48422717888482925</v>
      </c>
      <c r="R261" s="32" t="s">
        <v>5196</v>
      </c>
      <c r="S261" s="16">
        <f t="shared" si="17"/>
        <v>2.0762759959889308</v>
      </c>
      <c r="T261" s="32" t="s">
        <v>5197</v>
      </c>
      <c r="U261" s="32" t="s">
        <v>5198</v>
      </c>
      <c r="V261" s="32" t="s">
        <v>5199</v>
      </c>
      <c r="W261">
        <f t="shared" si="18"/>
        <v>2.8297111650633178</v>
      </c>
      <c r="X261" s="32"/>
      <c r="Y261" s="32"/>
      <c r="Z261" s="32"/>
      <c r="AA261" s="32"/>
      <c r="AB261" s="32"/>
      <c r="AC261" s="32" t="s">
        <v>5200</v>
      </c>
      <c r="AD261" s="32" t="s">
        <v>5201</v>
      </c>
      <c r="AE261" s="32" t="s">
        <v>5202</v>
      </c>
      <c r="AF261" s="32" t="s">
        <v>5203</v>
      </c>
      <c r="AG261">
        <f t="shared" si="19"/>
        <v>4.1458563216303701E-2</v>
      </c>
      <c r="AH261" s="32" t="s">
        <v>5204</v>
      </c>
      <c r="AI261" s="32" t="s">
        <v>5205</v>
      </c>
      <c r="AJ261" s="32">
        <v>1</v>
      </c>
      <c r="AK261" s="32">
        <v>2</v>
      </c>
      <c r="AL261" s="32" t="s">
        <v>5206</v>
      </c>
      <c r="AM261" s="32" t="s">
        <v>5207</v>
      </c>
      <c r="AN261" s="32" t="s">
        <v>5208</v>
      </c>
      <c r="AO261" s="32" t="s">
        <v>5209</v>
      </c>
      <c r="AP261" s="32" t="s">
        <v>253</v>
      </c>
      <c r="AQ261" s="32" t="s">
        <v>18</v>
      </c>
    </row>
    <row r="262" spans="1:43">
      <c r="A262" s="32" t="s">
        <v>22</v>
      </c>
      <c r="B262" s="32" t="s">
        <v>5210</v>
      </c>
      <c r="C262" s="32" t="s">
        <v>5211</v>
      </c>
      <c r="D262" s="32" t="s">
        <v>5212</v>
      </c>
      <c r="E262" s="33" t="s">
        <v>5213</v>
      </c>
      <c r="F262" s="32" t="s">
        <v>5214</v>
      </c>
      <c r="G262" s="32" t="s">
        <v>5215</v>
      </c>
      <c r="H262" s="32" t="s">
        <v>5216</v>
      </c>
      <c r="I262" s="32" t="s">
        <v>5217</v>
      </c>
      <c r="J262" s="32" t="s">
        <v>5218</v>
      </c>
      <c r="K262" s="32" t="s">
        <v>5219</v>
      </c>
      <c r="L262" s="32" t="s">
        <v>5220</v>
      </c>
      <c r="M262" s="33" t="s">
        <v>5221</v>
      </c>
      <c r="N262" s="33" t="s">
        <v>5222</v>
      </c>
      <c r="O262" s="33" t="s">
        <v>5223</v>
      </c>
      <c r="P262" s="9">
        <f t="shared" si="15"/>
        <v>0.93964283149999994</v>
      </c>
      <c r="Q262" s="9">
        <f t="shared" si="16"/>
        <v>0.76585730157867449</v>
      </c>
      <c r="R262" s="32" t="s">
        <v>5224</v>
      </c>
      <c r="S262" s="16">
        <f t="shared" si="17"/>
        <v>0.69842279086440551</v>
      </c>
      <c r="T262" s="32" t="s">
        <v>5225</v>
      </c>
      <c r="U262" s="32" t="s">
        <v>5226</v>
      </c>
      <c r="V262" s="33" t="s">
        <v>5227</v>
      </c>
      <c r="W262">
        <f t="shared" si="18"/>
        <v>2.6449027813303458</v>
      </c>
      <c r="X262" s="33"/>
      <c r="Y262" s="33"/>
      <c r="Z262" s="33"/>
      <c r="AA262" s="33"/>
      <c r="AB262" s="33"/>
      <c r="AC262" s="32" t="s">
        <v>5228</v>
      </c>
      <c r="AD262" s="32" t="s">
        <v>5229</v>
      </c>
      <c r="AE262" s="32" t="s">
        <v>5230</v>
      </c>
      <c r="AF262" s="32" t="s">
        <v>5231</v>
      </c>
      <c r="AG262">
        <f t="shared" si="19"/>
        <v>3.664839167904297E-2</v>
      </c>
      <c r="AH262" s="32" t="s">
        <v>5232</v>
      </c>
      <c r="AI262" s="32" t="s">
        <v>5233</v>
      </c>
      <c r="AJ262" s="32">
        <v>3</v>
      </c>
      <c r="AK262" s="32">
        <v>1</v>
      </c>
      <c r="AL262" s="32" t="s">
        <v>5234</v>
      </c>
      <c r="AM262" s="32" t="s">
        <v>5235</v>
      </c>
      <c r="AN262" s="32" t="s">
        <v>23</v>
      </c>
      <c r="AO262" s="32" t="s">
        <v>4376</v>
      </c>
      <c r="AP262" s="32" t="s">
        <v>5236</v>
      </c>
      <c r="AQ262" s="32" t="s">
        <v>18</v>
      </c>
    </row>
    <row r="263" spans="1:43">
      <c r="A263" s="32" t="s">
        <v>22</v>
      </c>
      <c r="B263" s="32" t="s">
        <v>5237</v>
      </c>
      <c r="C263" s="32" t="s">
        <v>5238</v>
      </c>
      <c r="D263" s="32" t="s">
        <v>5239</v>
      </c>
      <c r="E263" s="32" t="s">
        <v>5240</v>
      </c>
      <c r="F263" s="33" t="s">
        <v>5241</v>
      </c>
      <c r="G263" s="33" t="s">
        <v>5242</v>
      </c>
      <c r="H263" s="33" t="s">
        <v>5243</v>
      </c>
      <c r="I263" s="32" t="s">
        <v>5244</v>
      </c>
      <c r="J263" s="32" t="s">
        <v>5245</v>
      </c>
      <c r="K263" s="32" t="s">
        <v>5246</v>
      </c>
      <c r="L263" s="32" t="s">
        <v>5247</v>
      </c>
      <c r="M263" s="33" t="s">
        <v>5248</v>
      </c>
      <c r="N263" s="33" t="s">
        <v>5249</v>
      </c>
      <c r="O263" s="33" t="s">
        <v>5250</v>
      </c>
      <c r="P263" s="9">
        <f t="shared" si="15"/>
        <v>-0.70582791928999999</v>
      </c>
      <c r="Q263" s="9">
        <f t="shared" si="16"/>
        <v>-3.6138967014984757E-3</v>
      </c>
      <c r="R263" s="32" t="s">
        <v>5251</v>
      </c>
      <c r="S263" s="16">
        <f t="shared" si="17"/>
        <v>1.5744102313628399</v>
      </c>
      <c r="T263" s="32" t="s">
        <v>5252</v>
      </c>
      <c r="U263" s="32" t="s">
        <v>5253</v>
      </c>
      <c r="V263" s="33" t="s">
        <v>5254</v>
      </c>
      <c r="W263">
        <f t="shared" si="18"/>
        <v>2.3991154968492037</v>
      </c>
      <c r="X263" s="33"/>
      <c r="Y263" s="33"/>
      <c r="Z263" s="33"/>
      <c r="AA263" s="33"/>
      <c r="AB263" s="33"/>
      <c r="AC263" s="32" t="s">
        <v>5255</v>
      </c>
      <c r="AD263" s="32" t="s">
        <v>5256</v>
      </c>
      <c r="AE263" s="32" t="s">
        <v>5257</v>
      </c>
      <c r="AF263" s="32" t="s">
        <v>5258</v>
      </c>
      <c r="AG263">
        <f t="shared" si="19"/>
        <v>3.5397341115347036E-2</v>
      </c>
      <c r="AH263" s="32" t="s">
        <v>5259</v>
      </c>
      <c r="AI263" s="32" t="s">
        <v>5260</v>
      </c>
      <c r="AJ263" s="32">
        <v>3</v>
      </c>
      <c r="AK263" s="32">
        <v>2</v>
      </c>
      <c r="AL263" s="32" t="s">
        <v>5261</v>
      </c>
      <c r="AM263" s="32" t="s">
        <v>5262</v>
      </c>
      <c r="AN263" s="32" t="s">
        <v>5263</v>
      </c>
      <c r="AO263" s="32" t="s">
        <v>5264</v>
      </c>
      <c r="AP263" s="32" t="s">
        <v>4150</v>
      </c>
      <c r="AQ263" s="32" t="s">
        <v>18</v>
      </c>
    </row>
    <row r="264" spans="1:43">
      <c r="A264" s="32" t="s">
        <v>22</v>
      </c>
      <c r="B264" s="32" t="s">
        <v>5265</v>
      </c>
      <c r="C264" s="32" t="s">
        <v>5266</v>
      </c>
      <c r="D264" s="32" t="s">
        <v>5267</v>
      </c>
      <c r="E264" s="32" t="s">
        <v>5268</v>
      </c>
      <c r="F264" s="33" t="s">
        <v>5269</v>
      </c>
      <c r="G264" s="33" t="s">
        <v>5270</v>
      </c>
      <c r="H264" s="33" t="s">
        <v>5271</v>
      </c>
      <c r="I264" s="32" t="s">
        <v>5272</v>
      </c>
      <c r="J264" s="32" t="s">
        <v>5273</v>
      </c>
      <c r="K264" s="32" t="s">
        <v>5274</v>
      </c>
      <c r="L264" s="33" t="s">
        <v>5275</v>
      </c>
      <c r="M264" s="32" t="s">
        <v>5276</v>
      </c>
      <c r="N264" s="32" t="s">
        <v>5277</v>
      </c>
      <c r="O264" s="32" t="s">
        <v>5278</v>
      </c>
      <c r="P264" s="9">
        <f t="shared" si="15"/>
        <v>-0.39280627518</v>
      </c>
      <c r="Q264" s="9">
        <f t="shared" si="16"/>
        <v>-0.69140646035842823</v>
      </c>
      <c r="R264" s="32" t="s">
        <v>5279</v>
      </c>
      <c r="S264" s="16">
        <f t="shared" si="17"/>
        <v>2.3342303202596399</v>
      </c>
      <c r="T264" s="32" t="s">
        <v>5280</v>
      </c>
      <c r="U264" s="32" t="s">
        <v>5281</v>
      </c>
      <c r="V264" s="32" t="s">
        <v>5282</v>
      </c>
      <c r="W264">
        <f t="shared" si="18"/>
        <v>4.21588984259136</v>
      </c>
      <c r="X264" s="32"/>
      <c r="Y264" s="32"/>
      <c r="Z264" s="32"/>
      <c r="AA264" s="32"/>
      <c r="AB264" s="32"/>
      <c r="AC264" s="32" t="s">
        <v>5283</v>
      </c>
      <c r="AD264" s="32" t="s">
        <v>5284</v>
      </c>
      <c r="AE264" s="32" t="s">
        <v>5285</v>
      </c>
      <c r="AF264" s="32" t="s">
        <v>5286</v>
      </c>
      <c r="AG264">
        <f t="shared" si="19"/>
        <v>2.8582632054303343E-2</v>
      </c>
      <c r="AH264" s="32" t="s">
        <v>5287</v>
      </c>
      <c r="AI264" s="32" t="s">
        <v>5288</v>
      </c>
      <c r="AJ264" s="32">
        <v>1</v>
      </c>
      <c r="AK264" s="32">
        <v>1</v>
      </c>
      <c r="AL264" s="32" t="s">
        <v>5289</v>
      </c>
      <c r="AM264" s="32" t="s">
        <v>5290</v>
      </c>
      <c r="AN264" s="32" t="s">
        <v>194</v>
      </c>
      <c r="AO264" s="32" t="s">
        <v>972</v>
      </c>
      <c r="AP264" s="32" t="s">
        <v>5291</v>
      </c>
      <c r="AQ264" s="32" t="s">
        <v>18</v>
      </c>
    </row>
    <row r="265" spans="1:43">
      <c r="A265" s="32" t="s">
        <v>22</v>
      </c>
      <c r="B265" s="32" t="s">
        <v>5292</v>
      </c>
      <c r="C265" s="32" t="s">
        <v>5293</v>
      </c>
      <c r="D265" s="32" t="s">
        <v>5294</v>
      </c>
      <c r="E265" s="33" t="s">
        <v>5295</v>
      </c>
      <c r="F265" s="32" t="s">
        <v>5296</v>
      </c>
      <c r="G265" s="32" t="s">
        <v>5297</v>
      </c>
      <c r="H265" s="32" t="s">
        <v>5298</v>
      </c>
      <c r="I265" s="32" t="s">
        <v>5299</v>
      </c>
      <c r="J265" s="32" t="s">
        <v>5300</v>
      </c>
      <c r="K265" s="32" t="s">
        <v>5301</v>
      </c>
      <c r="L265" s="32" t="s">
        <v>5302</v>
      </c>
      <c r="M265" s="33" t="s">
        <v>5303</v>
      </c>
      <c r="N265" s="33" t="s">
        <v>5304</v>
      </c>
      <c r="O265" s="33" t="s">
        <v>5305</v>
      </c>
      <c r="P265" s="9">
        <f t="shared" si="15"/>
        <v>0.56013398469999998</v>
      </c>
      <c r="Q265" s="9">
        <f t="shared" si="16"/>
        <v>-0.37249983836820033</v>
      </c>
      <c r="R265" s="32" t="s">
        <v>5306</v>
      </c>
      <c r="S265" s="16">
        <f t="shared" si="17"/>
        <v>1.9524975937926761</v>
      </c>
      <c r="T265" s="32" t="s">
        <v>5307</v>
      </c>
      <c r="U265" s="32" t="s">
        <v>5308</v>
      </c>
      <c r="V265" s="33" t="s">
        <v>5309</v>
      </c>
      <c r="W265">
        <f t="shared" si="18"/>
        <v>1.0401558194011127</v>
      </c>
      <c r="X265" s="33"/>
      <c r="Y265" s="33"/>
      <c r="Z265" s="33"/>
      <c r="AA265" s="33"/>
      <c r="AB265" s="33"/>
      <c r="AC265" s="32" t="s">
        <v>5310</v>
      </c>
      <c r="AD265" s="32" t="s">
        <v>5311</v>
      </c>
      <c r="AE265" s="32" t="s">
        <v>5312</v>
      </c>
      <c r="AF265" s="32" t="s">
        <v>5313</v>
      </c>
      <c r="AG265">
        <f t="shared" si="19"/>
        <v>4.0455208177602557E-2</v>
      </c>
      <c r="AH265" s="32" t="s">
        <v>5314</v>
      </c>
      <c r="AI265" s="32" t="s">
        <v>5315</v>
      </c>
      <c r="AJ265" s="32">
        <v>4</v>
      </c>
      <c r="AK265" s="32">
        <v>1</v>
      </c>
      <c r="AL265" s="32" t="s">
        <v>5316</v>
      </c>
      <c r="AM265" s="32" t="s">
        <v>5317</v>
      </c>
      <c r="AN265" s="32" t="s">
        <v>5318</v>
      </c>
      <c r="AO265" s="32" t="s">
        <v>5319</v>
      </c>
      <c r="AP265" s="32" t="s">
        <v>5320</v>
      </c>
      <c r="AQ265" s="32" t="s">
        <v>18</v>
      </c>
    </row>
    <row r="266" spans="1:43">
      <c r="A266" s="32" t="s">
        <v>16</v>
      </c>
      <c r="B266" s="32" t="s">
        <v>5321</v>
      </c>
      <c r="C266" s="32" t="s">
        <v>5322</v>
      </c>
      <c r="D266" s="32" t="s">
        <v>5323</v>
      </c>
      <c r="E266" s="32" t="s">
        <v>5324</v>
      </c>
      <c r="F266" s="33" t="s">
        <v>5325</v>
      </c>
      <c r="G266" s="33" t="s">
        <v>5326</v>
      </c>
      <c r="H266" s="33" t="s">
        <v>5327</v>
      </c>
      <c r="I266" s="32" t="s">
        <v>5328</v>
      </c>
      <c r="J266" s="32" t="s">
        <v>5329</v>
      </c>
      <c r="K266" s="32" t="s">
        <v>5330</v>
      </c>
      <c r="L266" s="33" t="s">
        <v>5331</v>
      </c>
      <c r="M266" s="33" t="s">
        <v>5332</v>
      </c>
      <c r="N266" s="33" t="s">
        <v>5333</v>
      </c>
      <c r="O266" s="32" t="s">
        <v>5334</v>
      </c>
      <c r="P266" s="9">
        <f t="shared" si="15"/>
        <v>0.5940705655159999</v>
      </c>
      <c r="Q266" s="9">
        <f t="shared" si="16"/>
        <v>-0.29416032637500011</v>
      </c>
      <c r="R266" s="32" t="s">
        <v>5335</v>
      </c>
      <c r="S266" s="16">
        <f t="shared" si="17"/>
        <v>1.8693731827022282</v>
      </c>
      <c r="T266" s="33" t="s">
        <v>5336</v>
      </c>
      <c r="U266" s="32" t="s">
        <v>5337</v>
      </c>
      <c r="V266" s="32" t="s">
        <v>5338</v>
      </c>
      <c r="W266">
        <f t="shared" si="18"/>
        <v>4.375936953582741</v>
      </c>
      <c r="X266" s="32"/>
      <c r="Y266" s="32"/>
      <c r="Z266" s="32"/>
      <c r="AA266" s="32"/>
      <c r="AB266" s="32"/>
      <c r="AC266" s="32" t="s">
        <v>5339</v>
      </c>
      <c r="AD266" s="32" t="s">
        <v>5340</v>
      </c>
      <c r="AE266" s="32" t="s">
        <v>5341</v>
      </c>
      <c r="AF266" s="32" t="s">
        <v>5342</v>
      </c>
      <c r="AG266">
        <f t="shared" si="19"/>
        <v>4.3417659904140947E-2</v>
      </c>
      <c r="AH266" s="32" t="s">
        <v>5343</v>
      </c>
      <c r="AI266" s="32" t="s">
        <v>5344</v>
      </c>
      <c r="AJ266" s="32">
        <v>2</v>
      </c>
      <c r="AK266" s="32">
        <v>4</v>
      </c>
      <c r="AL266" s="32" t="s">
        <v>5345</v>
      </c>
      <c r="AM266" s="32" t="s">
        <v>5346</v>
      </c>
      <c r="AN266" s="32" t="s">
        <v>2154</v>
      </c>
      <c r="AO266" s="32" t="s">
        <v>5347</v>
      </c>
      <c r="AP266" s="32" t="s">
        <v>5348</v>
      </c>
      <c r="AQ266" s="32" t="s">
        <v>18</v>
      </c>
    </row>
    <row r="267" spans="1:43">
      <c r="A267" s="32" t="s">
        <v>20</v>
      </c>
      <c r="B267" s="32" t="s">
        <v>5349</v>
      </c>
      <c r="C267" s="32" t="s">
        <v>5350</v>
      </c>
      <c r="D267" s="32" t="s">
        <v>5351</v>
      </c>
      <c r="E267" s="33" t="s">
        <v>5352</v>
      </c>
      <c r="F267" s="33" t="s">
        <v>5353</v>
      </c>
      <c r="G267" s="33" t="s">
        <v>5354</v>
      </c>
      <c r="H267" s="32" t="s">
        <v>5355</v>
      </c>
      <c r="I267" s="33" t="s">
        <v>5356</v>
      </c>
      <c r="J267" s="32" t="s">
        <v>5357</v>
      </c>
      <c r="K267" s="32" t="s">
        <v>5358</v>
      </c>
      <c r="L267" s="33" t="s">
        <v>5359</v>
      </c>
      <c r="M267" s="32" t="s">
        <v>5360</v>
      </c>
      <c r="N267" s="32" t="s">
        <v>5361</v>
      </c>
      <c r="O267" s="32" t="s">
        <v>5362</v>
      </c>
      <c r="P267" s="9">
        <f t="shared" ref="P267:P330" si="20">L267*L268+M267*M268+N267*N268+O267*O268</f>
        <v>0.94056248841300005</v>
      </c>
      <c r="Q267" s="9">
        <f t="shared" ref="Q267:Q330" si="21">2*P267*P267-1</f>
        <v>0.76931558921930976</v>
      </c>
      <c r="R267" s="32" t="s">
        <v>5363</v>
      </c>
      <c r="S267" s="16">
        <f t="shared" ref="S267:S330" si="22">ACOS(Q267)</f>
        <v>0.69302715232115852</v>
      </c>
      <c r="T267" s="32" t="s">
        <v>5364</v>
      </c>
      <c r="U267" s="32" t="s">
        <v>5365</v>
      </c>
      <c r="V267" s="32" t="s">
        <v>5366</v>
      </c>
      <c r="W267">
        <f t="shared" ref="W267:W330" si="23">SQRT((B267-T267)^2 + (C267-U267)^2 + (D267-V267)^2)</f>
        <v>3.0308200473809062</v>
      </c>
      <c r="X267" s="32"/>
      <c r="Y267" s="32"/>
      <c r="Z267" s="32"/>
      <c r="AA267" s="32"/>
      <c r="AB267" s="32"/>
      <c r="AC267" s="32" t="s">
        <v>5367</v>
      </c>
      <c r="AD267" s="32" t="s">
        <v>5368</v>
      </c>
      <c r="AE267" s="32" t="s">
        <v>5369</v>
      </c>
      <c r="AF267" s="32" t="s">
        <v>5370</v>
      </c>
      <c r="AG267">
        <f t="shared" ref="AG267:AG330" si="24">AC267*AD267*AE267*AF267</f>
        <v>3.0691687330851293E-2</v>
      </c>
      <c r="AH267" s="32" t="s">
        <v>5371</v>
      </c>
      <c r="AI267" s="32" t="s">
        <v>5372</v>
      </c>
      <c r="AJ267" s="32">
        <v>1</v>
      </c>
      <c r="AK267" s="32">
        <v>1</v>
      </c>
      <c r="AL267" s="32" t="s">
        <v>5373</v>
      </c>
      <c r="AM267" s="32" t="s">
        <v>5374</v>
      </c>
      <c r="AN267" s="32" t="s">
        <v>5375</v>
      </c>
      <c r="AO267" s="32" t="s">
        <v>5376</v>
      </c>
      <c r="AP267" s="32" t="s">
        <v>5377</v>
      </c>
      <c r="AQ267" s="32" t="s">
        <v>18</v>
      </c>
    </row>
    <row r="268" spans="1:43">
      <c r="A268" s="32" t="s">
        <v>22</v>
      </c>
      <c r="B268" s="33" t="s">
        <v>5378</v>
      </c>
      <c r="C268" s="32" t="s">
        <v>5379</v>
      </c>
      <c r="D268" s="32" t="s">
        <v>5380</v>
      </c>
      <c r="E268" s="33" t="s">
        <v>5381</v>
      </c>
      <c r="F268" s="32" t="s">
        <v>5382</v>
      </c>
      <c r="G268" s="32" t="s">
        <v>5383</v>
      </c>
      <c r="H268" s="32" t="s">
        <v>5384</v>
      </c>
      <c r="I268" s="33" t="s">
        <v>5385</v>
      </c>
      <c r="J268" s="32" t="s">
        <v>5386</v>
      </c>
      <c r="K268" s="32" t="s">
        <v>5387</v>
      </c>
      <c r="L268" s="33" t="s">
        <v>5388</v>
      </c>
      <c r="M268" s="32" t="s">
        <v>5389</v>
      </c>
      <c r="N268" s="32" t="s">
        <v>5390</v>
      </c>
      <c r="O268" s="32" t="s">
        <v>5391</v>
      </c>
      <c r="P268" s="9">
        <f t="shared" si="20"/>
        <v>-0.53309417942000004</v>
      </c>
      <c r="Q268" s="9">
        <f t="shared" si="21"/>
        <v>-0.43162119173703362</v>
      </c>
      <c r="R268" s="32" t="s">
        <v>5392</v>
      </c>
      <c r="S268" s="16">
        <f t="shared" si="22"/>
        <v>2.0170855531868228</v>
      </c>
      <c r="T268" s="32" t="s">
        <v>5393</v>
      </c>
      <c r="U268" s="32" t="s">
        <v>5394</v>
      </c>
      <c r="V268" s="32" t="s">
        <v>5395</v>
      </c>
      <c r="W268">
        <f t="shared" si="23"/>
        <v>0.49935335682360249</v>
      </c>
      <c r="X268" s="32"/>
      <c r="Y268" s="32"/>
      <c r="Z268" s="32"/>
      <c r="AA268" s="32"/>
      <c r="AB268" s="32"/>
      <c r="AC268" s="32" t="s">
        <v>5396</v>
      </c>
      <c r="AD268" s="32" t="s">
        <v>5397</v>
      </c>
      <c r="AE268" s="32" t="s">
        <v>5398</v>
      </c>
      <c r="AF268" s="32" t="s">
        <v>5399</v>
      </c>
      <c r="AG268">
        <f t="shared" si="24"/>
        <v>4.6547747760591798E-2</v>
      </c>
      <c r="AH268" s="32" t="s">
        <v>5400</v>
      </c>
      <c r="AI268" s="32" t="s">
        <v>5401</v>
      </c>
      <c r="AJ268" s="32">
        <v>2</v>
      </c>
      <c r="AK268" s="32">
        <v>2</v>
      </c>
      <c r="AL268" s="32" t="s">
        <v>5402</v>
      </c>
      <c r="AM268" s="32" t="s">
        <v>5403</v>
      </c>
      <c r="AN268" s="32" t="s">
        <v>5404</v>
      </c>
      <c r="AO268" s="32" t="s">
        <v>5405</v>
      </c>
      <c r="AP268" s="32" t="s">
        <v>5406</v>
      </c>
      <c r="AQ268" s="32" t="s">
        <v>18</v>
      </c>
    </row>
    <row r="269" spans="1:43">
      <c r="A269" s="32" t="s">
        <v>16</v>
      </c>
      <c r="B269" s="33" t="s">
        <v>5407</v>
      </c>
      <c r="C269" s="32" t="s">
        <v>5408</v>
      </c>
      <c r="D269" s="32" t="s">
        <v>5409</v>
      </c>
      <c r="E269" s="33" t="s">
        <v>5410</v>
      </c>
      <c r="F269" s="32" t="s">
        <v>5411</v>
      </c>
      <c r="G269" s="32" t="s">
        <v>5412</v>
      </c>
      <c r="H269" s="32" t="s">
        <v>5413</v>
      </c>
      <c r="I269" s="33" t="s">
        <v>5414</v>
      </c>
      <c r="J269" s="32" t="s">
        <v>5415</v>
      </c>
      <c r="K269" s="32" t="s">
        <v>5416</v>
      </c>
      <c r="L269" s="32" t="s">
        <v>5417</v>
      </c>
      <c r="M269" s="33" t="s">
        <v>5418</v>
      </c>
      <c r="N269" s="33" t="s">
        <v>5419</v>
      </c>
      <c r="O269" s="33" t="s">
        <v>5420</v>
      </c>
      <c r="P269" s="9">
        <f t="shared" si="20"/>
        <v>-0.42178413839999995</v>
      </c>
      <c r="Q269" s="9">
        <f t="shared" si="21"/>
        <v>-0.64419628118833938</v>
      </c>
      <c r="R269" s="32" t="s">
        <v>5421</v>
      </c>
      <c r="S269" s="16">
        <f t="shared" si="22"/>
        <v>2.2707683395873293</v>
      </c>
      <c r="T269" s="32" t="s">
        <v>5422</v>
      </c>
      <c r="U269" s="32" t="s">
        <v>5423</v>
      </c>
      <c r="V269" s="33" t="s">
        <v>5424</v>
      </c>
      <c r="W269">
        <f t="shared" si="23"/>
        <v>2.173469697767604</v>
      </c>
      <c r="X269" s="33"/>
      <c r="Y269" s="33"/>
      <c r="Z269" s="33"/>
      <c r="AA269" s="33"/>
      <c r="AB269" s="33"/>
      <c r="AC269" s="32" t="s">
        <v>5425</v>
      </c>
      <c r="AD269" s="32" t="s">
        <v>5426</v>
      </c>
      <c r="AE269" s="32" t="s">
        <v>5427</v>
      </c>
      <c r="AF269" s="32" t="s">
        <v>5428</v>
      </c>
      <c r="AG269">
        <f t="shared" si="24"/>
        <v>2.656733469615662E-2</v>
      </c>
      <c r="AH269" s="32" t="s">
        <v>5429</v>
      </c>
      <c r="AI269" s="32" t="s">
        <v>5430</v>
      </c>
      <c r="AJ269" s="32">
        <v>4</v>
      </c>
      <c r="AK269" s="32">
        <v>2</v>
      </c>
      <c r="AL269" s="32" t="s">
        <v>5431</v>
      </c>
      <c r="AM269" s="32" t="s">
        <v>5432</v>
      </c>
      <c r="AN269" s="32" t="s">
        <v>5433</v>
      </c>
      <c r="AO269" s="32" t="s">
        <v>5434</v>
      </c>
      <c r="AP269" s="32" t="s">
        <v>5435</v>
      </c>
      <c r="AQ269" s="32" t="s">
        <v>18</v>
      </c>
    </row>
    <row r="270" spans="1:43">
      <c r="A270" s="32" t="s">
        <v>16</v>
      </c>
      <c r="B270" s="32">
        <v>0</v>
      </c>
      <c r="C270" s="34">
        <v>45078</v>
      </c>
      <c r="D270" s="32">
        <v>0</v>
      </c>
      <c r="E270" s="32">
        <v>0</v>
      </c>
      <c r="F270" s="32">
        <v>0</v>
      </c>
      <c r="G270" s="32">
        <v>0</v>
      </c>
      <c r="H270" s="32">
        <v>1</v>
      </c>
      <c r="I270" s="33" t="s">
        <v>5436</v>
      </c>
      <c r="J270" s="32" t="s">
        <v>5437</v>
      </c>
      <c r="K270" s="32" t="s">
        <v>5438</v>
      </c>
      <c r="L270" s="33" t="s">
        <v>5439</v>
      </c>
      <c r="M270" s="32" t="s">
        <v>5440</v>
      </c>
      <c r="N270" s="32" t="s">
        <v>5441</v>
      </c>
      <c r="O270" s="32" t="s">
        <v>5442</v>
      </c>
      <c r="P270" s="9">
        <f t="shared" si="20"/>
        <v>0.94802328129199998</v>
      </c>
      <c r="Q270" s="9">
        <f t="shared" si="21"/>
        <v>0.79749628374330106</v>
      </c>
      <c r="R270" s="32" t="s">
        <v>5443</v>
      </c>
      <c r="S270" s="16">
        <f t="shared" si="22"/>
        <v>0.64766243681387881</v>
      </c>
      <c r="T270" s="33" t="s">
        <v>5444</v>
      </c>
      <c r="U270" s="32" t="s">
        <v>5445</v>
      </c>
      <c r="V270" s="32" t="s">
        <v>5446</v>
      </c>
      <c r="W270">
        <f t="shared" si="23"/>
        <v>45075.385087783485</v>
      </c>
      <c r="X270" s="32"/>
      <c r="Y270" s="32"/>
      <c r="Z270" s="32"/>
      <c r="AA270" s="32"/>
      <c r="AB270" s="32"/>
      <c r="AC270" s="32" t="s">
        <v>5447</v>
      </c>
      <c r="AD270" s="32" t="s">
        <v>5448</v>
      </c>
      <c r="AE270" s="32" t="s">
        <v>5449</v>
      </c>
      <c r="AF270" s="32" t="s">
        <v>5450</v>
      </c>
      <c r="AG270">
        <f t="shared" si="24"/>
        <v>4.6560226271195645E-2</v>
      </c>
      <c r="AH270" s="32" t="s">
        <v>5451</v>
      </c>
      <c r="AI270" s="32" t="s">
        <v>5452</v>
      </c>
      <c r="AJ270" s="32">
        <v>1</v>
      </c>
      <c r="AK270" s="32">
        <v>3</v>
      </c>
      <c r="AL270" s="32" t="s">
        <v>5453</v>
      </c>
      <c r="AM270" s="32" t="s">
        <v>5454</v>
      </c>
      <c r="AN270" s="32" t="s">
        <v>5455</v>
      </c>
      <c r="AO270" s="32" t="s">
        <v>5456</v>
      </c>
      <c r="AP270" s="32" t="s">
        <v>5457</v>
      </c>
      <c r="AQ270" s="32" t="s">
        <v>18</v>
      </c>
    </row>
    <row r="271" spans="1:43">
      <c r="A271" s="32" t="s">
        <v>16</v>
      </c>
      <c r="B271" s="33" t="s">
        <v>5458</v>
      </c>
      <c r="C271" s="32" t="s">
        <v>5459</v>
      </c>
      <c r="D271" s="32" t="s">
        <v>5460</v>
      </c>
      <c r="E271" s="33" t="s">
        <v>5461</v>
      </c>
      <c r="F271" s="32" t="s">
        <v>5462</v>
      </c>
      <c r="G271" s="32" t="s">
        <v>5463</v>
      </c>
      <c r="H271" s="32" t="s">
        <v>5464</v>
      </c>
      <c r="I271" s="33" t="s">
        <v>5465</v>
      </c>
      <c r="J271" s="32" t="s">
        <v>5466</v>
      </c>
      <c r="K271" s="32" t="s">
        <v>5467</v>
      </c>
      <c r="L271" s="33" t="s">
        <v>5468</v>
      </c>
      <c r="M271" s="32" t="s">
        <v>5469</v>
      </c>
      <c r="N271" s="32" t="s">
        <v>5470</v>
      </c>
      <c r="O271" s="32" t="s">
        <v>5471</v>
      </c>
      <c r="P271" s="9">
        <f t="shared" si="20"/>
        <v>-0.69250082997999995</v>
      </c>
      <c r="Q271" s="9">
        <f t="shared" si="21"/>
        <v>-4.0885200954022372E-2</v>
      </c>
      <c r="R271" s="32" t="s">
        <v>5472</v>
      </c>
      <c r="S271" s="16">
        <f t="shared" si="22"/>
        <v>1.6116929269403493</v>
      </c>
      <c r="T271" s="32" t="s">
        <v>5473</v>
      </c>
      <c r="U271" s="32" t="s">
        <v>5474</v>
      </c>
      <c r="V271" s="32" t="s">
        <v>5475</v>
      </c>
      <c r="W271">
        <f t="shared" si="23"/>
        <v>4.8099462065209204</v>
      </c>
      <c r="X271" s="32"/>
      <c r="Y271" s="32"/>
      <c r="Z271" s="32"/>
      <c r="AA271" s="32"/>
      <c r="AB271" s="32"/>
      <c r="AC271" s="32" t="s">
        <v>5476</v>
      </c>
      <c r="AD271" s="32" t="s">
        <v>5477</v>
      </c>
      <c r="AE271" s="32" t="s">
        <v>5478</v>
      </c>
      <c r="AF271" s="32" t="s">
        <v>5479</v>
      </c>
      <c r="AG271">
        <f t="shared" si="24"/>
        <v>4.3066241191312957E-2</v>
      </c>
      <c r="AH271" s="32" t="s">
        <v>5480</v>
      </c>
      <c r="AI271" s="32" t="s">
        <v>5481</v>
      </c>
      <c r="AJ271" s="32">
        <v>2</v>
      </c>
      <c r="AK271" s="32">
        <v>2</v>
      </c>
      <c r="AL271" s="32" t="s">
        <v>5482</v>
      </c>
      <c r="AM271" s="32" t="s">
        <v>5483</v>
      </c>
      <c r="AN271" s="32" t="s">
        <v>5484</v>
      </c>
      <c r="AO271" s="32" t="s">
        <v>5485</v>
      </c>
      <c r="AP271" s="32" t="s">
        <v>5486</v>
      </c>
      <c r="AQ271" s="32" t="s">
        <v>18</v>
      </c>
    </row>
    <row r="272" spans="1:43">
      <c r="A272" s="32" t="s">
        <v>22</v>
      </c>
      <c r="B272" s="33" t="s">
        <v>5487</v>
      </c>
      <c r="C272" s="32" t="s">
        <v>5488</v>
      </c>
      <c r="D272" s="32" t="s">
        <v>5489</v>
      </c>
      <c r="E272" s="33" t="s">
        <v>5490</v>
      </c>
      <c r="F272" s="32" t="s">
        <v>5491</v>
      </c>
      <c r="G272" s="32" t="s">
        <v>5492</v>
      </c>
      <c r="H272" s="32" t="s">
        <v>5493</v>
      </c>
      <c r="I272" s="33" t="s">
        <v>5494</v>
      </c>
      <c r="J272" s="32" t="s">
        <v>5495</v>
      </c>
      <c r="K272" s="32" t="s">
        <v>5496</v>
      </c>
      <c r="L272" s="32" t="s">
        <v>5497</v>
      </c>
      <c r="M272" s="33" t="s">
        <v>5498</v>
      </c>
      <c r="N272" s="33" t="s">
        <v>5499</v>
      </c>
      <c r="O272" s="33" t="s">
        <v>5500</v>
      </c>
      <c r="P272" s="9">
        <f t="shared" si="20"/>
        <v>0.65585144960000008</v>
      </c>
      <c r="Q272" s="9">
        <f t="shared" si="21"/>
        <v>-0.13971775211515713</v>
      </c>
      <c r="R272" s="32" t="s">
        <v>5501</v>
      </c>
      <c r="S272" s="16">
        <f t="shared" si="22"/>
        <v>1.7109726919947279</v>
      </c>
      <c r="T272" s="32" t="s">
        <v>5502</v>
      </c>
      <c r="U272" s="32" t="s">
        <v>5503</v>
      </c>
      <c r="V272" s="32" t="s">
        <v>5504</v>
      </c>
      <c r="W272">
        <f t="shared" si="23"/>
        <v>3.2713415274549065</v>
      </c>
      <c r="X272" s="32"/>
      <c r="Y272" s="32"/>
      <c r="Z272" s="32"/>
      <c r="AA272" s="32"/>
      <c r="AB272" s="32"/>
      <c r="AC272" s="32" t="s">
        <v>5505</v>
      </c>
      <c r="AD272" s="32" t="s">
        <v>5506</v>
      </c>
      <c r="AE272" s="32" t="s">
        <v>5507</v>
      </c>
      <c r="AF272" s="32" t="s">
        <v>5508</v>
      </c>
      <c r="AG272">
        <f t="shared" si="24"/>
        <v>3.2129183009532068E-2</v>
      </c>
      <c r="AH272" s="32" t="s">
        <v>5509</v>
      </c>
      <c r="AI272" s="32" t="s">
        <v>5510</v>
      </c>
      <c r="AJ272" s="32">
        <v>2</v>
      </c>
      <c r="AK272" s="32">
        <v>1</v>
      </c>
      <c r="AL272" s="32" t="s">
        <v>5511</v>
      </c>
      <c r="AM272" s="32" t="s">
        <v>5512</v>
      </c>
      <c r="AN272" s="32" t="s">
        <v>5513</v>
      </c>
      <c r="AO272" s="32" t="s">
        <v>5514</v>
      </c>
      <c r="AP272" s="32" t="s">
        <v>5291</v>
      </c>
      <c r="AQ272" s="32" t="s">
        <v>18</v>
      </c>
    </row>
    <row r="273" spans="1:43">
      <c r="A273" s="32" t="s">
        <v>22</v>
      </c>
      <c r="B273" s="33" t="s">
        <v>5515</v>
      </c>
      <c r="C273" s="32" t="s">
        <v>5516</v>
      </c>
      <c r="D273" s="32" t="s">
        <v>5517</v>
      </c>
      <c r="E273" s="32" t="s">
        <v>5518</v>
      </c>
      <c r="F273" s="33" t="s">
        <v>5519</v>
      </c>
      <c r="G273" s="33" t="s">
        <v>5520</v>
      </c>
      <c r="H273" s="33" t="s">
        <v>5521</v>
      </c>
      <c r="I273" s="33" t="s">
        <v>5522</v>
      </c>
      <c r="J273" s="32" t="s">
        <v>5523</v>
      </c>
      <c r="K273" s="32" t="s">
        <v>5524</v>
      </c>
      <c r="L273" s="33" t="s">
        <v>5525</v>
      </c>
      <c r="M273" s="33" t="s">
        <v>5526</v>
      </c>
      <c r="N273" s="33" t="s">
        <v>5527</v>
      </c>
      <c r="O273" s="32" t="s">
        <v>5528</v>
      </c>
      <c r="P273" s="9">
        <f t="shared" si="20"/>
        <v>8.7083638008999986E-2</v>
      </c>
      <c r="Q273" s="9">
        <f t="shared" si="21"/>
        <v>-0.9848328799822349</v>
      </c>
      <c r="R273" s="32" t="s">
        <v>5529</v>
      </c>
      <c r="S273" s="16">
        <f t="shared" si="22"/>
        <v>2.9672044882662387</v>
      </c>
      <c r="T273" s="33" t="s">
        <v>5530</v>
      </c>
      <c r="U273" s="32" t="s">
        <v>5531</v>
      </c>
      <c r="V273" s="33" t="s">
        <v>5532</v>
      </c>
      <c r="W273">
        <f t="shared" si="23"/>
        <v>2.0951393090057278</v>
      </c>
      <c r="X273" s="33"/>
      <c r="Y273" s="33"/>
      <c r="Z273" s="33"/>
      <c r="AA273" s="33"/>
      <c r="AB273" s="33"/>
      <c r="AC273" s="32" t="s">
        <v>5533</v>
      </c>
      <c r="AD273" s="32" t="s">
        <v>5534</v>
      </c>
      <c r="AE273" s="32" t="s">
        <v>5535</v>
      </c>
      <c r="AF273" s="32" t="s">
        <v>5536</v>
      </c>
      <c r="AG273">
        <f t="shared" si="24"/>
        <v>3.68614074166487E-2</v>
      </c>
      <c r="AH273" s="32" t="s">
        <v>5537</v>
      </c>
      <c r="AI273" s="32" t="s">
        <v>5538</v>
      </c>
      <c r="AJ273" s="32">
        <v>4</v>
      </c>
      <c r="AK273" s="32">
        <v>3</v>
      </c>
      <c r="AL273" s="32" t="s">
        <v>5539</v>
      </c>
      <c r="AM273" s="32" t="s">
        <v>5540</v>
      </c>
      <c r="AN273" s="32" t="s">
        <v>5541</v>
      </c>
      <c r="AO273" s="32" t="s">
        <v>5542</v>
      </c>
      <c r="AP273" s="32" t="s">
        <v>5543</v>
      </c>
      <c r="AQ273" s="32" t="s">
        <v>18</v>
      </c>
    </row>
    <row r="274" spans="1:43">
      <c r="A274" s="32" t="s">
        <v>16</v>
      </c>
      <c r="B274" s="33" t="s">
        <v>5544</v>
      </c>
      <c r="C274" s="32" t="s">
        <v>5545</v>
      </c>
      <c r="D274" s="32" t="s">
        <v>5546</v>
      </c>
      <c r="E274" s="33" t="s">
        <v>5547</v>
      </c>
      <c r="F274" s="33" t="s">
        <v>5548</v>
      </c>
      <c r="G274" s="33" t="s">
        <v>5549</v>
      </c>
      <c r="H274" s="32" t="s">
        <v>5550</v>
      </c>
      <c r="I274" s="33" t="s">
        <v>5551</v>
      </c>
      <c r="J274" s="32" t="s">
        <v>5552</v>
      </c>
      <c r="K274" s="32" t="s">
        <v>5553</v>
      </c>
      <c r="L274" s="33" t="s">
        <v>5554</v>
      </c>
      <c r="M274" s="32" t="s">
        <v>5555</v>
      </c>
      <c r="N274" s="32" t="s">
        <v>5556</v>
      </c>
      <c r="O274" s="32" t="s">
        <v>5557</v>
      </c>
      <c r="P274" s="9">
        <f t="shared" si="20"/>
        <v>7.8610077400000089E-4</v>
      </c>
      <c r="Q274" s="9">
        <f t="shared" si="21"/>
        <v>-0.99999876409114619</v>
      </c>
      <c r="R274" s="32" t="s">
        <v>5558</v>
      </c>
      <c r="S274" s="16">
        <f t="shared" si="22"/>
        <v>3.1400204518797681</v>
      </c>
      <c r="T274" s="32" t="s">
        <v>5559</v>
      </c>
      <c r="U274" s="32" t="s">
        <v>5560</v>
      </c>
      <c r="V274" s="32" t="s">
        <v>5561</v>
      </c>
      <c r="W274">
        <f t="shared" si="23"/>
        <v>4.7947627485581599</v>
      </c>
      <c r="X274" s="32"/>
      <c r="Y274" s="32"/>
      <c r="Z274" s="32"/>
      <c r="AA274" s="32"/>
      <c r="AB274" s="32"/>
      <c r="AC274" s="32" t="s">
        <v>5562</v>
      </c>
      <c r="AD274" s="32" t="s">
        <v>5563</v>
      </c>
      <c r="AE274" s="32" t="s">
        <v>5564</v>
      </c>
      <c r="AF274" s="32" t="s">
        <v>5565</v>
      </c>
      <c r="AG274">
        <f t="shared" si="24"/>
        <v>4.0179151966043741E-2</v>
      </c>
      <c r="AH274" s="32" t="s">
        <v>5566</v>
      </c>
      <c r="AI274" s="32" t="s">
        <v>5567</v>
      </c>
      <c r="AJ274" s="32">
        <v>1</v>
      </c>
      <c r="AK274" s="32">
        <v>1</v>
      </c>
      <c r="AL274" s="32" t="s">
        <v>5568</v>
      </c>
      <c r="AM274" s="32" t="s">
        <v>5569</v>
      </c>
      <c r="AN274" s="32" t="s">
        <v>5570</v>
      </c>
      <c r="AO274" s="32" t="s">
        <v>2155</v>
      </c>
      <c r="AP274" s="32" t="s">
        <v>5571</v>
      </c>
      <c r="AQ274" s="32" t="s">
        <v>18</v>
      </c>
    </row>
    <row r="275" spans="1:43">
      <c r="A275" s="32" t="s">
        <v>16</v>
      </c>
      <c r="B275" s="33" t="s">
        <v>5572</v>
      </c>
      <c r="C275" s="32" t="s">
        <v>5573</v>
      </c>
      <c r="D275" s="32" t="s">
        <v>5574</v>
      </c>
      <c r="E275" s="33" t="s">
        <v>5575</v>
      </c>
      <c r="F275" s="32" t="s">
        <v>5576</v>
      </c>
      <c r="G275" s="32" t="s">
        <v>5577</v>
      </c>
      <c r="H275" s="32" t="s">
        <v>5578</v>
      </c>
      <c r="I275" s="33" t="s">
        <v>5579</v>
      </c>
      <c r="J275" s="32" t="s">
        <v>5580</v>
      </c>
      <c r="K275" s="32" t="s">
        <v>5581</v>
      </c>
      <c r="L275" s="32" t="s">
        <v>5582</v>
      </c>
      <c r="M275" s="33" t="s">
        <v>5583</v>
      </c>
      <c r="N275" s="33" t="s">
        <v>5584</v>
      </c>
      <c r="O275" s="32" t="s">
        <v>5585</v>
      </c>
      <c r="P275" s="9">
        <f t="shared" si="20"/>
        <v>-0.23912620990189998</v>
      </c>
      <c r="Q275" s="9">
        <f t="shared" si="21"/>
        <v>-0.88563731147590496</v>
      </c>
      <c r="R275" s="32" t="s">
        <v>5586</v>
      </c>
      <c r="S275" s="16">
        <f t="shared" si="22"/>
        <v>2.65866094619129</v>
      </c>
      <c r="T275" s="33" t="s">
        <v>5587</v>
      </c>
      <c r="U275" s="32" t="s">
        <v>5588</v>
      </c>
      <c r="V275" s="32" t="s">
        <v>5589</v>
      </c>
      <c r="W275">
        <f t="shared" si="23"/>
        <v>0.53987532151970052</v>
      </c>
      <c r="X275" s="32"/>
      <c r="Y275" s="32"/>
      <c r="Z275" s="32"/>
      <c r="AA275" s="32"/>
      <c r="AB275" s="32"/>
      <c r="AC275" s="32" t="s">
        <v>5590</v>
      </c>
      <c r="AD275" s="32" t="s">
        <v>5591</v>
      </c>
      <c r="AE275" s="32" t="s">
        <v>5592</v>
      </c>
      <c r="AF275" s="32" t="s">
        <v>5593</v>
      </c>
      <c r="AG275">
        <f t="shared" si="24"/>
        <v>3.4114184739968516E-2</v>
      </c>
      <c r="AH275" s="32" t="s">
        <v>5594</v>
      </c>
      <c r="AI275" s="32" t="s">
        <v>5595</v>
      </c>
      <c r="AJ275" s="32">
        <v>3</v>
      </c>
      <c r="AK275" s="32">
        <v>3</v>
      </c>
      <c r="AL275" s="32" t="s">
        <v>5596</v>
      </c>
      <c r="AM275" s="32" t="s">
        <v>5597</v>
      </c>
      <c r="AN275" s="32" t="s">
        <v>23</v>
      </c>
      <c r="AO275" s="32" t="s">
        <v>3924</v>
      </c>
      <c r="AP275" s="32" t="s">
        <v>5598</v>
      </c>
      <c r="AQ275" s="32" t="s">
        <v>18</v>
      </c>
    </row>
    <row r="276" spans="1:43">
      <c r="A276" t="s">
        <v>16</v>
      </c>
      <c r="B276">
        <v>0</v>
      </c>
      <c r="C276">
        <v>1.6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-0.2005894</v>
      </c>
      <c r="J276">
        <v>2.0016669999999999</v>
      </c>
      <c r="K276">
        <v>-0.82030110000000001</v>
      </c>
      <c r="L276">
        <v>-1.122769E-2</v>
      </c>
      <c r="M276">
        <v>0.30842120000000001</v>
      </c>
      <c r="N276">
        <v>1.776521E-2</v>
      </c>
      <c r="O276">
        <v>0.95101769999999997</v>
      </c>
      <c r="P276" s="9">
        <f t="shared" si="20"/>
        <v>0.19269797281575396</v>
      </c>
      <c r="Q276" s="9">
        <f t="shared" si="21"/>
        <v>-0.92573498254539788</v>
      </c>
      <c r="R276">
        <v>0.45256859999999999</v>
      </c>
      <c r="S276" s="16">
        <f t="shared" si="22"/>
        <v>2.7537708299955783</v>
      </c>
      <c r="T276">
        <v>0.16637569999999999</v>
      </c>
      <c r="U276">
        <v>1.9836320000000001</v>
      </c>
      <c r="V276">
        <v>0.1731018</v>
      </c>
      <c r="W276">
        <f t="shared" si="23"/>
        <v>0.45256890982228326</v>
      </c>
      <c r="AC276">
        <v>0.43305129999999997</v>
      </c>
      <c r="AD276">
        <v>0.43402980000000002</v>
      </c>
      <c r="AE276">
        <v>0.47395310000000002</v>
      </c>
      <c r="AF276">
        <v>0.4292436</v>
      </c>
      <c r="AG276">
        <f t="shared" si="24"/>
        <v>3.823825738690708E-2</v>
      </c>
      <c r="AH276">
        <v>194.0642</v>
      </c>
      <c r="AI276">
        <v>201.5744</v>
      </c>
      <c r="AJ276">
        <v>2</v>
      </c>
      <c r="AK276">
        <v>2</v>
      </c>
      <c r="AL276">
        <v>1.1783093214035001</v>
      </c>
      <c r="AM276">
        <v>1.1615915298461901</v>
      </c>
      <c r="AN276" t="s">
        <v>5599</v>
      </c>
      <c r="AO276">
        <v>0.77300000000000002</v>
      </c>
      <c r="AP276">
        <v>0.17399999999999999</v>
      </c>
      <c r="AQ276" t="s">
        <v>18</v>
      </c>
    </row>
    <row r="277" spans="1:43">
      <c r="A277" t="s">
        <v>16</v>
      </c>
      <c r="B277">
        <v>0.1360584</v>
      </c>
      <c r="C277">
        <v>2.011142</v>
      </c>
      <c r="D277">
        <v>-0.68334850000000003</v>
      </c>
      <c r="E277">
        <v>2.9194479999999998E-2</v>
      </c>
      <c r="F277">
        <v>0.30768220000000002</v>
      </c>
      <c r="G277">
        <v>-2.4706880000000001E-2</v>
      </c>
      <c r="H277">
        <v>0.95072020000000002</v>
      </c>
      <c r="I277">
        <v>0.53055379999999996</v>
      </c>
      <c r="J277">
        <v>2.0180400000000001</v>
      </c>
      <c r="K277">
        <v>0.62904950000000004</v>
      </c>
      <c r="L277">
        <v>-5.0257299999999998E-2</v>
      </c>
      <c r="M277">
        <v>-0.8638614</v>
      </c>
      <c r="N277">
        <v>-0.1280703</v>
      </c>
      <c r="O277">
        <v>0.4845778</v>
      </c>
      <c r="P277" s="9">
        <f t="shared" si="20"/>
        <v>0.97469850843473904</v>
      </c>
      <c r="Q277" s="9">
        <f t="shared" si="21"/>
        <v>0.90007436468981017</v>
      </c>
      <c r="R277">
        <v>1.1139779999999999</v>
      </c>
      <c r="S277" s="16">
        <f t="shared" si="22"/>
        <v>0.45085617743797068</v>
      </c>
      <c r="T277">
        <v>-0.55384029999999995</v>
      </c>
      <c r="U277">
        <v>2.3814069999999998</v>
      </c>
      <c r="V277">
        <v>0.10904750000000001</v>
      </c>
      <c r="W277">
        <f t="shared" si="23"/>
        <v>1.1139783693154413</v>
      </c>
      <c r="AC277">
        <v>0.40531919999999999</v>
      </c>
      <c r="AD277">
        <v>0.41284979999999999</v>
      </c>
      <c r="AE277">
        <v>0.49770609999999998</v>
      </c>
      <c r="AF277">
        <v>0.41988340000000002</v>
      </c>
      <c r="AG277">
        <f t="shared" si="24"/>
        <v>3.4969620895377959E-2</v>
      </c>
      <c r="AH277">
        <v>203.1131</v>
      </c>
      <c r="AI277">
        <v>207.80930000000001</v>
      </c>
      <c r="AJ277">
        <v>1</v>
      </c>
      <c r="AK277">
        <v>4</v>
      </c>
      <c r="AL277">
        <v>0.77942049503326405</v>
      </c>
      <c r="AM277">
        <v>2.6490228176116899</v>
      </c>
      <c r="AN277" t="s">
        <v>73</v>
      </c>
      <c r="AO277">
        <v>0.106</v>
      </c>
      <c r="AP277">
        <v>0.94499999999999995</v>
      </c>
      <c r="AQ277" t="s">
        <v>18</v>
      </c>
    </row>
    <row r="278" spans="1:43">
      <c r="A278" t="s">
        <v>20</v>
      </c>
      <c r="B278">
        <v>0.3175249</v>
      </c>
      <c r="C278">
        <v>2.0113799999999999</v>
      </c>
      <c r="D278">
        <v>0.33873809999999999</v>
      </c>
      <c r="E278">
        <v>2.6498139999999999E-3</v>
      </c>
      <c r="F278">
        <v>-0.95141880000000001</v>
      </c>
      <c r="G278">
        <v>-7.7969399999999996E-3</v>
      </c>
      <c r="H278">
        <v>0.3077898</v>
      </c>
      <c r="I278">
        <v>0.3553386</v>
      </c>
      <c r="J278">
        <v>2.0082</v>
      </c>
      <c r="K278">
        <v>0.336955</v>
      </c>
      <c r="L278">
        <v>-1.5412530000000001E-2</v>
      </c>
      <c r="M278">
        <v>-0.94509920000000003</v>
      </c>
      <c r="N278">
        <v>5.205533E-3</v>
      </c>
      <c r="O278">
        <v>0.32637870000000002</v>
      </c>
      <c r="P278" s="9">
        <f t="shared" si="20"/>
        <v>0.42633753447071854</v>
      </c>
      <c r="Q278" s="9">
        <f t="shared" si="21"/>
        <v>-0.63647261340285777</v>
      </c>
      <c r="R278">
        <v>4.3392090000000003</v>
      </c>
      <c r="S278" s="16">
        <f t="shared" si="22"/>
        <v>2.2607126095538082</v>
      </c>
      <c r="T278">
        <v>-2.8091629999999999</v>
      </c>
      <c r="U278">
        <v>2.3622709999999998</v>
      </c>
      <c r="V278">
        <v>-2.6494780000000002</v>
      </c>
      <c r="W278">
        <f t="shared" si="23"/>
        <v>4.3392092802936597</v>
      </c>
      <c r="AC278">
        <v>0.46237210000000001</v>
      </c>
      <c r="AD278">
        <v>0.43057299999999998</v>
      </c>
      <c r="AE278">
        <v>0.45711930000000001</v>
      </c>
      <c r="AF278">
        <v>0.38421919999999998</v>
      </c>
      <c r="AG278">
        <f t="shared" si="24"/>
        <v>3.4966087080050286E-2</v>
      </c>
      <c r="AH278">
        <v>209.3407</v>
      </c>
      <c r="AI278">
        <v>210.94399999999999</v>
      </c>
      <c r="AJ278">
        <v>3</v>
      </c>
      <c r="AK278">
        <v>4</v>
      </c>
      <c r="AL278">
        <v>2.3304281234741202</v>
      </c>
      <c r="AM278">
        <v>3.02983570098877</v>
      </c>
      <c r="AN278" t="s">
        <v>5600</v>
      </c>
      <c r="AO278">
        <v>9.1999999999999998E-2</v>
      </c>
      <c r="AP278">
        <v>0.79500000000000004</v>
      </c>
      <c r="AQ278" t="s">
        <v>18</v>
      </c>
    </row>
    <row r="279" spans="1:43">
      <c r="A279" t="s">
        <v>22</v>
      </c>
      <c r="B279">
        <v>0.40836749999999999</v>
      </c>
      <c r="C279">
        <v>2.0094940000000001</v>
      </c>
      <c r="D279">
        <v>0.35456359999999998</v>
      </c>
      <c r="E279">
        <v>-1.451595E-2</v>
      </c>
      <c r="F279">
        <v>-0.83946679999999996</v>
      </c>
      <c r="G279">
        <v>-2.0713530000000001E-2</v>
      </c>
      <c r="H279">
        <v>0.54282200000000003</v>
      </c>
      <c r="I279">
        <v>0.2282275</v>
      </c>
      <c r="J279">
        <v>2.0233729999999999</v>
      </c>
      <c r="K279">
        <v>0.25850810000000002</v>
      </c>
      <c r="L279">
        <v>-0.12839139999999999</v>
      </c>
      <c r="M279">
        <v>-0.1085631</v>
      </c>
      <c r="N279">
        <v>5.4783799999999997E-3</v>
      </c>
      <c r="O279">
        <v>0.98574839999999997</v>
      </c>
      <c r="P279" s="9">
        <f t="shared" si="20"/>
        <v>0.907961946618975</v>
      </c>
      <c r="Q279" s="9">
        <f t="shared" si="21"/>
        <v>0.64878979301623674</v>
      </c>
      <c r="R279">
        <v>3.4451209999999999</v>
      </c>
      <c r="S279" s="16">
        <f t="shared" si="22"/>
        <v>0.86480332307522922</v>
      </c>
      <c r="T279">
        <v>-0.41987350000000001</v>
      </c>
      <c r="U279">
        <v>3.2032289999999999</v>
      </c>
      <c r="V279">
        <v>3.4783219999999999</v>
      </c>
      <c r="W279">
        <f t="shared" si="23"/>
        <v>3.4451201642143858</v>
      </c>
      <c r="AC279">
        <v>0.42131839999999998</v>
      </c>
      <c r="AD279">
        <v>0.48490660000000002</v>
      </c>
      <c r="AE279">
        <v>0.44288620000000001</v>
      </c>
      <c r="AF279">
        <v>0.33843289999999998</v>
      </c>
      <c r="AG279">
        <f t="shared" si="24"/>
        <v>3.062197835065239E-2</v>
      </c>
      <c r="AH279">
        <v>212.47880000000001</v>
      </c>
      <c r="AI279">
        <v>216.57210000000001</v>
      </c>
      <c r="AJ279">
        <v>1</v>
      </c>
      <c r="AK279">
        <v>3</v>
      </c>
      <c r="AL279">
        <v>0.43535661697387701</v>
      </c>
      <c r="AM279">
        <v>2.1773645877838099</v>
      </c>
      <c r="AN279" t="s">
        <v>5601</v>
      </c>
      <c r="AO279">
        <v>0.63200000000000001</v>
      </c>
      <c r="AP279">
        <v>0.84899999999999998</v>
      </c>
      <c r="AQ279" t="s">
        <v>18</v>
      </c>
    </row>
    <row r="280" spans="1:43">
      <c r="A280" t="s">
        <v>22</v>
      </c>
      <c r="B280">
        <v>0.2398709</v>
      </c>
      <c r="C280">
        <v>2.01396</v>
      </c>
      <c r="D280">
        <v>0.40256550000000002</v>
      </c>
      <c r="E280">
        <v>2.4322940000000001E-2</v>
      </c>
      <c r="F280">
        <v>-0.88716950000000006</v>
      </c>
      <c r="G280">
        <v>-1.2107039999999999E-2</v>
      </c>
      <c r="H280">
        <v>0.46064319999999997</v>
      </c>
      <c r="I280">
        <v>0.35891129999999999</v>
      </c>
      <c r="J280">
        <v>2.0181439999999999</v>
      </c>
      <c r="K280">
        <v>0.1092899</v>
      </c>
      <c r="L280">
        <v>-8.2354479999999994E-2</v>
      </c>
      <c r="M280">
        <v>0.31261149999999999</v>
      </c>
      <c r="N280">
        <v>5.900035E-2</v>
      </c>
      <c r="O280">
        <v>0.94446330000000001</v>
      </c>
      <c r="P280" s="9">
        <f t="shared" si="20"/>
        <v>-0.82011273807654295</v>
      </c>
      <c r="Q280" s="9">
        <f t="shared" si="21"/>
        <v>0.34516980631080862</v>
      </c>
      <c r="R280">
        <v>5.8245300000000002</v>
      </c>
      <c r="S280" s="16">
        <f t="shared" si="22"/>
        <v>1.2183766217401628</v>
      </c>
      <c r="T280">
        <v>4.2464750000000002</v>
      </c>
      <c r="U280">
        <v>3.5903930000000002</v>
      </c>
      <c r="V280">
        <v>4.3252090000000001</v>
      </c>
      <c r="W280">
        <f t="shared" si="23"/>
        <v>5.8245299763773266</v>
      </c>
      <c r="AC280">
        <v>0.40939589999999998</v>
      </c>
      <c r="AD280">
        <v>0.49220969999999997</v>
      </c>
      <c r="AE280">
        <v>0.43751970000000001</v>
      </c>
      <c r="AF280">
        <v>0.48924770000000001</v>
      </c>
      <c r="AG280">
        <f t="shared" si="24"/>
        <v>4.3134032613259751E-2</v>
      </c>
      <c r="AH280">
        <v>218.0787</v>
      </c>
      <c r="AI280">
        <v>234.3083</v>
      </c>
      <c r="AJ280">
        <v>2</v>
      </c>
      <c r="AK280">
        <v>1</v>
      </c>
      <c r="AL280">
        <v>0.83190387487411499</v>
      </c>
      <c r="AM280">
        <v>0.37485462427139299</v>
      </c>
      <c r="AN280" t="s">
        <v>5602</v>
      </c>
      <c r="AO280">
        <v>0.71199999999999997</v>
      </c>
      <c r="AP280">
        <v>0.21099999999999999</v>
      </c>
      <c r="AQ280" t="s">
        <v>18</v>
      </c>
    </row>
    <row r="281" spans="1:43">
      <c r="A281" t="s">
        <v>20</v>
      </c>
      <c r="B281">
        <v>0</v>
      </c>
      <c r="C281">
        <v>1.6</v>
      </c>
      <c r="D281">
        <v>0</v>
      </c>
      <c r="E281">
        <v>0</v>
      </c>
      <c r="F281">
        <v>0</v>
      </c>
      <c r="G281">
        <v>0</v>
      </c>
      <c r="H281">
        <v>1</v>
      </c>
      <c r="I281">
        <v>-0.36495830000000001</v>
      </c>
      <c r="J281">
        <v>1.664021</v>
      </c>
      <c r="K281">
        <v>5.389058E-2</v>
      </c>
      <c r="L281">
        <v>0.15394459999999999</v>
      </c>
      <c r="M281">
        <v>-0.76343810000000001</v>
      </c>
      <c r="N281">
        <v>-0.21657889999999999</v>
      </c>
      <c r="O281">
        <v>-0.58869090000000002</v>
      </c>
      <c r="P281" s="9">
        <f t="shared" si="20"/>
        <v>0.55084249973142008</v>
      </c>
      <c r="Q281" s="9">
        <f t="shared" si="21"/>
        <v>-0.39314508097928091</v>
      </c>
      <c r="R281">
        <v>3.1869999999999998</v>
      </c>
      <c r="S281" s="16">
        <f t="shared" si="22"/>
        <v>1.974845941309652</v>
      </c>
      <c r="T281">
        <v>2.2698330000000002</v>
      </c>
      <c r="U281">
        <v>3.7541630000000001</v>
      </c>
      <c r="V281">
        <v>-0.60366379999999997</v>
      </c>
      <c r="W281">
        <f t="shared" si="23"/>
        <v>3.1870001665968641</v>
      </c>
      <c r="AC281">
        <v>0.47278700000000001</v>
      </c>
      <c r="AD281">
        <v>0.47746139999999998</v>
      </c>
      <c r="AE281">
        <v>0.409165</v>
      </c>
      <c r="AF281">
        <v>0.49585630000000003</v>
      </c>
      <c r="AG281">
        <f t="shared" si="24"/>
        <v>4.5799222575119335E-2</v>
      </c>
      <c r="AH281">
        <v>54.495429999999999</v>
      </c>
      <c r="AI281">
        <v>73.440299999999993</v>
      </c>
      <c r="AJ281">
        <v>3</v>
      </c>
      <c r="AK281">
        <v>1</v>
      </c>
      <c r="AL281">
        <v>1.7613620758056601</v>
      </c>
      <c r="AM281">
        <v>0.75925815105438199</v>
      </c>
      <c r="AN281" t="s">
        <v>5603</v>
      </c>
      <c r="AO281">
        <v>5.0000000000000001E-3</v>
      </c>
      <c r="AP281">
        <v>0.26100000000000001</v>
      </c>
      <c r="AQ281" t="s">
        <v>18</v>
      </c>
    </row>
    <row r="282" spans="1:43">
      <c r="A282" t="s">
        <v>16</v>
      </c>
      <c r="B282">
        <v>-0.30179660000000003</v>
      </c>
      <c r="C282">
        <v>1.6305860000000001</v>
      </c>
      <c r="D282">
        <v>4.6594610000000002E-2</v>
      </c>
      <c r="E282">
        <v>2.521137E-2</v>
      </c>
      <c r="F282">
        <v>0.66925400000000002</v>
      </c>
      <c r="G282">
        <v>2.2968300000000001E-2</v>
      </c>
      <c r="H282">
        <v>0.74225059999999998</v>
      </c>
      <c r="I282">
        <v>-4.3072279999999998E-2</v>
      </c>
      <c r="J282">
        <v>1.66917</v>
      </c>
      <c r="K282">
        <v>3.9547930000000002E-2</v>
      </c>
      <c r="L282">
        <v>-0.12589359999999999</v>
      </c>
      <c r="M282">
        <v>-0.85722529999999997</v>
      </c>
      <c r="N282">
        <v>-0.4049951</v>
      </c>
      <c r="O282">
        <v>0.2920526</v>
      </c>
      <c r="P282" s="9">
        <f t="shared" si="20"/>
        <v>0.306010020929185</v>
      </c>
      <c r="Q282" s="9">
        <f t="shared" si="21"/>
        <v>-0.81271573418183951</v>
      </c>
      <c r="R282">
        <v>2.1052620000000002</v>
      </c>
      <c r="S282" s="16">
        <f t="shared" si="22"/>
        <v>2.5195943266413843</v>
      </c>
      <c r="T282">
        <v>-0.75884450000000003</v>
      </c>
      <c r="U282">
        <v>3.4293830000000001</v>
      </c>
      <c r="V282">
        <v>-0.9471676</v>
      </c>
      <c r="W282">
        <f t="shared" si="23"/>
        <v>2.1052616844771324</v>
      </c>
      <c r="AC282">
        <v>0.49143870000000001</v>
      </c>
      <c r="AD282">
        <v>0.43469829999999998</v>
      </c>
      <c r="AE282">
        <v>0.4361814</v>
      </c>
      <c r="AF282">
        <v>0.36233769999999998</v>
      </c>
      <c r="AG282">
        <f t="shared" si="24"/>
        <v>3.3762761475037845E-2</v>
      </c>
      <c r="AH282">
        <v>74.97148</v>
      </c>
      <c r="AI282">
        <v>86.972189999999998</v>
      </c>
      <c r="AJ282">
        <v>3</v>
      </c>
      <c r="AK282">
        <v>3</v>
      </c>
      <c r="AL282">
        <v>2.0623967647552499</v>
      </c>
      <c r="AM282">
        <v>1.8196163177490201</v>
      </c>
      <c r="AN282" t="s">
        <v>5604</v>
      </c>
      <c r="AO282">
        <v>0.56799999999999995</v>
      </c>
      <c r="AP282">
        <v>0.433</v>
      </c>
      <c r="AQ282" t="s">
        <v>18</v>
      </c>
    </row>
    <row r="283" spans="1:43">
      <c r="A283" t="s">
        <v>16</v>
      </c>
      <c r="B283">
        <v>-9.4305269999999997E-2</v>
      </c>
      <c r="C283">
        <v>1.6452009999999999</v>
      </c>
      <c r="D283">
        <v>-9.7195180000000006E-2</v>
      </c>
      <c r="E283">
        <v>-3.0333220000000001E-2</v>
      </c>
      <c r="F283">
        <v>-0.88396779999999997</v>
      </c>
      <c r="G283">
        <v>-1.6791739999999999E-2</v>
      </c>
      <c r="H283">
        <v>0.46626050000000002</v>
      </c>
      <c r="I283">
        <v>0.10165009999999999</v>
      </c>
      <c r="J283">
        <v>1.6491739999999999</v>
      </c>
      <c r="K283">
        <v>-0.21308150000000001</v>
      </c>
      <c r="L283">
        <v>-9.1224310000000003E-2</v>
      </c>
      <c r="M283">
        <v>-1.318692E-2</v>
      </c>
      <c r="N283">
        <v>1.8610769999999999E-2</v>
      </c>
      <c r="O283">
        <v>0.99556920000000004</v>
      </c>
      <c r="P283" s="9">
        <f t="shared" si="20"/>
        <v>0.98557892900418864</v>
      </c>
      <c r="Q283" s="9">
        <f t="shared" si="21"/>
        <v>0.94273165059408703</v>
      </c>
      <c r="R283">
        <v>3.1431089999999999</v>
      </c>
      <c r="S283" s="16">
        <f t="shared" si="22"/>
        <v>0.34006900623798186</v>
      </c>
      <c r="T283">
        <v>0.22720029999999999</v>
      </c>
      <c r="U283">
        <v>2.4738699999999998</v>
      </c>
      <c r="V283">
        <v>2.9176139999999999</v>
      </c>
      <c r="W283">
        <f t="shared" si="23"/>
        <v>3.1431087373672417</v>
      </c>
      <c r="AC283">
        <v>0.48571320000000001</v>
      </c>
      <c r="AD283">
        <v>0.40387139999999999</v>
      </c>
      <c r="AE283">
        <v>0.42566559999999998</v>
      </c>
      <c r="AF283">
        <v>0.36860490000000001</v>
      </c>
      <c r="AG283">
        <f t="shared" si="24"/>
        <v>3.0778869518445957E-2</v>
      </c>
      <c r="AH283">
        <v>88.504509999999996</v>
      </c>
      <c r="AI283">
        <v>95.973510000000005</v>
      </c>
      <c r="AJ283">
        <v>1</v>
      </c>
      <c r="AK283">
        <v>2</v>
      </c>
      <c r="AL283">
        <v>0.28670558333396901</v>
      </c>
      <c r="AM283">
        <v>1.2006961107253999</v>
      </c>
      <c r="AN283" t="s">
        <v>73</v>
      </c>
      <c r="AO283">
        <v>0.46100000000000002</v>
      </c>
      <c r="AP283">
        <v>3.4000000000000002E-2</v>
      </c>
      <c r="AQ283" t="s">
        <v>18</v>
      </c>
    </row>
    <row r="284" spans="1:43">
      <c r="A284" t="s">
        <v>22</v>
      </c>
      <c r="B284">
        <v>0.10346229999999999</v>
      </c>
      <c r="C284">
        <v>1.64906</v>
      </c>
      <c r="D284">
        <v>-0.20972289999999999</v>
      </c>
      <c r="E284">
        <v>-9.1981800000000002E-2</v>
      </c>
      <c r="F284">
        <v>-1.8777060000000002E-2</v>
      </c>
      <c r="G284">
        <v>2.0247439999999998E-2</v>
      </c>
      <c r="H284">
        <v>0.99537779999999998</v>
      </c>
      <c r="I284">
        <v>0.10206750000000001</v>
      </c>
      <c r="J284">
        <v>1.6704829999999999</v>
      </c>
      <c r="K284">
        <v>-0.24051610000000001</v>
      </c>
      <c r="L284">
        <v>-0.23783840000000001</v>
      </c>
      <c r="M284">
        <v>6.8100800000000003E-2</v>
      </c>
      <c r="N284">
        <v>1.3806779999999999E-2</v>
      </c>
      <c r="O284">
        <v>0.96881600000000001</v>
      </c>
      <c r="P284" s="9">
        <f t="shared" si="20"/>
        <v>0.87714703409242401</v>
      </c>
      <c r="Q284" s="9">
        <f t="shared" si="21"/>
        <v>0.53877383883427199</v>
      </c>
      <c r="R284">
        <v>4.109273</v>
      </c>
      <c r="S284" s="16">
        <f t="shared" si="22"/>
        <v>1.0018153657147675</v>
      </c>
      <c r="T284">
        <v>0.63452370000000002</v>
      </c>
      <c r="U284">
        <v>3.8632939999999998</v>
      </c>
      <c r="V284">
        <v>3.210988</v>
      </c>
      <c r="W284">
        <f t="shared" si="23"/>
        <v>4.1092726216089348</v>
      </c>
      <c r="AC284">
        <v>0.43213679999999999</v>
      </c>
      <c r="AD284">
        <v>0.4190777</v>
      </c>
      <c r="AE284">
        <v>0.40428530000000001</v>
      </c>
      <c r="AF284">
        <v>0.3110753</v>
      </c>
      <c r="AG284">
        <f t="shared" si="24"/>
        <v>2.2775571451341872E-2</v>
      </c>
      <c r="AH284">
        <v>97.472499999999997</v>
      </c>
      <c r="AI284">
        <v>107.9088</v>
      </c>
      <c r="AJ284">
        <v>1</v>
      </c>
      <c r="AK284">
        <v>2</v>
      </c>
      <c r="AL284">
        <v>0.58730494976043701</v>
      </c>
      <c r="AM284">
        <v>1.3354028463363601</v>
      </c>
      <c r="AN284" t="s">
        <v>5605</v>
      </c>
      <c r="AO284">
        <v>0.97199999999999998</v>
      </c>
      <c r="AP284">
        <v>0.54100000000000004</v>
      </c>
      <c r="AQ284" t="s">
        <v>18</v>
      </c>
    </row>
    <row r="285" spans="1:43">
      <c r="A285" t="s">
        <v>16</v>
      </c>
      <c r="B285">
        <v>0.1078358</v>
      </c>
      <c r="C285">
        <v>1.6577390000000001</v>
      </c>
      <c r="D285">
        <v>-0.2261919</v>
      </c>
      <c r="E285">
        <v>-0.165021</v>
      </c>
      <c r="F285">
        <v>4.7247150000000002E-2</v>
      </c>
      <c r="G285">
        <v>1.2101799999999999E-2</v>
      </c>
      <c r="H285">
        <v>0.9850835</v>
      </c>
      <c r="I285">
        <v>9.221435E-2</v>
      </c>
      <c r="J285">
        <v>1.66855</v>
      </c>
      <c r="K285">
        <v>2.931593E-2</v>
      </c>
      <c r="L285">
        <v>-0.32312550000000001</v>
      </c>
      <c r="M285">
        <v>0.47731230000000002</v>
      </c>
      <c r="N285">
        <v>0.2108428</v>
      </c>
      <c r="O285">
        <v>0.7894987</v>
      </c>
      <c r="P285" s="9">
        <f t="shared" si="20"/>
        <v>-0.55463503568429451</v>
      </c>
      <c r="Q285" s="9">
        <f t="shared" si="21"/>
        <v>-0.38475995438296273</v>
      </c>
      <c r="R285">
        <v>1.7013860000000001</v>
      </c>
      <c r="S285" s="16">
        <f t="shared" si="22"/>
        <v>1.9657440688540422</v>
      </c>
      <c r="T285">
        <v>1.069499</v>
      </c>
      <c r="U285">
        <v>2.8646929999999999</v>
      </c>
      <c r="V285">
        <v>0.490174</v>
      </c>
      <c r="W285">
        <f t="shared" si="23"/>
        <v>1.70138595592918</v>
      </c>
      <c r="AC285">
        <v>0.42767369999999999</v>
      </c>
      <c r="AD285">
        <v>0.46922390000000003</v>
      </c>
      <c r="AE285">
        <v>0.4389073</v>
      </c>
      <c r="AF285">
        <v>0.41264070000000003</v>
      </c>
      <c r="AG285">
        <f t="shared" si="24"/>
        <v>3.6344402586863812E-2</v>
      </c>
      <c r="AH285">
        <v>109.4417</v>
      </c>
      <c r="AI285">
        <v>121.37739999999999</v>
      </c>
      <c r="AJ285">
        <v>2</v>
      </c>
      <c r="AK285">
        <v>2</v>
      </c>
      <c r="AL285">
        <v>1.1361953020095801</v>
      </c>
      <c r="AM285">
        <v>0.89802861213684104</v>
      </c>
      <c r="AN285" t="s">
        <v>5606</v>
      </c>
      <c r="AO285">
        <v>0.189</v>
      </c>
      <c r="AP285">
        <v>0.996</v>
      </c>
      <c r="AQ285" t="s">
        <v>18</v>
      </c>
    </row>
    <row r="286" spans="1:43">
      <c r="A286" t="s">
        <v>22</v>
      </c>
      <c r="B286">
        <v>0.1216985</v>
      </c>
      <c r="C286">
        <v>1.666452</v>
      </c>
      <c r="D286">
        <v>6.2221970000000001E-2</v>
      </c>
      <c r="E286">
        <v>-0.25005119999999997</v>
      </c>
      <c r="F286">
        <v>0.45128259999999998</v>
      </c>
      <c r="G286">
        <v>0.17086270000000001</v>
      </c>
      <c r="H286">
        <v>0.83941909999999997</v>
      </c>
      <c r="I286">
        <v>-0.32834770000000002</v>
      </c>
      <c r="J286">
        <v>1.632663</v>
      </c>
      <c r="K286">
        <v>0.42169079999999998</v>
      </c>
      <c r="L286">
        <v>-8.5835730000000006E-3</v>
      </c>
      <c r="M286">
        <v>-0.99478650000000002</v>
      </c>
      <c r="N286">
        <v>-1.5819969999999999E-2</v>
      </c>
      <c r="O286">
        <v>-0.1003792</v>
      </c>
      <c r="P286" s="9">
        <f t="shared" si="20"/>
        <v>-8.6272962290715516E-2</v>
      </c>
      <c r="Q286" s="9">
        <f t="shared" si="21"/>
        <v>-0.9851139519551696</v>
      </c>
      <c r="R286">
        <v>0.48363099999999998</v>
      </c>
      <c r="S286" s="16">
        <f t="shared" si="22"/>
        <v>2.9688319649954495</v>
      </c>
      <c r="T286">
        <v>-0.1679901</v>
      </c>
      <c r="U286">
        <v>1.7234750000000001</v>
      </c>
      <c r="V286">
        <v>-0.32082880000000003</v>
      </c>
      <c r="W286">
        <f t="shared" si="23"/>
        <v>0.48363105762197794</v>
      </c>
      <c r="AC286">
        <v>0.43720140000000002</v>
      </c>
      <c r="AD286">
        <v>0.48666239999999999</v>
      </c>
      <c r="AE286">
        <v>0.48414620000000003</v>
      </c>
      <c r="AF286">
        <v>0.36082350000000002</v>
      </c>
      <c r="AG286">
        <f t="shared" si="24"/>
        <v>3.7168983133206546E-2</v>
      </c>
      <c r="AH286">
        <v>122.907</v>
      </c>
      <c r="AI286">
        <v>130.27699999999999</v>
      </c>
      <c r="AJ286">
        <v>4</v>
      </c>
      <c r="AK286">
        <v>4</v>
      </c>
      <c r="AL286">
        <v>2.48492527008057</v>
      </c>
      <c r="AM286">
        <v>2.9472382068634002</v>
      </c>
      <c r="AN286" t="s">
        <v>5607</v>
      </c>
      <c r="AO286">
        <v>0.42799999999999999</v>
      </c>
      <c r="AP286">
        <v>0.28799999999999998</v>
      </c>
      <c r="AQ286" t="s">
        <v>18</v>
      </c>
    </row>
    <row r="287" spans="1:43">
      <c r="A287" t="s">
        <v>20</v>
      </c>
      <c r="B287">
        <v>-0.1907411</v>
      </c>
      <c r="C287">
        <v>1.6282030000000001</v>
      </c>
      <c r="D287">
        <v>0.2906321</v>
      </c>
      <c r="E287">
        <v>-6.1864679999999998E-2</v>
      </c>
      <c r="F287">
        <v>-0.99724860000000004</v>
      </c>
      <c r="G287">
        <v>2.078872E-2</v>
      </c>
      <c r="H287">
        <v>-3.515621E-2</v>
      </c>
      <c r="I287">
        <v>-0.29408200000000001</v>
      </c>
      <c r="J287">
        <v>1.660169</v>
      </c>
      <c r="K287">
        <v>-8.1555950000000002E-2</v>
      </c>
      <c r="L287">
        <v>-0.12777669999999999</v>
      </c>
      <c r="M287">
        <v>-1.183234E-2</v>
      </c>
      <c r="N287">
        <v>-2.4003819999999999E-2</v>
      </c>
      <c r="O287">
        <v>0.99144180000000004</v>
      </c>
      <c r="P287" s="9">
        <f t="shared" si="20"/>
        <v>0.96294517566645788</v>
      </c>
      <c r="Q287" s="9">
        <f t="shared" si="21"/>
        <v>0.85452682267861091</v>
      </c>
      <c r="R287">
        <v>1.8059620000000001</v>
      </c>
      <c r="S287" s="16">
        <f t="shared" si="22"/>
        <v>0.54615716585724394</v>
      </c>
      <c r="T287">
        <v>-0.2120504</v>
      </c>
      <c r="U287">
        <v>2.3411620000000002</v>
      </c>
      <c r="V287">
        <v>1.9497690000000001</v>
      </c>
      <c r="W287">
        <f t="shared" si="23"/>
        <v>1.8059623126989943</v>
      </c>
      <c r="AC287">
        <v>0.44395760000000001</v>
      </c>
      <c r="AD287">
        <v>0.49611650000000002</v>
      </c>
      <c r="AE287">
        <v>0.41532920000000001</v>
      </c>
      <c r="AF287">
        <v>0.42752699999999999</v>
      </c>
      <c r="AG287">
        <f t="shared" si="24"/>
        <v>3.9109402321689565E-2</v>
      </c>
      <c r="AH287">
        <v>131.80709999999999</v>
      </c>
      <c r="AI287">
        <v>139.63829999999999</v>
      </c>
      <c r="AJ287">
        <v>1</v>
      </c>
      <c r="AK287">
        <v>3</v>
      </c>
      <c r="AL287">
        <v>0.406021118164063</v>
      </c>
      <c r="AM287">
        <v>1.60067594051361</v>
      </c>
      <c r="AN287" t="s">
        <v>5608</v>
      </c>
      <c r="AO287">
        <v>0.747</v>
      </c>
      <c r="AP287">
        <v>0.437</v>
      </c>
      <c r="AQ287" t="s">
        <v>18</v>
      </c>
    </row>
    <row r="288" spans="1:43">
      <c r="A288" t="s">
        <v>20</v>
      </c>
      <c r="B288">
        <v>-0.25285839999999998</v>
      </c>
      <c r="C288">
        <v>1.646614</v>
      </c>
      <c r="D288">
        <v>-3.2146540000000001E-2</v>
      </c>
      <c r="E288">
        <v>-5.3421730000000001E-2</v>
      </c>
      <c r="F288">
        <v>-9.2211559999999998E-2</v>
      </c>
      <c r="G288">
        <v>-3.269126E-2</v>
      </c>
      <c r="H288">
        <v>0.99376779999999998</v>
      </c>
      <c r="I288">
        <v>-0.1913029</v>
      </c>
      <c r="J288">
        <v>1.634922</v>
      </c>
      <c r="K288">
        <v>9.7007159999999999E-3</v>
      </c>
      <c r="L288">
        <v>-6.3833890000000004E-2</v>
      </c>
      <c r="M288">
        <v>0.25142490000000001</v>
      </c>
      <c r="N288">
        <v>-1.693544E-2</v>
      </c>
      <c r="O288">
        <v>0.96562110000000001</v>
      </c>
      <c r="P288" s="9">
        <f t="shared" si="20"/>
        <v>0.92330831768088684</v>
      </c>
      <c r="Q288" s="9">
        <f t="shared" si="21"/>
        <v>0.7049964989974189</v>
      </c>
      <c r="R288">
        <v>5.219055</v>
      </c>
      <c r="S288" s="16">
        <f t="shared" si="22"/>
        <v>0.78837811744037767</v>
      </c>
      <c r="T288">
        <v>2.3169529999999998</v>
      </c>
      <c r="U288">
        <v>2.4545970000000001</v>
      </c>
      <c r="V288">
        <v>4.437951</v>
      </c>
      <c r="W288">
        <f t="shared" si="23"/>
        <v>5.2190553912535753</v>
      </c>
      <c r="AC288">
        <v>0.42470140000000001</v>
      </c>
      <c r="AD288">
        <v>0.42865880000000001</v>
      </c>
      <c r="AE288">
        <v>0.45954</v>
      </c>
      <c r="AF288">
        <v>0.49167480000000002</v>
      </c>
      <c r="AG288">
        <f t="shared" si="24"/>
        <v>4.1133598643522312E-2</v>
      </c>
      <c r="AH288">
        <v>141.13810000000001</v>
      </c>
      <c r="AI288">
        <v>147.0746</v>
      </c>
      <c r="AJ288">
        <v>1</v>
      </c>
      <c r="AK288">
        <v>1</v>
      </c>
      <c r="AL288">
        <v>0.54235500097274802</v>
      </c>
      <c r="AM288">
        <v>0.30462706089019798</v>
      </c>
      <c r="AN288" t="s">
        <v>5609</v>
      </c>
      <c r="AO288">
        <v>0.56100000000000005</v>
      </c>
      <c r="AP288">
        <v>0.57499999999999996</v>
      </c>
      <c r="AQ288" t="s">
        <v>18</v>
      </c>
    </row>
    <row r="289" spans="1:43">
      <c r="A289" t="s">
        <v>20</v>
      </c>
      <c r="B289">
        <v>-0.1976483</v>
      </c>
      <c r="C289">
        <v>1.633162</v>
      </c>
      <c r="D289">
        <v>1.05874E-2</v>
      </c>
      <c r="E289">
        <v>-5.8173750000000003E-2</v>
      </c>
      <c r="F289">
        <v>0.2349435</v>
      </c>
      <c r="G289">
        <v>-9.0944379999999998E-3</v>
      </c>
      <c r="H289">
        <v>0.97022399999999998</v>
      </c>
      <c r="I289">
        <v>-0.27992359999999999</v>
      </c>
      <c r="J289">
        <v>1.675915</v>
      </c>
      <c r="K289">
        <v>-4.9650420000000001E-2</v>
      </c>
      <c r="L289">
        <v>-0.30713760000000001</v>
      </c>
      <c r="M289">
        <v>-5.3048659999999997E-2</v>
      </c>
      <c r="N289">
        <v>-5.1564970000000002E-2</v>
      </c>
      <c r="O289">
        <v>0.9487852</v>
      </c>
      <c r="P289" s="9">
        <f t="shared" si="20"/>
        <v>0.66014994174563835</v>
      </c>
      <c r="Q289" s="9">
        <f t="shared" si="21"/>
        <v>-0.12840410882646058</v>
      </c>
      <c r="R289">
        <v>3.2010939999999999</v>
      </c>
      <c r="S289" s="16">
        <f t="shared" si="22"/>
        <v>1.6995559257778374</v>
      </c>
      <c r="T289">
        <v>-0.44636910000000002</v>
      </c>
      <c r="U289">
        <v>3.81548</v>
      </c>
      <c r="V289">
        <v>2.3392409999999999</v>
      </c>
      <c r="W289">
        <f t="shared" si="23"/>
        <v>3.2010937940444042</v>
      </c>
      <c r="AC289">
        <v>0.4934461</v>
      </c>
      <c r="AD289">
        <v>0.44826759999999999</v>
      </c>
      <c r="AE289">
        <v>0.40918139999999997</v>
      </c>
      <c r="AF289">
        <v>0.35096850000000002</v>
      </c>
      <c r="AG289">
        <f t="shared" si="24"/>
        <v>3.1765894872409398E-2</v>
      </c>
      <c r="AH289">
        <v>148.60650000000001</v>
      </c>
      <c r="AI289">
        <v>153.8373</v>
      </c>
      <c r="AJ289">
        <v>1</v>
      </c>
      <c r="AK289">
        <v>3</v>
      </c>
      <c r="AL289">
        <v>0.75619000196456898</v>
      </c>
      <c r="AM289">
        <v>1.68427753448486</v>
      </c>
      <c r="AN289" t="s">
        <v>5605</v>
      </c>
      <c r="AO289">
        <v>0.58499999999999996</v>
      </c>
      <c r="AP289">
        <v>0.108</v>
      </c>
      <c r="AQ289" t="s">
        <v>18</v>
      </c>
    </row>
    <row r="290" spans="1:43">
      <c r="A290" t="s">
        <v>16</v>
      </c>
      <c r="B290">
        <v>-0.2729183</v>
      </c>
      <c r="C290">
        <v>1.669244</v>
      </c>
      <c r="D290">
        <v>-4.7625609999999999E-2</v>
      </c>
      <c r="E290">
        <v>-0.25551430000000003</v>
      </c>
      <c r="F290">
        <v>-4.0676999999999998E-2</v>
      </c>
      <c r="G290">
        <v>-3.3360470000000003E-2</v>
      </c>
      <c r="H290">
        <v>0.96537300000000004</v>
      </c>
      <c r="I290">
        <v>-0.4916124</v>
      </c>
      <c r="J290">
        <v>1.655823</v>
      </c>
      <c r="K290">
        <v>0.25172040000000001</v>
      </c>
      <c r="L290">
        <v>-5.5767610000000002E-2</v>
      </c>
      <c r="M290">
        <v>0.68449539999999998</v>
      </c>
      <c r="N290">
        <v>9.2176880000000003E-2</v>
      </c>
      <c r="O290">
        <v>0.72101280000000001</v>
      </c>
      <c r="P290" s="9">
        <f t="shared" si="20"/>
        <v>-0.86623329582118458</v>
      </c>
      <c r="Q290" s="9">
        <f t="shared" si="21"/>
        <v>0.50072024557846384</v>
      </c>
      <c r="R290">
        <v>0.76737770000000005</v>
      </c>
      <c r="S290" s="16">
        <f t="shared" si="22"/>
        <v>1.0463656833790822</v>
      </c>
      <c r="T290">
        <v>0.33450010000000002</v>
      </c>
      <c r="U290">
        <v>1.7319</v>
      </c>
      <c r="V290">
        <v>0.41711690000000001</v>
      </c>
      <c r="W290">
        <f t="shared" si="23"/>
        <v>0.76737766946638475</v>
      </c>
      <c r="AC290">
        <v>0.45970830000000001</v>
      </c>
      <c r="AD290">
        <v>0.43783680000000003</v>
      </c>
      <c r="AE290">
        <v>0.45054250000000001</v>
      </c>
      <c r="AF290">
        <v>0.32972869999999999</v>
      </c>
      <c r="AG290">
        <f t="shared" si="24"/>
        <v>2.9901096934672255E-2</v>
      </c>
      <c r="AH290">
        <v>155.3417</v>
      </c>
      <c r="AI290">
        <v>158.4393</v>
      </c>
      <c r="AJ290">
        <v>2</v>
      </c>
      <c r="AK290">
        <v>1</v>
      </c>
      <c r="AL290">
        <v>0.92024618387222301</v>
      </c>
      <c r="AM290">
        <v>0.102788046002388</v>
      </c>
      <c r="AN290" t="s">
        <v>5610</v>
      </c>
      <c r="AO290">
        <v>3.7999999999999999E-2</v>
      </c>
      <c r="AP290">
        <v>0.34799999999999998</v>
      </c>
      <c r="AQ290" t="s">
        <v>18</v>
      </c>
    </row>
    <row r="291" spans="1:43">
      <c r="A291" t="s">
        <v>20</v>
      </c>
      <c r="B291">
        <v>-0.41344829999999999</v>
      </c>
      <c r="C291">
        <v>1.6560459999999999</v>
      </c>
      <c r="D291">
        <v>0.32687110000000003</v>
      </c>
      <c r="E291">
        <v>-2.5033489999999999E-2</v>
      </c>
      <c r="F291">
        <v>0.5930626</v>
      </c>
      <c r="G291">
        <v>9.2989619999999995E-2</v>
      </c>
      <c r="H291">
        <v>0.79937659999999999</v>
      </c>
      <c r="I291">
        <v>-0.3652186</v>
      </c>
      <c r="J291">
        <v>1.6519619999999999</v>
      </c>
      <c r="K291">
        <v>0.19905600000000001</v>
      </c>
      <c r="L291">
        <v>2.520118E-2</v>
      </c>
      <c r="M291">
        <v>-0.95661719999999995</v>
      </c>
      <c r="N291">
        <v>-6.3983960000000006E-2</v>
      </c>
      <c r="O291">
        <v>-0.28311560000000002</v>
      </c>
      <c r="P291" s="9">
        <f t="shared" si="20"/>
        <v>-0.50177890129091596</v>
      </c>
      <c r="Q291" s="9">
        <f t="shared" si="21"/>
        <v>-0.49643586843856247</v>
      </c>
      <c r="R291">
        <v>3.9969960000000002</v>
      </c>
      <c r="S291" s="16">
        <f t="shared" si="22"/>
        <v>2.0902844640211669</v>
      </c>
      <c r="T291">
        <v>1.7384930000000001</v>
      </c>
      <c r="U291">
        <v>2.4723109999999999</v>
      </c>
      <c r="V291">
        <v>-2.9409779999999999</v>
      </c>
      <c r="W291">
        <f t="shared" si="23"/>
        <v>3.9969960782119238</v>
      </c>
      <c r="AC291">
        <v>0.46995720000000002</v>
      </c>
      <c r="AD291">
        <v>0.4970405</v>
      </c>
      <c r="AE291">
        <v>0.440029</v>
      </c>
      <c r="AF291">
        <v>0.43484339999999999</v>
      </c>
      <c r="AG291">
        <f t="shared" si="24"/>
        <v>4.4695548100655326E-2</v>
      </c>
      <c r="AH291">
        <v>159.9418</v>
      </c>
      <c r="AI291">
        <v>164.3074</v>
      </c>
      <c r="AJ291">
        <v>4</v>
      </c>
      <c r="AK291">
        <v>1</v>
      </c>
      <c r="AL291">
        <v>2.5279855728149401</v>
      </c>
      <c r="AM291">
        <v>0.362548798322678</v>
      </c>
      <c r="AN291" t="s">
        <v>5611</v>
      </c>
      <c r="AO291">
        <v>0.76900000000000002</v>
      </c>
      <c r="AP291">
        <v>0.42199999999999999</v>
      </c>
      <c r="AQ291" t="s">
        <v>18</v>
      </c>
    </row>
    <row r="292" spans="1:43">
      <c r="A292" t="s">
        <v>22</v>
      </c>
      <c r="B292">
        <v>-0.3529119</v>
      </c>
      <c r="C292">
        <v>1.647019</v>
      </c>
      <c r="D292">
        <v>0.2125736</v>
      </c>
      <c r="E292">
        <v>3.767918E-2</v>
      </c>
      <c r="F292">
        <v>-0.95681629999999995</v>
      </c>
      <c r="G292">
        <v>-5.9093970000000003E-2</v>
      </c>
      <c r="H292">
        <v>-0.28211839999999999</v>
      </c>
      <c r="I292">
        <v>-0.31266949999999999</v>
      </c>
      <c r="J292">
        <v>1.665006</v>
      </c>
      <c r="K292">
        <v>-4.6344860000000002E-2</v>
      </c>
      <c r="L292">
        <v>-0.23483560000000001</v>
      </c>
      <c r="M292">
        <v>0.2377445</v>
      </c>
      <c r="N292">
        <v>2.65033E-2</v>
      </c>
      <c r="O292">
        <v>0.94213990000000003</v>
      </c>
      <c r="P292" s="9">
        <f t="shared" si="20"/>
        <v>0.91801723100559207</v>
      </c>
      <c r="Q292" s="9">
        <f t="shared" si="21"/>
        <v>0.68551127284634927</v>
      </c>
      <c r="R292">
        <v>4.3927160000000001</v>
      </c>
      <c r="S292" s="16">
        <f t="shared" si="22"/>
        <v>0.81549062184672338</v>
      </c>
      <c r="T292">
        <v>1.6016999999999999</v>
      </c>
      <c r="U292">
        <v>4.1139089999999996</v>
      </c>
      <c r="V292">
        <v>3.276869</v>
      </c>
      <c r="W292">
        <f t="shared" si="23"/>
        <v>4.3927167277418162</v>
      </c>
      <c r="AC292">
        <v>0.47609800000000002</v>
      </c>
      <c r="AD292">
        <v>0.45526109999999997</v>
      </c>
      <c r="AE292">
        <v>0.4081651</v>
      </c>
      <c r="AF292">
        <v>0.36220940000000001</v>
      </c>
      <c r="AG292">
        <f t="shared" si="24"/>
        <v>3.2044425151481773E-2</v>
      </c>
      <c r="AH292">
        <v>165.83539999999999</v>
      </c>
      <c r="AI292">
        <v>171.17250000000001</v>
      </c>
      <c r="AJ292">
        <v>2</v>
      </c>
      <c r="AK292">
        <v>2</v>
      </c>
      <c r="AL292">
        <v>0.79877412319183305</v>
      </c>
      <c r="AM292">
        <v>0.90074455738067605</v>
      </c>
      <c r="AN292" t="s">
        <v>5612</v>
      </c>
      <c r="AO292">
        <v>0.92700000000000005</v>
      </c>
      <c r="AP292">
        <v>0.47799999999999998</v>
      </c>
      <c r="AQ292" t="s">
        <v>18</v>
      </c>
    </row>
    <row r="293" spans="1:43">
      <c r="A293" t="s">
        <v>22</v>
      </c>
      <c r="B293">
        <v>-0.31442789999999998</v>
      </c>
      <c r="C293">
        <v>1.662671</v>
      </c>
      <c r="D293">
        <v>-5.4146310000000003E-2</v>
      </c>
      <c r="E293">
        <v>-0.22371289999999999</v>
      </c>
      <c r="F293">
        <v>0.2615789</v>
      </c>
      <c r="G293">
        <v>3.017427E-2</v>
      </c>
      <c r="H293">
        <v>0.93841280000000005</v>
      </c>
      <c r="I293">
        <v>-0.37589070000000002</v>
      </c>
      <c r="J293">
        <v>1.644736</v>
      </c>
      <c r="K293">
        <v>-4.2092320000000003E-2</v>
      </c>
      <c r="L293">
        <v>-7.2144520000000004E-2</v>
      </c>
      <c r="M293">
        <v>-0.1299939</v>
      </c>
      <c r="N293">
        <v>1.6812000000000001E-2</v>
      </c>
      <c r="O293">
        <v>0.9887437</v>
      </c>
      <c r="P293" s="9">
        <f t="shared" si="20"/>
        <v>0.94108071939786175</v>
      </c>
      <c r="Q293" s="9">
        <f t="shared" si="21"/>
        <v>0.7712658408447941</v>
      </c>
      <c r="R293">
        <v>4.4819769999999997</v>
      </c>
      <c r="S293" s="16">
        <f t="shared" si="22"/>
        <v>0.68996885300285504</v>
      </c>
      <c r="T293">
        <v>-1.495101</v>
      </c>
      <c r="U293">
        <v>2.6927439999999998</v>
      </c>
      <c r="V293">
        <v>4.1450300000000002</v>
      </c>
      <c r="W293">
        <f t="shared" si="23"/>
        <v>4.4819773579144542</v>
      </c>
      <c r="AC293">
        <v>0.4871315</v>
      </c>
      <c r="AD293">
        <v>0.47070499999999998</v>
      </c>
      <c r="AE293">
        <v>0.40166220000000002</v>
      </c>
      <c r="AF293">
        <v>0.49920340000000002</v>
      </c>
      <c r="AG293">
        <f t="shared" si="24"/>
        <v>4.597624756468207E-2</v>
      </c>
      <c r="AH293">
        <v>172.67240000000001</v>
      </c>
      <c r="AI293">
        <v>177.64789999999999</v>
      </c>
      <c r="AJ293">
        <v>1</v>
      </c>
      <c r="AK293">
        <v>4</v>
      </c>
      <c r="AL293">
        <v>0.35713380575180098</v>
      </c>
      <c r="AM293">
        <v>2.4242115020752002</v>
      </c>
      <c r="AN293" t="s">
        <v>5613</v>
      </c>
      <c r="AO293">
        <v>0.40100000000000002</v>
      </c>
      <c r="AP293">
        <v>4.0000000000000001E-3</v>
      </c>
      <c r="AQ293" t="s">
        <v>18</v>
      </c>
    </row>
    <row r="294" spans="1:43">
      <c r="A294" t="s">
        <v>20</v>
      </c>
      <c r="B294">
        <v>0</v>
      </c>
      <c r="C294">
        <v>1.6</v>
      </c>
      <c r="D294">
        <v>0</v>
      </c>
      <c r="E294">
        <v>0</v>
      </c>
      <c r="F294">
        <v>0</v>
      </c>
      <c r="G294">
        <v>0</v>
      </c>
      <c r="H294">
        <v>1</v>
      </c>
      <c r="I294">
        <v>0.299736</v>
      </c>
      <c r="J294">
        <v>1.645227</v>
      </c>
      <c r="K294">
        <v>-0.72816329999999996</v>
      </c>
      <c r="L294">
        <v>-0.3793415</v>
      </c>
      <c r="M294">
        <v>3.1447379999999998E-3</v>
      </c>
      <c r="N294">
        <v>-2.407283E-2</v>
      </c>
      <c r="O294">
        <v>0.92493820000000004</v>
      </c>
      <c r="P294" s="9">
        <f t="shared" si="20"/>
        <v>0.28475993887197282</v>
      </c>
      <c r="Q294" s="9">
        <f t="shared" si="21"/>
        <v>-0.83782355442726064</v>
      </c>
      <c r="R294">
        <v>2.7670750000000002</v>
      </c>
      <c r="S294" s="16">
        <f t="shared" si="22"/>
        <v>2.5640806742418736</v>
      </c>
      <c r="T294">
        <v>0.43950719999999999</v>
      </c>
      <c r="U294">
        <v>3.8755470000000001</v>
      </c>
      <c r="V294">
        <v>1.5117609999999999</v>
      </c>
      <c r="W294">
        <f t="shared" si="23"/>
        <v>2.7670746374432764</v>
      </c>
      <c r="AC294">
        <v>0.42932229999999999</v>
      </c>
      <c r="AD294">
        <v>0.45627250000000003</v>
      </c>
      <c r="AE294">
        <v>0.42208190000000001</v>
      </c>
      <c r="AF294">
        <v>0.36282399999999998</v>
      </c>
      <c r="AG294">
        <f t="shared" si="24"/>
        <v>2.9998564782941113E-2</v>
      </c>
      <c r="AH294">
        <v>432.02159999999998</v>
      </c>
      <c r="AI294">
        <v>456.30779999999999</v>
      </c>
      <c r="AJ294">
        <v>2</v>
      </c>
      <c r="AK294">
        <v>2</v>
      </c>
      <c r="AL294">
        <v>0.99280941486358598</v>
      </c>
      <c r="AM294">
        <v>1.3800021409988401</v>
      </c>
      <c r="AN294" t="s">
        <v>3147</v>
      </c>
      <c r="AO294">
        <v>0.222</v>
      </c>
      <c r="AP294">
        <v>0.82</v>
      </c>
      <c r="AQ294" t="s">
        <v>18</v>
      </c>
    </row>
    <row r="295" spans="1:43">
      <c r="A295" t="s">
        <v>16</v>
      </c>
      <c r="B295">
        <v>0.27303359999999999</v>
      </c>
      <c r="C295">
        <v>1.633489</v>
      </c>
      <c r="D295">
        <v>-0.65600630000000004</v>
      </c>
      <c r="E295">
        <v>-0.1493988</v>
      </c>
      <c r="F295">
        <v>3.522931E-2</v>
      </c>
      <c r="G295">
        <v>-1.657991E-2</v>
      </c>
      <c r="H295">
        <v>0.9880101</v>
      </c>
      <c r="I295">
        <v>0.186473</v>
      </c>
      <c r="J295">
        <v>1.6515249999999999</v>
      </c>
      <c r="K295">
        <v>-0.40229769999999998</v>
      </c>
      <c r="L295">
        <v>-3.144139E-2</v>
      </c>
      <c r="M295">
        <v>-0.93358189999999996</v>
      </c>
      <c r="N295">
        <v>-0.20416699999999999</v>
      </c>
      <c r="O295">
        <v>0.2928346</v>
      </c>
      <c r="P295" s="9">
        <f t="shared" si="20"/>
        <v>-0.34500550591658796</v>
      </c>
      <c r="Q295" s="9">
        <f t="shared" si="21"/>
        <v>-0.76194240177447836</v>
      </c>
      <c r="R295">
        <v>5.1094710000000001</v>
      </c>
      <c r="S295" s="16">
        <f t="shared" si="22"/>
        <v>2.4371033512269564</v>
      </c>
      <c r="T295">
        <v>-2.4778739999999999</v>
      </c>
      <c r="U295">
        <v>3.1419290000000002</v>
      </c>
      <c r="V295">
        <v>-4.6888480000000001</v>
      </c>
      <c r="W295">
        <f t="shared" si="23"/>
        <v>5.1094712089018222</v>
      </c>
      <c r="AC295">
        <v>0.4624875</v>
      </c>
      <c r="AD295">
        <v>0.46555669999999999</v>
      </c>
      <c r="AE295">
        <v>0.40312160000000002</v>
      </c>
      <c r="AF295">
        <v>0.34326459999999998</v>
      </c>
      <c r="AG295">
        <f t="shared" si="24"/>
        <v>2.979460742279999E-2</v>
      </c>
      <c r="AH295">
        <v>457.84789999999998</v>
      </c>
      <c r="AI295">
        <v>465.63929999999999</v>
      </c>
      <c r="AJ295">
        <v>4</v>
      </c>
      <c r="AK295">
        <v>4</v>
      </c>
      <c r="AL295">
        <v>2.4804439544677699</v>
      </c>
      <c r="AM295">
        <v>2.6400227546691899</v>
      </c>
      <c r="AN295" t="s">
        <v>511</v>
      </c>
      <c r="AO295">
        <v>0.41399999999999998</v>
      </c>
      <c r="AP295">
        <v>0.71099999999999997</v>
      </c>
      <c r="AQ295" t="s">
        <v>18</v>
      </c>
    </row>
    <row r="296" spans="1:43">
      <c r="A296" t="s">
        <v>20</v>
      </c>
      <c r="B296">
        <v>0.18445600000000001</v>
      </c>
      <c r="C296">
        <v>1.6454610000000001</v>
      </c>
      <c r="D296">
        <v>-0.4994305</v>
      </c>
      <c r="E296">
        <v>-7.7590189999999998E-3</v>
      </c>
      <c r="F296">
        <v>-0.94806310000000005</v>
      </c>
      <c r="G296">
        <v>-0.16329050000000001</v>
      </c>
      <c r="H296">
        <v>0.27285979999999999</v>
      </c>
      <c r="I296">
        <v>-4.5348880000000001E-2</v>
      </c>
      <c r="J296">
        <v>1.659014</v>
      </c>
      <c r="K296">
        <v>-0.74126570000000003</v>
      </c>
      <c r="L296">
        <v>-0.2075728</v>
      </c>
      <c r="M296">
        <v>0.58556079999999999</v>
      </c>
      <c r="N296">
        <v>0.14793100000000001</v>
      </c>
      <c r="O296">
        <v>0.76951190000000003</v>
      </c>
      <c r="P296" s="9">
        <f t="shared" si="20"/>
        <v>-0.29649825821402997</v>
      </c>
      <c r="Q296" s="9">
        <f t="shared" si="21"/>
        <v>-0.82417756575209278</v>
      </c>
      <c r="R296">
        <v>3.5385040000000001</v>
      </c>
      <c r="S296" s="16">
        <f t="shared" si="22"/>
        <v>2.5395447748494822</v>
      </c>
      <c r="T296">
        <v>3.3120219999999998</v>
      </c>
      <c r="U296">
        <v>3.1406139999999998</v>
      </c>
      <c r="V296">
        <v>0.21039649999999999</v>
      </c>
      <c r="W296">
        <f t="shared" si="23"/>
        <v>3.5385033485492139</v>
      </c>
      <c r="AC296">
        <v>0.48757220000000001</v>
      </c>
      <c r="AD296">
        <v>0.4789581</v>
      </c>
      <c r="AE296">
        <v>0.43233700000000003</v>
      </c>
      <c r="AF296">
        <v>0.48370669999999999</v>
      </c>
      <c r="AG296">
        <f t="shared" si="24"/>
        <v>4.8836098989709302E-2</v>
      </c>
      <c r="AH296">
        <v>467.17250000000001</v>
      </c>
      <c r="AI296">
        <v>474.44080000000002</v>
      </c>
      <c r="AJ296">
        <v>2</v>
      </c>
      <c r="AK296">
        <v>1</v>
      </c>
      <c r="AL296">
        <v>1.36882507801056</v>
      </c>
      <c r="AM296">
        <v>0.44593915343284601</v>
      </c>
      <c r="AN296" t="s">
        <v>856</v>
      </c>
      <c r="AO296">
        <v>0.45800000000000002</v>
      </c>
      <c r="AP296">
        <v>0.53300000000000003</v>
      </c>
      <c r="AQ296" t="s">
        <v>18</v>
      </c>
    </row>
    <row r="297" spans="1:43">
      <c r="A297" t="s">
        <v>20</v>
      </c>
      <c r="B297">
        <v>7.6074000000000003E-3</v>
      </c>
      <c r="C297">
        <v>1.647678</v>
      </c>
      <c r="D297">
        <v>-0.72051019999999999</v>
      </c>
      <c r="E297">
        <v>-0.1108002</v>
      </c>
      <c r="F297">
        <v>0.59454490000000004</v>
      </c>
      <c r="G297">
        <v>6.0909810000000002E-2</v>
      </c>
      <c r="H297">
        <v>0.79405890000000001</v>
      </c>
      <c r="I297">
        <v>0.1580751</v>
      </c>
      <c r="J297">
        <v>1.6540999999999999</v>
      </c>
      <c r="K297">
        <v>6.4769629999999995E-2</v>
      </c>
      <c r="L297">
        <v>-0.1159871</v>
      </c>
      <c r="M297">
        <v>-0.89368590000000003</v>
      </c>
      <c r="N297">
        <v>-0.29266409999999998</v>
      </c>
      <c r="O297">
        <v>0.31971889999999997</v>
      </c>
      <c r="P297" s="9">
        <f t="shared" si="20"/>
        <v>0.23179830810305738</v>
      </c>
      <c r="Q297" s="9">
        <f t="shared" si="21"/>
        <v>-0.8925390887211202</v>
      </c>
      <c r="R297">
        <v>3.0149680000000001</v>
      </c>
      <c r="S297" s="16">
        <f t="shared" si="22"/>
        <v>2.6737407829494106</v>
      </c>
      <c r="T297">
        <v>-1.558848</v>
      </c>
      <c r="U297">
        <v>3.8978540000000002</v>
      </c>
      <c r="V297">
        <v>-1.974685</v>
      </c>
      <c r="W297">
        <f t="shared" si="23"/>
        <v>3.0149674923819991</v>
      </c>
      <c r="AC297">
        <v>0.49472529999999998</v>
      </c>
      <c r="AD297">
        <v>0.4738617</v>
      </c>
      <c r="AE297">
        <v>0.47985909999999998</v>
      </c>
      <c r="AF297">
        <v>0.39275120000000002</v>
      </c>
      <c r="AG297">
        <f t="shared" si="24"/>
        <v>4.4182164109420108E-2</v>
      </c>
      <c r="AH297">
        <v>475.97219999999999</v>
      </c>
      <c r="AI297">
        <v>515.57780000000002</v>
      </c>
      <c r="AJ297">
        <v>3</v>
      </c>
      <c r="AK297">
        <v>3</v>
      </c>
      <c r="AL297">
        <v>1.9998197555542001</v>
      </c>
      <c r="AM297">
        <v>2.1789321899414098</v>
      </c>
      <c r="AN297" t="s">
        <v>3895</v>
      </c>
      <c r="AO297">
        <v>0.72</v>
      </c>
      <c r="AP297">
        <v>0.73599999999999999</v>
      </c>
      <c r="AQ297" t="s">
        <v>18</v>
      </c>
    </row>
    <row r="298" spans="1:43">
      <c r="A298" t="s">
        <v>22</v>
      </c>
      <c r="B298">
        <v>0.14642269999999999</v>
      </c>
      <c r="C298">
        <v>1.6611119999999999</v>
      </c>
      <c r="D298">
        <v>4.0681420000000003E-2</v>
      </c>
      <c r="E298">
        <v>-0.1175311</v>
      </c>
      <c r="F298">
        <v>-0.88423929999999995</v>
      </c>
      <c r="G298">
        <v>-0.30305009999999999</v>
      </c>
      <c r="H298">
        <v>0.33536260000000001</v>
      </c>
      <c r="I298">
        <v>-7.1125209999999994E-2</v>
      </c>
      <c r="J298">
        <v>1.6383509999999999</v>
      </c>
      <c r="K298">
        <v>-1.3561319999999999</v>
      </c>
      <c r="L298">
        <v>-0.1134285</v>
      </c>
      <c r="M298">
        <v>0.1085836</v>
      </c>
      <c r="N298">
        <v>2.4268599999999999E-4</v>
      </c>
      <c r="O298">
        <v>0.98759479999999999</v>
      </c>
      <c r="P298" s="9">
        <f t="shared" si="20"/>
        <v>0.90830034857471154</v>
      </c>
      <c r="Q298" s="9">
        <f t="shared" si="21"/>
        <v>0.65001904644188491</v>
      </c>
      <c r="R298">
        <v>0.4820314</v>
      </c>
      <c r="S298" s="16">
        <f t="shared" si="22"/>
        <v>0.8631868265234427</v>
      </c>
      <c r="T298">
        <v>0.39524690000000001</v>
      </c>
      <c r="U298">
        <v>2.0159129999999998</v>
      </c>
      <c r="V298">
        <v>0.25176779999999999</v>
      </c>
      <c r="W298">
        <f t="shared" si="23"/>
        <v>0.48203183704828495</v>
      </c>
      <c r="AC298">
        <v>0.43000300000000002</v>
      </c>
      <c r="AD298">
        <v>0.48817440000000001</v>
      </c>
      <c r="AE298">
        <v>0.45496920000000002</v>
      </c>
      <c r="AF298">
        <v>0.47471150000000001</v>
      </c>
      <c r="AG298">
        <f t="shared" si="24"/>
        <v>4.5337569745136662E-2</v>
      </c>
      <c r="AH298">
        <v>517.11159999999995</v>
      </c>
      <c r="AI298">
        <v>549.77869999999996</v>
      </c>
      <c r="AJ298">
        <v>2</v>
      </c>
      <c r="AK298">
        <v>2</v>
      </c>
      <c r="AL298">
        <v>1.1175237894058201</v>
      </c>
      <c r="AM298">
        <v>0.95919322967529297</v>
      </c>
      <c r="AN298" t="s">
        <v>5614</v>
      </c>
      <c r="AO298">
        <v>0.89400000000000002</v>
      </c>
      <c r="AP298">
        <v>0.86299999999999999</v>
      </c>
      <c r="AQ298" t="s">
        <v>18</v>
      </c>
    </row>
    <row r="299" spans="1:43">
      <c r="A299" t="s">
        <v>22</v>
      </c>
      <c r="B299">
        <v>-9.5251619999999995E-2</v>
      </c>
      <c r="C299">
        <v>1.6448940000000001</v>
      </c>
      <c r="D299">
        <v>-1.3688309999999999</v>
      </c>
      <c r="E299">
        <v>-0.1422001</v>
      </c>
      <c r="F299">
        <v>9.7676979999999997E-2</v>
      </c>
      <c r="G299">
        <v>3.4221640000000001E-3</v>
      </c>
      <c r="H299">
        <v>0.98500080000000001</v>
      </c>
      <c r="I299">
        <v>-8.0415429999999996E-2</v>
      </c>
      <c r="J299">
        <v>1.6490959999999999</v>
      </c>
      <c r="K299">
        <v>-1.3968149999999999</v>
      </c>
      <c r="L299">
        <v>-0.1593022</v>
      </c>
      <c r="M299">
        <v>0.50205319999999998</v>
      </c>
      <c r="N299">
        <v>8.0756460000000002E-2</v>
      </c>
      <c r="O299">
        <v>0.8461938</v>
      </c>
      <c r="P299" s="9">
        <f t="shared" si="20"/>
        <v>-0.61936859392736943</v>
      </c>
      <c r="Q299" s="9">
        <f t="shared" si="21"/>
        <v>-0.23276508971286669</v>
      </c>
      <c r="R299">
        <v>3.410717</v>
      </c>
      <c r="S299" s="16">
        <f t="shared" si="22"/>
        <v>1.8057162302354677</v>
      </c>
      <c r="T299">
        <v>2.856309</v>
      </c>
      <c r="U299">
        <v>2.553607</v>
      </c>
      <c r="V299">
        <v>7.8760029999999995E-2</v>
      </c>
      <c r="W299">
        <f t="shared" si="23"/>
        <v>3.4107168161605332</v>
      </c>
      <c r="AC299">
        <v>0.48615520000000001</v>
      </c>
      <c r="AD299">
        <v>0.41115669999999999</v>
      </c>
      <c r="AE299">
        <v>0.48592220000000003</v>
      </c>
      <c r="AF299">
        <v>0.37566339999999998</v>
      </c>
      <c r="AG299">
        <f t="shared" si="24"/>
        <v>3.6487821341792979E-2</v>
      </c>
      <c r="AH299">
        <v>551.30709999999999</v>
      </c>
      <c r="AI299">
        <v>556.4751</v>
      </c>
      <c r="AJ299">
        <v>2</v>
      </c>
      <c r="AK299">
        <v>1</v>
      </c>
      <c r="AL299">
        <v>1.1324703693389899</v>
      </c>
      <c r="AM299">
        <v>0.29866623878478998</v>
      </c>
      <c r="AN299" t="s">
        <v>5615</v>
      </c>
      <c r="AO299">
        <v>0.23200000000000001</v>
      </c>
      <c r="AP299">
        <v>0.20799999999999999</v>
      </c>
      <c r="AQ299" t="s">
        <v>18</v>
      </c>
    </row>
    <row r="300" spans="1:43">
      <c r="A300" t="s">
        <v>22</v>
      </c>
      <c r="B300">
        <v>-9.6840079999999995E-2</v>
      </c>
      <c r="C300">
        <v>1.648353</v>
      </c>
      <c r="D300">
        <v>-1.3951309999999999</v>
      </c>
      <c r="E300">
        <v>-0.15911990000000001</v>
      </c>
      <c r="F300">
        <v>0.48979349999999999</v>
      </c>
      <c r="G300">
        <v>7.0050280000000006E-2</v>
      </c>
      <c r="H300">
        <v>0.85432799999999998</v>
      </c>
      <c r="I300">
        <v>-0.64152609999999999</v>
      </c>
      <c r="J300">
        <v>1.6411800000000001</v>
      </c>
      <c r="K300">
        <v>-0.19808100000000001</v>
      </c>
      <c r="L300">
        <v>1.5751210000000002E-2</v>
      </c>
      <c r="M300">
        <v>-0.98908929999999995</v>
      </c>
      <c r="N300">
        <v>-5.1101189999999998E-2</v>
      </c>
      <c r="O300">
        <v>-0.13727020000000001</v>
      </c>
      <c r="P300" s="9">
        <f t="shared" si="20"/>
        <v>0.99294041592920401</v>
      </c>
      <c r="Q300" s="9">
        <f t="shared" si="21"/>
        <v>0.97186133917132134</v>
      </c>
      <c r="R300">
        <v>0.67173559999999999</v>
      </c>
      <c r="S300" s="16">
        <f t="shared" si="22"/>
        <v>0.23778824245607422</v>
      </c>
      <c r="T300">
        <v>-0.16169040000000001</v>
      </c>
      <c r="U300">
        <v>1.771107</v>
      </c>
      <c r="V300">
        <v>-2.0523639999999999</v>
      </c>
      <c r="W300">
        <f t="shared" si="23"/>
        <v>0.6717360529323273</v>
      </c>
      <c r="AC300">
        <v>0.45061250000000003</v>
      </c>
      <c r="AD300">
        <v>0.45707579999999998</v>
      </c>
      <c r="AE300">
        <v>0.41345290000000001</v>
      </c>
      <c r="AF300">
        <v>0.48923030000000001</v>
      </c>
      <c r="AG300">
        <f t="shared" si="24"/>
        <v>4.1661111467903834E-2</v>
      </c>
      <c r="AH300">
        <v>557.97979999999995</v>
      </c>
      <c r="AI300">
        <v>568.30960000000005</v>
      </c>
      <c r="AJ300">
        <v>4</v>
      </c>
      <c r="AK300">
        <v>3</v>
      </c>
      <c r="AL300">
        <v>2.9334168434143102</v>
      </c>
      <c r="AM300">
        <v>2.05682277679443</v>
      </c>
      <c r="AN300" t="s">
        <v>5616</v>
      </c>
      <c r="AO300">
        <v>0.189</v>
      </c>
      <c r="AP300">
        <v>0.80700000000000005</v>
      </c>
      <c r="AQ300" t="s">
        <v>18</v>
      </c>
    </row>
    <row r="301" spans="1:43">
      <c r="A301" t="s">
        <v>16</v>
      </c>
      <c r="B301">
        <v>-0.62778979999999995</v>
      </c>
      <c r="C301">
        <v>1.6389959999999999</v>
      </c>
      <c r="D301">
        <v>-0.2164037</v>
      </c>
      <c r="E301">
        <v>1.2641299999999999E-2</v>
      </c>
      <c r="F301">
        <v>-0.99062410000000001</v>
      </c>
      <c r="G301">
        <v>-4.0623880000000001E-2</v>
      </c>
      <c r="H301">
        <v>-0.12982199999999999</v>
      </c>
      <c r="I301">
        <v>-0.58784930000000002</v>
      </c>
      <c r="J301">
        <v>1.6528099999999999</v>
      </c>
      <c r="K301">
        <v>-0.2344522</v>
      </c>
      <c r="L301">
        <v>3.6647289999999998E-3</v>
      </c>
      <c r="M301">
        <v>-0.99136780000000002</v>
      </c>
      <c r="N301">
        <v>-0.12350319999999999</v>
      </c>
      <c r="O301">
        <v>-4.3856920000000001E-2</v>
      </c>
      <c r="P301" s="9">
        <f t="shared" si="20"/>
        <v>0.13769274382714164</v>
      </c>
      <c r="Q301" s="9">
        <f t="shared" si="21"/>
        <v>-0.96208141659470625</v>
      </c>
      <c r="R301">
        <v>3.751979</v>
      </c>
      <c r="S301" s="16">
        <f t="shared" si="22"/>
        <v>2.8653294712771724</v>
      </c>
      <c r="T301">
        <v>-0.38907160000000002</v>
      </c>
      <c r="U301">
        <v>2.4568850000000002</v>
      </c>
      <c r="V301">
        <v>-3.8703630000000002</v>
      </c>
      <c r="W301">
        <f t="shared" si="23"/>
        <v>3.7519791259265736</v>
      </c>
      <c r="AC301">
        <v>0.42733680000000002</v>
      </c>
      <c r="AD301">
        <v>0.43997409999999998</v>
      </c>
      <c r="AE301">
        <v>0.42990309999999998</v>
      </c>
      <c r="AF301">
        <v>0.48802289999999998</v>
      </c>
      <c r="AG301">
        <f t="shared" si="24"/>
        <v>3.9446473479371504E-2</v>
      </c>
      <c r="AH301">
        <v>569.83969999999999</v>
      </c>
      <c r="AI301">
        <v>575.17420000000004</v>
      </c>
      <c r="AJ301">
        <v>4</v>
      </c>
      <c r="AK301">
        <v>2</v>
      </c>
      <c r="AL301">
        <v>2.9125101566314702</v>
      </c>
      <c r="AM301">
        <v>1.2868138551712001</v>
      </c>
      <c r="AN301" t="s">
        <v>5617</v>
      </c>
      <c r="AO301">
        <v>0.73899999999999999</v>
      </c>
      <c r="AP301">
        <v>2.9000000000000001E-2</v>
      </c>
      <c r="AQ301" t="s">
        <v>18</v>
      </c>
    </row>
    <row r="302" spans="1:43">
      <c r="A302" t="s">
        <v>22</v>
      </c>
      <c r="B302">
        <v>-0.60284709999999997</v>
      </c>
      <c r="C302">
        <v>1.655294</v>
      </c>
      <c r="D302">
        <v>-0.24163660000000001</v>
      </c>
      <c r="E302">
        <v>2.8241619999999997E-4</v>
      </c>
      <c r="F302">
        <v>-0.98627129999999996</v>
      </c>
      <c r="G302">
        <v>-0.14164479999999999</v>
      </c>
      <c r="H302">
        <v>-8.4885810000000006E-2</v>
      </c>
      <c r="I302">
        <v>1.126635E-2</v>
      </c>
      <c r="J302">
        <v>1.6475089999999999</v>
      </c>
      <c r="K302">
        <v>-0.92225239999999997</v>
      </c>
      <c r="L302">
        <v>-0.33630159999999998</v>
      </c>
      <c r="M302">
        <v>-0.16645740000000001</v>
      </c>
      <c r="N302">
        <v>-0.1153093</v>
      </c>
      <c r="O302">
        <v>0.91972659999999995</v>
      </c>
      <c r="P302" s="9">
        <f t="shared" si="20"/>
        <v>0.12224443684394601</v>
      </c>
      <c r="Q302" s="9">
        <f t="shared" si="21"/>
        <v>-0.97011259532141303</v>
      </c>
      <c r="R302">
        <v>1.8502289999999999</v>
      </c>
      <c r="S302" s="16">
        <f t="shared" si="22"/>
        <v>2.896490720106045</v>
      </c>
      <c r="T302">
        <v>-0.58768580000000004</v>
      </c>
      <c r="U302">
        <v>3.3069280000000001</v>
      </c>
      <c r="V302">
        <v>0.59216159999999995</v>
      </c>
      <c r="W302">
        <f t="shared" si="23"/>
        <v>1.8502281408780188</v>
      </c>
      <c r="AC302">
        <v>0.49486839999999999</v>
      </c>
      <c r="AD302">
        <v>0.44775569999999998</v>
      </c>
      <c r="AE302">
        <v>0.46947610000000001</v>
      </c>
      <c r="AF302">
        <v>0.32112990000000002</v>
      </c>
      <c r="AG302">
        <f t="shared" si="24"/>
        <v>3.3406046254098515E-2</v>
      </c>
      <c r="AH302">
        <v>576.71379999999999</v>
      </c>
      <c r="AI302">
        <v>590.44759999999997</v>
      </c>
      <c r="AJ302">
        <v>2</v>
      </c>
      <c r="AK302">
        <v>2</v>
      </c>
      <c r="AL302">
        <v>1.1033074855804399</v>
      </c>
      <c r="AM302">
        <v>1.5616170167923</v>
      </c>
      <c r="AN302" t="s">
        <v>5618</v>
      </c>
      <c r="AO302">
        <v>0.63800000000000001</v>
      </c>
      <c r="AP302">
        <v>0.75800000000000001</v>
      </c>
      <c r="AQ302" t="s">
        <v>18</v>
      </c>
    </row>
    <row r="303" spans="1:43">
      <c r="A303" t="s">
        <v>22</v>
      </c>
      <c r="B303">
        <v>1.178998E-2</v>
      </c>
      <c r="C303">
        <v>1.649052</v>
      </c>
      <c r="D303">
        <v>-0.89871809999999996</v>
      </c>
      <c r="E303">
        <v>-0.3137278</v>
      </c>
      <c r="F303">
        <v>-0.15804199999999999</v>
      </c>
      <c r="G303">
        <v>-0.101704</v>
      </c>
      <c r="H303">
        <v>0.93072770000000005</v>
      </c>
      <c r="I303">
        <v>-0.37528089999999997</v>
      </c>
      <c r="J303">
        <v>1.6341019999999999</v>
      </c>
      <c r="K303">
        <v>-0.53739119999999996</v>
      </c>
      <c r="L303">
        <v>1.582648E-2</v>
      </c>
      <c r="M303">
        <v>-0.99250289999999997</v>
      </c>
      <c r="N303">
        <v>-0.10824689999999999</v>
      </c>
      <c r="O303">
        <v>-5.4499260000000001E-2</v>
      </c>
      <c r="P303" s="9">
        <f t="shared" si="20"/>
        <v>0.99651363913227176</v>
      </c>
      <c r="Q303" s="9">
        <f t="shared" si="21"/>
        <v>0.98607886595328709</v>
      </c>
      <c r="R303">
        <v>1.5650580000000001</v>
      </c>
      <c r="S303" s="16">
        <f t="shared" si="22"/>
        <v>0.16705420769454205</v>
      </c>
      <c r="T303">
        <v>-4.2841709999999998E-2</v>
      </c>
      <c r="U303">
        <v>1.9362379999999999</v>
      </c>
      <c r="V303">
        <v>-2.4362300000000001</v>
      </c>
      <c r="W303">
        <f t="shared" si="23"/>
        <v>1.5650569519317392</v>
      </c>
      <c r="AC303">
        <v>0.43411369999999999</v>
      </c>
      <c r="AD303">
        <v>0.46210210000000002</v>
      </c>
      <c r="AE303">
        <v>0.40230909999999998</v>
      </c>
      <c r="AF303">
        <v>0.36997639999999998</v>
      </c>
      <c r="AG303">
        <f t="shared" si="24"/>
        <v>2.9859003680715854E-2</v>
      </c>
      <c r="AH303">
        <v>591.98289999999997</v>
      </c>
      <c r="AI303">
        <v>600.24220000000003</v>
      </c>
      <c r="AJ303">
        <v>4</v>
      </c>
      <c r="AK303">
        <v>3</v>
      </c>
      <c r="AL303">
        <v>2.9536991119384801</v>
      </c>
      <c r="AM303">
        <v>1.7587807178497299</v>
      </c>
      <c r="AN303" t="s">
        <v>4318</v>
      </c>
      <c r="AO303">
        <v>0.52600000000000002</v>
      </c>
      <c r="AP303">
        <v>0.32500000000000001</v>
      </c>
      <c r="AQ303" t="s">
        <v>18</v>
      </c>
    </row>
    <row r="304" spans="1:43">
      <c r="A304" t="s">
        <v>22</v>
      </c>
      <c r="B304">
        <v>-0.3277678</v>
      </c>
      <c r="C304">
        <v>1.6470579999999999</v>
      </c>
      <c r="D304">
        <v>-0.52443189999999995</v>
      </c>
      <c r="E304">
        <v>3.763362E-2</v>
      </c>
      <c r="F304">
        <v>-0.97748460000000004</v>
      </c>
      <c r="G304">
        <v>-0.1413334</v>
      </c>
      <c r="H304">
        <v>-0.15209429999999999</v>
      </c>
      <c r="I304">
        <v>-0.34042270000000002</v>
      </c>
      <c r="J304">
        <v>1.654285</v>
      </c>
      <c r="K304">
        <v>-0.55434819999999996</v>
      </c>
      <c r="L304">
        <v>1.286529E-2</v>
      </c>
      <c r="M304">
        <v>-0.98363389999999995</v>
      </c>
      <c r="N304">
        <v>-0.1793372</v>
      </c>
      <c r="O304">
        <v>-1.170351E-2</v>
      </c>
      <c r="P304" s="9">
        <f t="shared" si="20"/>
        <v>-0.13167723982061119</v>
      </c>
      <c r="Q304" s="9">
        <f t="shared" si="21"/>
        <v>-0.9653222090264505</v>
      </c>
      <c r="R304">
        <v>3.9330270000000001</v>
      </c>
      <c r="S304" s="16">
        <f t="shared" si="22"/>
        <v>2.8774711279008205</v>
      </c>
      <c r="T304">
        <v>-0.11722390000000001</v>
      </c>
      <c r="U304">
        <v>2.7983419999999999</v>
      </c>
      <c r="V304">
        <v>-4.2792839999999996</v>
      </c>
      <c r="W304">
        <f t="shared" si="23"/>
        <v>3.9330265541129545</v>
      </c>
      <c r="AC304">
        <v>0.421097</v>
      </c>
      <c r="AD304">
        <v>0.43278919999999999</v>
      </c>
      <c r="AE304">
        <v>0.44728200000000001</v>
      </c>
      <c r="AF304">
        <v>0.38867610000000002</v>
      </c>
      <c r="AG304">
        <f t="shared" si="24"/>
        <v>3.1683111053448954E-2</v>
      </c>
      <c r="AH304">
        <v>601.74519999999995</v>
      </c>
      <c r="AI304">
        <v>604.51459999999997</v>
      </c>
      <c r="AJ304">
        <v>4</v>
      </c>
      <c r="AK304">
        <v>2</v>
      </c>
      <c r="AL304">
        <v>2.8394391536712602</v>
      </c>
      <c r="AM304">
        <v>1.3899176120758101</v>
      </c>
      <c r="AN304" t="s">
        <v>5619</v>
      </c>
      <c r="AO304">
        <v>0.65400000000000003</v>
      </c>
      <c r="AP304">
        <v>0.23100000000000001</v>
      </c>
      <c r="AQ304" t="s">
        <v>18</v>
      </c>
    </row>
    <row r="305" spans="1:43">
      <c r="A305" t="s">
        <v>22</v>
      </c>
      <c r="B305">
        <v>-0.33406730000000001</v>
      </c>
      <c r="C305">
        <v>1.6495169999999999</v>
      </c>
      <c r="D305">
        <v>-0.52716909999999995</v>
      </c>
      <c r="E305">
        <v>1.141734E-2</v>
      </c>
      <c r="F305">
        <v>-0.98714769999999996</v>
      </c>
      <c r="G305">
        <v>-0.15793579999999999</v>
      </c>
      <c r="H305">
        <v>-2.1572500000000001E-2</v>
      </c>
      <c r="I305">
        <v>-0.1604844</v>
      </c>
      <c r="J305">
        <v>1.642712</v>
      </c>
      <c r="K305">
        <v>1.7671699999999999E-2</v>
      </c>
      <c r="L305">
        <v>-8.7106320000000001E-2</v>
      </c>
      <c r="M305">
        <v>0.1203883</v>
      </c>
      <c r="N305">
        <v>3.1508220000000002E-3</v>
      </c>
      <c r="O305">
        <v>0.98889300000000002</v>
      </c>
      <c r="P305" s="9">
        <f t="shared" si="20"/>
        <v>0.54230137623818531</v>
      </c>
      <c r="Q305" s="9">
        <f t="shared" si="21"/>
        <v>-0.4118184346603404</v>
      </c>
      <c r="R305">
        <v>5.5183790000000004</v>
      </c>
      <c r="S305" s="16">
        <f t="shared" si="22"/>
        <v>1.9952449951944891</v>
      </c>
      <c r="T305">
        <v>0.93719540000000001</v>
      </c>
      <c r="U305">
        <v>2.0140549999999999</v>
      </c>
      <c r="V305">
        <v>4.8303969999999996</v>
      </c>
      <c r="W305">
        <f t="shared" si="23"/>
        <v>5.5183794108165936</v>
      </c>
      <c r="AC305">
        <v>0.45037549999999998</v>
      </c>
      <c r="AD305">
        <v>0.49418719999999999</v>
      </c>
      <c r="AE305">
        <v>0.44806099999999999</v>
      </c>
      <c r="AF305">
        <v>0.39699430000000002</v>
      </c>
      <c r="AG305">
        <f t="shared" si="24"/>
        <v>3.9590197187386322E-2</v>
      </c>
      <c r="AH305">
        <v>606.0394</v>
      </c>
      <c r="AI305">
        <v>626.23919999999998</v>
      </c>
      <c r="AJ305">
        <v>1</v>
      </c>
      <c r="AK305">
        <v>1</v>
      </c>
      <c r="AL305">
        <v>0.242008462548256</v>
      </c>
      <c r="AM305">
        <v>0.27925899624824502</v>
      </c>
      <c r="AN305" t="s">
        <v>5620</v>
      </c>
      <c r="AO305">
        <v>0.14000000000000001</v>
      </c>
      <c r="AP305">
        <v>0.39800000000000002</v>
      </c>
      <c r="AQ305" t="s">
        <v>18</v>
      </c>
    </row>
    <row r="306" spans="1:43">
      <c r="A306" t="s">
        <v>16</v>
      </c>
      <c r="B306">
        <v>-0.1712099</v>
      </c>
      <c r="C306">
        <v>1.642274</v>
      </c>
      <c r="D306">
        <v>-7.0623159999999999E-3</v>
      </c>
      <c r="E306">
        <v>-9.1473860000000004E-2</v>
      </c>
      <c r="F306">
        <v>0.13147400000000001</v>
      </c>
      <c r="G306">
        <v>2.830997E-3</v>
      </c>
      <c r="H306">
        <v>0.98708620000000002</v>
      </c>
      <c r="I306">
        <v>2.141006</v>
      </c>
      <c r="J306">
        <v>1.6472979999999999</v>
      </c>
      <c r="K306">
        <v>-1.531161</v>
      </c>
      <c r="L306">
        <v>-0.25758140000000002</v>
      </c>
      <c r="M306">
        <v>-0.69176700000000002</v>
      </c>
      <c r="N306">
        <v>-0.28634739999999997</v>
      </c>
      <c r="O306">
        <v>0.61083180000000004</v>
      </c>
      <c r="P306" s="9">
        <f t="shared" si="20"/>
        <v>0.52638444926936989</v>
      </c>
      <c r="Q306" s="9">
        <f t="shared" si="21"/>
        <v>-0.44583882313476431</v>
      </c>
      <c r="R306">
        <v>4.9171740000000002</v>
      </c>
      <c r="S306" s="16">
        <f t="shared" si="22"/>
        <v>2.0329074831316896</v>
      </c>
      <c r="T306">
        <v>-1.791777</v>
      </c>
      <c r="U306">
        <v>5.9335269999999998</v>
      </c>
      <c r="V306">
        <v>-1.7783629999999999</v>
      </c>
      <c r="W306">
        <f t="shared" si="23"/>
        <v>4.9171735935138869</v>
      </c>
      <c r="AC306">
        <v>0.48776659999999999</v>
      </c>
      <c r="AD306">
        <v>0.44085089999999999</v>
      </c>
      <c r="AE306">
        <v>0.47849979999999998</v>
      </c>
      <c r="AF306">
        <v>0.43512289999999998</v>
      </c>
      <c r="AG306">
        <f t="shared" si="24"/>
        <v>4.4771071781376445E-2</v>
      </c>
      <c r="AH306">
        <v>627.74350000000004</v>
      </c>
      <c r="AI306">
        <v>744.19050000000004</v>
      </c>
      <c r="AJ306">
        <v>3</v>
      </c>
      <c r="AK306">
        <v>3</v>
      </c>
      <c r="AL306">
        <v>1.93930792808533</v>
      </c>
      <c r="AM306">
        <v>1.9318832159042401</v>
      </c>
      <c r="AN306" t="s">
        <v>5613</v>
      </c>
      <c r="AO306">
        <v>0.13500000000000001</v>
      </c>
      <c r="AP306">
        <v>0.56699999999999995</v>
      </c>
      <c r="AQ306" t="s">
        <v>18</v>
      </c>
    </row>
    <row r="307" spans="1:43">
      <c r="A307" t="s">
        <v>22</v>
      </c>
      <c r="B307">
        <v>2.1401560000000002</v>
      </c>
      <c r="C307">
        <v>1.6466240000000001</v>
      </c>
      <c r="D307">
        <v>-1.5204770000000001</v>
      </c>
      <c r="E307">
        <v>-0.25096410000000002</v>
      </c>
      <c r="F307">
        <v>-0.69517490000000004</v>
      </c>
      <c r="G307">
        <v>-0.27199760000000001</v>
      </c>
      <c r="H307">
        <v>0.61625180000000002</v>
      </c>
      <c r="I307">
        <v>9.6315209999999998E-2</v>
      </c>
      <c r="J307">
        <v>1.6458109999999999</v>
      </c>
      <c r="K307">
        <v>-0.63648470000000001</v>
      </c>
      <c r="L307">
        <v>4.8865449999999998E-2</v>
      </c>
      <c r="M307">
        <v>-0.95394699999999999</v>
      </c>
      <c r="N307">
        <v>-0.13714100000000001</v>
      </c>
      <c r="O307">
        <v>-0.26227800000000001</v>
      </c>
      <c r="P307" s="9">
        <f t="shared" si="20"/>
        <v>-0.65331510793265002</v>
      </c>
      <c r="Q307" s="9">
        <f t="shared" si="21"/>
        <v>-0.14635873949389966</v>
      </c>
      <c r="R307">
        <v>1.8624050000000001</v>
      </c>
      <c r="S307" s="16">
        <f t="shared" si="22"/>
        <v>1.7176826904414535</v>
      </c>
      <c r="T307">
        <v>1.560945</v>
      </c>
      <c r="U307">
        <v>2.3271320000000002</v>
      </c>
      <c r="V307">
        <v>-3.1544829999999999</v>
      </c>
      <c r="W307">
        <f t="shared" si="23"/>
        <v>1.8624049314316691</v>
      </c>
      <c r="AC307">
        <v>0.43271949999999998</v>
      </c>
      <c r="AD307">
        <v>0.47943659999999999</v>
      </c>
      <c r="AE307">
        <v>0.41364499999999998</v>
      </c>
      <c r="AF307">
        <v>0.45773320000000001</v>
      </c>
      <c r="AG307">
        <f t="shared" si="24"/>
        <v>3.9280575685638891E-2</v>
      </c>
      <c r="AH307">
        <v>745.69209999999998</v>
      </c>
      <c r="AI307">
        <v>760.8895</v>
      </c>
      <c r="AJ307">
        <v>4</v>
      </c>
      <c r="AK307">
        <v>3</v>
      </c>
      <c r="AL307">
        <v>2.64113569259644</v>
      </c>
      <c r="AM307">
        <v>2.2759549617767298</v>
      </c>
      <c r="AN307" t="s">
        <v>740</v>
      </c>
      <c r="AO307">
        <v>9.4E-2</v>
      </c>
      <c r="AP307">
        <v>8.4000000000000005E-2</v>
      </c>
      <c r="AQ307" t="s">
        <v>18</v>
      </c>
    </row>
    <row r="308" spans="1:43">
      <c r="A308" t="s">
        <v>16</v>
      </c>
      <c r="B308">
        <v>9.6723619999999996E-2</v>
      </c>
      <c r="C308">
        <v>1.6477440000000001</v>
      </c>
      <c r="D308">
        <v>-0.65259560000000005</v>
      </c>
      <c r="E308">
        <v>5.1794359999999998E-2</v>
      </c>
      <c r="F308">
        <v>-0.95577279999999998</v>
      </c>
      <c r="G308">
        <v>-0.1483111</v>
      </c>
      <c r="H308">
        <v>-0.24863540000000001</v>
      </c>
      <c r="I308">
        <v>-6.4060930000000002E-2</v>
      </c>
      <c r="J308">
        <v>1.6509819999999999</v>
      </c>
      <c r="K308">
        <v>-0.86104800000000004</v>
      </c>
      <c r="L308">
        <v>-0.19084799999999999</v>
      </c>
      <c r="M308">
        <v>0.42380319999999999</v>
      </c>
      <c r="N308">
        <v>5.8183249999999999E-2</v>
      </c>
      <c r="O308">
        <v>0.88350580000000001</v>
      </c>
      <c r="P308" s="9">
        <f t="shared" si="20"/>
        <v>0.95393276178592745</v>
      </c>
      <c r="Q308" s="9">
        <f t="shared" si="21"/>
        <v>0.81997542801705392</v>
      </c>
      <c r="R308">
        <v>0.831901</v>
      </c>
      <c r="S308" s="16">
        <f t="shared" si="22"/>
        <v>0.60942823743921382</v>
      </c>
      <c r="T308">
        <v>0.80564800000000003</v>
      </c>
      <c r="U308">
        <v>1.8791100000000001</v>
      </c>
      <c r="V308">
        <v>-0.28387410000000002</v>
      </c>
      <c r="W308">
        <f t="shared" si="23"/>
        <v>0.83190116424767335</v>
      </c>
      <c r="AC308">
        <v>0.45548090000000002</v>
      </c>
      <c r="AD308">
        <v>0.4242629</v>
      </c>
      <c r="AE308">
        <v>0.46630080000000002</v>
      </c>
      <c r="AF308">
        <v>0.4441524</v>
      </c>
      <c r="AG308">
        <f t="shared" si="24"/>
        <v>4.0022425055571416E-2</v>
      </c>
      <c r="AH308">
        <v>762.40539999999999</v>
      </c>
      <c r="AI308">
        <v>768.673</v>
      </c>
      <c r="AJ308">
        <v>2</v>
      </c>
      <c r="AK308">
        <v>1</v>
      </c>
      <c r="AL308">
        <v>1.11160027980804</v>
      </c>
      <c r="AM308">
        <v>0.31546249985694902</v>
      </c>
      <c r="AN308" t="s">
        <v>5621</v>
      </c>
      <c r="AO308">
        <v>0.88</v>
      </c>
      <c r="AP308">
        <v>0.249</v>
      </c>
      <c r="AQ308" t="s">
        <v>18</v>
      </c>
    </row>
    <row r="309" spans="1:43">
      <c r="A309" t="s">
        <v>16</v>
      </c>
      <c r="B309">
        <v>-7.1386400000000003E-2</v>
      </c>
      <c r="C309">
        <v>1.6489910000000001</v>
      </c>
      <c r="D309">
        <v>-0.86584810000000001</v>
      </c>
      <c r="E309">
        <v>-0.18469099999999999</v>
      </c>
      <c r="F309">
        <v>0.43406670000000003</v>
      </c>
      <c r="G309">
        <v>6.1105819999999998E-2</v>
      </c>
      <c r="H309">
        <v>0.87962569999999995</v>
      </c>
      <c r="I309">
        <v>-3.5440919999999999E-4</v>
      </c>
      <c r="J309">
        <v>1.6414249999999999</v>
      </c>
      <c r="K309">
        <v>-0.77163349999999997</v>
      </c>
      <c r="L309">
        <v>-9.6965490000000001E-2</v>
      </c>
      <c r="M309">
        <v>0.16325120000000001</v>
      </c>
      <c r="N309">
        <v>-1.7989049999999999E-2</v>
      </c>
      <c r="O309">
        <v>0.98164309999999999</v>
      </c>
      <c r="P309" s="9">
        <f t="shared" si="20"/>
        <v>0.97894721002330698</v>
      </c>
      <c r="Q309" s="9">
        <f t="shared" si="21"/>
        <v>0.91667528002483345</v>
      </c>
      <c r="R309">
        <v>2.9634809999999998</v>
      </c>
      <c r="S309" s="16">
        <f t="shared" si="22"/>
        <v>0.41111630967765023</v>
      </c>
      <c r="T309">
        <v>0.66559500000000005</v>
      </c>
      <c r="U309">
        <v>1.8680699999999999</v>
      </c>
      <c r="V309">
        <v>1.996159</v>
      </c>
      <c r="W309">
        <f t="shared" si="23"/>
        <v>2.9634813703881067</v>
      </c>
      <c r="AC309">
        <v>0.47051929999999997</v>
      </c>
      <c r="AD309">
        <v>0.44838519999999998</v>
      </c>
      <c r="AE309">
        <v>0.41605969999999998</v>
      </c>
      <c r="AF309">
        <v>0.49759029999999999</v>
      </c>
      <c r="AG309">
        <f t="shared" si="24"/>
        <v>4.3677348776412099E-2</v>
      </c>
      <c r="AH309">
        <v>770.173</v>
      </c>
      <c r="AI309">
        <v>774.90620000000001</v>
      </c>
      <c r="AJ309">
        <v>1</v>
      </c>
      <c r="AK309">
        <v>1</v>
      </c>
      <c r="AL309">
        <v>0.26244539022445701</v>
      </c>
      <c r="AM309">
        <v>0.288946092128754</v>
      </c>
      <c r="AN309" t="s">
        <v>3175</v>
      </c>
      <c r="AO309">
        <v>0.51500000000000001</v>
      </c>
      <c r="AP309">
        <v>0.28599999999999998</v>
      </c>
      <c r="AQ309" t="s">
        <v>18</v>
      </c>
    </row>
    <row r="310" spans="1:43">
      <c r="A310" t="s">
        <v>22</v>
      </c>
      <c r="B310">
        <v>7.4779390000000003E-3</v>
      </c>
      <c r="C310">
        <v>1.644746</v>
      </c>
      <c r="D310">
        <v>-0.78477750000000002</v>
      </c>
      <c r="E310">
        <v>-0.114608</v>
      </c>
      <c r="F310">
        <v>0.1455844</v>
      </c>
      <c r="G310">
        <v>-1.98821E-2</v>
      </c>
      <c r="H310">
        <v>0.98248400000000002</v>
      </c>
      <c r="I310">
        <v>-0.2159973</v>
      </c>
      <c r="J310">
        <v>1.6422749999999999</v>
      </c>
      <c r="K310">
        <v>0.1283492</v>
      </c>
      <c r="L310">
        <v>-9.85906E-2</v>
      </c>
      <c r="M310">
        <v>-4.1531360000000003E-2</v>
      </c>
      <c r="N310">
        <v>-2.1700500000000001E-2</v>
      </c>
      <c r="O310">
        <v>0.99402420000000002</v>
      </c>
      <c r="P310" s="9">
        <f t="shared" si="20"/>
        <v>-0.51723574359584601</v>
      </c>
      <c r="Q310" s="9">
        <f t="shared" si="21"/>
        <v>-0.4649343710937045</v>
      </c>
      <c r="R310">
        <v>4.2442440000000001</v>
      </c>
      <c r="S310" s="16">
        <f t="shared" si="22"/>
        <v>2.0543568085235964</v>
      </c>
      <c r="T310">
        <v>-0.6151624</v>
      </c>
      <c r="U310">
        <v>1.887521</v>
      </c>
      <c r="V310">
        <v>3.4065210000000001</v>
      </c>
      <c r="W310">
        <f t="shared" si="23"/>
        <v>4.2442436085216988</v>
      </c>
      <c r="AC310">
        <v>0.48917310000000003</v>
      </c>
      <c r="AD310">
        <v>0.47541600000000001</v>
      </c>
      <c r="AE310">
        <v>0.4794351</v>
      </c>
      <c r="AF310">
        <v>0.36570839999999999</v>
      </c>
      <c r="AG310">
        <f t="shared" si="24"/>
        <v>4.0775671558387024E-2</v>
      </c>
      <c r="AH310">
        <v>776.40790000000004</v>
      </c>
      <c r="AI310">
        <v>784.19510000000002</v>
      </c>
      <c r="AJ310">
        <v>1</v>
      </c>
      <c r="AK310">
        <v>4</v>
      </c>
      <c r="AL310">
        <v>0.15811762213707001</v>
      </c>
      <c r="AM310">
        <v>2.7698130607604998</v>
      </c>
      <c r="AN310" t="s">
        <v>85</v>
      </c>
      <c r="AO310">
        <v>0.30199999999999999</v>
      </c>
      <c r="AP310">
        <v>0.67800000000000005</v>
      </c>
      <c r="AQ310" t="s">
        <v>18</v>
      </c>
    </row>
    <row r="311" spans="1:43">
      <c r="A311" t="s">
        <v>22</v>
      </c>
      <c r="B311">
        <v>-0.16144120000000001</v>
      </c>
      <c r="C311">
        <v>1.6482760000000001</v>
      </c>
      <c r="D311">
        <v>0.13250139999999999</v>
      </c>
      <c r="E311">
        <v>-9.3342889999999998E-2</v>
      </c>
      <c r="F311">
        <v>4.5185040000000003E-2</v>
      </c>
      <c r="G311">
        <v>-1.2676369999999999E-2</v>
      </c>
      <c r="H311">
        <v>0.99452739999999995</v>
      </c>
      <c r="I311">
        <v>2.6833650000000001E-2</v>
      </c>
      <c r="J311">
        <v>1.653262</v>
      </c>
      <c r="K311">
        <v>-0.52491180000000004</v>
      </c>
      <c r="L311">
        <v>0.1927297</v>
      </c>
      <c r="M311">
        <v>-0.76973740000000002</v>
      </c>
      <c r="N311">
        <v>-0.28153230000000001</v>
      </c>
      <c r="O311">
        <v>-0.53953620000000002</v>
      </c>
      <c r="P311" s="9">
        <f t="shared" si="20"/>
        <v>0.73134721764641442</v>
      </c>
      <c r="Q311" s="9">
        <f t="shared" si="21"/>
        <v>6.9737505518303822E-2</v>
      </c>
      <c r="R311">
        <v>5.8480590000000001</v>
      </c>
      <c r="S311" s="16">
        <f t="shared" si="22"/>
        <v>1.5010021712467791</v>
      </c>
      <c r="T311">
        <v>4.1908380000000003</v>
      </c>
      <c r="U311">
        <v>4.974952</v>
      </c>
      <c r="V311">
        <v>-1.914615</v>
      </c>
      <c r="W311">
        <f t="shared" si="23"/>
        <v>5.8480589086360615</v>
      </c>
      <c r="AC311">
        <v>0.4286141</v>
      </c>
      <c r="AD311">
        <v>0.4944867</v>
      </c>
      <c r="AE311">
        <v>0.49026209999999998</v>
      </c>
      <c r="AF311">
        <v>0.48181960000000001</v>
      </c>
      <c r="AG311">
        <f t="shared" si="24"/>
        <v>5.0064957606794976E-2</v>
      </c>
      <c r="AH311">
        <v>785.70569999999998</v>
      </c>
      <c r="AI311">
        <v>799.40530000000001</v>
      </c>
      <c r="AJ311">
        <v>3</v>
      </c>
      <c r="AK311">
        <v>1</v>
      </c>
      <c r="AL311">
        <v>1.92842137813568</v>
      </c>
      <c r="AM311">
        <v>0.65262365341186501</v>
      </c>
      <c r="AN311" t="s">
        <v>5622</v>
      </c>
      <c r="AO311">
        <v>0.83199999999999996</v>
      </c>
      <c r="AP311">
        <v>0.97399999999999998</v>
      </c>
      <c r="AQ311" t="s">
        <v>18</v>
      </c>
    </row>
    <row r="312" spans="1:43">
      <c r="A312" t="s">
        <v>20</v>
      </c>
      <c r="B312">
        <v>4.3681560000000001E-2</v>
      </c>
      <c r="C312">
        <v>1.657214</v>
      </c>
      <c r="D312">
        <v>-0.56950659999999997</v>
      </c>
      <c r="E312">
        <v>0.17463119999999999</v>
      </c>
      <c r="F312">
        <v>-0.78897150000000005</v>
      </c>
      <c r="G312">
        <v>-0.23010130000000001</v>
      </c>
      <c r="H312">
        <v>-0.54229269999999996</v>
      </c>
      <c r="I312">
        <v>1.1568609999999999</v>
      </c>
      <c r="J312">
        <v>1.6346719999999999</v>
      </c>
      <c r="K312">
        <v>-1.233752</v>
      </c>
      <c r="L312">
        <v>6.6924519999999998E-3</v>
      </c>
      <c r="M312">
        <v>-0.98465250000000004</v>
      </c>
      <c r="N312">
        <v>-0.1280075</v>
      </c>
      <c r="O312">
        <v>0.1184438</v>
      </c>
      <c r="P312" s="9">
        <f t="shared" si="20"/>
        <v>-0.23664150604509443</v>
      </c>
      <c r="Q312" s="9">
        <f t="shared" si="21"/>
        <v>-0.88800159523341904</v>
      </c>
      <c r="R312">
        <v>3.9809760000000001</v>
      </c>
      <c r="S312" s="16">
        <f t="shared" si="22"/>
        <v>2.6637772254285519</v>
      </c>
      <c r="T312">
        <v>0.27698109999999998</v>
      </c>
      <c r="U312">
        <v>2.003978</v>
      </c>
      <c r="V312">
        <v>-4.5284829999999996</v>
      </c>
      <c r="W312">
        <f t="shared" si="23"/>
        <v>3.9809757701871495</v>
      </c>
      <c r="AC312">
        <v>0.40315780000000001</v>
      </c>
      <c r="AD312">
        <v>0.44373790000000002</v>
      </c>
      <c r="AE312">
        <v>0.45422679999999999</v>
      </c>
      <c r="AF312">
        <v>0.39159339999999998</v>
      </c>
      <c r="AG312">
        <f t="shared" si="24"/>
        <v>3.1820698485099219E-2</v>
      </c>
      <c r="AH312">
        <v>800.92489999999998</v>
      </c>
      <c r="AI312">
        <v>808.64340000000004</v>
      </c>
      <c r="AJ312">
        <v>4</v>
      </c>
      <c r="AK312">
        <v>2</v>
      </c>
      <c r="AL312">
        <v>3.0364143848419198</v>
      </c>
      <c r="AM312">
        <v>0.97856664657592796</v>
      </c>
      <c r="AN312" t="s">
        <v>5623</v>
      </c>
      <c r="AO312">
        <v>0.33300000000000002</v>
      </c>
      <c r="AP312">
        <v>0.16400000000000001</v>
      </c>
      <c r="AQ312" t="s">
        <v>18</v>
      </c>
    </row>
    <row r="313" spans="1:43">
      <c r="A313" t="s">
        <v>22</v>
      </c>
      <c r="B313">
        <v>1.1725000000000001</v>
      </c>
      <c r="C313">
        <v>1.640995</v>
      </c>
      <c r="D313">
        <v>-1.235768</v>
      </c>
      <c r="E313">
        <v>-5.9429870000000003E-3</v>
      </c>
      <c r="F313">
        <v>-0.98093169999999996</v>
      </c>
      <c r="G313">
        <v>-0.1284593</v>
      </c>
      <c r="H313">
        <v>0.1457254</v>
      </c>
      <c r="I313">
        <v>-1.3983779999999999</v>
      </c>
      <c r="J313">
        <v>1.6535340000000001</v>
      </c>
      <c r="K313">
        <v>0.31294250000000001</v>
      </c>
      <c r="L313">
        <v>-0.1707697</v>
      </c>
      <c r="M313">
        <v>0.34706310000000001</v>
      </c>
      <c r="N313">
        <v>2.3064520000000002E-2</v>
      </c>
      <c r="O313">
        <v>0.92187470000000005</v>
      </c>
      <c r="P313" s="9">
        <f t="shared" si="20"/>
        <v>-0.45105739459617306</v>
      </c>
      <c r="Q313" s="9">
        <f t="shared" si="21"/>
        <v>-0.5930944535602245</v>
      </c>
      <c r="R313">
        <v>4.3271439999999997</v>
      </c>
      <c r="S313" s="16">
        <f t="shared" si="22"/>
        <v>2.2056931587922</v>
      </c>
      <c r="T313">
        <v>1.287523</v>
      </c>
      <c r="U313">
        <v>2.4517350000000002</v>
      </c>
      <c r="V313">
        <v>3.0131899999999998</v>
      </c>
      <c r="W313">
        <f t="shared" si="23"/>
        <v>4.3271438298134948</v>
      </c>
      <c r="AC313">
        <v>0.46648669999999998</v>
      </c>
      <c r="AD313">
        <v>0.437282</v>
      </c>
      <c r="AE313">
        <v>0.41439799999999999</v>
      </c>
      <c r="AF313">
        <v>0.31508029999999998</v>
      </c>
      <c r="AG313">
        <f t="shared" si="24"/>
        <v>2.6634206819747458E-2</v>
      </c>
      <c r="AH313">
        <v>810.1576</v>
      </c>
      <c r="AI313">
        <v>824.1558</v>
      </c>
      <c r="AJ313">
        <v>1</v>
      </c>
      <c r="AK313">
        <v>2</v>
      </c>
      <c r="AL313">
        <v>0.19038599729538</v>
      </c>
      <c r="AM313">
        <v>1.4298634529113801</v>
      </c>
      <c r="AN313" t="s">
        <v>5624</v>
      </c>
      <c r="AO313">
        <v>0.224</v>
      </c>
      <c r="AP313">
        <v>0.79100000000000004</v>
      </c>
      <c r="AQ313" t="s">
        <v>18</v>
      </c>
    </row>
    <row r="314" spans="1:43">
      <c r="A314" t="s">
        <v>20</v>
      </c>
      <c r="B314">
        <v>0</v>
      </c>
      <c r="C314">
        <v>1.6</v>
      </c>
      <c r="D314">
        <v>0</v>
      </c>
      <c r="E314">
        <v>0</v>
      </c>
      <c r="F314">
        <v>0</v>
      </c>
      <c r="G314">
        <v>0</v>
      </c>
      <c r="H314">
        <v>1</v>
      </c>
      <c r="I314">
        <v>0.58347360000000004</v>
      </c>
      <c r="J314">
        <v>1.688636</v>
      </c>
      <c r="K314">
        <v>0.3612301</v>
      </c>
      <c r="L314">
        <v>-7.0593790000000003E-2</v>
      </c>
      <c r="M314">
        <v>-0.89249290000000003</v>
      </c>
      <c r="N314">
        <v>-0.41732829999999999</v>
      </c>
      <c r="O314">
        <v>-0.1559169</v>
      </c>
      <c r="P314" s="9">
        <f t="shared" si="20"/>
        <v>-0.219018272846767</v>
      </c>
      <c r="Q314" s="9">
        <f t="shared" si="21"/>
        <v>-0.9040619923184382</v>
      </c>
      <c r="R314">
        <v>4.0895630000000001</v>
      </c>
      <c r="S314" s="16">
        <f t="shared" si="22"/>
        <v>2.699976251938478</v>
      </c>
      <c r="T314">
        <v>1.532821</v>
      </c>
      <c r="U314">
        <v>4.507517</v>
      </c>
      <c r="V314">
        <v>-2.433379</v>
      </c>
      <c r="W314">
        <f t="shared" si="23"/>
        <v>4.0895633851269499</v>
      </c>
      <c r="AC314">
        <v>0.48668879999999998</v>
      </c>
      <c r="AD314">
        <v>0.49882379999999998</v>
      </c>
      <c r="AE314">
        <v>0.4229173</v>
      </c>
      <c r="AF314">
        <v>0.30243189999999998</v>
      </c>
      <c r="AG314">
        <f t="shared" si="24"/>
        <v>3.1051427281023013E-2</v>
      </c>
      <c r="AH314">
        <v>48.660269999999997</v>
      </c>
      <c r="AI314">
        <v>159.6378</v>
      </c>
      <c r="AJ314">
        <v>3</v>
      </c>
      <c r="AK314">
        <v>2</v>
      </c>
      <c r="AL314">
        <v>2.2080891132354701</v>
      </c>
      <c r="AM314">
        <v>1.08563220500946</v>
      </c>
      <c r="AN314" t="s">
        <v>5625</v>
      </c>
      <c r="AO314">
        <v>0.98799999999999999</v>
      </c>
      <c r="AP314">
        <v>0.42499999999999999</v>
      </c>
      <c r="AQ314" t="s">
        <v>18</v>
      </c>
    </row>
    <row r="315" spans="1:43">
      <c r="A315" t="s">
        <v>22</v>
      </c>
      <c r="B315">
        <v>0.59015660000000003</v>
      </c>
      <c r="C315">
        <v>1.6513990000000001</v>
      </c>
      <c r="D315">
        <v>0.33682499999999999</v>
      </c>
      <c r="E315">
        <v>-5.4262999999999999E-2</v>
      </c>
      <c r="F315">
        <v>-0.96578520000000001</v>
      </c>
      <c r="G315">
        <v>-0.15045230000000001</v>
      </c>
      <c r="H315">
        <v>-0.20415340000000001</v>
      </c>
      <c r="I315">
        <v>0.33727950000000001</v>
      </c>
      <c r="J315">
        <v>1.625129</v>
      </c>
      <c r="K315">
        <v>3.3719760000000001E-2</v>
      </c>
      <c r="L315">
        <v>-0.1206951</v>
      </c>
      <c r="M315">
        <v>3.3500040000000002E-2</v>
      </c>
      <c r="N315">
        <v>0.105001</v>
      </c>
      <c r="O315">
        <v>0.98655219999999999</v>
      </c>
      <c r="P315" s="9">
        <f t="shared" si="20"/>
        <v>-0.65120074863762401</v>
      </c>
      <c r="Q315" s="9">
        <f t="shared" si="21"/>
        <v>-0.15187516994759609</v>
      </c>
      <c r="R315">
        <v>2.6680139999999999</v>
      </c>
      <c r="S315" s="16">
        <f t="shared" si="22"/>
        <v>1.7232615020729725</v>
      </c>
      <c r="T315">
        <v>0.85012580000000004</v>
      </c>
      <c r="U315">
        <v>2.115167</v>
      </c>
      <c r="V315">
        <v>2.9513289999999999</v>
      </c>
      <c r="W315">
        <f t="shared" si="23"/>
        <v>2.6680134761257559</v>
      </c>
      <c r="AC315">
        <v>0.4416175</v>
      </c>
      <c r="AD315">
        <v>0.40905029999999998</v>
      </c>
      <c r="AE315">
        <v>0.46344459999999998</v>
      </c>
      <c r="AF315">
        <v>0.4950117</v>
      </c>
      <c r="AG315">
        <f t="shared" si="24"/>
        <v>4.1441577668813512E-2</v>
      </c>
      <c r="AH315">
        <v>161.1686</v>
      </c>
      <c r="AI315">
        <v>209.67070000000001</v>
      </c>
      <c r="AJ315">
        <v>1</v>
      </c>
      <c r="AK315">
        <v>2</v>
      </c>
      <c r="AL315">
        <v>0.20061542093753801</v>
      </c>
      <c r="AM315">
        <v>1.05988216400146</v>
      </c>
      <c r="AN315" t="s">
        <v>5626</v>
      </c>
      <c r="AO315">
        <v>2.5999999999999999E-2</v>
      </c>
      <c r="AP315">
        <v>0.96499999999999997</v>
      </c>
      <c r="AQ315" t="s">
        <v>18</v>
      </c>
    </row>
    <row r="316" spans="1:43">
      <c r="A316" t="s">
        <v>22</v>
      </c>
      <c r="B316">
        <v>0.32894089999999998</v>
      </c>
      <c r="C316">
        <v>1.641438</v>
      </c>
      <c r="D316">
        <v>8.4450910000000004E-2</v>
      </c>
      <c r="E316">
        <v>-0.1068745</v>
      </c>
      <c r="F316">
        <v>-6.6453399999999996E-2</v>
      </c>
      <c r="G316">
        <v>9.0153819999999996E-2</v>
      </c>
      <c r="H316">
        <v>0.98794439999999994</v>
      </c>
      <c r="I316">
        <v>-0.19257299999999999</v>
      </c>
      <c r="J316">
        <v>2.244529</v>
      </c>
      <c r="K316">
        <v>-1.088041</v>
      </c>
      <c r="L316">
        <v>0.2419152</v>
      </c>
      <c r="M316">
        <v>-0.73560559999999997</v>
      </c>
      <c r="N316">
        <v>-0.25714219999999999</v>
      </c>
      <c r="O316">
        <v>-0.57813440000000005</v>
      </c>
      <c r="P316" s="9">
        <f t="shared" si="20"/>
        <v>0.91555697138842795</v>
      </c>
      <c r="Q316" s="9">
        <f t="shared" si="21"/>
        <v>0.6764891357159013</v>
      </c>
      <c r="R316">
        <v>2.0709360000000001</v>
      </c>
      <c r="S316" s="16">
        <f t="shared" si="22"/>
        <v>0.82781145886079399</v>
      </c>
      <c r="T316">
        <v>0.66041720000000004</v>
      </c>
      <c r="U316">
        <v>3.1310389999999999</v>
      </c>
      <c r="V316">
        <v>-1.315544</v>
      </c>
      <c r="W316">
        <f t="shared" si="23"/>
        <v>2.0709353984826757</v>
      </c>
      <c r="AC316">
        <v>0.4205835</v>
      </c>
      <c r="AD316">
        <v>0.47241460000000002</v>
      </c>
      <c r="AE316">
        <v>0.41466199999999998</v>
      </c>
      <c r="AF316">
        <v>0.3368099</v>
      </c>
      <c r="AG316">
        <f t="shared" si="24"/>
        <v>2.7749465882288757E-2</v>
      </c>
      <c r="AH316">
        <v>211.16759999999999</v>
      </c>
      <c r="AI316">
        <v>289.68299999999999</v>
      </c>
      <c r="AJ316">
        <v>3</v>
      </c>
      <c r="AK316">
        <v>2</v>
      </c>
      <c r="AL316">
        <v>2.3131453990936302</v>
      </c>
      <c r="AM316">
        <v>1.3518370389938399</v>
      </c>
      <c r="AN316" t="s">
        <v>5601</v>
      </c>
      <c r="AO316">
        <v>0.55400000000000005</v>
      </c>
      <c r="AP316">
        <v>0.98699999999999999</v>
      </c>
      <c r="AQ316" t="s">
        <v>18</v>
      </c>
    </row>
    <row r="317" spans="1:43">
      <c r="A317" t="s">
        <v>16</v>
      </c>
      <c r="B317">
        <v>-0.1242969</v>
      </c>
      <c r="C317">
        <v>2.216526</v>
      </c>
      <c r="D317">
        <v>-1.000648</v>
      </c>
      <c r="E317">
        <v>-5.9825540000000003E-2</v>
      </c>
      <c r="F317">
        <v>0.49748940000000003</v>
      </c>
      <c r="G317">
        <v>0.11582820000000001</v>
      </c>
      <c r="H317">
        <v>0.85761829999999994</v>
      </c>
      <c r="I317">
        <v>0.19554560000000001</v>
      </c>
      <c r="J317">
        <v>2.2481279999999999</v>
      </c>
      <c r="K317">
        <v>-0.80017419999999995</v>
      </c>
      <c r="L317">
        <v>6.8318690000000001E-2</v>
      </c>
      <c r="M317">
        <v>-0.89587309999999998</v>
      </c>
      <c r="N317">
        <v>-0.35610409999999998</v>
      </c>
      <c r="O317">
        <v>-0.2567759</v>
      </c>
      <c r="P317" s="9">
        <f t="shared" si="20"/>
        <v>-6.2345492680491998E-2</v>
      </c>
      <c r="Q317" s="9">
        <f t="shared" si="21"/>
        <v>-0.99222607908485339</v>
      </c>
      <c r="R317">
        <v>3.2405059999999999</v>
      </c>
      <c r="S317" s="16">
        <f t="shared" si="22"/>
        <v>3.0168207484544483</v>
      </c>
      <c r="T317">
        <v>1.3795679999999999</v>
      </c>
      <c r="U317">
        <v>4.3190920000000004</v>
      </c>
      <c r="V317">
        <v>-2.9547439999999998</v>
      </c>
      <c r="W317">
        <f t="shared" si="23"/>
        <v>3.2405068429219543</v>
      </c>
      <c r="AC317">
        <v>0.42923509999999998</v>
      </c>
      <c r="AD317">
        <v>0.44674239999999998</v>
      </c>
      <c r="AE317">
        <v>0.40480100000000002</v>
      </c>
      <c r="AF317">
        <v>0.40073809999999999</v>
      </c>
      <c r="AG317">
        <f t="shared" si="24"/>
        <v>3.1106748142349806E-2</v>
      </c>
      <c r="AH317">
        <v>291.18110000000001</v>
      </c>
      <c r="AI317">
        <v>303.18200000000002</v>
      </c>
      <c r="AJ317">
        <v>3</v>
      </c>
      <c r="AK317">
        <v>2</v>
      </c>
      <c r="AL317">
        <v>2.2180800437927202</v>
      </c>
      <c r="AM317">
        <v>0.94990718364715598</v>
      </c>
      <c r="AN317" t="s">
        <v>5627</v>
      </c>
      <c r="AO317">
        <v>0.67400000000000004</v>
      </c>
      <c r="AP317">
        <v>0.95099999999999996</v>
      </c>
      <c r="AQ317" t="s">
        <v>18</v>
      </c>
    </row>
    <row r="318" spans="1:43">
      <c r="A318" t="s">
        <v>16</v>
      </c>
      <c r="B318">
        <v>0.25782539999999998</v>
      </c>
      <c r="C318">
        <v>2.1847479999999999</v>
      </c>
      <c r="D318">
        <v>-0.88412579999999996</v>
      </c>
      <c r="E318">
        <v>1.5905349999999999E-2</v>
      </c>
      <c r="F318">
        <v>-0.80731640000000005</v>
      </c>
      <c r="G318">
        <v>7.1476940000000003E-2</v>
      </c>
      <c r="H318">
        <v>-0.58555820000000003</v>
      </c>
      <c r="I318">
        <v>0.58571209999999996</v>
      </c>
      <c r="J318">
        <v>2.2251050000000001</v>
      </c>
      <c r="K318">
        <v>-0.88251080000000004</v>
      </c>
      <c r="L318">
        <v>-0.1651917</v>
      </c>
      <c r="M318">
        <v>-0.20330480000000001</v>
      </c>
      <c r="N318">
        <v>-4.042801E-2</v>
      </c>
      <c r="O318">
        <v>0.9642326</v>
      </c>
      <c r="P318" s="9">
        <f t="shared" si="20"/>
        <v>-0.46478934226357604</v>
      </c>
      <c r="Q318" s="9">
        <f t="shared" si="21"/>
        <v>-0.56794173463638475</v>
      </c>
      <c r="R318">
        <v>1.3381179999999999</v>
      </c>
      <c r="S318" s="16">
        <f t="shared" si="22"/>
        <v>2.1747992970407095</v>
      </c>
      <c r="T318">
        <v>5.7594939999999997E-2</v>
      </c>
      <c r="U318">
        <v>2.5436480000000001</v>
      </c>
      <c r="V318">
        <v>0.38931759999999999</v>
      </c>
      <c r="W318">
        <f t="shared" si="23"/>
        <v>1.3381179096459965</v>
      </c>
      <c r="AC318">
        <v>0.47724420000000001</v>
      </c>
      <c r="AD318">
        <v>0.42769380000000001</v>
      </c>
      <c r="AE318">
        <v>0.4175681</v>
      </c>
      <c r="AF318">
        <v>0.33219070000000001</v>
      </c>
      <c r="AG318">
        <f t="shared" si="24"/>
        <v>2.8313163503674507E-2</v>
      </c>
      <c r="AH318">
        <v>304.69529999999997</v>
      </c>
      <c r="AI318">
        <v>311.97469999999998</v>
      </c>
      <c r="AJ318">
        <v>1</v>
      </c>
      <c r="AK318">
        <v>3</v>
      </c>
      <c r="AL318">
        <v>0.31217572093009899</v>
      </c>
      <c r="AM318">
        <v>2.0796852111816402</v>
      </c>
      <c r="AN318" t="s">
        <v>5628</v>
      </c>
      <c r="AO318">
        <v>0.31</v>
      </c>
      <c r="AP318">
        <v>0.92600000000000005</v>
      </c>
      <c r="AQ318" t="s">
        <v>18</v>
      </c>
    </row>
    <row r="319" spans="1:43">
      <c r="A319" t="s">
        <v>16</v>
      </c>
      <c r="B319">
        <v>0.53448870000000004</v>
      </c>
      <c r="C319">
        <v>2.1732010000000002</v>
      </c>
      <c r="D319">
        <v>-0.79535290000000003</v>
      </c>
      <c r="E319">
        <v>0.1088756</v>
      </c>
      <c r="F319">
        <v>0.12556829999999999</v>
      </c>
      <c r="G319">
        <v>2.7779100000000001E-2</v>
      </c>
      <c r="H319">
        <v>0.9857013</v>
      </c>
      <c r="I319">
        <v>-0.79749729999999996</v>
      </c>
      <c r="J319">
        <v>2.2474349999999998</v>
      </c>
      <c r="K319">
        <v>-0.7305142</v>
      </c>
      <c r="L319">
        <v>0.29561270000000001</v>
      </c>
      <c r="M319">
        <v>-0.69758940000000003</v>
      </c>
      <c r="N319">
        <v>-0.27874139999999997</v>
      </c>
      <c r="O319">
        <v>-0.59015720000000005</v>
      </c>
      <c r="P319" s="9">
        <f t="shared" si="20"/>
        <v>-0.66985806963343208</v>
      </c>
      <c r="Q319" s="9">
        <f t="shared" si="21"/>
        <v>-0.1025803330939441</v>
      </c>
      <c r="R319">
        <v>2.1235179999999998</v>
      </c>
      <c r="S319" s="16">
        <f t="shared" si="22"/>
        <v>1.6735574212512083</v>
      </c>
      <c r="T319">
        <v>0.94655840000000002</v>
      </c>
      <c r="U319">
        <v>4.2542109999999997</v>
      </c>
      <c r="V319">
        <v>-0.88981279999999996</v>
      </c>
      <c r="W319">
        <f t="shared" si="23"/>
        <v>2.1235175371223329</v>
      </c>
      <c r="AC319">
        <v>0.441216</v>
      </c>
      <c r="AD319">
        <v>0.46508749999999999</v>
      </c>
      <c r="AE319">
        <v>0.42848180000000002</v>
      </c>
      <c r="AF319">
        <v>0.42210999999999999</v>
      </c>
      <c r="AG319">
        <f t="shared" si="24"/>
        <v>3.7114527931123395E-2</v>
      </c>
      <c r="AH319">
        <v>313.50439999999998</v>
      </c>
      <c r="AI319">
        <v>326.83530000000002</v>
      </c>
      <c r="AJ319">
        <v>3</v>
      </c>
      <c r="AK319">
        <v>2</v>
      </c>
      <c r="AL319">
        <v>1.6152937412262001</v>
      </c>
      <c r="AM319">
        <v>1.37531089782715</v>
      </c>
      <c r="AN319" t="s">
        <v>5629</v>
      </c>
      <c r="AO319">
        <v>0.48899999999999999</v>
      </c>
      <c r="AP319">
        <v>0.75700000000000001</v>
      </c>
      <c r="AQ319" t="s">
        <v>18</v>
      </c>
    </row>
    <row r="320" spans="1:43">
      <c r="A320" t="s">
        <v>16</v>
      </c>
      <c r="B320">
        <v>-0.36597560000000001</v>
      </c>
      <c r="C320">
        <v>2.1715930000000001</v>
      </c>
      <c r="D320">
        <v>-0.71359689999999998</v>
      </c>
      <c r="E320">
        <v>9.1766700000000007E-2</v>
      </c>
      <c r="F320">
        <v>0.38382860000000002</v>
      </c>
      <c r="G320">
        <v>3.9688359999999999E-3</v>
      </c>
      <c r="H320">
        <v>0.91882470000000005</v>
      </c>
      <c r="I320">
        <v>-0.57964550000000004</v>
      </c>
      <c r="J320">
        <v>2.2273070000000001</v>
      </c>
      <c r="K320">
        <v>-0.68028999999999995</v>
      </c>
      <c r="L320">
        <v>-0.1904959</v>
      </c>
      <c r="M320">
        <v>6.9682209999999994E-2</v>
      </c>
      <c r="N320">
        <v>-4.4344080000000001E-2</v>
      </c>
      <c r="O320">
        <v>0.97820720000000005</v>
      </c>
      <c r="P320" s="9">
        <f t="shared" si="20"/>
        <v>-0.16519099496130801</v>
      </c>
      <c r="Q320" s="9">
        <f t="shared" si="21"/>
        <v>-0.94542387036738618</v>
      </c>
      <c r="R320">
        <v>5.7856649999999998</v>
      </c>
      <c r="S320" s="16">
        <f t="shared" si="22"/>
        <v>2.8096893262923688</v>
      </c>
      <c r="T320">
        <v>-0.40109430000000001</v>
      </c>
      <c r="U320">
        <v>6.7662190000000004</v>
      </c>
      <c r="V320">
        <v>2.8023799999999999</v>
      </c>
      <c r="W320">
        <f t="shared" si="23"/>
        <v>5.7856646086944323</v>
      </c>
      <c r="AC320">
        <v>0.4672461</v>
      </c>
      <c r="AD320">
        <v>0.47875289999999998</v>
      </c>
      <c r="AE320">
        <v>0.48535529999999999</v>
      </c>
      <c r="AF320">
        <v>0.40601009999999998</v>
      </c>
      <c r="AG320">
        <f t="shared" si="24"/>
        <v>4.4081231255830043E-2</v>
      </c>
      <c r="AH320">
        <v>328.36790000000002</v>
      </c>
      <c r="AI320">
        <v>350.49860000000001</v>
      </c>
      <c r="AJ320">
        <v>2</v>
      </c>
      <c r="AK320">
        <v>3</v>
      </c>
      <c r="AL320">
        <v>0.91762888431549094</v>
      </c>
      <c r="AM320">
        <v>1.5784395933151201</v>
      </c>
      <c r="AN320" t="s">
        <v>5630</v>
      </c>
      <c r="AO320">
        <v>0.32</v>
      </c>
      <c r="AP320">
        <v>0.71899999999999997</v>
      </c>
      <c r="AQ320" t="s">
        <v>18</v>
      </c>
    </row>
    <row r="321" spans="1:43">
      <c r="A321" t="s">
        <v>22</v>
      </c>
      <c r="B321">
        <v>-0.62511669999999997</v>
      </c>
      <c r="C321">
        <v>2.2414839999999998</v>
      </c>
      <c r="D321">
        <v>-0.71471260000000003</v>
      </c>
      <c r="E321">
        <v>-0.31208799999999998</v>
      </c>
      <c r="F321">
        <v>-3.1978140000000002E-3</v>
      </c>
      <c r="G321">
        <v>-6.0868970000000001E-2</v>
      </c>
      <c r="H321">
        <v>0.94809600000000005</v>
      </c>
      <c r="I321">
        <v>-0.488535</v>
      </c>
      <c r="J321">
        <v>2.254267</v>
      </c>
      <c r="K321">
        <v>-0.75546679999999999</v>
      </c>
      <c r="L321">
        <v>6.7099210000000006E-2</v>
      </c>
      <c r="M321">
        <v>-0.88319049999999999</v>
      </c>
      <c r="N321">
        <v>-0.45015119999999997</v>
      </c>
      <c r="O321">
        <v>-0.1132968</v>
      </c>
      <c r="P321" s="9">
        <f t="shared" si="20"/>
        <v>-0.34017931923733502</v>
      </c>
      <c r="Q321" s="9">
        <f t="shared" si="21"/>
        <v>-0.76855606152644662</v>
      </c>
      <c r="R321">
        <v>5.6107560000000003</v>
      </c>
      <c r="S321" s="16">
        <f t="shared" si="22"/>
        <v>2.447377487694181</v>
      </c>
      <c r="T321">
        <v>0.3161794</v>
      </c>
      <c r="U321">
        <v>6.9301149999999998</v>
      </c>
      <c r="V321">
        <v>-3.649213</v>
      </c>
      <c r="W321">
        <f t="shared" si="23"/>
        <v>5.6107567760183983</v>
      </c>
      <c r="AC321">
        <v>0.45597579999999999</v>
      </c>
      <c r="AD321">
        <v>0.4887399</v>
      </c>
      <c r="AE321">
        <v>0.4356853</v>
      </c>
      <c r="AF321">
        <v>0.33879350000000003</v>
      </c>
      <c r="AG321">
        <f t="shared" si="24"/>
        <v>3.2894823931549626E-2</v>
      </c>
      <c r="AH321">
        <v>352.03440000000001</v>
      </c>
      <c r="AI321">
        <v>357.90219999999999</v>
      </c>
      <c r="AJ321">
        <v>3</v>
      </c>
      <c r="AK321">
        <v>2</v>
      </c>
      <c r="AL321">
        <v>2.1211788654327401</v>
      </c>
      <c r="AM321">
        <v>1.37266874313354</v>
      </c>
      <c r="AN321" t="s">
        <v>5631</v>
      </c>
      <c r="AO321">
        <v>0.28399999999999997</v>
      </c>
      <c r="AP321">
        <v>0.65200000000000002</v>
      </c>
      <c r="AQ321" t="s">
        <v>18</v>
      </c>
    </row>
    <row r="322" spans="1:43">
      <c r="A322" t="s">
        <v>20</v>
      </c>
      <c r="B322">
        <v>-0.31102279999999999</v>
      </c>
      <c r="C322">
        <v>2.1879650000000002</v>
      </c>
      <c r="D322">
        <v>-0.69442879999999996</v>
      </c>
      <c r="E322">
        <v>-3.0604079999999999E-2</v>
      </c>
      <c r="F322">
        <v>0.29322959999999998</v>
      </c>
      <c r="G322">
        <v>-2.9102949999999999E-2</v>
      </c>
      <c r="H322">
        <v>0.95510879999999998</v>
      </c>
      <c r="I322">
        <v>-0.99007179999999995</v>
      </c>
      <c r="J322">
        <v>2.2317629999999999</v>
      </c>
      <c r="K322">
        <v>-0.2379935</v>
      </c>
      <c r="L322">
        <v>-0.17926049999999999</v>
      </c>
      <c r="M322">
        <v>0.23845169999999999</v>
      </c>
      <c r="N322">
        <v>2.0972749999999998E-2</v>
      </c>
      <c r="O322">
        <v>0.95423610000000003</v>
      </c>
      <c r="P322" s="9">
        <f t="shared" si="20"/>
        <v>0.51997217872400003</v>
      </c>
      <c r="Q322" s="9">
        <f t="shared" si="21"/>
        <v>-0.45925786670603308</v>
      </c>
      <c r="R322">
        <v>4.9854669999999999</v>
      </c>
      <c r="S322" s="16">
        <f t="shared" si="22"/>
        <v>2.0479558940829854</v>
      </c>
      <c r="T322">
        <v>1.0901620000000001</v>
      </c>
      <c r="U322">
        <v>3.58006</v>
      </c>
      <c r="V322">
        <v>3.8929689999999999</v>
      </c>
      <c r="W322">
        <f t="shared" si="23"/>
        <v>4.9945436136068411</v>
      </c>
      <c r="AC322">
        <v>0.4404826</v>
      </c>
      <c r="AD322">
        <v>0.40280860000000002</v>
      </c>
      <c r="AE322">
        <v>0.47976459999999999</v>
      </c>
      <c r="AF322">
        <v>0.48383799999999999</v>
      </c>
      <c r="AG322">
        <f t="shared" si="24"/>
        <v>4.118657382168199E-2</v>
      </c>
      <c r="AH322">
        <v>359.43520000000001</v>
      </c>
      <c r="AI322">
        <v>370.7679</v>
      </c>
      <c r="AJ322">
        <v>1</v>
      </c>
      <c r="AK322">
        <v>2</v>
      </c>
      <c r="AL322">
        <v>0.39640638232231101</v>
      </c>
      <c r="AM322">
        <v>0.79188376665115401</v>
      </c>
      <c r="AN322" t="s">
        <v>5632</v>
      </c>
      <c r="AO322">
        <v>0.41699999999999998</v>
      </c>
      <c r="AP322">
        <v>0.61899999999999999</v>
      </c>
      <c r="AQ322" t="s">
        <v>18</v>
      </c>
    </row>
    <row r="323" spans="1:43">
      <c r="A323" t="s">
        <v>16</v>
      </c>
      <c r="B323">
        <v>-0.61094649999999995</v>
      </c>
      <c r="C323">
        <v>2.2125140000000001</v>
      </c>
      <c r="D323">
        <v>-0.48311670000000001</v>
      </c>
      <c r="E323">
        <v>-8.3056260000000007E-2</v>
      </c>
      <c r="F323">
        <v>0.37111549999999999</v>
      </c>
      <c r="G323">
        <v>3.1753770000000001E-2</v>
      </c>
      <c r="H323">
        <v>0.92431949999999996</v>
      </c>
      <c r="I323">
        <v>-0.86568219999999996</v>
      </c>
      <c r="J323">
        <v>2.254067</v>
      </c>
      <c r="K323">
        <v>-0.21239810000000001</v>
      </c>
      <c r="L323">
        <v>-0.230876</v>
      </c>
      <c r="M323">
        <v>-0.61414310000000005</v>
      </c>
      <c r="N323">
        <v>-0.36062179999999999</v>
      </c>
      <c r="O323">
        <v>0.66293020000000003</v>
      </c>
      <c r="P323" s="9">
        <f t="shared" si="20"/>
        <v>0.23287538653724599</v>
      </c>
      <c r="Q323" s="9">
        <f t="shared" si="21"/>
        <v>-0.89153810869025651</v>
      </c>
      <c r="R323">
        <v>3.9316420000000001</v>
      </c>
      <c r="S323" s="16">
        <f t="shared" si="22"/>
        <v>2.6715260198082893</v>
      </c>
      <c r="T323">
        <v>-3.1030739999999999</v>
      </c>
      <c r="U323">
        <v>5.1725190000000003</v>
      </c>
      <c r="V323">
        <v>0.21364459999999999</v>
      </c>
      <c r="W323">
        <f t="shared" si="23"/>
        <v>3.931641563705794</v>
      </c>
      <c r="AC323">
        <v>0.4630512</v>
      </c>
      <c r="AD323">
        <v>0.41017239999999999</v>
      </c>
      <c r="AE323">
        <v>0.41833340000000002</v>
      </c>
      <c r="AF323">
        <v>0.34436260000000002</v>
      </c>
      <c r="AG323">
        <f t="shared" si="24"/>
        <v>2.7361126018707667E-2</v>
      </c>
      <c r="AH323">
        <v>372.29750000000001</v>
      </c>
      <c r="AI323">
        <v>381.37889999999999</v>
      </c>
      <c r="AJ323">
        <v>2</v>
      </c>
      <c r="AK323">
        <v>3</v>
      </c>
      <c r="AL323">
        <v>1.3926364183425901</v>
      </c>
      <c r="AM323">
        <v>2.2705886363983199</v>
      </c>
      <c r="AN323" t="s">
        <v>5633</v>
      </c>
      <c r="AO323">
        <v>0.13500000000000001</v>
      </c>
      <c r="AP323">
        <v>0.61499999999999999</v>
      </c>
      <c r="AQ323" t="s">
        <v>18</v>
      </c>
    </row>
    <row r="324" spans="1:43">
      <c r="A324" t="s">
        <v>20</v>
      </c>
      <c r="B324">
        <v>0</v>
      </c>
      <c r="C324">
        <v>1.6</v>
      </c>
      <c r="D324">
        <v>0</v>
      </c>
      <c r="E324">
        <v>0</v>
      </c>
      <c r="F324">
        <v>0</v>
      </c>
      <c r="G324">
        <v>0</v>
      </c>
      <c r="H324">
        <v>1</v>
      </c>
      <c r="I324">
        <v>-0.46296730000000003</v>
      </c>
      <c r="J324">
        <v>2.31365</v>
      </c>
      <c r="K324">
        <v>-0.53617760000000003</v>
      </c>
      <c r="L324">
        <v>-7.7321769999999998E-2</v>
      </c>
      <c r="M324">
        <v>0.53101520000000002</v>
      </c>
      <c r="N324">
        <v>4.8100329999999997E-2</v>
      </c>
      <c r="O324">
        <v>0.84245519999999996</v>
      </c>
      <c r="P324" s="9">
        <f t="shared" si="20"/>
        <v>-0.13412660505202506</v>
      </c>
      <c r="Q324" s="9">
        <f t="shared" si="21"/>
        <v>-0.96402010763443613</v>
      </c>
      <c r="R324">
        <v>5.3455839999999997</v>
      </c>
      <c r="S324" s="16">
        <f t="shared" si="22"/>
        <v>2.8725285514872034</v>
      </c>
      <c r="T324">
        <v>4.5627620000000002</v>
      </c>
      <c r="U324">
        <v>3.6619250000000001</v>
      </c>
      <c r="V324">
        <v>1.8721460000000001</v>
      </c>
      <c r="W324">
        <f t="shared" si="23"/>
        <v>5.3455834498757007</v>
      </c>
      <c r="AC324">
        <v>0.40308310000000003</v>
      </c>
      <c r="AD324">
        <v>0.45412150000000001</v>
      </c>
      <c r="AE324">
        <v>0.4397103</v>
      </c>
      <c r="AF324">
        <v>0.41194900000000001</v>
      </c>
      <c r="AG324">
        <f t="shared" si="24"/>
        <v>3.3157115755474573E-2</v>
      </c>
      <c r="AH324">
        <v>666.49689999999998</v>
      </c>
      <c r="AI324">
        <v>702.84029999999996</v>
      </c>
      <c r="AJ324">
        <v>2</v>
      </c>
      <c r="AK324">
        <v>1</v>
      </c>
      <c r="AL324">
        <v>1.2129871845245399</v>
      </c>
      <c r="AM324">
        <v>0.42443522810936002</v>
      </c>
      <c r="AN324" t="s">
        <v>5634</v>
      </c>
      <c r="AO324">
        <v>0.11700000000000001</v>
      </c>
      <c r="AP324">
        <v>0.318</v>
      </c>
      <c r="AQ324" t="s">
        <v>18</v>
      </c>
    </row>
    <row r="325" spans="1:43">
      <c r="A325" t="s">
        <v>16</v>
      </c>
      <c r="B325">
        <v>-0.45120290000000002</v>
      </c>
      <c r="C325">
        <v>2.306454</v>
      </c>
      <c r="D325">
        <v>-0.52137549999999999</v>
      </c>
      <c r="E325">
        <v>-2.9205120000000001E-2</v>
      </c>
      <c r="F325">
        <v>0.53581449999999997</v>
      </c>
      <c r="G325">
        <v>2.8199109999999999E-2</v>
      </c>
      <c r="H325">
        <v>0.84335919999999998</v>
      </c>
      <c r="I325">
        <v>0.1073108</v>
      </c>
      <c r="J325">
        <v>2.3297940000000001</v>
      </c>
      <c r="K325">
        <v>-0.77955989999999997</v>
      </c>
      <c r="L325">
        <v>-0.1114841</v>
      </c>
      <c r="M325">
        <v>-0.87070420000000004</v>
      </c>
      <c r="N325">
        <v>-0.2711634</v>
      </c>
      <c r="O325">
        <v>0.39486189999999999</v>
      </c>
      <c r="P325" s="9">
        <f t="shared" si="20"/>
        <v>0.297449626590297</v>
      </c>
      <c r="Q325" s="9">
        <f t="shared" si="21"/>
        <v>-0.82304743928258572</v>
      </c>
      <c r="R325">
        <v>5.0927480000000003</v>
      </c>
      <c r="S325" s="16">
        <f t="shared" si="22"/>
        <v>2.5375521415047233</v>
      </c>
      <c r="T325">
        <v>-2.9421840000000001</v>
      </c>
      <c r="U325">
        <v>5.4755630000000002</v>
      </c>
      <c r="V325">
        <v>-3.6339060000000001</v>
      </c>
      <c r="W325">
        <f t="shared" si="23"/>
        <v>5.092748256871575</v>
      </c>
      <c r="AC325">
        <v>0.41361389999999998</v>
      </c>
      <c r="AD325">
        <v>0.4080626</v>
      </c>
      <c r="AE325">
        <v>0.42175040000000003</v>
      </c>
      <c r="AF325">
        <v>0.33628360000000002</v>
      </c>
      <c r="AG325">
        <f t="shared" si="24"/>
        <v>2.3937737976528831E-2</v>
      </c>
      <c r="AH325">
        <v>704.33989999999994</v>
      </c>
      <c r="AI325">
        <v>713.63900000000001</v>
      </c>
      <c r="AJ325">
        <v>3</v>
      </c>
      <c r="AK325">
        <v>3</v>
      </c>
      <c r="AL325">
        <v>2.22833323478699</v>
      </c>
      <c r="AM325">
        <v>2.2369542121887198</v>
      </c>
      <c r="AN325" t="s">
        <v>5635</v>
      </c>
      <c r="AO325">
        <v>0.39600000000000002</v>
      </c>
      <c r="AP325">
        <v>4.3999999999999997E-2</v>
      </c>
      <c r="AQ325" t="s">
        <v>18</v>
      </c>
    </row>
    <row r="326" spans="1:43">
      <c r="A326" t="s">
        <v>22</v>
      </c>
      <c r="B326">
        <v>0.10214520000000001</v>
      </c>
      <c r="C326">
        <v>2.322076</v>
      </c>
      <c r="D326">
        <v>-0.84546690000000002</v>
      </c>
      <c r="E326">
        <v>-8.1963460000000002E-2</v>
      </c>
      <c r="F326">
        <v>-0.82198950000000004</v>
      </c>
      <c r="G326">
        <v>-0.14983250000000001</v>
      </c>
      <c r="H326">
        <v>0.54329139999999998</v>
      </c>
      <c r="I326">
        <v>-0.2156535</v>
      </c>
      <c r="J326">
        <v>2.3012519999999999</v>
      </c>
      <c r="K326">
        <v>-0.7560808</v>
      </c>
      <c r="L326">
        <v>2.4630369999999999E-2</v>
      </c>
      <c r="M326">
        <v>0.1116964</v>
      </c>
      <c r="N326">
        <v>-1.9376560000000001E-2</v>
      </c>
      <c r="O326">
        <v>0.99324809999999997</v>
      </c>
      <c r="P326" s="9">
        <f t="shared" si="20"/>
        <v>0.99321464571571372</v>
      </c>
      <c r="Q326" s="9">
        <f t="shared" si="21"/>
        <v>0.97295066492838145</v>
      </c>
      <c r="R326">
        <v>2.8550599999999999</v>
      </c>
      <c r="S326" s="16">
        <f t="shared" si="22"/>
        <v>0.23311871147133201</v>
      </c>
      <c r="T326">
        <v>0.5508499</v>
      </c>
      <c r="U326">
        <v>2.345602</v>
      </c>
      <c r="V326">
        <v>1.9740150000000001</v>
      </c>
      <c r="W326">
        <f t="shared" si="23"/>
        <v>2.8550599932235574</v>
      </c>
      <c r="AC326">
        <v>0.46793380000000001</v>
      </c>
      <c r="AD326">
        <v>0.43580720000000001</v>
      </c>
      <c r="AE326">
        <v>0.49151810000000001</v>
      </c>
      <c r="AF326">
        <v>0.33116780000000001</v>
      </c>
      <c r="AG326">
        <f t="shared" si="24"/>
        <v>3.3194523257886806E-2</v>
      </c>
      <c r="AH326">
        <v>715.1653</v>
      </c>
      <c r="AI326">
        <v>721.03880000000004</v>
      </c>
      <c r="AJ326">
        <v>1</v>
      </c>
      <c r="AK326">
        <v>1</v>
      </c>
      <c r="AL326">
        <v>0.15803410112857799</v>
      </c>
      <c r="AM326">
        <v>5.2384264767170001E-2</v>
      </c>
      <c r="AN326" t="s">
        <v>5636</v>
      </c>
      <c r="AO326">
        <v>0.999</v>
      </c>
      <c r="AP326">
        <v>0.48399999999999999</v>
      </c>
      <c r="AQ326" t="s">
        <v>18</v>
      </c>
    </row>
    <row r="327" spans="1:43">
      <c r="A327" t="s">
        <v>16</v>
      </c>
      <c r="B327">
        <v>-0.23142460000000001</v>
      </c>
      <c r="C327">
        <v>2.2963279999999999</v>
      </c>
      <c r="D327">
        <v>-0.74281419999999998</v>
      </c>
      <c r="E327">
        <v>3.7090720000000001E-2</v>
      </c>
      <c r="F327">
        <v>0.31171599999999999</v>
      </c>
      <c r="G327">
        <v>-4.8834519999999999E-2</v>
      </c>
      <c r="H327">
        <v>0.94819450000000005</v>
      </c>
      <c r="I327">
        <v>-0.23795189999999999</v>
      </c>
      <c r="J327">
        <v>2.3119179999999999</v>
      </c>
      <c r="K327">
        <v>-0.73044540000000002</v>
      </c>
      <c r="L327">
        <v>-5.1996979999999998E-2</v>
      </c>
      <c r="M327">
        <v>0.1946505</v>
      </c>
      <c r="N327">
        <v>5.6810280000000003E-3</v>
      </c>
      <c r="O327">
        <v>0.97947700000000004</v>
      </c>
      <c r="P327" s="9">
        <f t="shared" si="20"/>
        <v>-0.23622407318602401</v>
      </c>
      <c r="Q327" s="9">
        <f t="shared" si="21"/>
        <v>-0.88839637449480791</v>
      </c>
      <c r="R327">
        <v>2.7918919999999998</v>
      </c>
      <c r="S327" s="16">
        <f t="shared" si="22"/>
        <v>2.6646364520809054</v>
      </c>
      <c r="T327">
        <v>0.92666020000000004</v>
      </c>
      <c r="U327">
        <v>2.5091420000000002</v>
      </c>
      <c r="V327">
        <v>1.7886299999999999</v>
      </c>
      <c r="W327">
        <f t="shared" si="23"/>
        <v>2.7918918210239956</v>
      </c>
      <c r="AC327">
        <v>0.45076509999999997</v>
      </c>
      <c r="AD327">
        <v>0.49873810000000002</v>
      </c>
      <c r="AE327">
        <v>0.48166819999999999</v>
      </c>
      <c r="AF327">
        <v>0.37639990000000001</v>
      </c>
      <c r="AG327">
        <f t="shared" si="24"/>
        <v>4.0758698208144699E-2</v>
      </c>
      <c r="AH327">
        <v>722.5652</v>
      </c>
      <c r="AI327">
        <v>726.40700000000004</v>
      </c>
      <c r="AJ327">
        <v>1</v>
      </c>
      <c r="AK327">
        <v>1</v>
      </c>
      <c r="AL327">
        <v>0.43537291884422302</v>
      </c>
      <c r="AM327">
        <v>0.18173600733280201</v>
      </c>
      <c r="AN327" t="s">
        <v>5637</v>
      </c>
      <c r="AO327">
        <v>0.17</v>
      </c>
      <c r="AP327">
        <v>0.80700000000000005</v>
      </c>
      <c r="AQ327" t="s">
        <v>18</v>
      </c>
    </row>
    <row r="328" spans="1:43">
      <c r="A328" t="s">
        <v>20</v>
      </c>
      <c r="B328">
        <v>-0.20556779999999999</v>
      </c>
      <c r="C328">
        <v>2.3012199999999998</v>
      </c>
      <c r="D328">
        <v>-0.66820429999999997</v>
      </c>
      <c r="E328">
        <v>2.7402780000000002E-2</v>
      </c>
      <c r="F328">
        <v>0.2086857</v>
      </c>
      <c r="G328">
        <v>-3.1444970000000003E-2</v>
      </c>
      <c r="H328">
        <v>0.97709290000000004</v>
      </c>
      <c r="I328">
        <v>-0.14368520000000001</v>
      </c>
      <c r="J328">
        <v>2.3244609999999999</v>
      </c>
      <c r="K328">
        <v>-0.4279018</v>
      </c>
      <c r="L328">
        <v>2.163166E-2</v>
      </c>
      <c r="M328">
        <v>-0.97903499999999999</v>
      </c>
      <c r="N328">
        <v>-0.19763240000000001</v>
      </c>
      <c r="O328">
        <v>-4.4316389999999997E-2</v>
      </c>
      <c r="P328" s="9">
        <f t="shared" si="20"/>
        <v>-4.4048415920172002E-2</v>
      </c>
      <c r="Q328" s="9">
        <f t="shared" si="21"/>
        <v>-0.99611947410984703</v>
      </c>
      <c r="R328">
        <v>4.7828039999999996</v>
      </c>
      <c r="S328" s="16">
        <f t="shared" si="22"/>
        <v>3.0534673083437842</v>
      </c>
      <c r="T328">
        <v>0.21474879999999999</v>
      </c>
      <c r="U328">
        <v>3.983006</v>
      </c>
      <c r="V328">
        <v>-5.1257989999999998</v>
      </c>
      <c r="W328">
        <f t="shared" si="23"/>
        <v>4.7828046900850598</v>
      </c>
      <c r="AC328">
        <v>0.49526759999999997</v>
      </c>
      <c r="AD328">
        <v>0.47553000000000001</v>
      </c>
      <c r="AE328">
        <v>0.49712689999999998</v>
      </c>
      <c r="AF328">
        <v>0.38196000000000002</v>
      </c>
      <c r="AG328">
        <f t="shared" si="24"/>
        <v>4.4720122748431949E-2</v>
      </c>
      <c r="AH328">
        <v>727.93349999999998</v>
      </c>
      <c r="AI328">
        <v>735.13400000000001</v>
      </c>
      <c r="AJ328">
        <v>4</v>
      </c>
      <c r="AK328">
        <v>2</v>
      </c>
      <c r="AL328">
        <v>2.7707004547119101</v>
      </c>
      <c r="AM328">
        <v>1.3258903026580799</v>
      </c>
      <c r="AN328" t="s">
        <v>5614</v>
      </c>
      <c r="AO328">
        <v>0.123</v>
      </c>
      <c r="AP328">
        <v>0.54900000000000004</v>
      </c>
      <c r="AQ328" t="s">
        <v>18</v>
      </c>
    </row>
    <row r="329" spans="1:43">
      <c r="A329" t="s">
        <v>20</v>
      </c>
      <c r="B329">
        <v>-7.7285770000000004E-2</v>
      </c>
      <c r="C329">
        <v>2.3073570000000001</v>
      </c>
      <c r="D329">
        <v>-0.48345120000000003</v>
      </c>
      <c r="E329">
        <v>1.012242E-2</v>
      </c>
      <c r="F329">
        <v>-0.99833019999999995</v>
      </c>
      <c r="G329">
        <v>-4.6442079999999997E-2</v>
      </c>
      <c r="H329">
        <v>3.2825769999999997E-2</v>
      </c>
      <c r="I329">
        <v>-0.19681660000000001</v>
      </c>
      <c r="J329">
        <v>2.311401</v>
      </c>
      <c r="K329">
        <v>-0.83018930000000002</v>
      </c>
      <c r="L329">
        <v>-7.5837489999999994E-2</v>
      </c>
      <c r="M329">
        <v>-6.2234339999999995E-4</v>
      </c>
      <c r="N329">
        <v>-5.9239160000000004E-3</v>
      </c>
      <c r="O329">
        <v>0.99710240000000006</v>
      </c>
      <c r="P329" s="9">
        <f t="shared" si="20"/>
        <v>0.91303312041761475</v>
      </c>
      <c r="Q329" s="9">
        <f t="shared" si="21"/>
        <v>0.6672589579590531</v>
      </c>
      <c r="R329">
        <v>0.84574700000000003</v>
      </c>
      <c r="S329" s="16">
        <f t="shared" si="22"/>
        <v>0.84027374573214286</v>
      </c>
      <c r="T329">
        <v>-9.2247289999999996E-2</v>
      </c>
      <c r="U329">
        <v>2.5348099999999998</v>
      </c>
      <c r="V329">
        <v>0.33099889999999998</v>
      </c>
      <c r="W329">
        <f t="shared" si="23"/>
        <v>0.84574681771776128</v>
      </c>
      <c r="AC329">
        <v>0.44429059999999998</v>
      </c>
      <c r="AD329">
        <v>0.44323950000000001</v>
      </c>
      <c r="AE329">
        <v>0.4281933</v>
      </c>
      <c r="AF329">
        <v>0.30935499999999999</v>
      </c>
      <c r="AG329">
        <f t="shared" si="24"/>
        <v>2.6085705591565898E-2</v>
      </c>
      <c r="AH329">
        <v>736.63919999999996</v>
      </c>
      <c r="AI329">
        <v>742.26880000000006</v>
      </c>
      <c r="AJ329">
        <v>1</v>
      </c>
      <c r="AK329">
        <v>3</v>
      </c>
      <c r="AL329">
        <v>0.272893697023392</v>
      </c>
      <c r="AM329">
        <v>1.63648009300232</v>
      </c>
      <c r="AN329" t="s">
        <v>5638</v>
      </c>
      <c r="AO329">
        <v>0.75600000000000001</v>
      </c>
      <c r="AP329">
        <v>0.53700000000000003</v>
      </c>
      <c r="AQ329" t="s">
        <v>18</v>
      </c>
    </row>
    <row r="330" spans="1:43">
      <c r="A330" t="s">
        <v>20</v>
      </c>
      <c r="B330">
        <v>-0.1457019</v>
      </c>
      <c r="C330">
        <v>2.2924820000000001</v>
      </c>
      <c r="D330">
        <v>-0.7793717</v>
      </c>
      <c r="E330">
        <v>3.2332550000000002E-2</v>
      </c>
      <c r="F330">
        <v>-2.5579169999999998E-2</v>
      </c>
      <c r="G330">
        <v>-6.5262920000000004E-3</v>
      </c>
      <c r="H330">
        <v>0.99912849999999997</v>
      </c>
      <c r="I330">
        <v>-0.22387370000000001</v>
      </c>
      <c r="J330">
        <v>2.3363139999999998</v>
      </c>
      <c r="K330">
        <v>-0.68589270000000002</v>
      </c>
      <c r="L330">
        <v>-0.2463891</v>
      </c>
      <c r="M330">
        <v>-0.35333179999999997</v>
      </c>
      <c r="N330">
        <v>-0.1071091</v>
      </c>
      <c r="O330">
        <v>0.89608969999999999</v>
      </c>
      <c r="P330" s="9">
        <f t="shared" si="20"/>
        <v>0.90401531234021992</v>
      </c>
      <c r="Q330" s="9">
        <f t="shared" si="21"/>
        <v>0.63448736989117083</v>
      </c>
      <c r="R330">
        <v>2.428185</v>
      </c>
      <c r="S330" s="16">
        <f t="shared" si="22"/>
        <v>0.88345121434625851</v>
      </c>
      <c r="T330">
        <v>-1.4773160000000001</v>
      </c>
      <c r="U330">
        <v>3.5702180000000001</v>
      </c>
      <c r="V330">
        <v>0.79868950000000005</v>
      </c>
      <c r="W330">
        <f t="shared" si="23"/>
        <v>2.4281850316564118</v>
      </c>
      <c r="AC330">
        <v>0.44804949999999999</v>
      </c>
      <c r="AD330">
        <v>0.49096869999999998</v>
      </c>
      <c r="AE330">
        <v>0.46388600000000002</v>
      </c>
      <c r="AF330">
        <v>0.36869980000000002</v>
      </c>
      <c r="AG330">
        <f t="shared" si="24"/>
        <v>3.7623913814046069E-2</v>
      </c>
      <c r="AH330">
        <v>743.79880000000003</v>
      </c>
      <c r="AI330">
        <v>747.53480000000002</v>
      </c>
      <c r="AJ330">
        <v>2</v>
      </c>
      <c r="AK330">
        <v>4</v>
      </c>
      <c r="AL330">
        <v>0.86335223913192705</v>
      </c>
      <c r="AM330">
        <v>2.3768398761749299</v>
      </c>
      <c r="AN330" t="s">
        <v>5639</v>
      </c>
      <c r="AO330">
        <v>0.89</v>
      </c>
      <c r="AP330">
        <v>0.52500000000000002</v>
      </c>
      <c r="AQ330" t="s">
        <v>18</v>
      </c>
    </row>
    <row r="331" spans="1:43">
      <c r="A331" t="s">
        <v>22</v>
      </c>
      <c r="B331">
        <v>-0.2535347</v>
      </c>
      <c r="C331">
        <v>2.3041339999999999</v>
      </c>
      <c r="D331">
        <v>-0.69957080000000005</v>
      </c>
      <c r="E331">
        <v>-1.1262319999999999E-2</v>
      </c>
      <c r="F331">
        <v>-0.35322900000000002</v>
      </c>
      <c r="G331">
        <v>-3.3029969999999998E-3</v>
      </c>
      <c r="H331">
        <v>0.9354633</v>
      </c>
      <c r="I331">
        <v>-0.43570490000000001</v>
      </c>
      <c r="J331">
        <v>2.3184209999999998</v>
      </c>
      <c r="K331">
        <v>-0.83171580000000001</v>
      </c>
      <c r="L331">
        <v>-0.11273660000000001</v>
      </c>
      <c r="M331">
        <v>4.1638809999999998E-2</v>
      </c>
      <c r="N331">
        <v>-1.3414479999999999E-2</v>
      </c>
      <c r="O331">
        <v>0.99266149999999997</v>
      </c>
      <c r="P331" s="9">
        <f t="shared" ref="P331:P394" si="25">L331*L332+M331*M332+N331*N332+O331*O332</f>
        <v>0.81379976973038903</v>
      </c>
      <c r="Q331" s="9">
        <f t="shared" ref="Q331:Q394" si="26">2*P331*P331-1</f>
        <v>0.32454013042646834</v>
      </c>
      <c r="R331">
        <v>1.9321729999999999</v>
      </c>
      <c r="S331" s="16">
        <f t="shared" ref="S331:S394" si="27">ACOS(Q331)</f>
        <v>1.2402708251612318</v>
      </c>
      <c r="T331">
        <v>-0.13861290000000001</v>
      </c>
      <c r="U331">
        <v>2.9939830000000001</v>
      </c>
      <c r="V331">
        <v>1.101594</v>
      </c>
      <c r="W331">
        <f t="shared" ref="W331:W394" si="28">SQRT((B331-T331)^2 + (C331-U331)^2 + (D331-V331)^2)</f>
        <v>1.9321732064375803</v>
      </c>
      <c r="AC331">
        <v>0.45882289999999998</v>
      </c>
      <c r="AD331">
        <v>0.47903400000000002</v>
      </c>
      <c r="AE331">
        <v>0.4186648</v>
      </c>
      <c r="AF331">
        <v>0.47334999999999999</v>
      </c>
      <c r="AG331">
        <f t="shared" ref="AG331:AG394" si="29">AC331*AD331*AE331*AF331</f>
        <v>4.3557230118274823E-2</v>
      </c>
      <c r="AH331">
        <v>749.06449999999995</v>
      </c>
      <c r="AI331">
        <v>753.66849999999999</v>
      </c>
      <c r="AJ331">
        <v>1</v>
      </c>
      <c r="AK331">
        <v>2</v>
      </c>
      <c r="AL331">
        <v>0.37036165595054599</v>
      </c>
      <c r="AM331">
        <v>1.40572226047516</v>
      </c>
      <c r="AN331" t="s">
        <v>5640</v>
      </c>
      <c r="AO331">
        <v>0.68300000000000005</v>
      </c>
      <c r="AP331">
        <v>0.97699999999999998</v>
      </c>
      <c r="AQ331" t="s">
        <v>18</v>
      </c>
    </row>
    <row r="332" spans="1:43">
      <c r="A332" t="s">
        <v>20</v>
      </c>
      <c r="B332">
        <v>-0.27081290000000002</v>
      </c>
      <c r="C332">
        <v>2.279388</v>
      </c>
      <c r="D332">
        <v>-0.72617160000000003</v>
      </c>
      <c r="E332">
        <v>4.2103420000000003E-2</v>
      </c>
      <c r="F332">
        <v>-2.747873E-2</v>
      </c>
      <c r="G332">
        <v>2.1397809999999999E-3</v>
      </c>
      <c r="H332">
        <v>0.99873299999999998</v>
      </c>
      <c r="I332">
        <v>-0.286607</v>
      </c>
      <c r="J332">
        <v>2.324767</v>
      </c>
      <c r="K332">
        <v>-0.58990229999999999</v>
      </c>
      <c r="L332">
        <v>-0.12849179999999999</v>
      </c>
      <c r="M332">
        <v>-0.53568550000000004</v>
      </c>
      <c r="N332">
        <v>-0.11878180000000001</v>
      </c>
      <c r="O332">
        <v>0.82608820000000005</v>
      </c>
      <c r="P332" s="9">
        <f t="shared" si="25"/>
        <v>0.57510918084494211</v>
      </c>
      <c r="Q332" s="9">
        <f t="shared" si="26"/>
        <v>-0.33849886021571929</v>
      </c>
      <c r="R332">
        <v>3.3216830000000002</v>
      </c>
      <c r="S332" s="16">
        <f t="shared" si="27"/>
        <v>1.9161174491976085</v>
      </c>
      <c r="T332">
        <v>-2.8543759999999998</v>
      </c>
      <c r="U332">
        <v>3.715103</v>
      </c>
      <c r="V332">
        <v>0.78957980000000005</v>
      </c>
      <c r="W332">
        <f t="shared" si="28"/>
        <v>3.3216830311618488</v>
      </c>
      <c r="AC332">
        <v>0.49244080000000001</v>
      </c>
      <c r="AD332">
        <v>0.4214735</v>
      </c>
      <c r="AE332">
        <v>0.4886723</v>
      </c>
      <c r="AF332">
        <v>0.35686420000000002</v>
      </c>
      <c r="AG332">
        <f t="shared" si="29"/>
        <v>3.6194702092855989E-2</v>
      </c>
      <c r="AH332">
        <v>755.19749999999999</v>
      </c>
      <c r="AI332">
        <v>759.00130000000001</v>
      </c>
      <c r="AJ332">
        <v>2</v>
      </c>
      <c r="AK332">
        <v>4</v>
      </c>
      <c r="AL332">
        <v>1.09694087505341</v>
      </c>
      <c r="AM332">
        <v>2.6343750953674299</v>
      </c>
      <c r="AN332" t="s">
        <v>827</v>
      </c>
      <c r="AO332">
        <v>0.66200000000000003</v>
      </c>
      <c r="AP332">
        <v>0.50700000000000001</v>
      </c>
      <c r="AQ332" t="s">
        <v>18</v>
      </c>
    </row>
    <row r="333" spans="1:43">
      <c r="A333" t="s">
        <v>22</v>
      </c>
      <c r="B333">
        <v>-0.35089179999999998</v>
      </c>
      <c r="C333">
        <v>2.3114819999999998</v>
      </c>
      <c r="D333">
        <v>-0.62645490000000004</v>
      </c>
      <c r="E333">
        <v>-4.3777799999999999E-2</v>
      </c>
      <c r="F333">
        <v>-0.37341530000000001</v>
      </c>
      <c r="G333">
        <v>-5.1177569999999999E-2</v>
      </c>
      <c r="H333">
        <v>0.92521640000000005</v>
      </c>
      <c r="I333">
        <v>-0.28928470000000001</v>
      </c>
      <c r="J333">
        <v>2.3032379999999999</v>
      </c>
      <c r="K333">
        <v>-0.39812500000000001</v>
      </c>
      <c r="L333">
        <v>5.5414949999999998E-2</v>
      </c>
      <c r="M333">
        <v>-0.99653389999999997</v>
      </c>
      <c r="N333">
        <v>-3.007963E-2</v>
      </c>
      <c r="O333">
        <v>5.4265239999999999E-2</v>
      </c>
      <c r="P333" s="9">
        <f t="shared" si="25"/>
        <v>0.92201566039055693</v>
      </c>
      <c r="Q333" s="9">
        <f t="shared" si="26"/>
        <v>0.70022575601086956</v>
      </c>
      <c r="R333">
        <v>5.5684079999999998</v>
      </c>
      <c r="S333" s="16">
        <f t="shared" si="27"/>
        <v>0.79508265954090751</v>
      </c>
      <c r="T333">
        <v>-0.37671290000000002</v>
      </c>
      <c r="U333">
        <v>2.421189</v>
      </c>
      <c r="V333">
        <v>-6.1937220000000002</v>
      </c>
      <c r="W333">
        <f t="shared" si="28"/>
        <v>5.5684077901853257</v>
      </c>
      <c r="AC333">
        <v>0.43813649999999998</v>
      </c>
      <c r="AD333">
        <v>0.44206050000000002</v>
      </c>
      <c r="AE333">
        <v>0.4566366</v>
      </c>
      <c r="AF333">
        <v>0.46782279999999998</v>
      </c>
      <c r="AG333">
        <f t="shared" si="29"/>
        <v>4.1375499228239881E-2</v>
      </c>
      <c r="AH333">
        <v>760.53139999999996</v>
      </c>
      <c r="AI333">
        <v>767.33969999999999</v>
      </c>
      <c r="AJ333">
        <v>4</v>
      </c>
      <c r="AK333">
        <v>3</v>
      </c>
      <c r="AL333">
        <v>3.1213512420654301</v>
      </c>
      <c r="AM333">
        <v>1.8019540309905999</v>
      </c>
      <c r="AN333" t="s">
        <v>5641</v>
      </c>
      <c r="AO333">
        <v>0.624</v>
      </c>
      <c r="AP333">
        <v>0.95199999999999996</v>
      </c>
      <c r="AQ333" t="s">
        <v>18</v>
      </c>
    </row>
    <row r="334" spans="1:43">
      <c r="A334" t="s">
        <v>22</v>
      </c>
      <c r="B334">
        <v>0</v>
      </c>
      <c r="C334">
        <v>1.6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-0.1274342</v>
      </c>
      <c r="J334">
        <v>2.4779939999999998</v>
      </c>
      <c r="K334">
        <v>-0.97171339999999995</v>
      </c>
      <c r="L334">
        <v>8.9533979999999999E-2</v>
      </c>
      <c r="M334">
        <v>-0.90761849999999999</v>
      </c>
      <c r="N334">
        <v>0.21349019999999999</v>
      </c>
      <c r="O334">
        <v>0.3501918</v>
      </c>
      <c r="P334" s="9">
        <f t="shared" si="25"/>
        <v>0.63991622411109594</v>
      </c>
      <c r="Q334" s="9">
        <f t="shared" si="26"/>
        <v>-0.18101445223879531</v>
      </c>
      <c r="R334">
        <v>1.9566520000000001</v>
      </c>
      <c r="S334" s="16">
        <f t="shared" si="27"/>
        <v>1.7528141723653299</v>
      </c>
      <c r="T334">
        <v>-0.77877390000000002</v>
      </c>
      <c r="U334">
        <v>1.744319</v>
      </c>
      <c r="V334">
        <v>-1.7891820000000001</v>
      </c>
      <c r="W334">
        <f t="shared" si="28"/>
        <v>1.9566524960263665</v>
      </c>
      <c r="AC334">
        <v>0.47423219999999999</v>
      </c>
      <c r="AD334">
        <v>0.48817389999999999</v>
      </c>
      <c r="AE334">
        <v>0.44368980000000002</v>
      </c>
      <c r="AF334">
        <v>0.49266769999999999</v>
      </c>
      <c r="AG334">
        <f t="shared" si="29"/>
        <v>5.060566431097651E-2</v>
      </c>
      <c r="AH334">
        <v>1607.7339999999999</v>
      </c>
      <c r="AI334">
        <v>1617.3050000000001</v>
      </c>
      <c r="AJ334">
        <v>4</v>
      </c>
      <c r="AK334">
        <v>4</v>
      </c>
      <c r="AL334">
        <v>2.72484350204468</v>
      </c>
      <c r="AM334">
        <v>2.9583556652069101</v>
      </c>
      <c r="AN334" t="s">
        <v>5642</v>
      </c>
      <c r="AO334">
        <v>0.54100000000000004</v>
      </c>
      <c r="AP334">
        <v>0.10299999999999999</v>
      </c>
      <c r="AQ334" t="s">
        <v>18</v>
      </c>
    </row>
    <row r="335" spans="1:43">
      <c r="A335" t="s">
        <v>20</v>
      </c>
      <c r="B335">
        <v>-0.12707779999999999</v>
      </c>
      <c r="C335">
        <v>2.5052050000000001</v>
      </c>
      <c r="D335">
        <v>-0.95337669999999997</v>
      </c>
      <c r="E335">
        <v>4.5823389999999999E-2</v>
      </c>
      <c r="F335">
        <v>-0.85112310000000002</v>
      </c>
      <c r="G335">
        <v>9.5199149999999996E-2</v>
      </c>
      <c r="H335">
        <v>0.51422440000000003</v>
      </c>
      <c r="I335">
        <v>-0.8868279</v>
      </c>
      <c r="J335">
        <v>2.5099809999999998</v>
      </c>
      <c r="K335">
        <v>-0.9379982</v>
      </c>
      <c r="L335">
        <v>-0.36215029999999998</v>
      </c>
      <c r="M335">
        <v>-0.58512330000000001</v>
      </c>
      <c r="N335">
        <v>-0.36597849999999998</v>
      </c>
      <c r="O335">
        <v>0.62652830000000004</v>
      </c>
      <c r="P335" s="9">
        <f t="shared" si="25"/>
        <v>0.8876042299244451</v>
      </c>
      <c r="Q335" s="9">
        <f t="shared" si="26"/>
        <v>0.5756825379595345</v>
      </c>
      <c r="R335">
        <v>1.5823240000000001</v>
      </c>
      <c r="S335" s="16">
        <f t="shared" si="27"/>
        <v>0.95735769191597386</v>
      </c>
      <c r="T335">
        <v>-1.4250069999999999</v>
      </c>
      <c r="U335">
        <v>3.4087559999999999</v>
      </c>
      <c r="V335">
        <v>-0.90117849999999999</v>
      </c>
      <c r="W335">
        <f t="shared" si="28"/>
        <v>1.5823240091387349</v>
      </c>
      <c r="AC335">
        <v>0.46639439999999999</v>
      </c>
      <c r="AD335">
        <v>0.4814254</v>
      </c>
      <c r="AE335">
        <v>0.4670916</v>
      </c>
      <c r="AF335">
        <v>0.44547560000000003</v>
      </c>
      <c r="AG335">
        <f t="shared" si="29"/>
        <v>4.6720588624488808E-2</v>
      </c>
      <c r="AH335">
        <v>1618.837</v>
      </c>
      <c r="AI335">
        <v>1627.7080000000001</v>
      </c>
      <c r="AJ335">
        <v>2</v>
      </c>
      <c r="AK335">
        <v>4</v>
      </c>
      <c r="AL335">
        <v>1.53780210018158</v>
      </c>
      <c r="AM335">
        <v>2.5334565639495801</v>
      </c>
      <c r="AN335" t="s">
        <v>57</v>
      </c>
      <c r="AO335">
        <v>0.86299999999999999</v>
      </c>
      <c r="AP335">
        <v>0.33</v>
      </c>
      <c r="AQ335" t="s">
        <v>18</v>
      </c>
    </row>
    <row r="336" spans="1:43">
      <c r="A336" t="s">
        <v>20</v>
      </c>
      <c r="B336">
        <v>-1.071364</v>
      </c>
      <c r="C336">
        <v>2.5140859999999998</v>
      </c>
      <c r="D336">
        <v>-0.86940189999999995</v>
      </c>
      <c r="E336">
        <v>1.5550329999999999E-2</v>
      </c>
      <c r="F336">
        <v>-0.34736879999999998</v>
      </c>
      <c r="G336">
        <v>-7.5860429999999998E-3</v>
      </c>
      <c r="H336">
        <v>0.93756899999999999</v>
      </c>
      <c r="I336">
        <v>-0.4145913</v>
      </c>
      <c r="J336">
        <v>2.5413839999999999</v>
      </c>
      <c r="K336">
        <v>-0.81978629999999997</v>
      </c>
      <c r="L336">
        <v>-8.7491949999999999E-2</v>
      </c>
      <c r="M336">
        <v>-0.85604829999999998</v>
      </c>
      <c r="N336">
        <v>-0.124318</v>
      </c>
      <c r="O336">
        <v>0.49403589999999997</v>
      </c>
      <c r="P336" s="9">
        <f t="shared" si="25"/>
        <v>0.90168441176281</v>
      </c>
      <c r="Q336" s="9">
        <f t="shared" si="26"/>
        <v>0.62606955683208931</v>
      </c>
      <c r="R336">
        <v>1.8843319999999999</v>
      </c>
      <c r="S336" s="16">
        <f t="shared" si="27"/>
        <v>0.89429391181216145</v>
      </c>
      <c r="T336">
        <v>-2.3136410000000001</v>
      </c>
      <c r="U336">
        <v>3.3871609999999999</v>
      </c>
      <c r="V336">
        <v>-1.985285</v>
      </c>
      <c r="W336">
        <f t="shared" si="28"/>
        <v>1.8843320283908593</v>
      </c>
      <c r="AC336">
        <v>0.46657890000000002</v>
      </c>
      <c r="AD336">
        <v>0.41365859999999999</v>
      </c>
      <c r="AE336">
        <v>0.41284729999999997</v>
      </c>
      <c r="AF336">
        <v>0.35609049999999998</v>
      </c>
      <c r="AG336">
        <f t="shared" si="29"/>
        <v>2.8373766394732502E-2</v>
      </c>
      <c r="AH336">
        <v>1629.211</v>
      </c>
      <c r="AI336">
        <v>1641.84</v>
      </c>
      <c r="AJ336">
        <v>3</v>
      </c>
      <c r="AK336">
        <v>4</v>
      </c>
      <c r="AL336">
        <v>2.2045705318450901</v>
      </c>
      <c r="AM336">
        <v>2.5289881229400599</v>
      </c>
      <c r="AN336" t="s">
        <v>5643</v>
      </c>
      <c r="AO336">
        <v>0.39300000000000002</v>
      </c>
      <c r="AP336">
        <v>0.999</v>
      </c>
      <c r="AQ336" t="s">
        <v>18</v>
      </c>
    </row>
    <row r="337" spans="1:43">
      <c r="A337" t="s">
        <v>16</v>
      </c>
      <c r="B337">
        <v>-0.42513489999999998</v>
      </c>
      <c r="C337">
        <v>2.539164</v>
      </c>
      <c r="D337">
        <v>-0.81198139999999996</v>
      </c>
      <c r="E337">
        <v>-6.9688529999999999E-2</v>
      </c>
      <c r="F337">
        <v>-0.93982589999999999</v>
      </c>
      <c r="G337">
        <v>-8.8435219999999995E-2</v>
      </c>
      <c r="H337">
        <v>0.32256800000000002</v>
      </c>
      <c r="I337">
        <v>1.7003200000000001</v>
      </c>
      <c r="J337">
        <v>2.5442710000000002</v>
      </c>
      <c r="K337">
        <v>-1.804163</v>
      </c>
      <c r="L337">
        <v>-0.22021019999999999</v>
      </c>
      <c r="M337">
        <v>-0.55385629999999997</v>
      </c>
      <c r="N337">
        <v>-0.14783289999999999</v>
      </c>
      <c r="O337">
        <v>0.78923770000000004</v>
      </c>
      <c r="P337" s="9">
        <f t="shared" si="25"/>
        <v>-1.9863008915000036E-2</v>
      </c>
      <c r="Q337" s="9">
        <f t="shared" si="26"/>
        <v>-0.99921092175368531</v>
      </c>
      <c r="R337">
        <v>1.0431319999999999</v>
      </c>
      <c r="S337" s="16">
        <f t="shared" si="27"/>
        <v>3.1018640230511938</v>
      </c>
      <c r="T337">
        <v>-0.4656633</v>
      </c>
      <c r="U337">
        <v>3.5559419999999999</v>
      </c>
      <c r="V337">
        <v>-1.0414220000000001</v>
      </c>
      <c r="W337">
        <f t="shared" si="28"/>
        <v>1.0431313634528108</v>
      </c>
      <c r="AC337">
        <v>0.43968210000000002</v>
      </c>
      <c r="AD337">
        <v>0.46110200000000001</v>
      </c>
      <c r="AE337">
        <v>0.4135336</v>
      </c>
      <c r="AF337">
        <v>0.49066349999999997</v>
      </c>
      <c r="AG337">
        <f t="shared" si="29"/>
        <v>4.1136784902365345E-2</v>
      </c>
      <c r="AH337">
        <v>1643.3440000000001</v>
      </c>
      <c r="AI337">
        <v>1653.1079999999999</v>
      </c>
      <c r="AJ337">
        <v>3</v>
      </c>
      <c r="AK337">
        <v>3</v>
      </c>
      <c r="AL337">
        <v>1.79256343841553</v>
      </c>
      <c r="AM337">
        <v>1.61063480377197</v>
      </c>
      <c r="AN337" t="s">
        <v>5644</v>
      </c>
      <c r="AO337">
        <v>0.77800000000000002</v>
      </c>
      <c r="AP337">
        <v>0.71699999999999997</v>
      </c>
      <c r="AQ337" t="s">
        <v>18</v>
      </c>
    </row>
    <row r="338" spans="1:43">
      <c r="A338" t="s">
        <v>22</v>
      </c>
      <c r="B338">
        <v>1.568157</v>
      </c>
      <c r="C338">
        <v>2.5109059999999999</v>
      </c>
      <c r="D338">
        <v>-1.695449</v>
      </c>
      <c r="E338">
        <v>6.3438040000000001E-2</v>
      </c>
      <c r="F338">
        <v>-0.72558330000000004</v>
      </c>
      <c r="G338">
        <v>4.4842239999999998E-2</v>
      </c>
      <c r="H338">
        <v>0.68373519999999999</v>
      </c>
      <c r="I338">
        <v>-0.83803329999999998</v>
      </c>
      <c r="J338">
        <v>2.5522819999999999</v>
      </c>
      <c r="K338">
        <v>-1.0846849999999999</v>
      </c>
      <c r="L338">
        <v>0.24719650000000001</v>
      </c>
      <c r="M338">
        <v>-0.74838119999999997</v>
      </c>
      <c r="N338">
        <v>-0.29979299999999998</v>
      </c>
      <c r="O338">
        <v>-0.53753479999999998</v>
      </c>
      <c r="P338" s="9">
        <f t="shared" si="25"/>
        <v>-0.53290115639899105</v>
      </c>
      <c r="Q338" s="9">
        <f t="shared" si="26"/>
        <v>-0.43203271501723617</v>
      </c>
      <c r="R338">
        <v>3.1980189999999999</v>
      </c>
      <c r="S338" s="16">
        <f t="shared" si="27"/>
        <v>2.0175418094450221</v>
      </c>
      <c r="T338">
        <v>2.1585899999999998</v>
      </c>
      <c r="U338">
        <v>5.6292600000000004</v>
      </c>
      <c r="V338">
        <v>-2.0886239999999998</v>
      </c>
      <c r="W338">
        <f t="shared" si="28"/>
        <v>3.1980196024149077</v>
      </c>
      <c r="AC338">
        <v>0.41932059999999999</v>
      </c>
      <c r="AD338">
        <v>0.42330040000000002</v>
      </c>
      <c r="AE338">
        <v>0.4213016</v>
      </c>
      <c r="AF338">
        <v>0.37846800000000003</v>
      </c>
      <c r="AG338">
        <f t="shared" si="29"/>
        <v>2.830200159266576E-2</v>
      </c>
      <c r="AH338">
        <v>1654.6389999999999</v>
      </c>
      <c r="AI338">
        <v>1664.377</v>
      </c>
      <c r="AJ338">
        <v>3</v>
      </c>
      <c r="AK338">
        <v>2</v>
      </c>
      <c r="AL338">
        <v>1.6940515041351301</v>
      </c>
      <c r="AM338">
        <v>1.3836704492569001</v>
      </c>
      <c r="AN338" t="s">
        <v>5645</v>
      </c>
      <c r="AO338">
        <v>0.61199999999999999</v>
      </c>
      <c r="AP338">
        <v>0.217</v>
      </c>
      <c r="AQ338" t="s">
        <v>18</v>
      </c>
    </row>
    <row r="339" spans="1:43">
      <c r="A339" t="s">
        <v>20</v>
      </c>
      <c r="B339">
        <v>-0.73181149999999995</v>
      </c>
      <c r="C339">
        <v>2.509001</v>
      </c>
      <c r="D339">
        <v>-1.0941810000000001</v>
      </c>
      <c r="E339">
        <v>6.1304699999999997E-2</v>
      </c>
      <c r="F339">
        <v>0.63487059999999995</v>
      </c>
      <c r="G339">
        <v>-7.4471380000000004E-2</v>
      </c>
      <c r="H339">
        <v>0.76657359999999997</v>
      </c>
      <c r="I339">
        <v>-0.70501049999999998</v>
      </c>
      <c r="J339">
        <v>2.5369380000000001</v>
      </c>
      <c r="K339">
        <v>-1.1040620000000001</v>
      </c>
      <c r="L339">
        <v>-5.9909619999999997E-2</v>
      </c>
      <c r="M339">
        <v>-2.1944519999999999E-2</v>
      </c>
      <c r="N339">
        <v>-6.3845150000000003E-3</v>
      </c>
      <c r="O339">
        <v>0.99794210000000005</v>
      </c>
      <c r="P339" s="9">
        <f t="shared" si="25"/>
        <v>0.42055100497508102</v>
      </c>
      <c r="Q339" s="9">
        <f t="shared" si="26"/>
        <v>-0.64627370442889875</v>
      </c>
      <c r="R339">
        <v>4.7151759999999996</v>
      </c>
      <c r="S339" s="16">
        <f t="shared" si="27"/>
        <v>2.2734875389449725</v>
      </c>
      <c r="T339">
        <v>-0.93990050000000003</v>
      </c>
      <c r="U339">
        <v>2.51763</v>
      </c>
      <c r="V339">
        <v>3.616393</v>
      </c>
      <c r="W339">
        <f t="shared" si="28"/>
        <v>4.7151758080731208</v>
      </c>
      <c r="AC339">
        <v>0.40406130000000001</v>
      </c>
      <c r="AD339">
        <v>0.40258450000000001</v>
      </c>
      <c r="AE339">
        <v>0.47779270000000001</v>
      </c>
      <c r="AF339">
        <v>0.36689159999999998</v>
      </c>
      <c r="AG339">
        <f t="shared" si="29"/>
        <v>2.8515539031996769E-2</v>
      </c>
      <c r="AH339">
        <v>1665.904</v>
      </c>
      <c r="AI339">
        <v>1676.537</v>
      </c>
      <c r="AJ339">
        <v>1</v>
      </c>
      <c r="AK339">
        <v>4</v>
      </c>
      <c r="AL339">
        <v>4.4184058904647799E-2</v>
      </c>
      <c r="AM339">
        <v>3.1001491546630899</v>
      </c>
      <c r="AN339" t="s">
        <v>5646</v>
      </c>
      <c r="AO339">
        <v>7.8E-2</v>
      </c>
      <c r="AP339">
        <v>0.36099999999999999</v>
      </c>
      <c r="AQ339" t="s">
        <v>18</v>
      </c>
    </row>
    <row r="340" spans="1:43">
      <c r="A340" t="s">
        <v>22</v>
      </c>
      <c r="B340">
        <v>-0.68740950000000001</v>
      </c>
      <c r="C340">
        <v>2.526268</v>
      </c>
      <c r="D340">
        <v>-1.0693429999999999</v>
      </c>
      <c r="E340">
        <v>1.051676E-2</v>
      </c>
      <c r="F340">
        <v>0.2036269</v>
      </c>
      <c r="G340">
        <v>-2.5296229999999999E-2</v>
      </c>
      <c r="H340">
        <v>0.97866520000000001</v>
      </c>
      <c r="I340">
        <v>-0.50911830000000002</v>
      </c>
      <c r="J340">
        <v>2.5441569999999998</v>
      </c>
      <c r="K340">
        <v>-0.96531359999999999</v>
      </c>
      <c r="L340">
        <v>-0.12501409999999999</v>
      </c>
      <c r="M340">
        <v>-0.88092199999999998</v>
      </c>
      <c r="N340">
        <v>-0.23206460000000001</v>
      </c>
      <c r="O340">
        <v>0.3930573</v>
      </c>
      <c r="P340" s="9">
        <f t="shared" si="25"/>
        <v>0.87645001985110205</v>
      </c>
      <c r="Q340" s="9">
        <f t="shared" si="26"/>
        <v>0.53632927459399427</v>
      </c>
      <c r="R340">
        <v>1.0467610000000001</v>
      </c>
      <c r="S340" s="16">
        <f t="shared" si="27"/>
        <v>1.0047144129225458</v>
      </c>
      <c r="T340">
        <v>-1.339375</v>
      </c>
      <c r="U340">
        <v>3.0938059999999998</v>
      </c>
      <c r="V340">
        <v>-1.659724</v>
      </c>
      <c r="W340">
        <f t="shared" si="28"/>
        <v>1.0467607748646535</v>
      </c>
      <c r="AC340">
        <v>0.42843819999999999</v>
      </c>
      <c r="AD340">
        <v>0.45299650000000002</v>
      </c>
      <c r="AE340">
        <v>0.44066620000000001</v>
      </c>
      <c r="AF340">
        <v>0.40778829999999999</v>
      </c>
      <c r="AG340">
        <f t="shared" si="29"/>
        <v>3.4876069480271658E-2</v>
      </c>
      <c r="AH340">
        <v>1678.0709999999999</v>
      </c>
      <c r="AI340">
        <v>1683.471</v>
      </c>
      <c r="AJ340">
        <v>3</v>
      </c>
      <c r="AK340">
        <v>4</v>
      </c>
      <c r="AL340">
        <v>2.1700272560119598</v>
      </c>
      <c r="AM340">
        <v>2.4253146648407</v>
      </c>
      <c r="AN340" t="s">
        <v>5602</v>
      </c>
      <c r="AO340">
        <v>7.8E-2</v>
      </c>
      <c r="AP340">
        <v>0.86099999999999999</v>
      </c>
      <c r="AQ340" t="s">
        <v>18</v>
      </c>
    </row>
    <row r="341" spans="1:43">
      <c r="A341" t="s">
        <v>22</v>
      </c>
      <c r="B341">
        <v>0</v>
      </c>
      <c r="C341">
        <v>1.6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-0.1274342</v>
      </c>
      <c r="J341">
        <v>2.4779939999999998</v>
      </c>
      <c r="K341">
        <v>-0.97171339999999995</v>
      </c>
      <c r="L341">
        <v>8.9533979999999999E-2</v>
      </c>
      <c r="M341">
        <v>-0.90761849999999999</v>
      </c>
      <c r="N341">
        <v>0.21349019999999999</v>
      </c>
      <c r="O341">
        <v>0.3501918</v>
      </c>
      <c r="P341" s="9">
        <f t="shared" si="25"/>
        <v>0.63991622411109594</v>
      </c>
      <c r="Q341" s="9">
        <f t="shared" si="26"/>
        <v>-0.18101445223879531</v>
      </c>
      <c r="R341">
        <v>1.9566520000000001</v>
      </c>
      <c r="S341" s="16">
        <f t="shared" si="27"/>
        <v>1.7528141723653299</v>
      </c>
      <c r="T341">
        <v>-0.77877390000000002</v>
      </c>
      <c r="U341">
        <v>1.744319</v>
      </c>
      <c r="V341">
        <v>-1.7891820000000001</v>
      </c>
      <c r="W341">
        <f t="shared" si="28"/>
        <v>1.9566524960263665</v>
      </c>
      <c r="AC341">
        <v>0.47423219999999999</v>
      </c>
      <c r="AD341">
        <v>0.48817389999999999</v>
      </c>
      <c r="AE341">
        <v>0.44368980000000002</v>
      </c>
      <c r="AF341">
        <v>0.49266769999999999</v>
      </c>
      <c r="AG341">
        <f t="shared" si="29"/>
        <v>5.060566431097651E-2</v>
      </c>
      <c r="AH341">
        <v>1607.7339999999999</v>
      </c>
      <c r="AI341">
        <v>1617.3050000000001</v>
      </c>
      <c r="AJ341">
        <v>4</v>
      </c>
      <c r="AK341">
        <v>4</v>
      </c>
      <c r="AL341">
        <v>2.72484350204468</v>
      </c>
      <c r="AM341">
        <v>2.9583556652069101</v>
      </c>
      <c r="AN341" t="s">
        <v>5642</v>
      </c>
      <c r="AO341">
        <v>0.54100000000000004</v>
      </c>
      <c r="AP341">
        <v>0.10299999999999999</v>
      </c>
      <c r="AQ341" t="s">
        <v>18</v>
      </c>
    </row>
    <row r="342" spans="1:43">
      <c r="A342" t="s">
        <v>20</v>
      </c>
      <c r="B342">
        <v>-0.12707779999999999</v>
      </c>
      <c r="C342">
        <v>2.5052050000000001</v>
      </c>
      <c r="D342">
        <v>-0.95337669999999997</v>
      </c>
      <c r="E342">
        <v>4.5823389999999999E-2</v>
      </c>
      <c r="F342">
        <v>-0.85112310000000002</v>
      </c>
      <c r="G342">
        <v>9.5199149999999996E-2</v>
      </c>
      <c r="H342">
        <v>0.51422440000000003</v>
      </c>
      <c r="I342">
        <v>-0.8868279</v>
      </c>
      <c r="J342">
        <v>2.5099809999999998</v>
      </c>
      <c r="K342">
        <v>-0.9379982</v>
      </c>
      <c r="L342">
        <v>-0.36215029999999998</v>
      </c>
      <c r="M342">
        <v>-0.58512330000000001</v>
      </c>
      <c r="N342">
        <v>-0.36597849999999998</v>
      </c>
      <c r="O342">
        <v>0.62652830000000004</v>
      </c>
      <c r="P342" s="9">
        <f t="shared" si="25"/>
        <v>0.8876042299244451</v>
      </c>
      <c r="Q342" s="9">
        <f t="shared" si="26"/>
        <v>0.5756825379595345</v>
      </c>
      <c r="R342">
        <v>1.5823240000000001</v>
      </c>
      <c r="S342" s="16">
        <f t="shared" si="27"/>
        <v>0.95735769191597386</v>
      </c>
      <c r="T342">
        <v>-1.4250069999999999</v>
      </c>
      <c r="U342">
        <v>3.4087559999999999</v>
      </c>
      <c r="V342">
        <v>-0.90117849999999999</v>
      </c>
      <c r="W342">
        <f t="shared" si="28"/>
        <v>1.5823240091387349</v>
      </c>
      <c r="AC342">
        <v>0.46639439999999999</v>
      </c>
      <c r="AD342">
        <v>0.4814254</v>
      </c>
      <c r="AE342">
        <v>0.4670916</v>
      </c>
      <c r="AF342">
        <v>0.44547560000000003</v>
      </c>
      <c r="AG342">
        <f t="shared" si="29"/>
        <v>4.6720588624488808E-2</v>
      </c>
      <c r="AH342">
        <v>1618.837</v>
      </c>
      <c r="AI342">
        <v>1627.7080000000001</v>
      </c>
      <c r="AJ342">
        <v>2</v>
      </c>
      <c r="AK342">
        <v>4</v>
      </c>
      <c r="AL342">
        <v>1.53780210018158</v>
      </c>
      <c r="AM342">
        <v>2.5334565639495801</v>
      </c>
      <c r="AN342" t="s">
        <v>57</v>
      </c>
      <c r="AO342">
        <v>0.86299999999999999</v>
      </c>
      <c r="AP342">
        <v>0.33</v>
      </c>
      <c r="AQ342" t="s">
        <v>18</v>
      </c>
    </row>
    <row r="343" spans="1:43">
      <c r="A343" t="s">
        <v>20</v>
      </c>
      <c r="B343">
        <v>-1.071364</v>
      </c>
      <c r="C343">
        <v>2.5140859999999998</v>
      </c>
      <c r="D343">
        <v>-0.86940189999999995</v>
      </c>
      <c r="E343">
        <v>1.5550329999999999E-2</v>
      </c>
      <c r="F343">
        <v>-0.34736879999999998</v>
      </c>
      <c r="G343">
        <v>-7.5860429999999998E-3</v>
      </c>
      <c r="H343">
        <v>0.93756899999999999</v>
      </c>
      <c r="I343">
        <v>-0.4145913</v>
      </c>
      <c r="J343">
        <v>2.5413839999999999</v>
      </c>
      <c r="K343">
        <v>-0.81978629999999997</v>
      </c>
      <c r="L343">
        <v>-8.7491949999999999E-2</v>
      </c>
      <c r="M343">
        <v>-0.85604829999999998</v>
      </c>
      <c r="N343">
        <v>-0.124318</v>
      </c>
      <c r="O343">
        <v>0.49403589999999997</v>
      </c>
      <c r="P343" s="9">
        <f t="shared" si="25"/>
        <v>0.90168441176281</v>
      </c>
      <c r="Q343" s="9">
        <f t="shared" si="26"/>
        <v>0.62606955683208931</v>
      </c>
      <c r="R343">
        <v>1.8843319999999999</v>
      </c>
      <c r="S343" s="16">
        <f t="shared" si="27"/>
        <v>0.89429391181216145</v>
      </c>
      <c r="T343">
        <v>-2.3136410000000001</v>
      </c>
      <c r="U343">
        <v>3.3871609999999999</v>
      </c>
      <c r="V343">
        <v>-1.985285</v>
      </c>
      <c r="W343">
        <f t="shared" si="28"/>
        <v>1.8843320283908593</v>
      </c>
      <c r="AC343">
        <v>0.46657890000000002</v>
      </c>
      <c r="AD343">
        <v>0.41365859999999999</v>
      </c>
      <c r="AE343">
        <v>0.41284729999999997</v>
      </c>
      <c r="AF343">
        <v>0.35609049999999998</v>
      </c>
      <c r="AG343">
        <f t="shared" si="29"/>
        <v>2.8373766394732502E-2</v>
      </c>
      <c r="AH343">
        <v>1629.211</v>
      </c>
      <c r="AI343">
        <v>1641.84</v>
      </c>
      <c r="AJ343">
        <v>3</v>
      </c>
      <c r="AK343">
        <v>4</v>
      </c>
      <c r="AL343">
        <v>2.2045705318450901</v>
      </c>
      <c r="AM343">
        <v>2.5289881229400599</v>
      </c>
      <c r="AN343" t="s">
        <v>5643</v>
      </c>
      <c r="AO343">
        <v>0.39300000000000002</v>
      </c>
      <c r="AP343">
        <v>0.999</v>
      </c>
      <c r="AQ343" t="s">
        <v>18</v>
      </c>
    </row>
    <row r="344" spans="1:43">
      <c r="A344" t="s">
        <v>16</v>
      </c>
      <c r="B344">
        <v>-0.42513489999999998</v>
      </c>
      <c r="C344">
        <v>2.539164</v>
      </c>
      <c r="D344">
        <v>-0.81198139999999996</v>
      </c>
      <c r="E344">
        <v>-6.9688529999999999E-2</v>
      </c>
      <c r="F344">
        <v>-0.93982589999999999</v>
      </c>
      <c r="G344">
        <v>-8.8435219999999995E-2</v>
      </c>
      <c r="H344">
        <v>0.32256800000000002</v>
      </c>
      <c r="I344">
        <v>1.7003200000000001</v>
      </c>
      <c r="J344">
        <v>2.5442710000000002</v>
      </c>
      <c r="K344">
        <v>-1.804163</v>
      </c>
      <c r="L344">
        <v>-0.22021019999999999</v>
      </c>
      <c r="M344">
        <v>-0.55385629999999997</v>
      </c>
      <c r="N344">
        <v>-0.14783289999999999</v>
      </c>
      <c r="O344">
        <v>0.78923770000000004</v>
      </c>
      <c r="P344" s="9">
        <f t="shared" si="25"/>
        <v>-1.9863008915000036E-2</v>
      </c>
      <c r="Q344" s="9">
        <f t="shared" si="26"/>
        <v>-0.99921092175368531</v>
      </c>
      <c r="R344">
        <v>1.0431319999999999</v>
      </c>
      <c r="S344" s="16">
        <f t="shared" si="27"/>
        <v>3.1018640230511938</v>
      </c>
      <c r="T344">
        <v>-0.4656633</v>
      </c>
      <c r="U344">
        <v>3.5559419999999999</v>
      </c>
      <c r="V344">
        <v>-1.0414220000000001</v>
      </c>
      <c r="W344">
        <f t="shared" si="28"/>
        <v>1.0431313634528108</v>
      </c>
      <c r="AC344">
        <v>0.43968210000000002</v>
      </c>
      <c r="AD344">
        <v>0.46110200000000001</v>
      </c>
      <c r="AE344">
        <v>0.4135336</v>
      </c>
      <c r="AF344">
        <v>0.49066349999999997</v>
      </c>
      <c r="AG344">
        <f t="shared" si="29"/>
        <v>4.1136784902365345E-2</v>
      </c>
      <c r="AH344">
        <v>1643.3440000000001</v>
      </c>
      <c r="AI344">
        <v>1653.1079999999999</v>
      </c>
      <c r="AJ344">
        <v>3</v>
      </c>
      <c r="AK344">
        <v>3</v>
      </c>
      <c r="AL344">
        <v>1.79256343841553</v>
      </c>
      <c r="AM344">
        <v>1.61063480377197</v>
      </c>
      <c r="AN344" t="s">
        <v>5644</v>
      </c>
      <c r="AO344">
        <v>0.77800000000000002</v>
      </c>
      <c r="AP344">
        <v>0.71699999999999997</v>
      </c>
      <c r="AQ344" t="s">
        <v>18</v>
      </c>
    </row>
    <row r="345" spans="1:43">
      <c r="A345" t="s">
        <v>22</v>
      </c>
      <c r="B345">
        <v>1.568157</v>
      </c>
      <c r="C345">
        <v>2.5109059999999999</v>
      </c>
      <c r="D345">
        <v>-1.695449</v>
      </c>
      <c r="E345">
        <v>6.3438040000000001E-2</v>
      </c>
      <c r="F345">
        <v>-0.72558330000000004</v>
      </c>
      <c r="G345">
        <v>4.4842239999999998E-2</v>
      </c>
      <c r="H345">
        <v>0.68373519999999999</v>
      </c>
      <c r="I345">
        <v>-0.83803329999999998</v>
      </c>
      <c r="J345">
        <v>2.5522819999999999</v>
      </c>
      <c r="K345">
        <v>-1.0846849999999999</v>
      </c>
      <c r="L345">
        <v>0.24719650000000001</v>
      </c>
      <c r="M345">
        <v>-0.74838119999999997</v>
      </c>
      <c r="N345">
        <v>-0.29979299999999998</v>
      </c>
      <c r="O345">
        <v>-0.53753479999999998</v>
      </c>
      <c r="P345" s="9">
        <f t="shared" si="25"/>
        <v>-0.53290115639899105</v>
      </c>
      <c r="Q345" s="9">
        <f t="shared" si="26"/>
        <v>-0.43203271501723617</v>
      </c>
      <c r="R345">
        <v>3.1980189999999999</v>
      </c>
      <c r="S345" s="16">
        <f t="shared" si="27"/>
        <v>2.0175418094450221</v>
      </c>
      <c r="T345">
        <v>2.1585899999999998</v>
      </c>
      <c r="U345">
        <v>5.6292600000000004</v>
      </c>
      <c r="V345">
        <v>-2.0886239999999998</v>
      </c>
      <c r="W345">
        <f t="shared" si="28"/>
        <v>3.1980196024149077</v>
      </c>
      <c r="AC345">
        <v>0.41932059999999999</v>
      </c>
      <c r="AD345">
        <v>0.42330040000000002</v>
      </c>
      <c r="AE345">
        <v>0.4213016</v>
      </c>
      <c r="AF345">
        <v>0.37846800000000003</v>
      </c>
      <c r="AG345">
        <f t="shared" si="29"/>
        <v>2.830200159266576E-2</v>
      </c>
      <c r="AH345">
        <v>1654.6389999999999</v>
      </c>
      <c r="AI345">
        <v>1664.377</v>
      </c>
      <c r="AJ345">
        <v>3</v>
      </c>
      <c r="AK345">
        <v>2</v>
      </c>
      <c r="AL345">
        <v>1.6940515041351301</v>
      </c>
      <c r="AM345">
        <v>1.3836704492569001</v>
      </c>
      <c r="AN345" t="s">
        <v>5645</v>
      </c>
      <c r="AO345">
        <v>0.61199999999999999</v>
      </c>
      <c r="AP345">
        <v>0.217</v>
      </c>
      <c r="AQ345" t="s">
        <v>18</v>
      </c>
    </row>
    <row r="346" spans="1:43">
      <c r="A346" t="s">
        <v>20</v>
      </c>
      <c r="B346">
        <v>-0.73181149999999995</v>
      </c>
      <c r="C346">
        <v>2.509001</v>
      </c>
      <c r="D346">
        <v>-1.0941810000000001</v>
      </c>
      <c r="E346">
        <v>6.1304699999999997E-2</v>
      </c>
      <c r="F346">
        <v>0.63487059999999995</v>
      </c>
      <c r="G346">
        <v>-7.4471380000000004E-2</v>
      </c>
      <c r="H346">
        <v>0.76657359999999997</v>
      </c>
      <c r="I346">
        <v>-0.70501049999999998</v>
      </c>
      <c r="J346">
        <v>2.5369380000000001</v>
      </c>
      <c r="K346">
        <v>-1.1040620000000001</v>
      </c>
      <c r="L346">
        <v>-5.9909619999999997E-2</v>
      </c>
      <c r="M346">
        <v>-2.1944519999999999E-2</v>
      </c>
      <c r="N346">
        <v>-6.3845150000000003E-3</v>
      </c>
      <c r="O346">
        <v>0.99794210000000005</v>
      </c>
      <c r="P346" s="9">
        <f t="shared" si="25"/>
        <v>0.42055100497508102</v>
      </c>
      <c r="Q346" s="9">
        <f t="shared" si="26"/>
        <v>-0.64627370442889875</v>
      </c>
      <c r="R346">
        <v>4.7151759999999996</v>
      </c>
      <c r="S346" s="16">
        <f t="shared" si="27"/>
        <v>2.2734875389449725</v>
      </c>
      <c r="T346">
        <v>-0.93990050000000003</v>
      </c>
      <c r="U346">
        <v>2.51763</v>
      </c>
      <c r="V346">
        <v>3.616393</v>
      </c>
      <c r="W346">
        <f t="shared" si="28"/>
        <v>4.7151758080731208</v>
      </c>
      <c r="AC346">
        <v>0.40406130000000001</v>
      </c>
      <c r="AD346">
        <v>0.40258450000000001</v>
      </c>
      <c r="AE346">
        <v>0.47779270000000001</v>
      </c>
      <c r="AF346">
        <v>0.36689159999999998</v>
      </c>
      <c r="AG346">
        <f t="shared" si="29"/>
        <v>2.8515539031996769E-2</v>
      </c>
      <c r="AH346">
        <v>1665.904</v>
      </c>
      <c r="AI346">
        <v>1676.537</v>
      </c>
      <c r="AJ346">
        <v>1</v>
      </c>
      <c r="AK346">
        <v>4</v>
      </c>
      <c r="AL346">
        <v>4.4184058904647799E-2</v>
      </c>
      <c r="AM346">
        <v>3.1001491546630899</v>
      </c>
      <c r="AN346" t="s">
        <v>5646</v>
      </c>
      <c r="AO346">
        <v>7.8E-2</v>
      </c>
      <c r="AP346">
        <v>0.36099999999999999</v>
      </c>
      <c r="AQ346" t="s">
        <v>18</v>
      </c>
    </row>
    <row r="347" spans="1:43">
      <c r="A347" t="s">
        <v>22</v>
      </c>
      <c r="B347">
        <v>-0.68740950000000001</v>
      </c>
      <c r="C347">
        <v>2.526268</v>
      </c>
      <c r="D347">
        <v>-1.0693429999999999</v>
      </c>
      <c r="E347">
        <v>1.051676E-2</v>
      </c>
      <c r="F347">
        <v>0.2036269</v>
      </c>
      <c r="G347">
        <v>-2.5296229999999999E-2</v>
      </c>
      <c r="H347">
        <v>0.97866520000000001</v>
      </c>
      <c r="I347">
        <v>-0.50911830000000002</v>
      </c>
      <c r="J347">
        <v>2.5441569999999998</v>
      </c>
      <c r="K347">
        <v>-0.96531359999999999</v>
      </c>
      <c r="L347">
        <v>-0.12501409999999999</v>
      </c>
      <c r="M347">
        <v>-0.88092199999999998</v>
      </c>
      <c r="N347">
        <v>-0.23206460000000001</v>
      </c>
      <c r="O347">
        <v>0.3930573</v>
      </c>
      <c r="P347" s="9">
        <f t="shared" si="25"/>
        <v>0.67247688475212397</v>
      </c>
      <c r="Q347" s="9">
        <f t="shared" si="26"/>
        <v>-9.5549678948157135E-2</v>
      </c>
      <c r="R347">
        <v>1.0467610000000001</v>
      </c>
      <c r="S347" s="16">
        <f t="shared" si="27"/>
        <v>1.6664919969691727</v>
      </c>
      <c r="T347">
        <v>-1.339375</v>
      </c>
      <c r="U347">
        <v>3.0938059999999998</v>
      </c>
      <c r="V347">
        <v>-1.659724</v>
      </c>
      <c r="W347">
        <f t="shared" si="28"/>
        <v>1.0467607748646535</v>
      </c>
      <c r="AC347">
        <v>0.42843819999999999</v>
      </c>
      <c r="AD347">
        <v>0.45299650000000002</v>
      </c>
      <c r="AE347">
        <v>0.44066620000000001</v>
      </c>
      <c r="AF347">
        <v>0.40778829999999999</v>
      </c>
      <c r="AG347">
        <f t="shared" si="29"/>
        <v>3.4876069480271658E-2</v>
      </c>
      <c r="AH347">
        <v>1678.0709999999999</v>
      </c>
      <c r="AI347">
        <v>1683.471</v>
      </c>
      <c r="AJ347">
        <v>3</v>
      </c>
      <c r="AK347">
        <v>4</v>
      </c>
      <c r="AL347">
        <v>2.1700272560119598</v>
      </c>
      <c r="AM347">
        <v>2.4253146648407</v>
      </c>
      <c r="AN347" t="s">
        <v>5602</v>
      </c>
      <c r="AO347">
        <v>7.8E-2</v>
      </c>
      <c r="AP347">
        <v>0.86099999999999999</v>
      </c>
      <c r="AQ347" t="s">
        <v>18</v>
      </c>
    </row>
    <row r="348" spans="1:43">
      <c r="A348" t="s">
        <v>20</v>
      </c>
      <c r="B348">
        <v>-0.62158970000000002</v>
      </c>
      <c r="C348">
        <v>2.512508</v>
      </c>
      <c r="D348">
        <v>-1.0221530000000001</v>
      </c>
      <c r="E348">
        <v>-2.7653E-2</v>
      </c>
      <c r="F348">
        <v>-0.99453239999999998</v>
      </c>
      <c r="G348">
        <v>9.5612379999999997E-2</v>
      </c>
      <c r="H348">
        <v>3.1605069999999999E-2</v>
      </c>
      <c r="I348">
        <v>-1.6244780000000001</v>
      </c>
      <c r="J348">
        <v>2.5465230000000001</v>
      </c>
      <c r="K348">
        <v>-0.64321209999999995</v>
      </c>
      <c r="L348">
        <v>3.5120859999999997E-2</v>
      </c>
      <c r="M348">
        <v>-0.90788239999999998</v>
      </c>
      <c r="N348">
        <v>-0.1381387</v>
      </c>
      <c r="O348">
        <v>-0.39425090000000002</v>
      </c>
      <c r="P348" s="9">
        <f t="shared" si="25"/>
        <v>7.8105826314280036E-2</v>
      </c>
      <c r="Q348" s="9">
        <f t="shared" si="26"/>
        <v>-0.98779895979152699</v>
      </c>
      <c r="R348">
        <v>0.77384640000000005</v>
      </c>
      <c r="S348" s="16">
        <f t="shared" si="27"/>
        <v>2.9852217346280763</v>
      </c>
      <c r="T348">
        <v>-0.6235366</v>
      </c>
      <c r="U348">
        <v>2.985614</v>
      </c>
      <c r="V348">
        <v>-1.6345289999999999</v>
      </c>
      <c r="W348">
        <f t="shared" si="28"/>
        <v>0.77384587808659278</v>
      </c>
      <c r="AC348">
        <v>0.46817219999999998</v>
      </c>
      <c r="AD348">
        <v>0.4506426</v>
      </c>
      <c r="AE348">
        <v>0.48560619999999999</v>
      </c>
      <c r="AF348">
        <v>0.4931894</v>
      </c>
      <c r="AG348">
        <f t="shared" si="29"/>
        <v>5.0528432128381852E-2</v>
      </c>
      <c r="AH348">
        <v>1685.0029999999999</v>
      </c>
      <c r="AI348">
        <v>1700.51</v>
      </c>
      <c r="AJ348">
        <v>4</v>
      </c>
      <c r="AK348">
        <v>3</v>
      </c>
      <c r="AL348">
        <v>2.4837961196899401</v>
      </c>
      <c r="AM348">
        <v>1.57491135597229</v>
      </c>
      <c r="AN348" t="s">
        <v>5647</v>
      </c>
      <c r="AO348">
        <v>0.78300000000000003</v>
      </c>
      <c r="AP348">
        <v>1.4E-2</v>
      </c>
      <c r="AQ348" t="s">
        <v>18</v>
      </c>
    </row>
    <row r="349" spans="1:43">
      <c r="A349" t="s">
        <v>16</v>
      </c>
      <c r="B349">
        <v>-1.537687</v>
      </c>
      <c r="C349">
        <v>2.5138910000000001</v>
      </c>
      <c r="D349">
        <v>-0.61861809999999995</v>
      </c>
      <c r="E349">
        <v>-4.7954940000000001E-2</v>
      </c>
      <c r="F349">
        <v>-0.76645490000000005</v>
      </c>
      <c r="G349">
        <v>3.6371540000000001E-2</v>
      </c>
      <c r="H349">
        <v>-0.63947189999999998</v>
      </c>
      <c r="I349">
        <v>0.32072529999999999</v>
      </c>
      <c r="J349">
        <v>2.5354190000000001</v>
      </c>
      <c r="K349">
        <v>-1.579709</v>
      </c>
      <c r="L349">
        <v>-0.30366949999999998</v>
      </c>
      <c r="M349">
        <v>-0.4387955</v>
      </c>
      <c r="N349">
        <v>-0.13942570000000001</v>
      </c>
      <c r="O349">
        <v>0.83414860000000002</v>
      </c>
      <c r="P349" s="9">
        <f t="shared" si="25"/>
        <v>0.77808234949313904</v>
      </c>
      <c r="Q349" s="9">
        <f t="shared" si="26"/>
        <v>0.21082428518552665</v>
      </c>
      <c r="R349">
        <v>1.1676089999999999</v>
      </c>
      <c r="S349" s="16">
        <f t="shared" si="27"/>
        <v>1.3583782057794092</v>
      </c>
      <c r="T349">
        <v>-0.96127099999999999</v>
      </c>
      <c r="U349">
        <v>3.5290409999999999</v>
      </c>
      <c r="V349">
        <v>-0.64158329999999997</v>
      </c>
      <c r="W349">
        <f t="shared" si="28"/>
        <v>1.1676096642144753</v>
      </c>
      <c r="AC349">
        <v>0.41115930000000001</v>
      </c>
      <c r="AD349">
        <v>0.46168340000000002</v>
      </c>
      <c r="AE349">
        <v>0.45923229999999998</v>
      </c>
      <c r="AF349">
        <v>0.32246970000000003</v>
      </c>
      <c r="AG349">
        <f t="shared" si="29"/>
        <v>2.811096261949509E-2</v>
      </c>
      <c r="AH349">
        <v>1702.01</v>
      </c>
      <c r="AI349">
        <v>1710.5150000000001</v>
      </c>
      <c r="AJ349">
        <v>3</v>
      </c>
      <c r="AK349">
        <v>2</v>
      </c>
      <c r="AL349">
        <v>1.59046614170074</v>
      </c>
      <c r="AM349">
        <v>1.0543794631957999</v>
      </c>
      <c r="AN349" t="s">
        <v>68</v>
      </c>
      <c r="AO349">
        <v>9.0999999999999998E-2</v>
      </c>
      <c r="AP349">
        <v>0.22500000000000001</v>
      </c>
      <c r="AQ349" t="s">
        <v>18</v>
      </c>
    </row>
    <row r="350" spans="1:43">
      <c r="A350" t="s">
        <v>22</v>
      </c>
      <c r="B350">
        <v>0.13312889999999999</v>
      </c>
      <c r="C350">
        <v>2.5271880000000002</v>
      </c>
      <c r="D350">
        <v>-1.56534</v>
      </c>
      <c r="E350">
        <v>-3.1132030000000002E-2</v>
      </c>
      <c r="F350">
        <v>-0.3179091</v>
      </c>
      <c r="G350">
        <v>1.7317269999999999E-2</v>
      </c>
      <c r="H350">
        <v>0.94745179999999996</v>
      </c>
      <c r="I350">
        <v>-0.1231025</v>
      </c>
      <c r="J350">
        <v>2.5193949999999998</v>
      </c>
      <c r="K350">
        <v>-1.643386</v>
      </c>
      <c r="L350">
        <v>-5.9989849999999997E-2</v>
      </c>
      <c r="M350">
        <v>0.1417911</v>
      </c>
      <c r="N350">
        <v>1.456738E-2</v>
      </c>
      <c r="O350">
        <v>0.98796980000000001</v>
      </c>
      <c r="P350" s="9">
        <f t="shared" si="25"/>
        <v>0.94778997835089118</v>
      </c>
      <c r="Q350" s="9">
        <f t="shared" si="26"/>
        <v>0.79661168612476563</v>
      </c>
      <c r="R350">
        <v>0.64500100000000005</v>
      </c>
      <c r="S350" s="16">
        <f t="shared" si="27"/>
        <v>0.64912722619041319</v>
      </c>
      <c r="T350">
        <v>9.9522570000000005E-2</v>
      </c>
      <c r="U350">
        <v>2.5551159999999999</v>
      </c>
      <c r="V350">
        <v>-0.92182050000000004</v>
      </c>
      <c r="W350">
        <f t="shared" si="28"/>
        <v>0.64500132207641159</v>
      </c>
      <c r="AC350">
        <v>0.44173600000000002</v>
      </c>
      <c r="AD350">
        <v>0.42301499999999997</v>
      </c>
      <c r="AE350">
        <v>0.46724090000000001</v>
      </c>
      <c r="AF350">
        <v>0.49942110000000001</v>
      </c>
      <c r="AG350">
        <f t="shared" si="29"/>
        <v>4.3603996943645001E-2</v>
      </c>
      <c r="AH350">
        <v>1712.038</v>
      </c>
      <c r="AI350">
        <v>1715.578</v>
      </c>
      <c r="AJ350">
        <v>1</v>
      </c>
      <c r="AK350">
        <v>4</v>
      </c>
      <c r="AL350">
        <v>6.7798599600791903E-2</v>
      </c>
      <c r="AM350">
        <v>2.4482007026672399</v>
      </c>
      <c r="AN350" t="s">
        <v>5648</v>
      </c>
      <c r="AO350">
        <v>0.93</v>
      </c>
      <c r="AP350">
        <v>0.2</v>
      </c>
      <c r="AQ350" t="s">
        <v>18</v>
      </c>
    </row>
    <row r="351" spans="1:43">
      <c r="A351" t="s">
        <v>22</v>
      </c>
      <c r="B351">
        <v>0</v>
      </c>
      <c r="C351">
        <v>1.6</v>
      </c>
      <c r="D351">
        <v>0</v>
      </c>
      <c r="E351">
        <v>0</v>
      </c>
      <c r="F351">
        <v>0</v>
      </c>
      <c r="G351">
        <v>0</v>
      </c>
      <c r="H351">
        <v>1</v>
      </c>
      <c r="I351">
        <v>0.335787</v>
      </c>
      <c r="J351">
        <v>2.4986519999999999</v>
      </c>
      <c r="K351">
        <v>-0.42472850000000001</v>
      </c>
      <c r="L351">
        <v>0.1992313</v>
      </c>
      <c r="M351">
        <v>-5.0703940000000003E-2</v>
      </c>
      <c r="N351">
        <v>2.339279E-2</v>
      </c>
      <c r="O351">
        <v>0.97836029999999996</v>
      </c>
      <c r="P351" s="9">
        <f t="shared" si="25"/>
        <v>-0.13620848938800817</v>
      </c>
      <c r="Q351" s="9">
        <f t="shared" si="26"/>
        <v>-0.96289449483727374</v>
      </c>
      <c r="R351">
        <v>1.3874420000000001</v>
      </c>
      <c r="S351" s="16">
        <f t="shared" si="27"/>
        <v>2.8683262161505629</v>
      </c>
      <c r="T351">
        <v>8.3532419999999996E-2</v>
      </c>
      <c r="U351">
        <v>1.6607080000000001</v>
      </c>
      <c r="V351">
        <v>1.3835930000000001</v>
      </c>
      <c r="W351">
        <f t="shared" si="28"/>
        <v>1.3874410676147857</v>
      </c>
      <c r="AC351">
        <v>0.4453491</v>
      </c>
      <c r="AD351">
        <v>0.40461799999999998</v>
      </c>
      <c r="AE351">
        <v>0.44720120000000002</v>
      </c>
      <c r="AF351">
        <v>0.3831485</v>
      </c>
      <c r="AG351">
        <f t="shared" si="29"/>
        <v>3.0875632848885937E-2</v>
      </c>
      <c r="AH351">
        <v>2073.473</v>
      </c>
      <c r="AI351">
        <v>2081.5700000000002</v>
      </c>
      <c r="AJ351">
        <v>1</v>
      </c>
      <c r="AK351">
        <v>1</v>
      </c>
      <c r="AL351">
        <v>7.4495442211628002E-2</v>
      </c>
      <c r="AM351">
        <v>0.62846183776855502</v>
      </c>
      <c r="AN351" t="s">
        <v>5649</v>
      </c>
      <c r="AO351">
        <v>0.19800000000000001</v>
      </c>
      <c r="AP351">
        <v>0.878</v>
      </c>
      <c r="AQ351" t="s">
        <v>18</v>
      </c>
    </row>
    <row r="352" spans="1:43">
      <c r="A352" t="s">
        <v>16</v>
      </c>
      <c r="B352">
        <v>0.3541511</v>
      </c>
      <c r="C352">
        <v>2.5074160000000001</v>
      </c>
      <c r="D352">
        <v>-0.4481618</v>
      </c>
      <c r="E352">
        <v>0.165076</v>
      </c>
      <c r="F352">
        <v>1.1861719999999999E-2</v>
      </c>
      <c r="G352">
        <v>1.5676760000000001E-2</v>
      </c>
      <c r="H352">
        <v>0.98608490000000004</v>
      </c>
      <c r="I352">
        <v>0.53303990000000001</v>
      </c>
      <c r="J352">
        <v>2.5435249999999998</v>
      </c>
      <c r="K352">
        <v>-0.51530100000000001</v>
      </c>
      <c r="L352">
        <v>1.7349960000000001E-2</v>
      </c>
      <c r="M352">
        <v>-0.98028930000000003</v>
      </c>
      <c r="N352">
        <v>-4.0510579999999997E-2</v>
      </c>
      <c r="O352">
        <v>-0.1925896</v>
      </c>
      <c r="P352" s="9">
        <f t="shared" si="25"/>
        <v>0.99524444051684835</v>
      </c>
      <c r="Q352" s="9">
        <f t="shared" si="26"/>
        <v>0.98102299275938898</v>
      </c>
      <c r="R352">
        <v>4.980747</v>
      </c>
      <c r="S352" s="16">
        <f t="shared" si="27"/>
        <v>0.19512731217832702</v>
      </c>
      <c r="T352">
        <v>2.0815350000000001</v>
      </c>
      <c r="U352">
        <v>3.451419</v>
      </c>
      <c r="V352">
        <v>-5.0234050000000003</v>
      </c>
      <c r="W352">
        <f t="shared" si="28"/>
        <v>4.980747648810814</v>
      </c>
      <c r="AC352">
        <v>0.40994429999999998</v>
      </c>
      <c r="AD352">
        <v>0.4735028</v>
      </c>
      <c r="AE352">
        <v>0.4803598</v>
      </c>
      <c r="AF352">
        <v>0.35586590000000001</v>
      </c>
      <c r="AG352">
        <f t="shared" si="29"/>
        <v>3.3181837627456481E-2</v>
      </c>
      <c r="AH352">
        <v>2083.0720000000001</v>
      </c>
      <c r="AI352">
        <v>2094.8040000000001</v>
      </c>
      <c r="AJ352">
        <v>4</v>
      </c>
      <c r="AK352">
        <v>1</v>
      </c>
      <c r="AL352">
        <v>2.7352831363678001</v>
      </c>
      <c r="AM352">
        <v>0.50014668703079201</v>
      </c>
      <c r="AN352" t="s">
        <v>5650</v>
      </c>
      <c r="AO352">
        <v>0.876</v>
      </c>
      <c r="AP352">
        <v>0.38800000000000001</v>
      </c>
      <c r="AQ352" t="s">
        <v>18</v>
      </c>
    </row>
    <row r="353" spans="1:43">
      <c r="A353" t="s">
        <v>20</v>
      </c>
      <c r="B353">
        <v>0.53733589999999998</v>
      </c>
      <c r="C353">
        <v>2.5361570000000002</v>
      </c>
      <c r="D353">
        <v>-0.52636210000000005</v>
      </c>
      <c r="E353">
        <v>6.8070739999999998E-3</v>
      </c>
      <c r="F353">
        <v>-0.98349390000000003</v>
      </c>
      <c r="G353">
        <v>2.202093E-3</v>
      </c>
      <c r="H353">
        <v>-0.18079970000000001</v>
      </c>
      <c r="I353">
        <v>0.53605130000000001</v>
      </c>
      <c r="J353">
        <v>2.5486810000000002</v>
      </c>
      <c r="K353">
        <v>-0.48493550000000002</v>
      </c>
      <c r="L353">
        <v>4.3178879999999998E-3</v>
      </c>
      <c r="M353">
        <v>-0.95717010000000002</v>
      </c>
      <c r="N353">
        <v>-7.6885609999999993E-2</v>
      </c>
      <c r="O353">
        <v>-0.27909729999999999</v>
      </c>
      <c r="P353" s="9">
        <f t="shared" si="25"/>
        <v>-0.78648329788713056</v>
      </c>
      <c r="Q353" s="9">
        <f t="shared" si="26"/>
        <v>0.23711195571083388</v>
      </c>
      <c r="R353">
        <v>5.1140480000000004</v>
      </c>
      <c r="S353" s="16">
        <f t="shared" si="27"/>
        <v>1.3314043816892827</v>
      </c>
      <c r="T353">
        <v>3.1469589999999998</v>
      </c>
      <c r="U353">
        <v>3.5928979999999999</v>
      </c>
      <c r="V353">
        <v>-4.7956310000000002</v>
      </c>
      <c r="W353">
        <f t="shared" si="28"/>
        <v>5.1140484164350477</v>
      </c>
      <c r="AC353">
        <v>0.40696339999999998</v>
      </c>
      <c r="AD353">
        <v>0.46132849999999997</v>
      </c>
      <c r="AE353">
        <v>0.4030184</v>
      </c>
      <c r="AF353">
        <v>0.4671786</v>
      </c>
      <c r="AG353">
        <f t="shared" si="29"/>
        <v>3.5348700576941977E-2</v>
      </c>
      <c r="AH353">
        <v>2096.3380000000002</v>
      </c>
      <c r="AI353">
        <v>2111.5430000000001</v>
      </c>
      <c r="AJ353">
        <v>4</v>
      </c>
      <c r="AK353">
        <v>1</v>
      </c>
      <c r="AL353">
        <v>2.5585875511169398</v>
      </c>
      <c r="AM353">
        <v>0.38475763797759999</v>
      </c>
      <c r="AN353" t="s">
        <v>5651</v>
      </c>
      <c r="AO353">
        <v>0.89800000000000002</v>
      </c>
      <c r="AP353">
        <v>0.19</v>
      </c>
      <c r="AQ353" t="s">
        <v>18</v>
      </c>
    </row>
    <row r="354" spans="1:43">
      <c r="A354" t="s">
        <v>16</v>
      </c>
      <c r="B354">
        <v>0.53588769999999997</v>
      </c>
      <c r="C354">
        <v>2.5467200000000001</v>
      </c>
      <c r="D354">
        <v>-0.48702079999999998</v>
      </c>
      <c r="E354">
        <v>-1.992532E-3</v>
      </c>
      <c r="F354">
        <v>-0.9575264</v>
      </c>
      <c r="G354">
        <v>-6.7669259999999995E-2</v>
      </c>
      <c r="H354">
        <v>-0.28028570000000003</v>
      </c>
      <c r="I354">
        <v>-1.14317</v>
      </c>
      <c r="J354">
        <v>2.5777779999999999</v>
      </c>
      <c r="K354">
        <v>-1.2084649999999999</v>
      </c>
      <c r="L354">
        <v>-0.32110119999999998</v>
      </c>
      <c r="M354">
        <v>0.60935459999999997</v>
      </c>
      <c r="N354">
        <v>0.37669750000000002</v>
      </c>
      <c r="O354">
        <v>0.6194191</v>
      </c>
      <c r="P354" s="9">
        <f t="shared" si="25"/>
        <v>-0.31867198681860998</v>
      </c>
      <c r="Q354" s="9">
        <f t="shared" si="26"/>
        <v>-0.79689632963415935</v>
      </c>
      <c r="R354">
        <v>2.8995730000000002</v>
      </c>
      <c r="S354" s="16">
        <f t="shared" si="27"/>
        <v>2.4929364546180208</v>
      </c>
      <c r="T354">
        <v>1.489741E-2</v>
      </c>
      <c r="U354">
        <v>5.2484149999999996</v>
      </c>
      <c r="V354">
        <v>-1.4018649999999999</v>
      </c>
      <c r="W354">
        <f t="shared" si="28"/>
        <v>2.899573531672015</v>
      </c>
      <c r="AC354">
        <v>0.40808539999999999</v>
      </c>
      <c r="AD354">
        <v>0.44189450000000002</v>
      </c>
      <c r="AE354">
        <v>0.4570709</v>
      </c>
      <c r="AF354">
        <v>0.33701360000000002</v>
      </c>
      <c r="AG354">
        <f t="shared" si="29"/>
        <v>2.7777979480526366E-2</v>
      </c>
      <c r="AH354">
        <v>2113.0569999999998</v>
      </c>
      <c r="AI354">
        <v>2146.4430000000002</v>
      </c>
      <c r="AJ354">
        <v>3</v>
      </c>
      <c r="AK354">
        <v>3</v>
      </c>
      <c r="AL354">
        <v>1.89179039001465</v>
      </c>
      <c r="AM354">
        <v>1.76129627227783</v>
      </c>
      <c r="AN354" t="s">
        <v>5652</v>
      </c>
      <c r="AO354">
        <v>0.77100000000000002</v>
      </c>
      <c r="AP354">
        <v>0.746</v>
      </c>
      <c r="AQ354" t="s">
        <v>18</v>
      </c>
    </row>
    <row r="355" spans="1:43">
      <c r="A355" t="s">
        <v>16</v>
      </c>
      <c r="B355">
        <v>-1.014189</v>
      </c>
      <c r="C355">
        <v>2.5548289999999998</v>
      </c>
      <c r="D355">
        <v>-1.250427</v>
      </c>
      <c r="E355">
        <v>3.2576359999999999E-2</v>
      </c>
      <c r="F355">
        <v>0.52498670000000003</v>
      </c>
      <c r="G355">
        <v>4.9296399999999997E-2</v>
      </c>
      <c r="H355">
        <v>0.84905699999999995</v>
      </c>
      <c r="I355">
        <v>-0.41079599999999999</v>
      </c>
      <c r="J355">
        <v>2.57789</v>
      </c>
      <c r="K355">
        <v>-1.1184769999999999</v>
      </c>
      <c r="L355">
        <v>-0.15242919999999999</v>
      </c>
      <c r="M355">
        <v>-0.84765710000000005</v>
      </c>
      <c r="N355">
        <v>-0.2904177</v>
      </c>
      <c r="O355">
        <v>0.41701359999999998</v>
      </c>
      <c r="P355" s="9">
        <f t="shared" si="25"/>
        <v>-0.11597541534226002</v>
      </c>
      <c r="Q355" s="9">
        <f t="shared" si="26"/>
        <v>-0.97309940607238055</v>
      </c>
      <c r="R355">
        <v>0.31380049999999998</v>
      </c>
      <c r="S355" s="16">
        <f t="shared" si="27"/>
        <v>2.9091186823746567</v>
      </c>
      <c r="T355">
        <v>-0.88643499999999997</v>
      </c>
      <c r="U355">
        <v>2.7855080000000001</v>
      </c>
      <c r="V355">
        <v>-1.0804579999999999</v>
      </c>
      <c r="W355">
        <f t="shared" si="28"/>
        <v>0.31372495361064306</v>
      </c>
      <c r="AC355">
        <v>0.40000069999999999</v>
      </c>
      <c r="AD355">
        <v>0.47934690000000002</v>
      </c>
      <c r="AE355">
        <v>0.46021600000000001</v>
      </c>
      <c r="AF355">
        <v>0.44994669999999998</v>
      </c>
      <c r="AG355">
        <f t="shared" si="29"/>
        <v>3.9703926550854189E-2</v>
      </c>
      <c r="AH355">
        <v>2147.973</v>
      </c>
      <c r="AI355">
        <v>2192.3409999999999</v>
      </c>
      <c r="AJ355">
        <v>2</v>
      </c>
      <c r="AK355">
        <v>2</v>
      </c>
      <c r="AL355">
        <v>0.99835544824600198</v>
      </c>
      <c r="AM355">
        <v>1.0647342205047601</v>
      </c>
      <c r="AN355" t="s">
        <v>5653</v>
      </c>
      <c r="AO355">
        <v>0.14000000000000001</v>
      </c>
      <c r="AP355">
        <v>6.6000000000000003E-2</v>
      </c>
      <c r="AQ355" t="s">
        <v>18</v>
      </c>
    </row>
    <row r="356" spans="1:43">
      <c r="A356" t="s">
        <v>16</v>
      </c>
      <c r="B356">
        <v>-0.42521819999999999</v>
      </c>
      <c r="C356">
        <v>2.565817</v>
      </c>
      <c r="D356">
        <v>-1.1552659999999999</v>
      </c>
      <c r="E356">
        <v>-0.1348859</v>
      </c>
      <c r="F356">
        <v>-0.83060080000000003</v>
      </c>
      <c r="G356">
        <v>-0.1914092</v>
      </c>
      <c r="H356">
        <v>0.50524309999999995</v>
      </c>
      <c r="I356">
        <v>-2.2714020000000001</v>
      </c>
      <c r="J356">
        <v>2.5854020000000002</v>
      </c>
      <c r="K356">
        <v>-1.7620439999999999</v>
      </c>
      <c r="L356">
        <v>-0.26539160000000001</v>
      </c>
      <c r="M356">
        <v>0.49888480000000002</v>
      </c>
      <c r="N356">
        <v>0.22306580000000001</v>
      </c>
      <c r="O356">
        <v>0.79430659999999997</v>
      </c>
      <c r="P356" s="9">
        <f t="shared" si="25"/>
        <v>0.7547052084218987</v>
      </c>
      <c r="Q356" s="9">
        <f t="shared" si="26"/>
        <v>0.13915990323828309</v>
      </c>
      <c r="R356">
        <v>4.0837599999999998</v>
      </c>
      <c r="S356" s="16">
        <f t="shared" si="27"/>
        <v>1.4311833140462193</v>
      </c>
      <c r="T356">
        <v>1.530289</v>
      </c>
      <c r="U356">
        <v>6.1378959999999996</v>
      </c>
      <c r="V356">
        <v>-0.84974959999999999</v>
      </c>
      <c r="W356">
        <f t="shared" si="28"/>
        <v>4.0837601621742916</v>
      </c>
      <c r="AC356">
        <v>0.45723829999999999</v>
      </c>
      <c r="AD356">
        <v>0.45761950000000001</v>
      </c>
      <c r="AE356">
        <v>0.40820780000000001</v>
      </c>
      <c r="AF356">
        <v>0.49078060000000001</v>
      </c>
      <c r="AG356">
        <f t="shared" si="29"/>
        <v>4.191947257644843E-2</v>
      </c>
      <c r="AH356">
        <v>2193.8359999999998</v>
      </c>
      <c r="AI356">
        <v>2206.1080000000002</v>
      </c>
      <c r="AJ356">
        <v>2</v>
      </c>
      <c r="AK356">
        <v>2</v>
      </c>
      <c r="AL356">
        <v>1.4959138631820701</v>
      </c>
      <c r="AM356">
        <v>1.06991875171661</v>
      </c>
      <c r="AN356" t="s">
        <v>5654</v>
      </c>
      <c r="AO356">
        <v>0.52300000000000002</v>
      </c>
      <c r="AP356">
        <v>0.16200000000000001</v>
      </c>
      <c r="AQ356" t="s">
        <v>18</v>
      </c>
    </row>
    <row r="357" spans="1:43">
      <c r="A357" t="s">
        <v>16</v>
      </c>
      <c r="B357">
        <v>-2.294146</v>
      </c>
      <c r="C357">
        <v>2.5798369999999999</v>
      </c>
      <c r="D357">
        <v>-1.75928</v>
      </c>
      <c r="E357">
        <v>-0.21674209999999999</v>
      </c>
      <c r="F357">
        <v>0.48353879999999999</v>
      </c>
      <c r="G357">
        <v>0.20302290000000001</v>
      </c>
      <c r="H357">
        <v>0.82340440000000004</v>
      </c>
      <c r="I357">
        <v>-2.037264</v>
      </c>
      <c r="J357">
        <v>2.5688029999999999</v>
      </c>
      <c r="K357">
        <v>-1.3786780000000001</v>
      </c>
      <c r="L357">
        <v>-0.13962069999999999</v>
      </c>
      <c r="M357">
        <v>-0.1223814</v>
      </c>
      <c r="N357">
        <v>-7.9156139999999996E-3</v>
      </c>
      <c r="O357">
        <v>0.9825815</v>
      </c>
      <c r="P357" s="9">
        <f t="shared" si="25"/>
        <v>0.95688703199901348</v>
      </c>
      <c r="Q357" s="9">
        <f t="shared" si="26"/>
        <v>0.83126558401576212</v>
      </c>
      <c r="R357">
        <v>3.650423</v>
      </c>
      <c r="S357" s="16">
        <f t="shared" si="27"/>
        <v>0.58941576290496622</v>
      </c>
      <c r="T357">
        <v>-2.8107169999999999</v>
      </c>
      <c r="U357">
        <v>3.4294449999999999</v>
      </c>
      <c r="V357">
        <v>1.7531129999999999</v>
      </c>
      <c r="W357">
        <f t="shared" si="28"/>
        <v>3.6504224328362325</v>
      </c>
      <c r="AC357">
        <v>0.44883109999999998</v>
      </c>
      <c r="AD357">
        <v>0.42266480000000001</v>
      </c>
      <c r="AE357">
        <v>0.44067420000000002</v>
      </c>
      <c r="AF357">
        <v>0.447461</v>
      </c>
      <c r="AG357">
        <f t="shared" si="29"/>
        <v>3.7406910147782045E-2</v>
      </c>
      <c r="AH357">
        <v>2207.6390000000001</v>
      </c>
      <c r="AI357">
        <v>2219.114</v>
      </c>
      <c r="AJ357">
        <v>1</v>
      </c>
      <c r="AK357">
        <v>3</v>
      </c>
      <c r="AL357">
        <v>0.27587175369262701</v>
      </c>
      <c r="AM357">
        <v>2.1170854568481401</v>
      </c>
      <c r="AN357" t="s">
        <v>5655</v>
      </c>
      <c r="AO357">
        <v>0.57999999999999996</v>
      </c>
      <c r="AP357">
        <v>5.8999999999999997E-2</v>
      </c>
      <c r="AQ357" t="s">
        <v>18</v>
      </c>
    </row>
    <row r="358" spans="1:43">
      <c r="A358" t="s">
        <v>22</v>
      </c>
      <c r="B358">
        <v>-2.0466899999999999</v>
      </c>
      <c r="C358">
        <v>2.565537</v>
      </c>
      <c r="D358">
        <v>-1.377777</v>
      </c>
      <c r="E358">
        <v>-9.9700759999999999E-2</v>
      </c>
      <c r="F358">
        <v>-0.1110051</v>
      </c>
      <c r="G358">
        <v>1.362441E-2</v>
      </c>
      <c r="H358">
        <v>0.98871229999999999</v>
      </c>
      <c r="I358">
        <v>-2.0969660000000001</v>
      </c>
      <c r="J358">
        <v>2.5825209999999998</v>
      </c>
      <c r="K358">
        <v>-1.2227300000000001</v>
      </c>
      <c r="L358">
        <v>-0.2571948</v>
      </c>
      <c r="M358">
        <v>-0.36420459999999999</v>
      </c>
      <c r="N358">
        <v>-8.2663539999999994E-2</v>
      </c>
      <c r="O358">
        <v>0.89127579999999995</v>
      </c>
      <c r="P358" s="9">
        <f t="shared" si="25"/>
        <v>0.83678702127989946</v>
      </c>
      <c r="Q358" s="9">
        <f t="shared" si="26"/>
        <v>0.40042503796497386</v>
      </c>
      <c r="R358">
        <v>1.361534</v>
      </c>
      <c r="S358" s="16">
        <f t="shared" si="27"/>
        <v>1.1588156793296178</v>
      </c>
      <c r="T358">
        <v>-2.7642679999999999</v>
      </c>
      <c r="U358">
        <v>3.2551269999999999</v>
      </c>
      <c r="V358">
        <v>-0.44862459999999998</v>
      </c>
      <c r="W358">
        <f t="shared" si="28"/>
        <v>1.3615346990105541</v>
      </c>
      <c r="AC358">
        <v>0.40364919999999999</v>
      </c>
      <c r="AD358">
        <v>0.43025190000000002</v>
      </c>
      <c r="AE358">
        <v>0.4581189</v>
      </c>
      <c r="AF358">
        <v>0.30299680000000001</v>
      </c>
      <c r="AG358">
        <f t="shared" si="29"/>
        <v>2.4106998677716263E-2</v>
      </c>
      <c r="AH358">
        <v>2220.6370000000002</v>
      </c>
      <c r="AI358">
        <v>2225.7069999999999</v>
      </c>
      <c r="AJ358">
        <v>2</v>
      </c>
      <c r="AK358">
        <v>4</v>
      </c>
      <c r="AL358">
        <v>0.81971383094787598</v>
      </c>
      <c r="AM358">
        <v>2.3760817050933798</v>
      </c>
      <c r="AN358" t="s">
        <v>856</v>
      </c>
      <c r="AO358">
        <v>0.20300000000000001</v>
      </c>
      <c r="AP358">
        <v>0.27500000000000002</v>
      </c>
      <c r="AQ358" t="s">
        <v>18</v>
      </c>
    </row>
    <row r="359" spans="1:43">
      <c r="A359" t="s">
        <v>16</v>
      </c>
      <c r="B359">
        <v>-2.1158800000000002</v>
      </c>
      <c r="C359">
        <v>2.5800559999999999</v>
      </c>
      <c r="D359">
        <v>-1.200912</v>
      </c>
      <c r="E359">
        <v>-0.2470175</v>
      </c>
      <c r="F359">
        <v>-0.32910089999999997</v>
      </c>
      <c r="G359">
        <v>-7.2914329999999999E-3</v>
      </c>
      <c r="H359">
        <v>0.91138459999999999</v>
      </c>
      <c r="I359">
        <v>-1.2791999999999999</v>
      </c>
      <c r="J359">
        <v>2.562503</v>
      </c>
      <c r="K359">
        <v>-1.216788</v>
      </c>
      <c r="L359">
        <v>-0.1451345</v>
      </c>
      <c r="M359">
        <v>-0.81443529999999997</v>
      </c>
      <c r="N359">
        <v>-5.8859740000000001E-2</v>
      </c>
      <c r="O359">
        <v>0.55871879999999996</v>
      </c>
      <c r="P359" s="9">
        <f t="shared" si="25"/>
        <v>0.24624069812401778</v>
      </c>
      <c r="Q359" s="9">
        <f t="shared" si="26"/>
        <v>-0.87873103717479273</v>
      </c>
      <c r="R359">
        <v>0.71403280000000002</v>
      </c>
      <c r="S359" s="16">
        <f t="shared" si="27"/>
        <v>2.6439934550119979</v>
      </c>
      <c r="T359">
        <v>-2.4969049999999999</v>
      </c>
      <c r="U359">
        <v>2.8108200000000001</v>
      </c>
      <c r="V359">
        <v>-1.7589539999999999</v>
      </c>
      <c r="W359">
        <f t="shared" si="28"/>
        <v>0.71403287605333676</v>
      </c>
      <c r="AC359">
        <v>0.48135119999999998</v>
      </c>
      <c r="AD359">
        <v>0.48589369999999998</v>
      </c>
      <c r="AE359">
        <v>0.45133069999999997</v>
      </c>
      <c r="AF359">
        <v>0.37370789999999998</v>
      </c>
      <c r="AG359">
        <f t="shared" si="29"/>
        <v>3.9448498842079738E-2</v>
      </c>
      <c r="AH359">
        <v>2227.2370000000001</v>
      </c>
      <c r="AI359">
        <v>2245.201</v>
      </c>
      <c r="AJ359">
        <v>4</v>
      </c>
      <c r="AK359">
        <v>4</v>
      </c>
      <c r="AL359">
        <v>2.46791768074036</v>
      </c>
      <c r="AM359">
        <v>2.59703588485718</v>
      </c>
      <c r="AN359" t="s">
        <v>5656</v>
      </c>
      <c r="AO359">
        <v>0.746</v>
      </c>
      <c r="AP359">
        <v>0.45600000000000002</v>
      </c>
      <c r="AQ359" t="s">
        <v>18</v>
      </c>
    </row>
    <row r="360" spans="1:43">
      <c r="A360" t="s">
        <v>16</v>
      </c>
      <c r="B360">
        <v>-1.30454</v>
      </c>
      <c r="C360">
        <v>2.5610430000000002</v>
      </c>
      <c r="D360">
        <v>-1.226804</v>
      </c>
      <c r="E360">
        <v>-0.166687</v>
      </c>
      <c r="F360">
        <v>-0.78877030000000004</v>
      </c>
      <c r="G360">
        <v>-3.636959E-2</v>
      </c>
      <c r="H360">
        <v>0.59053730000000004</v>
      </c>
      <c r="I360">
        <v>-2.0297040000000002</v>
      </c>
      <c r="J360">
        <v>2.5473569999999999</v>
      </c>
      <c r="K360">
        <v>-0.70100059999999997</v>
      </c>
      <c r="L360">
        <v>-3.5795140000000003E-2</v>
      </c>
      <c r="M360">
        <v>0.3408332</v>
      </c>
      <c r="N360">
        <v>7.6556029999999997E-2</v>
      </c>
      <c r="O360">
        <v>0.93631759999999997</v>
      </c>
      <c r="P360" s="9">
        <f t="shared" si="25"/>
        <v>5.5368639978354006E-2</v>
      </c>
      <c r="Q360" s="9">
        <f t="shared" si="26"/>
        <v>-0.99386862741389481</v>
      </c>
      <c r="R360">
        <v>5.8986669999999997</v>
      </c>
      <c r="S360" s="16">
        <f t="shared" si="27"/>
        <v>3.0307987144733692</v>
      </c>
      <c r="T360">
        <v>1.9876229999999999</v>
      </c>
      <c r="U360">
        <v>3.35588</v>
      </c>
      <c r="V360">
        <v>3.602706</v>
      </c>
      <c r="W360">
        <f t="shared" si="28"/>
        <v>5.8986667913383615</v>
      </c>
      <c r="AC360">
        <v>0.48851149999999999</v>
      </c>
      <c r="AD360">
        <v>0.43112489999999998</v>
      </c>
      <c r="AE360">
        <v>0.46280179999999999</v>
      </c>
      <c r="AF360">
        <v>0.30587989999999998</v>
      </c>
      <c r="AG360">
        <f t="shared" si="29"/>
        <v>2.9814249219296835E-2</v>
      </c>
      <c r="AH360">
        <v>2246.7040000000002</v>
      </c>
      <c r="AI360">
        <v>2257.203</v>
      </c>
      <c r="AJ360">
        <v>1</v>
      </c>
      <c r="AK360">
        <v>1</v>
      </c>
      <c r="AL360">
        <v>0.61157280206680298</v>
      </c>
      <c r="AM360">
        <v>0.23689943552017201</v>
      </c>
      <c r="AN360" t="s">
        <v>1029</v>
      </c>
      <c r="AO360">
        <v>0.65400000000000003</v>
      </c>
      <c r="AP360">
        <v>1.6E-2</v>
      </c>
      <c r="AQ360" t="s">
        <v>18</v>
      </c>
    </row>
    <row r="361" spans="1:43">
      <c r="A361" t="s">
        <v>20</v>
      </c>
      <c r="B361">
        <v>0</v>
      </c>
      <c r="C361">
        <v>1.6</v>
      </c>
      <c r="D361">
        <v>0</v>
      </c>
      <c r="E361">
        <v>0</v>
      </c>
      <c r="F361">
        <v>0</v>
      </c>
      <c r="G361">
        <v>0</v>
      </c>
      <c r="H361">
        <v>1</v>
      </c>
      <c r="I361">
        <v>2.3146840000000002</v>
      </c>
      <c r="J361">
        <v>1.6496109999999999</v>
      </c>
      <c r="K361">
        <v>-0.99038510000000002</v>
      </c>
      <c r="L361">
        <v>-0.1933443</v>
      </c>
      <c r="M361">
        <v>-0.84242019999999995</v>
      </c>
      <c r="N361">
        <v>-0.32376359999999998</v>
      </c>
      <c r="O361">
        <v>0.38486799999999999</v>
      </c>
      <c r="P361" s="9">
        <f t="shared" si="25"/>
        <v>5.4534877950905947E-2</v>
      </c>
      <c r="Q361" s="9">
        <f t="shared" si="26"/>
        <v>-0.99405189417375961</v>
      </c>
      <c r="R361">
        <v>2.5701200000000002</v>
      </c>
      <c r="S361" s="16">
        <f t="shared" si="27"/>
        <v>3.0324687620013506</v>
      </c>
      <c r="T361">
        <v>1.0917380000000001</v>
      </c>
      <c r="U361">
        <v>3.0486819999999999</v>
      </c>
      <c r="V361">
        <v>-1.9049609999999999</v>
      </c>
      <c r="W361">
        <f t="shared" si="28"/>
        <v>2.6304843297934695</v>
      </c>
      <c r="AC361">
        <v>0.46271849999999998</v>
      </c>
      <c r="AD361">
        <v>0.47023140000000002</v>
      </c>
      <c r="AE361">
        <v>0.4861491</v>
      </c>
      <c r="AF361">
        <v>0.34000730000000001</v>
      </c>
      <c r="AG361">
        <f t="shared" si="29"/>
        <v>3.5965509500681114E-2</v>
      </c>
      <c r="AH361">
        <v>43.678899999999999</v>
      </c>
      <c r="AI361">
        <v>86.163259999999994</v>
      </c>
      <c r="AJ361">
        <v>4</v>
      </c>
      <c r="AK361">
        <v>2</v>
      </c>
      <c r="AL361">
        <v>2.3817045688629199</v>
      </c>
      <c r="AM361">
        <v>0.95147621631622303</v>
      </c>
      <c r="AN361" t="s">
        <v>5455</v>
      </c>
      <c r="AO361">
        <v>0.37</v>
      </c>
      <c r="AP361">
        <v>0.65200000000000002</v>
      </c>
      <c r="AQ361" t="s">
        <v>18</v>
      </c>
    </row>
    <row r="362" spans="1:43">
      <c r="A362" t="s">
        <v>20</v>
      </c>
      <c r="B362">
        <v>2.1891690000000001</v>
      </c>
      <c r="C362">
        <v>1.649877</v>
      </c>
      <c r="D362">
        <v>-0.95711749999999995</v>
      </c>
      <c r="E362">
        <v>-0.13129560000000001</v>
      </c>
      <c r="F362">
        <v>-0.7922882</v>
      </c>
      <c r="G362">
        <v>-0.23126720000000001</v>
      </c>
      <c r="H362">
        <v>0.5491414</v>
      </c>
      <c r="I362">
        <v>2.6481379999999999</v>
      </c>
      <c r="J362">
        <v>1.6491480000000001</v>
      </c>
      <c r="K362">
        <v>-1.117712</v>
      </c>
      <c r="L362">
        <v>-0.27819329999999998</v>
      </c>
      <c r="M362">
        <v>0.37210710000000002</v>
      </c>
      <c r="N362">
        <v>7.8032240000000003E-2</v>
      </c>
      <c r="O362">
        <v>0.88207469999999999</v>
      </c>
      <c r="P362" s="9">
        <f t="shared" si="25"/>
        <v>-0.38004755382432603</v>
      </c>
      <c r="Q362" s="9">
        <f t="shared" si="26"/>
        <v>-0.71112771366429195</v>
      </c>
      <c r="R362">
        <v>2.4364490000000001</v>
      </c>
      <c r="S362" s="16">
        <f t="shared" si="27"/>
        <v>2.3618972389736457</v>
      </c>
      <c r="T362">
        <v>3.927435</v>
      </c>
      <c r="U362">
        <v>2.8740519999999998</v>
      </c>
      <c r="V362">
        <v>0.22472220000000001</v>
      </c>
      <c r="W362">
        <f t="shared" si="28"/>
        <v>2.4324716224196923</v>
      </c>
      <c r="AC362">
        <v>0.46545510000000001</v>
      </c>
      <c r="AD362">
        <v>0.49549690000000002</v>
      </c>
      <c r="AE362">
        <v>0.42110039999999999</v>
      </c>
      <c r="AF362">
        <v>0.39657219999999999</v>
      </c>
      <c r="AG362">
        <f t="shared" si="29"/>
        <v>3.851471207095155E-2</v>
      </c>
      <c r="AH362">
        <v>87.691220000000001</v>
      </c>
      <c r="AI362">
        <v>116.72450000000001</v>
      </c>
      <c r="AJ362">
        <v>2</v>
      </c>
      <c r="AK362">
        <v>1</v>
      </c>
      <c r="AL362">
        <v>1.0645172595977801</v>
      </c>
      <c r="AM362">
        <v>0.619340360164642</v>
      </c>
      <c r="AN362" t="s">
        <v>5657</v>
      </c>
      <c r="AO362">
        <v>0.42799999999999999</v>
      </c>
      <c r="AP362">
        <v>0.20399999999999999</v>
      </c>
      <c r="AQ362" t="s">
        <v>18</v>
      </c>
    </row>
    <row r="363" spans="1:43">
      <c r="A363" t="s">
        <v>22</v>
      </c>
      <c r="B363">
        <v>2.652625</v>
      </c>
      <c r="C363">
        <v>1.6418839999999999</v>
      </c>
      <c r="D363">
        <v>-1.1420049999999999</v>
      </c>
      <c r="E363">
        <v>-0.28449750000000001</v>
      </c>
      <c r="F363">
        <v>0.14511250000000001</v>
      </c>
      <c r="G363">
        <v>9.4445500000000002E-2</v>
      </c>
      <c r="H363">
        <v>0.94291230000000004</v>
      </c>
      <c r="I363">
        <v>2.9983580000000001</v>
      </c>
      <c r="J363">
        <v>1.2587360000000001</v>
      </c>
      <c r="K363">
        <v>-0.3169478</v>
      </c>
      <c r="L363">
        <v>-9.8569039999999997E-2</v>
      </c>
      <c r="M363">
        <v>-0.98146330000000004</v>
      </c>
      <c r="N363">
        <v>-0.16087170000000001</v>
      </c>
      <c r="O363">
        <v>-3.3677600000000002E-2</v>
      </c>
      <c r="P363" s="9">
        <f t="shared" si="25"/>
        <v>-0.28274953318755114</v>
      </c>
      <c r="Q363" s="9">
        <f t="shared" si="26"/>
        <v>-0.8401054029644438</v>
      </c>
      <c r="R363">
        <v>3.810073</v>
      </c>
      <c r="S363" s="16">
        <f t="shared" si="27"/>
        <v>2.5682738386286057</v>
      </c>
      <c r="T363">
        <v>2.3904169999999998</v>
      </c>
      <c r="U363">
        <v>2.4859019999999998</v>
      </c>
      <c r="V363">
        <v>-4.8481529999999999</v>
      </c>
      <c r="W363">
        <f t="shared" si="28"/>
        <v>3.8100724950441558</v>
      </c>
      <c r="AC363">
        <v>0.44701800000000003</v>
      </c>
      <c r="AD363">
        <v>0.49857479999999998</v>
      </c>
      <c r="AE363">
        <v>0.42493189999999997</v>
      </c>
      <c r="AF363">
        <v>0.43626189999999998</v>
      </c>
      <c r="AG363">
        <f t="shared" si="29"/>
        <v>4.1316350829575473E-2</v>
      </c>
      <c r="AH363">
        <v>118.25579999999999</v>
      </c>
      <c r="AI363">
        <v>191.55940000000001</v>
      </c>
      <c r="AJ363">
        <v>4</v>
      </c>
      <c r="AK363">
        <v>3</v>
      </c>
      <c r="AL363">
        <v>2.9074938297271702</v>
      </c>
      <c r="AM363">
        <v>1.87200963497162</v>
      </c>
      <c r="AN363" t="s">
        <v>5658</v>
      </c>
      <c r="AO363">
        <v>0.25600000000000001</v>
      </c>
      <c r="AP363">
        <v>0.68799999999999994</v>
      </c>
      <c r="AQ363" t="s">
        <v>18</v>
      </c>
    </row>
    <row r="364" spans="1:43">
      <c r="A364" t="s">
        <v>22</v>
      </c>
      <c r="B364">
        <v>2.840738</v>
      </c>
      <c r="C364">
        <v>1.621345</v>
      </c>
      <c r="D364">
        <v>-0.33944380000000002</v>
      </c>
      <c r="E364">
        <v>1.9057290000000001E-2</v>
      </c>
      <c r="F364">
        <v>-0.95342919999999998</v>
      </c>
      <c r="G364">
        <v>-0.1196199</v>
      </c>
      <c r="H364">
        <v>0.27622570000000002</v>
      </c>
      <c r="I364">
        <v>2.1305610000000001</v>
      </c>
      <c r="J364">
        <v>1.6216699999999999</v>
      </c>
      <c r="K364">
        <v>-0.71578379999999997</v>
      </c>
      <c r="L364">
        <v>-9.4415289999999999E-2</v>
      </c>
      <c r="M364">
        <v>0.26586989999999999</v>
      </c>
      <c r="N364">
        <v>-7.4223689999999998E-3</v>
      </c>
      <c r="O364">
        <v>0.95934560000000002</v>
      </c>
      <c r="P364" s="9">
        <f t="shared" si="25"/>
        <v>1.0763661686883308E-2</v>
      </c>
      <c r="Q364" s="9">
        <f t="shared" si="26"/>
        <v>-0.99976828717418065</v>
      </c>
      <c r="R364">
        <v>0.80669930000000001</v>
      </c>
      <c r="S364" s="16">
        <f t="shared" si="27"/>
        <v>3.1200649145146095</v>
      </c>
      <c r="T364">
        <v>2.9291339999999999</v>
      </c>
      <c r="U364">
        <v>1.786381</v>
      </c>
      <c r="V364">
        <v>0.44523000000000001</v>
      </c>
      <c r="W364">
        <f t="shared" si="28"/>
        <v>0.80669926646702728</v>
      </c>
      <c r="AC364">
        <v>0.47046189999999999</v>
      </c>
      <c r="AD364">
        <v>0.48064859999999998</v>
      </c>
      <c r="AE364">
        <v>0.46749069999999998</v>
      </c>
      <c r="AF364">
        <v>0.4038717</v>
      </c>
      <c r="AG364">
        <f t="shared" si="29"/>
        <v>4.2694166358017829E-2</v>
      </c>
      <c r="AH364">
        <v>193.0915</v>
      </c>
      <c r="AI364">
        <v>201.3631</v>
      </c>
      <c r="AJ364">
        <v>1</v>
      </c>
      <c r="AK364">
        <v>2</v>
      </c>
      <c r="AL364">
        <v>0.23421506583690599</v>
      </c>
      <c r="AM364">
        <v>1.0790673494339</v>
      </c>
      <c r="AN364" t="s">
        <v>5659</v>
      </c>
      <c r="AO364">
        <v>0.56999999999999995</v>
      </c>
      <c r="AP364">
        <v>0.77100000000000002</v>
      </c>
      <c r="AQ364" t="s">
        <v>18</v>
      </c>
    </row>
    <row r="365" spans="1:43">
      <c r="A365" t="s">
        <v>22</v>
      </c>
      <c r="B365">
        <v>2.0925410000000002</v>
      </c>
      <c r="C365">
        <v>1.6283669999999999</v>
      </c>
      <c r="D365">
        <v>-0.81359859999999995</v>
      </c>
      <c r="E365">
        <v>-0.1043133</v>
      </c>
      <c r="F365">
        <v>0.32107249999999998</v>
      </c>
      <c r="G365">
        <v>-1.7702130000000001E-3</v>
      </c>
      <c r="H365">
        <v>0.94129059999999998</v>
      </c>
      <c r="I365">
        <v>1.9201699999999999</v>
      </c>
      <c r="J365">
        <v>1.6582220000000001</v>
      </c>
      <c r="K365">
        <v>3.5683750000000001</v>
      </c>
      <c r="L365">
        <v>-7.7890619999999994E-2</v>
      </c>
      <c r="M365">
        <v>-0.84313059999999995</v>
      </c>
      <c r="N365">
        <v>-0.47805150000000002</v>
      </c>
      <c r="O365">
        <v>0.2335179</v>
      </c>
      <c r="P365" s="9">
        <f t="shared" si="25"/>
        <v>-0.30063931608552896</v>
      </c>
      <c r="Q365" s="9">
        <f t="shared" si="26"/>
        <v>-0.81923200324725087</v>
      </c>
      <c r="R365">
        <v>5.704472</v>
      </c>
      <c r="S365" s="16">
        <f t="shared" si="27"/>
        <v>2.5308668334615283</v>
      </c>
      <c r="T365">
        <v>0.41338350000000001</v>
      </c>
      <c r="U365">
        <v>6.5302579999999999</v>
      </c>
      <c r="V365">
        <v>1.572379</v>
      </c>
      <c r="W365">
        <f t="shared" si="28"/>
        <v>5.7044714385637008</v>
      </c>
      <c r="AC365">
        <v>0.44574259999999999</v>
      </c>
      <c r="AD365">
        <v>0.48446939999999999</v>
      </c>
      <c r="AE365">
        <v>0.43657430000000003</v>
      </c>
      <c r="AF365">
        <v>0.312641</v>
      </c>
      <c r="AG365">
        <f t="shared" si="29"/>
        <v>2.947505273949403E-2</v>
      </c>
      <c r="AH365">
        <v>202.8878</v>
      </c>
      <c r="AI365">
        <v>355.38819999999998</v>
      </c>
      <c r="AJ365">
        <v>2</v>
      </c>
      <c r="AK365">
        <v>3</v>
      </c>
      <c r="AL365">
        <v>1.1392625570297199</v>
      </c>
      <c r="AM365">
        <v>1.9008214473724401</v>
      </c>
      <c r="AN365" t="s">
        <v>5660</v>
      </c>
      <c r="AO365">
        <v>0.36799999999999999</v>
      </c>
      <c r="AP365">
        <v>0.41699999999999998</v>
      </c>
      <c r="AQ365" t="s">
        <v>18</v>
      </c>
    </row>
    <row r="366" spans="1:43">
      <c r="A366" t="s">
        <v>16</v>
      </c>
      <c r="B366">
        <v>1.802576</v>
      </c>
      <c r="C366">
        <v>1.6441950000000001</v>
      </c>
      <c r="D366">
        <v>3.4585759999999999</v>
      </c>
      <c r="E366">
        <v>-4.8133860000000002E-3</v>
      </c>
      <c r="F366">
        <v>-0.96592560000000005</v>
      </c>
      <c r="G366">
        <v>-4.1078870000000003E-2</v>
      </c>
      <c r="H366">
        <v>0.2554939</v>
      </c>
      <c r="I366">
        <v>1.7890619999999999</v>
      </c>
      <c r="J366">
        <v>1.595928</v>
      </c>
      <c r="K366">
        <v>2.8441260000000002</v>
      </c>
      <c r="L366">
        <v>-0.14559079999999999</v>
      </c>
      <c r="M366">
        <v>0.57227430000000001</v>
      </c>
      <c r="N366">
        <v>3.7099310000000003E-2</v>
      </c>
      <c r="O366">
        <v>0.80618179999999995</v>
      </c>
      <c r="P366" s="9">
        <f t="shared" si="25"/>
        <v>0.96963630980946802</v>
      </c>
      <c r="Q366" s="9">
        <f t="shared" si="26"/>
        <v>0.8803891466018452</v>
      </c>
      <c r="R366">
        <v>3.53077</v>
      </c>
      <c r="S366" s="16">
        <f t="shared" si="27"/>
        <v>0.49411420207907253</v>
      </c>
      <c r="T366">
        <v>5.3604010000000004</v>
      </c>
      <c r="U366">
        <v>2.2337419999999999</v>
      </c>
      <c r="V366">
        <v>4.3098260000000002</v>
      </c>
      <c r="W366">
        <f t="shared" si="28"/>
        <v>3.7054434226329787</v>
      </c>
      <c r="AC366">
        <v>0.42479810000000001</v>
      </c>
      <c r="AD366">
        <v>0.45929829999999999</v>
      </c>
      <c r="AE366">
        <v>0.44096839999999998</v>
      </c>
      <c r="AF366">
        <v>0.49650719999999998</v>
      </c>
      <c r="AG366">
        <f t="shared" si="29"/>
        <v>4.2717951971468014E-2</v>
      </c>
      <c r="AH366">
        <v>356.89609999999999</v>
      </c>
      <c r="AI366">
        <v>422.79169999999999</v>
      </c>
      <c r="AJ366">
        <v>2</v>
      </c>
      <c r="AK366">
        <v>1</v>
      </c>
      <c r="AL366">
        <v>1.3518257141113299</v>
      </c>
      <c r="AM366">
        <v>0.19493606686592099</v>
      </c>
      <c r="AN366" t="s">
        <v>5661</v>
      </c>
      <c r="AO366">
        <v>0.61799999999999999</v>
      </c>
      <c r="AP366">
        <v>0.25700000000000001</v>
      </c>
      <c r="AQ366" t="s">
        <v>18</v>
      </c>
    </row>
    <row r="367" spans="1:43">
      <c r="A367" t="s">
        <v>16</v>
      </c>
      <c r="B367">
        <v>1.7982</v>
      </c>
      <c r="C367">
        <v>1.6261509999999999</v>
      </c>
      <c r="D367">
        <v>2.8906019999999999</v>
      </c>
      <c r="E367">
        <v>-0.1568301</v>
      </c>
      <c r="F367">
        <v>0.58735870000000001</v>
      </c>
      <c r="G367">
        <v>6.5756540000000002E-2</v>
      </c>
      <c r="H367">
        <v>0.79125860000000003</v>
      </c>
      <c r="I367">
        <v>1.0291129999999999</v>
      </c>
      <c r="J367">
        <v>1.6438189999999999</v>
      </c>
      <c r="K367">
        <v>2.5678350000000001</v>
      </c>
      <c r="L367">
        <v>-0.25627939999999999</v>
      </c>
      <c r="M367">
        <v>0.55780070000000004</v>
      </c>
      <c r="N367">
        <v>0.24923380000000001</v>
      </c>
      <c r="O367">
        <v>0.7490407</v>
      </c>
      <c r="P367" s="9">
        <f t="shared" si="25"/>
        <v>-0.79568652564157993</v>
      </c>
      <c r="Q367" s="9">
        <f t="shared" si="26"/>
        <v>0.26623409417513733</v>
      </c>
      <c r="R367">
        <v>1.7162310000000001</v>
      </c>
      <c r="S367" s="16">
        <f t="shared" si="27"/>
        <v>1.3013123280852843</v>
      </c>
      <c r="T367">
        <v>2.7908789999999999</v>
      </c>
      <c r="U367">
        <v>3.0198339999999999</v>
      </c>
      <c r="V367">
        <v>3.023577</v>
      </c>
      <c r="W367">
        <f t="shared" si="28"/>
        <v>1.716230244505381</v>
      </c>
      <c r="AC367">
        <v>0.41659360000000001</v>
      </c>
      <c r="AD367">
        <v>0.49332880000000001</v>
      </c>
      <c r="AE367">
        <v>0.48357080000000002</v>
      </c>
      <c r="AF367">
        <v>0.39579999999999999</v>
      </c>
      <c r="AG367">
        <f t="shared" si="29"/>
        <v>3.9335522371807999E-2</v>
      </c>
      <c r="AH367">
        <v>424.32459999999998</v>
      </c>
      <c r="AI367">
        <v>459.89890000000003</v>
      </c>
      <c r="AJ367">
        <v>2</v>
      </c>
      <c r="AK367">
        <v>2</v>
      </c>
      <c r="AL367">
        <v>1.4932376146316499</v>
      </c>
      <c r="AM367">
        <v>0.95188283920288097</v>
      </c>
      <c r="AN367" t="s">
        <v>5662</v>
      </c>
      <c r="AO367">
        <v>4.0000000000000001E-3</v>
      </c>
      <c r="AP367">
        <v>0.59</v>
      </c>
      <c r="AQ367" t="s">
        <v>18</v>
      </c>
    </row>
    <row r="368" spans="1:43">
      <c r="A368" t="s">
        <v>22</v>
      </c>
      <c r="B368">
        <v>0.83660219999999996</v>
      </c>
      <c r="C368">
        <v>1.638093</v>
      </c>
      <c r="D368">
        <v>2.5350429999999999</v>
      </c>
      <c r="E368">
        <v>0.22697110000000001</v>
      </c>
      <c r="F368">
        <v>-0.69559499999999996</v>
      </c>
      <c r="G368">
        <v>-0.19364219999999999</v>
      </c>
      <c r="H368">
        <v>-0.65355529999999995</v>
      </c>
      <c r="I368">
        <v>0.38553019999999999</v>
      </c>
      <c r="J368">
        <v>1.633807</v>
      </c>
      <c r="K368">
        <v>2.017366</v>
      </c>
      <c r="L368">
        <v>0.10733429999999999</v>
      </c>
      <c r="M368">
        <v>-0.94567069999999998</v>
      </c>
      <c r="N368">
        <v>-0.12953700000000001</v>
      </c>
      <c r="O368">
        <v>-0.27822010000000003</v>
      </c>
      <c r="P368" s="9">
        <f t="shared" si="25"/>
        <v>0.98758828594991299</v>
      </c>
      <c r="Q368" s="9">
        <f t="shared" si="26"/>
        <v>0.95066124509097416</v>
      </c>
      <c r="R368">
        <v>1.2366170000000001</v>
      </c>
      <c r="S368" s="16">
        <f t="shared" si="27"/>
        <v>0.31543588226387076</v>
      </c>
      <c r="T368">
        <v>0.80480609999999997</v>
      </c>
      <c r="U368">
        <v>1.813256</v>
      </c>
      <c r="V368">
        <v>1.311307</v>
      </c>
      <c r="W368">
        <f t="shared" si="28"/>
        <v>1.2366175100815167</v>
      </c>
      <c r="AC368">
        <v>0.41677740000000002</v>
      </c>
      <c r="AD368">
        <v>0.40499839999999998</v>
      </c>
      <c r="AE368">
        <v>0.40475319999999998</v>
      </c>
      <c r="AF368">
        <v>0.48479889999999998</v>
      </c>
      <c r="AG368">
        <f t="shared" si="29"/>
        <v>3.3121453362502461E-2</v>
      </c>
      <c r="AH368">
        <v>461.39299999999997</v>
      </c>
      <c r="AI368">
        <v>464.93119999999999</v>
      </c>
      <c r="AJ368">
        <v>4</v>
      </c>
      <c r="AK368">
        <v>3</v>
      </c>
      <c r="AL368">
        <v>2.9971294403076199</v>
      </c>
      <c r="AM368">
        <v>1.7503645420074501</v>
      </c>
      <c r="AN368" t="s">
        <v>5663</v>
      </c>
      <c r="AO368">
        <v>0.88800000000000001</v>
      </c>
      <c r="AP368">
        <v>9.6000000000000002E-2</v>
      </c>
      <c r="AQ368" t="s">
        <v>18</v>
      </c>
    </row>
    <row r="369" spans="1:43">
      <c r="A369" t="s">
        <v>22</v>
      </c>
      <c r="B369">
        <v>0.2325007</v>
      </c>
      <c r="C369">
        <v>1.6204620000000001</v>
      </c>
      <c r="D369">
        <v>2.0416780000000001</v>
      </c>
      <c r="E369">
        <v>5.8652200000000002E-2</v>
      </c>
      <c r="F369">
        <v>-0.98564470000000004</v>
      </c>
      <c r="G369">
        <v>-0.1183809</v>
      </c>
      <c r="H369">
        <v>0.1051214</v>
      </c>
      <c r="I369">
        <v>1.438409</v>
      </c>
      <c r="J369">
        <v>1.6490469999999999</v>
      </c>
      <c r="K369">
        <v>-1.3306739999999999</v>
      </c>
      <c r="L369">
        <v>7.0563409999999993E-2</v>
      </c>
      <c r="M369">
        <v>-0.94778859999999998</v>
      </c>
      <c r="N369">
        <v>-0.2505288</v>
      </c>
      <c r="O369">
        <v>-0.18426329999999999</v>
      </c>
      <c r="P369" s="9">
        <f t="shared" si="25"/>
        <v>0.96447746104642595</v>
      </c>
      <c r="Q369" s="9">
        <f t="shared" si="26"/>
        <v>0.86043354573312025</v>
      </c>
      <c r="R369">
        <v>4.7299350000000002</v>
      </c>
      <c r="S369" s="16">
        <f t="shared" si="27"/>
        <v>0.5346764452481314</v>
      </c>
      <c r="T369">
        <v>1.731168</v>
      </c>
      <c r="U369">
        <v>2.3229310000000001</v>
      </c>
      <c r="V369">
        <v>-2.3892159999999998</v>
      </c>
      <c r="W369">
        <f t="shared" si="28"/>
        <v>4.7299353073045616</v>
      </c>
      <c r="AC369">
        <v>0.48533660000000001</v>
      </c>
      <c r="AD369">
        <v>0.48532750000000002</v>
      </c>
      <c r="AE369">
        <v>0.4766204</v>
      </c>
      <c r="AF369">
        <v>0.40435969999999999</v>
      </c>
      <c r="AG369">
        <f t="shared" si="29"/>
        <v>4.5396088728639747E-2</v>
      </c>
      <c r="AH369">
        <v>466.4298</v>
      </c>
      <c r="AI369">
        <v>474.29419999999999</v>
      </c>
      <c r="AJ369">
        <v>4</v>
      </c>
      <c r="AK369">
        <v>1</v>
      </c>
      <c r="AL369">
        <v>2.7840991020202601</v>
      </c>
      <c r="AM369">
        <v>0.43831944465637201</v>
      </c>
      <c r="AN369" t="s">
        <v>5664</v>
      </c>
      <c r="AO369">
        <v>0.191</v>
      </c>
      <c r="AP369">
        <v>0.92700000000000005</v>
      </c>
      <c r="AQ369" t="s">
        <v>18</v>
      </c>
    </row>
    <row r="370" spans="1:43">
      <c r="A370" t="s">
        <v>22</v>
      </c>
      <c r="B370">
        <v>1.4279040000000001</v>
      </c>
      <c r="C370">
        <v>1.6410990000000001</v>
      </c>
      <c r="D370">
        <v>-1.1871510000000001</v>
      </c>
      <c r="E370">
        <v>5.0788149999999997E-2</v>
      </c>
      <c r="F370">
        <v>-0.96496649999999995</v>
      </c>
      <c r="G370">
        <v>-0.19186130000000001</v>
      </c>
      <c r="H370">
        <v>0.1716085</v>
      </c>
      <c r="I370">
        <v>0.73764370000000001</v>
      </c>
      <c r="J370">
        <v>1.650021</v>
      </c>
      <c r="K370">
        <v>-7.6288919999999996E-2</v>
      </c>
      <c r="L370">
        <v>0.14354259999999999</v>
      </c>
      <c r="M370">
        <v>-0.86206159999999998</v>
      </c>
      <c r="N370">
        <v>-0.2351654</v>
      </c>
      <c r="O370">
        <v>-0.42537360000000002</v>
      </c>
      <c r="P370" s="9">
        <f t="shared" si="25"/>
        <v>0.60733623764614408</v>
      </c>
      <c r="Q370" s="9">
        <f t="shared" si="26"/>
        <v>-0.26228538888365283</v>
      </c>
      <c r="R370">
        <v>1.782219</v>
      </c>
      <c r="S370" s="16">
        <f t="shared" si="27"/>
        <v>1.8361860724778634</v>
      </c>
      <c r="T370">
        <v>2.4970810000000001</v>
      </c>
      <c r="U370">
        <v>3.0389659999999998</v>
      </c>
      <c r="V370">
        <v>-1.4684619999999999</v>
      </c>
      <c r="W370">
        <f t="shared" si="28"/>
        <v>1.7822198197021037</v>
      </c>
      <c r="AC370">
        <v>0.4034047</v>
      </c>
      <c r="AD370">
        <v>0.44148890000000002</v>
      </c>
      <c r="AE370">
        <v>0.4618545</v>
      </c>
      <c r="AF370">
        <v>0.3167374</v>
      </c>
      <c r="AG370">
        <f t="shared" si="29"/>
        <v>2.6053451730113964E-2</v>
      </c>
      <c r="AH370">
        <v>475.82170000000002</v>
      </c>
      <c r="AI370">
        <v>484.22930000000002</v>
      </c>
      <c r="AJ370">
        <v>3</v>
      </c>
      <c r="AK370">
        <v>2</v>
      </c>
      <c r="AL370">
        <v>1.7293021678924601</v>
      </c>
      <c r="AM370">
        <v>0.91785073280334495</v>
      </c>
      <c r="AN370" t="s">
        <v>5665</v>
      </c>
      <c r="AO370">
        <v>0.74299999999999999</v>
      </c>
      <c r="AP370">
        <v>0.22600000000000001</v>
      </c>
      <c r="AQ370" t="s">
        <v>18</v>
      </c>
    </row>
    <row r="371" spans="1:43">
      <c r="A371" t="s">
        <v>20</v>
      </c>
      <c r="B371">
        <v>0</v>
      </c>
      <c r="C371">
        <v>1.6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-2.593118</v>
      </c>
      <c r="J371">
        <v>2.3099050000000001</v>
      </c>
      <c r="K371">
        <v>-0.52852250000000001</v>
      </c>
      <c r="L371">
        <v>-6.4872360000000004E-2</v>
      </c>
      <c r="M371">
        <v>-0.91021010000000002</v>
      </c>
      <c r="N371">
        <v>-2.41526E-2</v>
      </c>
      <c r="O371">
        <v>0.40832069999999998</v>
      </c>
      <c r="P371" s="9">
        <f t="shared" si="25"/>
        <v>0.83190402232286398</v>
      </c>
      <c r="Q371" s="9">
        <f t="shared" si="26"/>
        <v>0.3841286047139203</v>
      </c>
      <c r="R371">
        <v>5.2518039999999999</v>
      </c>
      <c r="S371" s="16">
        <f t="shared" si="27"/>
        <v>1.1765324940895785</v>
      </c>
      <c r="T371">
        <v>-4.5206540000000004</v>
      </c>
      <c r="U371">
        <v>2.2223549999999999</v>
      </c>
      <c r="V371">
        <v>-2.5995780000000002</v>
      </c>
      <c r="W371">
        <f t="shared" si="28"/>
        <v>5.251803891219188</v>
      </c>
      <c r="AC371">
        <v>0.41204410000000002</v>
      </c>
      <c r="AD371">
        <v>0.42449130000000002</v>
      </c>
      <c r="AE371">
        <v>0.49365049999999999</v>
      </c>
      <c r="AF371">
        <v>0.41232990000000003</v>
      </c>
      <c r="AG371">
        <f t="shared" si="29"/>
        <v>3.5602205577568616E-2</v>
      </c>
      <c r="AH371">
        <v>800.93520000000001</v>
      </c>
      <c r="AI371">
        <v>844.29200000000003</v>
      </c>
      <c r="AJ371">
        <v>3</v>
      </c>
      <c r="AK371">
        <v>4</v>
      </c>
      <c r="AL371">
        <v>2.0886168479919398</v>
      </c>
      <c r="AM371">
        <v>3.0047833919525102</v>
      </c>
      <c r="AN371" t="s">
        <v>3147</v>
      </c>
      <c r="AO371">
        <v>0.86099999999999999</v>
      </c>
      <c r="AP371">
        <v>0.76500000000000001</v>
      </c>
      <c r="AQ371" t="s">
        <v>18</v>
      </c>
    </row>
    <row r="372" spans="1:43">
      <c r="A372" t="s">
        <v>20</v>
      </c>
      <c r="B372">
        <v>-2.6176819999999998</v>
      </c>
      <c r="C372">
        <v>2.3100170000000002</v>
      </c>
      <c r="D372">
        <v>-0.55432219999999999</v>
      </c>
      <c r="E372">
        <v>-6.3025620000000004E-2</v>
      </c>
      <c r="F372">
        <v>-0.93021710000000002</v>
      </c>
      <c r="G372">
        <v>-2.209552E-2</v>
      </c>
      <c r="H372">
        <v>0.36088170000000003</v>
      </c>
      <c r="I372">
        <v>0.59539779999999998</v>
      </c>
      <c r="J372">
        <v>2.3765040000000002</v>
      </c>
      <c r="K372">
        <v>-1.7856320000000001</v>
      </c>
      <c r="L372">
        <v>-0.16832539999999999</v>
      </c>
      <c r="M372">
        <v>-0.7986664</v>
      </c>
      <c r="N372">
        <v>-0.54269869999999998</v>
      </c>
      <c r="O372">
        <v>0.19818379999999999</v>
      </c>
      <c r="P372" s="9">
        <f t="shared" si="25"/>
        <v>0.77494495706917998</v>
      </c>
      <c r="Q372" s="9">
        <f t="shared" si="26"/>
        <v>0.20107937297390643</v>
      </c>
      <c r="R372">
        <v>4.6825039999999998</v>
      </c>
      <c r="S372" s="16">
        <f t="shared" si="27"/>
        <v>1.3683366514638757</v>
      </c>
      <c r="T372">
        <v>-0.23948169999999999</v>
      </c>
      <c r="U372">
        <v>5.3578919999999997</v>
      </c>
      <c r="V372">
        <v>-3.19638</v>
      </c>
      <c r="W372">
        <f t="shared" si="28"/>
        <v>4.6825044688805075</v>
      </c>
      <c r="AC372">
        <v>0.46949580000000002</v>
      </c>
      <c r="AD372">
        <v>0.49090420000000001</v>
      </c>
      <c r="AE372">
        <v>0.42545500000000003</v>
      </c>
      <c r="AF372">
        <v>0.44089970000000001</v>
      </c>
      <c r="AG372">
        <f t="shared" si="29"/>
        <v>4.3233649218326543E-2</v>
      </c>
      <c r="AH372">
        <v>845.82069999999999</v>
      </c>
      <c r="AI372">
        <v>859.92909999999995</v>
      </c>
      <c r="AJ372">
        <v>3</v>
      </c>
      <c r="AK372">
        <v>2</v>
      </c>
      <c r="AL372">
        <v>2.17030906677246</v>
      </c>
      <c r="AM372">
        <v>0.90819519758224498</v>
      </c>
      <c r="AN372" t="s">
        <v>5666</v>
      </c>
      <c r="AO372">
        <v>0.43099999999999999</v>
      </c>
      <c r="AP372">
        <v>0.85599999999999998</v>
      </c>
      <c r="AQ372" t="s">
        <v>18</v>
      </c>
    </row>
    <row r="373" spans="1:43">
      <c r="A373" t="s">
        <v>20</v>
      </c>
      <c r="B373">
        <v>0.47851329999999997</v>
      </c>
      <c r="C373">
        <v>2.3718910000000002</v>
      </c>
      <c r="D373">
        <v>-1.893338</v>
      </c>
      <c r="E373">
        <v>-0.1005616</v>
      </c>
      <c r="F373">
        <v>-0.8751679</v>
      </c>
      <c r="G373">
        <v>-0.3988217</v>
      </c>
      <c r="H373">
        <v>0.2547739</v>
      </c>
      <c r="I373">
        <v>-0.25751550000000001</v>
      </c>
      <c r="J373">
        <v>1.568694</v>
      </c>
      <c r="K373">
        <v>-9.3703269999999995E-3</v>
      </c>
      <c r="L373">
        <v>0.23016800000000001</v>
      </c>
      <c r="M373">
        <v>-0.71892849999999997</v>
      </c>
      <c r="N373">
        <v>-0.56373439999999997</v>
      </c>
      <c r="O373">
        <v>-0.3352135</v>
      </c>
      <c r="P373" s="9">
        <f t="shared" si="25"/>
        <v>0.59295664490467992</v>
      </c>
      <c r="Q373" s="9">
        <f t="shared" si="26"/>
        <v>-0.29680483452677064</v>
      </c>
      <c r="R373">
        <v>1.9300390000000001</v>
      </c>
      <c r="S373" s="16">
        <f t="shared" si="27"/>
        <v>1.87214129326042</v>
      </c>
      <c r="T373">
        <v>0.30812889999999998</v>
      </c>
      <c r="U373">
        <v>3.8462999999999998</v>
      </c>
      <c r="V373">
        <v>-0.6595877</v>
      </c>
      <c r="W373">
        <f t="shared" si="28"/>
        <v>1.930039519231264</v>
      </c>
      <c r="AC373">
        <v>0.44284810000000002</v>
      </c>
      <c r="AD373">
        <v>0.40184510000000001</v>
      </c>
      <c r="AE373">
        <v>0.443351</v>
      </c>
      <c r="AF373">
        <v>0.3463773</v>
      </c>
      <c r="AG373">
        <f t="shared" si="29"/>
        <v>2.7328171702986695E-2</v>
      </c>
      <c r="AH373">
        <v>861.46259999999995</v>
      </c>
      <c r="AI373">
        <v>889.1259</v>
      </c>
      <c r="AJ373">
        <v>2</v>
      </c>
      <c r="AK373">
        <v>3</v>
      </c>
      <c r="AL373">
        <v>0.87729227542877197</v>
      </c>
      <c r="AM373">
        <v>1.68584716320038</v>
      </c>
      <c r="AN373" t="s">
        <v>5667</v>
      </c>
      <c r="AO373">
        <v>0.90300000000000002</v>
      </c>
      <c r="AP373">
        <v>5.0000000000000001E-3</v>
      </c>
      <c r="AQ373" t="s">
        <v>18</v>
      </c>
    </row>
    <row r="374" spans="1:43">
      <c r="A374" t="s">
        <v>16</v>
      </c>
      <c r="B374">
        <v>-2.3253800000000002E-2</v>
      </c>
      <c r="C374">
        <v>1.5755969999999999</v>
      </c>
      <c r="D374">
        <v>6.8519120000000003E-2</v>
      </c>
      <c r="E374">
        <v>-0.1843292</v>
      </c>
      <c r="F374">
        <v>0.67082120000000001</v>
      </c>
      <c r="G374">
        <v>0.39709939999999999</v>
      </c>
      <c r="H374">
        <v>0.59860990000000003</v>
      </c>
      <c r="I374">
        <v>0.3405994</v>
      </c>
      <c r="J374">
        <v>1.2435830000000001</v>
      </c>
      <c r="K374">
        <v>3.8510270000000002</v>
      </c>
      <c r="L374">
        <v>-0.12754170000000001</v>
      </c>
      <c r="M374">
        <v>-0.91944329999999996</v>
      </c>
      <c r="N374">
        <v>-0.1369842</v>
      </c>
      <c r="O374">
        <v>0.3458215</v>
      </c>
      <c r="P374" s="9">
        <f t="shared" si="25"/>
        <v>0.90929427403811991</v>
      </c>
      <c r="Q374" s="9">
        <f t="shared" si="26"/>
        <v>0.65363215359702309</v>
      </c>
      <c r="R374">
        <v>3.6566260000000002</v>
      </c>
      <c r="S374" s="16">
        <f t="shared" si="27"/>
        <v>0.85842249856896147</v>
      </c>
      <c r="T374">
        <v>-3.3968739999999999</v>
      </c>
      <c r="U374">
        <v>2.8452570000000001</v>
      </c>
      <c r="V374">
        <v>0.68297949999999996</v>
      </c>
      <c r="W374">
        <f t="shared" si="28"/>
        <v>3.6566256751324415</v>
      </c>
      <c r="AC374">
        <v>0.44169649999999999</v>
      </c>
      <c r="AD374">
        <v>0.48187469999999999</v>
      </c>
      <c r="AE374">
        <v>0.41613830000000002</v>
      </c>
      <c r="AF374">
        <v>0.35862889999999997</v>
      </c>
      <c r="AG374">
        <f t="shared" si="29"/>
        <v>3.1764429212580277E-2</v>
      </c>
      <c r="AH374">
        <v>890.65480000000002</v>
      </c>
      <c r="AI374">
        <v>944.76900000000001</v>
      </c>
      <c r="AJ374">
        <v>2</v>
      </c>
      <c r="AK374">
        <v>4</v>
      </c>
      <c r="AL374">
        <v>1.40195500850677</v>
      </c>
      <c r="AM374">
        <v>2.7816395759582502</v>
      </c>
      <c r="AN374" t="s">
        <v>5668</v>
      </c>
      <c r="AO374">
        <v>0.749</v>
      </c>
      <c r="AP374">
        <v>0.44700000000000001</v>
      </c>
      <c r="AQ374" t="s">
        <v>18</v>
      </c>
    </row>
    <row r="375" spans="1:43">
      <c r="A375" t="s">
        <v>16</v>
      </c>
      <c r="B375">
        <v>0.32093310000000003</v>
      </c>
      <c r="C375">
        <v>1.516726</v>
      </c>
      <c r="D375">
        <v>4.1235410000000003</v>
      </c>
      <c r="E375">
        <v>-9.1172749999999997E-2</v>
      </c>
      <c r="F375">
        <v>-0.88965669999999997</v>
      </c>
      <c r="G375">
        <v>-0.1312818</v>
      </c>
      <c r="H375">
        <v>0.42774250000000003</v>
      </c>
      <c r="I375">
        <v>1.5681609999999999</v>
      </c>
      <c r="J375">
        <v>1.526241</v>
      </c>
      <c r="K375">
        <v>5.2618130000000001</v>
      </c>
      <c r="L375">
        <v>-0.23121259999999999</v>
      </c>
      <c r="M375">
        <v>-0.67249409999999998</v>
      </c>
      <c r="N375">
        <v>-0.26843359999999999</v>
      </c>
      <c r="O375">
        <v>0.6497967</v>
      </c>
      <c r="P375" s="9">
        <f t="shared" si="25"/>
        <v>0.95393928663524985</v>
      </c>
      <c r="Q375" s="9">
        <f t="shared" si="26"/>
        <v>0.82000032517233867</v>
      </c>
      <c r="R375">
        <v>1.642795</v>
      </c>
      <c r="S375" s="16">
        <f t="shared" si="27"/>
        <v>0.6093847399085105</v>
      </c>
      <c r="T375">
        <v>-7.7276259999999999E-2</v>
      </c>
      <c r="U375">
        <v>2.6706850000000002</v>
      </c>
      <c r="V375">
        <v>5.2228969999999997</v>
      </c>
      <c r="W375">
        <f t="shared" si="28"/>
        <v>1.642795082415518</v>
      </c>
      <c r="AC375">
        <v>0.40499610000000003</v>
      </c>
      <c r="AD375">
        <v>0.40161960000000002</v>
      </c>
      <c r="AE375">
        <v>0.46790969999999998</v>
      </c>
      <c r="AF375">
        <v>0.39783030000000003</v>
      </c>
      <c r="AG375">
        <f t="shared" si="29"/>
        <v>3.0277892734104531E-2</v>
      </c>
      <c r="AH375">
        <v>946.29989999999998</v>
      </c>
      <c r="AI375">
        <v>973.12950000000001</v>
      </c>
      <c r="AJ375">
        <v>2</v>
      </c>
      <c r="AK375">
        <v>3</v>
      </c>
      <c r="AL375">
        <v>0.83766680955886796</v>
      </c>
      <c r="AM375">
        <v>1.90308225154877</v>
      </c>
      <c r="AN375" t="s">
        <v>5669</v>
      </c>
      <c r="AO375">
        <v>0.65600000000000003</v>
      </c>
      <c r="AP375">
        <v>5.8999999999999997E-2</v>
      </c>
      <c r="AQ375" t="s">
        <v>18</v>
      </c>
    </row>
    <row r="376" spans="1:43">
      <c r="A376" t="s">
        <v>20</v>
      </c>
      <c r="B376">
        <v>1.7168859999999999</v>
      </c>
      <c r="C376">
        <v>1.5566949999999999</v>
      </c>
      <c r="D376">
        <v>5.3154839999999997</v>
      </c>
      <c r="E376">
        <v>-0.22170119999999999</v>
      </c>
      <c r="F376">
        <v>-0.66121509999999994</v>
      </c>
      <c r="G376">
        <v>-0.15693460000000001</v>
      </c>
      <c r="H376">
        <v>0.69929589999999997</v>
      </c>
      <c r="I376">
        <v>0.86283480000000001</v>
      </c>
      <c r="J376">
        <v>1.6324000000000001</v>
      </c>
      <c r="K376">
        <v>4.540019</v>
      </c>
      <c r="L376">
        <v>-0.44664959999999998</v>
      </c>
      <c r="M376">
        <v>-0.47191949999999999</v>
      </c>
      <c r="N376">
        <v>-0.24435209999999999</v>
      </c>
      <c r="O376">
        <v>0.71978339999999996</v>
      </c>
      <c r="P376" s="9">
        <f t="shared" si="25"/>
        <v>0.99122743255223988</v>
      </c>
      <c r="Q376" s="9">
        <f t="shared" si="26"/>
        <v>0.96506364608821049</v>
      </c>
      <c r="R376">
        <v>4.8919110000000003</v>
      </c>
      <c r="S376" s="16">
        <f t="shared" si="27"/>
        <v>0.26511014859759086</v>
      </c>
      <c r="T376">
        <v>-1.1527750000000001</v>
      </c>
      <c r="U376">
        <v>5.5113700000000003</v>
      </c>
      <c r="V376">
        <v>5.0780329999999996</v>
      </c>
      <c r="W376">
        <f t="shared" si="28"/>
        <v>4.8919108319701623</v>
      </c>
      <c r="AC376">
        <v>0.4249175</v>
      </c>
      <c r="AD376">
        <v>0.40892630000000002</v>
      </c>
      <c r="AE376">
        <v>0.49276629999999999</v>
      </c>
      <c r="AF376">
        <v>0.4906008</v>
      </c>
      <c r="AG376">
        <f t="shared" si="29"/>
        <v>4.2006733519010277E-2</v>
      </c>
      <c r="AH376">
        <v>974.65549999999996</v>
      </c>
      <c r="AI376">
        <v>987.89269999999999</v>
      </c>
      <c r="AJ376">
        <v>3</v>
      </c>
      <c r="AK376">
        <v>3</v>
      </c>
      <c r="AL376">
        <v>1.6193549633026101</v>
      </c>
      <c r="AM376">
        <v>2.1985223293304399</v>
      </c>
      <c r="AN376" t="s">
        <v>1785</v>
      </c>
      <c r="AO376">
        <v>0.82499999999999996</v>
      </c>
      <c r="AP376">
        <v>0.69599999999999995</v>
      </c>
      <c r="AQ376" t="s">
        <v>18</v>
      </c>
    </row>
    <row r="377" spans="1:43">
      <c r="A377" t="s">
        <v>20</v>
      </c>
      <c r="B377">
        <v>0.89904079999999997</v>
      </c>
      <c r="C377">
        <v>1.5821829999999999</v>
      </c>
      <c r="D377">
        <v>4.5337310000000004</v>
      </c>
      <c r="E377">
        <v>-0.34968860000000002</v>
      </c>
      <c r="F377">
        <v>-0.57243509999999997</v>
      </c>
      <c r="G377">
        <v>-0.14704320000000001</v>
      </c>
      <c r="H377">
        <v>0.72692109999999999</v>
      </c>
      <c r="I377">
        <v>-0.34849180000000002</v>
      </c>
      <c r="J377">
        <v>1.6029500000000001</v>
      </c>
      <c r="K377">
        <v>5.232246</v>
      </c>
      <c r="L377">
        <v>-0.34585830000000001</v>
      </c>
      <c r="M377">
        <v>-0.5530389</v>
      </c>
      <c r="N377">
        <v>-0.21672930000000001</v>
      </c>
      <c r="O377">
        <v>0.72633219999999998</v>
      </c>
      <c r="P377" s="9">
        <f t="shared" si="25"/>
        <v>0.52727769640672195</v>
      </c>
      <c r="Q377" s="9">
        <f t="shared" si="26"/>
        <v>-0.44395646174404146</v>
      </c>
      <c r="R377">
        <v>2.6074540000000002</v>
      </c>
      <c r="S377" s="16">
        <f t="shared" si="27"/>
        <v>2.0308056507997319</v>
      </c>
      <c r="T377">
        <v>-1.2811870000000001</v>
      </c>
      <c r="U377">
        <v>2.5918519999999998</v>
      </c>
      <c r="V377">
        <v>5.5466449999999998</v>
      </c>
      <c r="W377">
        <f t="shared" si="28"/>
        <v>2.6074546057122139</v>
      </c>
      <c r="AC377">
        <v>0.48974620000000002</v>
      </c>
      <c r="AD377">
        <v>0.49155379999999999</v>
      </c>
      <c r="AE377">
        <v>0.43979590000000002</v>
      </c>
      <c r="AF377">
        <v>0.34163070000000001</v>
      </c>
      <c r="AG377">
        <f t="shared" si="29"/>
        <v>3.6170140845636932E-2</v>
      </c>
      <c r="AH377">
        <v>989.423</v>
      </c>
      <c r="AI377">
        <v>995.82500000000005</v>
      </c>
      <c r="AJ377">
        <v>2</v>
      </c>
      <c r="AK377">
        <v>4</v>
      </c>
      <c r="AL377">
        <v>1.1718275547027599</v>
      </c>
      <c r="AM377">
        <v>2.70789623260498</v>
      </c>
      <c r="AN377" t="s">
        <v>5670</v>
      </c>
      <c r="AO377">
        <v>0.85099999999999998</v>
      </c>
      <c r="AP377">
        <v>0.753</v>
      </c>
      <c r="AQ377" t="s">
        <v>18</v>
      </c>
    </row>
    <row r="378" spans="1:43">
      <c r="A378" t="s">
        <v>20</v>
      </c>
      <c r="B378">
        <v>-9.2559219999999998E-2</v>
      </c>
      <c r="C378">
        <v>1.573108</v>
      </c>
      <c r="D378">
        <v>5.0593690000000002</v>
      </c>
      <c r="E378">
        <v>-0.2591289</v>
      </c>
      <c r="F378">
        <v>-0.56727030000000001</v>
      </c>
      <c r="G378">
        <v>-0.1155071</v>
      </c>
      <c r="H378">
        <v>0.77312020000000004</v>
      </c>
      <c r="I378">
        <v>1.544672</v>
      </c>
      <c r="J378">
        <v>1.6048500000000001</v>
      </c>
      <c r="K378">
        <v>1.184447</v>
      </c>
      <c r="L378">
        <v>4.4981899999999998E-2</v>
      </c>
      <c r="M378">
        <v>-0.93176939999999997</v>
      </c>
      <c r="N378">
        <v>-0.35383890000000001</v>
      </c>
      <c r="O378">
        <v>-6.7678290000000002E-2</v>
      </c>
      <c r="P378" s="9">
        <f t="shared" si="25"/>
        <v>0.99699642407337707</v>
      </c>
      <c r="Q378" s="9">
        <f t="shared" si="26"/>
        <v>0.98800373923020235</v>
      </c>
      <c r="R378">
        <v>5.7732210000000004</v>
      </c>
      <c r="S378" s="16">
        <f t="shared" si="27"/>
        <v>0.15505046172497194</v>
      </c>
      <c r="T378">
        <v>1.6276520000000001</v>
      </c>
      <c r="U378">
        <v>2.8148409999999999</v>
      </c>
      <c r="V378">
        <v>-0.30990119999999999</v>
      </c>
      <c r="W378">
        <f t="shared" si="28"/>
        <v>5.7732218011532286</v>
      </c>
      <c r="AC378">
        <v>0.43969940000000002</v>
      </c>
      <c r="AD378">
        <v>0.40819240000000001</v>
      </c>
      <c r="AE378">
        <v>0.46394550000000001</v>
      </c>
      <c r="AF378">
        <v>0.35867949999999998</v>
      </c>
      <c r="AG378">
        <f t="shared" si="29"/>
        <v>2.9867186224303795E-2</v>
      </c>
      <c r="AH378">
        <v>997.32389999999998</v>
      </c>
      <c r="AI378">
        <v>1007.766</v>
      </c>
      <c r="AJ378">
        <v>4</v>
      </c>
      <c r="AK378">
        <v>1</v>
      </c>
      <c r="AL378">
        <v>2.76529121398926</v>
      </c>
      <c r="AM378">
        <v>0.62523984909057595</v>
      </c>
      <c r="AN378" t="s">
        <v>827</v>
      </c>
      <c r="AO378">
        <v>0.40200000000000002</v>
      </c>
      <c r="AP378">
        <v>0.33100000000000002</v>
      </c>
      <c r="AQ378" t="s">
        <v>18</v>
      </c>
    </row>
    <row r="379" spans="1:43">
      <c r="A379" t="s">
        <v>20</v>
      </c>
      <c r="B379">
        <v>1.6881029999999999</v>
      </c>
      <c r="C379">
        <v>1.5441020000000001</v>
      </c>
      <c r="D379">
        <v>1.5612280000000001</v>
      </c>
      <c r="E379">
        <v>-5.5880039999999999E-2</v>
      </c>
      <c r="F379">
        <v>-0.89526079999999997</v>
      </c>
      <c r="G379">
        <v>-0.1947448</v>
      </c>
      <c r="H379">
        <v>0.39681230000000001</v>
      </c>
      <c r="I379">
        <v>-0.14046069999999999</v>
      </c>
      <c r="J379">
        <v>1.578328</v>
      </c>
      <c r="K379">
        <v>-0.29762339999999998</v>
      </c>
      <c r="L379">
        <v>3.3595299999999999E-3</v>
      </c>
      <c r="M379">
        <v>-0.95422010000000002</v>
      </c>
      <c r="N379">
        <v>-0.29464889999999999</v>
      </c>
      <c r="O379">
        <v>-5.1330689999999998E-2</v>
      </c>
      <c r="P379" s="9">
        <f t="shared" si="25"/>
        <v>0.92434086353479195</v>
      </c>
      <c r="Q379" s="9">
        <f t="shared" si="26"/>
        <v>0.70881206400048979</v>
      </c>
      <c r="R379">
        <v>4.6458630000000003</v>
      </c>
      <c r="S379" s="16">
        <f t="shared" si="27"/>
        <v>0.78298361194017363</v>
      </c>
      <c r="T379">
        <v>7.950699E-2</v>
      </c>
      <c r="U379">
        <v>2.9909729999999999</v>
      </c>
      <c r="V379">
        <v>-2.5501010000000002</v>
      </c>
      <c r="W379">
        <f t="shared" si="28"/>
        <v>4.6458629941346663</v>
      </c>
      <c r="AC379">
        <v>0.49341679999999999</v>
      </c>
      <c r="AD379">
        <v>0.4327569</v>
      </c>
      <c r="AE379">
        <v>0.40729589999999999</v>
      </c>
      <c r="AF379">
        <v>0.40708660000000002</v>
      </c>
      <c r="AG379">
        <f t="shared" si="29"/>
        <v>3.5404199463880938E-2</v>
      </c>
      <c r="AH379">
        <v>1009.289</v>
      </c>
      <c r="AI379">
        <v>1025.827</v>
      </c>
      <c r="AJ379">
        <v>4</v>
      </c>
      <c r="AK379">
        <v>4</v>
      </c>
      <c r="AL379">
        <v>2.6571702957153298</v>
      </c>
      <c r="AM379">
        <v>2.40907502174377</v>
      </c>
      <c r="AN379" t="s">
        <v>5671</v>
      </c>
      <c r="AO379">
        <v>0.58199999999999996</v>
      </c>
      <c r="AP379">
        <v>0.98299999999999998</v>
      </c>
      <c r="AQ379" t="s">
        <v>18</v>
      </c>
    </row>
    <row r="380" spans="1:43">
      <c r="A380" t="s">
        <v>20</v>
      </c>
      <c r="B380">
        <v>-0.189109</v>
      </c>
      <c r="C380">
        <v>1.575888</v>
      </c>
      <c r="D380">
        <v>-0.34075430000000001</v>
      </c>
      <c r="E380">
        <v>3.5865870000000001E-2</v>
      </c>
      <c r="F380">
        <v>-0.96155290000000004</v>
      </c>
      <c r="G380">
        <v>-0.26530300000000001</v>
      </c>
      <c r="H380">
        <v>-6.1188819999999998E-2</v>
      </c>
      <c r="I380">
        <v>7.0537210000000003E-2</v>
      </c>
      <c r="J380">
        <v>1.5954330000000001</v>
      </c>
      <c r="K380">
        <v>5.8619490000000001</v>
      </c>
      <c r="L380">
        <v>-0.1366946</v>
      </c>
      <c r="M380">
        <v>-0.80873079999999997</v>
      </c>
      <c r="N380">
        <v>-0.54811659999999995</v>
      </c>
      <c r="O380">
        <v>0.16382099999999999</v>
      </c>
      <c r="P380" s="9">
        <f t="shared" si="25"/>
        <v>-0.36801798441426004</v>
      </c>
      <c r="Q380" s="9">
        <f t="shared" si="26"/>
        <v>-0.72912552629533089</v>
      </c>
      <c r="R380">
        <v>5.6166910000000003</v>
      </c>
      <c r="S380" s="16">
        <f t="shared" si="27"/>
        <v>2.3878396456974373</v>
      </c>
      <c r="T380">
        <v>-0.75281529999999997</v>
      </c>
      <c r="U380">
        <v>4.0087890000000002</v>
      </c>
      <c r="V380">
        <v>4.6901950000000001</v>
      </c>
      <c r="W380">
        <f t="shared" si="28"/>
        <v>5.6166914574000932</v>
      </c>
      <c r="AC380">
        <v>0.4510208</v>
      </c>
      <c r="AD380">
        <v>0.40222049999999998</v>
      </c>
      <c r="AE380">
        <v>0.46639789999999998</v>
      </c>
      <c r="AF380">
        <v>0.3706161</v>
      </c>
      <c r="AG380">
        <f t="shared" si="29"/>
        <v>3.1357515128199828E-2</v>
      </c>
      <c r="AH380">
        <v>1027.367</v>
      </c>
      <c r="AI380">
        <v>1049.2950000000001</v>
      </c>
      <c r="AJ380">
        <v>1</v>
      </c>
      <c r="AK380">
        <v>3</v>
      </c>
      <c r="AL380">
        <v>0.46076166629791299</v>
      </c>
      <c r="AM380">
        <v>1.7984800338745099</v>
      </c>
      <c r="AN380" t="s">
        <v>2783</v>
      </c>
      <c r="AO380">
        <v>0.99099999999999999</v>
      </c>
      <c r="AP380">
        <v>0.435</v>
      </c>
      <c r="AQ380" t="s">
        <v>18</v>
      </c>
    </row>
    <row r="381" spans="1:43">
      <c r="A381" t="s">
        <v>16</v>
      </c>
      <c r="B381">
        <v>0</v>
      </c>
      <c r="C381">
        <v>1.6</v>
      </c>
      <c r="D381">
        <v>0</v>
      </c>
      <c r="E381">
        <v>0</v>
      </c>
      <c r="F381">
        <v>0</v>
      </c>
      <c r="G381">
        <v>0</v>
      </c>
      <c r="H381">
        <v>1</v>
      </c>
      <c r="I381">
        <v>-0.49908599999999997</v>
      </c>
      <c r="J381">
        <v>1.6212759999999999</v>
      </c>
      <c r="K381">
        <v>-0.24355589999999999</v>
      </c>
      <c r="L381">
        <v>-0.32153619999999999</v>
      </c>
      <c r="M381">
        <v>0.50997000000000003</v>
      </c>
      <c r="N381">
        <v>0.22770380000000001</v>
      </c>
      <c r="O381">
        <v>0.76465430000000001</v>
      </c>
      <c r="P381" s="9">
        <f t="shared" si="25"/>
        <v>-0.884870871399704</v>
      </c>
      <c r="Q381" s="9">
        <f t="shared" si="26"/>
        <v>0.56599291810334296</v>
      </c>
      <c r="R381">
        <v>4.0789840000000002</v>
      </c>
      <c r="S381" s="16">
        <f t="shared" si="27"/>
        <v>0.96915917218052394</v>
      </c>
      <c r="T381">
        <v>2.2344080000000002</v>
      </c>
      <c r="U381">
        <v>5.0117630000000002</v>
      </c>
      <c r="V381">
        <v>-7.3548249999999996E-2</v>
      </c>
      <c r="W381">
        <f t="shared" si="28"/>
        <v>4.078984582431155</v>
      </c>
      <c r="AC381">
        <v>0.49672189999999999</v>
      </c>
      <c r="AD381">
        <v>0.43104789999999998</v>
      </c>
      <c r="AE381">
        <v>0.42258410000000002</v>
      </c>
      <c r="AF381">
        <v>0.35642800000000002</v>
      </c>
      <c r="AG381">
        <f t="shared" si="29"/>
        <v>3.2249561046269831E-2</v>
      </c>
      <c r="AH381">
        <v>1696.1120000000001</v>
      </c>
      <c r="AI381">
        <v>1722.692</v>
      </c>
      <c r="AJ381">
        <v>3</v>
      </c>
      <c r="AK381">
        <v>2</v>
      </c>
      <c r="AL381">
        <v>1.58882832527161</v>
      </c>
      <c r="AM381">
        <v>0.990975022315979</v>
      </c>
      <c r="AN381" t="s">
        <v>5672</v>
      </c>
      <c r="AO381">
        <v>0.23699999999999999</v>
      </c>
      <c r="AP381">
        <v>0.27500000000000002</v>
      </c>
      <c r="AQ381" t="s">
        <v>18</v>
      </c>
    </row>
    <row r="382" spans="1:43">
      <c r="A382" t="s">
        <v>22</v>
      </c>
      <c r="B382">
        <v>-0.46878160000000002</v>
      </c>
      <c r="C382">
        <v>1.6165860000000001</v>
      </c>
      <c r="D382">
        <v>-0.186422</v>
      </c>
      <c r="E382">
        <v>-0.28980060000000002</v>
      </c>
      <c r="F382">
        <v>0.4466965</v>
      </c>
      <c r="G382">
        <v>0.17155390000000001</v>
      </c>
      <c r="H382">
        <v>0.82888309999999998</v>
      </c>
      <c r="I382">
        <v>-0.19641890000000001</v>
      </c>
      <c r="J382">
        <v>1.599399</v>
      </c>
      <c r="K382">
        <v>4.2578150000000002E-2</v>
      </c>
      <c r="L382">
        <v>4.0359770000000003E-2</v>
      </c>
      <c r="M382">
        <v>-0.82157190000000002</v>
      </c>
      <c r="N382">
        <v>-0.1298009</v>
      </c>
      <c r="O382">
        <v>-0.55366269999999995</v>
      </c>
      <c r="P382" s="9">
        <f t="shared" si="25"/>
        <v>0.88903332018740966</v>
      </c>
      <c r="Q382" s="9">
        <f t="shared" si="26"/>
        <v>0.58076048880689846</v>
      </c>
      <c r="R382">
        <v>3.2831899999999998</v>
      </c>
      <c r="S382" s="16">
        <f t="shared" si="27"/>
        <v>0.95113377110555797</v>
      </c>
      <c r="T382">
        <v>2.6156109999999999</v>
      </c>
      <c r="U382">
        <v>2.3238840000000001</v>
      </c>
      <c r="V382">
        <v>-1.061401</v>
      </c>
      <c r="W382">
        <f t="shared" si="28"/>
        <v>3.2831899765593464</v>
      </c>
      <c r="AC382">
        <v>0.46800839999999999</v>
      </c>
      <c r="AD382">
        <v>0.4518046</v>
      </c>
      <c r="AE382">
        <v>0.44368400000000002</v>
      </c>
      <c r="AF382">
        <v>0.43780839999999999</v>
      </c>
      <c r="AG382">
        <f t="shared" si="29"/>
        <v>4.1073541787995292E-2</v>
      </c>
      <c r="AH382">
        <v>1724.2080000000001</v>
      </c>
      <c r="AI382">
        <v>1729.7729999999999</v>
      </c>
      <c r="AJ382">
        <v>3</v>
      </c>
      <c r="AK382">
        <v>1</v>
      </c>
      <c r="AL382">
        <v>1.84055888652802</v>
      </c>
      <c r="AM382">
        <v>0.22541779279708901</v>
      </c>
      <c r="AN382" t="s">
        <v>5673</v>
      </c>
      <c r="AO382">
        <v>0.64400000000000002</v>
      </c>
      <c r="AP382">
        <v>0.84299999999999997</v>
      </c>
      <c r="AQ382" t="s">
        <v>18</v>
      </c>
    </row>
    <row r="383" spans="1:43">
      <c r="A383" t="s">
        <v>22</v>
      </c>
      <c r="B383">
        <v>-0.2029543</v>
      </c>
      <c r="C383">
        <v>1.6011249999999999</v>
      </c>
      <c r="D383">
        <v>3.5081609999999999E-2</v>
      </c>
      <c r="E383">
        <v>5.6941390000000001E-2</v>
      </c>
      <c r="F383">
        <v>-0.82611979999999996</v>
      </c>
      <c r="G383">
        <v>-0.1279235</v>
      </c>
      <c r="H383">
        <v>-0.54581990000000002</v>
      </c>
      <c r="I383">
        <v>-0.20279079999999999</v>
      </c>
      <c r="J383">
        <v>1.589912</v>
      </c>
      <c r="K383">
        <v>5.2988380000000002E-3</v>
      </c>
      <c r="L383">
        <v>-1.524702E-2</v>
      </c>
      <c r="M383">
        <v>-0.98928970000000005</v>
      </c>
      <c r="N383">
        <v>-8.2361249999999997E-2</v>
      </c>
      <c r="O383">
        <v>-0.1195412</v>
      </c>
      <c r="P383" s="9">
        <f t="shared" si="25"/>
        <v>0.86902973846857601</v>
      </c>
      <c r="Q383" s="9">
        <f t="shared" si="26"/>
        <v>0.51042537268552324</v>
      </c>
      <c r="R383">
        <v>0.85333490000000001</v>
      </c>
      <c r="S383" s="16">
        <f t="shared" si="27"/>
        <v>1.035116944863532</v>
      </c>
      <c r="T383">
        <v>-0.1038231</v>
      </c>
      <c r="U383">
        <v>1.7489980000000001</v>
      </c>
      <c r="V383">
        <v>-0.79947630000000003</v>
      </c>
      <c r="W383">
        <f t="shared" si="28"/>
        <v>0.85333482530950777</v>
      </c>
      <c r="AC383">
        <v>0.40303080000000002</v>
      </c>
      <c r="AD383">
        <v>0.47877639999999999</v>
      </c>
      <c r="AE383">
        <v>0.44463639999999999</v>
      </c>
      <c r="AF383">
        <v>0.30754100000000001</v>
      </c>
      <c r="AG383">
        <f t="shared" si="29"/>
        <v>2.6386331046389804E-2</v>
      </c>
      <c r="AH383">
        <v>1731.2739999999999</v>
      </c>
      <c r="AI383">
        <v>1734.06</v>
      </c>
      <c r="AJ383">
        <v>4</v>
      </c>
      <c r="AK383">
        <v>2</v>
      </c>
      <c r="AL383">
        <v>2.9314239025115998</v>
      </c>
      <c r="AM383">
        <v>0.98022860288619995</v>
      </c>
      <c r="AN383" t="s">
        <v>3314</v>
      </c>
      <c r="AO383">
        <v>0.96699999999999997</v>
      </c>
      <c r="AP383">
        <v>0.35799999999999998</v>
      </c>
      <c r="AQ383" t="s">
        <v>18</v>
      </c>
    </row>
    <row r="384" spans="1:43">
      <c r="A384" t="s">
        <v>16</v>
      </c>
      <c r="B384">
        <v>-0.25012109999999999</v>
      </c>
      <c r="C384">
        <v>1.5915379999999999</v>
      </c>
      <c r="D384">
        <v>3.0393820000000002E-3</v>
      </c>
      <c r="E384">
        <v>1.9197329999999999E-2</v>
      </c>
      <c r="F384">
        <v>-0.98400690000000002</v>
      </c>
      <c r="G384">
        <v>-8.6487410000000001E-2</v>
      </c>
      <c r="H384">
        <v>-0.15453749999999999</v>
      </c>
      <c r="I384">
        <v>-0.1838804</v>
      </c>
      <c r="J384">
        <v>1.610093</v>
      </c>
      <c r="K384">
        <v>5.9814109999999997E-2</v>
      </c>
      <c r="L384">
        <v>0.13152420000000001</v>
      </c>
      <c r="M384">
        <v>-0.79850969999999999</v>
      </c>
      <c r="N384">
        <v>-0.1669506</v>
      </c>
      <c r="O384">
        <v>-0.56321509999999997</v>
      </c>
      <c r="P384" s="9">
        <f t="shared" si="25"/>
        <v>0.82129113694241385</v>
      </c>
      <c r="Q384" s="9">
        <f t="shared" si="26"/>
        <v>0.3490382632403255</v>
      </c>
      <c r="R384">
        <v>2.1407859999999999</v>
      </c>
      <c r="S384" s="16">
        <f t="shared" si="27"/>
        <v>1.2142517007014646</v>
      </c>
      <c r="T384">
        <v>1.4850559999999999</v>
      </c>
      <c r="U384">
        <v>2.4673690000000001</v>
      </c>
      <c r="V384">
        <v>-0.89420440000000001</v>
      </c>
      <c r="W384">
        <f t="shared" si="28"/>
        <v>2.1407862838833478</v>
      </c>
      <c r="AC384">
        <v>0.43029840000000003</v>
      </c>
      <c r="AD384">
        <v>0.48276439999999998</v>
      </c>
      <c r="AE384">
        <v>0.4790644</v>
      </c>
      <c r="AF384">
        <v>0.3057723</v>
      </c>
      <c r="AG384">
        <f t="shared" si="29"/>
        <v>3.0429653497521258E-2</v>
      </c>
      <c r="AH384">
        <v>1735.575</v>
      </c>
      <c r="AI384">
        <v>1740.396</v>
      </c>
      <c r="AJ384">
        <v>3</v>
      </c>
      <c r="AK384">
        <v>1</v>
      </c>
      <c r="AL384">
        <v>2.0032708644866899</v>
      </c>
      <c r="AM384">
        <v>0.46744090318679798</v>
      </c>
      <c r="AN384" t="s">
        <v>5674</v>
      </c>
      <c r="AO384">
        <v>0.96799999999999997</v>
      </c>
      <c r="AP384">
        <v>7.5999999999999998E-2</v>
      </c>
      <c r="AQ384" t="s">
        <v>18</v>
      </c>
    </row>
    <row r="385" spans="1:43">
      <c r="A385" t="s">
        <v>20</v>
      </c>
      <c r="B385">
        <v>-0.1692998</v>
      </c>
      <c r="C385">
        <v>1.6011839999999999</v>
      </c>
      <c r="D385">
        <v>5.7064190000000001E-2</v>
      </c>
      <c r="E385">
        <v>7.1139540000000001E-2</v>
      </c>
      <c r="F385">
        <v>-0.7968539</v>
      </c>
      <c r="G385">
        <v>-0.12981609999999999</v>
      </c>
      <c r="H385">
        <v>-0.58575670000000002</v>
      </c>
      <c r="I385">
        <v>-0.17009070000000001</v>
      </c>
      <c r="J385">
        <v>1.576929</v>
      </c>
      <c r="K385">
        <v>-1.243818E-2</v>
      </c>
      <c r="L385">
        <v>1.11974E-2</v>
      </c>
      <c r="M385">
        <v>-0.99892099999999995</v>
      </c>
      <c r="N385">
        <v>-3.4352399999999998E-2</v>
      </c>
      <c r="O385">
        <v>-2.9180939999999999E-2</v>
      </c>
      <c r="P385" s="9">
        <f t="shared" si="25"/>
        <v>0.85078438289051195</v>
      </c>
      <c r="Q385" s="9">
        <f t="shared" si="26"/>
        <v>0.44766813234077851</v>
      </c>
      <c r="R385">
        <v>2.61876</v>
      </c>
      <c r="S385" s="16">
        <f t="shared" si="27"/>
        <v>1.1066404655549489</v>
      </c>
      <c r="T385">
        <v>-0.16450699999999999</v>
      </c>
      <c r="U385">
        <v>1.6764460000000001</v>
      </c>
      <c r="V385">
        <v>-2.5606089999999999</v>
      </c>
      <c r="W385">
        <f t="shared" si="28"/>
        <v>2.6187592995960163</v>
      </c>
      <c r="AC385">
        <v>0.42240810000000001</v>
      </c>
      <c r="AD385">
        <v>0.40962359999999998</v>
      </c>
      <c r="AE385">
        <v>0.40770319999999999</v>
      </c>
      <c r="AF385">
        <v>0.42420780000000002</v>
      </c>
      <c r="AG385">
        <f t="shared" si="29"/>
        <v>2.9925400920616494E-2</v>
      </c>
      <c r="AH385">
        <v>1741.905</v>
      </c>
      <c r="AI385">
        <v>1744.9770000000001</v>
      </c>
      <c r="AJ385">
        <v>4</v>
      </c>
      <c r="AK385">
        <v>2</v>
      </c>
      <c r="AL385">
        <v>3.1127908229827899</v>
      </c>
      <c r="AM385">
        <v>1.50720131397247</v>
      </c>
      <c r="AN385" t="s">
        <v>5675</v>
      </c>
      <c r="AO385">
        <v>0.32500000000000001</v>
      </c>
      <c r="AP385">
        <v>0.91700000000000004</v>
      </c>
      <c r="AQ385" t="s">
        <v>18</v>
      </c>
    </row>
    <row r="386" spans="1:43">
      <c r="A386" t="s">
        <v>20</v>
      </c>
      <c r="B386">
        <v>-0.20354449999999999</v>
      </c>
      <c r="C386">
        <v>1.575115</v>
      </c>
      <c r="D386">
        <v>5.4791500000000003E-3</v>
      </c>
      <c r="E386">
        <v>-6.0479130000000002E-3</v>
      </c>
      <c r="F386">
        <v>-0.99930390000000002</v>
      </c>
      <c r="G386">
        <v>-2.336535E-2</v>
      </c>
      <c r="H386">
        <v>-2.844679E-2</v>
      </c>
      <c r="I386">
        <v>2.2025980000000001</v>
      </c>
      <c r="J386">
        <v>1.6523669999999999</v>
      </c>
      <c r="K386">
        <v>1.87392</v>
      </c>
      <c r="L386">
        <v>-0.16352649999999999</v>
      </c>
      <c r="M386">
        <v>-0.85130969999999995</v>
      </c>
      <c r="N386">
        <v>-0.35877750000000003</v>
      </c>
      <c r="O386">
        <v>0.34613519999999998</v>
      </c>
      <c r="P386" s="9">
        <f t="shared" si="25"/>
        <v>0.42115323806206501</v>
      </c>
      <c r="Q386" s="9">
        <f t="shared" si="26"/>
        <v>-0.64525990013967527</v>
      </c>
      <c r="R386">
        <v>3.628447</v>
      </c>
      <c r="S386" s="16">
        <f t="shared" si="27"/>
        <v>2.2721597610137159</v>
      </c>
      <c r="T386">
        <v>-3.4787239999999997E-2</v>
      </c>
      <c r="U386">
        <v>5.1994959999999999</v>
      </c>
      <c r="V386">
        <v>-2.6268079999999999E-2</v>
      </c>
      <c r="W386">
        <f t="shared" si="28"/>
        <v>3.6284465729257165</v>
      </c>
      <c r="AC386">
        <v>0.46751199999999998</v>
      </c>
      <c r="AD386">
        <v>0.46684189999999998</v>
      </c>
      <c r="AE386">
        <v>0.45020870000000002</v>
      </c>
      <c r="AF386">
        <v>0.4147072</v>
      </c>
      <c r="AG386">
        <f t="shared" si="29"/>
        <v>4.074910264388068E-2</v>
      </c>
      <c r="AH386">
        <v>1746.492</v>
      </c>
      <c r="AI386">
        <v>1781.5070000000001</v>
      </c>
      <c r="AJ386">
        <v>3</v>
      </c>
      <c r="AK386">
        <v>2</v>
      </c>
      <c r="AL386">
        <v>1.57954597473145</v>
      </c>
      <c r="AM386">
        <v>1.5242682695388801</v>
      </c>
      <c r="AN386" t="s">
        <v>5661</v>
      </c>
      <c r="AO386">
        <v>0.27600000000000002</v>
      </c>
      <c r="AP386">
        <v>3.1E-2</v>
      </c>
      <c r="AQ386" t="s">
        <v>18</v>
      </c>
    </row>
    <row r="387" spans="1:43">
      <c r="A387" t="s">
        <v>16</v>
      </c>
      <c r="B387">
        <v>2.1641949999999999</v>
      </c>
      <c r="C387">
        <v>1.646739</v>
      </c>
      <c r="D387">
        <v>1.8307279999999999</v>
      </c>
      <c r="E387">
        <v>-0.1245788</v>
      </c>
      <c r="F387">
        <v>-0.90410089999999999</v>
      </c>
      <c r="G387">
        <v>-0.1959225</v>
      </c>
      <c r="H387">
        <v>0.35874240000000002</v>
      </c>
      <c r="I387">
        <v>2.2390889999999999</v>
      </c>
      <c r="J387">
        <v>1.633097</v>
      </c>
      <c r="K387">
        <v>2.0119549999999999</v>
      </c>
      <c r="L387">
        <v>4.8543990000000002E-2</v>
      </c>
      <c r="M387">
        <v>-0.72973869999999996</v>
      </c>
      <c r="N387">
        <v>-0.1132819</v>
      </c>
      <c r="O387">
        <v>-0.67252670000000003</v>
      </c>
      <c r="P387" s="9">
        <f t="shared" si="25"/>
        <v>0.71505973317771654</v>
      </c>
      <c r="Q387" s="9">
        <f t="shared" si="26"/>
        <v>2.2620844024374254E-2</v>
      </c>
      <c r="R387">
        <v>4.2793679999999998</v>
      </c>
      <c r="S387" s="16">
        <f t="shared" si="27"/>
        <v>1.548173553135435</v>
      </c>
      <c r="T387">
        <v>6.3140070000000001</v>
      </c>
      <c r="U387">
        <v>2.459044</v>
      </c>
      <c r="V387">
        <v>1.1732990000000001</v>
      </c>
      <c r="W387">
        <f t="shared" si="28"/>
        <v>4.2793681704674587</v>
      </c>
      <c r="AC387">
        <v>0.47592430000000002</v>
      </c>
      <c r="AD387">
        <v>0.44625290000000001</v>
      </c>
      <c r="AE387">
        <v>0.49890600000000002</v>
      </c>
      <c r="AF387">
        <v>0.409443</v>
      </c>
      <c r="AG387">
        <f t="shared" si="29"/>
        <v>4.3384151578589859E-2</v>
      </c>
      <c r="AH387">
        <v>1783.0250000000001</v>
      </c>
      <c r="AI387">
        <v>1787.5419999999999</v>
      </c>
      <c r="AJ387">
        <v>3</v>
      </c>
      <c r="AK387">
        <v>1</v>
      </c>
      <c r="AL387">
        <v>1.7250347137451201</v>
      </c>
      <c r="AM387">
        <v>0.193301051855087</v>
      </c>
      <c r="AN387" t="s">
        <v>5676</v>
      </c>
      <c r="AO387">
        <v>0.30599999999999999</v>
      </c>
      <c r="AP387">
        <v>3.2000000000000001E-2</v>
      </c>
      <c r="AQ387" t="s">
        <v>18</v>
      </c>
    </row>
    <row r="388" spans="1:43">
      <c r="A388" t="s">
        <v>20</v>
      </c>
      <c r="B388">
        <v>2.219646</v>
      </c>
      <c r="C388">
        <v>1.629842</v>
      </c>
      <c r="D388">
        <v>2.0009610000000002</v>
      </c>
      <c r="E388">
        <v>0.1018075</v>
      </c>
      <c r="F388">
        <v>-0.73834200000000005</v>
      </c>
      <c r="G388">
        <v>-5.2510179999999997E-2</v>
      </c>
      <c r="H388">
        <v>-0.66462699999999997</v>
      </c>
      <c r="I388">
        <v>2.230915</v>
      </c>
      <c r="J388">
        <v>1.6421049999999999</v>
      </c>
      <c r="K388">
        <v>1.924539</v>
      </c>
      <c r="L388">
        <v>-6.564325E-2</v>
      </c>
      <c r="M388">
        <v>-0.97511409999999998</v>
      </c>
      <c r="N388">
        <v>-0.21022260000000001</v>
      </c>
      <c r="O388">
        <v>2.5495779999999999E-2</v>
      </c>
      <c r="P388" s="9">
        <f t="shared" si="25"/>
        <v>0.49196109826010898</v>
      </c>
      <c r="Q388" s="9">
        <f t="shared" si="26"/>
        <v>-0.51594855559741482</v>
      </c>
      <c r="R388">
        <v>4.7097290000000003</v>
      </c>
      <c r="S388" s="16">
        <f t="shared" si="27"/>
        <v>2.1129109314714265</v>
      </c>
      <c r="T388">
        <v>1.364635</v>
      </c>
      <c r="U388">
        <v>3.901275</v>
      </c>
      <c r="V388">
        <v>-2.0352619999999999</v>
      </c>
      <c r="W388">
        <f t="shared" si="28"/>
        <v>4.7097290568926571</v>
      </c>
      <c r="AC388">
        <v>0.44571719999999998</v>
      </c>
      <c r="AD388">
        <v>0.46516449999999998</v>
      </c>
      <c r="AE388">
        <v>0.48481279999999999</v>
      </c>
      <c r="AF388">
        <v>0.39769139999999997</v>
      </c>
      <c r="AG388">
        <f t="shared" si="29"/>
        <v>3.9974793956482617E-2</v>
      </c>
      <c r="AH388">
        <v>1789.059</v>
      </c>
      <c r="AI388">
        <v>1808.076</v>
      </c>
      <c r="AJ388">
        <v>4</v>
      </c>
      <c r="AK388">
        <v>3</v>
      </c>
      <c r="AL388">
        <v>2.60020971298218</v>
      </c>
      <c r="AM388">
        <v>1.9308102130889899</v>
      </c>
      <c r="AN388" t="s">
        <v>5677</v>
      </c>
      <c r="AO388">
        <v>0.45800000000000002</v>
      </c>
      <c r="AP388">
        <v>0.74299999999999999</v>
      </c>
      <c r="AQ388" t="s">
        <v>18</v>
      </c>
    </row>
    <row r="389" spans="1:43">
      <c r="A389" t="s">
        <v>16</v>
      </c>
      <c r="B389">
        <v>2.2237149999999999</v>
      </c>
      <c r="C389">
        <v>1.638774</v>
      </c>
      <c r="D389">
        <v>1.9175390000000001</v>
      </c>
      <c r="E389">
        <v>-3.170067E-2</v>
      </c>
      <c r="F389">
        <v>-0.9819251</v>
      </c>
      <c r="G389">
        <v>-0.1850736</v>
      </c>
      <c r="H389">
        <v>2.3791960000000001E-2</v>
      </c>
      <c r="I389">
        <v>2.0965750000000001</v>
      </c>
      <c r="J389">
        <v>1.6371560000000001</v>
      </c>
      <c r="K389">
        <v>1.7579089999999999</v>
      </c>
      <c r="L389">
        <v>-0.17307729999999999</v>
      </c>
      <c r="M389">
        <v>-0.45676739999999999</v>
      </c>
      <c r="N389">
        <v>-6.1877910000000001E-2</v>
      </c>
      <c r="O389">
        <v>0.87039010000000006</v>
      </c>
      <c r="P389" s="9">
        <f t="shared" si="25"/>
        <v>0.90189513404232435</v>
      </c>
      <c r="Q389" s="9">
        <f t="shared" si="26"/>
        <v>0.62682966561844444</v>
      </c>
      <c r="R389">
        <v>4.9906699999999997</v>
      </c>
      <c r="S389" s="16">
        <f t="shared" si="27"/>
        <v>0.8933187405364188</v>
      </c>
      <c r="T389">
        <v>-1.6207480000000001</v>
      </c>
      <c r="U389">
        <v>3.219182</v>
      </c>
      <c r="V389">
        <v>4.67964</v>
      </c>
      <c r="W389">
        <f t="shared" si="28"/>
        <v>4.9906700090302509</v>
      </c>
      <c r="AC389">
        <v>0.4853362</v>
      </c>
      <c r="AD389">
        <v>0.41695919999999997</v>
      </c>
      <c r="AE389">
        <v>0.44728469999999998</v>
      </c>
      <c r="AF389">
        <v>0.42899979999999999</v>
      </c>
      <c r="AG389">
        <f t="shared" si="29"/>
        <v>3.8830893046284398E-2</v>
      </c>
      <c r="AH389">
        <v>1809.576</v>
      </c>
      <c r="AI389">
        <v>1814.3620000000001</v>
      </c>
      <c r="AJ389">
        <v>2</v>
      </c>
      <c r="AK389">
        <v>4</v>
      </c>
      <c r="AL389">
        <v>0.98429208993911699</v>
      </c>
      <c r="AM389">
        <v>2.75156545639038</v>
      </c>
      <c r="AN389" t="s">
        <v>5678</v>
      </c>
      <c r="AO389">
        <v>0.34699999999999998</v>
      </c>
      <c r="AP389">
        <v>0.39600000000000002</v>
      </c>
      <c r="AQ389" t="s">
        <v>18</v>
      </c>
    </row>
    <row r="390" spans="1:43">
      <c r="A390" t="s">
        <v>22</v>
      </c>
      <c r="B390">
        <v>2.0791529999999998</v>
      </c>
      <c r="C390">
        <v>1.6210389999999999</v>
      </c>
      <c r="D390">
        <v>1.7685280000000001</v>
      </c>
      <c r="E390">
        <v>-4.5548070000000003E-2</v>
      </c>
      <c r="F390">
        <v>-0.57060900000000003</v>
      </c>
      <c r="G390">
        <v>-2.198756E-2</v>
      </c>
      <c r="H390">
        <v>0.81966289999999997</v>
      </c>
      <c r="I390">
        <v>0.91361389999999998</v>
      </c>
      <c r="J390">
        <v>1.6370340000000001</v>
      </c>
      <c r="K390">
        <v>1.959595</v>
      </c>
      <c r="L390">
        <v>-3.273914E-2</v>
      </c>
      <c r="M390">
        <v>-6.2764379999999995E-2</v>
      </c>
      <c r="N390">
        <v>9.7749140000000009E-3</v>
      </c>
      <c r="O390">
        <v>0.99744339999999998</v>
      </c>
      <c r="P390" s="9">
        <f t="shared" si="25"/>
        <v>-0.18445413405410069</v>
      </c>
      <c r="Q390" s="9">
        <f t="shared" si="26"/>
        <v>-0.93195334486070369</v>
      </c>
      <c r="R390">
        <v>4.5187569999999999</v>
      </c>
      <c r="S390" s="16">
        <f t="shared" si="27"/>
        <v>2.7705597787146017</v>
      </c>
      <c r="T390">
        <v>1.1208309999999999</v>
      </c>
      <c r="U390">
        <v>1.9478439999999999</v>
      </c>
      <c r="V390">
        <v>6.1723879999999998</v>
      </c>
      <c r="W390">
        <f t="shared" si="28"/>
        <v>4.518757070623403</v>
      </c>
      <c r="AC390">
        <v>0.44580639999999999</v>
      </c>
      <c r="AD390">
        <v>0.48396889999999998</v>
      </c>
      <c r="AE390">
        <v>0.48410330000000001</v>
      </c>
      <c r="AF390">
        <v>0.36711280000000002</v>
      </c>
      <c r="AG390">
        <f t="shared" si="29"/>
        <v>3.8344345028012788E-2</v>
      </c>
      <c r="AH390">
        <v>1815.877</v>
      </c>
      <c r="AI390">
        <v>1827.558</v>
      </c>
      <c r="AJ390">
        <v>1</v>
      </c>
      <c r="AK390">
        <v>4</v>
      </c>
      <c r="AL390">
        <v>0.225987523794174</v>
      </c>
      <c r="AM390">
        <v>2.8129415512085001</v>
      </c>
      <c r="AN390" t="s">
        <v>5679</v>
      </c>
      <c r="AO390">
        <v>0.57199999999999995</v>
      </c>
      <c r="AP390">
        <v>0.32700000000000001</v>
      </c>
      <c r="AQ390" t="s">
        <v>18</v>
      </c>
    </row>
    <row r="391" spans="1:43">
      <c r="A391" t="s">
        <v>22</v>
      </c>
      <c r="B391">
        <v>0.93642599999999998</v>
      </c>
      <c r="C391">
        <v>1.638636</v>
      </c>
      <c r="D391">
        <v>1.9423319999999999</v>
      </c>
      <c r="E391">
        <v>-5.9158660000000002E-2</v>
      </c>
      <c r="F391">
        <v>-8.8229630000000003E-2</v>
      </c>
      <c r="G391">
        <v>-0.11067929999999999</v>
      </c>
      <c r="H391">
        <v>0.98816289999999996</v>
      </c>
      <c r="I391">
        <v>0.91774270000000002</v>
      </c>
      <c r="J391">
        <v>1.642458</v>
      </c>
      <c r="K391">
        <v>1.764111</v>
      </c>
      <c r="L391">
        <v>1.0665050000000001E-2</v>
      </c>
      <c r="M391">
        <v>-0.96735090000000001</v>
      </c>
      <c r="N391">
        <v>-6.4690049999999999E-2</v>
      </c>
      <c r="O391">
        <v>-0.2448137</v>
      </c>
      <c r="P391" s="9">
        <f t="shared" si="25"/>
        <v>-0.18090198183221898</v>
      </c>
      <c r="Q391" s="9">
        <f t="shared" si="26"/>
        <v>-0.93454894593835103</v>
      </c>
      <c r="R391">
        <v>2.1340050000000002</v>
      </c>
      <c r="S391" s="16">
        <f t="shared" si="27"/>
        <v>2.777785679196227</v>
      </c>
      <c r="T391">
        <v>1.7147810000000001</v>
      </c>
      <c r="U391">
        <v>1.777577</v>
      </c>
      <c r="V391">
        <v>-3.9797069999999997E-2</v>
      </c>
      <c r="W391">
        <f t="shared" si="28"/>
        <v>2.1340048635476596</v>
      </c>
      <c r="AC391">
        <v>0.43268089999999998</v>
      </c>
      <c r="AD391">
        <v>0.42836400000000002</v>
      </c>
      <c r="AE391">
        <v>0.48948340000000001</v>
      </c>
      <c r="AF391">
        <v>0.428867</v>
      </c>
      <c r="AG391">
        <f t="shared" si="29"/>
        <v>3.8908213258667633E-2</v>
      </c>
      <c r="AH391">
        <v>1829.075</v>
      </c>
      <c r="AI391">
        <v>1836.127</v>
      </c>
      <c r="AJ391">
        <v>4</v>
      </c>
      <c r="AK391">
        <v>1</v>
      </c>
      <c r="AL391">
        <v>2.7620401382446298</v>
      </c>
      <c r="AM391">
        <v>0.176646173000336</v>
      </c>
      <c r="AN391" t="s">
        <v>5680</v>
      </c>
      <c r="AO391">
        <v>0.55100000000000005</v>
      </c>
      <c r="AP391">
        <v>0.92</v>
      </c>
      <c r="AQ391" t="s">
        <v>18</v>
      </c>
    </row>
    <row r="392" spans="1:43">
      <c r="A392" t="s">
        <v>22</v>
      </c>
      <c r="B392">
        <v>0.91358550000000005</v>
      </c>
      <c r="C392">
        <v>1.639877</v>
      </c>
      <c r="D392">
        <v>1.749034</v>
      </c>
      <c r="E392">
        <v>2.27861E-2</v>
      </c>
      <c r="F392">
        <v>-0.97114619999999996</v>
      </c>
      <c r="G392">
        <v>-4.8316629999999999E-2</v>
      </c>
      <c r="H392">
        <v>-0.23242499999999999</v>
      </c>
      <c r="I392">
        <v>0.81385980000000002</v>
      </c>
      <c r="J392">
        <v>1.6343989999999999</v>
      </c>
      <c r="K392">
        <v>1.6044689999999999</v>
      </c>
      <c r="L392">
        <v>-1.737853E-2</v>
      </c>
      <c r="M392">
        <v>-6.4144919999999994E-2</v>
      </c>
      <c r="N392">
        <v>-2.2322990000000001E-2</v>
      </c>
      <c r="O392">
        <v>0.99753959999999997</v>
      </c>
      <c r="P392" s="9">
        <f t="shared" si="25"/>
        <v>0.82628179601847473</v>
      </c>
      <c r="Q392" s="9">
        <f t="shared" si="26"/>
        <v>0.36548321286303254</v>
      </c>
      <c r="R392">
        <v>3.515069</v>
      </c>
      <c r="S392" s="16">
        <f t="shared" si="27"/>
        <v>1.196644449439928</v>
      </c>
      <c r="T392">
        <v>0.79341950000000006</v>
      </c>
      <c r="U392">
        <v>1.7097089999999999</v>
      </c>
      <c r="V392">
        <v>5.2613539999999999</v>
      </c>
      <c r="W392">
        <f t="shared" si="28"/>
        <v>3.5150687273764647</v>
      </c>
      <c r="AC392">
        <v>0.4922183</v>
      </c>
      <c r="AD392">
        <v>0.43977509999999997</v>
      </c>
      <c r="AE392">
        <v>0.47697489999999998</v>
      </c>
      <c r="AF392">
        <v>0.47221190000000002</v>
      </c>
      <c r="AG392">
        <f t="shared" si="29"/>
        <v>4.8755189091414616E-2</v>
      </c>
      <c r="AH392">
        <v>1837.645</v>
      </c>
      <c r="AI392">
        <v>1844.925</v>
      </c>
      <c r="AJ392">
        <v>1</v>
      </c>
      <c r="AK392">
        <v>4</v>
      </c>
      <c r="AL392">
        <v>3.9549533277750001E-2</v>
      </c>
      <c r="AM392">
        <v>2.6151671409606898</v>
      </c>
      <c r="AN392" t="s">
        <v>281</v>
      </c>
      <c r="AO392">
        <v>0.29099999999999998</v>
      </c>
      <c r="AP392">
        <v>0.33200000000000002</v>
      </c>
      <c r="AQ392" t="s">
        <v>18</v>
      </c>
    </row>
    <row r="393" spans="1:43">
      <c r="A393" t="s">
        <v>22</v>
      </c>
      <c r="B393">
        <v>0.82640369999999996</v>
      </c>
      <c r="C393">
        <v>1.631567</v>
      </c>
      <c r="D393">
        <v>1.593318</v>
      </c>
      <c r="E393">
        <v>-5.4337550000000002E-3</v>
      </c>
      <c r="F393">
        <v>-6.9348679999999996E-2</v>
      </c>
      <c r="G393">
        <v>-2.3582349999999998E-2</v>
      </c>
      <c r="H393">
        <v>0.99729889999999999</v>
      </c>
      <c r="I393">
        <v>1.067102</v>
      </c>
      <c r="J393">
        <v>1.6480440000000001</v>
      </c>
      <c r="K393">
        <v>1.372001</v>
      </c>
      <c r="L393">
        <v>-9.9993849999999995E-2</v>
      </c>
      <c r="M393">
        <v>-0.60604469999999999</v>
      </c>
      <c r="N393">
        <v>-6.9531969999999998E-2</v>
      </c>
      <c r="O393">
        <v>0.78605119999999995</v>
      </c>
      <c r="P393" s="9">
        <f t="shared" si="25"/>
        <v>0.98279226613784199</v>
      </c>
      <c r="Q393" s="9">
        <f t="shared" si="26"/>
        <v>0.93176127676070974</v>
      </c>
      <c r="R393">
        <v>0.73953340000000001</v>
      </c>
      <c r="S393" s="16">
        <f t="shared" si="27"/>
        <v>0.37156224348895295</v>
      </c>
      <c r="T393">
        <v>0.1579159</v>
      </c>
      <c r="U393">
        <v>1.9146570000000001</v>
      </c>
      <c r="V393">
        <v>1.734361</v>
      </c>
      <c r="W393">
        <f t="shared" si="28"/>
        <v>0.73953297066313417</v>
      </c>
      <c r="AC393">
        <v>0.42979659999999997</v>
      </c>
      <c r="AD393">
        <v>0.43161929999999998</v>
      </c>
      <c r="AE393">
        <v>0.4702229</v>
      </c>
      <c r="AF393">
        <v>0.38081039999999999</v>
      </c>
      <c r="AG393">
        <f t="shared" si="29"/>
        <v>3.3218223879485233E-2</v>
      </c>
      <c r="AH393">
        <v>1846.443</v>
      </c>
      <c r="AI393">
        <v>1854.7940000000001</v>
      </c>
      <c r="AJ393">
        <v>2</v>
      </c>
      <c r="AK393">
        <v>4</v>
      </c>
      <c r="AL393">
        <v>1.37890148162842</v>
      </c>
      <c r="AM393">
        <v>2.7410106658935498</v>
      </c>
      <c r="AN393" t="s">
        <v>5681</v>
      </c>
      <c r="AO393">
        <v>0.86599999999999999</v>
      </c>
      <c r="AP393">
        <v>0.433</v>
      </c>
      <c r="AQ393" t="s">
        <v>18</v>
      </c>
    </row>
    <row r="394" spans="1:43">
      <c r="A394" t="s">
        <v>20</v>
      </c>
      <c r="B394">
        <v>1.046217</v>
      </c>
      <c r="C394">
        <v>1.644077</v>
      </c>
      <c r="D394">
        <v>1.3885369999999999</v>
      </c>
      <c r="E394">
        <v>-7.1774420000000005E-2</v>
      </c>
      <c r="F394">
        <v>-0.62634730000000005</v>
      </c>
      <c r="G394">
        <v>-6.4049419999999996E-2</v>
      </c>
      <c r="H394">
        <v>0.77358590000000005</v>
      </c>
      <c r="I394">
        <v>1.4337740000000001</v>
      </c>
      <c r="J394">
        <v>1.6580269999999999</v>
      </c>
      <c r="K394">
        <v>1.3630660000000001</v>
      </c>
      <c r="L394">
        <v>-0.2231979</v>
      </c>
      <c r="M394">
        <v>-0.66467390000000004</v>
      </c>
      <c r="N394">
        <v>-0.1567761</v>
      </c>
      <c r="O394">
        <v>0.69556640000000003</v>
      </c>
      <c r="P394" s="9">
        <f t="shared" si="25"/>
        <v>0.14103066416825299</v>
      </c>
      <c r="Q394" s="9">
        <f t="shared" si="26"/>
        <v>-0.96022070352852285</v>
      </c>
      <c r="R394">
        <v>2.2936190000000001</v>
      </c>
      <c r="S394" s="16">
        <f t="shared" si="27"/>
        <v>2.8585878393278232</v>
      </c>
      <c r="T394">
        <v>-0.68967650000000003</v>
      </c>
      <c r="U394">
        <v>3.0901510000000001</v>
      </c>
      <c r="V394">
        <v>1.783798</v>
      </c>
      <c r="W394">
        <f t="shared" si="28"/>
        <v>2.2936188687180028</v>
      </c>
      <c r="AC394">
        <v>0.44073800000000002</v>
      </c>
      <c r="AD394">
        <v>0.4170217</v>
      </c>
      <c r="AE394">
        <v>0.46129160000000002</v>
      </c>
      <c r="AF394">
        <v>0.46560220000000002</v>
      </c>
      <c r="AG394">
        <f t="shared" si="29"/>
        <v>3.9475689192002721E-2</v>
      </c>
      <c r="AH394">
        <v>1856.306</v>
      </c>
      <c r="AI394">
        <v>1866.779</v>
      </c>
      <c r="AJ394">
        <v>2</v>
      </c>
      <c r="AK394">
        <v>4</v>
      </c>
      <c r="AL394">
        <v>1.3976013660430899</v>
      </c>
      <c r="AM394">
        <v>2.4470255374908398</v>
      </c>
      <c r="AN394" t="s">
        <v>5682</v>
      </c>
      <c r="AO394">
        <v>0.23599999999999999</v>
      </c>
      <c r="AP394">
        <v>7.0000000000000007E-2</v>
      </c>
      <c r="AQ394" t="s">
        <v>18</v>
      </c>
    </row>
    <row r="395" spans="1:43">
      <c r="A395" t="s">
        <v>22</v>
      </c>
      <c r="B395">
        <v>1.364849</v>
      </c>
      <c r="C395">
        <v>1.618992</v>
      </c>
      <c r="D395">
        <v>1.361691</v>
      </c>
      <c r="E395">
        <v>8.7263429999999993E-3</v>
      </c>
      <c r="F395">
        <v>-0.65860839999999998</v>
      </c>
      <c r="G395">
        <v>5.7708170000000001E-3</v>
      </c>
      <c r="H395">
        <v>0.7524132</v>
      </c>
      <c r="I395">
        <v>0.97662990000000005</v>
      </c>
      <c r="J395">
        <v>1.6494310000000001</v>
      </c>
      <c r="K395">
        <v>1.7147429999999999</v>
      </c>
      <c r="L395">
        <v>4.951303E-2</v>
      </c>
      <c r="M395">
        <v>-0.79741660000000003</v>
      </c>
      <c r="N395">
        <v>-0.16059989999999999</v>
      </c>
      <c r="O395">
        <v>-0.57955409999999996</v>
      </c>
      <c r="P395" s="9">
        <f t="shared" ref="P395:P458" si="30">L395*L396+M395*M396+N395*N396+O395*O396</f>
        <v>0.98318979924637562</v>
      </c>
      <c r="Q395" s="9">
        <f t="shared" ref="Q395:Q458" si="31">2*P395*P395-1</f>
        <v>0.93332436268425667</v>
      </c>
      <c r="R395">
        <v>5.9796639999999996</v>
      </c>
      <c r="S395" s="16">
        <f t="shared" ref="S395:S458" si="32">ACOS(Q395)</f>
        <v>0.36723300686202176</v>
      </c>
      <c r="T395">
        <v>6.4629570000000003</v>
      </c>
      <c r="U395">
        <v>3.9833249999999998</v>
      </c>
      <c r="V395">
        <v>-0.68174049999999997</v>
      </c>
      <c r="W395">
        <f t="shared" ref="W395:W458" si="33">SQRT((B395-T395)^2 + (C395-U395)^2 + (D395-V395)^2)</f>
        <v>5.9796645399006492</v>
      </c>
      <c r="AC395">
        <v>0.42338249999999999</v>
      </c>
      <c r="AD395">
        <v>0.48798780000000003</v>
      </c>
      <c r="AE395">
        <v>0.4593757</v>
      </c>
      <c r="AF395">
        <v>0.34092349999999999</v>
      </c>
      <c r="AG395">
        <f t="shared" ref="AG395:AG458" si="34">AC395*AD395*AE395*AF395</f>
        <v>3.2356893844465148E-2</v>
      </c>
      <c r="AH395">
        <v>1868.2919999999999</v>
      </c>
      <c r="AI395">
        <v>1947.7929999999999</v>
      </c>
      <c r="AJ395">
        <v>3</v>
      </c>
      <c r="AK395">
        <v>1</v>
      </c>
      <c r="AL395">
        <v>1.9195535182952901</v>
      </c>
      <c r="AM395">
        <v>0.43424320220947299</v>
      </c>
      <c r="AN395" t="s">
        <v>5683</v>
      </c>
      <c r="AO395">
        <v>0.89900000000000002</v>
      </c>
      <c r="AP395">
        <v>0.71199999999999997</v>
      </c>
      <c r="AQ395" t="s">
        <v>18</v>
      </c>
    </row>
    <row r="396" spans="1:43">
      <c r="A396" t="s">
        <v>22</v>
      </c>
      <c r="B396">
        <v>1.0006759999999999</v>
      </c>
      <c r="C396">
        <v>1.641051</v>
      </c>
      <c r="D396">
        <v>1.738513</v>
      </c>
      <c r="E396">
        <v>7.7029189999999997E-2</v>
      </c>
      <c r="F396">
        <v>-0.71447859999999996</v>
      </c>
      <c r="G396">
        <v>-0.11835710000000001</v>
      </c>
      <c r="H396">
        <v>-0.68525789999999998</v>
      </c>
      <c r="I396">
        <v>1.0378480000000001</v>
      </c>
      <c r="J396">
        <v>1.6442060000000001</v>
      </c>
      <c r="K396">
        <v>1.6810799999999999</v>
      </c>
      <c r="L396">
        <v>1.6458190000000001E-2</v>
      </c>
      <c r="M396">
        <v>-0.89292839999999996</v>
      </c>
      <c r="N396">
        <v>-0.1022834</v>
      </c>
      <c r="O396">
        <v>-0.43811660000000002</v>
      </c>
      <c r="P396" s="9">
        <f t="shared" si="30"/>
        <v>0.10990860970900096</v>
      </c>
      <c r="Q396" s="9">
        <f t="shared" si="31"/>
        <v>-0.97584019502366903</v>
      </c>
      <c r="R396">
        <v>4.1704369999999997</v>
      </c>
      <c r="S396" s="16">
        <f t="shared" si="32"/>
        <v>2.9213304492210286</v>
      </c>
      <c r="T396">
        <v>3.87588</v>
      </c>
      <c r="U396">
        <v>2.5563039999999999</v>
      </c>
      <c r="V396">
        <v>-1.1403859999999999</v>
      </c>
      <c r="W396">
        <f t="shared" si="33"/>
        <v>4.1704370931385597</v>
      </c>
      <c r="AC396">
        <v>0.43601459999999997</v>
      </c>
      <c r="AD396">
        <v>0.47536699999999998</v>
      </c>
      <c r="AE396">
        <v>0.44259470000000001</v>
      </c>
      <c r="AF396">
        <v>0.33684380000000003</v>
      </c>
      <c r="AG396">
        <f t="shared" si="34"/>
        <v>3.0900451753058198E-2</v>
      </c>
      <c r="AH396">
        <v>1949.306</v>
      </c>
      <c r="AI396">
        <v>1959.9259999999999</v>
      </c>
      <c r="AJ396">
        <v>3</v>
      </c>
      <c r="AK396">
        <v>1</v>
      </c>
      <c r="AL396">
        <v>2.3327152729034402</v>
      </c>
      <c r="AM396">
        <v>0.30818393826484702</v>
      </c>
      <c r="AN396" t="s">
        <v>5684</v>
      </c>
      <c r="AO396">
        <v>0.85299999999999998</v>
      </c>
      <c r="AP396">
        <v>0.57599999999999996</v>
      </c>
      <c r="AQ396" t="s">
        <v>18</v>
      </c>
    </row>
    <row r="397" spans="1:43">
      <c r="A397" t="s">
        <v>16</v>
      </c>
      <c r="B397">
        <v>1.0419229999999999</v>
      </c>
      <c r="C397">
        <v>1.639435</v>
      </c>
      <c r="D397">
        <v>1.702569</v>
      </c>
      <c r="E397">
        <v>2.1889039999999998E-2</v>
      </c>
      <c r="F397">
        <v>-0.88508779999999998</v>
      </c>
      <c r="G397">
        <v>-8.3160330000000005E-2</v>
      </c>
      <c r="H397">
        <v>-0.45741110000000001</v>
      </c>
      <c r="I397">
        <v>0.43886570000000003</v>
      </c>
      <c r="J397">
        <v>1.654668</v>
      </c>
      <c r="K397">
        <v>2.2435529999999999</v>
      </c>
      <c r="L397">
        <v>-0.16304009999999999</v>
      </c>
      <c r="M397">
        <v>-0.52797720000000004</v>
      </c>
      <c r="N397">
        <v>-5.4068199999999997E-2</v>
      </c>
      <c r="O397">
        <v>0.8317059</v>
      </c>
      <c r="P397" s="9">
        <f t="shared" si="30"/>
        <v>0.37462620058338314</v>
      </c>
      <c r="Q397" s="9">
        <f t="shared" si="31"/>
        <v>-0.71931041967291764</v>
      </c>
      <c r="R397">
        <v>4.198321</v>
      </c>
      <c r="S397" s="16">
        <f t="shared" si="32"/>
        <v>2.3736054885089586</v>
      </c>
      <c r="T397">
        <v>-2.3205480000000001</v>
      </c>
      <c r="U397">
        <v>2.8997769999999998</v>
      </c>
      <c r="V397">
        <v>3.8777059999999999</v>
      </c>
      <c r="W397">
        <f t="shared" si="33"/>
        <v>4.1983203964888149</v>
      </c>
      <c r="AC397">
        <v>0.48620239999999998</v>
      </c>
      <c r="AD397">
        <v>0.44010690000000002</v>
      </c>
      <c r="AE397">
        <v>0.49779699999999999</v>
      </c>
      <c r="AF397">
        <v>0.48096109999999997</v>
      </c>
      <c r="AG397">
        <f t="shared" si="34"/>
        <v>5.1231550869036566E-2</v>
      </c>
      <c r="AH397">
        <v>1961.4259999999999</v>
      </c>
      <c r="AI397">
        <v>1969.3620000000001</v>
      </c>
      <c r="AJ397">
        <v>2</v>
      </c>
      <c r="AK397">
        <v>4</v>
      </c>
      <c r="AL397">
        <v>1.02617192268372</v>
      </c>
      <c r="AM397">
        <v>2.7829744815826398</v>
      </c>
      <c r="AN397" t="s">
        <v>5685</v>
      </c>
      <c r="AO397">
        <v>0.57199999999999995</v>
      </c>
      <c r="AP397">
        <v>0.33100000000000002</v>
      </c>
      <c r="AQ397" t="s">
        <v>18</v>
      </c>
    </row>
    <row r="398" spans="1:43">
      <c r="A398" t="s">
        <v>20</v>
      </c>
      <c r="B398">
        <v>0.2932864</v>
      </c>
      <c r="C398">
        <v>1.601918</v>
      </c>
      <c r="D398">
        <v>2.2880349999999998</v>
      </c>
      <c r="E398">
        <v>6.4533729999999997E-2</v>
      </c>
      <c r="F398">
        <v>-0.73158809999999996</v>
      </c>
      <c r="G398">
        <v>0.1228791</v>
      </c>
      <c r="H398">
        <v>0.66746910000000004</v>
      </c>
      <c r="I398">
        <v>0.45936719999999998</v>
      </c>
      <c r="J398">
        <v>1.6547019999999999</v>
      </c>
      <c r="K398">
        <v>1.9706220000000001</v>
      </c>
      <c r="L398">
        <v>-1.280943E-2</v>
      </c>
      <c r="M398">
        <v>-0.97255930000000002</v>
      </c>
      <c r="N398">
        <v>-0.1479549</v>
      </c>
      <c r="O398">
        <v>-0.179091</v>
      </c>
      <c r="P398" s="9">
        <f t="shared" si="30"/>
        <v>-0.37084045373707197</v>
      </c>
      <c r="Q398" s="9">
        <f t="shared" si="31"/>
        <v>-0.72495471574416515</v>
      </c>
      <c r="R398">
        <v>2.3579500000000002</v>
      </c>
      <c r="S398" s="16">
        <f t="shared" si="32"/>
        <v>2.3817649747833709</v>
      </c>
      <c r="T398">
        <v>0.82322960000000001</v>
      </c>
      <c r="U398">
        <v>2.3137370000000002</v>
      </c>
      <c r="V398">
        <v>0.10345269999999999</v>
      </c>
      <c r="W398">
        <f t="shared" si="33"/>
        <v>2.3579495137641366</v>
      </c>
      <c r="AC398">
        <v>0.45708110000000002</v>
      </c>
      <c r="AD398">
        <v>0.43008540000000001</v>
      </c>
      <c r="AE398">
        <v>0.475269</v>
      </c>
      <c r="AF398">
        <v>0.33838459999999998</v>
      </c>
      <c r="AG398">
        <f t="shared" si="34"/>
        <v>3.1615353456700808E-2</v>
      </c>
      <c r="AH398">
        <v>1970.874</v>
      </c>
      <c r="AI398">
        <v>1975.6079999999999</v>
      </c>
      <c r="AJ398">
        <v>4</v>
      </c>
      <c r="AK398">
        <v>2</v>
      </c>
      <c r="AL398">
        <v>2.7557334899902299</v>
      </c>
      <c r="AM398">
        <v>0.93083024024963401</v>
      </c>
      <c r="AN398" t="s">
        <v>5686</v>
      </c>
      <c r="AO398">
        <v>4.0000000000000001E-3</v>
      </c>
      <c r="AP398">
        <v>0.53</v>
      </c>
      <c r="AQ398" t="s">
        <v>18</v>
      </c>
    </row>
    <row r="399" spans="1:43">
      <c r="A399" t="s">
        <v>16</v>
      </c>
      <c r="B399">
        <v>0.48194229999999999</v>
      </c>
      <c r="C399">
        <v>1.642533</v>
      </c>
      <c r="D399">
        <v>1.9786060000000001</v>
      </c>
      <c r="E399">
        <v>8.735362E-3</v>
      </c>
      <c r="F399">
        <v>-0.9854214</v>
      </c>
      <c r="G399">
        <v>-0.1218704</v>
      </c>
      <c r="H399">
        <v>-0.11838890000000001</v>
      </c>
      <c r="I399">
        <v>1.8119340000000001E-2</v>
      </c>
      <c r="J399">
        <v>1.6658539999999999</v>
      </c>
      <c r="K399">
        <v>1.746561</v>
      </c>
      <c r="L399">
        <v>-0.19776360000000001</v>
      </c>
      <c r="M399">
        <v>0.1926291</v>
      </c>
      <c r="N399">
        <v>0.1002961</v>
      </c>
      <c r="O399">
        <v>0.95588930000000005</v>
      </c>
      <c r="P399" s="9">
        <f t="shared" si="30"/>
        <v>2.6683480069333992E-2</v>
      </c>
      <c r="Q399" s="9">
        <f t="shared" si="31"/>
        <v>-0.9985759837827789</v>
      </c>
      <c r="R399">
        <v>1.849693</v>
      </c>
      <c r="S399" s="16">
        <f t="shared" si="32"/>
        <v>3.0882193584697744</v>
      </c>
      <c r="T399">
        <v>1.0327789999999999</v>
      </c>
      <c r="U399">
        <v>2.42211</v>
      </c>
      <c r="V399">
        <v>3.5629680000000001</v>
      </c>
      <c r="W399">
        <f t="shared" si="33"/>
        <v>1.8496930329219197</v>
      </c>
      <c r="AC399">
        <v>0.40389039999999998</v>
      </c>
      <c r="AD399">
        <v>0.47597240000000002</v>
      </c>
      <c r="AE399">
        <v>0.45239289999999999</v>
      </c>
      <c r="AF399">
        <v>0.49245440000000001</v>
      </c>
      <c r="AG399">
        <f t="shared" si="34"/>
        <v>4.2827931889737721E-2</v>
      </c>
      <c r="AH399">
        <v>1977.107</v>
      </c>
      <c r="AI399">
        <v>1983.527</v>
      </c>
      <c r="AJ399">
        <v>1</v>
      </c>
      <c r="AK399">
        <v>2</v>
      </c>
      <c r="AL399">
        <v>0.54224163293838501</v>
      </c>
      <c r="AM399">
        <v>0.95566439628601096</v>
      </c>
      <c r="AN399" t="s">
        <v>5687</v>
      </c>
      <c r="AO399">
        <v>0.85799999999999998</v>
      </c>
      <c r="AP399">
        <v>0.26100000000000001</v>
      </c>
      <c r="AQ399" t="s">
        <v>18</v>
      </c>
    </row>
    <row r="400" spans="1:43">
      <c r="A400" t="s">
        <v>22</v>
      </c>
      <c r="B400">
        <v>0.1939429</v>
      </c>
      <c r="C400">
        <v>1.6272329999999999</v>
      </c>
      <c r="D400">
        <v>2.254114</v>
      </c>
      <c r="E400">
        <v>-4.2287770000000002E-2</v>
      </c>
      <c r="F400">
        <v>0.12710340000000001</v>
      </c>
      <c r="G400">
        <v>1.23103E-2</v>
      </c>
      <c r="H400">
        <v>0.99091119999999999</v>
      </c>
      <c r="I400">
        <v>-0.25310860000000002</v>
      </c>
      <c r="J400">
        <v>1.67814</v>
      </c>
      <c r="K400">
        <v>2.3997850000000001</v>
      </c>
      <c r="L400">
        <v>-9.3095590000000006E-2</v>
      </c>
      <c r="M400">
        <v>-0.9253209</v>
      </c>
      <c r="N400">
        <v>-0.29022500000000001</v>
      </c>
      <c r="O400">
        <v>0.225575</v>
      </c>
      <c r="P400" s="9">
        <f t="shared" si="30"/>
        <v>0.68787784674241703</v>
      </c>
      <c r="Q400" s="9">
        <f t="shared" si="31"/>
        <v>-5.3648135922031659E-2</v>
      </c>
      <c r="R400">
        <v>2.4126639999999999</v>
      </c>
      <c r="S400" s="16">
        <f t="shared" si="32"/>
        <v>1.6244702304218119</v>
      </c>
      <c r="T400">
        <v>-1.276189</v>
      </c>
      <c r="U400">
        <v>3.0974409999999999</v>
      </c>
      <c r="V400">
        <v>1.0301260000000001</v>
      </c>
      <c r="W400">
        <f t="shared" si="33"/>
        <v>2.4126636712989256</v>
      </c>
      <c r="AC400">
        <v>0.44743660000000002</v>
      </c>
      <c r="AD400">
        <v>0.43608059999999998</v>
      </c>
      <c r="AE400">
        <v>0.41306979999999999</v>
      </c>
      <c r="AF400">
        <v>0.44919480000000001</v>
      </c>
      <c r="AG400">
        <f t="shared" si="34"/>
        <v>3.6203990081738545E-2</v>
      </c>
      <c r="AH400">
        <v>1985.0409999999999</v>
      </c>
      <c r="AI400">
        <v>1998.425</v>
      </c>
      <c r="AJ400">
        <v>3</v>
      </c>
      <c r="AK400">
        <v>3</v>
      </c>
      <c r="AL400">
        <v>2.10286641120911</v>
      </c>
      <c r="AM400">
        <v>2.35616874694824</v>
      </c>
      <c r="AN400" t="s">
        <v>5688</v>
      </c>
      <c r="AO400">
        <v>9.2999999999999999E-2</v>
      </c>
      <c r="AP400">
        <v>0.60599999999999998</v>
      </c>
      <c r="AQ400" t="s">
        <v>18</v>
      </c>
    </row>
    <row r="401" spans="1:43">
      <c r="A401" t="s">
        <v>16</v>
      </c>
      <c r="B401">
        <v>-0.30562479999999997</v>
      </c>
      <c r="C401">
        <v>1.668366</v>
      </c>
      <c r="D401">
        <v>2.3413210000000002</v>
      </c>
      <c r="E401">
        <v>-5.6033920000000001E-2</v>
      </c>
      <c r="F401">
        <v>-0.94889159999999995</v>
      </c>
      <c r="G401">
        <v>-0.2082222</v>
      </c>
      <c r="H401">
        <v>0.23045299999999999</v>
      </c>
      <c r="I401">
        <v>0.1993964</v>
      </c>
      <c r="J401">
        <v>1.6519029999999999</v>
      </c>
      <c r="K401">
        <v>2.2323780000000002</v>
      </c>
      <c r="L401">
        <v>7.3200310000000005E-2</v>
      </c>
      <c r="M401">
        <v>-0.8226445</v>
      </c>
      <c r="N401">
        <v>-0.18482100000000001</v>
      </c>
      <c r="O401">
        <v>-0.53267140000000002</v>
      </c>
      <c r="P401" s="9">
        <f t="shared" si="30"/>
        <v>-0.40376577878784298</v>
      </c>
      <c r="Q401" s="9">
        <f t="shared" si="31"/>
        <v>-0.67394639175969329</v>
      </c>
      <c r="R401">
        <v>2.9131520000000002</v>
      </c>
      <c r="S401" s="16">
        <f t="shared" si="32"/>
        <v>2.3103339539571706</v>
      </c>
      <c r="T401">
        <v>2.121229</v>
      </c>
      <c r="U401">
        <v>2.6987220000000001</v>
      </c>
      <c r="V401">
        <v>1.1022879999999999</v>
      </c>
      <c r="W401">
        <f t="shared" si="33"/>
        <v>2.9131521807827756</v>
      </c>
      <c r="AC401">
        <v>0.45720650000000002</v>
      </c>
      <c r="AD401">
        <v>0.4343397</v>
      </c>
      <c r="AE401">
        <v>0.43967869999999998</v>
      </c>
      <c r="AF401">
        <v>0.4944943</v>
      </c>
      <c r="AG401">
        <f t="shared" si="34"/>
        <v>4.3175625685339974E-2</v>
      </c>
      <c r="AH401">
        <v>1999.94</v>
      </c>
      <c r="AI401">
        <v>2004.7249999999999</v>
      </c>
      <c r="AJ401">
        <v>3</v>
      </c>
      <c r="AK401">
        <v>1</v>
      </c>
      <c r="AL401">
        <v>2.0101158618927002</v>
      </c>
      <c r="AM401">
        <v>0.401501834392548</v>
      </c>
      <c r="AN401" t="s">
        <v>5689</v>
      </c>
      <c r="AO401">
        <v>0.54700000000000004</v>
      </c>
      <c r="AP401">
        <v>0.85799999999999998</v>
      </c>
      <c r="AQ401" t="s">
        <v>18</v>
      </c>
    </row>
    <row r="402" spans="1:43">
      <c r="A402" t="s">
        <v>22</v>
      </c>
      <c r="B402">
        <v>0.62648800000000004</v>
      </c>
      <c r="C402">
        <v>1.6342369999999999</v>
      </c>
      <c r="D402">
        <v>2.003212</v>
      </c>
      <c r="E402">
        <v>5.9552639999999997E-2</v>
      </c>
      <c r="F402">
        <v>-0.82599619999999996</v>
      </c>
      <c r="G402">
        <v>-0.10083250000000001</v>
      </c>
      <c r="H402">
        <v>-0.55137700000000001</v>
      </c>
      <c r="I402">
        <v>0.81736640000000005</v>
      </c>
      <c r="J402">
        <v>1.6482779999999999</v>
      </c>
      <c r="K402">
        <v>1.7693270000000001</v>
      </c>
      <c r="L402">
        <v>-0.1001253</v>
      </c>
      <c r="M402">
        <v>-0.15084819999999999</v>
      </c>
      <c r="N402">
        <v>-1.7601820000000001E-2</v>
      </c>
      <c r="O402">
        <v>0.98331579999999996</v>
      </c>
      <c r="P402" s="9">
        <f t="shared" si="30"/>
        <v>0.79644496888552196</v>
      </c>
      <c r="Q402" s="9">
        <f t="shared" si="31"/>
        <v>0.26864917692612011</v>
      </c>
      <c r="R402">
        <v>0.64059250000000001</v>
      </c>
      <c r="S402" s="16">
        <f t="shared" si="32"/>
        <v>1.2988059472825411</v>
      </c>
      <c r="T402">
        <v>0.61920920000000002</v>
      </c>
      <c r="U402">
        <v>1.7019409999999999</v>
      </c>
      <c r="V402">
        <v>2.6401750000000002</v>
      </c>
      <c r="W402">
        <f t="shared" si="33"/>
        <v>0.64059244134975579</v>
      </c>
      <c r="AC402">
        <v>0.4208133</v>
      </c>
      <c r="AD402">
        <v>0.4193363</v>
      </c>
      <c r="AE402">
        <v>0.41071940000000001</v>
      </c>
      <c r="AF402">
        <v>0.35538120000000001</v>
      </c>
      <c r="AG402">
        <f t="shared" si="34"/>
        <v>2.5756780843753567E-2</v>
      </c>
      <c r="AH402">
        <v>2006.242</v>
      </c>
      <c r="AI402">
        <v>2010.277</v>
      </c>
      <c r="AJ402">
        <v>1</v>
      </c>
      <c r="AK402">
        <v>3</v>
      </c>
      <c r="AL402">
        <v>0.106499314308167</v>
      </c>
      <c r="AM402">
        <v>1.6778938770294201</v>
      </c>
      <c r="AN402" t="s">
        <v>5690</v>
      </c>
      <c r="AO402">
        <v>0.73199999999999998</v>
      </c>
      <c r="AP402">
        <v>0.84699999999999998</v>
      </c>
      <c r="AQ402" t="s">
        <v>18</v>
      </c>
    </row>
    <row r="403" spans="1:43">
      <c r="A403" t="s">
        <v>22</v>
      </c>
      <c r="B403">
        <v>0.78749690000000006</v>
      </c>
      <c r="C403">
        <v>1.6362300000000001</v>
      </c>
      <c r="D403">
        <v>1.7768520000000001</v>
      </c>
      <c r="E403">
        <v>-3.006116E-2</v>
      </c>
      <c r="F403">
        <v>-0.23595369999999999</v>
      </c>
      <c r="G403">
        <v>-2.8930480000000001E-2</v>
      </c>
      <c r="H403">
        <v>0.97086830000000002</v>
      </c>
      <c r="I403">
        <v>-0.4350755</v>
      </c>
      <c r="J403">
        <v>1.6789400000000001</v>
      </c>
      <c r="K403">
        <v>1.296673</v>
      </c>
      <c r="L403">
        <v>-0.115519</v>
      </c>
      <c r="M403">
        <v>-0.69939220000000002</v>
      </c>
      <c r="N403">
        <v>-0.1548571</v>
      </c>
      <c r="O403">
        <v>0.68813170000000001</v>
      </c>
      <c r="P403" s="9">
        <f t="shared" si="30"/>
        <v>0.89487022834006003</v>
      </c>
      <c r="Q403" s="9">
        <f t="shared" si="31"/>
        <v>0.60158545113878237</v>
      </c>
      <c r="R403">
        <v>3.5657399999999999</v>
      </c>
      <c r="S403" s="16">
        <f t="shared" si="32"/>
        <v>0.92531192773832505</v>
      </c>
      <c r="T403">
        <v>-2.5480019999999999</v>
      </c>
      <c r="U403">
        <v>2.8875839999999999</v>
      </c>
      <c r="V403">
        <v>1.624986</v>
      </c>
      <c r="W403">
        <f t="shared" si="33"/>
        <v>3.5657401794260348</v>
      </c>
      <c r="AC403">
        <v>0.4758811</v>
      </c>
      <c r="AD403">
        <v>0.45018399999999997</v>
      </c>
      <c r="AE403">
        <v>0.48004809999999998</v>
      </c>
      <c r="AF403">
        <v>0.4997163</v>
      </c>
      <c r="AG403">
        <f t="shared" si="34"/>
        <v>5.1392149578055574E-2</v>
      </c>
      <c r="AH403">
        <v>2011.79</v>
      </c>
      <c r="AI403">
        <v>2019.961</v>
      </c>
      <c r="AJ403">
        <v>3</v>
      </c>
      <c r="AK403">
        <v>4</v>
      </c>
      <c r="AL403">
        <v>1.6133997440338099</v>
      </c>
      <c r="AM403">
        <v>2.7826795578002899</v>
      </c>
      <c r="AN403" t="s">
        <v>3810</v>
      </c>
      <c r="AO403">
        <v>0.3</v>
      </c>
      <c r="AP403">
        <v>9.2999999999999999E-2</v>
      </c>
      <c r="AQ403" t="s">
        <v>18</v>
      </c>
    </row>
    <row r="404" spans="1:43">
      <c r="A404" t="s">
        <v>22</v>
      </c>
      <c r="B404">
        <v>-0.31445440000000002</v>
      </c>
      <c r="C404">
        <v>1.605078</v>
      </c>
      <c r="D404">
        <v>1.47645</v>
      </c>
      <c r="E404">
        <v>0.1067733</v>
      </c>
      <c r="F404">
        <v>-0.68610099999999996</v>
      </c>
      <c r="G404">
        <v>5.014942E-2</v>
      </c>
      <c r="H404">
        <v>0.71787880000000004</v>
      </c>
      <c r="I404">
        <v>1.016414E-2</v>
      </c>
      <c r="J404">
        <v>1.6844030000000001</v>
      </c>
      <c r="K404">
        <v>0.41224860000000002</v>
      </c>
      <c r="L404">
        <v>-6.7371420000000001E-2</v>
      </c>
      <c r="M404">
        <v>-0.93137289999999995</v>
      </c>
      <c r="N404">
        <v>-0.1980973</v>
      </c>
      <c r="O404">
        <v>0.2979311</v>
      </c>
      <c r="P404" s="9">
        <f t="shared" si="30"/>
        <v>-0.32413733884044793</v>
      </c>
      <c r="Q404" s="9">
        <f t="shared" si="31"/>
        <v>-0.78986997113886526</v>
      </c>
      <c r="R404">
        <v>5.1426420000000004</v>
      </c>
      <c r="S404" s="16">
        <f t="shared" si="32"/>
        <v>2.4813932712754521</v>
      </c>
      <c r="T404">
        <v>-2.6513900000000001</v>
      </c>
      <c r="U404">
        <v>3.878609</v>
      </c>
      <c r="V404">
        <v>-2.5005540000000002</v>
      </c>
      <c r="W404">
        <f t="shared" si="33"/>
        <v>5.1426425135842724</v>
      </c>
      <c r="AC404">
        <v>0.48214469999999998</v>
      </c>
      <c r="AD404">
        <v>0.48368240000000001</v>
      </c>
      <c r="AE404">
        <v>0.42409859999999999</v>
      </c>
      <c r="AF404">
        <v>0.43040499999999998</v>
      </c>
      <c r="AG404">
        <f t="shared" si="34"/>
        <v>4.256786107744083E-2</v>
      </c>
      <c r="AH404">
        <v>2021.4580000000001</v>
      </c>
      <c r="AI404">
        <v>2026.2090000000001</v>
      </c>
      <c r="AJ404">
        <v>4</v>
      </c>
      <c r="AK404">
        <v>4</v>
      </c>
      <c r="AL404">
        <v>2.4548866748809801</v>
      </c>
      <c r="AM404">
        <v>2.36994600296021</v>
      </c>
      <c r="AN404" t="s">
        <v>5691</v>
      </c>
      <c r="AO404">
        <v>0.154</v>
      </c>
      <c r="AP404">
        <v>0.252</v>
      </c>
      <c r="AQ404" t="s">
        <v>18</v>
      </c>
    </row>
    <row r="405" spans="1:43">
      <c r="A405" t="s">
        <v>22</v>
      </c>
      <c r="B405">
        <v>-5.1211710000000001E-2</v>
      </c>
      <c r="C405">
        <v>1.6679520000000001</v>
      </c>
      <c r="D405">
        <v>0.41630289999999998</v>
      </c>
      <c r="E405">
        <v>-7.3969179999999997E-3</v>
      </c>
      <c r="F405">
        <v>-0.94940270000000004</v>
      </c>
      <c r="G405">
        <v>-0.13543060000000001</v>
      </c>
      <c r="H405">
        <v>0.2832635</v>
      </c>
      <c r="I405">
        <v>0.17389789999999999</v>
      </c>
      <c r="J405">
        <v>1.6554420000000001</v>
      </c>
      <c r="K405">
        <v>4.2245650000000001</v>
      </c>
      <c r="L405">
        <v>-0.25468960000000002</v>
      </c>
      <c r="M405">
        <v>0.55777129999999997</v>
      </c>
      <c r="N405">
        <v>0.2348152</v>
      </c>
      <c r="O405">
        <v>0.75424550000000001</v>
      </c>
      <c r="P405" s="9">
        <f t="shared" si="30"/>
        <v>-8.5819040868929941E-2</v>
      </c>
      <c r="Q405" s="9">
        <f t="shared" si="31"/>
        <v>-0.98527018444867387</v>
      </c>
      <c r="R405">
        <v>5.6144499999999997</v>
      </c>
      <c r="S405" s="16">
        <f t="shared" si="32"/>
        <v>2.9697431874206019</v>
      </c>
      <c r="T405">
        <v>2.524702</v>
      </c>
      <c r="U405">
        <v>4.258597</v>
      </c>
      <c r="V405">
        <v>4.6795499999999999</v>
      </c>
      <c r="W405">
        <f t="shared" si="33"/>
        <v>5.6144499991583663</v>
      </c>
      <c r="AC405">
        <v>0.47733110000000001</v>
      </c>
      <c r="AD405">
        <v>0.45085449999999999</v>
      </c>
      <c r="AE405">
        <v>0.47184090000000001</v>
      </c>
      <c r="AF405">
        <v>0.34517769999999998</v>
      </c>
      <c r="AG405">
        <f t="shared" si="34"/>
        <v>3.5050519096749562E-2</v>
      </c>
      <c r="AH405">
        <v>2027.7239999999999</v>
      </c>
      <c r="AI405">
        <v>2051.41</v>
      </c>
      <c r="AJ405">
        <v>1</v>
      </c>
      <c r="AK405">
        <v>2</v>
      </c>
      <c r="AL405">
        <v>0.70850610733032204</v>
      </c>
      <c r="AM405">
        <v>0.788249492645264</v>
      </c>
      <c r="AN405" t="s">
        <v>5692</v>
      </c>
      <c r="AO405">
        <v>0.66900000000000004</v>
      </c>
      <c r="AP405">
        <v>0.79500000000000004</v>
      </c>
      <c r="AQ405" t="s">
        <v>18</v>
      </c>
    </row>
    <row r="406" spans="1:43">
      <c r="A406" t="s">
        <v>16</v>
      </c>
      <c r="B406">
        <v>0.25753860000000001</v>
      </c>
      <c r="C406">
        <v>1.6416040000000001</v>
      </c>
      <c r="D406">
        <v>4.2614010000000002</v>
      </c>
      <c r="E406">
        <v>-0.17342060000000001</v>
      </c>
      <c r="F406">
        <v>0.48920039999999998</v>
      </c>
      <c r="G406">
        <v>3.5725279999999998E-2</v>
      </c>
      <c r="H406">
        <v>0.85400940000000003</v>
      </c>
      <c r="I406">
        <v>2.1514000000000002</v>
      </c>
      <c r="J406">
        <v>1.6534990000000001</v>
      </c>
      <c r="K406">
        <v>1.5826640000000001</v>
      </c>
      <c r="L406">
        <v>-0.2623743</v>
      </c>
      <c r="M406">
        <v>-0.74722469999999996</v>
      </c>
      <c r="N406">
        <v>-0.38840649999999999</v>
      </c>
      <c r="O406">
        <v>0.47112140000000002</v>
      </c>
      <c r="P406" s="9">
        <f t="shared" si="30"/>
        <v>0.34303684303281984</v>
      </c>
      <c r="Q406" s="9">
        <f t="shared" si="31"/>
        <v>-0.76465144864415302</v>
      </c>
      <c r="R406">
        <v>4.9924520000000001</v>
      </c>
      <c r="S406" s="16">
        <f t="shared" si="32"/>
        <v>2.4412966276736707</v>
      </c>
      <c r="T406">
        <v>0.1111166</v>
      </c>
      <c r="U406">
        <v>5.3497269999999997</v>
      </c>
      <c r="V406">
        <v>0.92179610000000001</v>
      </c>
      <c r="W406">
        <f t="shared" si="33"/>
        <v>4.9924519500258597</v>
      </c>
      <c r="AC406">
        <v>0.47495229999999999</v>
      </c>
      <c r="AD406">
        <v>0.42056450000000001</v>
      </c>
      <c r="AE406">
        <v>0.45013059999999999</v>
      </c>
      <c r="AF406">
        <v>0.3381189</v>
      </c>
      <c r="AG406">
        <f t="shared" si="34"/>
        <v>3.0401190508794199E-2</v>
      </c>
      <c r="AH406">
        <v>2052.9250000000002</v>
      </c>
      <c r="AI406">
        <v>2068.2939999999999</v>
      </c>
      <c r="AJ406">
        <v>3</v>
      </c>
      <c r="AK406">
        <v>3</v>
      </c>
      <c r="AL406">
        <v>2.3035657405853298</v>
      </c>
      <c r="AM406">
        <v>1.61026263237</v>
      </c>
      <c r="AN406" t="s">
        <v>5693</v>
      </c>
      <c r="AO406">
        <v>0.36299999999999999</v>
      </c>
      <c r="AP406">
        <v>0.436</v>
      </c>
      <c r="AQ406" t="s">
        <v>18</v>
      </c>
    </row>
    <row r="407" spans="1:43">
      <c r="A407" t="s">
        <v>22</v>
      </c>
      <c r="B407">
        <v>2.040619</v>
      </c>
      <c r="C407">
        <v>1.632835</v>
      </c>
      <c r="D407">
        <v>1.3922620000000001</v>
      </c>
      <c r="E407">
        <v>-0.1068745</v>
      </c>
      <c r="F407">
        <v>-0.79389909999999997</v>
      </c>
      <c r="G407">
        <v>-7.6498899999999995E-2</v>
      </c>
      <c r="H407">
        <v>0.59367499999999995</v>
      </c>
      <c r="I407">
        <v>1.6235459999999999</v>
      </c>
      <c r="J407">
        <v>1.6538200000000001</v>
      </c>
      <c r="K407">
        <v>1.83647</v>
      </c>
      <c r="L407">
        <v>0.1191889</v>
      </c>
      <c r="M407">
        <v>-0.76815500000000003</v>
      </c>
      <c r="N407">
        <v>-0.2066183</v>
      </c>
      <c r="O407">
        <v>-0.59417240000000004</v>
      </c>
      <c r="P407" s="9">
        <f t="shared" si="30"/>
        <v>0.79416270231398811</v>
      </c>
      <c r="Q407" s="9">
        <f t="shared" si="31"/>
        <v>0.26138879549331229</v>
      </c>
      <c r="R407">
        <v>2.1696789999999999</v>
      </c>
      <c r="S407" s="16">
        <f t="shared" si="32"/>
        <v>1.3063355855699368</v>
      </c>
      <c r="T407">
        <v>3.7183660000000001</v>
      </c>
      <c r="U407">
        <v>2.9332919999999998</v>
      </c>
      <c r="V407">
        <v>0.94338949999999999</v>
      </c>
      <c r="W407">
        <f t="shared" si="33"/>
        <v>2.1696796828366738</v>
      </c>
      <c r="AC407">
        <v>0.4013198</v>
      </c>
      <c r="AD407">
        <v>0.46607700000000002</v>
      </c>
      <c r="AE407">
        <v>0.49177009999999999</v>
      </c>
      <c r="AF407">
        <v>0.34550429999999999</v>
      </c>
      <c r="AG407">
        <f t="shared" si="34"/>
        <v>3.1780727576376809E-2</v>
      </c>
      <c r="AH407">
        <v>2069.806</v>
      </c>
      <c r="AI407">
        <v>2079.7600000000002</v>
      </c>
      <c r="AJ407">
        <v>3</v>
      </c>
      <c r="AK407">
        <v>1</v>
      </c>
      <c r="AL407">
        <v>1.77918541431427</v>
      </c>
      <c r="AM407">
        <v>0.65938585996627797</v>
      </c>
      <c r="AN407" t="s">
        <v>5694</v>
      </c>
      <c r="AO407">
        <v>0.435</v>
      </c>
      <c r="AP407">
        <v>0.19</v>
      </c>
      <c r="AQ407" t="s">
        <v>18</v>
      </c>
    </row>
    <row r="408" spans="1:43">
      <c r="A408" t="s">
        <v>20</v>
      </c>
      <c r="B408">
        <v>1.6718120000000001</v>
      </c>
      <c r="C408">
        <v>1.634838</v>
      </c>
      <c r="D408">
        <v>1.7472399999999999</v>
      </c>
      <c r="E408">
        <v>8.5047739999999997E-2</v>
      </c>
      <c r="F408">
        <v>-0.77139959999999996</v>
      </c>
      <c r="G408">
        <v>-5.8522020000000001E-2</v>
      </c>
      <c r="H408">
        <v>-0.62792099999999995</v>
      </c>
      <c r="I408">
        <v>0.89445850000000005</v>
      </c>
      <c r="J408">
        <v>1.6476420000000001</v>
      </c>
      <c r="K408">
        <v>4.7585009999999999</v>
      </c>
      <c r="L408">
        <v>-1.8975200000000001E-2</v>
      </c>
      <c r="M408">
        <v>-0.94646339999999995</v>
      </c>
      <c r="N408">
        <v>-0.322218</v>
      </c>
      <c r="O408">
        <v>-4.7420700000000001E-3</v>
      </c>
      <c r="P408" s="9">
        <f t="shared" si="30"/>
        <v>0.67229600899640196</v>
      </c>
      <c r="Q408" s="9">
        <f t="shared" si="31"/>
        <v>-9.6036152575019629E-2</v>
      </c>
      <c r="R408">
        <v>2.8840720000000002</v>
      </c>
      <c r="S408" s="16">
        <f t="shared" si="32"/>
        <v>1.6669807180903804</v>
      </c>
      <c r="T408">
        <v>0.53363499999999997</v>
      </c>
      <c r="U408">
        <v>4.2600730000000002</v>
      </c>
      <c r="V408">
        <v>2.1085729999999998</v>
      </c>
      <c r="W408">
        <f t="shared" si="33"/>
        <v>2.8840712934050363</v>
      </c>
      <c r="AC408">
        <v>0.43206630000000001</v>
      </c>
      <c r="AD408">
        <v>0.41577389999999997</v>
      </c>
      <c r="AE408">
        <v>0.4373457</v>
      </c>
      <c r="AF408">
        <v>0.41140569999999999</v>
      </c>
      <c r="AG408">
        <f t="shared" si="34"/>
        <v>3.2322339118891007E-2</v>
      </c>
      <c r="AH408">
        <v>2081.2739999999999</v>
      </c>
      <c r="AI408">
        <v>2102.029</v>
      </c>
      <c r="AJ408">
        <v>2</v>
      </c>
      <c r="AK408">
        <v>3</v>
      </c>
      <c r="AL408">
        <v>1.4451805353164699</v>
      </c>
      <c r="AM408">
        <v>1.9798886775970499</v>
      </c>
      <c r="AN408" t="s">
        <v>5695</v>
      </c>
      <c r="AO408">
        <v>0.14099999999999999</v>
      </c>
      <c r="AP408">
        <v>0.69299999999999995</v>
      </c>
      <c r="AQ408" t="s">
        <v>18</v>
      </c>
    </row>
    <row r="409" spans="1:43">
      <c r="A409" t="s">
        <v>22</v>
      </c>
      <c r="B409">
        <v>0.91699050000000004</v>
      </c>
      <c r="C409">
        <v>1.601197</v>
      </c>
      <c r="D409">
        <v>4.7479459999999998</v>
      </c>
      <c r="E409">
        <v>-1.282669E-2</v>
      </c>
      <c r="F409">
        <v>-0.97621939999999996</v>
      </c>
      <c r="G409">
        <v>-4.9860399999999999E-2</v>
      </c>
      <c r="H409">
        <v>0.2105832</v>
      </c>
      <c r="I409">
        <v>2.6313719999999998</v>
      </c>
      <c r="J409">
        <v>1.6791290000000001</v>
      </c>
      <c r="K409">
        <v>2.6144949999999998</v>
      </c>
      <c r="L409">
        <v>-0.27646939999999998</v>
      </c>
      <c r="M409">
        <v>-0.63577119999999998</v>
      </c>
      <c r="N409">
        <v>-0.21283969999999999</v>
      </c>
      <c r="O409">
        <v>0.6885194</v>
      </c>
      <c r="P409" s="9">
        <f t="shared" si="30"/>
        <v>0.57426986969318106</v>
      </c>
      <c r="Q409" s="9">
        <f t="shared" si="31"/>
        <v>-0.34042823352515372</v>
      </c>
      <c r="R409">
        <v>2.2933059999999998</v>
      </c>
      <c r="S409" s="16">
        <f t="shared" si="32"/>
        <v>1.9181686233146062</v>
      </c>
      <c r="T409">
        <v>2.074281</v>
      </c>
      <c r="U409">
        <v>2.3133339999999998</v>
      </c>
      <c r="V409">
        <v>2.9005719999999999</v>
      </c>
      <c r="W409">
        <f t="shared" si="33"/>
        <v>2.2933057153452632</v>
      </c>
      <c r="AC409">
        <v>0.4504591</v>
      </c>
      <c r="AD409">
        <v>0.49584010000000001</v>
      </c>
      <c r="AE409">
        <v>0.4283034</v>
      </c>
      <c r="AF409">
        <v>0.30831140000000001</v>
      </c>
      <c r="AG409">
        <f t="shared" si="34"/>
        <v>2.9494301577265514E-2</v>
      </c>
      <c r="AH409">
        <v>2103.5250000000001</v>
      </c>
      <c r="AI409">
        <v>2117.11</v>
      </c>
      <c r="AJ409">
        <v>4</v>
      </c>
      <c r="AK409">
        <v>1</v>
      </c>
      <c r="AL409">
        <v>2.5074005126953098</v>
      </c>
      <c r="AM409">
        <v>0.55162853002548196</v>
      </c>
      <c r="AN409" t="s">
        <v>5696</v>
      </c>
      <c r="AO409">
        <v>0.13400000000000001</v>
      </c>
      <c r="AP409">
        <v>0.29199999999999998</v>
      </c>
      <c r="AQ409" t="s">
        <v>18</v>
      </c>
    </row>
    <row r="410" spans="1:43">
      <c r="A410" t="s">
        <v>16</v>
      </c>
      <c r="B410">
        <v>2.8194029999999999</v>
      </c>
      <c r="C410">
        <v>1.605067</v>
      </c>
      <c r="D410">
        <v>2.5539839999999998</v>
      </c>
      <c r="E410">
        <v>-5.8979419999999998E-2</v>
      </c>
      <c r="F410">
        <v>-0.55476999999999999</v>
      </c>
      <c r="G410">
        <v>4.8125269999999998E-2</v>
      </c>
      <c r="H410">
        <v>0.82851410000000003</v>
      </c>
      <c r="I410">
        <v>3.2696190000000001</v>
      </c>
      <c r="J410">
        <v>1.63045</v>
      </c>
      <c r="K410">
        <v>2.7149000000000001</v>
      </c>
      <c r="L410">
        <v>-0.43229440000000002</v>
      </c>
      <c r="M410">
        <v>0.21668000000000001</v>
      </c>
      <c r="N410">
        <v>4.4121069999999998E-2</v>
      </c>
      <c r="O410">
        <v>0.87419950000000002</v>
      </c>
      <c r="P410" s="9">
        <f t="shared" si="30"/>
        <v>0.76133409269772245</v>
      </c>
      <c r="Q410" s="9">
        <f t="shared" si="31"/>
        <v>0.15925920140772853</v>
      </c>
      <c r="R410">
        <v>5.2258750000000003</v>
      </c>
      <c r="S410" s="16">
        <f t="shared" si="32"/>
        <v>1.4108560951207763</v>
      </c>
      <c r="T410">
        <v>5.0746859999999998</v>
      </c>
      <c r="U410">
        <v>5.7524420000000003</v>
      </c>
      <c r="V410">
        <v>4.7951350000000001</v>
      </c>
      <c r="W410">
        <f t="shared" si="33"/>
        <v>5.2258758697002179</v>
      </c>
      <c r="AC410">
        <v>0.42249599999999998</v>
      </c>
      <c r="AD410">
        <v>0.42080380000000001</v>
      </c>
      <c r="AE410">
        <v>0.43122519999999998</v>
      </c>
      <c r="AF410">
        <v>0.38215060000000001</v>
      </c>
      <c r="AG410">
        <f t="shared" si="34"/>
        <v>2.9298199550562815E-2</v>
      </c>
      <c r="AH410">
        <v>2118.623</v>
      </c>
      <c r="AI410">
        <v>2123.826</v>
      </c>
      <c r="AJ410">
        <v>2</v>
      </c>
      <c r="AK410">
        <v>2</v>
      </c>
      <c r="AL410">
        <v>1.12756991386414</v>
      </c>
      <c r="AM410">
        <v>1.07273685932159</v>
      </c>
      <c r="AN410" t="s">
        <v>5697</v>
      </c>
      <c r="AO410">
        <v>0.33900000000000002</v>
      </c>
      <c r="AP410">
        <v>0.98099999999999998</v>
      </c>
      <c r="AQ410" t="s">
        <v>18</v>
      </c>
    </row>
    <row r="411" spans="1:43">
      <c r="A411" t="s">
        <v>22</v>
      </c>
      <c r="B411">
        <v>0</v>
      </c>
      <c r="C411">
        <v>1.6</v>
      </c>
      <c r="D411">
        <v>0</v>
      </c>
      <c r="E411">
        <v>0</v>
      </c>
      <c r="F411">
        <v>0</v>
      </c>
      <c r="G411">
        <v>0</v>
      </c>
      <c r="H411">
        <v>1</v>
      </c>
      <c r="I411">
        <v>-1.7006570000000001</v>
      </c>
      <c r="J411">
        <v>2.1425909999999999</v>
      </c>
      <c r="K411">
        <v>-0.59032289999999998</v>
      </c>
      <c r="L411">
        <v>-0.1833246</v>
      </c>
      <c r="M411">
        <v>-0.41950599999999999</v>
      </c>
      <c r="N411">
        <v>-5.8082679999999998E-2</v>
      </c>
      <c r="O411">
        <v>0.88714890000000002</v>
      </c>
      <c r="P411" s="9">
        <f t="shared" si="30"/>
        <v>0.38880401303413697</v>
      </c>
      <c r="Q411" s="9">
        <f t="shared" si="31"/>
        <v>-0.69766287889710132</v>
      </c>
      <c r="R411">
        <v>3.5371199999999998</v>
      </c>
      <c r="S411" s="16">
        <f t="shared" si="32"/>
        <v>2.3429264256845248</v>
      </c>
      <c r="T411">
        <v>-3.1616590000000002</v>
      </c>
      <c r="U411">
        <v>3.0329549999999998</v>
      </c>
      <c r="V411">
        <v>0.67953600000000003</v>
      </c>
      <c r="W411">
        <f t="shared" si="33"/>
        <v>3.5371198508959236</v>
      </c>
      <c r="AC411">
        <v>0.41593400000000003</v>
      </c>
      <c r="AD411">
        <v>0.43504419999999999</v>
      </c>
      <c r="AE411">
        <v>0.43834780000000001</v>
      </c>
      <c r="AF411">
        <v>0.45199780000000001</v>
      </c>
      <c r="AG411">
        <f t="shared" si="34"/>
        <v>3.5851964516365457E-2</v>
      </c>
      <c r="AH411">
        <v>1028.1510000000001</v>
      </c>
      <c r="AI411">
        <v>1113.6569999999999</v>
      </c>
      <c r="AJ411">
        <v>2</v>
      </c>
      <c r="AK411">
        <v>4</v>
      </c>
      <c r="AL411">
        <v>1.3774788379669201</v>
      </c>
      <c r="AM411">
        <v>2.7160568237304701</v>
      </c>
      <c r="AN411" t="s">
        <v>5698</v>
      </c>
      <c r="AO411">
        <v>0.25800000000000001</v>
      </c>
      <c r="AP411">
        <v>0.624</v>
      </c>
      <c r="AQ411" t="s">
        <v>18</v>
      </c>
    </row>
    <row r="412" spans="1:43">
      <c r="A412" t="s">
        <v>20</v>
      </c>
      <c r="B412">
        <v>-1.7421230000000001</v>
      </c>
      <c r="C412">
        <v>2.1428989999999999</v>
      </c>
      <c r="D412">
        <v>-0.54307780000000005</v>
      </c>
      <c r="E412">
        <v>-0.15391630000000001</v>
      </c>
      <c r="F412">
        <v>-0.21775249999999999</v>
      </c>
      <c r="G412">
        <v>-3.6731199999999999E-2</v>
      </c>
      <c r="H412">
        <v>0.96309109999999998</v>
      </c>
      <c r="I412">
        <v>-1.368142</v>
      </c>
      <c r="J412">
        <v>2.141543</v>
      </c>
      <c r="K412">
        <v>0.57510830000000002</v>
      </c>
      <c r="L412">
        <v>2.855806E-2</v>
      </c>
      <c r="M412">
        <v>-0.95746880000000001</v>
      </c>
      <c r="N412">
        <v>-0.28581869999999998</v>
      </c>
      <c r="O412">
        <v>-2.7307270000000002E-2</v>
      </c>
      <c r="P412" s="9">
        <f t="shared" si="30"/>
        <v>0.97918878143649868</v>
      </c>
      <c r="Q412" s="9">
        <f t="shared" si="31"/>
        <v>0.91762133938219037</v>
      </c>
      <c r="R412">
        <v>0.82010970000000005</v>
      </c>
      <c r="S412" s="16">
        <f t="shared" si="32"/>
        <v>0.40874252367031039</v>
      </c>
      <c r="T412">
        <v>-1.288551</v>
      </c>
      <c r="U412">
        <v>2.8216990000000002</v>
      </c>
      <c r="V412">
        <v>-0.4650859</v>
      </c>
      <c r="W412">
        <f t="shared" si="33"/>
        <v>0.82010958758547048</v>
      </c>
      <c r="AC412">
        <v>0.43595790000000001</v>
      </c>
      <c r="AD412">
        <v>0.44967679999999999</v>
      </c>
      <c r="AE412">
        <v>0.49737130000000002</v>
      </c>
      <c r="AF412">
        <v>0.4431059</v>
      </c>
      <c r="AG412">
        <f t="shared" si="34"/>
        <v>4.320492820937652E-2</v>
      </c>
      <c r="AH412">
        <v>1115.1610000000001</v>
      </c>
      <c r="AI412">
        <v>1137.328</v>
      </c>
      <c r="AJ412">
        <v>2</v>
      </c>
      <c r="AK412">
        <v>2</v>
      </c>
      <c r="AL412">
        <v>1.47555303573608</v>
      </c>
      <c r="AM412">
        <v>0.98173451423644997</v>
      </c>
      <c r="AN412" t="s">
        <v>5699</v>
      </c>
      <c r="AO412">
        <v>0.57299999999999995</v>
      </c>
      <c r="AP412">
        <v>0.58299999999999996</v>
      </c>
      <c r="AQ412" t="s">
        <v>18</v>
      </c>
    </row>
    <row r="413" spans="1:43">
      <c r="A413" t="s">
        <v>16</v>
      </c>
      <c r="B413">
        <v>-1.36161</v>
      </c>
      <c r="C413">
        <v>2.1085639999999999</v>
      </c>
      <c r="D413">
        <v>0.50501010000000002</v>
      </c>
      <c r="E413">
        <v>-7.2986019999999999E-2</v>
      </c>
      <c r="F413">
        <v>-0.81964979999999998</v>
      </c>
      <c r="G413">
        <v>-1.553365E-2</v>
      </c>
      <c r="H413">
        <v>-0.56798420000000005</v>
      </c>
      <c r="I413">
        <v>-1.3574729999999999</v>
      </c>
      <c r="J413">
        <v>2.1357249999999999</v>
      </c>
      <c r="K413">
        <v>0.27044699999999999</v>
      </c>
      <c r="L413">
        <v>3.7640460000000001E-2</v>
      </c>
      <c r="M413">
        <v>-0.97344609999999998</v>
      </c>
      <c r="N413">
        <v>-0.14461669999999999</v>
      </c>
      <c r="O413">
        <v>-0.17341229999999999</v>
      </c>
      <c r="P413" s="9">
        <f t="shared" si="30"/>
        <v>0.99584272708265953</v>
      </c>
      <c r="Q413" s="9">
        <f t="shared" si="31"/>
        <v>0.98340547416685653</v>
      </c>
      <c r="R413">
        <v>4.6834809999999996</v>
      </c>
      <c r="S413" s="16">
        <f t="shared" si="32"/>
        <v>0.18243150169398392</v>
      </c>
      <c r="T413">
        <v>0.39734839999999999</v>
      </c>
      <c r="U413">
        <v>3.3033480000000002</v>
      </c>
      <c r="V413">
        <v>-3.6679439999999999</v>
      </c>
      <c r="W413">
        <f t="shared" si="33"/>
        <v>4.6834804771978469</v>
      </c>
      <c r="AC413">
        <v>0.45042369999999998</v>
      </c>
      <c r="AD413">
        <v>0.4894889</v>
      </c>
      <c r="AE413">
        <v>0.49647970000000002</v>
      </c>
      <c r="AF413">
        <v>0.34423290000000001</v>
      </c>
      <c r="AG413">
        <f t="shared" si="34"/>
        <v>3.768061244859628E-2</v>
      </c>
      <c r="AH413">
        <v>1138.856</v>
      </c>
      <c r="AI413">
        <v>1256.8589999999999</v>
      </c>
      <c r="AJ413">
        <v>4</v>
      </c>
      <c r="AK413">
        <v>1</v>
      </c>
      <c r="AL413">
        <v>2.67032670974731</v>
      </c>
      <c r="AM413">
        <v>0.59666806459426902</v>
      </c>
      <c r="AN413" t="s">
        <v>1142</v>
      </c>
      <c r="AO413">
        <v>0.92300000000000004</v>
      </c>
      <c r="AP413">
        <v>0.71399999999999997</v>
      </c>
      <c r="AQ413" t="s">
        <v>18</v>
      </c>
    </row>
    <row r="414" spans="1:43">
      <c r="A414" t="s">
        <v>20</v>
      </c>
      <c r="B414">
        <v>-1.1949510000000001</v>
      </c>
      <c r="C414">
        <v>2.0751750000000002</v>
      </c>
      <c r="D414">
        <v>0.3210673</v>
      </c>
      <c r="E414">
        <v>-3.6366860000000001E-2</v>
      </c>
      <c r="F414">
        <v>-0.82529229999999998</v>
      </c>
      <c r="G414">
        <v>3.9282400000000002E-2</v>
      </c>
      <c r="H414">
        <v>-0.56216279999999996</v>
      </c>
      <c r="I414">
        <v>-1.5761890000000001</v>
      </c>
      <c r="J414">
        <v>1.927962</v>
      </c>
      <c r="K414">
        <v>0.44684699999999999</v>
      </c>
      <c r="L414">
        <v>1.4208619999999999E-3</v>
      </c>
      <c r="M414">
        <v>-0.98869799999999997</v>
      </c>
      <c r="N414">
        <v>-0.1144059</v>
      </c>
      <c r="O414">
        <v>-9.6879110000000004E-2</v>
      </c>
      <c r="P414" s="9">
        <f t="shared" si="30"/>
        <v>0.8532769996012205</v>
      </c>
      <c r="Q414" s="9">
        <f t="shared" si="31"/>
        <v>0.45616327609692253</v>
      </c>
      <c r="R414">
        <v>3.110109</v>
      </c>
      <c r="S414" s="16">
        <f t="shared" si="32"/>
        <v>1.0971173455626184</v>
      </c>
      <c r="T414">
        <v>-1.295874</v>
      </c>
      <c r="U414">
        <v>2.6579109999999999</v>
      </c>
      <c r="V414">
        <v>-2.7322929999999999</v>
      </c>
      <c r="W414">
        <f t="shared" si="33"/>
        <v>3.1101086507132014</v>
      </c>
      <c r="AC414">
        <v>0.46673439999999999</v>
      </c>
      <c r="AD414">
        <v>0.41338520000000001</v>
      </c>
      <c r="AE414">
        <v>0.46105180000000001</v>
      </c>
      <c r="AF414">
        <v>0.31597629999999999</v>
      </c>
      <c r="AG414">
        <f t="shared" si="34"/>
        <v>2.8107936667041065E-2</v>
      </c>
      <c r="AH414">
        <v>1258.3599999999999</v>
      </c>
      <c r="AI414">
        <v>1454.962</v>
      </c>
      <c r="AJ414">
        <v>4</v>
      </c>
      <c r="AK414">
        <v>3</v>
      </c>
      <c r="AL414">
        <v>2.9502701759338401</v>
      </c>
      <c r="AM414">
        <v>1.7422850131988501</v>
      </c>
      <c r="AN414" t="s">
        <v>5700</v>
      </c>
      <c r="AO414">
        <v>0.17599999999999999</v>
      </c>
      <c r="AP414">
        <v>0.58199999999999996</v>
      </c>
      <c r="AQ414" t="s">
        <v>18</v>
      </c>
    </row>
    <row r="415" spans="1:43">
      <c r="A415" t="s">
        <v>20</v>
      </c>
      <c r="B415">
        <v>-1.583499</v>
      </c>
      <c r="C415">
        <v>1.9204969999999999</v>
      </c>
      <c r="D415">
        <v>0.36202410000000002</v>
      </c>
      <c r="E415">
        <v>2.7614150000000001E-2</v>
      </c>
      <c r="F415">
        <v>-0.89477879999999999</v>
      </c>
      <c r="G415">
        <v>-8.4359870000000003E-2</v>
      </c>
      <c r="H415">
        <v>-0.43759759999999998</v>
      </c>
      <c r="I415">
        <v>-1.563124</v>
      </c>
      <c r="J415">
        <v>1.9308320000000001</v>
      </c>
      <c r="K415">
        <v>0.21130969999999999</v>
      </c>
      <c r="L415">
        <v>4.5419380000000002E-2</v>
      </c>
      <c r="M415">
        <v>-0.79566400000000004</v>
      </c>
      <c r="N415">
        <v>-7.3977029999999999E-2</v>
      </c>
      <c r="O415">
        <v>-0.59948579999999996</v>
      </c>
      <c r="P415" s="9">
        <f t="shared" si="30"/>
        <v>-0.67704347426152778</v>
      </c>
      <c r="Q415" s="9">
        <f t="shared" si="31"/>
        <v>-8.3224267919759898E-2</v>
      </c>
      <c r="R415">
        <v>2.4185310000000002</v>
      </c>
      <c r="S415" s="16">
        <f t="shared" si="32"/>
        <v>1.6541169678093299</v>
      </c>
      <c r="T415">
        <v>0.47858980000000001</v>
      </c>
      <c r="U415">
        <v>2.6303450000000002</v>
      </c>
      <c r="V415">
        <v>-0.68353649999999999</v>
      </c>
      <c r="W415">
        <f t="shared" si="33"/>
        <v>2.4185308289252383</v>
      </c>
      <c r="AC415">
        <v>0.45737499999999998</v>
      </c>
      <c r="AD415">
        <v>0.46798129999999999</v>
      </c>
      <c r="AE415">
        <v>0.41299209999999997</v>
      </c>
      <c r="AF415">
        <v>0.32318350000000001</v>
      </c>
      <c r="AG415">
        <f t="shared" si="34"/>
        <v>2.8568789966616472E-2</v>
      </c>
      <c r="AH415">
        <v>1456.4639999999999</v>
      </c>
      <c r="AI415">
        <v>1458.5630000000001</v>
      </c>
      <c r="AJ415">
        <v>3</v>
      </c>
      <c r="AK415">
        <v>1</v>
      </c>
      <c r="AL415">
        <v>2.0178518295288099</v>
      </c>
      <c r="AM415">
        <v>0.33153164386749301</v>
      </c>
      <c r="AN415" t="s">
        <v>5701</v>
      </c>
      <c r="AO415">
        <v>0.63900000000000001</v>
      </c>
      <c r="AP415">
        <v>0.60099999999999998</v>
      </c>
      <c r="AQ415" t="s">
        <v>18</v>
      </c>
    </row>
    <row r="416" spans="1:43">
      <c r="A416" t="s">
        <v>16</v>
      </c>
      <c r="B416">
        <v>-1.716675</v>
      </c>
      <c r="C416">
        <v>1.921513</v>
      </c>
      <c r="D416">
        <v>0.1813826</v>
      </c>
      <c r="E416">
        <v>-6.8375210000000001E-3</v>
      </c>
      <c r="F416">
        <v>0.35754449999999999</v>
      </c>
      <c r="G416">
        <v>1.1269299999999999E-2</v>
      </c>
      <c r="H416">
        <v>0.9338031</v>
      </c>
      <c r="I416">
        <v>-1.6570750000000001</v>
      </c>
      <c r="J416">
        <v>1.938029</v>
      </c>
      <c r="K416">
        <v>0.102353</v>
      </c>
      <c r="L416">
        <v>-0.2159469</v>
      </c>
      <c r="M416">
        <v>0.10497910000000001</v>
      </c>
      <c r="N416">
        <v>2.6772859999999999E-2</v>
      </c>
      <c r="O416">
        <v>0.97037600000000002</v>
      </c>
      <c r="P416" s="9">
        <f t="shared" si="30"/>
        <v>-0.30589669152654897</v>
      </c>
      <c r="Q416" s="9">
        <f t="shared" si="31"/>
        <v>-0.81285442822622267</v>
      </c>
      <c r="R416">
        <v>5.7607160000000004</v>
      </c>
      <c r="S416" s="16">
        <f t="shared" si="32"/>
        <v>2.5198324019924732</v>
      </c>
      <c r="T416">
        <v>-0.53595380000000004</v>
      </c>
      <c r="U416">
        <v>4.7261559999999996</v>
      </c>
      <c r="V416">
        <v>5.0727760000000002</v>
      </c>
      <c r="W416">
        <f t="shared" si="33"/>
        <v>5.7607164748095352</v>
      </c>
      <c r="AC416">
        <v>0.4669257</v>
      </c>
      <c r="AD416">
        <v>0.4830738</v>
      </c>
      <c r="AE416">
        <v>0.41630250000000002</v>
      </c>
      <c r="AF416">
        <v>0.4709797</v>
      </c>
      <c r="AG416">
        <f t="shared" si="34"/>
        <v>4.4225471315213601E-2</v>
      </c>
      <c r="AH416">
        <v>1460.095</v>
      </c>
      <c r="AI416">
        <v>1462.8969999999999</v>
      </c>
      <c r="AJ416">
        <v>1</v>
      </c>
      <c r="AK416">
        <v>2</v>
      </c>
      <c r="AL416">
        <v>0.55652737617492698</v>
      </c>
      <c r="AM416">
        <v>1.17232882976532</v>
      </c>
      <c r="AN416" t="s">
        <v>68</v>
      </c>
      <c r="AO416">
        <v>0.66800000000000004</v>
      </c>
      <c r="AP416">
        <v>5.0000000000000001E-3</v>
      </c>
      <c r="AQ416" t="s">
        <v>18</v>
      </c>
    </row>
    <row r="417" spans="1:43">
      <c r="A417" t="s">
        <v>20</v>
      </c>
      <c r="B417">
        <v>-1.6337330000000001</v>
      </c>
      <c r="C417">
        <v>1.9177599999999999</v>
      </c>
      <c r="D417">
        <v>0.19584509999999999</v>
      </c>
      <c r="E417">
        <v>-3.7205780000000001E-2</v>
      </c>
      <c r="F417">
        <v>0.62408200000000003</v>
      </c>
      <c r="G417">
        <v>2.381637E-2</v>
      </c>
      <c r="H417">
        <v>0.78010900000000005</v>
      </c>
      <c r="I417">
        <v>-1.5606180000000001</v>
      </c>
      <c r="J417">
        <v>1.9264110000000001</v>
      </c>
      <c r="K417">
        <v>0.4419843</v>
      </c>
      <c r="L417">
        <v>-2.639563E-2</v>
      </c>
      <c r="M417">
        <v>-0.97084239999999999</v>
      </c>
      <c r="N417">
        <v>-0.1064846</v>
      </c>
      <c r="O417">
        <v>-0.21314179999999999</v>
      </c>
      <c r="P417" s="9">
        <f t="shared" si="30"/>
        <v>5.1492075050140002E-2</v>
      </c>
      <c r="Q417" s="9">
        <f t="shared" si="31"/>
        <v>-0.99469713241406155</v>
      </c>
      <c r="R417">
        <v>0.51793920000000004</v>
      </c>
      <c r="S417" s="16">
        <f t="shared" si="32"/>
        <v>3.0385629398285339</v>
      </c>
      <c r="T417">
        <v>-1.405573</v>
      </c>
      <c r="U417">
        <v>2.0259010000000002</v>
      </c>
      <c r="V417">
        <v>-0.25631910000000002</v>
      </c>
      <c r="W417">
        <f t="shared" si="33"/>
        <v>0.51788408475511216</v>
      </c>
      <c r="AC417">
        <v>0.4225719</v>
      </c>
      <c r="AD417">
        <v>0.42249949999999997</v>
      </c>
      <c r="AE417">
        <v>0.45550390000000002</v>
      </c>
      <c r="AF417">
        <v>0.30278690000000003</v>
      </c>
      <c r="AG417">
        <f t="shared" si="34"/>
        <v>2.4623852147750327E-2</v>
      </c>
      <c r="AH417">
        <v>1464.4269999999999</v>
      </c>
      <c r="AI417">
        <v>1471.0309999999999</v>
      </c>
      <c r="AJ417">
        <v>4</v>
      </c>
      <c r="AK417">
        <v>1</v>
      </c>
      <c r="AL417">
        <v>2.6318554878234899</v>
      </c>
      <c r="AM417">
        <v>0.44272708892822299</v>
      </c>
      <c r="AN417" t="s">
        <v>5702</v>
      </c>
      <c r="AO417">
        <v>0.57599999999999996</v>
      </c>
      <c r="AP417">
        <v>0.65400000000000003</v>
      </c>
      <c r="AQ417" t="s">
        <v>18</v>
      </c>
    </row>
    <row r="418" spans="1:43">
      <c r="A418" t="s">
        <v>20</v>
      </c>
      <c r="B418">
        <v>-1.590255</v>
      </c>
      <c r="C418">
        <v>1.9235249999999999</v>
      </c>
      <c r="D418">
        <v>0.44464310000000001</v>
      </c>
      <c r="E418">
        <v>1.364858E-2</v>
      </c>
      <c r="F418">
        <v>-0.93327760000000004</v>
      </c>
      <c r="G418">
        <v>-4.03489E-2</v>
      </c>
      <c r="H418">
        <v>-0.35662120000000003</v>
      </c>
      <c r="I418">
        <v>-0.94424989999999998</v>
      </c>
      <c r="J418">
        <v>1.903607</v>
      </c>
      <c r="K418">
        <v>-1.0690059999999999</v>
      </c>
      <c r="L418">
        <v>-0.472966</v>
      </c>
      <c r="M418">
        <v>-0.2113256</v>
      </c>
      <c r="N418">
        <v>-0.13140959999999999</v>
      </c>
      <c r="O418">
        <v>0.84520779999999995</v>
      </c>
      <c r="P418" s="9">
        <f t="shared" si="30"/>
        <v>-0.15875716349644858</v>
      </c>
      <c r="Q418" s="9">
        <f t="shared" si="31"/>
        <v>-0.94959232607712374</v>
      </c>
      <c r="R418">
        <v>2.8253010000000001</v>
      </c>
      <c r="S418" s="16">
        <f t="shared" si="32"/>
        <v>2.8227292052887458</v>
      </c>
      <c r="T418">
        <v>-1.3503350000000001</v>
      </c>
      <c r="U418">
        <v>4.7185189999999997</v>
      </c>
      <c r="V418">
        <v>0.108834</v>
      </c>
      <c r="W418">
        <f t="shared" si="33"/>
        <v>2.8253001288498201</v>
      </c>
      <c r="AC418">
        <v>0.46923710000000002</v>
      </c>
      <c r="AD418">
        <v>0.47381689999999999</v>
      </c>
      <c r="AE418">
        <v>0.47255429999999998</v>
      </c>
      <c r="AF418">
        <v>0.41760389999999997</v>
      </c>
      <c r="AG418">
        <f t="shared" si="34"/>
        <v>4.3875204563191383E-2</v>
      </c>
      <c r="AH418">
        <v>1472.5619999999999</v>
      </c>
      <c r="AI418">
        <v>1512.7619999999999</v>
      </c>
      <c r="AJ418">
        <v>3</v>
      </c>
      <c r="AK418">
        <v>2</v>
      </c>
      <c r="AL418">
        <v>1.68993580341339</v>
      </c>
      <c r="AM418">
        <v>1.4851669073104901</v>
      </c>
      <c r="AN418" t="s">
        <v>30</v>
      </c>
      <c r="AO418">
        <v>0.41199999999999998</v>
      </c>
      <c r="AP418">
        <v>0.09</v>
      </c>
      <c r="AQ418" t="s">
        <v>18</v>
      </c>
    </row>
    <row r="419" spans="1:43">
      <c r="A419" t="s">
        <v>20</v>
      </c>
      <c r="B419">
        <v>-1.026267</v>
      </c>
      <c r="C419">
        <v>1.919562</v>
      </c>
      <c r="D419">
        <v>-0.91477399999999998</v>
      </c>
      <c r="E419">
        <v>-2.724702E-2</v>
      </c>
      <c r="F419">
        <v>2.138286E-2</v>
      </c>
      <c r="G419">
        <v>-3.2084410000000001E-2</v>
      </c>
      <c r="H419">
        <v>0.99888489999999996</v>
      </c>
      <c r="I419">
        <v>-1.5042249999999999</v>
      </c>
      <c r="J419">
        <v>1.919594</v>
      </c>
      <c r="K419">
        <v>3.7827890000000003E-2</v>
      </c>
      <c r="L419">
        <v>1.060221E-4</v>
      </c>
      <c r="M419">
        <v>-0.91059060000000003</v>
      </c>
      <c r="N419">
        <v>1.5646199999999999E-2</v>
      </c>
      <c r="O419">
        <v>-0.41301330000000003</v>
      </c>
      <c r="P419" s="9">
        <f t="shared" si="30"/>
        <v>-0.40765092895378985</v>
      </c>
      <c r="Q419" s="9">
        <f t="shared" si="31"/>
        <v>-0.66764144024622429</v>
      </c>
      <c r="R419">
        <v>3.226505</v>
      </c>
      <c r="S419" s="16">
        <f t="shared" si="32"/>
        <v>2.3018325451665813</v>
      </c>
      <c r="T419">
        <v>1.1196330000000001</v>
      </c>
      <c r="U419">
        <v>2.0886629999999999</v>
      </c>
      <c r="V419">
        <v>-3.3182830000000001</v>
      </c>
      <c r="W419">
        <f t="shared" si="33"/>
        <v>3.226505458120597</v>
      </c>
      <c r="AC419">
        <v>0.49507600000000002</v>
      </c>
      <c r="AD419">
        <v>0.48629260000000002</v>
      </c>
      <c r="AE419">
        <v>0.4811105</v>
      </c>
      <c r="AF419">
        <v>0.31563029999999997</v>
      </c>
      <c r="AG419">
        <f t="shared" si="34"/>
        <v>3.6558894748449748E-2</v>
      </c>
      <c r="AH419">
        <v>1514.2940000000001</v>
      </c>
      <c r="AI419">
        <v>1521.4290000000001</v>
      </c>
      <c r="AJ419">
        <v>4</v>
      </c>
      <c r="AK419">
        <v>1</v>
      </c>
      <c r="AL419">
        <v>2.4112207889556898</v>
      </c>
      <c r="AM419">
        <v>7.8639082610607106E-2</v>
      </c>
      <c r="AN419" t="s">
        <v>5703</v>
      </c>
      <c r="AO419">
        <v>0.88700000000000001</v>
      </c>
      <c r="AP419">
        <v>0.46899999999999997</v>
      </c>
      <c r="AQ419" t="s">
        <v>18</v>
      </c>
    </row>
    <row r="420" spans="1:43">
      <c r="A420" t="s">
        <v>22</v>
      </c>
      <c r="B420">
        <v>-1.5174240000000001</v>
      </c>
      <c r="C420">
        <v>1.930696</v>
      </c>
      <c r="D420">
        <v>1.8056039999999999E-2</v>
      </c>
      <c r="E420">
        <v>5.7608670000000002E-3</v>
      </c>
      <c r="F420">
        <v>-0.7977727</v>
      </c>
      <c r="G420">
        <v>-5.371247E-3</v>
      </c>
      <c r="H420">
        <v>-0.60290690000000002</v>
      </c>
      <c r="I420">
        <v>-1.421953</v>
      </c>
      <c r="J420">
        <v>1.9183969999999999</v>
      </c>
      <c r="K420">
        <v>-0.34555560000000002</v>
      </c>
      <c r="L420">
        <v>3.3204860000000003E-2</v>
      </c>
      <c r="M420">
        <v>-5.9106779999999999E-3</v>
      </c>
      <c r="N420">
        <v>-5.1335720000000001E-2</v>
      </c>
      <c r="O420">
        <v>0.99811179999999999</v>
      </c>
      <c r="P420" s="9">
        <f t="shared" si="30"/>
        <v>0.99527361486282695</v>
      </c>
      <c r="Q420" s="9">
        <f t="shared" si="31"/>
        <v>0.98113913688423748</v>
      </c>
      <c r="R420">
        <v>0.92655030000000005</v>
      </c>
      <c r="S420" s="16">
        <f t="shared" si="32"/>
        <v>0.19452738534675018</v>
      </c>
      <c r="T420">
        <v>-1.556573</v>
      </c>
      <c r="U420">
        <v>1.9764569999999999</v>
      </c>
      <c r="V420">
        <v>0.94264720000000002</v>
      </c>
      <c r="W420">
        <f t="shared" si="33"/>
        <v>0.9265503367179494</v>
      </c>
      <c r="AC420">
        <v>0.49837110000000001</v>
      </c>
      <c r="AD420">
        <v>0.40594259999999999</v>
      </c>
      <c r="AE420">
        <v>0.47673929999999998</v>
      </c>
      <c r="AF420">
        <v>0.42913509999999999</v>
      </c>
      <c r="AG420">
        <f t="shared" si="34"/>
        <v>4.1389718391429839E-2</v>
      </c>
      <c r="AH420">
        <v>1522.9269999999999</v>
      </c>
      <c r="AI420">
        <v>1528.3620000000001</v>
      </c>
      <c r="AJ420">
        <v>1</v>
      </c>
      <c r="AK420">
        <v>3</v>
      </c>
      <c r="AL420">
        <v>6.5041296184062999E-2</v>
      </c>
      <c r="AM420">
        <v>2.27849316596985</v>
      </c>
      <c r="AN420" t="s">
        <v>5704</v>
      </c>
      <c r="AO420">
        <v>0.43</v>
      </c>
      <c r="AP420">
        <v>0.97599999999999998</v>
      </c>
      <c r="AQ420" t="s">
        <v>18</v>
      </c>
    </row>
    <row r="421" spans="1:43">
      <c r="A421" t="s">
        <v>22</v>
      </c>
      <c r="B421">
        <v>-1.4089510000000001</v>
      </c>
      <c r="C421">
        <v>1.90798</v>
      </c>
      <c r="D421">
        <v>-0.33317720000000001</v>
      </c>
      <c r="E421">
        <v>9.0293200000000004E-2</v>
      </c>
      <c r="F421">
        <v>0.20091829999999999</v>
      </c>
      <c r="G421">
        <v>-4.6683059999999998E-2</v>
      </c>
      <c r="H421">
        <v>0.97432010000000002</v>
      </c>
      <c r="I421">
        <v>-1.4377120000000001</v>
      </c>
      <c r="J421">
        <v>1.9211469999999999</v>
      </c>
      <c r="K421">
        <v>-0.32779940000000002</v>
      </c>
      <c r="L421">
        <v>6.9087439999999996E-3</v>
      </c>
      <c r="M421">
        <v>8.7628709999999999E-2</v>
      </c>
      <c r="N421">
        <v>-5.2126869999999999E-2</v>
      </c>
      <c r="O421">
        <v>0.99476450000000005</v>
      </c>
      <c r="P421" s="9">
        <f t="shared" si="30"/>
        <v>-1.454238701250897E-2</v>
      </c>
      <c r="Q421" s="9">
        <f t="shared" si="31"/>
        <v>-0.99957703795995678</v>
      </c>
      <c r="R421">
        <v>3.9964849999999998</v>
      </c>
      <c r="S421" s="16">
        <f t="shared" si="32"/>
        <v>3.1125068543209262</v>
      </c>
      <c r="T421">
        <v>-0.9743735</v>
      </c>
      <c r="U421">
        <v>2.2283499999999998</v>
      </c>
      <c r="V421">
        <v>3.6266699999999998</v>
      </c>
      <c r="W421">
        <f t="shared" si="33"/>
        <v>3.9964840031900652</v>
      </c>
      <c r="AC421">
        <v>0.40087689999999998</v>
      </c>
      <c r="AD421">
        <v>0.43130879999999999</v>
      </c>
      <c r="AE421">
        <v>0.41847869999999998</v>
      </c>
      <c r="AF421">
        <v>0.4554375</v>
      </c>
      <c r="AG421">
        <f t="shared" si="34"/>
        <v>3.2953496003304043E-2</v>
      </c>
      <c r="AH421">
        <v>1529.896</v>
      </c>
      <c r="AI421">
        <v>1538.633</v>
      </c>
      <c r="AJ421">
        <v>1</v>
      </c>
      <c r="AK421">
        <v>1</v>
      </c>
      <c r="AL421">
        <v>0.13550853729248</v>
      </c>
      <c r="AM421">
        <v>0.63525646924972501</v>
      </c>
      <c r="AN421" t="s">
        <v>5705</v>
      </c>
      <c r="AO421">
        <v>0.85399999999999998</v>
      </c>
      <c r="AP421">
        <v>0.80100000000000005</v>
      </c>
      <c r="AQ421" t="s">
        <v>18</v>
      </c>
    </row>
    <row r="422" spans="1:43">
      <c r="A422" t="s">
        <v>22</v>
      </c>
      <c r="B422">
        <v>-1.3631819999999999</v>
      </c>
      <c r="C422">
        <v>1.9081030000000001</v>
      </c>
      <c r="D422">
        <v>-0.30152380000000001</v>
      </c>
      <c r="E422">
        <v>5.438283E-2</v>
      </c>
      <c r="F422">
        <v>0.30089709999999997</v>
      </c>
      <c r="G422">
        <v>-6.2937679999999996E-2</v>
      </c>
      <c r="H422">
        <v>0.95002229999999999</v>
      </c>
      <c r="I422">
        <v>-1.5008010000000001</v>
      </c>
      <c r="J422">
        <v>1.9344300000000001</v>
      </c>
      <c r="K422">
        <v>-3.3976289999999999E-2</v>
      </c>
      <c r="L422">
        <v>2.3649529999999999E-3</v>
      </c>
      <c r="M422">
        <v>-0.91400329999999996</v>
      </c>
      <c r="N422">
        <v>-0.40322449999999999</v>
      </c>
      <c r="O422">
        <v>4.4749659999999997E-2</v>
      </c>
      <c r="P422" s="9">
        <f t="shared" si="30"/>
        <v>0.93051871747407522</v>
      </c>
      <c r="Q422" s="9">
        <f t="shared" si="31"/>
        <v>0.73173016713919559</v>
      </c>
      <c r="R422">
        <v>4.4862200000000003</v>
      </c>
      <c r="S422" s="16">
        <f t="shared" si="32"/>
        <v>0.74993941129696007</v>
      </c>
      <c r="T422">
        <v>-2.46435</v>
      </c>
      <c r="U422">
        <v>5.4195900000000004</v>
      </c>
      <c r="V422">
        <v>-2.8672710000000001</v>
      </c>
      <c r="W422">
        <f t="shared" si="33"/>
        <v>4.4862200803907113</v>
      </c>
      <c r="AC422">
        <v>0.45061810000000002</v>
      </c>
      <c r="AD422">
        <v>0.45878740000000001</v>
      </c>
      <c r="AE422">
        <v>0.4504358</v>
      </c>
      <c r="AF422">
        <v>0.36690109999999998</v>
      </c>
      <c r="AG422">
        <f t="shared" si="34"/>
        <v>3.4166620847414772E-2</v>
      </c>
      <c r="AH422">
        <v>1540.1320000000001</v>
      </c>
      <c r="AI422">
        <v>1551.1610000000001</v>
      </c>
      <c r="AJ422">
        <v>3</v>
      </c>
      <c r="AK422">
        <v>3</v>
      </c>
      <c r="AL422">
        <v>2.17963767051697</v>
      </c>
      <c r="AM422">
        <v>1.8746740818023699</v>
      </c>
      <c r="AN422" t="s">
        <v>5706</v>
      </c>
      <c r="AO422">
        <v>0.28999999999999998</v>
      </c>
      <c r="AP422">
        <v>0.69299999999999995</v>
      </c>
      <c r="AQ422" t="s">
        <v>18</v>
      </c>
    </row>
    <row r="423" spans="1:43">
      <c r="A423" t="s">
        <v>20</v>
      </c>
      <c r="B423">
        <v>-1.5587409999999999</v>
      </c>
      <c r="C423">
        <v>1.9196329999999999</v>
      </c>
      <c r="D423">
        <v>-0.21424080000000001</v>
      </c>
      <c r="E423">
        <v>2.6678110000000001E-2</v>
      </c>
      <c r="F423">
        <v>0.635432</v>
      </c>
      <c r="G423">
        <v>2.853324E-3</v>
      </c>
      <c r="H423">
        <v>0.77169049999999995</v>
      </c>
      <c r="I423">
        <v>-1.1669389999999999</v>
      </c>
      <c r="J423">
        <v>1.9437409999999999</v>
      </c>
      <c r="K423">
        <v>-0.2491343</v>
      </c>
      <c r="L423">
        <v>-8.1501770000000001E-2</v>
      </c>
      <c r="M423">
        <v>-0.90625480000000003</v>
      </c>
      <c r="N423">
        <v>-0.21453259999999999</v>
      </c>
      <c r="O423">
        <v>0.35501470000000002</v>
      </c>
      <c r="P423" s="9">
        <f t="shared" si="30"/>
        <v>0.72906967560106384</v>
      </c>
      <c r="Q423" s="9">
        <f t="shared" si="31"/>
        <v>6.3085183762080943E-2</v>
      </c>
      <c r="R423">
        <v>1.803428</v>
      </c>
      <c r="S423" s="16">
        <f t="shared" si="32"/>
        <v>1.5076692241416489</v>
      </c>
      <c r="T423">
        <v>-2.4125540000000001</v>
      </c>
      <c r="U423">
        <v>2.9274230000000001</v>
      </c>
      <c r="V423">
        <v>-1.4421310000000001</v>
      </c>
      <c r="W423">
        <f t="shared" si="33"/>
        <v>1.8034277546730395</v>
      </c>
      <c r="AC423">
        <v>0.45180530000000002</v>
      </c>
      <c r="AD423">
        <v>0.49495359999999999</v>
      </c>
      <c r="AE423">
        <v>0.41376360000000001</v>
      </c>
      <c r="AF423">
        <v>0.38238260000000002</v>
      </c>
      <c r="AG423">
        <f t="shared" si="34"/>
        <v>3.5380682990404637E-2</v>
      </c>
      <c r="AH423">
        <v>1552.6949999999999</v>
      </c>
      <c r="AI423">
        <v>1558.059</v>
      </c>
      <c r="AJ423">
        <v>3</v>
      </c>
      <c r="AK423">
        <v>3</v>
      </c>
      <c r="AL423">
        <v>2.3197388648986799</v>
      </c>
      <c r="AM423">
        <v>2.27367043495178</v>
      </c>
      <c r="AN423" t="s">
        <v>5704</v>
      </c>
      <c r="AO423">
        <v>0.373</v>
      </c>
      <c r="AP423">
        <v>0.13600000000000001</v>
      </c>
      <c r="AQ423" t="s">
        <v>18</v>
      </c>
    </row>
    <row r="424" spans="1:43">
      <c r="A424" t="s">
        <v>22</v>
      </c>
      <c r="B424">
        <v>-1.2039230000000001</v>
      </c>
      <c r="C424">
        <v>1.9315070000000001</v>
      </c>
      <c r="D424">
        <v>-0.17731549999999999</v>
      </c>
      <c r="E424">
        <v>-1.817394E-2</v>
      </c>
      <c r="F424">
        <v>-0.40076810000000002</v>
      </c>
      <c r="G424">
        <v>-7.7200580000000005E-2</v>
      </c>
      <c r="H424">
        <v>0.9127402</v>
      </c>
      <c r="I424">
        <v>-1.451857</v>
      </c>
      <c r="J424">
        <v>1.9469369999999999</v>
      </c>
      <c r="K424">
        <v>-1.4731630000000001E-2</v>
      </c>
      <c r="L424">
        <v>6.7059060000000004E-2</v>
      </c>
      <c r="M424">
        <v>-0.90854140000000005</v>
      </c>
      <c r="N424">
        <v>-0.19084909999999999</v>
      </c>
      <c r="O424">
        <v>-0.36555739999999998</v>
      </c>
      <c r="P424" s="9">
        <f t="shared" si="30"/>
        <v>-0.463094693196348</v>
      </c>
      <c r="Q424" s="9">
        <f t="shared" si="31"/>
        <v>-0.57108661026676066</v>
      </c>
      <c r="R424">
        <v>0.79999739999999997</v>
      </c>
      <c r="S424" s="16">
        <f t="shared" si="32"/>
        <v>2.1786252715449201</v>
      </c>
      <c r="T424">
        <v>-0.9480904</v>
      </c>
      <c r="U424">
        <v>2.4387349999999999</v>
      </c>
      <c r="V424">
        <v>-0.74057879999999998</v>
      </c>
      <c r="W424">
        <f t="shared" si="33"/>
        <v>0.79999756770483366</v>
      </c>
      <c r="AC424">
        <v>0.44935130000000001</v>
      </c>
      <c r="AD424">
        <v>0.42733510000000002</v>
      </c>
      <c r="AE424">
        <v>0.4913304</v>
      </c>
      <c r="AF424">
        <v>0.48464309999999999</v>
      </c>
      <c r="AG424">
        <f t="shared" si="34"/>
        <v>4.5724634045405485E-2</v>
      </c>
      <c r="AH424">
        <v>1559.559</v>
      </c>
      <c r="AI424">
        <v>1564.692</v>
      </c>
      <c r="AJ424">
        <v>3</v>
      </c>
      <c r="AK424">
        <v>2</v>
      </c>
      <c r="AL424">
        <v>2.3519251346588099</v>
      </c>
      <c r="AM424">
        <v>1.1036565303802499</v>
      </c>
      <c r="AN424" t="s">
        <v>4484</v>
      </c>
      <c r="AO424">
        <v>0.18</v>
      </c>
      <c r="AP424">
        <v>0.48499999999999999</v>
      </c>
      <c r="AQ424" t="s">
        <v>18</v>
      </c>
    </row>
    <row r="425" spans="1:43">
      <c r="A425" t="s">
        <v>22</v>
      </c>
      <c r="B425">
        <v>-1.401737</v>
      </c>
      <c r="C425">
        <v>1.925181</v>
      </c>
      <c r="D425">
        <v>-6.253177E-2</v>
      </c>
      <c r="E425">
        <v>-1.205467E-2</v>
      </c>
      <c r="F425">
        <v>-0.83734759999999997</v>
      </c>
      <c r="G425">
        <v>2.9694230000000001E-3</v>
      </c>
      <c r="H425">
        <v>-0.54652979999999995</v>
      </c>
      <c r="I425">
        <v>-1.478604</v>
      </c>
      <c r="J425">
        <v>1.942922</v>
      </c>
      <c r="K425">
        <v>-0.2530269</v>
      </c>
      <c r="L425">
        <v>-0.23670479999999999</v>
      </c>
      <c r="M425">
        <v>9.9824819999999995E-2</v>
      </c>
      <c r="N425">
        <v>1.725792E-2</v>
      </c>
      <c r="O425">
        <v>0.96628559999999997</v>
      </c>
      <c r="P425" s="9">
        <f t="shared" si="30"/>
        <v>0.94164103976876035</v>
      </c>
      <c r="Q425" s="9">
        <f t="shared" si="31"/>
        <v>0.77337569555358421</v>
      </c>
      <c r="R425">
        <v>0.54435520000000004</v>
      </c>
      <c r="S425" s="16">
        <f t="shared" si="32"/>
        <v>0.68664745620740775</v>
      </c>
      <c r="T425">
        <v>-1.279379</v>
      </c>
      <c r="U425">
        <v>2.3184999999999998</v>
      </c>
      <c r="V425">
        <v>0.29334939999999998</v>
      </c>
      <c r="W425">
        <f t="shared" si="33"/>
        <v>0.54435532796654862</v>
      </c>
      <c r="AC425">
        <v>0.4901816</v>
      </c>
      <c r="AD425">
        <v>0.43403029999999998</v>
      </c>
      <c r="AE425">
        <v>0.46167209999999997</v>
      </c>
      <c r="AF425">
        <v>0.42094740000000003</v>
      </c>
      <c r="AG425">
        <f t="shared" si="34"/>
        <v>4.1346477448507557E-2</v>
      </c>
      <c r="AH425">
        <v>1566.1959999999999</v>
      </c>
      <c r="AI425">
        <v>1569.9269999999999</v>
      </c>
      <c r="AJ425">
        <v>2</v>
      </c>
      <c r="AK425">
        <v>2</v>
      </c>
      <c r="AL425">
        <v>0.85824489593505904</v>
      </c>
      <c r="AM425">
        <v>1.2691959142684901</v>
      </c>
      <c r="AN425" t="s">
        <v>58</v>
      </c>
      <c r="AO425">
        <v>0.88100000000000001</v>
      </c>
      <c r="AP425">
        <v>0.17</v>
      </c>
      <c r="AQ425" t="s">
        <v>18</v>
      </c>
    </row>
    <row r="426" spans="1:43">
      <c r="A426" t="s">
        <v>22</v>
      </c>
      <c r="B426">
        <v>-1.4988060000000001</v>
      </c>
      <c r="C426">
        <v>1.9228149999999999</v>
      </c>
      <c r="D426">
        <v>-0.20377410000000001</v>
      </c>
      <c r="E426">
        <v>1.0958570000000001E-2</v>
      </c>
      <c r="F426">
        <v>2.287548E-2</v>
      </c>
      <c r="G426">
        <v>-1.6390780000000001E-2</v>
      </c>
      <c r="H426">
        <v>0.99954399999999999</v>
      </c>
      <c r="I426">
        <v>-1.4825219999999999</v>
      </c>
      <c r="J426">
        <v>1.9429399999999999</v>
      </c>
      <c r="K426">
        <v>-0.26908070000000001</v>
      </c>
      <c r="L426">
        <v>-0.20258619999999999</v>
      </c>
      <c r="M426">
        <v>-0.2306223</v>
      </c>
      <c r="N426">
        <v>-6.0755330000000003E-2</v>
      </c>
      <c r="O426">
        <v>0.9497795</v>
      </c>
      <c r="P426" s="9">
        <f t="shared" si="30"/>
        <v>-0.35125145796593282</v>
      </c>
      <c r="Q426" s="9">
        <f t="shared" si="31"/>
        <v>-0.75324482655361302</v>
      </c>
      <c r="R426">
        <v>5.0637629999999998</v>
      </c>
      <c r="S426" s="16">
        <f t="shared" si="32"/>
        <v>2.4237778629353506</v>
      </c>
      <c r="T426">
        <v>-3.9483519999999999</v>
      </c>
      <c r="U426">
        <v>4.0803529999999997</v>
      </c>
      <c r="V426">
        <v>3.667459</v>
      </c>
      <c r="W426">
        <f t="shared" si="33"/>
        <v>5.0637625874536818</v>
      </c>
      <c r="AC426">
        <v>0.4554357</v>
      </c>
      <c r="AD426">
        <v>0.43140919999999999</v>
      </c>
      <c r="AE426">
        <v>0.49431639999999999</v>
      </c>
      <c r="AF426">
        <v>0.4752342</v>
      </c>
      <c r="AG426">
        <f t="shared" si="34"/>
        <v>4.6156107806395265E-2</v>
      </c>
      <c r="AH426">
        <v>1571.4269999999999</v>
      </c>
      <c r="AI426">
        <v>1574.7619999999999</v>
      </c>
      <c r="AJ426">
        <v>1</v>
      </c>
      <c r="AK426">
        <v>4</v>
      </c>
      <c r="AL426">
        <v>0.70053505897521995</v>
      </c>
      <c r="AM426">
        <v>2.4194922447204599</v>
      </c>
      <c r="AN426" t="s">
        <v>5682</v>
      </c>
      <c r="AO426">
        <v>0.97499999999999998</v>
      </c>
      <c r="AP426">
        <v>0.995</v>
      </c>
      <c r="AQ426" t="s">
        <v>18</v>
      </c>
    </row>
    <row r="427" spans="1:43">
      <c r="A427" t="s">
        <v>20</v>
      </c>
      <c r="B427">
        <v>-1.470024</v>
      </c>
      <c r="C427">
        <v>1.929543</v>
      </c>
      <c r="D427">
        <v>-0.24124429999999999</v>
      </c>
      <c r="E427">
        <v>-0.1071023</v>
      </c>
      <c r="F427">
        <v>-2.5059040000000001E-2</v>
      </c>
      <c r="G427">
        <v>-0.1496238</v>
      </c>
      <c r="H427">
        <v>0.98260570000000003</v>
      </c>
      <c r="I427">
        <v>-1.5477240000000001</v>
      </c>
      <c r="J427">
        <v>1.9229430000000001</v>
      </c>
      <c r="K427">
        <v>-5.7948970000000002E-2</v>
      </c>
      <c r="L427">
        <v>3.021778E-2</v>
      </c>
      <c r="M427">
        <v>-0.82576859999999996</v>
      </c>
      <c r="N427">
        <v>1.3212959999999999E-2</v>
      </c>
      <c r="O427">
        <v>-0.56304399999999999</v>
      </c>
      <c r="P427" s="9">
        <f t="shared" si="30"/>
        <v>0.727982074778737</v>
      </c>
      <c r="Q427" s="9">
        <f t="shared" si="31"/>
        <v>5.9915802398309292E-2</v>
      </c>
      <c r="R427">
        <v>0.96688969999999996</v>
      </c>
      <c r="S427" s="16">
        <f t="shared" si="32"/>
        <v>1.510844617703694</v>
      </c>
      <c r="T427">
        <v>-0.59023970000000003</v>
      </c>
      <c r="U427">
        <v>1.956939</v>
      </c>
      <c r="V427">
        <v>-0.64137520000000003</v>
      </c>
      <c r="W427">
        <f t="shared" si="33"/>
        <v>0.96688970026435805</v>
      </c>
      <c r="AC427">
        <v>0.47662199999999999</v>
      </c>
      <c r="AD427">
        <v>0.42927660000000001</v>
      </c>
      <c r="AE427">
        <v>0.41104309999999999</v>
      </c>
      <c r="AF427">
        <v>0.46354220000000002</v>
      </c>
      <c r="AG427">
        <f t="shared" si="34"/>
        <v>3.8984138403077163E-2</v>
      </c>
      <c r="AH427">
        <v>1576.3</v>
      </c>
      <c r="AI427">
        <v>1580.7270000000001</v>
      </c>
      <c r="AJ427">
        <v>3</v>
      </c>
      <c r="AK427">
        <v>1</v>
      </c>
      <c r="AL427">
        <v>1.9974567890167201</v>
      </c>
      <c r="AM427">
        <v>3.11288386583328E-2</v>
      </c>
      <c r="AN427" t="s">
        <v>5615</v>
      </c>
      <c r="AO427">
        <v>0.85199999999999998</v>
      </c>
      <c r="AP427">
        <v>0.44800000000000001</v>
      </c>
      <c r="AQ427" t="s">
        <v>18</v>
      </c>
    </row>
    <row r="428" spans="1:43">
      <c r="A428" t="s">
        <v>22</v>
      </c>
      <c r="B428">
        <v>-1.6084259999999999</v>
      </c>
      <c r="C428">
        <v>1.947999</v>
      </c>
      <c r="D428">
        <v>-0.1414079</v>
      </c>
      <c r="E428">
        <v>-0.12639439999999999</v>
      </c>
      <c r="F428">
        <v>0.4607945</v>
      </c>
      <c r="G428">
        <v>5.2184290000000001E-2</v>
      </c>
      <c r="H428">
        <v>0.8769091</v>
      </c>
      <c r="I428">
        <v>-1.570641</v>
      </c>
      <c r="J428">
        <v>1.9239660000000001</v>
      </c>
      <c r="K428">
        <v>0.16759289999999999</v>
      </c>
      <c r="L428">
        <v>-1.6351950000000001E-2</v>
      </c>
      <c r="M428">
        <v>-0.98750660000000001</v>
      </c>
      <c r="N428">
        <v>-3.03387E-2</v>
      </c>
      <c r="O428">
        <v>0.15376219999999999</v>
      </c>
      <c r="P428" s="9">
        <f t="shared" si="30"/>
        <v>0.806319653881305</v>
      </c>
      <c r="Q428" s="9">
        <f t="shared" si="31"/>
        <v>0.30030276847053505</v>
      </c>
      <c r="R428">
        <v>4.779401</v>
      </c>
      <c r="S428" s="16">
        <f t="shared" si="32"/>
        <v>1.2657862693360604</v>
      </c>
      <c r="T428">
        <v>-3.7615099999999999</v>
      </c>
      <c r="U428">
        <v>2.2419380000000002</v>
      </c>
      <c r="V428">
        <v>-4.3982260000000002</v>
      </c>
      <c r="W428">
        <f t="shared" si="33"/>
        <v>4.7794007138201557</v>
      </c>
      <c r="AC428">
        <v>0.49529050000000002</v>
      </c>
      <c r="AD428">
        <v>0.44969199999999998</v>
      </c>
      <c r="AE428">
        <v>0.43297829999999998</v>
      </c>
      <c r="AF428">
        <v>0.33735680000000001</v>
      </c>
      <c r="AG428">
        <f t="shared" si="34"/>
        <v>3.2533497843409365E-2</v>
      </c>
      <c r="AH428">
        <v>1582.26</v>
      </c>
      <c r="AI428">
        <v>1586.799</v>
      </c>
      <c r="AJ428">
        <v>4</v>
      </c>
      <c r="AK428">
        <v>4</v>
      </c>
      <c r="AL428">
        <v>2.6695895195007302</v>
      </c>
      <c r="AM428">
        <v>3.0059115886688201</v>
      </c>
      <c r="AN428" t="s">
        <v>5685</v>
      </c>
      <c r="AO428">
        <v>0.42</v>
      </c>
      <c r="AP428">
        <v>4.0000000000000001E-3</v>
      </c>
      <c r="AQ428" t="s">
        <v>18</v>
      </c>
    </row>
    <row r="429" spans="1:43">
      <c r="A429" t="s">
        <v>16</v>
      </c>
      <c r="B429">
        <v>-1.490267</v>
      </c>
      <c r="C429">
        <v>1.912709</v>
      </c>
      <c r="D429">
        <v>6.170871E-2</v>
      </c>
      <c r="E429">
        <v>-2.4933710000000001E-2</v>
      </c>
      <c r="F429">
        <v>-0.96995489999999995</v>
      </c>
      <c r="G429">
        <v>6.5194119999999994E-2</v>
      </c>
      <c r="H429">
        <v>-0.23305690000000001</v>
      </c>
      <c r="I429">
        <v>-1.647605</v>
      </c>
      <c r="J429">
        <v>1.9447030000000001</v>
      </c>
      <c r="K429">
        <v>2.0513730000000001E-2</v>
      </c>
      <c r="L429">
        <v>0.1194601</v>
      </c>
      <c r="M429">
        <v>-0.87003160000000002</v>
      </c>
      <c r="N429">
        <v>-0.28170820000000002</v>
      </c>
      <c r="O429">
        <v>-0.386542</v>
      </c>
      <c r="P429" s="9">
        <f t="shared" si="30"/>
        <v>0.48028118148793197</v>
      </c>
      <c r="Q429" s="9">
        <f t="shared" si="31"/>
        <v>-0.53865997341711225</v>
      </c>
      <c r="R429">
        <v>2.9932759999999998</v>
      </c>
      <c r="S429" s="16">
        <f t="shared" si="32"/>
        <v>2.139642133935066</v>
      </c>
      <c r="T429">
        <v>-0.1777445</v>
      </c>
      <c r="U429">
        <v>3.885875</v>
      </c>
      <c r="V429">
        <v>-1.7668440000000001</v>
      </c>
      <c r="W429">
        <f t="shared" si="33"/>
        <v>2.9932765307954083</v>
      </c>
      <c r="AC429">
        <v>0.49779109999999999</v>
      </c>
      <c r="AD429">
        <v>0.46802290000000002</v>
      </c>
      <c r="AE429">
        <v>0.49311850000000002</v>
      </c>
      <c r="AF429">
        <v>0.47726249999999998</v>
      </c>
      <c r="AG429">
        <f t="shared" si="34"/>
        <v>5.4830579849347243E-2</v>
      </c>
      <c r="AH429">
        <v>1588.33</v>
      </c>
      <c r="AI429">
        <v>1590.663</v>
      </c>
      <c r="AJ429">
        <v>3</v>
      </c>
      <c r="AK429">
        <v>2</v>
      </c>
      <c r="AL429">
        <v>2.22797632217407</v>
      </c>
      <c r="AM429">
        <v>0.98381942510604903</v>
      </c>
      <c r="AN429" t="s">
        <v>5707</v>
      </c>
      <c r="AO429">
        <v>0.252</v>
      </c>
      <c r="AP429">
        <v>0.73399999999999999</v>
      </c>
      <c r="AQ429" t="s">
        <v>18</v>
      </c>
    </row>
    <row r="430" spans="1:43">
      <c r="A430" t="s">
        <v>20</v>
      </c>
      <c r="B430">
        <v>-1.5377749999999999</v>
      </c>
      <c r="C430">
        <v>1.931432</v>
      </c>
      <c r="D430">
        <v>-4.4048480000000001E-2</v>
      </c>
      <c r="E430">
        <v>1.205533E-2</v>
      </c>
      <c r="F430">
        <v>0.56977869999999997</v>
      </c>
      <c r="G430">
        <v>2.95307E-2</v>
      </c>
      <c r="H430">
        <v>0.82117890000000004</v>
      </c>
      <c r="I430">
        <v>-1.3129280000000001</v>
      </c>
      <c r="J430">
        <v>1.9374800000000001</v>
      </c>
      <c r="K430">
        <v>-0.16116459999999999</v>
      </c>
      <c r="L430">
        <v>-8.8113319999999995E-2</v>
      </c>
      <c r="M430">
        <v>-0.79743339999999996</v>
      </c>
      <c r="N430">
        <v>-8.931132E-2</v>
      </c>
      <c r="O430">
        <v>0.59021990000000002</v>
      </c>
      <c r="P430" s="9">
        <f t="shared" si="30"/>
        <v>-8.8430790164087947E-2</v>
      </c>
      <c r="Q430" s="9">
        <f t="shared" si="31"/>
        <v>-0.98435999070191005</v>
      </c>
      <c r="R430">
        <v>0.7297515</v>
      </c>
      <c r="S430" s="16">
        <f t="shared" si="32"/>
        <v>2.9644997485713378</v>
      </c>
      <c r="T430">
        <v>-2.1050399999999998</v>
      </c>
      <c r="U430">
        <v>2.2552590000000001</v>
      </c>
      <c r="V430">
        <v>-0.36944709999999997</v>
      </c>
      <c r="W430">
        <f t="shared" si="33"/>
        <v>0.72975185375023499</v>
      </c>
      <c r="AC430">
        <v>0.44930239999999999</v>
      </c>
      <c r="AD430">
        <v>0.49859680000000001</v>
      </c>
      <c r="AE430">
        <v>0.43939660000000003</v>
      </c>
      <c r="AF430">
        <v>0.33631490000000003</v>
      </c>
      <c r="AG430">
        <f t="shared" si="34"/>
        <v>3.3104804383801791E-2</v>
      </c>
      <c r="AH430">
        <v>1592.202</v>
      </c>
      <c r="AI430">
        <v>1598.8019999999999</v>
      </c>
      <c r="AJ430">
        <v>3</v>
      </c>
      <c r="AK430">
        <v>4</v>
      </c>
      <c r="AL430">
        <v>2.0329794883728001</v>
      </c>
      <c r="AM430">
        <v>2.6228773593902601</v>
      </c>
      <c r="AN430" t="s">
        <v>5708</v>
      </c>
      <c r="AO430">
        <v>2.8000000000000001E-2</v>
      </c>
      <c r="AP430">
        <v>0.32200000000000001</v>
      </c>
      <c r="AQ430" t="s">
        <v>18</v>
      </c>
    </row>
    <row r="431" spans="1:43">
      <c r="A431" t="s">
        <v>20</v>
      </c>
      <c r="B431">
        <v>-1.3432090000000001</v>
      </c>
      <c r="C431">
        <v>1.927983</v>
      </c>
      <c r="D431">
        <v>-9.7602990000000001E-2</v>
      </c>
      <c r="E431">
        <v>-3.053285E-2</v>
      </c>
      <c r="F431">
        <v>-0.1921253</v>
      </c>
      <c r="G431">
        <v>-2.7256470000000001E-2</v>
      </c>
      <c r="H431">
        <v>0.98051659999999996</v>
      </c>
      <c r="I431">
        <v>-1.5188489999999999</v>
      </c>
      <c r="J431">
        <v>1.943584</v>
      </c>
      <c r="K431">
        <v>0.1127674</v>
      </c>
      <c r="L431">
        <v>-0.11318400000000001</v>
      </c>
      <c r="M431">
        <v>0.65292410000000001</v>
      </c>
      <c r="N431">
        <v>0.13736490000000001</v>
      </c>
      <c r="O431">
        <v>0.73621360000000002</v>
      </c>
      <c r="P431" s="9">
        <f t="shared" si="30"/>
        <v>0.98079677305942314</v>
      </c>
      <c r="Q431" s="9">
        <f t="shared" si="31"/>
        <v>0.92392462008755527</v>
      </c>
      <c r="R431">
        <v>1.4853890000000001</v>
      </c>
      <c r="S431" s="16">
        <f t="shared" si="32"/>
        <v>0.39258124542264849</v>
      </c>
      <c r="T431">
        <v>-9.5404390000000006E-2</v>
      </c>
      <c r="U431">
        <v>2.6584400000000001</v>
      </c>
      <c r="V431">
        <v>0.2426875</v>
      </c>
      <c r="W431">
        <f t="shared" si="33"/>
        <v>1.4853893062664392</v>
      </c>
      <c r="AC431">
        <v>0.4499708</v>
      </c>
      <c r="AD431">
        <v>0.46204899999999999</v>
      </c>
      <c r="AE431">
        <v>0.48854259999999999</v>
      </c>
      <c r="AF431">
        <v>0.49631740000000002</v>
      </c>
      <c r="AG431">
        <f t="shared" si="34"/>
        <v>5.0412044047169972E-2</v>
      </c>
      <c r="AH431">
        <v>1600.335</v>
      </c>
      <c r="AI431">
        <v>1605.5640000000001</v>
      </c>
      <c r="AJ431">
        <v>2</v>
      </c>
      <c r="AK431">
        <v>1</v>
      </c>
      <c r="AL431">
        <v>1.3396517038345299</v>
      </c>
      <c r="AM431">
        <v>0.52961015701293901</v>
      </c>
      <c r="AN431" t="s">
        <v>5709</v>
      </c>
      <c r="AO431">
        <v>2.7E-2</v>
      </c>
      <c r="AP431">
        <v>8.8999999999999996E-2</v>
      </c>
      <c r="AQ431" t="s">
        <v>18</v>
      </c>
    </row>
    <row r="432" spans="1:43">
      <c r="A432" t="s">
        <v>20</v>
      </c>
      <c r="B432">
        <v>-1.427932</v>
      </c>
      <c r="C432">
        <v>1.91855</v>
      </c>
      <c r="D432">
        <v>0.12087009999999999</v>
      </c>
      <c r="E432">
        <v>3.3372279999999997E-2</v>
      </c>
      <c r="F432">
        <v>0.65002970000000004</v>
      </c>
      <c r="G432">
        <v>-3.0975200000000001E-2</v>
      </c>
      <c r="H432">
        <v>0.75854359999999998</v>
      </c>
      <c r="I432">
        <v>-1.486561</v>
      </c>
      <c r="J432">
        <v>1.9211469999999999</v>
      </c>
      <c r="K432">
        <v>0.12431680000000001</v>
      </c>
      <c r="L432">
        <v>-2.2735830000000001E-4</v>
      </c>
      <c r="M432">
        <v>0.67205199999999998</v>
      </c>
      <c r="N432">
        <v>-2.158676E-2</v>
      </c>
      <c r="O432">
        <v>0.74018919999999999</v>
      </c>
      <c r="P432" s="9">
        <f t="shared" si="30"/>
        <v>0.92934580335503414</v>
      </c>
      <c r="Q432" s="9">
        <f t="shared" si="31"/>
        <v>0.72736724442722767</v>
      </c>
      <c r="R432">
        <v>4.0829810000000002</v>
      </c>
      <c r="S432" s="16">
        <f t="shared" si="32"/>
        <v>0.75631866448667728</v>
      </c>
      <c r="T432">
        <v>2.628654</v>
      </c>
      <c r="U432">
        <v>2.208094</v>
      </c>
      <c r="V432">
        <v>0.48282009999999997</v>
      </c>
      <c r="W432">
        <f t="shared" si="33"/>
        <v>4.0829809582989727</v>
      </c>
      <c r="AC432">
        <v>0.48088560000000002</v>
      </c>
      <c r="AD432">
        <v>0.42066930000000002</v>
      </c>
      <c r="AE432">
        <v>0.45566010000000001</v>
      </c>
      <c r="AF432">
        <v>0.37406640000000002</v>
      </c>
      <c r="AG432">
        <f t="shared" si="34"/>
        <v>3.4480399768690453E-2</v>
      </c>
      <c r="AH432">
        <v>1607.0930000000001</v>
      </c>
      <c r="AI432">
        <v>1609.865</v>
      </c>
      <c r="AJ432">
        <v>2</v>
      </c>
      <c r="AK432">
        <v>1</v>
      </c>
      <c r="AL432">
        <v>1.4820313453674301</v>
      </c>
      <c r="AM432">
        <v>7.1255490183830303E-2</v>
      </c>
      <c r="AN432" t="s">
        <v>3671</v>
      </c>
      <c r="AO432">
        <v>0.379</v>
      </c>
      <c r="AP432">
        <v>0.69199999999999995</v>
      </c>
      <c r="AQ432" t="s">
        <v>18</v>
      </c>
    </row>
    <row r="433" spans="1:43">
      <c r="A433" t="s">
        <v>20</v>
      </c>
      <c r="B433">
        <v>-1.476453</v>
      </c>
      <c r="C433">
        <v>1.9229639999999999</v>
      </c>
      <c r="D433">
        <v>0.1187018</v>
      </c>
      <c r="E433">
        <v>-1.2810139999999999E-2</v>
      </c>
      <c r="F433">
        <v>0.70088300000000003</v>
      </c>
      <c r="G433">
        <v>-2.376373E-2</v>
      </c>
      <c r="H433">
        <v>0.71276519999999999</v>
      </c>
      <c r="I433">
        <v>-1.5206440000000001</v>
      </c>
      <c r="J433">
        <v>1.9433720000000001</v>
      </c>
      <c r="K433">
        <v>6.0386549999999997E-2</v>
      </c>
      <c r="L433">
        <v>-0.25744339999999999</v>
      </c>
      <c r="M433">
        <v>0.53321090000000004</v>
      </c>
      <c r="N433">
        <v>0.21181759999999999</v>
      </c>
      <c r="O433">
        <v>0.77752319999999997</v>
      </c>
      <c r="P433" s="9">
        <f t="shared" si="30"/>
        <v>0.93092150828304998</v>
      </c>
      <c r="Q433" s="9">
        <f t="shared" si="31"/>
        <v>0.73322970916797736</v>
      </c>
      <c r="R433">
        <v>1.7061580000000001</v>
      </c>
      <c r="S433" s="16">
        <f t="shared" si="32"/>
        <v>0.74773675492376868</v>
      </c>
      <c r="T433">
        <v>-0.37745649999999997</v>
      </c>
      <c r="U433">
        <v>3.1632389999999999</v>
      </c>
      <c r="V433">
        <v>0.52477989999999997</v>
      </c>
      <c r="W433">
        <f t="shared" si="33"/>
        <v>1.7061579076793743</v>
      </c>
      <c r="AC433">
        <v>0.43278889999999998</v>
      </c>
      <c r="AD433">
        <v>0.40458460000000002</v>
      </c>
      <c r="AE433">
        <v>0.44114130000000001</v>
      </c>
      <c r="AF433">
        <v>0.48171809999999998</v>
      </c>
      <c r="AG433">
        <f t="shared" si="34"/>
        <v>3.7209697973192513E-2</v>
      </c>
      <c r="AH433">
        <v>1611.402</v>
      </c>
      <c r="AI433">
        <v>1618.1610000000001</v>
      </c>
      <c r="AJ433">
        <v>2</v>
      </c>
      <c r="AK433">
        <v>2</v>
      </c>
      <c r="AL433">
        <v>1.33048260211945</v>
      </c>
      <c r="AM433">
        <v>0.84571886062622104</v>
      </c>
      <c r="AN433" t="s">
        <v>5710</v>
      </c>
      <c r="AO433">
        <v>0.92700000000000005</v>
      </c>
      <c r="AP433">
        <v>0.84799999999999998</v>
      </c>
      <c r="AQ433" t="s">
        <v>18</v>
      </c>
    </row>
    <row r="434" spans="1:43">
      <c r="A434" t="s">
        <v>20</v>
      </c>
      <c r="B434">
        <v>-1.4975080000000001</v>
      </c>
      <c r="C434">
        <v>1.9356720000000001</v>
      </c>
      <c r="D434">
        <v>0.10528990000000001</v>
      </c>
      <c r="E434">
        <v>-6.9471309999999994E-2</v>
      </c>
      <c r="F434">
        <v>0.13882169999999999</v>
      </c>
      <c r="G434">
        <v>-5.6746690000000002E-3</v>
      </c>
      <c r="H434">
        <v>0.9878614</v>
      </c>
      <c r="I434">
        <v>-1.9349780000000001</v>
      </c>
      <c r="J434">
        <v>1.9135059999999999</v>
      </c>
      <c r="K434">
        <v>-0.51885680000000001</v>
      </c>
      <c r="L434">
        <v>-0.47420060000000003</v>
      </c>
      <c r="M434">
        <v>0.23463290000000001</v>
      </c>
      <c r="N434">
        <v>0.20901910000000001</v>
      </c>
      <c r="O434">
        <v>0.82243069999999996</v>
      </c>
      <c r="P434" s="9">
        <f t="shared" si="30"/>
        <v>0.88898611162272689</v>
      </c>
      <c r="Q434" s="9">
        <f t="shared" si="31"/>
        <v>0.58059261331619094</v>
      </c>
      <c r="R434">
        <v>4.9148339999999999</v>
      </c>
      <c r="S434" s="16">
        <f t="shared" si="32"/>
        <v>0.95133997231922007</v>
      </c>
      <c r="T434">
        <v>-0.78214660000000003</v>
      </c>
      <c r="U434">
        <v>6.7283600000000003</v>
      </c>
      <c r="V434">
        <v>0.92626220000000004</v>
      </c>
      <c r="W434">
        <f t="shared" si="33"/>
        <v>4.914834251052751</v>
      </c>
      <c r="AC434">
        <v>0.40079769999999998</v>
      </c>
      <c r="AD434">
        <v>0.40475460000000002</v>
      </c>
      <c r="AE434">
        <v>0.4377819</v>
      </c>
      <c r="AF434">
        <v>0.44064809999999999</v>
      </c>
      <c r="AG434">
        <f t="shared" si="34"/>
        <v>3.1294406349521103E-2</v>
      </c>
      <c r="AH434">
        <v>1619.694</v>
      </c>
      <c r="AI434">
        <v>1678.4059999999999</v>
      </c>
      <c r="AJ434">
        <v>2</v>
      </c>
      <c r="AK434">
        <v>2</v>
      </c>
      <c r="AL434">
        <v>1.40296995639801</v>
      </c>
      <c r="AM434">
        <v>1.42262923717499</v>
      </c>
      <c r="AN434" t="s">
        <v>5711</v>
      </c>
      <c r="AO434">
        <v>0.36799999999999999</v>
      </c>
      <c r="AP434">
        <v>0.92900000000000005</v>
      </c>
      <c r="AQ434" t="s">
        <v>18</v>
      </c>
    </row>
    <row r="435" spans="1:43">
      <c r="A435" t="s">
        <v>20</v>
      </c>
      <c r="B435">
        <v>-1.722621</v>
      </c>
      <c r="C435">
        <v>1.89557</v>
      </c>
      <c r="D435">
        <v>-0.41507179999999999</v>
      </c>
      <c r="E435">
        <v>0.15756300000000001</v>
      </c>
      <c r="F435">
        <v>0.54813959999999995</v>
      </c>
      <c r="G435">
        <v>-6.5502149999999995E-2</v>
      </c>
      <c r="H435">
        <v>0.81879570000000002</v>
      </c>
      <c r="I435">
        <v>-1.078419</v>
      </c>
      <c r="J435">
        <v>2.1452969999999998</v>
      </c>
      <c r="K435">
        <v>-0.27282519999999999</v>
      </c>
      <c r="L435">
        <v>-0.15850739999999999</v>
      </c>
      <c r="M435">
        <v>9.4239809999999993E-2</v>
      </c>
      <c r="N435">
        <v>-6.9745920000000003E-2</v>
      </c>
      <c r="O435">
        <v>0.98037229999999997</v>
      </c>
      <c r="P435" s="9">
        <f t="shared" si="30"/>
        <v>0.8700171484519339</v>
      </c>
      <c r="Q435" s="9">
        <f t="shared" si="31"/>
        <v>0.51385967720086878</v>
      </c>
      <c r="R435">
        <v>3.3970940000000001</v>
      </c>
      <c r="S435" s="16">
        <f t="shared" si="32"/>
        <v>1.0311184498989339</v>
      </c>
      <c r="T435">
        <v>-0.57659709999999997</v>
      </c>
      <c r="U435">
        <v>3.2740200000000002</v>
      </c>
      <c r="V435">
        <v>2.4705400000000002</v>
      </c>
      <c r="W435">
        <f t="shared" si="33"/>
        <v>3.3970944411615132</v>
      </c>
      <c r="AC435">
        <v>0.49015019999999998</v>
      </c>
      <c r="AD435">
        <v>0.40897630000000001</v>
      </c>
      <c r="AE435">
        <v>0.47592040000000002</v>
      </c>
      <c r="AF435">
        <v>0.4899773</v>
      </c>
      <c r="AG435">
        <f t="shared" si="34"/>
        <v>4.674526292582383E-2</v>
      </c>
      <c r="AH435">
        <v>1679.9349999999999</v>
      </c>
      <c r="AI435">
        <v>1707.6959999999999</v>
      </c>
      <c r="AJ435">
        <v>1</v>
      </c>
      <c r="AK435">
        <v>2</v>
      </c>
      <c r="AL435">
        <v>0.55588245391845703</v>
      </c>
      <c r="AM435">
        <v>0.87720870971679699</v>
      </c>
      <c r="AN435" t="s">
        <v>5712</v>
      </c>
      <c r="AO435">
        <v>0.39200000000000002</v>
      </c>
      <c r="AP435">
        <v>0.35</v>
      </c>
      <c r="AQ435" t="s">
        <v>18</v>
      </c>
    </row>
    <row r="436" spans="1:43">
      <c r="A436" t="s">
        <v>22</v>
      </c>
      <c r="B436">
        <v>-1.0999080000000001</v>
      </c>
      <c r="C436">
        <v>2.1441439999999998</v>
      </c>
      <c r="D436">
        <v>-0.27713850000000001</v>
      </c>
      <c r="E436">
        <v>-0.1440245</v>
      </c>
      <c r="F436">
        <v>0.14539659999999999</v>
      </c>
      <c r="G436">
        <v>-5.4978930000000002E-2</v>
      </c>
      <c r="H436">
        <v>0.97728919999999997</v>
      </c>
      <c r="I436">
        <v>-1.427473</v>
      </c>
      <c r="J436">
        <v>2.0973190000000002</v>
      </c>
      <c r="K436">
        <v>-0.49517070000000002</v>
      </c>
      <c r="L436">
        <v>-0.48451670000000002</v>
      </c>
      <c r="M436">
        <v>0.34792659999999997</v>
      </c>
      <c r="N436">
        <v>0.15805759999999999</v>
      </c>
      <c r="O436">
        <v>0.78689799999999999</v>
      </c>
      <c r="P436" s="9">
        <f t="shared" si="30"/>
        <v>-0.37801121784828023</v>
      </c>
      <c r="Q436" s="9">
        <f t="shared" si="31"/>
        <v>-0.71421503836172007</v>
      </c>
      <c r="R436">
        <v>3.802562</v>
      </c>
      <c r="S436" s="16">
        <f t="shared" si="32"/>
        <v>2.3662982988450061</v>
      </c>
      <c r="T436">
        <v>-0.2430862</v>
      </c>
      <c r="U436">
        <v>5.7760280000000002</v>
      </c>
      <c r="V436">
        <v>0.45413429999999999</v>
      </c>
      <c r="W436">
        <f t="shared" si="33"/>
        <v>3.8025629376028851</v>
      </c>
      <c r="AC436">
        <v>0.425118</v>
      </c>
      <c r="AD436">
        <v>0.4298633</v>
      </c>
      <c r="AE436">
        <v>0.42659360000000002</v>
      </c>
      <c r="AF436">
        <v>0.47151959999999998</v>
      </c>
      <c r="AG436">
        <f t="shared" si="34"/>
        <v>3.6758175588745071E-2</v>
      </c>
      <c r="AH436">
        <v>1709.1969999999999</v>
      </c>
      <c r="AI436">
        <v>1729.1990000000001</v>
      </c>
      <c r="AJ436">
        <v>2</v>
      </c>
      <c r="AK436">
        <v>2</v>
      </c>
      <c r="AL436">
        <v>1.37728023529053</v>
      </c>
      <c r="AM436">
        <v>1.33911597728729</v>
      </c>
      <c r="AN436" t="s">
        <v>5615</v>
      </c>
      <c r="AO436">
        <v>0.86399999999999999</v>
      </c>
      <c r="AP436">
        <v>0.41099999999999998</v>
      </c>
      <c r="AQ436" t="s">
        <v>18</v>
      </c>
    </row>
    <row r="437" spans="1:43">
      <c r="A437" t="s">
        <v>22</v>
      </c>
      <c r="B437">
        <v>-1.239546</v>
      </c>
      <c r="C437">
        <v>2.117664</v>
      </c>
      <c r="D437">
        <v>-0.33721440000000003</v>
      </c>
      <c r="E437">
        <v>-5.8286099999999997E-3</v>
      </c>
      <c r="F437">
        <v>0.60946889999999998</v>
      </c>
      <c r="G437">
        <v>-4.5148569999999999E-2</v>
      </c>
      <c r="H437">
        <v>0.79150189999999998</v>
      </c>
      <c r="I437">
        <v>-1.172166</v>
      </c>
      <c r="J437">
        <v>2.1404540000000001</v>
      </c>
      <c r="K437">
        <v>0.24579809999999999</v>
      </c>
      <c r="L437">
        <v>-8.2919940000000004E-3</v>
      </c>
      <c r="M437">
        <v>-0.98081300000000005</v>
      </c>
      <c r="N437">
        <v>-0.194355</v>
      </c>
      <c r="O437">
        <v>-1.278261E-2</v>
      </c>
      <c r="P437" s="9">
        <f t="shared" si="30"/>
        <v>0.10558437271264581</v>
      </c>
      <c r="Q437" s="9">
        <f t="shared" si="31"/>
        <v>-0.97770388047775414</v>
      </c>
      <c r="R437">
        <v>0.38978819999999997</v>
      </c>
      <c r="S437" s="16">
        <f t="shared" si="32"/>
        <v>2.930029573079433</v>
      </c>
      <c r="T437">
        <v>-1.164922</v>
      </c>
      <c r="U437">
        <v>2.400388</v>
      </c>
      <c r="V437">
        <v>-0.5949603</v>
      </c>
      <c r="W437">
        <f t="shared" si="33"/>
        <v>0.38978782756624142</v>
      </c>
      <c r="AC437">
        <v>0.4377028</v>
      </c>
      <c r="AD437">
        <v>0.47581430000000002</v>
      </c>
      <c r="AE437">
        <v>0.44124530000000001</v>
      </c>
      <c r="AF437">
        <v>0.38693329999999998</v>
      </c>
      <c r="AG437">
        <f t="shared" si="34"/>
        <v>3.5557647040966131E-2</v>
      </c>
      <c r="AH437">
        <v>1730.7249999999999</v>
      </c>
      <c r="AI437">
        <v>1760.9670000000001</v>
      </c>
      <c r="AJ437">
        <v>3</v>
      </c>
      <c r="AK437">
        <v>2</v>
      </c>
      <c r="AL437">
        <v>2.29327487945557</v>
      </c>
      <c r="AM437">
        <v>1.31273818016052</v>
      </c>
      <c r="AN437" t="s">
        <v>5713</v>
      </c>
      <c r="AO437">
        <v>0.69899999999999995</v>
      </c>
      <c r="AP437">
        <v>0.13900000000000001</v>
      </c>
      <c r="AQ437" t="s">
        <v>18</v>
      </c>
    </row>
    <row r="438" spans="1:43">
      <c r="A438" t="s">
        <v>20</v>
      </c>
      <c r="B438">
        <v>-1.1576569999999999</v>
      </c>
      <c r="C438">
        <v>2.1117710000000001</v>
      </c>
      <c r="D438">
        <v>0.25903080000000001</v>
      </c>
      <c r="E438">
        <v>-5.9264169999999998E-2</v>
      </c>
      <c r="F438">
        <v>-0.84070650000000002</v>
      </c>
      <c r="G438">
        <v>-1.772493E-2</v>
      </c>
      <c r="H438">
        <v>-0.53794629999999999</v>
      </c>
      <c r="I438">
        <v>-1.2388049999999999</v>
      </c>
      <c r="J438">
        <v>2.1406130000000001</v>
      </c>
      <c r="K438">
        <v>0.82046180000000002</v>
      </c>
      <c r="L438">
        <v>-0.2327727</v>
      </c>
      <c r="M438">
        <v>-0.1028401</v>
      </c>
      <c r="N438">
        <v>-7.773969E-2</v>
      </c>
      <c r="O438">
        <v>0.96394880000000005</v>
      </c>
      <c r="P438" s="9">
        <f t="shared" si="30"/>
        <v>0.9174516926160311</v>
      </c>
      <c r="Q438" s="9">
        <f t="shared" si="31"/>
        <v>0.68343521656804085</v>
      </c>
      <c r="R438">
        <v>3.8257310000000002</v>
      </c>
      <c r="S438" s="16">
        <f t="shared" si="32"/>
        <v>0.81833829081565557</v>
      </c>
      <c r="T438">
        <v>-1.8168029999999999</v>
      </c>
      <c r="U438">
        <v>3.6522190000000001</v>
      </c>
      <c r="V438">
        <v>3.6983269999999999</v>
      </c>
      <c r="W438">
        <f t="shared" si="33"/>
        <v>3.8257302363541577</v>
      </c>
      <c r="AC438">
        <v>0.47126020000000002</v>
      </c>
      <c r="AD438">
        <v>0.48715700000000001</v>
      </c>
      <c r="AE438">
        <v>0.4655784</v>
      </c>
      <c r="AF438">
        <v>0.4433511</v>
      </c>
      <c r="AG438">
        <f t="shared" si="34"/>
        <v>4.7388212186475029E-2</v>
      </c>
      <c r="AH438">
        <v>1762.471</v>
      </c>
      <c r="AI438">
        <v>1798.999</v>
      </c>
      <c r="AJ438">
        <v>1</v>
      </c>
      <c r="AK438">
        <v>3</v>
      </c>
      <c r="AL438">
        <v>0.45333668589592002</v>
      </c>
      <c r="AM438">
        <v>1.97511458396912</v>
      </c>
      <c r="AN438" t="s">
        <v>5714</v>
      </c>
      <c r="AO438">
        <v>0.36299999999999999</v>
      </c>
      <c r="AP438">
        <v>0.40200000000000002</v>
      </c>
      <c r="AQ438" t="s">
        <v>18</v>
      </c>
    </row>
    <row r="439" spans="1:43">
      <c r="A439" t="s">
        <v>16</v>
      </c>
      <c r="B439">
        <v>-1.2958350000000001</v>
      </c>
      <c r="C439">
        <v>2.1003419999999999</v>
      </c>
      <c r="D439">
        <v>0.52288290000000004</v>
      </c>
      <c r="E439">
        <v>1.069284E-2</v>
      </c>
      <c r="F439">
        <v>-0.72247620000000001</v>
      </c>
      <c r="G439">
        <v>9.8116010000000003E-2</v>
      </c>
      <c r="H439">
        <v>-0.68431509999999995</v>
      </c>
      <c r="I439">
        <v>-1.3189660000000001</v>
      </c>
      <c r="J439">
        <v>2.1446079999999998</v>
      </c>
      <c r="K439">
        <v>-0.35129870000000002</v>
      </c>
      <c r="L439">
        <v>-0.48622470000000001</v>
      </c>
      <c r="M439">
        <v>0.1658917</v>
      </c>
      <c r="N439">
        <v>5.28601E-2</v>
      </c>
      <c r="O439">
        <v>0.85631259999999998</v>
      </c>
      <c r="P439" s="9">
        <f t="shared" si="30"/>
        <v>-0.18342920551388006</v>
      </c>
      <c r="Q439" s="9">
        <f t="shared" si="31"/>
        <v>-0.93270745312909353</v>
      </c>
      <c r="R439">
        <v>3.9701149999999998</v>
      </c>
      <c r="S439" s="16">
        <f t="shared" si="32"/>
        <v>2.7726452194373392</v>
      </c>
      <c r="T439">
        <v>-0.61521879999999995</v>
      </c>
      <c r="U439">
        <v>5.9407269999999999</v>
      </c>
      <c r="V439">
        <v>1.2645139999999999</v>
      </c>
      <c r="W439">
        <f t="shared" si="33"/>
        <v>3.9701148658967851</v>
      </c>
      <c r="AC439">
        <v>0.4857688</v>
      </c>
      <c r="AD439">
        <v>0.42561539999999998</v>
      </c>
      <c r="AE439">
        <v>0.44344830000000002</v>
      </c>
      <c r="AF439">
        <v>0.4220855</v>
      </c>
      <c r="AG439">
        <f t="shared" si="34"/>
        <v>3.8698165568003512E-2</v>
      </c>
      <c r="AH439">
        <v>1800.528</v>
      </c>
      <c r="AI439">
        <v>1825.204</v>
      </c>
      <c r="AJ439">
        <v>2</v>
      </c>
      <c r="AK439">
        <v>2</v>
      </c>
      <c r="AL439">
        <v>1.38288903236389</v>
      </c>
      <c r="AM439">
        <v>1.39539170265198</v>
      </c>
      <c r="AN439" t="s">
        <v>5715</v>
      </c>
      <c r="AO439">
        <v>0.97099999999999997</v>
      </c>
      <c r="AP439">
        <v>0.04</v>
      </c>
      <c r="AQ439" t="s">
        <v>18</v>
      </c>
    </row>
    <row r="440" spans="1:43">
      <c r="A440" t="s">
        <v>16</v>
      </c>
      <c r="B440">
        <v>-1.1976789999999999</v>
      </c>
      <c r="C440">
        <v>2.06595</v>
      </c>
      <c r="D440">
        <v>-0.1811258</v>
      </c>
      <c r="E440">
        <v>0.1482328</v>
      </c>
      <c r="F440">
        <v>0.6364976</v>
      </c>
      <c r="G440">
        <v>-0.14369699999999999</v>
      </c>
      <c r="H440">
        <v>0.74313470000000004</v>
      </c>
      <c r="I440">
        <v>-0.65038450000000003</v>
      </c>
      <c r="J440">
        <v>1.938696</v>
      </c>
      <c r="K440">
        <v>2.9596689999999997E-4</v>
      </c>
      <c r="L440">
        <v>2.4398369999999999E-2</v>
      </c>
      <c r="M440">
        <v>-0.98812420000000001</v>
      </c>
      <c r="N440">
        <v>-0.15170739999999999</v>
      </c>
      <c r="O440">
        <v>4.3763960000000002E-4</v>
      </c>
      <c r="P440" s="9">
        <f t="shared" si="30"/>
        <v>0.1297008585741603</v>
      </c>
      <c r="Q440" s="9">
        <f t="shared" si="31"/>
        <v>-0.96635537457025134</v>
      </c>
      <c r="R440">
        <v>4.5282679999999997</v>
      </c>
      <c r="S440" s="16">
        <f t="shared" si="32"/>
        <v>2.8814580855948462</v>
      </c>
      <c r="T440">
        <v>-0.80435290000000004</v>
      </c>
      <c r="U440">
        <v>2.9508239999999999</v>
      </c>
      <c r="V440">
        <v>-4.6046430000000003</v>
      </c>
      <c r="W440">
        <f t="shared" si="33"/>
        <v>4.5282680834412901</v>
      </c>
      <c r="AC440">
        <v>0.42407610000000001</v>
      </c>
      <c r="AD440">
        <v>0.4999866</v>
      </c>
      <c r="AE440">
        <v>0.42509200000000003</v>
      </c>
      <c r="AF440">
        <v>0.32573350000000001</v>
      </c>
      <c r="AG440">
        <f t="shared" si="34"/>
        <v>2.9359423260677506E-2</v>
      </c>
      <c r="AH440">
        <v>1826.7380000000001</v>
      </c>
      <c r="AI440">
        <v>1971.4010000000001</v>
      </c>
      <c r="AJ440">
        <v>4</v>
      </c>
      <c r="AK440">
        <v>2</v>
      </c>
      <c r="AL440">
        <v>2.9260821342468302</v>
      </c>
      <c r="AM440">
        <v>1.15252590179443</v>
      </c>
      <c r="AN440" t="s">
        <v>5716</v>
      </c>
      <c r="AO440">
        <v>0.25600000000000001</v>
      </c>
      <c r="AP440">
        <v>0.97599999999999998</v>
      </c>
      <c r="AQ440" t="s">
        <v>18</v>
      </c>
    </row>
    <row r="441" spans="1:43">
      <c r="A441" t="s">
        <v>16</v>
      </c>
      <c r="B441">
        <v>0</v>
      </c>
      <c r="C441">
        <v>1.6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-6.8037390000000003E-2</v>
      </c>
      <c r="J441">
        <v>1.60836</v>
      </c>
      <c r="K441">
        <v>2.0329060000000001E-3</v>
      </c>
      <c r="L441">
        <v>-4.5434250000000002E-2</v>
      </c>
      <c r="M441">
        <v>-0.1271185</v>
      </c>
      <c r="N441">
        <v>-3.1422980000000003E-2</v>
      </c>
      <c r="O441">
        <v>0.99034800000000001</v>
      </c>
      <c r="P441" s="9">
        <f t="shared" si="30"/>
        <v>0.97578568994956505</v>
      </c>
      <c r="Q441" s="9">
        <f t="shared" si="31"/>
        <v>0.90431542542069732</v>
      </c>
      <c r="R441">
        <v>2.47831</v>
      </c>
      <c r="S441" s="16">
        <f t="shared" si="32"/>
        <v>0.44102306648034162</v>
      </c>
      <c r="T441">
        <v>-0.7814508</v>
      </c>
      <c r="U441">
        <v>1.664296</v>
      </c>
      <c r="V441">
        <v>2.3510040000000001</v>
      </c>
      <c r="W441">
        <f t="shared" si="33"/>
        <v>2.478309733760621</v>
      </c>
      <c r="AC441">
        <v>0.40848329999999999</v>
      </c>
      <c r="AD441">
        <v>0.4273248</v>
      </c>
      <c r="AE441">
        <v>0.4997895</v>
      </c>
      <c r="AF441">
        <v>0.44776779999999999</v>
      </c>
      <c r="AG441">
        <f t="shared" si="34"/>
        <v>3.9063611414929179E-2</v>
      </c>
      <c r="AH441">
        <v>63.81682</v>
      </c>
      <c r="AI441">
        <v>65.891270000000006</v>
      </c>
      <c r="AJ441">
        <v>1</v>
      </c>
      <c r="AK441">
        <v>4</v>
      </c>
      <c r="AL441">
        <v>0.32191261649131803</v>
      </c>
      <c r="AM441">
        <v>3.0594999790191699</v>
      </c>
      <c r="AN441" t="s">
        <v>5769</v>
      </c>
      <c r="AO441">
        <v>0.92100000000000004</v>
      </c>
      <c r="AP441">
        <v>0.91600000000000004</v>
      </c>
      <c r="AQ441" t="s">
        <v>18</v>
      </c>
    </row>
    <row r="442" spans="1:43">
      <c r="A442" t="s">
        <v>20</v>
      </c>
      <c r="B442">
        <v>-6.3828480000000007E-2</v>
      </c>
      <c r="C442">
        <v>1.6084270000000001</v>
      </c>
      <c r="D442">
        <v>1.550421E-3</v>
      </c>
      <c r="E442">
        <v>-4.5388659999999997E-2</v>
      </c>
      <c r="F442">
        <v>-0.10871939999999999</v>
      </c>
      <c r="G442">
        <v>-2.624375E-2</v>
      </c>
      <c r="H442">
        <v>0.99268900000000004</v>
      </c>
      <c r="I442">
        <v>-5.6695580000000002E-2</v>
      </c>
      <c r="J442">
        <v>1.638487</v>
      </c>
      <c r="K442">
        <v>-6.0455050000000003E-2</v>
      </c>
      <c r="L442">
        <v>-0.26184990000000002</v>
      </c>
      <c r="M442">
        <v>-0.10481070000000001</v>
      </c>
      <c r="N442">
        <v>-4.0563000000000002E-2</v>
      </c>
      <c r="O442">
        <v>0.95854260000000002</v>
      </c>
      <c r="P442" s="9">
        <f t="shared" si="30"/>
        <v>-0.29380519707222003</v>
      </c>
      <c r="Q442" s="9">
        <f t="shared" si="31"/>
        <v>-0.82735701234670789</v>
      </c>
      <c r="R442">
        <v>4.9933059999999996</v>
      </c>
      <c r="S442" s="16">
        <f t="shared" si="32"/>
        <v>2.5451820372381162</v>
      </c>
      <c r="T442">
        <v>-0.83539030000000003</v>
      </c>
      <c r="U442">
        <v>4.6635939999999998</v>
      </c>
      <c r="V442">
        <v>3.8750179999999999</v>
      </c>
      <c r="W442">
        <f t="shared" si="33"/>
        <v>4.9933059314981723</v>
      </c>
      <c r="AC442">
        <v>0.40813870000000002</v>
      </c>
      <c r="AD442">
        <v>0.4874578</v>
      </c>
      <c r="AE442">
        <v>0.42785129999999999</v>
      </c>
      <c r="AF442">
        <v>0.47073350000000003</v>
      </c>
      <c r="AG442">
        <f t="shared" si="34"/>
        <v>4.0069392959620219E-2</v>
      </c>
      <c r="AH442">
        <v>67.405850000000001</v>
      </c>
      <c r="AI442">
        <v>71.658420000000007</v>
      </c>
      <c r="AJ442">
        <v>1</v>
      </c>
      <c r="AK442">
        <v>3</v>
      </c>
      <c r="AL442">
        <v>0.68292194604873702</v>
      </c>
      <c r="AM442">
        <v>1.8181672096252399</v>
      </c>
      <c r="AN442" t="s">
        <v>78</v>
      </c>
      <c r="AO442">
        <v>0.67</v>
      </c>
      <c r="AP442">
        <v>0.96099999999999997</v>
      </c>
      <c r="AQ442" t="s">
        <v>18</v>
      </c>
    </row>
    <row r="443" spans="1:43">
      <c r="A443" t="s">
        <v>16</v>
      </c>
      <c r="B443">
        <v>-6.8400530000000001E-2</v>
      </c>
      <c r="C443">
        <v>1.615497</v>
      </c>
      <c r="D443">
        <v>-1.8053300000000001E-2</v>
      </c>
      <c r="E443">
        <v>-0.10386479999999999</v>
      </c>
      <c r="F443">
        <v>-0.12234630000000001</v>
      </c>
      <c r="G443">
        <v>-1.6862309999999998E-2</v>
      </c>
      <c r="H443">
        <v>0.98689369999999998</v>
      </c>
      <c r="I443">
        <v>-4.4951990000000001E-3</v>
      </c>
      <c r="J443">
        <v>1.64737</v>
      </c>
      <c r="K443">
        <v>0.18412239999999999</v>
      </c>
      <c r="L443">
        <v>0.13070100000000001</v>
      </c>
      <c r="M443">
        <v>-0.89039559999999995</v>
      </c>
      <c r="N443">
        <v>-0.21834999999999999</v>
      </c>
      <c r="O443">
        <v>-0.3774074</v>
      </c>
      <c r="P443" s="9">
        <f t="shared" si="30"/>
        <v>0.98227349593711999</v>
      </c>
      <c r="Q443" s="9">
        <f t="shared" si="31"/>
        <v>0.92972244164106255</v>
      </c>
      <c r="R443">
        <v>2.6758999999999999</v>
      </c>
      <c r="S443" s="16">
        <f t="shared" si="32"/>
        <v>0.37713790090134958</v>
      </c>
      <c r="T443">
        <v>1.562289</v>
      </c>
      <c r="U443">
        <v>3.1673439999999999</v>
      </c>
      <c r="V443">
        <v>-1.4647969999999999</v>
      </c>
      <c r="W443">
        <f t="shared" si="33"/>
        <v>2.6759007433293021</v>
      </c>
      <c r="AC443">
        <v>0.49859360000000003</v>
      </c>
      <c r="AD443">
        <v>0.4567118</v>
      </c>
      <c r="AE443">
        <v>0.46613680000000002</v>
      </c>
      <c r="AF443">
        <v>0.48869000000000001</v>
      </c>
      <c r="AG443">
        <f t="shared" si="34"/>
        <v>5.1872332233227174E-2</v>
      </c>
      <c r="AH443">
        <v>73.171710000000004</v>
      </c>
      <c r="AI443">
        <v>80.957660000000004</v>
      </c>
      <c r="AJ443">
        <v>3</v>
      </c>
      <c r="AK443">
        <v>1</v>
      </c>
      <c r="AL443">
        <v>2.1420137882232702</v>
      </c>
      <c r="AM443">
        <v>0.76062995195388805</v>
      </c>
      <c r="AN443" t="s">
        <v>4876</v>
      </c>
      <c r="AO443">
        <v>0.74299999999999999</v>
      </c>
      <c r="AP443">
        <v>0.93600000000000005</v>
      </c>
      <c r="AQ443" t="s">
        <v>18</v>
      </c>
    </row>
    <row r="444" spans="1:43">
      <c r="A444" t="s">
        <v>22</v>
      </c>
      <c r="B444">
        <v>2.4048099999999999E-2</v>
      </c>
      <c r="C444">
        <v>1.6310249999999999</v>
      </c>
      <c r="D444">
        <v>0.15225929999999999</v>
      </c>
      <c r="E444">
        <v>7.434636E-2</v>
      </c>
      <c r="F444">
        <v>-0.88277410000000001</v>
      </c>
      <c r="G444">
        <v>-8.6387169999999999E-2</v>
      </c>
      <c r="H444">
        <v>-0.45576309999999998</v>
      </c>
      <c r="I444">
        <v>-8.5473879999999995E-3</v>
      </c>
      <c r="J444">
        <v>1.6423030000000001</v>
      </c>
      <c r="K444">
        <v>0.195772</v>
      </c>
      <c r="L444">
        <v>8.4554039999999997E-2</v>
      </c>
      <c r="M444">
        <v>-0.95011389999999996</v>
      </c>
      <c r="N444">
        <v>-0.21942439999999999</v>
      </c>
      <c r="O444">
        <v>-0.2049076</v>
      </c>
      <c r="P444" s="9">
        <f t="shared" si="30"/>
        <v>-0.70331318891573003</v>
      </c>
      <c r="Q444" s="9">
        <f t="shared" si="31"/>
        <v>-1.0701116594373339E-2</v>
      </c>
      <c r="R444">
        <v>2.3085110000000002</v>
      </c>
      <c r="S444" s="16">
        <f t="shared" si="32"/>
        <v>1.5814976476375546</v>
      </c>
      <c r="T444">
        <v>0.74593980000000004</v>
      </c>
      <c r="U444">
        <v>2.8207439999999999</v>
      </c>
      <c r="V444">
        <v>-1.6896599999999999</v>
      </c>
      <c r="W444">
        <f t="shared" si="33"/>
        <v>2.3085115622847505</v>
      </c>
      <c r="AC444">
        <v>0.45737090000000002</v>
      </c>
      <c r="AD444">
        <v>0.48037790000000002</v>
      </c>
      <c r="AE444">
        <v>0.43269239999999998</v>
      </c>
      <c r="AF444">
        <v>0.39394400000000002</v>
      </c>
      <c r="AG444">
        <f t="shared" si="34"/>
        <v>3.7451162772005969E-2</v>
      </c>
      <c r="AH444">
        <v>82.474109999999996</v>
      </c>
      <c r="AI444">
        <v>88.123599999999996</v>
      </c>
      <c r="AJ444">
        <v>4</v>
      </c>
      <c r="AK444">
        <v>2</v>
      </c>
      <c r="AL444">
        <v>2.4945695400238002</v>
      </c>
      <c r="AM444">
        <v>1.0254100561142001</v>
      </c>
      <c r="AN444" t="s">
        <v>5770</v>
      </c>
      <c r="AO444">
        <v>0.23799999999999999</v>
      </c>
      <c r="AP444">
        <v>0.97599999999999998</v>
      </c>
      <c r="AQ444" t="s">
        <v>18</v>
      </c>
    </row>
    <row r="445" spans="1:43">
      <c r="A445" t="s">
        <v>16</v>
      </c>
      <c r="B445">
        <v>-5.364934E-3</v>
      </c>
      <c r="C445">
        <v>1.6340939999999999</v>
      </c>
      <c r="D445">
        <v>0.1904325</v>
      </c>
      <c r="E445">
        <v>6.156259E-2</v>
      </c>
      <c r="F445">
        <v>-0.95151390000000002</v>
      </c>
      <c r="G445">
        <v>-0.13985310000000001</v>
      </c>
      <c r="H445">
        <v>-0.26696910000000001</v>
      </c>
      <c r="I445">
        <v>-0.18649650000000001</v>
      </c>
      <c r="J445">
        <v>1.6324069999999999</v>
      </c>
      <c r="K445">
        <v>8.0112210000000003E-2</v>
      </c>
      <c r="L445">
        <v>-0.39130100000000001</v>
      </c>
      <c r="M445">
        <v>0.4831067</v>
      </c>
      <c r="N445">
        <v>0.27923520000000002</v>
      </c>
      <c r="O445">
        <v>0.73179179999999999</v>
      </c>
      <c r="P445" s="9">
        <f t="shared" si="30"/>
        <v>-0.30422118798431008</v>
      </c>
      <c r="Q445" s="9">
        <f t="shared" si="31"/>
        <v>-0.81489893756283016</v>
      </c>
      <c r="R445">
        <v>2.091723</v>
      </c>
      <c r="S445" s="16">
        <f t="shared" si="32"/>
        <v>2.5233511354463314</v>
      </c>
      <c r="T445">
        <v>0.97172329999999996</v>
      </c>
      <c r="U445">
        <v>3.4709210000000001</v>
      </c>
      <c r="V445">
        <v>0.40647430000000001</v>
      </c>
      <c r="W445">
        <f t="shared" si="33"/>
        <v>2.0917239072825744</v>
      </c>
      <c r="AC445">
        <v>0.4783637</v>
      </c>
      <c r="AD445">
        <v>0.42539539999999998</v>
      </c>
      <c r="AE445">
        <v>0.45844249999999998</v>
      </c>
      <c r="AF445">
        <v>0.38858740000000003</v>
      </c>
      <c r="AG445">
        <f t="shared" si="34"/>
        <v>3.6251384057247857E-2</v>
      </c>
      <c r="AH445">
        <v>89.640630000000002</v>
      </c>
      <c r="AI445">
        <v>95.221919999999997</v>
      </c>
      <c r="AJ445">
        <v>2</v>
      </c>
      <c r="AK445">
        <v>2</v>
      </c>
      <c r="AL445">
        <v>1.4673277139663701</v>
      </c>
      <c r="AM445">
        <v>1.08192157745361</v>
      </c>
      <c r="AN445" t="s">
        <v>5771</v>
      </c>
      <c r="AO445">
        <v>0.434</v>
      </c>
      <c r="AP445">
        <v>0.32800000000000001</v>
      </c>
      <c r="AQ445" t="s">
        <v>18</v>
      </c>
    </row>
    <row r="446" spans="1:43">
      <c r="A446" t="s">
        <v>22</v>
      </c>
      <c r="B446">
        <v>-9.9805060000000001E-2</v>
      </c>
      <c r="C446">
        <v>1.6484909999999999</v>
      </c>
      <c r="D446">
        <v>0.12559029999999999</v>
      </c>
      <c r="E446">
        <v>-0.23316100000000001</v>
      </c>
      <c r="F446">
        <v>0.54056530000000003</v>
      </c>
      <c r="G446">
        <v>0.17128589999999999</v>
      </c>
      <c r="H446">
        <v>0.78999140000000001</v>
      </c>
      <c r="I446">
        <v>0.12920300000000001</v>
      </c>
      <c r="J446">
        <v>1.623982</v>
      </c>
      <c r="K446">
        <v>0.49985889999999999</v>
      </c>
      <c r="L446">
        <v>-0.1357302</v>
      </c>
      <c r="M446">
        <v>-0.86154609999999998</v>
      </c>
      <c r="N446">
        <v>-0.42482330000000001</v>
      </c>
      <c r="O446">
        <v>0.24257139999999999</v>
      </c>
      <c r="P446" s="9">
        <f t="shared" si="30"/>
        <v>0.22529629959940101</v>
      </c>
      <c r="Q446" s="9">
        <f t="shared" si="31"/>
        <v>-0.89848315477363383</v>
      </c>
      <c r="R446">
        <v>4.1487869999999996</v>
      </c>
      <c r="S446" s="16">
        <f t="shared" si="32"/>
        <v>2.6870983658212682</v>
      </c>
      <c r="T446">
        <v>-1.2648520000000001</v>
      </c>
      <c r="U446">
        <v>5.4107250000000002</v>
      </c>
      <c r="V446">
        <v>-1.178518</v>
      </c>
      <c r="W446">
        <f t="shared" si="33"/>
        <v>4.1487874736226553</v>
      </c>
      <c r="AC446">
        <v>0.44085780000000002</v>
      </c>
      <c r="AD446">
        <v>0.45975310000000003</v>
      </c>
      <c r="AE446">
        <v>0.4666035</v>
      </c>
      <c r="AF446">
        <v>0.39228089999999999</v>
      </c>
      <c r="AG446">
        <f t="shared" si="34"/>
        <v>3.7099525108131172E-2</v>
      </c>
      <c r="AH446">
        <v>96.725589999999997</v>
      </c>
      <c r="AI446">
        <v>103.1934</v>
      </c>
      <c r="AJ446">
        <v>3</v>
      </c>
      <c r="AK446">
        <v>3</v>
      </c>
      <c r="AL446">
        <v>1.89055216312408</v>
      </c>
      <c r="AM446">
        <v>1.87109994888306</v>
      </c>
      <c r="AN446" t="s">
        <v>5772</v>
      </c>
      <c r="AO446">
        <v>1E-3</v>
      </c>
      <c r="AP446">
        <v>0.873</v>
      </c>
      <c r="AQ446" t="s">
        <v>18</v>
      </c>
    </row>
    <row r="447" spans="1:43">
      <c r="A447" t="s">
        <v>22</v>
      </c>
      <c r="B447">
        <v>6.1475809999999999E-2</v>
      </c>
      <c r="C447">
        <v>1.6248830000000001</v>
      </c>
      <c r="D447">
        <v>0.38915680000000002</v>
      </c>
      <c r="E447">
        <v>-3.8167590000000001E-2</v>
      </c>
      <c r="F447">
        <v>-0.98118539999999999</v>
      </c>
      <c r="G447">
        <v>-0.14861350000000001</v>
      </c>
      <c r="H447">
        <v>0.1171855</v>
      </c>
      <c r="I447">
        <v>9.0264070000000002E-2</v>
      </c>
      <c r="J447">
        <v>1.628725</v>
      </c>
      <c r="K447">
        <v>9.3770759999999995E-2</v>
      </c>
      <c r="L447">
        <v>-0.153225</v>
      </c>
      <c r="M447">
        <v>5.1150510000000003E-2</v>
      </c>
      <c r="N447">
        <v>-2.1750439999999999E-2</v>
      </c>
      <c r="O447">
        <v>0.98662689999999997</v>
      </c>
      <c r="P447" s="9">
        <f t="shared" si="30"/>
        <v>0.99351380166885428</v>
      </c>
      <c r="Q447" s="9">
        <f t="shared" si="31"/>
        <v>0.97413934821299897</v>
      </c>
      <c r="R447">
        <v>0.90448309999999998</v>
      </c>
      <c r="S447" s="16">
        <f t="shared" si="32"/>
        <v>0.22791616492489175</v>
      </c>
      <c r="T447">
        <v>0.26858349999999998</v>
      </c>
      <c r="U447">
        <v>2.0931489999999999</v>
      </c>
      <c r="V447">
        <v>1.1347590000000001</v>
      </c>
      <c r="W447">
        <f t="shared" si="33"/>
        <v>0.90448288135153554</v>
      </c>
      <c r="AC447">
        <v>0.45526870000000003</v>
      </c>
      <c r="AD447">
        <v>0.40992580000000001</v>
      </c>
      <c r="AE447">
        <v>0.46833770000000002</v>
      </c>
      <c r="AF447">
        <v>0.36317519999999998</v>
      </c>
      <c r="AG447">
        <f t="shared" si="34"/>
        <v>3.174302779503891E-2</v>
      </c>
      <c r="AH447">
        <v>104.7068</v>
      </c>
      <c r="AI447">
        <v>112.29130000000001</v>
      </c>
      <c r="AJ447">
        <v>1</v>
      </c>
      <c r="AK447">
        <v>2</v>
      </c>
      <c r="AL447">
        <v>0.60176044702529896</v>
      </c>
      <c r="AM447">
        <v>1.1543761491775499</v>
      </c>
      <c r="AN447" t="s">
        <v>5611</v>
      </c>
      <c r="AO447">
        <v>0.95099999999999996</v>
      </c>
      <c r="AP447">
        <v>0.61099999999999999</v>
      </c>
      <c r="AQ447" t="s">
        <v>18</v>
      </c>
    </row>
    <row r="448" spans="1:43">
      <c r="A448" t="s">
        <v>22</v>
      </c>
      <c r="B448">
        <v>9.1657530000000001E-2</v>
      </c>
      <c r="C448">
        <v>1.619991</v>
      </c>
      <c r="D448">
        <v>9.3659619999999999E-2</v>
      </c>
      <c r="E448">
        <v>-9.021071E-2</v>
      </c>
      <c r="F448">
        <v>2.5586970000000001E-2</v>
      </c>
      <c r="G448">
        <v>-2.0187589999999998E-2</v>
      </c>
      <c r="H448">
        <v>0.99538930000000003</v>
      </c>
      <c r="I448">
        <v>9.3880950000000005E-2</v>
      </c>
      <c r="J448">
        <v>1.6203369999999999</v>
      </c>
      <c r="K448">
        <v>9.8299440000000002E-2</v>
      </c>
      <c r="L448">
        <v>-7.5908799999999998E-2</v>
      </c>
      <c r="M448">
        <v>-3.1847109999999998E-2</v>
      </c>
      <c r="N448">
        <v>-1.8622909999999999E-2</v>
      </c>
      <c r="O448">
        <v>0.99643199999999998</v>
      </c>
      <c r="P448" s="9">
        <f t="shared" si="30"/>
        <v>0.93895025889747974</v>
      </c>
      <c r="Q448" s="9">
        <f t="shared" si="31"/>
        <v>0.76325517736728843</v>
      </c>
      <c r="R448">
        <v>1.2512810000000001</v>
      </c>
      <c r="S448" s="16">
        <f t="shared" si="32"/>
        <v>0.70245987888304773</v>
      </c>
      <c r="T448">
        <v>5.1314720000000001E-2</v>
      </c>
      <c r="U448">
        <v>1.749949</v>
      </c>
      <c r="V448">
        <v>1.33752</v>
      </c>
      <c r="W448">
        <f t="shared" si="33"/>
        <v>1.251281450760156</v>
      </c>
      <c r="AC448">
        <v>0.43384299999999998</v>
      </c>
      <c r="AD448">
        <v>0.41828500000000002</v>
      </c>
      <c r="AE448">
        <v>0.44518150000000001</v>
      </c>
      <c r="AF448">
        <v>0.37484430000000002</v>
      </c>
      <c r="AG448">
        <f t="shared" si="34"/>
        <v>3.0282582215613481E-2</v>
      </c>
      <c r="AH448">
        <v>113.8073</v>
      </c>
      <c r="AI448">
        <v>115.6237</v>
      </c>
      <c r="AJ448">
        <v>1</v>
      </c>
      <c r="AK448">
        <v>3</v>
      </c>
      <c r="AL448">
        <v>0.10896488279104199</v>
      </c>
      <c r="AM448">
        <v>1.87179327011108</v>
      </c>
      <c r="AN448" t="s">
        <v>5773</v>
      </c>
      <c r="AO448">
        <v>0.51300000000000001</v>
      </c>
      <c r="AP448">
        <v>0.43</v>
      </c>
      <c r="AQ448" t="s">
        <v>18</v>
      </c>
    </row>
    <row r="449" spans="1:43">
      <c r="A449" t="s">
        <v>22</v>
      </c>
      <c r="B449">
        <v>0.1037821</v>
      </c>
      <c r="C449">
        <v>1.624166</v>
      </c>
      <c r="D449">
        <v>0.10566879999999999</v>
      </c>
      <c r="E449">
        <v>-7.9697039999999997E-2</v>
      </c>
      <c r="F449">
        <v>-4.6189069999999999E-2</v>
      </c>
      <c r="G449">
        <v>-1.820534E-2</v>
      </c>
      <c r="H449">
        <v>0.99558199999999997</v>
      </c>
      <c r="I449">
        <v>0.1023628</v>
      </c>
      <c r="J449">
        <v>1.6446190000000001</v>
      </c>
      <c r="K449">
        <v>4.0082029999999998E-2</v>
      </c>
      <c r="L449">
        <v>-0.2271987</v>
      </c>
      <c r="M449">
        <v>-0.32649060000000002</v>
      </c>
      <c r="N449">
        <v>-9.2173179999999993E-2</v>
      </c>
      <c r="O449">
        <v>0.91284659999999995</v>
      </c>
      <c r="P449" s="9">
        <f t="shared" si="30"/>
        <v>0.69522141700622897</v>
      </c>
      <c r="Q449" s="9">
        <f t="shared" si="31"/>
        <v>-3.33343626717022E-2</v>
      </c>
      <c r="R449">
        <v>1.6403449999999999</v>
      </c>
      <c r="S449" s="16">
        <f t="shared" si="32"/>
        <v>1.6041368659669168</v>
      </c>
      <c r="T449">
        <v>-0.77972220000000003</v>
      </c>
      <c r="U449">
        <v>2.5131239999999999</v>
      </c>
      <c r="V449">
        <v>1.163924</v>
      </c>
      <c r="W449">
        <f t="shared" si="33"/>
        <v>1.6403445498460163</v>
      </c>
      <c r="AC449">
        <v>0.48825370000000001</v>
      </c>
      <c r="AD449">
        <v>0.40594419999999998</v>
      </c>
      <c r="AE449">
        <v>0.46128059999999999</v>
      </c>
      <c r="AF449">
        <v>0.44673239999999997</v>
      </c>
      <c r="AG449">
        <f t="shared" si="34"/>
        <v>4.0843648054974639E-2</v>
      </c>
      <c r="AH449">
        <v>117.1397</v>
      </c>
      <c r="AI449">
        <v>120.5416</v>
      </c>
      <c r="AJ449">
        <v>2</v>
      </c>
      <c r="AK449">
        <v>3</v>
      </c>
      <c r="AL449">
        <v>0.86958694458007801</v>
      </c>
      <c r="AM449">
        <v>2.3531177043914799</v>
      </c>
      <c r="AN449" t="s">
        <v>5670</v>
      </c>
      <c r="AO449">
        <v>0.89500000000000002</v>
      </c>
      <c r="AP449">
        <v>0.27500000000000002</v>
      </c>
      <c r="AQ449" t="s">
        <v>18</v>
      </c>
    </row>
    <row r="450" spans="1:43">
      <c r="A450" t="s">
        <v>22</v>
      </c>
      <c r="B450">
        <v>9.3746579999999996E-2</v>
      </c>
      <c r="C450">
        <v>1.632342</v>
      </c>
      <c r="D450">
        <v>4.7154590000000003E-2</v>
      </c>
      <c r="E450">
        <v>-0.1176944</v>
      </c>
      <c r="F450">
        <v>-0.3447963</v>
      </c>
      <c r="G450">
        <v>-5.5261919999999999E-2</v>
      </c>
      <c r="H450">
        <v>0.92962880000000003</v>
      </c>
      <c r="I450">
        <v>0.11747539999999999</v>
      </c>
      <c r="J450">
        <v>1.6504019999999999</v>
      </c>
      <c r="K450">
        <v>5.3832030000000003E-2</v>
      </c>
      <c r="L450">
        <v>-9.6294450000000004E-2</v>
      </c>
      <c r="M450">
        <v>-0.8736699</v>
      </c>
      <c r="N450">
        <v>-0.26160529999999999</v>
      </c>
      <c r="O450">
        <v>0.3987367</v>
      </c>
      <c r="P450" s="9">
        <f t="shared" si="30"/>
        <v>0.9894556134757293</v>
      </c>
      <c r="Q450" s="9">
        <f t="shared" si="31"/>
        <v>0.95804482207726371</v>
      </c>
      <c r="R450">
        <v>2.9599730000000002</v>
      </c>
      <c r="S450" s="16">
        <f t="shared" si="32"/>
        <v>0.29069529735409994</v>
      </c>
      <c r="T450">
        <v>-1.7736400000000001</v>
      </c>
      <c r="U450">
        <v>3.3239809999999999</v>
      </c>
      <c r="V450">
        <v>-1.5061199999999999</v>
      </c>
      <c r="W450">
        <f t="shared" si="33"/>
        <v>2.959972482545195</v>
      </c>
      <c r="AC450">
        <v>0.48000789999999999</v>
      </c>
      <c r="AD450">
        <v>0.45559470000000002</v>
      </c>
      <c r="AE450">
        <v>0.43822630000000001</v>
      </c>
      <c r="AF450">
        <v>0.39843909999999999</v>
      </c>
      <c r="AG450">
        <f t="shared" si="34"/>
        <v>3.81845288912274E-2</v>
      </c>
      <c r="AH450">
        <v>122.05410000000001</v>
      </c>
      <c r="AI450">
        <v>127.0078</v>
      </c>
      <c r="AJ450">
        <v>3</v>
      </c>
      <c r="AK450">
        <v>4</v>
      </c>
      <c r="AL450">
        <v>2.12322926521301</v>
      </c>
      <c r="AM450">
        <v>2.40553522109985</v>
      </c>
      <c r="AN450" t="s">
        <v>5654</v>
      </c>
      <c r="AO450">
        <v>0.21299999999999999</v>
      </c>
      <c r="AP450">
        <v>0.14899999999999999</v>
      </c>
      <c r="AQ450" t="s">
        <v>18</v>
      </c>
    </row>
    <row r="451" spans="1:43">
      <c r="A451" t="s">
        <v>20</v>
      </c>
      <c r="B451">
        <v>0.1364831</v>
      </c>
      <c r="C451">
        <v>1.646315</v>
      </c>
      <c r="D451">
        <v>3.0624530000000001E-2</v>
      </c>
      <c r="E451">
        <v>-7.2392780000000004E-2</v>
      </c>
      <c r="F451">
        <v>-0.90069659999999996</v>
      </c>
      <c r="G451">
        <v>-0.17976239999999999</v>
      </c>
      <c r="H451">
        <v>0.38883230000000002</v>
      </c>
      <c r="I451">
        <v>0.11521140000000001</v>
      </c>
      <c r="J451">
        <v>1.636538</v>
      </c>
      <c r="K451">
        <v>2.316093E-2</v>
      </c>
      <c r="L451">
        <v>-4.0027510000000002E-2</v>
      </c>
      <c r="M451">
        <v>-0.88660439999999996</v>
      </c>
      <c r="N451">
        <v>-0.1350847</v>
      </c>
      <c r="O451">
        <v>0.4405482</v>
      </c>
      <c r="P451" s="9">
        <f t="shared" si="30"/>
        <v>-0.27972536144327087</v>
      </c>
      <c r="Q451" s="9">
        <f t="shared" si="31"/>
        <v>-0.843507444330863</v>
      </c>
      <c r="R451">
        <v>3.6313300000000002</v>
      </c>
      <c r="S451" s="16">
        <f t="shared" si="32"/>
        <v>2.5745765749719638</v>
      </c>
      <c r="T451">
        <v>-2.5944530000000001</v>
      </c>
      <c r="U451">
        <v>2.652577</v>
      </c>
      <c r="V451">
        <v>-2.141006</v>
      </c>
      <c r="W451">
        <f t="shared" si="33"/>
        <v>3.6313295573047748</v>
      </c>
      <c r="AC451">
        <v>0.41634149999999998</v>
      </c>
      <c r="AD451">
        <v>0.4602482</v>
      </c>
      <c r="AE451">
        <v>0.45433679999999999</v>
      </c>
      <c r="AF451">
        <v>0.33589570000000002</v>
      </c>
      <c r="AG451">
        <f t="shared" si="34"/>
        <v>2.9243150564845243E-2</v>
      </c>
      <c r="AH451">
        <v>128.5214</v>
      </c>
      <c r="AI451">
        <v>130.54130000000001</v>
      </c>
      <c r="AJ451">
        <v>3</v>
      </c>
      <c r="AK451">
        <v>4</v>
      </c>
      <c r="AL451">
        <v>2.2118325233459499</v>
      </c>
      <c r="AM451">
        <v>2.7885611057281499</v>
      </c>
      <c r="AN451" t="s">
        <v>5774</v>
      </c>
      <c r="AO451">
        <v>0.88800000000000001</v>
      </c>
      <c r="AP451">
        <v>0.99299999999999999</v>
      </c>
      <c r="AQ451" t="s">
        <v>18</v>
      </c>
    </row>
    <row r="452" spans="1:43">
      <c r="A452" t="s">
        <v>22</v>
      </c>
      <c r="B452">
        <v>0.12460980000000001</v>
      </c>
      <c r="C452">
        <v>1.634644</v>
      </c>
      <c r="D452">
        <v>2.1020069999999998E-2</v>
      </c>
      <c r="E452">
        <v>-3.7337410000000001E-2</v>
      </c>
      <c r="F452">
        <v>-0.88438620000000001</v>
      </c>
      <c r="G452">
        <v>-0.1195674</v>
      </c>
      <c r="H452">
        <v>0.44963399999999998</v>
      </c>
      <c r="I452">
        <v>-5.0166120000000002E-2</v>
      </c>
      <c r="J452">
        <v>1.636725</v>
      </c>
      <c r="K452">
        <v>2.3092430000000001E-2</v>
      </c>
      <c r="L452">
        <v>-0.3482189</v>
      </c>
      <c r="M452">
        <v>0.59553789999999995</v>
      </c>
      <c r="N452">
        <v>0.34348489999999998</v>
      </c>
      <c r="O452">
        <v>0.63725690000000002</v>
      </c>
      <c r="P452" s="9">
        <f t="shared" si="30"/>
        <v>0.53885983486814304</v>
      </c>
      <c r="Q452" s="9">
        <f t="shared" si="31"/>
        <v>-0.41926015673175521</v>
      </c>
      <c r="R452">
        <v>2.679163</v>
      </c>
      <c r="S452" s="16">
        <f t="shared" si="32"/>
        <v>2.0034265678687442</v>
      </c>
      <c r="T452">
        <v>1.1858329999999999</v>
      </c>
      <c r="U452">
        <v>4.089683</v>
      </c>
      <c r="V452">
        <v>0.1775661</v>
      </c>
      <c r="W452">
        <f t="shared" si="33"/>
        <v>2.6791636439844435</v>
      </c>
      <c r="AC452">
        <v>0.45331519999999997</v>
      </c>
      <c r="AD452">
        <v>0.47794569999999997</v>
      </c>
      <c r="AE452">
        <v>0.48110459999999999</v>
      </c>
      <c r="AF452">
        <v>0.30775590000000003</v>
      </c>
      <c r="AG452">
        <f t="shared" si="34"/>
        <v>3.2079289224054931E-2</v>
      </c>
      <c r="AH452">
        <v>132.0411</v>
      </c>
      <c r="AI452">
        <v>139.8416</v>
      </c>
      <c r="AJ452">
        <v>2</v>
      </c>
      <c r="AK452">
        <v>2</v>
      </c>
      <c r="AL452">
        <v>1.5123320817947401</v>
      </c>
      <c r="AM452">
        <v>1.1627898216247601</v>
      </c>
      <c r="AN452" t="s">
        <v>5318</v>
      </c>
      <c r="AO452">
        <v>0.32</v>
      </c>
      <c r="AP452">
        <v>0.65300000000000002</v>
      </c>
      <c r="AQ452" t="s">
        <v>18</v>
      </c>
    </row>
    <row r="453" spans="1:43">
      <c r="A453" t="s">
        <v>16</v>
      </c>
      <c r="B453">
        <v>5.0282100000000003E-2</v>
      </c>
      <c r="C453">
        <v>1.6366019999999999</v>
      </c>
      <c r="D453">
        <v>4.2617349999999998E-2</v>
      </c>
      <c r="E453">
        <v>-0.1596235</v>
      </c>
      <c r="F453">
        <v>0.64392240000000001</v>
      </c>
      <c r="G453">
        <v>0.15657289999999999</v>
      </c>
      <c r="H453">
        <v>0.73168920000000004</v>
      </c>
      <c r="I453">
        <v>0.21934480000000001</v>
      </c>
      <c r="J453">
        <v>1.6243559999999999</v>
      </c>
      <c r="K453">
        <v>2.5591570000000001E-2</v>
      </c>
      <c r="L453">
        <v>-8.0789710000000001E-2</v>
      </c>
      <c r="M453">
        <v>-0.17176930000000001</v>
      </c>
      <c r="N453">
        <v>-3.5624339999999997E-2</v>
      </c>
      <c r="O453">
        <v>0.98117239999999994</v>
      </c>
      <c r="P453" s="9">
        <f t="shared" si="30"/>
        <v>0.84562436397919472</v>
      </c>
      <c r="Q453" s="9">
        <f t="shared" si="31"/>
        <v>0.43016112991043509</v>
      </c>
      <c r="R453">
        <v>1.210502</v>
      </c>
      <c r="S453" s="16">
        <f t="shared" si="32"/>
        <v>1.126125070013817</v>
      </c>
      <c r="T453">
        <v>-0.33787349999999999</v>
      </c>
      <c r="U453">
        <v>1.7897689999999999</v>
      </c>
      <c r="V453">
        <v>1.1789229999999999</v>
      </c>
      <c r="W453">
        <f t="shared" si="33"/>
        <v>1.2105021395777384</v>
      </c>
      <c r="AC453">
        <v>0.40503149999999999</v>
      </c>
      <c r="AD453">
        <v>0.47108630000000001</v>
      </c>
      <c r="AE453">
        <v>0.40094069999999998</v>
      </c>
      <c r="AF453">
        <v>0.3321305</v>
      </c>
      <c r="AG453">
        <f t="shared" si="34"/>
        <v>2.5408450343060135E-2</v>
      </c>
      <c r="AH453">
        <v>141.35380000000001</v>
      </c>
      <c r="AI453">
        <v>147.20939999999999</v>
      </c>
      <c r="AJ453">
        <v>1</v>
      </c>
      <c r="AK453">
        <v>4</v>
      </c>
      <c r="AL453">
        <v>0.35193911194801297</v>
      </c>
      <c r="AM453">
        <v>2.76574802398682</v>
      </c>
      <c r="AN453" t="s">
        <v>5775</v>
      </c>
      <c r="AO453">
        <v>0.73</v>
      </c>
      <c r="AP453">
        <v>0.53200000000000003</v>
      </c>
      <c r="AQ453" t="s">
        <v>18</v>
      </c>
    </row>
    <row r="454" spans="1:43">
      <c r="A454" t="s">
        <v>16</v>
      </c>
      <c r="B454">
        <v>0.2041347</v>
      </c>
      <c r="C454">
        <v>1.6216120000000001</v>
      </c>
      <c r="D454">
        <v>4.9292590000000001E-3</v>
      </c>
      <c r="E454">
        <v>-7.7604800000000002E-2</v>
      </c>
      <c r="F454">
        <v>-0.13214380000000001</v>
      </c>
      <c r="G454">
        <v>-2.732072E-2</v>
      </c>
      <c r="H454">
        <v>0.98781030000000003</v>
      </c>
      <c r="I454">
        <v>0.16219330000000001</v>
      </c>
      <c r="J454">
        <v>1.6242030000000001</v>
      </c>
      <c r="K454">
        <v>4.5025419999999997E-2</v>
      </c>
      <c r="L454">
        <v>-1.5501829999999999E-2</v>
      </c>
      <c r="M454">
        <v>-0.66916699999999996</v>
      </c>
      <c r="N454">
        <v>-2.2509310000000001E-2</v>
      </c>
      <c r="O454">
        <v>0.74260930000000003</v>
      </c>
      <c r="P454" s="9">
        <f t="shared" si="30"/>
        <v>0.98525007029300593</v>
      </c>
      <c r="Q454" s="9">
        <f t="shared" si="31"/>
        <v>0.94143540202474618</v>
      </c>
      <c r="R454">
        <v>3.7402679999999999</v>
      </c>
      <c r="S454" s="16">
        <f t="shared" si="32"/>
        <v>0.34393409926979901</v>
      </c>
      <c r="T454">
        <v>-3.4817909999999999</v>
      </c>
      <c r="U454">
        <v>1.6553310000000001</v>
      </c>
      <c r="V454">
        <v>0.63929780000000003</v>
      </c>
      <c r="W454">
        <f t="shared" si="33"/>
        <v>3.7402685308266248</v>
      </c>
      <c r="AC454">
        <v>0.40238580000000002</v>
      </c>
      <c r="AD454">
        <v>0.47761789999999998</v>
      </c>
      <c r="AE454">
        <v>0.45028289999999999</v>
      </c>
      <c r="AF454">
        <v>0.48106719999999997</v>
      </c>
      <c r="AG454">
        <f t="shared" si="34"/>
        <v>4.1630769885998203E-2</v>
      </c>
      <c r="AH454">
        <v>148.72239999999999</v>
      </c>
      <c r="AI454">
        <v>155.089</v>
      </c>
      <c r="AJ454">
        <v>2</v>
      </c>
      <c r="AK454">
        <v>4</v>
      </c>
      <c r="AL454">
        <v>1.40036737918854</v>
      </c>
      <c r="AM454">
        <v>3.1324448585510298</v>
      </c>
      <c r="AN454" t="s">
        <v>5776</v>
      </c>
      <c r="AO454">
        <v>0.51600000000000001</v>
      </c>
      <c r="AP454">
        <v>0.24099999999999999</v>
      </c>
      <c r="AQ454" t="s">
        <v>18</v>
      </c>
    </row>
    <row r="455" spans="1:43">
      <c r="A455" t="s">
        <v>22</v>
      </c>
      <c r="B455">
        <v>0.16162029999999999</v>
      </c>
      <c r="C455">
        <v>1.6235550000000001</v>
      </c>
      <c r="D455">
        <v>6.0393059999999998E-2</v>
      </c>
      <c r="E455">
        <v>-1.2426120000000001E-2</v>
      </c>
      <c r="F455">
        <v>-0.6785639</v>
      </c>
      <c r="G455">
        <v>-1.644294E-2</v>
      </c>
      <c r="H455">
        <v>0.73425220000000002</v>
      </c>
      <c r="I455">
        <v>0.20937049999999999</v>
      </c>
      <c r="J455">
        <v>1.6489910000000001</v>
      </c>
      <c r="K455">
        <v>2.6980319999999999E-2</v>
      </c>
      <c r="L455">
        <v>-0.1551891</v>
      </c>
      <c r="M455">
        <v>-0.62329219999999996</v>
      </c>
      <c r="N455">
        <v>-0.1098573</v>
      </c>
      <c r="O455">
        <v>0.75852129999999995</v>
      </c>
      <c r="P455" s="9">
        <f t="shared" si="30"/>
        <v>0.68525269110768849</v>
      </c>
      <c r="Q455" s="9">
        <f t="shared" si="31"/>
        <v>-6.0857498659341758E-2</v>
      </c>
      <c r="R455">
        <v>2.645527</v>
      </c>
      <c r="S455" s="16">
        <f t="shared" si="32"/>
        <v>1.6316914538626797</v>
      </c>
      <c r="T455">
        <v>-2.1876389999999999</v>
      </c>
      <c r="U455">
        <v>2.6992759999999998</v>
      </c>
      <c r="V455">
        <v>0.62838879999999997</v>
      </c>
      <c r="W455">
        <f t="shared" si="33"/>
        <v>2.6455271854841405</v>
      </c>
      <c r="AC455">
        <v>0.42409770000000002</v>
      </c>
      <c r="AD455">
        <v>0.43412060000000002</v>
      </c>
      <c r="AE455">
        <v>0.47643629999999998</v>
      </c>
      <c r="AF455">
        <v>0.36898740000000002</v>
      </c>
      <c r="AG455">
        <f t="shared" si="34"/>
        <v>3.2366272879758781E-2</v>
      </c>
      <c r="AH455">
        <v>156.59129999999999</v>
      </c>
      <c r="AI455">
        <v>159.35939999999999</v>
      </c>
      <c r="AJ455">
        <v>2</v>
      </c>
      <c r="AK455">
        <v>4</v>
      </c>
      <c r="AL455">
        <v>1.3544112443923999</v>
      </c>
      <c r="AM455">
        <v>2.7121901512146001</v>
      </c>
      <c r="AN455" t="s">
        <v>5777</v>
      </c>
      <c r="AO455">
        <v>0.51</v>
      </c>
      <c r="AP455">
        <v>0.31900000000000001</v>
      </c>
      <c r="AQ455" t="s">
        <v>18</v>
      </c>
    </row>
    <row r="456" spans="1:43">
      <c r="A456" t="s">
        <v>20</v>
      </c>
      <c r="B456">
        <v>0.21203459999999999</v>
      </c>
      <c r="C456">
        <v>1.644137</v>
      </c>
      <c r="D456">
        <v>3.6411209999999999E-2</v>
      </c>
      <c r="E456">
        <v>-0.1166121</v>
      </c>
      <c r="F456">
        <v>-0.64136769999999999</v>
      </c>
      <c r="G456">
        <v>-9.5798949999999994E-2</v>
      </c>
      <c r="H456">
        <v>0.75224440000000004</v>
      </c>
      <c r="I456">
        <v>0.1204354</v>
      </c>
      <c r="J456">
        <v>1.625613</v>
      </c>
      <c r="K456">
        <v>0.1308203</v>
      </c>
      <c r="L456">
        <v>-9.1762510000000005E-2</v>
      </c>
      <c r="M456">
        <v>0.12643840000000001</v>
      </c>
      <c r="N456">
        <v>-5.6900120000000004E-3</v>
      </c>
      <c r="O456">
        <v>0.98770480000000005</v>
      </c>
      <c r="P456" s="9">
        <f t="shared" si="30"/>
        <v>-5.8529658925354708E-2</v>
      </c>
      <c r="Q456" s="9">
        <f t="shared" si="31"/>
        <v>-0.99314855805216329</v>
      </c>
      <c r="R456">
        <v>2.8202780000000001</v>
      </c>
      <c r="S456" s="16">
        <f t="shared" si="32"/>
        <v>3.0244663970699874</v>
      </c>
      <c r="T456">
        <v>0.86095949999999999</v>
      </c>
      <c r="U456">
        <v>2.2112059999999998</v>
      </c>
      <c r="V456">
        <v>2.721797</v>
      </c>
      <c r="W456">
        <f t="shared" si="33"/>
        <v>2.8202779327106993</v>
      </c>
      <c r="AC456">
        <v>0.46331299999999997</v>
      </c>
      <c r="AD456">
        <v>0.47540939999999998</v>
      </c>
      <c r="AE456">
        <v>0.4828075</v>
      </c>
      <c r="AF456">
        <v>0.35726269999999999</v>
      </c>
      <c r="AG456">
        <f t="shared" si="34"/>
        <v>3.7993030355516141E-2</v>
      </c>
      <c r="AH456">
        <v>160.8724</v>
      </c>
      <c r="AI456">
        <v>164.54169999999999</v>
      </c>
      <c r="AJ456">
        <v>1</v>
      </c>
      <c r="AK456">
        <v>1</v>
      </c>
      <c r="AL456">
        <v>0.31053379178047202</v>
      </c>
      <c r="AM456">
        <v>0.71818381547927901</v>
      </c>
      <c r="AN456" t="s">
        <v>5778</v>
      </c>
      <c r="AO456">
        <v>0.23100000000000001</v>
      </c>
      <c r="AP456">
        <v>0.247</v>
      </c>
      <c r="AQ456" t="s">
        <v>18</v>
      </c>
    </row>
    <row r="457" spans="1:43">
      <c r="A457" t="s">
        <v>16</v>
      </c>
      <c r="B457">
        <v>0.12305430000000001</v>
      </c>
      <c r="C457">
        <v>1.6243339999999999</v>
      </c>
      <c r="D457">
        <v>0.12603339999999999</v>
      </c>
      <c r="E457">
        <v>-7.9900869999999999E-2</v>
      </c>
      <c r="F457">
        <v>0.13004019999999999</v>
      </c>
      <c r="G457">
        <v>-2.3093389999999998E-2</v>
      </c>
      <c r="H457">
        <v>0.98801430000000001</v>
      </c>
      <c r="I457">
        <v>0.25572289999999998</v>
      </c>
      <c r="J457">
        <v>1.628131</v>
      </c>
      <c r="K457">
        <v>0.3795579</v>
      </c>
      <c r="L457">
        <v>4.1828490000000003E-2</v>
      </c>
      <c r="M457">
        <v>-0.99112239999999996</v>
      </c>
      <c r="N457">
        <v>-0.1044016</v>
      </c>
      <c r="O457">
        <v>7.0902270000000003E-2</v>
      </c>
      <c r="P457" s="9">
        <f t="shared" si="30"/>
        <v>0.73092174372517105</v>
      </c>
      <c r="Q457" s="9">
        <f t="shared" si="31"/>
        <v>6.8493190900489331E-2</v>
      </c>
      <c r="R457">
        <v>1.355124</v>
      </c>
      <c r="S457" s="16">
        <f t="shared" si="32"/>
        <v>1.5022494686397243</v>
      </c>
      <c r="T457">
        <v>1.8808950000000001E-2</v>
      </c>
      <c r="U457">
        <v>1.8042039999999999</v>
      </c>
      <c r="V457">
        <v>-1.213049</v>
      </c>
      <c r="W457">
        <f t="shared" si="33"/>
        <v>1.3551243425923625</v>
      </c>
      <c r="AC457">
        <v>0.40999469999999999</v>
      </c>
      <c r="AD457">
        <v>0.43282690000000001</v>
      </c>
      <c r="AE457">
        <v>0.41592249999999997</v>
      </c>
      <c r="AF457">
        <v>0.46134779999999997</v>
      </c>
      <c r="AG457">
        <f t="shared" si="34"/>
        <v>3.4051273238159402E-2</v>
      </c>
      <c r="AH457">
        <v>166.05690000000001</v>
      </c>
      <c r="AI457">
        <v>173.16030000000001</v>
      </c>
      <c r="AJ457">
        <v>4</v>
      </c>
      <c r="AK457">
        <v>3</v>
      </c>
      <c r="AL457">
        <v>2.98757028579712</v>
      </c>
      <c r="AM457">
        <v>2.0960495471954301</v>
      </c>
      <c r="AN457" t="s">
        <v>5779</v>
      </c>
      <c r="AO457">
        <v>0.66100000000000003</v>
      </c>
      <c r="AP457">
        <v>0.439</v>
      </c>
      <c r="AQ457" t="s">
        <v>18</v>
      </c>
    </row>
    <row r="458" spans="1:43">
      <c r="A458" t="s">
        <v>22</v>
      </c>
      <c r="B458">
        <v>0.25754969999999999</v>
      </c>
      <c r="C458">
        <v>1.624827</v>
      </c>
      <c r="D458">
        <v>0.35641990000000001</v>
      </c>
      <c r="E458">
        <v>3.569949E-2</v>
      </c>
      <c r="F458">
        <v>-0.99567879999999997</v>
      </c>
      <c r="G458">
        <v>-7.4414049999999995E-2</v>
      </c>
      <c r="H458">
        <v>4.2565699999999998E-2</v>
      </c>
      <c r="I458">
        <v>0.3925073</v>
      </c>
      <c r="J458">
        <v>1.6294660000000001</v>
      </c>
      <c r="K458">
        <v>0.36205419999999999</v>
      </c>
      <c r="L458">
        <v>-0.27426450000000002</v>
      </c>
      <c r="M458">
        <v>-0.66793670000000005</v>
      </c>
      <c r="N458">
        <v>-0.37524390000000002</v>
      </c>
      <c r="O458">
        <v>0.58123279999999999</v>
      </c>
      <c r="P458" s="9">
        <f t="shared" si="30"/>
        <v>0.82812810980785512</v>
      </c>
      <c r="Q458" s="9">
        <f t="shared" si="31"/>
        <v>0.37159233250786183</v>
      </c>
      <c r="R458">
        <v>4.4761879999999996</v>
      </c>
      <c r="S458" s="16">
        <f t="shared" si="32"/>
        <v>1.1900727499212047</v>
      </c>
      <c r="T458">
        <v>-1.721516</v>
      </c>
      <c r="U458">
        <v>5.6369499999999997</v>
      </c>
      <c r="V458">
        <v>0.50619119999999995</v>
      </c>
      <c r="W458">
        <f t="shared" si="33"/>
        <v>4.4761884962933793</v>
      </c>
      <c r="AC458">
        <v>0.45667649999999999</v>
      </c>
      <c r="AD458">
        <v>0.41376160000000001</v>
      </c>
      <c r="AE458">
        <v>0.41265220000000002</v>
      </c>
      <c r="AF458">
        <v>0.42285260000000002</v>
      </c>
      <c r="AG458">
        <f t="shared" si="34"/>
        <v>3.2970992203292117E-2</v>
      </c>
      <c r="AH458">
        <v>174.67259999999999</v>
      </c>
      <c r="AI458">
        <v>180.6584</v>
      </c>
      <c r="AJ458">
        <v>2</v>
      </c>
      <c r="AK458">
        <v>3</v>
      </c>
      <c r="AL458">
        <v>1.53733050823212</v>
      </c>
      <c r="AM458">
        <v>2.0290465354919398</v>
      </c>
      <c r="AN458" t="s">
        <v>5780</v>
      </c>
      <c r="AO458">
        <v>0.89800000000000002</v>
      </c>
      <c r="AP458">
        <v>0.55200000000000005</v>
      </c>
      <c r="AQ458" t="s">
        <v>18</v>
      </c>
    </row>
    <row r="459" spans="1:43">
      <c r="A459" t="s">
        <v>16</v>
      </c>
      <c r="B459">
        <v>0.28946810000000001</v>
      </c>
      <c r="C459">
        <v>1.640889</v>
      </c>
      <c r="D459">
        <v>0.33480729999999997</v>
      </c>
      <c r="E459">
        <v>-0.1162383</v>
      </c>
      <c r="F459">
        <v>-0.81165719999999997</v>
      </c>
      <c r="G459">
        <v>-0.18801850000000001</v>
      </c>
      <c r="H459">
        <v>0.54069409999999996</v>
      </c>
      <c r="I459">
        <v>0.196913</v>
      </c>
      <c r="J459">
        <v>1.633769</v>
      </c>
      <c r="K459">
        <v>0.32910830000000002</v>
      </c>
      <c r="L459">
        <v>-1.4388450000000001E-2</v>
      </c>
      <c r="M459">
        <v>-0.96509670000000003</v>
      </c>
      <c r="N459">
        <v>-0.11392140000000001</v>
      </c>
      <c r="O459">
        <v>0.23537910000000001</v>
      </c>
      <c r="P459" s="9">
        <f t="shared" ref="P459:P495" si="35">L459*L460+M459*M460+N459*N460+O459*O460</f>
        <v>0.58646620797964499</v>
      </c>
      <c r="Q459" s="9">
        <f t="shared" ref="Q459:Q495" si="36">2*P459*P459-1</f>
        <v>-0.31211477379595154</v>
      </c>
      <c r="R459">
        <v>1.6659550000000001</v>
      </c>
      <c r="S459" s="16">
        <f t="shared" ref="S459:S495" si="37">ACOS(Q459)</f>
        <v>1.8882145213854649</v>
      </c>
      <c r="T459">
        <v>-0.66480969999999995</v>
      </c>
      <c r="U459">
        <v>1.8729640000000001</v>
      </c>
      <c r="V459">
        <v>-1.0108900000000001</v>
      </c>
      <c r="W459">
        <f t="shared" ref="W459:W495" si="38">SQRT((B459-T459)^2 + (C459-U459)^2 + (D459-V459)^2)</f>
        <v>1.6659550259311116</v>
      </c>
      <c r="AC459">
        <v>0.46582289999999998</v>
      </c>
      <c r="AD459">
        <v>0.44008170000000002</v>
      </c>
      <c r="AE459">
        <v>0.44420929999999997</v>
      </c>
      <c r="AF459">
        <v>0.30989070000000002</v>
      </c>
      <c r="AG459">
        <f t="shared" ref="AG459:AG495" si="39">AC459*AD459*AE459*AF459</f>
        <v>2.8219566248228706E-2</v>
      </c>
      <c r="AH459">
        <v>182.16229999999999</v>
      </c>
      <c r="AI459">
        <v>184.37260000000001</v>
      </c>
      <c r="AJ459">
        <v>4</v>
      </c>
      <c r="AK459">
        <v>4</v>
      </c>
      <c r="AL459">
        <v>2.5111441612243701</v>
      </c>
      <c r="AM459">
        <v>2.9030294418335001</v>
      </c>
      <c r="AN459" t="s">
        <v>5781</v>
      </c>
      <c r="AO459">
        <v>5.7000000000000002E-2</v>
      </c>
      <c r="AP459">
        <v>0.128</v>
      </c>
      <c r="AQ459" t="s">
        <v>18</v>
      </c>
    </row>
    <row r="460" spans="1:43">
      <c r="A460" t="s">
        <v>22</v>
      </c>
      <c r="B460">
        <v>0.21123459999999999</v>
      </c>
      <c r="C460">
        <v>1.634701</v>
      </c>
      <c r="D460">
        <v>0.33330700000000002</v>
      </c>
      <c r="E460">
        <v>2.165742E-2</v>
      </c>
      <c r="F460">
        <v>-0.9936604</v>
      </c>
      <c r="G460">
        <v>-0.1061917</v>
      </c>
      <c r="H460">
        <v>-2.9889209999999999E-2</v>
      </c>
      <c r="I460">
        <v>0.1916764</v>
      </c>
      <c r="J460">
        <v>1.6463300000000001</v>
      </c>
      <c r="K460">
        <v>0.32526310000000003</v>
      </c>
      <c r="L460">
        <v>0.13923849999999999</v>
      </c>
      <c r="M460">
        <v>-0.7480502</v>
      </c>
      <c r="N460">
        <v>-0.1382681</v>
      </c>
      <c r="O460">
        <v>-0.63396810000000003</v>
      </c>
      <c r="P460" s="9">
        <f t="shared" si="35"/>
        <v>0.45828925245447105</v>
      </c>
      <c r="Q460" s="9">
        <f t="shared" si="36"/>
        <v>-0.57994192216944418</v>
      </c>
      <c r="R460">
        <v>5.6178429999999997</v>
      </c>
      <c r="S460" s="16">
        <f t="shared" si="37"/>
        <v>2.1894537245845824</v>
      </c>
      <c r="T460">
        <v>5.0970930000000001</v>
      </c>
      <c r="U460">
        <v>3.9998279999999999</v>
      </c>
      <c r="V460">
        <v>-1.114012</v>
      </c>
      <c r="W460">
        <f t="shared" si="38"/>
        <v>5.6178439208241242</v>
      </c>
      <c r="AC460">
        <v>0.46926499999999999</v>
      </c>
      <c r="AD460">
        <v>0.40494269999999999</v>
      </c>
      <c r="AE460">
        <v>0.48248999999999997</v>
      </c>
      <c r="AF460">
        <v>0.46156429999999998</v>
      </c>
      <c r="AG460">
        <f t="shared" si="39"/>
        <v>4.2318694857298909E-2</v>
      </c>
      <c r="AH460">
        <v>185.88890000000001</v>
      </c>
      <c r="AI460">
        <v>189.3622</v>
      </c>
      <c r="AJ460">
        <v>3</v>
      </c>
      <c r="AK460">
        <v>1</v>
      </c>
      <c r="AL460">
        <v>1.8313637971878101</v>
      </c>
      <c r="AM460">
        <v>0.45082741975784302</v>
      </c>
      <c r="AN460" t="s">
        <v>5782</v>
      </c>
      <c r="AO460">
        <v>0.434</v>
      </c>
      <c r="AP460">
        <v>0.318</v>
      </c>
      <c r="AQ460" t="s">
        <v>18</v>
      </c>
    </row>
    <row r="461" spans="1:43">
      <c r="A461" t="s">
        <v>22</v>
      </c>
      <c r="B461">
        <v>0</v>
      </c>
      <c r="C461">
        <v>1.6</v>
      </c>
      <c r="D461">
        <v>0</v>
      </c>
      <c r="E461">
        <v>0</v>
      </c>
      <c r="F461">
        <v>0</v>
      </c>
      <c r="G461">
        <v>0</v>
      </c>
      <c r="H461">
        <v>1</v>
      </c>
      <c r="I461">
        <v>-0.31703520000000002</v>
      </c>
      <c r="J461">
        <v>2.2250700000000001</v>
      </c>
      <c r="K461">
        <v>0.2467191</v>
      </c>
      <c r="L461">
        <v>-2.9924740000000002E-3</v>
      </c>
      <c r="M461">
        <v>-0.9147923</v>
      </c>
      <c r="N461">
        <v>-0.12676009999999999</v>
      </c>
      <c r="O461">
        <v>0.3835075</v>
      </c>
      <c r="P461" s="9">
        <f t="shared" si="35"/>
        <v>9.2726269513287218E-2</v>
      </c>
      <c r="Q461" s="9">
        <f t="shared" si="36"/>
        <v>-0.98280367788429845</v>
      </c>
      <c r="R461">
        <v>3.8863539999999999</v>
      </c>
      <c r="S461" s="16">
        <f t="shared" si="37"/>
        <v>2.955873322537748</v>
      </c>
      <c r="T461">
        <v>-2.7939080000000001</v>
      </c>
      <c r="U461">
        <v>3.1182810000000001</v>
      </c>
      <c r="V461">
        <v>-2.2344240000000002</v>
      </c>
      <c r="W461">
        <f t="shared" si="38"/>
        <v>3.8863542966642917</v>
      </c>
      <c r="AC461">
        <v>0.4447855</v>
      </c>
      <c r="AD461">
        <v>0.48914160000000001</v>
      </c>
      <c r="AE461">
        <v>0.49924279999999999</v>
      </c>
      <c r="AF461">
        <v>0.47627530000000001</v>
      </c>
      <c r="AG461">
        <f t="shared" si="39"/>
        <v>5.1731502239329728E-2</v>
      </c>
      <c r="AH461">
        <v>211.8323</v>
      </c>
      <c r="AI461">
        <v>217.40770000000001</v>
      </c>
      <c r="AJ461">
        <v>3</v>
      </c>
      <c r="AK461">
        <v>4</v>
      </c>
      <c r="AL461">
        <v>2.18332815170288</v>
      </c>
      <c r="AM461">
        <v>2.6438109874725302</v>
      </c>
      <c r="AN461" t="s">
        <v>5783</v>
      </c>
      <c r="AO461">
        <v>0.63100000000000001</v>
      </c>
      <c r="AP461">
        <v>7.8E-2</v>
      </c>
      <c r="AQ461" t="s">
        <v>18</v>
      </c>
    </row>
    <row r="462" spans="1:43">
      <c r="A462" t="s">
        <v>22</v>
      </c>
      <c r="B462">
        <v>-0.34905269999999999</v>
      </c>
      <c r="C462">
        <v>2.2110569999999998</v>
      </c>
      <c r="D462">
        <v>0.25336639999999999</v>
      </c>
      <c r="E462">
        <v>-1.7016199999999999E-2</v>
      </c>
      <c r="F462">
        <v>-0.76294819999999997</v>
      </c>
      <c r="G462">
        <v>-3.1729350000000003E-2</v>
      </c>
      <c r="H462">
        <v>0.64545620000000004</v>
      </c>
      <c r="I462">
        <v>-0.5581315</v>
      </c>
      <c r="J462">
        <v>2.238356</v>
      </c>
      <c r="K462">
        <v>0.51706419999999997</v>
      </c>
      <c r="L462">
        <v>-0.28169329999999998</v>
      </c>
      <c r="M462">
        <v>0.27496409999999999</v>
      </c>
      <c r="N462">
        <v>6.5025570000000005E-2</v>
      </c>
      <c r="O462">
        <v>0.91695990000000005</v>
      </c>
      <c r="P462" s="9">
        <f t="shared" si="35"/>
        <v>-0.27377571985326077</v>
      </c>
      <c r="Q462" s="9">
        <f t="shared" si="36"/>
        <v>-0.8500937104376578</v>
      </c>
      <c r="R462">
        <v>2.693619</v>
      </c>
      <c r="S462" s="16">
        <f t="shared" si="37"/>
        <v>2.5869595381715187</v>
      </c>
      <c r="T462">
        <v>0.62812849999999998</v>
      </c>
      <c r="U462">
        <v>3.6430950000000002</v>
      </c>
      <c r="V462">
        <v>2.3149120000000001</v>
      </c>
      <c r="W462">
        <f t="shared" si="38"/>
        <v>2.6936195336306872</v>
      </c>
      <c r="AC462">
        <v>0.4065183</v>
      </c>
      <c r="AD462">
        <v>0.47110999999999997</v>
      </c>
      <c r="AE462">
        <v>0.42506470000000002</v>
      </c>
      <c r="AF462">
        <v>0.39761649999999998</v>
      </c>
      <c r="AG462">
        <f t="shared" si="39"/>
        <v>3.2368446907952049E-2</v>
      </c>
      <c r="AH462">
        <v>218.91120000000001</v>
      </c>
      <c r="AI462">
        <v>222.47790000000001</v>
      </c>
      <c r="AJ462">
        <v>1</v>
      </c>
      <c r="AK462">
        <v>2</v>
      </c>
      <c r="AL462">
        <v>0.69922071695327803</v>
      </c>
      <c r="AM462">
        <v>0.97200000286102295</v>
      </c>
      <c r="AN462" t="s">
        <v>5784</v>
      </c>
      <c r="AO462">
        <v>0.21</v>
      </c>
      <c r="AP462">
        <v>0.308</v>
      </c>
      <c r="AQ462" t="s">
        <v>18</v>
      </c>
    </row>
    <row r="463" spans="1:43">
      <c r="A463" t="s">
        <v>22</v>
      </c>
      <c r="B463">
        <v>-0.52812550000000003</v>
      </c>
      <c r="C463">
        <v>2.2130420000000002</v>
      </c>
      <c r="D463">
        <v>0.56194820000000001</v>
      </c>
      <c r="E463">
        <v>-5.1160690000000002E-2</v>
      </c>
      <c r="F463">
        <v>0.2664415</v>
      </c>
      <c r="G463">
        <v>-2.324126E-2</v>
      </c>
      <c r="H463">
        <v>0.9622117</v>
      </c>
      <c r="I463">
        <v>-0.42083179999999998</v>
      </c>
      <c r="J463">
        <v>2.2018070000000001</v>
      </c>
      <c r="K463">
        <v>0.40253159999999999</v>
      </c>
      <c r="L463">
        <v>5.9096349999999999E-2</v>
      </c>
      <c r="M463">
        <v>-0.99791350000000001</v>
      </c>
      <c r="N463">
        <v>1.927916E-2</v>
      </c>
      <c r="O463">
        <v>1.7457770000000001E-2</v>
      </c>
      <c r="P463" s="9">
        <f t="shared" si="35"/>
        <v>-0.28487165163593731</v>
      </c>
      <c r="Q463" s="9">
        <f t="shared" si="36"/>
        <v>-0.83769628418842634</v>
      </c>
      <c r="R463">
        <v>3.042198</v>
      </c>
      <c r="S463" s="16">
        <f t="shared" si="37"/>
        <v>2.5638475951043174</v>
      </c>
      <c r="T463">
        <v>-0.44990089999999999</v>
      </c>
      <c r="U463">
        <v>2.2288459999999999</v>
      </c>
      <c r="V463">
        <v>-2.479203</v>
      </c>
      <c r="W463">
        <f t="shared" si="38"/>
        <v>3.0421981322265319</v>
      </c>
      <c r="AC463">
        <v>0.44335659999999999</v>
      </c>
      <c r="AD463">
        <v>0.4704759</v>
      </c>
      <c r="AE463">
        <v>0.46454089999999998</v>
      </c>
      <c r="AF463">
        <v>0.4966334</v>
      </c>
      <c r="AG463">
        <f t="shared" si="39"/>
        <v>4.8122750335741177E-2</v>
      </c>
      <c r="AH463">
        <v>224.01259999999999</v>
      </c>
      <c r="AI463">
        <v>228.34370000000001</v>
      </c>
      <c r="AJ463">
        <v>4</v>
      </c>
      <c r="AK463">
        <v>1</v>
      </c>
      <c r="AL463">
        <v>3.11535692214966</v>
      </c>
      <c r="AM463">
        <v>0.19935145974159199</v>
      </c>
      <c r="AN463" t="s">
        <v>5785</v>
      </c>
      <c r="AO463">
        <v>0.91600000000000004</v>
      </c>
      <c r="AP463">
        <v>0.68700000000000006</v>
      </c>
      <c r="AQ463" t="s">
        <v>18</v>
      </c>
    </row>
    <row r="464" spans="1:43">
      <c r="A464" t="s">
        <v>22</v>
      </c>
      <c r="B464">
        <v>-0.41540729999999998</v>
      </c>
      <c r="C464">
        <v>2.2025220000000001</v>
      </c>
      <c r="D464">
        <v>0.42232350000000002</v>
      </c>
      <c r="E464">
        <v>2.9973199999999998E-2</v>
      </c>
      <c r="F464">
        <v>-0.97550029999999999</v>
      </c>
      <c r="G464">
        <v>1.0308060000000001E-2</v>
      </c>
      <c r="H464">
        <v>0.2177027</v>
      </c>
      <c r="I464">
        <v>-0.52117709999999995</v>
      </c>
      <c r="J464">
        <v>2.243303</v>
      </c>
      <c r="K464">
        <v>0.54952219999999996</v>
      </c>
      <c r="L464">
        <v>-0.31904450000000001</v>
      </c>
      <c r="M464">
        <v>0.28241250000000001</v>
      </c>
      <c r="N464">
        <v>6.3245390000000003E-4</v>
      </c>
      <c r="O464">
        <v>0.90468409999999999</v>
      </c>
      <c r="P464" s="9">
        <f t="shared" si="35"/>
        <v>0.99219688621665891</v>
      </c>
      <c r="Q464" s="9">
        <f t="shared" si="36"/>
        <v>0.96890932203606717</v>
      </c>
      <c r="R464">
        <v>1.3264339999999999</v>
      </c>
      <c r="S464" s="16">
        <f t="shared" si="37"/>
        <v>0.25001252849204714</v>
      </c>
      <c r="T464">
        <v>0.11844490000000001</v>
      </c>
      <c r="U464">
        <v>3.052251</v>
      </c>
      <c r="V464">
        <v>1.289728</v>
      </c>
      <c r="W464">
        <f t="shared" si="38"/>
        <v>1.3264343600442843</v>
      </c>
      <c r="AC464">
        <v>0.48894919999999997</v>
      </c>
      <c r="AD464">
        <v>0.4512178</v>
      </c>
      <c r="AE464">
        <v>0.40707969999999999</v>
      </c>
      <c r="AF464">
        <v>0.46336149999999998</v>
      </c>
      <c r="AG464">
        <f t="shared" si="39"/>
        <v>4.1614947921234886E-2</v>
      </c>
      <c r="AH464">
        <v>229.88040000000001</v>
      </c>
      <c r="AI464">
        <v>234.4084</v>
      </c>
      <c r="AJ464">
        <v>2</v>
      </c>
      <c r="AK464">
        <v>2</v>
      </c>
      <c r="AL464">
        <v>0.85801964998245195</v>
      </c>
      <c r="AM464">
        <v>1.00985479354858</v>
      </c>
      <c r="AN464" t="s">
        <v>5786</v>
      </c>
      <c r="AO464">
        <v>0.46400000000000002</v>
      </c>
      <c r="AP464">
        <v>0.08</v>
      </c>
      <c r="AQ464" t="s">
        <v>18</v>
      </c>
    </row>
    <row r="465" spans="1:43">
      <c r="A465" t="s">
        <v>16</v>
      </c>
      <c r="B465">
        <v>-0.53689969999999998</v>
      </c>
      <c r="C465">
        <v>2.2109939999999999</v>
      </c>
      <c r="D465">
        <v>0.67270019999999997</v>
      </c>
      <c r="E465">
        <v>2.5033320000000001E-2</v>
      </c>
      <c r="F465">
        <v>-9.8327380000000006E-3</v>
      </c>
      <c r="G465">
        <v>-1.728932E-2</v>
      </c>
      <c r="H465">
        <v>0.99948879999999996</v>
      </c>
      <c r="I465">
        <v>-0.53029870000000001</v>
      </c>
      <c r="J465">
        <v>2.2407780000000002</v>
      </c>
      <c r="K465">
        <v>0.53225</v>
      </c>
      <c r="L465">
        <v>-0.3535952</v>
      </c>
      <c r="M465">
        <v>0.33667320000000001</v>
      </c>
      <c r="N465">
        <v>0.1008228</v>
      </c>
      <c r="O465">
        <v>0.86686589999999997</v>
      </c>
      <c r="P465" s="9">
        <f t="shared" si="35"/>
        <v>-0.25542666588133606</v>
      </c>
      <c r="Q465" s="9">
        <f t="shared" si="36"/>
        <v>-0.8695144367134886</v>
      </c>
      <c r="R465">
        <v>4.7478100000000003</v>
      </c>
      <c r="S465" s="16">
        <f t="shared" si="37"/>
        <v>2.62501468929569</v>
      </c>
      <c r="T465">
        <v>2.1610109999999998</v>
      </c>
      <c r="U465">
        <v>5.5301859999999996</v>
      </c>
      <c r="V465">
        <v>2.7332689999999999</v>
      </c>
      <c r="W465">
        <f t="shared" si="38"/>
        <v>4.7478101749724502</v>
      </c>
      <c r="AC465">
        <v>0.47814420000000002</v>
      </c>
      <c r="AD465">
        <v>0.4807575</v>
      </c>
      <c r="AE465">
        <v>0.42170669999999999</v>
      </c>
      <c r="AF465">
        <v>0.42209740000000001</v>
      </c>
      <c r="AG465">
        <f t="shared" si="39"/>
        <v>4.091741022932377E-2</v>
      </c>
      <c r="AH465">
        <v>235.9419</v>
      </c>
      <c r="AI465">
        <v>239.44909999999999</v>
      </c>
      <c r="AJ465">
        <v>2</v>
      </c>
      <c r="AK465">
        <v>2</v>
      </c>
      <c r="AL465">
        <v>1.1218638420105</v>
      </c>
      <c r="AM465">
        <v>0.888286232948303</v>
      </c>
      <c r="AN465" t="s">
        <v>5787</v>
      </c>
      <c r="AO465">
        <v>0.69399999999999995</v>
      </c>
      <c r="AP465">
        <v>0.41399999999999998</v>
      </c>
      <c r="AQ465" t="s">
        <v>18</v>
      </c>
    </row>
    <row r="466" spans="1:43">
      <c r="A466" t="s">
        <v>20</v>
      </c>
      <c r="B466">
        <v>-0.47027950000000002</v>
      </c>
      <c r="C466">
        <v>2.2092779999999999</v>
      </c>
      <c r="D466">
        <v>0.64578500000000005</v>
      </c>
      <c r="E466">
        <v>3.3965250000000002E-2</v>
      </c>
      <c r="F466">
        <v>0.1319892</v>
      </c>
      <c r="G466">
        <v>-7.8064369999999994E-2</v>
      </c>
      <c r="H466">
        <v>0.98758860000000004</v>
      </c>
      <c r="I466">
        <v>-0.42482219999999998</v>
      </c>
      <c r="J466">
        <v>2.2105079999999999</v>
      </c>
      <c r="K466">
        <v>0.43915510000000002</v>
      </c>
      <c r="L466">
        <v>6.3414170000000006E-2</v>
      </c>
      <c r="M466">
        <v>-0.98998140000000001</v>
      </c>
      <c r="N466">
        <v>-3.841104E-2</v>
      </c>
      <c r="O466">
        <v>0.1201676</v>
      </c>
      <c r="P466" s="9">
        <f t="shared" si="35"/>
        <v>0.98409489549719853</v>
      </c>
      <c r="Q466" s="9">
        <f t="shared" si="36"/>
        <v>0.9368855266872842</v>
      </c>
      <c r="R466">
        <v>5.257282</v>
      </c>
      <c r="S466" s="16">
        <f t="shared" si="37"/>
        <v>0.35718282495038944</v>
      </c>
      <c r="T466">
        <v>-1.477622</v>
      </c>
      <c r="U466">
        <v>2.674445</v>
      </c>
      <c r="V466">
        <v>-4.4930760000000003</v>
      </c>
      <c r="W466">
        <f t="shared" si="38"/>
        <v>5.25728177174443</v>
      </c>
      <c r="AC466">
        <v>0.48395339999999998</v>
      </c>
      <c r="AD466">
        <v>0.40949980000000002</v>
      </c>
      <c r="AE466">
        <v>0.40478740000000002</v>
      </c>
      <c r="AF466">
        <v>0.40907529999999998</v>
      </c>
      <c r="AG466">
        <f t="shared" si="39"/>
        <v>3.281613898881356E-2</v>
      </c>
      <c r="AH466">
        <v>240.97450000000001</v>
      </c>
      <c r="AI466">
        <v>246.6825</v>
      </c>
      <c r="AJ466">
        <v>4</v>
      </c>
      <c r="AK466">
        <v>4</v>
      </c>
      <c r="AL466">
        <v>2.9289419651031499</v>
      </c>
      <c r="AM466">
        <v>2.7089889049529998</v>
      </c>
      <c r="AN466" t="s">
        <v>5788</v>
      </c>
      <c r="AO466">
        <v>0.316</v>
      </c>
      <c r="AP466">
        <v>0.67700000000000005</v>
      </c>
      <c r="AQ466" t="s">
        <v>18</v>
      </c>
    </row>
    <row r="467" spans="1:43">
      <c r="A467" t="s">
        <v>20</v>
      </c>
      <c r="B467">
        <v>-0.48670269999999999</v>
      </c>
      <c r="C467">
        <v>2.2086190000000001</v>
      </c>
      <c r="D467">
        <v>0.4637541</v>
      </c>
      <c r="E467">
        <v>-1.054339E-2</v>
      </c>
      <c r="F467">
        <v>-0.86824440000000003</v>
      </c>
      <c r="G467">
        <v>-9.2068960000000002E-4</v>
      </c>
      <c r="H467">
        <v>0.49602390000000002</v>
      </c>
      <c r="I467">
        <v>-0.37284620000000002</v>
      </c>
      <c r="J467">
        <v>2.233012</v>
      </c>
      <c r="K467">
        <v>0.46572439999999998</v>
      </c>
      <c r="L467">
        <v>-1.6676150000000001E-2</v>
      </c>
      <c r="M467">
        <v>-0.97162349999999997</v>
      </c>
      <c r="N467">
        <v>-0.1963521</v>
      </c>
      <c r="O467">
        <v>0.13082659999999999</v>
      </c>
      <c r="P467" s="9">
        <f t="shared" si="35"/>
        <v>-0.31890983659903849</v>
      </c>
      <c r="Q467" s="9">
        <f t="shared" si="36"/>
        <v>-0.79659303224074918</v>
      </c>
      <c r="R467">
        <v>1.9074230000000001</v>
      </c>
      <c r="S467" s="16">
        <f t="shared" si="37"/>
        <v>2.4924345692175489</v>
      </c>
      <c r="T467">
        <v>-0.87098880000000001</v>
      </c>
      <c r="U467">
        <v>3.0967609999999999</v>
      </c>
      <c r="V467">
        <v>-1.179959</v>
      </c>
      <c r="W467">
        <f t="shared" si="38"/>
        <v>1.9074235958299404</v>
      </c>
      <c r="AC467">
        <v>0.46507039999999999</v>
      </c>
      <c r="AD467">
        <v>0.45515470000000002</v>
      </c>
      <c r="AE467">
        <v>0.40962159999999997</v>
      </c>
      <c r="AF467">
        <v>0.35728949999999998</v>
      </c>
      <c r="AG467">
        <f t="shared" si="39"/>
        <v>3.0979958655482451E-2</v>
      </c>
      <c r="AH467">
        <v>248.2071</v>
      </c>
      <c r="AI467">
        <v>254.54179999999999</v>
      </c>
      <c r="AJ467">
        <v>4</v>
      </c>
      <c r="AK467">
        <v>3</v>
      </c>
      <c r="AL467">
        <v>2.60949611663818</v>
      </c>
      <c r="AM467">
        <v>1.97915887832642</v>
      </c>
      <c r="AN467" t="s">
        <v>5789</v>
      </c>
      <c r="AO467">
        <v>0.55200000000000005</v>
      </c>
      <c r="AP467">
        <v>2.4E-2</v>
      </c>
      <c r="AQ467" t="s">
        <v>18</v>
      </c>
    </row>
    <row r="468" spans="1:43">
      <c r="A468" t="s">
        <v>20</v>
      </c>
      <c r="B468">
        <v>-0.42719049999999997</v>
      </c>
      <c r="C468">
        <v>2.2163930000000001</v>
      </c>
      <c r="D468">
        <v>0.4427373</v>
      </c>
      <c r="E468">
        <v>3.0606829999999998E-3</v>
      </c>
      <c r="F468">
        <v>-0.9833575</v>
      </c>
      <c r="G468">
        <v>-3.1391460000000003E-2</v>
      </c>
      <c r="H468">
        <v>0.17892240000000001</v>
      </c>
      <c r="I468">
        <v>-0.17783460000000001</v>
      </c>
      <c r="J468">
        <v>2.2065160000000001</v>
      </c>
      <c r="K468">
        <v>0.76489810000000003</v>
      </c>
      <c r="L468">
        <v>2.3361509999999999E-2</v>
      </c>
      <c r="M468">
        <v>0.43134689999999998</v>
      </c>
      <c r="N468">
        <v>8.5903820000000006E-2</v>
      </c>
      <c r="O468">
        <v>0.8977832</v>
      </c>
      <c r="P468" s="9">
        <f t="shared" si="35"/>
        <v>0.95163773525949091</v>
      </c>
      <c r="Q468" s="9">
        <f t="shared" si="36"/>
        <v>0.81122875833962582</v>
      </c>
      <c r="R468">
        <v>2.5345460000000002</v>
      </c>
      <c r="S468" s="16">
        <f t="shared" si="37"/>
        <v>0.62454584906194521</v>
      </c>
      <c r="T468">
        <v>1.6169640000000001</v>
      </c>
      <c r="U468">
        <v>2.3390960000000001</v>
      </c>
      <c r="V468">
        <v>1.936156</v>
      </c>
      <c r="W468">
        <f t="shared" si="38"/>
        <v>2.5345459276937436</v>
      </c>
      <c r="AC468">
        <v>0.45496449999999999</v>
      </c>
      <c r="AD468">
        <v>0.43610399999999999</v>
      </c>
      <c r="AE468">
        <v>0.45702150000000002</v>
      </c>
      <c r="AF468">
        <v>0.34544409999999998</v>
      </c>
      <c r="AG468">
        <f t="shared" si="39"/>
        <v>3.1324344517815871E-2</v>
      </c>
      <c r="AH468">
        <v>256.04090000000002</v>
      </c>
      <c r="AI468">
        <v>261.80950000000001</v>
      </c>
      <c r="AJ468">
        <v>2</v>
      </c>
      <c r="AK468">
        <v>1</v>
      </c>
      <c r="AL468">
        <v>0.94069641828536998</v>
      </c>
      <c r="AM468">
        <v>5.9954177588224397E-2</v>
      </c>
      <c r="AN468" t="s">
        <v>5790</v>
      </c>
      <c r="AO468">
        <v>0.75800000000000001</v>
      </c>
      <c r="AP468">
        <v>0.29699999999999999</v>
      </c>
      <c r="AQ468" t="s">
        <v>18</v>
      </c>
    </row>
    <row r="469" spans="1:43">
      <c r="A469" t="s">
        <v>16</v>
      </c>
      <c r="B469">
        <v>-0.39688279999999998</v>
      </c>
      <c r="C469">
        <v>2.187948</v>
      </c>
      <c r="D469">
        <v>0.51911750000000001</v>
      </c>
      <c r="E469">
        <v>5.1675850000000002E-2</v>
      </c>
      <c r="F469">
        <v>-0.67895660000000002</v>
      </c>
      <c r="G469">
        <v>-1.773315E-2</v>
      </c>
      <c r="H469">
        <v>0.73214270000000004</v>
      </c>
      <c r="I469">
        <v>-0.47179579999999999</v>
      </c>
      <c r="J469">
        <v>2.2353969999999999</v>
      </c>
      <c r="K469">
        <v>0.58113040000000005</v>
      </c>
      <c r="L469">
        <v>-0.20407980000000001</v>
      </c>
      <c r="M469">
        <v>0.23359440000000001</v>
      </c>
      <c r="N469">
        <v>2.9861840000000001E-2</v>
      </c>
      <c r="O469">
        <v>0.95020700000000002</v>
      </c>
      <c r="P469" s="9">
        <f t="shared" si="35"/>
        <v>0.19263149459754403</v>
      </c>
      <c r="Q469" s="9">
        <f t="shared" si="36"/>
        <v>-0.92578621457823274</v>
      </c>
      <c r="R469">
        <v>1.6222190000000001</v>
      </c>
      <c r="S469" s="16">
        <f t="shared" si="37"/>
        <v>2.753906324978856</v>
      </c>
      <c r="T469">
        <v>0.28016999999999997</v>
      </c>
      <c r="U469">
        <v>2.825806</v>
      </c>
      <c r="V469">
        <v>1.8481510000000001</v>
      </c>
      <c r="W469">
        <f t="shared" si="38"/>
        <v>1.6222186555067384</v>
      </c>
      <c r="AC469">
        <v>0.4655725</v>
      </c>
      <c r="AD469">
        <v>0.46592070000000002</v>
      </c>
      <c r="AE469">
        <v>0.41506979999999999</v>
      </c>
      <c r="AF469">
        <v>0.35251139999999997</v>
      </c>
      <c r="AG469">
        <f t="shared" si="39"/>
        <v>3.1739028391236102E-2</v>
      </c>
      <c r="AH469">
        <v>263.3449</v>
      </c>
      <c r="AI469">
        <v>265.74189999999999</v>
      </c>
      <c r="AJ469">
        <v>1</v>
      </c>
      <c r="AK469">
        <v>1</v>
      </c>
      <c r="AL469">
        <v>0.61066132783889804</v>
      </c>
      <c r="AM469">
        <v>0.75559914112091098</v>
      </c>
      <c r="AN469" t="s">
        <v>5791</v>
      </c>
      <c r="AO469">
        <v>0.60699999999999998</v>
      </c>
      <c r="AP469">
        <v>0.97399999999999998</v>
      </c>
      <c r="AQ469" t="s">
        <v>18</v>
      </c>
    </row>
    <row r="470" spans="1:43">
      <c r="A470" t="s">
        <v>16</v>
      </c>
      <c r="B470">
        <v>-0.47388520000000001</v>
      </c>
      <c r="C470">
        <v>2.2047340000000002</v>
      </c>
      <c r="D470">
        <v>0.67408230000000002</v>
      </c>
      <c r="E470">
        <v>6.4334219999999998E-2</v>
      </c>
      <c r="F470">
        <v>3.339425E-2</v>
      </c>
      <c r="G470">
        <v>1.402523E-2</v>
      </c>
      <c r="H470">
        <v>0.99727089999999996</v>
      </c>
      <c r="I470">
        <v>-0.47568149999999998</v>
      </c>
      <c r="J470">
        <v>2.2342330000000001</v>
      </c>
      <c r="K470">
        <v>0.53620990000000002</v>
      </c>
      <c r="L470">
        <v>-3.5814680000000002E-2</v>
      </c>
      <c r="M470">
        <v>-0.8777798</v>
      </c>
      <c r="N470">
        <v>-0.23113500000000001</v>
      </c>
      <c r="O470">
        <v>0.41808679999999998</v>
      </c>
      <c r="P470" s="9">
        <f t="shared" si="35"/>
        <v>0.89519541299076</v>
      </c>
      <c r="Q470" s="9">
        <f t="shared" si="36"/>
        <v>0.60274965487939469</v>
      </c>
      <c r="R470">
        <v>5.6725529999999997</v>
      </c>
      <c r="S470" s="16">
        <f t="shared" si="37"/>
        <v>0.92385370109870779</v>
      </c>
      <c r="T470">
        <v>-4.4395150000000001</v>
      </c>
      <c r="U470">
        <v>4.9579269999999998</v>
      </c>
      <c r="V470">
        <v>-2.3044349999999998</v>
      </c>
      <c r="W470">
        <f t="shared" si="38"/>
        <v>5.6725529272362305</v>
      </c>
      <c r="AC470">
        <v>0.43606990000000001</v>
      </c>
      <c r="AD470">
        <v>0.40099770000000001</v>
      </c>
      <c r="AE470">
        <v>0.45526319999999998</v>
      </c>
      <c r="AF470">
        <v>0.48020770000000002</v>
      </c>
      <c r="AG470">
        <f t="shared" si="39"/>
        <v>3.8228711306139716E-2</v>
      </c>
      <c r="AH470">
        <v>267.2783</v>
      </c>
      <c r="AI470">
        <v>271.74680000000001</v>
      </c>
      <c r="AJ470">
        <v>3</v>
      </c>
      <c r="AK470">
        <v>4</v>
      </c>
      <c r="AL470">
        <v>2.1236000061035201</v>
      </c>
      <c r="AM470">
        <v>2.5347268581390399</v>
      </c>
      <c r="AN470" t="s">
        <v>5792</v>
      </c>
      <c r="AO470">
        <v>0.52700000000000002</v>
      </c>
      <c r="AP470">
        <v>0.20200000000000001</v>
      </c>
      <c r="AQ470" t="s">
        <v>18</v>
      </c>
    </row>
    <row r="471" spans="1:43">
      <c r="A471" t="s">
        <v>22</v>
      </c>
      <c r="B471">
        <v>-0.51227310000000004</v>
      </c>
      <c r="C471">
        <v>2.2147389999999998</v>
      </c>
      <c r="D471">
        <v>0.50785369999999996</v>
      </c>
      <c r="E471">
        <v>-6.7406059999999997E-3</v>
      </c>
      <c r="F471">
        <v>-0.8098767</v>
      </c>
      <c r="G471">
        <v>1.9390230000000001E-2</v>
      </c>
      <c r="H471">
        <v>0.58624080000000001</v>
      </c>
      <c r="I471">
        <v>-0.47598190000000001</v>
      </c>
      <c r="J471">
        <v>2.2330160000000001</v>
      </c>
      <c r="K471">
        <v>0.55074639999999997</v>
      </c>
      <c r="L471">
        <v>-0.145431</v>
      </c>
      <c r="M471">
        <v>-0.62131329999999996</v>
      </c>
      <c r="N471">
        <v>-0.11343209999999999</v>
      </c>
      <c r="O471">
        <v>0.76154630000000001</v>
      </c>
      <c r="P471" s="9">
        <f t="shared" si="35"/>
        <v>0.98967410716178994</v>
      </c>
      <c r="Q471" s="9">
        <f t="shared" si="36"/>
        <v>0.95890967677297212</v>
      </c>
      <c r="R471">
        <v>2.7312509999999999</v>
      </c>
      <c r="S471" s="16">
        <f t="shared" si="37"/>
        <v>0.28766247737511219</v>
      </c>
      <c r="T471">
        <v>-2.984245</v>
      </c>
      <c r="U471">
        <v>3.1616010000000001</v>
      </c>
      <c r="V471">
        <v>1.180563</v>
      </c>
      <c r="W471">
        <f t="shared" si="38"/>
        <v>2.731250725169716</v>
      </c>
      <c r="AC471">
        <v>0.44124590000000002</v>
      </c>
      <c r="AD471">
        <v>0.49559769999999997</v>
      </c>
      <c r="AE471">
        <v>0.44260240000000001</v>
      </c>
      <c r="AF471">
        <v>0.49966260000000001</v>
      </c>
      <c r="AG471">
        <f t="shared" si="39"/>
        <v>4.8361590266369284E-2</v>
      </c>
      <c r="AH471">
        <v>273.27800000000002</v>
      </c>
      <c r="AI471">
        <v>275.81790000000001</v>
      </c>
      <c r="AJ471">
        <v>2</v>
      </c>
      <c r="AK471">
        <v>4</v>
      </c>
      <c r="AL471">
        <v>1.3219345808029199</v>
      </c>
      <c r="AM471">
        <v>2.7757925987243701</v>
      </c>
      <c r="AN471" t="s">
        <v>5793</v>
      </c>
      <c r="AO471">
        <v>0.14799999999999999</v>
      </c>
      <c r="AP471">
        <v>0.69</v>
      </c>
      <c r="AQ471" t="s">
        <v>18</v>
      </c>
    </row>
    <row r="472" spans="1:43">
      <c r="A472" t="s">
        <v>16</v>
      </c>
      <c r="B472">
        <v>-0.47997770000000001</v>
      </c>
      <c r="C472">
        <v>2.2342780000000002</v>
      </c>
      <c r="D472">
        <v>0.56346269999999998</v>
      </c>
      <c r="E472">
        <v>-0.1249074</v>
      </c>
      <c r="F472">
        <v>-0.6568195</v>
      </c>
      <c r="G472">
        <v>-0.14478450000000001</v>
      </c>
      <c r="H472">
        <v>0.72939960000000004</v>
      </c>
      <c r="I472">
        <v>-0.45079780000000003</v>
      </c>
      <c r="J472">
        <v>2.2422629999999999</v>
      </c>
      <c r="K472">
        <v>0.5337558</v>
      </c>
      <c r="L472">
        <v>-0.1950701</v>
      </c>
      <c r="M472">
        <v>-0.6832281</v>
      </c>
      <c r="N472">
        <v>-0.1968693</v>
      </c>
      <c r="O472">
        <v>0.67556609999999995</v>
      </c>
      <c r="P472" s="9">
        <f t="shared" si="35"/>
        <v>0.33416937875367886</v>
      </c>
      <c r="Q472" s="9">
        <f t="shared" si="36"/>
        <v>-0.77666165260676068</v>
      </c>
      <c r="R472">
        <v>2.3463059999999998</v>
      </c>
      <c r="S472" s="16">
        <f t="shared" si="37"/>
        <v>2.4601450361890485</v>
      </c>
      <c r="T472">
        <v>-2.4503309999999998</v>
      </c>
      <c r="U472">
        <v>3.5068800000000002</v>
      </c>
      <c r="V472">
        <v>0.62128890000000003</v>
      </c>
      <c r="W472">
        <f t="shared" si="38"/>
        <v>2.3463060002121057</v>
      </c>
      <c r="AC472">
        <v>0.40336539999999999</v>
      </c>
      <c r="AD472">
        <v>0.46644439999999998</v>
      </c>
      <c r="AE472">
        <v>0.43766519999999998</v>
      </c>
      <c r="AF472">
        <v>0.35075139999999999</v>
      </c>
      <c r="AG472">
        <f t="shared" si="39"/>
        <v>2.8882844029602034E-2</v>
      </c>
      <c r="AH472">
        <v>277.33920000000001</v>
      </c>
      <c r="AI472">
        <v>280.98500000000001</v>
      </c>
      <c r="AJ472">
        <v>2</v>
      </c>
      <c r="AK472">
        <v>4</v>
      </c>
      <c r="AL472">
        <v>1.54614818096161</v>
      </c>
      <c r="AM472">
        <v>2.5681226253509499</v>
      </c>
      <c r="AN472" t="s">
        <v>5794</v>
      </c>
      <c r="AO472">
        <v>0.33200000000000002</v>
      </c>
      <c r="AP472">
        <v>0.93500000000000005</v>
      </c>
      <c r="AQ472" t="s">
        <v>18</v>
      </c>
    </row>
    <row r="473" spans="1:43">
      <c r="A473" t="s">
        <v>20</v>
      </c>
      <c r="B473">
        <v>-0.53711019999999998</v>
      </c>
      <c r="C473">
        <v>2.2086130000000002</v>
      </c>
      <c r="D473">
        <v>0.52914830000000002</v>
      </c>
      <c r="E473">
        <v>2.6321089999999998E-2</v>
      </c>
      <c r="F473">
        <v>-0.6954302</v>
      </c>
      <c r="G473">
        <v>1.974683E-2</v>
      </c>
      <c r="H473">
        <v>0.71784000000000003</v>
      </c>
      <c r="I473">
        <v>-0.57375719999999997</v>
      </c>
      <c r="J473">
        <v>2.2256990000000001</v>
      </c>
      <c r="K473">
        <v>0.88340059999999998</v>
      </c>
      <c r="L473">
        <v>-7.0816080000000003E-2</v>
      </c>
      <c r="M473">
        <v>0.4209753</v>
      </c>
      <c r="N473">
        <v>1.4530029999999999E-2</v>
      </c>
      <c r="O473">
        <v>0.90418679999999996</v>
      </c>
      <c r="P473" s="9">
        <f t="shared" si="35"/>
        <v>0.9011006719047151</v>
      </c>
      <c r="Q473" s="9">
        <f t="shared" si="36"/>
        <v>0.62396484181425804</v>
      </c>
      <c r="R473">
        <v>1.7159679999999999</v>
      </c>
      <c r="S473" s="16">
        <f t="shared" si="37"/>
        <v>0.89699015480398137</v>
      </c>
      <c r="T473">
        <v>0.58115910000000004</v>
      </c>
      <c r="U473">
        <v>2.4113880000000001</v>
      </c>
      <c r="V473">
        <v>1.8148010000000001</v>
      </c>
      <c r="W473">
        <f t="shared" si="38"/>
        <v>1.7159681794732617</v>
      </c>
      <c r="AC473">
        <v>0.40499059999999998</v>
      </c>
      <c r="AD473">
        <v>0.44454369999999999</v>
      </c>
      <c r="AE473">
        <v>0.47156189999999998</v>
      </c>
      <c r="AF473">
        <v>0.48060000000000003</v>
      </c>
      <c r="AG473">
        <f t="shared" si="39"/>
        <v>4.0802040105452395E-2</v>
      </c>
      <c r="AH473">
        <v>282.5095</v>
      </c>
      <c r="AI473">
        <v>285.61349999999999</v>
      </c>
      <c r="AJ473">
        <v>1</v>
      </c>
      <c r="AK473">
        <v>1</v>
      </c>
      <c r="AL473">
        <v>0.72389954328536998</v>
      </c>
      <c r="AM473">
        <v>0.179380252957344</v>
      </c>
      <c r="AN473" t="s">
        <v>68</v>
      </c>
      <c r="AO473">
        <v>0.38200000000000001</v>
      </c>
      <c r="AP473">
        <v>0.63400000000000001</v>
      </c>
      <c r="AQ473" t="s">
        <v>18</v>
      </c>
    </row>
    <row r="474" spans="1:43">
      <c r="A474" t="s">
        <v>22</v>
      </c>
      <c r="B474">
        <v>-0.63222909999999999</v>
      </c>
      <c r="C474">
        <v>2.225441</v>
      </c>
      <c r="D474">
        <v>0.91013429999999995</v>
      </c>
      <c r="E474">
        <v>-4.2237829999999997E-2</v>
      </c>
      <c r="F474">
        <v>-0.1251439</v>
      </c>
      <c r="G474">
        <v>-4.4794760000000003E-2</v>
      </c>
      <c r="H474">
        <v>0.99022639999999995</v>
      </c>
      <c r="I474">
        <v>-0.62670859999999995</v>
      </c>
      <c r="J474">
        <v>2.2244380000000001</v>
      </c>
      <c r="K474">
        <v>0.86835419999999996</v>
      </c>
      <c r="L474">
        <v>-4.5664280000000002E-2</v>
      </c>
      <c r="M474">
        <v>-1.04835E-2</v>
      </c>
      <c r="N474">
        <v>-3.1657909999999997E-2</v>
      </c>
      <c r="O474">
        <v>0.99840010000000001</v>
      </c>
      <c r="P474" s="9">
        <f t="shared" si="35"/>
        <v>0.97557740936605064</v>
      </c>
      <c r="Q474" s="9">
        <f t="shared" si="36"/>
        <v>0.90350256333074941</v>
      </c>
      <c r="R474">
        <v>4.6388930000000004</v>
      </c>
      <c r="S474" s="16">
        <f t="shared" si="37"/>
        <v>0.44292350291719096</v>
      </c>
      <c r="T474">
        <v>-0.66794819999999999</v>
      </c>
      <c r="U474">
        <v>2.7541289999999998</v>
      </c>
      <c r="V474">
        <v>5.5186630000000001</v>
      </c>
      <c r="W474">
        <f t="shared" si="38"/>
        <v>4.6388925008209121</v>
      </c>
      <c r="AC474">
        <v>0.43351810000000002</v>
      </c>
      <c r="AD474">
        <v>0.47505209999999998</v>
      </c>
      <c r="AE474">
        <v>0.45591559999999998</v>
      </c>
      <c r="AF474">
        <v>0.42218070000000002</v>
      </c>
      <c r="AG474">
        <f t="shared" si="39"/>
        <v>3.9639786358585581E-2</v>
      </c>
      <c r="AH474">
        <v>287.14359999999999</v>
      </c>
      <c r="AI474">
        <v>290.61009999999999</v>
      </c>
      <c r="AJ474">
        <v>1</v>
      </c>
      <c r="AK474">
        <v>3</v>
      </c>
      <c r="AL474">
        <v>0.114478372037411</v>
      </c>
      <c r="AM474">
        <v>1.6382554769516</v>
      </c>
      <c r="AN474" t="s">
        <v>5795</v>
      </c>
      <c r="AO474">
        <v>0.36099999999999999</v>
      </c>
      <c r="AP474">
        <v>2.5000000000000001E-2</v>
      </c>
      <c r="AQ474" t="s">
        <v>18</v>
      </c>
    </row>
    <row r="475" spans="1:43">
      <c r="A475" t="s">
        <v>20</v>
      </c>
      <c r="B475">
        <v>-0.61817200000000005</v>
      </c>
      <c r="C475">
        <v>2.2202839999999999</v>
      </c>
      <c r="D475">
        <v>0.90298849999999997</v>
      </c>
      <c r="E475">
        <v>-1.8434220000000001E-2</v>
      </c>
      <c r="F475">
        <v>-1.811979E-2</v>
      </c>
      <c r="G475">
        <v>-2.1754590000000001E-2</v>
      </c>
      <c r="H475">
        <v>0.99942920000000002</v>
      </c>
      <c r="I475">
        <v>-0.62150749999999999</v>
      </c>
      <c r="J475">
        <v>2.2465480000000002</v>
      </c>
      <c r="K475">
        <v>0.81530559999999996</v>
      </c>
      <c r="L475">
        <v>-0.25530419999999998</v>
      </c>
      <c r="M475">
        <v>2.9404349999999999E-2</v>
      </c>
      <c r="N475">
        <v>1.6026329999999998E-2</v>
      </c>
      <c r="O475">
        <v>0.96628069999999999</v>
      </c>
      <c r="P475" s="9">
        <f t="shared" si="35"/>
        <v>-0.473941329029335</v>
      </c>
      <c r="Q475" s="9">
        <f t="shared" si="36"/>
        <v>-0.55075923327581522</v>
      </c>
      <c r="R475">
        <v>4.5307230000000001</v>
      </c>
      <c r="S475" s="16">
        <f t="shared" si="37"/>
        <v>2.1540699192214707</v>
      </c>
      <c r="T475">
        <v>8.5896859999999992E-3</v>
      </c>
      <c r="U475">
        <v>4.6863960000000002</v>
      </c>
      <c r="V475">
        <v>4.6517099999999996</v>
      </c>
      <c r="W475">
        <f t="shared" si="38"/>
        <v>4.5307230650464403</v>
      </c>
      <c r="AC475">
        <v>0.41851949999999999</v>
      </c>
      <c r="AD475">
        <v>0.45006669999999999</v>
      </c>
      <c r="AE475">
        <v>0.470692</v>
      </c>
      <c r="AF475">
        <v>0.43927369999999999</v>
      </c>
      <c r="AG475">
        <f t="shared" si="39"/>
        <v>3.8946155905826105E-2</v>
      </c>
      <c r="AH475">
        <v>292.14019999999999</v>
      </c>
      <c r="AI475">
        <v>294.54469999999998</v>
      </c>
      <c r="AJ475">
        <v>1</v>
      </c>
      <c r="AK475">
        <v>2</v>
      </c>
      <c r="AL475">
        <v>0.59633362293243397</v>
      </c>
      <c r="AM475">
        <v>1.32191586494446</v>
      </c>
      <c r="AN475" t="s">
        <v>5796</v>
      </c>
      <c r="AO475">
        <v>0.52600000000000002</v>
      </c>
      <c r="AP475">
        <v>0.53500000000000003</v>
      </c>
      <c r="AQ475" t="s">
        <v>18</v>
      </c>
    </row>
    <row r="476" spans="1:43">
      <c r="A476" t="s">
        <v>16</v>
      </c>
      <c r="B476">
        <v>-0.60791110000000004</v>
      </c>
      <c r="C476">
        <v>2.2146690000000002</v>
      </c>
      <c r="D476">
        <v>0.90195939999999997</v>
      </c>
      <c r="E476">
        <v>7.9720520000000003E-3</v>
      </c>
      <c r="F476">
        <v>2.0130269999999999E-2</v>
      </c>
      <c r="G476">
        <v>-2.0214989999999999E-2</v>
      </c>
      <c r="H476">
        <v>0.99956129999999999</v>
      </c>
      <c r="I476">
        <v>-0.64289609999999997</v>
      </c>
      <c r="J476">
        <v>2.2192850000000002</v>
      </c>
      <c r="K476">
        <v>0.88059350000000003</v>
      </c>
      <c r="L476">
        <v>0.42363889999999998</v>
      </c>
      <c r="M476">
        <v>-0.73876169999999997</v>
      </c>
      <c r="N476">
        <v>-0.39057399999999998</v>
      </c>
      <c r="O476">
        <v>-0.34959020000000002</v>
      </c>
      <c r="P476" s="9">
        <f t="shared" si="35"/>
        <v>0.91714473259652007</v>
      </c>
      <c r="Q476" s="9">
        <f t="shared" si="36"/>
        <v>0.68230892105908469</v>
      </c>
      <c r="R476">
        <v>5.5372529999999998</v>
      </c>
      <c r="S476" s="16">
        <f t="shared" si="37"/>
        <v>0.81988002573768315</v>
      </c>
      <c r="T476">
        <v>0.28907250000000001</v>
      </c>
      <c r="U476">
        <v>6.3701400000000001</v>
      </c>
      <c r="V476">
        <v>-2.6460889999999999</v>
      </c>
      <c r="W476">
        <f t="shared" si="38"/>
        <v>5.5372525912452755</v>
      </c>
      <c r="AC476">
        <v>0.47098990000000002</v>
      </c>
      <c r="AD476">
        <v>0.45190530000000001</v>
      </c>
      <c r="AE476">
        <v>0.49014160000000001</v>
      </c>
      <c r="AF476">
        <v>0.34354869999999998</v>
      </c>
      <c r="AG476">
        <f t="shared" si="39"/>
        <v>3.5840074404047344E-2</v>
      </c>
      <c r="AH476">
        <v>296.07420000000002</v>
      </c>
      <c r="AI476">
        <v>305.20780000000002</v>
      </c>
      <c r="AJ476">
        <v>3</v>
      </c>
      <c r="AK476">
        <v>2</v>
      </c>
      <c r="AL476">
        <v>2.2662837505340598</v>
      </c>
      <c r="AM476">
        <v>1.3582020998001101</v>
      </c>
      <c r="AN476" t="s">
        <v>5797</v>
      </c>
      <c r="AO476">
        <v>0.502</v>
      </c>
      <c r="AP476">
        <v>0.39900000000000002</v>
      </c>
      <c r="AQ476" t="s">
        <v>18</v>
      </c>
    </row>
    <row r="477" spans="1:43">
      <c r="A477" t="s">
        <v>16</v>
      </c>
      <c r="B477">
        <v>-0.3686374</v>
      </c>
      <c r="C477">
        <v>2.203662</v>
      </c>
      <c r="D477">
        <v>0.93843560000000004</v>
      </c>
      <c r="E477">
        <v>5.8224049999999999E-2</v>
      </c>
      <c r="F477">
        <v>0.39623629999999999</v>
      </c>
      <c r="G477">
        <v>-1.9798070000000001E-2</v>
      </c>
      <c r="H477">
        <v>0.91608670000000003</v>
      </c>
      <c r="I477">
        <v>-0.47208339999999999</v>
      </c>
      <c r="J477">
        <v>2.2425649999999999</v>
      </c>
      <c r="K477">
        <v>0.91171990000000003</v>
      </c>
      <c r="L477">
        <v>0.11497209999999999</v>
      </c>
      <c r="M477">
        <v>-0.88689130000000005</v>
      </c>
      <c r="N477">
        <v>-0.1788515</v>
      </c>
      <c r="O477">
        <v>-0.41014309999999998</v>
      </c>
      <c r="P477" s="9">
        <f t="shared" si="35"/>
        <v>-0.6470786503266599</v>
      </c>
      <c r="Q477" s="9">
        <f t="shared" si="36"/>
        <v>-0.16257844058285642</v>
      </c>
      <c r="R477">
        <v>2.4978739999999999</v>
      </c>
      <c r="S477" s="16">
        <f t="shared" si="37"/>
        <v>1.7340996280484486</v>
      </c>
      <c r="T477">
        <v>0.91972900000000002</v>
      </c>
      <c r="U477">
        <v>3.2374960000000002</v>
      </c>
      <c r="V477">
        <v>-0.93524320000000005</v>
      </c>
      <c r="W477">
        <f t="shared" si="38"/>
        <v>2.4978736889151141</v>
      </c>
      <c r="AC477">
        <v>0.44866600000000001</v>
      </c>
      <c r="AD477">
        <v>0.40307480000000001</v>
      </c>
      <c r="AE477">
        <v>0.44281369999999998</v>
      </c>
      <c r="AF477">
        <v>0.42190349999999999</v>
      </c>
      <c r="AG477">
        <f t="shared" si="39"/>
        <v>3.3786482825696032E-2</v>
      </c>
      <c r="AH477">
        <v>306.7115</v>
      </c>
      <c r="AI477">
        <v>309.80889999999999</v>
      </c>
      <c r="AJ477">
        <v>4</v>
      </c>
      <c r="AK477">
        <v>1</v>
      </c>
      <c r="AL477">
        <v>2.4190239906311</v>
      </c>
      <c r="AM477">
        <v>0.67622572183608998</v>
      </c>
      <c r="AN477" t="s">
        <v>5798</v>
      </c>
      <c r="AO477">
        <v>0.377</v>
      </c>
      <c r="AP477">
        <v>5.3999999999999999E-2</v>
      </c>
      <c r="AQ477" t="s">
        <v>18</v>
      </c>
    </row>
    <row r="478" spans="1:43">
      <c r="A478" t="s">
        <v>22</v>
      </c>
      <c r="B478">
        <v>-0.43846639999999998</v>
      </c>
      <c r="C478">
        <v>2.232081</v>
      </c>
      <c r="D478">
        <v>0.86054529999999996</v>
      </c>
      <c r="E478">
        <v>7.2825420000000002E-2</v>
      </c>
      <c r="F478">
        <v>-0.85931849999999999</v>
      </c>
      <c r="G478">
        <v>-4.1702129999999997E-2</v>
      </c>
      <c r="H478">
        <v>-0.50450890000000004</v>
      </c>
      <c r="I478">
        <v>-1.100457</v>
      </c>
      <c r="J478">
        <v>2.0221879999999999</v>
      </c>
      <c r="K478">
        <v>0.5431899</v>
      </c>
      <c r="L478">
        <v>-0.65791520000000003</v>
      </c>
      <c r="M478">
        <v>0.29472759999999998</v>
      </c>
      <c r="N478">
        <v>0.26632450000000002</v>
      </c>
      <c r="O478">
        <v>0.63980809999999999</v>
      </c>
      <c r="P478" s="9">
        <f t="shared" si="35"/>
        <v>0.640854520273475</v>
      </c>
      <c r="Q478" s="9">
        <f t="shared" si="36"/>
        <v>-0.17861096769010842</v>
      </c>
      <c r="R478">
        <v>3.8731490000000002</v>
      </c>
      <c r="S478" s="16">
        <f t="shared" si="37"/>
        <v>1.7503708633320296</v>
      </c>
      <c r="T478">
        <v>-0.15174409999999999</v>
      </c>
      <c r="U478">
        <v>6.081461</v>
      </c>
      <c r="V478">
        <v>0.54219320000000004</v>
      </c>
      <c r="W478">
        <f t="shared" si="38"/>
        <v>3.8731491220054641</v>
      </c>
      <c r="AC478">
        <v>0.46961999999999998</v>
      </c>
      <c r="AD478">
        <v>0.42553869999999999</v>
      </c>
      <c r="AE478">
        <v>0.4683949</v>
      </c>
      <c r="AF478">
        <v>0.34066459999999998</v>
      </c>
      <c r="AG478">
        <f t="shared" si="39"/>
        <v>3.1887818602513079E-2</v>
      </c>
      <c r="AH478">
        <v>311.34190000000001</v>
      </c>
      <c r="AI478">
        <v>321.78019999999998</v>
      </c>
      <c r="AJ478">
        <v>3</v>
      </c>
      <c r="AK478">
        <v>2</v>
      </c>
      <c r="AL478">
        <v>1.6530838012695299</v>
      </c>
      <c r="AM478">
        <v>1.49644827842712</v>
      </c>
      <c r="AN478" t="s">
        <v>5799</v>
      </c>
      <c r="AO478">
        <v>0.308</v>
      </c>
      <c r="AP478">
        <v>0.27600000000000002</v>
      </c>
      <c r="AQ478" t="s">
        <v>18</v>
      </c>
    </row>
    <row r="479" spans="1:43">
      <c r="A479" t="s">
        <v>16</v>
      </c>
      <c r="B479">
        <v>-0.52840480000000001</v>
      </c>
      <c r="C479">
        <v>2.218693</v>
      </c>
      <c r="D479">
        <v>0.96538939999999995</v>
      </c>
      <c r="E479">
        <v>-8.0798380000000003E-2</v>
      </c>
      <c r="F479">
        <v>0.35592770000000001</v>
      </c>
      <c r="G479">
        <v>5.6476529999999997E-2</v>
      </c>
      <c r="H479">
        <v>0.92929949999999995</v>
      </c>
      <c r="I479">
        <v>-0.58252300000000001</v>
      </c>
      <c r="J479">
        <v>2.2143329999999999</v>
      </c>
      <c r="K479">
        <v>0.76496960000000003</v>
      </c>
      <c r="L479">
        <v>-5.250697E-2</v>
      </c>
      <c r="M479">
        <v>-6.7971439999999994E-2</v>
      </c>
      <c r="N479">
        <v>-3.9775190000000002E-2</v>
      </c>
      <c r="O479">
        <v>0.99551029999999996</v>
      </c>
      <c r="P479" s="9">
        <f t="shared" si="35"/>
        <v>0.94350848138124466</v>
      </c>
      <c r="Q479" s="9">
        <f t="shared" si="36"/>
        <v>0.78041650887668501</v>
      </c>
      <c r="R479">
        <v>3.1701899999999998</v>
      </c>
      <c r="S479" s="16">
        <f t="shared" si="37"/>
        <v>0.67546464912168669</v>
      </c>
      <c r="T479">
        <v>-1.0143340000000001</v>
      </c>
      <c r="U479">
        <v>2.6764199999999998</v>
      </c>
      <c r="V479">
        <v>4.0644970000000002</v>
      </c>
      <c r="W479">
        <f t="shared" si="38"/>
        <v>3.1701907056704655</v>
      </c>
      <c r="AC479">
        <v>0.47815059999999998</v>
      </c>
      <c r="AD479">
        <v>0.46755020000000003</v>
      </c>
      <c r="AE479">
        <v>0.46829480000000001</v>
      </c>
      <c r="AF479">
        <v>0.39236579999999999</v>
      </c>
      <c r="AG479">
        <f t="shared" si="39"/>
        <v>4.107744598510446E-2</v>
      </c>
      <c r="AH479">
        <v>323.27539999999999</v>
      </c>
      <c r="AI479">
        <v>325.67899999999997</v>
      </c>
      <c r="AJ479">
        <v>1</v>
      </c>
      <c r="AK479">
        <v>4</v>
      </c>
      <c r="AL479">
        <v>0.21216323971748399</v>
      </c>
      <c r="AM479">
        <v>2.3860721588134801</v>
      </c>
      <c r="AN479" t="s">
        <v>5800</v>
      </c>
      <c r="AO479">
        <v>0.64800000000000002</v>
      </c>
      <c r="AP479">
        <v>0.61499999999999999</v>
      </c>
      <c r="AQ479" t="s">
        <v>18</v>
      </c>
    </row>
    <row r="480" spans="1:43">
      <c r="A480" t="s">
        <v>22</v>
      </c>
      <c r="B480">
        <v>-0.64536369999999998</v>
      </c>
      <c r="C480">
        <v>2.2277819999999999</v>
      </c>
      <c r="D480">
        <v>0.85868990000000001</v>
      </c>
      <c r="E480">
        <v>-6.736222E-2</v>
      </c>
      <c r="F480">
        <v>-0.1382533</v>
      </c>
      <c r="G480">
        <v>-4.9796279999999998E-2</v>
      </c>
      <c r="H480">
        <v>0.9868479</v>
      </c>
      <c r="I480">
        <v>-0.61686969999999997</v>
      </c>
      <c r="J480">
        <v>2.240564</v>
      </c>
      <c r="K480">
        <v>0.62570990000000004</v>
      </c>
      <c r="L480">
        <v>-0.20160310000000001</v>
      </c>
      <c r="M480">
        <v>-0.35117559999999998</v>
      </c>
      <c r="N480">
        <v>-9.5648230000000001E-2</v>
      </c>
      <c r="O480">
        <v>0.90933120000000001</v>
      </c>
      <c r="P480" s="9">
        <f t="shared" si="35"/>
        <v>0.33380576230685799</v>
      </c>
      <c r="Q480" s="9">
        <f t="shared" si="36"/>
        <v>-0.7771474261014748</v>
      </c>
      <c r="R480">
        <v>0.73176819999999998</v>
      </c>
      <c r="S480" s="16">
        <f t="shared" si="37"/>
        <v>2.4609165726585034</v>
      </c>
      <c r="T480">
        <v>-1.1602619999999999</v>
      </c>
      <c r="U480">
        <v>2.614846</v>
      </c>
      <c r="V480">
        <v>1.2058869999999999</v>
      </c>
      <c r="W480">
        <f t="shared" si="38"/>
        <v>0.73176815022744734</v>
      </c>
      <c r="AC480">
        <v>0.4048831</v>
      </c>
      <c r="AD480">
        <v>0.42458980000000002</v>
      </c>
      <c r="AE480">
        <v>0.46859709999999999</v>
      </c>
      <c r="AF480">
        <v>0.35692659999999998</v>
      </c>
      <c r="AG480">
        <f t="shared" si="39"/>
        <v>2.8752639412970505E-2</v>
      </c>
      <c r="AH480">
        <v>327.20699999999999</v>
      </c>
      <c r="AI480">
        <v>331.07569999999998</v>
      </c>
      <c r="AJ480">
        <v>2</v>
      </c>
      <c r="AK480">
        <v>4</v>
      </c>
      <c r="AL480">
        <v>1.0764417648315401</v>
      </c>
      <c r="AM480">
        <v>2.4969863891601598</v>
      </c>
      <c r="AN480" t="s">
        <v>5801</v>
      </c>
      <c r="AO480">
        <v>0.69</v>
      </c>
      <c r="AP480">
        <v>0.94799999999999995</v>
      </c>
      <c r="AQ480" t="s">
        <v>18</v>
      </c>
    </row>
    <row r="481" spans="1:43">
      <c r="A481" t="s">
        <v>22</v>
      </c>
      <c r="B481">
        <v>0</v>
      </c>
      <c r="C481">
        <v>1.6</v>
      </c>
      <c r="D481">
        <v>0</v>
      </c>
      <c r="E481">
        <v>0</v>
      </c>
      <c r="F481">
        <v>0</v>
      </c>
      <c r="G481">
        <v>0</v>
      </c>
      <c r="H481">
        <v>1</v>
      </c>
      <c r="I481">
        <v>9.2003219999999997E-2</v>
      </c>
      <c r="J481">
        <v>1.5906089999999999</v>
      </c>
      <c r="K481">
        <v>1.157589E-2</v>
      </c>
      <c r="L481">
        <v>7.6577110000000004E-2</v>
      </c>
      <c r="M481">
        <v>-0.9575207</v>
      </c>
      <c r="N481">
        <v>-0.27761010000000003</v>
      </c>
      <c r="O481">
        <v>-1.491962E-2</v>
      </c>
      <c r="P481" s="9">
        <f t="shared" si="35"/>
        <v>0.86199831158151397</v>
      </c>
      <c r="Q481" s="9">
        <f t="shared" si="36"/>
        <v>0.48608217833876166</v>
      </c>
      <c r="R481">
        <v>2.6711049999999998</v>
      </c>
      <c r="S481" s="16">
        <f t="shared" si="37"/>
        <v>1.0631952715264483</v>
      </c>
      <c r="T481">
        <v>0.15737580000000001</v>
      </c>
      <c r="U481">
        <v>2.5606369999999998</v>
      </c>
      <c r="V481">
        <v>-2.4874109999999998</v>
      </c>
      <c r="W481">
        <f t="shared" si="38"/>
        <v>2.6711054024720999</v>
      </c>
      <c r="AC481">
        <v>0.43971060000000001</v>
      </c>
      <c r="AD481">
        <v>0.46179779999999998</v>
      </c>
      <c r="AE481">
        <v>0.41125479999999998</v>
      </c>
      <c r="AF481">
        <v>0.3016528</v>
      </c>
      <c r="AG481">
        <f t="shared" si="39"/>
        <v>2.5190520172361765E-2</v>
      </c>
      <c r="AH481">
        <v>440.6576</v>
      </c>
      <c r="AI481">
        <v>466.74610000000001</v>
      </c>
      <c r="AJ481">
        <v>4</v>
      </c>
      <c r="AK481">
        <v>2</v>
      </c>
      <c r="AL481">
        <v>2.7685670852661102</v>
      </c>
      <c r="AM481">
        <v>1.40841448307037</v>
      </c>
      <c r="AN481" t="s">
        <v>5802</v>
      </c>
      <c r="AO481">
        <v>0.63900000000000001</v>
      </c>
      <c r="AP481">
        <v>1.7999999999999999E-2</v>
      </c>
      <c r="AQ481" t="s">
        <v>18</v>
      </c>
    </row>
    <row r="482" spans="1:43">
      <c r="A482" t="s">
        <v>22</v>
      </c>
      <c r="B482">
        <v>0.10449700000000001</v>
      </c>
      <c r="C482">
        <v>1.5942229999999999</v>
      </c>
      <c r="D482">
        <v>3.345045E-2</v>
      </c>
      <c r="E482">
        <v>4.3865950000000001E-2</v>
      </c>
      <c r="F482">
        <v>-0.95525839999999995</v>
      </c>
      <c r="G482">
        <v>-0.29249770000000003</v>
      </c>
      <c r="H482">
        <v>1.571668E-3</v>
      </c>
      <c r="I482">
        <v>0.1317574</v>
      </c>
      <c r="J482">
        <v>1.5931850000000001</v>
      </c>
      <c r="K482">
        <v>-7.7663650000000001E-2</v>
      </c>
      <c r="L482">
        <v>0.16935359999999999</v>
      </c>
      <c r="M482">
        <v>-0.81421239999999995</v>
      </c>
      <c r="N482">
        <v>-0.2226668</v>
      </c>
      <c r="O482">
        <v>-0.50872090000000003</v>
      </c>
      <c r="P482" s="9">
        <f t="shared" si="35"/>
        <v>-0.69014123095174207</v>
      </c>
      <c r="Q482" s="9">
        <f t="shared" si="36"/>
        <v>-4.7410162680828427E-2</v>
      </c>
      <c r="R482">
        <v>3.9962979999999999</v>
      </c>
      <c r="S482" s="16">
        <f t="shared" si="37"/>
        <v>1.6182242682874364</v>
      </c>
      <c r="T482">
        <v>3.3694540000000002</v>
      </c>
      <c r="U482">
        <v>3.1309100000000001</v>
      </c>
      <c r="V482">
        <v>-1.6838280000000001</v>
      </c>
      <c r="W482">
        <f t="shared" si="38"/>
        <v>3.996297839582581</v>
      </c>
      <c r="AC482">
        <v>0.43277710000000003</v>
      </c>
      <c r="AD482">
        <v>0.47735739999999999</v>
      </c>
      <c r="AE482">
        <v>0.49619809999999998</v>
      </c>
      <c r="AF482">
        <v>0.39495209999999997</v>
      </c>
      <c r="AG482">
        <f t="shared" si="39"/>
        <v>4.0486241014739813E-2</v>
      </c>
      <c r="AH482">
        <v>468.28019999999998</v>
      </c>
      <c r="AI482">
        <v>476.87450000000001</v>
      </c>
      <c r="AJ482">
        <v>3</v>
      </c>
      <c r="AK482">
        <v>1</v>
      </c>
      <c r="AL482">
        <v>2.01497602462769</v>
      </c>
      <c r="AM482">
        <v>0.43990200757980302</v>
      </c>
      <c r="AN482" t="s">
        <v>625</v>
      </c>
      <c r="AO482">
        <v>0.68799999999999994</v>
      </c>
      <c r="AP482">
        <v>1.2999999999999999E-2</v>
      </c>
      <c r="AQ482" t="s">
        <v>18</v>
      </c>
    </row>
    <row r="483" spans="1:43">
      <c r="A483" t="s">
        <v>22</v>
      </c>
      <c r="B483">
        <v>0.16338800000000001</v>
      </c>
      <c r="C483">
        <v>1.5906389999999999</v>
      </c>
      <c r="D483">
        <v>-3.7206459999999997E-2</v>
      </c>
      <c r="E483">
        <v>0.18293719999999999</v>
      </c>
      <c r="F483">
        <v>-0.78793780000000002</v>
      </c>
      <c r="G483">
        <v>-0.2127935</v>
      </c>
      <c r="H483">
        <v>-0.54809399999999997</v>
      </c>
      <c r="I483">
        <v>0.13002810000000001</v>
      </c>
      <c r="J483">
        <v>1.601791</v>
      </c>
      <c r="K483">
        <v>-0.35254069999999998</v>
      </c>
      <c r="L483">
        <v>-0.37177890000000002</v>
      </c>
      <c r="M483">
        <v>0.19136359999999999</v>
      </c>
      <c r="N483">
        <v>4.4000039999999997E-2</v>
      </c>
      <c r="O483">
        <v>0.90731709999999999</v>
      </c>
      <c r="P483" s="9">
        <f t="shared" si="35"/>
        <v>-0.23921455406051101</v>
      </c>
      <c r="Q483" s="9">
        <f t="shared" si="36"/>
        <v>-0.88555279425126177</v>
      </c>
      <c r="R483">
        <v>1.998021</v>
      </c>
      <c r="S483" s="16">
        <f t="shared" si="37"/>
        <v>2.6584789766848811</v>
      </c>
      <c r="T483">
        <v>0.87152149999999995</v>
      </c>
      <c r="U483">
        <v>2.8882059999999998</v>
      </c>
      <c r="V483">
        <v>1.307023</v>
      </c>
      <c r="W483">
        <f t="shared" si="38"/>
        <v>1.9980205240295059</v>
      </c>
      <c r="AC483">
        <v>0.48083999999999999</v>
      </c>
      <c r="AD483">
        <v>0.45375579999999999</v>
      </c>
      <c r="AE483">
        <v>0.43251879999999998</v>
      </c>
      <c r="AF483">
        <v>0.49506679999999997</v>
      </c>
      <c r="AG483">
        <f t="shared" si="39"/>
        <v>4.6718788259176504E-2</v>
      </c>
      <c r="AH483">
        <v>478.404</v>
      </c>
      <c r="AI483">
        <v>486.54430000000002</v>
      </c>
      <c r="AJ483">
        <v>2</v>
      </c>
      <c r="AK483">
        <v>2</v>
      </c>
      <c r="AL483">
        <v>0.83283555507659901</v>
      </c>
      <c r="AM483">
        <v>1.0712301731109599</v>
      </c>
      <c r="AN483" t="s">
        <v>1728</v>
      </c>
      <c r="AO483">
        <v>0.26600000000000001</v>
      </c>
      <c r="AP483">
        <v>0.83499999999999996</v>
      </c>
      <c r="AQ483" t="s">
        <v>18</v>
      </c>
    </row>
    <row r="484" spans="1:43">
      <c r="A484" t="s">
        <v>20</v>
      </c>
      <c r="B484">
        <v>0.1180368</v>
      </c>
      <c r="C484">
        <v>1.5930470000000001</v>
      </c>
      <c r="D484">
        <v>-0.31195850000000003</v>
      </c>
      <c r="E484">
        <v>-0.28314889999999998</v>
      </c>
      <c r="F484">
        <v>0.1245657</v>
      </c>
      <c r="G484">
        <v>2.5014049999999999E-2</v>
      </c>
      <c r="H484">
        <v>0.9506232</v>
      </c>
      <c r="I484">
        <v>1.995825E-2</v>
      </c>
      <c r="J484">
        <v>1.5796220000000001</v>
      </c>
      <c r="K484">
        <v>1.3060499999999999E-2</v>
      </c>
      <c r="L484">
        <v>1.5027209999999999E-2</v>
      </c>
      <c r="M484">
        <v>-0.98657550000000005</v>
      </c>
      <c r="N484">
        <v>-0.15715090000000001</v>
      </c>
      <c r="O484">
        <v>-4.179186E-2</v>
      </c>
      <c r="P484" s="9">
        <f t="shared" si="35"/>
        <v>0.59880385047414098</v>
      </c>
      <c r="Q484" s="9">
        <f t="shared" si="36"/>
        <v>-0.2828678973146852</v>
      </c>
      <c r="R484">
        <v>1.171421</v>
      </c>
      <c r="S484" s="16">
        <f t="shared" si="37"/>
        <v>1.8575791361189473</v>
      </c>
      <c r="T484">
        <v>9.0903750000000005E-2</v>
      </c>
      <c r="U484">
        <v>1.7380199999999999</v>
      </c>
      <c r="V484">
        <v>-1.474057</v>
      </c>
      <c r="W484">
        <f t="shared" si="38"/>
        <v>1.1714206318968232</v>
      </c>
      <c r="AC484">
        <v>0.4602752</v>
      </c>
      <c r="AD484">
        <v>0.41832999999999998</v>
      </c>
      <c r="AE484">
        <v>0.44159929999999997</v>
      </c>
      <c r="AF484">
        <v>0.345775</v>
      </c>
      <c r="AG484">
        <f t="shared" si="39"/>
        <v>2.940075968349961E-2</v>
      </c>
      <c r="AH484">
        <v>488.07510000000002</v>
      </c>
      <c r="AI484">
        <v>499.8066</v>
      </c>
      <c r="AJ484">
        <v>4</v>
      </c>
      <c r="AK484">
        <v>3</v>
      </c>
      <c r="AL484">
        <v>3.0153498649597199</v>
      </c>
      <c r="AM484">
        <v>1.75581407546997</v>
      </c>
      <c r="AN484" t="s">
        <v>5803</v>
      </c>
      <c r="AO484">
        <v>0.14799999999999999</v>
      </c>
      <c r="AP484">
        <v>0.43</v>
      </c>
      <c r="AQ484" t="s">
        <v>18</v>
      </c>
    </row>
    <row r="485" spans="1:43">
      <c r="A485" t="s">
        <v>20</v>
      </c>
      <c r="B485">
        <v>2.4234909999999998E-2</v>
      </c>
      <c r="C485">
        <v>1.576066</v>
      </c>
      <c r="D485">
        <v>3.1835059999999998E-2</v>
      </c>
      <c r="E485">
        <v>8.2236319999999998E-3</v>
      </c>
      <c r="F485">
        <v>-0.98124990000000001</v>
      </c>
      <c r="G485">
        <v>-0.19227440000000001</v>
      </c>
      <c r="H485">
        <v>1.057225E-2</v>
      </c>
      <c r="I485">
        <v>3.2792870000000002E-2</v>
      </c>
      <c r="J485">
        <v>1.596368</v>
      </c>
      <c r="K485">
        <v>-0.12487040000000001</v>
      </c>
      <c r="L485">
        <v>-0.24063889999999999</v>
      </c>
      <c r="M485">
        <v>-0.60420790000000002</v>
      </c>
      <c r="N485">
        <v>-0.2325478</v>
      </c>
      <c r="O485">
        <v>0.72315099999999999</v>
      </c>
      <c r="P485" s="9">
        <f t="shared" si="35"/>
        <v>0.77706089436512715</v>
      </c>
      <c r="Q485" s="9">
        <f t="shared" si="36"/>
        <v>0.20764726710306269</v>
      </c>
      <c r="R485">
        <v>1.3814390000000001</v>
      </c>
      <c r="S485" s="16">
        <f t="shared" si="37"/>
        <v>1.3616271398903947</v>
      </c>
      <c r="T485">
        <v>-1.1125179999999999</v>
      </c>
      <c r="U485">
        <v>2.350787</v>
      </c>
      <c r="V485">
        <v>0.15822359999999999</v>
      </c>
      <c r="W485">
        <f t="shared" si="38"/>
        <v>1.3814390573882727</v>
      </c>
      <c r="AC485">
        <v>0.4056073</v>
      </c>
      <c r="AD485">
        <v>0.46807969999999999</v>
      </c>
      <c r="AE485">
        <v>0.4262727</v>
      </c>
      <c r="AF485">
        <v>0.4901163</v>
      </c>
      <c r="AG485">
        <f t="shared" si="39"/>
        <v>3.9665436285617646E-2</v>
      </c>
      <c r="AH485">
        <v>501.31240000000003</v>
      </c>
      <c r="AI485">
        <v>509.4409</v>
      </c>
      <c r="AJ485">
        <v>2</v>
      </c>
      <c r="AK485">
        <v>4</v>
      </c>
      <c r="AL485">
        <v>1.4791777133941699</v>
      </c>
      <c r="AM485">
        <v>2.5433762073516801</v>
      </c>
      <c r="AN485" t="s">
        <v>5804</v>
      </c>
      <c r="AO485">
        <v>0.73399999999999999</v>
      </c>
      <c r="AP485">
        <v>2.5000000000000001E-2</v>
      </c>
      <c r="AQ485" t="s">
        <v>18</v>
      </c>
    </row>
    <row r="486" spans="1:43">
      <c r="A486" t="s">
        <v>16</v>
      </c>
      <c r="B486">
        <v>0</v>
      </c>
      <c r="C486">
        <v>1.6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4.2594020000000003E-2</v>
      </c>
      <c r="J486">
        <v>1.6176539999999999</v>
      </c>
      <c r="K486">
        <v>0.28999160000000002</v>
      </c>
      <c r="L486">
        <v>-2.9510389999999999E-3</v>
      </c>
      <c r="M486">
        <v>-0.96702710000000003</v>
      </c>
      <c r="N486">
        <v>-0.1062819</v>
      </c>
      <c r="O486">
        <v>0.2314174</v>
      </c>
      <c r="P486" s="9">
        <f t="shared" si="35"/>
        <v>-0.40910083193478053</v>
      </c>
      <c r="Q486" s="9">
        <f t="shared" si="36"/>
        <v>-0.66527301862054089</v>
      </c>
      <c r="R486">
        <v>3.6118359999999998</v>
      </c>
      <c r="S486" s="16">
        <f t="shared" si="37"/>
        <v>2.2986557677514967</v>
      </c>
      <c r="T486">
        <v>-1.4776130000000001</v>
      </c>
      <c r="U486">
        <v>1.8004089999999999</v>
      </c>
      <c r="V486">
        <v>-3.2896589999999999</v>
      </c>
      <c r="W486">
        <f t="shared" si="38"/>
        <v>3.6118361371096279</v>
      </c>
      <c r="AC486">
        <v>0.45848650000000002</v>
      </c>
      <c r="AD486">
        <v>0.4054411</v>
      </c>
      <c r="AE486">
        <v>0.40070099999999997</v>
      </c>
      <c r="AF486">
        <v>0.4101552</v>
      </c>
      <c r="AG486">
        <f t="shared" si="39"/>
        <v>3.0550827091950148E-2</v>
      </c>
      <c r="AH486">
        <v>249.43989999999999</v>
      </c>
      <c r="AI486">
        <v>260.3596</v>
      </c>
      <c r="AJ486">
        <v>4</v>
      </c>
      <c r="AK486">
        <v>4</v>
      </c>
      <c r="AL486">
        <v>2.7160129547119101</v>
      </c>
      <c r="AM486">
        <v>3.00678491592407</v>
      </c>
      <c r="AN486" t="s">
        <v>5805</v>
      </c>
      <c r="AO486">
        <v>0.747</v>
      </c>
      <c r="AP486">
        <v>0.61199999999999999</v>
      </c>
      <c r="AQ486" t="s">
        <v>18</v>
      </c>
    </row>
    <row r="487" spans="1:43">
      <c r="A487" t="s">
        <v>22</v>
      </c>
      <c r="B487">
        <v>2.0592530000000001E-2</v>
      </c>
      <c r="C487">
        <v>1.6163430000000001</v>
      </c>
      <c r="D487">
        <v>0.29232540000000001</v>
      </c>
      <c r="E487">
        <v>-6.5283229999999999E-3</v>
      </c>
      <c r="F487">
        <v>-0.9324152</v>
      </c>
      <c r="G487">
        <v>-8.8204190000000002E-2</v>
      </c>
      <c r="H487">
        <v>0.3503986</v>
      </c>
      <c r="I487">
        <v>-0.173597</v>
      </c>
      <c r="J487">
        <v>1.6295679999999999</v>
      </c>
      <c r="K487">
        <v>-3.5232949999999999E-2</v>
      </c>
      <c r="L487">
        <v>-0.16912460000000001</v>
      </c>
      <c r="M487">
        <v>0.59460749999999996</v>
      </c>
      <c r="N487">
        <v>0.13121869999999999</v>
      </c>
      <c r="O487">
        <v>0.77499709999999999</v>
      </c>
      <c r="P487" s="9">
        <f t="shared" si="35"/>
        <v>0.41485443590187998</v>
      </c>
      <c r="Q487" s="9">
        <f t="shared" si="36"/>
        <v>-0.65579159402506593</v>
      </c>
      <c r="R487">
        <v>0.83110589999999995</v>
      </c>
      <c r="S487" s="16">
        <f t="shared" si="37"/>
        <v>2.286027019861276</v>
      </c>
      <c r="T487">
        <v>0.78511770000000003</v>
      </c>
      <c r="U487">
        <v>1.938353</v>
      </c>
      <c r="V487">
        <v>0.2418506</v>
      </c>
      <c r="W487">
        <f t="shared" si="38"/>
        <v>0.83110581823169116</v>
      </c>
      <c r="AC487">
        <v>0.44690340000000001</v>
      </c>
      <c r="AD487">
        <v>0.41797899999999999</v>
      </c>
      <c r="AE487">
        <v>0.43334119999999998</v>
      </c>
      <c r="AF487">
        <v>0.40910570000000002</v>
      </c>
      <c r="AG487">
        <f t="shared" si="39"/>
        <v>3.311567665717477E-2</v>
      </c>
      <c r="AH487">
        <v>261.88299999999998</v>
      </c>
      <c r="AI487">
        <v>272.08280000000002</v>
      </c>
      <c r="AJ487">
        <v>3</v>
      </c>
      <c r="AK487">
        <v>1</v>
      </c>
      <c r="AL487">
        <v>1.6315658092498799</v>
      </c>
      <c r="AM487">
        <v>0.39863899350166299</v>
      </c>
      <c r="AN487" t="s">
        <v>3203</v>
      </c>
      <c r="AO487">
        <v>0.59699999999999998</v>
      </c>
      <c r="AP487">
        <v>0.109</v>
      </c>
      <c r="AQ487" t="s">
        <v>18</v>
      </c>
    </row>
    <row r="488" spans="1:43">
      <c r="A488" t="s">
        <v>16</v>
      </c>
      <c r="B488">
        <v>-0.12693380000000001</v>
      </c>
      <c r="C488">
        <v>1.6231310000000001</v>
      </c>
      <c r="D488">
        <v>-1.4259610000000001E-2</v>
      </c>
      <c r="E488">
        <v>-6.8614919999999996E-2</v>
      </c>
      <c r="F488">
        <v>0.56985209999999997</v>
      </c>
      <c r="G488">
        <v>2.7012060000000001E-2</v>
      </c>
      <c r="H488">
        <v>0.81843200000000005</v>
      </c>
      <c r="I488">
        <v>6.8713609999999994E-2</v>
      </c>
      <c r="J488">
        <v>1.643043</v>
      </c>
      <c r="K488">
        <v>-1.1117379999999999E-3</v>
      </c>
      <c r="L488">
        <v>-0.329156</v>
      </c>
      <c r="M488">
        <v>-0.44035740000000001</v>
      </c>
      <c r="N488">
        <v>-0.13543150000000001</v>
      </c>
      <c r="O488">
        <v>0.82425729999999997</v>
      </c>
      <c r="P488" s="9">
        <f t="shared" si="35"/>
        <v>0.63233066055350495</v>
      </c>
      <c r="Q488" s="9">
        <f t="shared" si="36"/>
        <v>-0.20031587144793617</v>
      </c>
      <c r="R488">
        <v>5.8517900000000003</v>
      </c>
      <c r="S488" s="16">
        <f t="shared" si="37"/>
        <v>1.7724766431455972</v>
      </c>
      <c r="T488">
        <v>-4.0977810000000003</v>
      </c>
      <c r="U488">
        <v>4.7094810000000003</v>
      </c>
      <c r="V488">
        <v>2.9774389999999999</v>
      </c>
      <c r="W488">
        <f t="shared" si="38"/>
        <v>5.8517898442548137</v>
      </c>
      <c r="AC488">
        <v>0.45287169999999999</v>
      </c>
      <c r="AD488">
        <v>0.41440260000000001</v>
      </c>
      <c r="AE488">
        <v>0.45722380000000001</v>
      </c>
      <c r="AF488">
        <v>0.43898989999999999</v>
      </c>
      <c r="AG488">
        <f t="shared" si="39"/>
        <v>3.7668732853437678E-2</v>
      </c>
      <c r="AH488">
        <v>273.61180000000002</v>
      </c>
      <c r="AI488">
        <v>283.34429999999998</v>
      </c>
      <c r="AJ488">
        <v>2</v>
      </c>
      <c r="AK488">
        <v>4</v>
      </c>
      <c r="AL488">
        <v>1.03416347503662</v>
      </c>
      <c r="AM488">
        <v>2.4808769226074201</v>
      </c>
      <c r="AN488" t="s">
        <v>5806</v>
      </c>
      <c r="AO488">
        <v>0.36299999999999999</v>
      </c>
      <c r="AP488">
        <v>0.82599999999999996</v>
      </c>
      <c r="AQ488" t="s">
        <v>18</v>
      </c>
    </row>
    <row r="489" spans="1:43">
      <c r="A489" t="s">
        <v>20</v>
      </c>
      <c r="B489">
        <v>5.3117339999999999E-2</v>
      </c>
      <c r="C489">
        <v>1.628058</v>
      </c>
      <c r="D489">
        <v>7.3907E-2</v>
      </c>
      <c r="E489">
        <v>-0.1170616</v>
      </c>
      <c r="F489">
        <v>-0.41312729999999998</v>
      </c>
      <c r="G489">
        <v>-7.2839799999999996E-2</v>
      </c>
      <c r="H489">
        <v>0.90017599999999998</v>
      </c>
      <c r="I489">
        <v>-9.0843599999999997E-2</v>
      </c>
      <c r="J489">
        <v>1.630028</v>
      </c>
      <c r="K489">
        <v>7.1606509999999998E-2</v>
      </c>
      <c r="L489">
        <v>-0.15354570000000001</v>
      </c>
      <c r="M489">
        <v>0.3675157</v>
      </c>
      <c r="N489">
        <v>7.3698029999999998E-2</v>
      </c>
      <c r="O489">
        <v>0.91428909999999997</v>
      </c>
      <c r="P489" s="9">
        <f t="shared" si="35"/>
        <v>-0.69594168983426896</v>
      </c>
      <c r="Q489" s="9">
        <f t="shared" si="36"/>
        <v>-3.1330328701244303E-2</v>
      </c>
      <c r="R489">
        <v>4.8359519999999998</v>
      </c>
      <c r="S489" s="16">
        <f t="shared" si="37"/>
        <v>1.6021317833484439</v>
      </c>
      <c r="T489">
        <v>3.6121460000000001</v>
      </c>
      <c r="U489">
        <v>2.5280809999999998</v>
      </c>
      <c r="V489">
        <v>3.2218749999999998</v>
      </c>
      <c r="W489">
        <f t="shared" si="38"/>
        <v>4.8359517090490467</v>
      </c>
      <c r="AC489">
        <v>0.40638770000000002</v>
      </c>
      <c r="AD489">
        <v>0.45487349999999999</v>
      </c>
      <c r="AE489">
        <v>0.47598200000000002</v>
      </c>
      <c r="AF489">
        <v>0.49642320000000001</v>
      </c>
      <c r="AG489">
        <f t="shared" si="39"/>
        <v>4.367911099543776E-2</v>
      </c>
      <c r="AH489">
        <v>284.85739999999998</v>
      </c>
      <c r="AI489">
        <v>293.15719999999999</v>
      </c>
      <c r="AJ489">
        <v>2</v>
      </c>
      <c r="AK489">
        <v>1</v>
      </c>
      <c r="AL489">
        <v>0.86195963621139504</v>
      </c>
      <c r="AM489">
        <v>0.247691705822945</v>
      </c>
      <c r="AN489" t="s">
        <v>453</v>
      </c>
      <c r="AO489">
        <v>0.29599999999999999</v>
      </c>
      <c r="AP489">
        <v>9.6000000000000002E-2</v>
      </c>
      <c r="AQ489" t="s">
        <v>18</v>
      </c>
    </row>
    <row r="490" spans="1:43">
      <c r="A490" t="s">
        <v>22</v>
      </c>
      <c r="B490">
        <v>-1.6521439999999998E-2</v>
      </c>
      <c r="C490">
        <v>1.6223909999999999</v>
      </c>
      <c r="D490">
        <v>6.3387609999999997E-2</v>
      </c>
      <c r="E490">
        <v>-0.10486280000000001</v>
      </c>
      <c r="F490">
        <v>0.34396070000000001</v>
      </c>
      <c r="G490">
        <v>2.92064E-2</v>
      </c>
      <c r="H490">
        <v>0.93265310000000001</v>
      </c>
      <c r="I490">
        <v>-0.45628449999999998</v>
      </c>
      <c r="J490">
        <v>1.6322730000000001</v>
      </c>
      <c r="K490">
        <v>0.1862596</v>
      </c>
      <c r="L490">
        <v>0.27274549999999997</v>
      </c>
      <c r="M490">
        <v>-0.77280800000000005</v>
      </c>
      <c r="N490">
        <v>-0.43806929999999999</v>
      </c>
      <c r="O490">
        <v>-0.36942239999999998</v>
      </c>
      <c r="P490" s="9">
        <f t="shared" si="35"/>
        <v>-0.81675427041654003</v>
      </c>
      <c r="Q490" s="9">
        <f t="shared" si="36"/>
        <v>0.33417507648730926</v>
      </c>
      <c r="R490">
        <v>2.7221850000000001</v>
      </c>
      <c r="S490" s="16">
        <f t="shared" si="37"/>
        <v>1.2300664728309487</v>
      </c>
      <c r="T490">
        <v>0.76526499999999997</v>
      </c>
      <c r="U490">
        <v>3.9918990000000001</v>
      </c>
      <c r="V490">
        <v>-1.024972</v>
      </c>
      <c r="W490">
        <f t="shared" si="38"/>
        <v>2.7221838366486617</v>
      </c>
      <c r="AC490">
        <v>0.45687640000000002</v>
      </c>
      <c r="AD490">
        <v>0.44867560000000001</v>
      </c>
      <c r="AE490">
        <v>0.42899920000000002</v>
      </c>
      <c r="AF490">
        <v>0.42148279999999999</v>
      </c>
      <c r="AG490">
        <f t="shared" si="39"/>
        <v>3.7065299709387593E-2</v>
      </c>
      <c r="AH490">
        <v>294.67380000000003</v>
      </c>
      <c r="AI490">
        <v>326.74579999999997</v>
      </c>
      <c r="AJ490">
        <v>3</v>
      </c>
      <c r="AK490">
        <v>2</v>
      </c>
      <c r="AL490">
        <v>1.9821070432662999</v>
      </c>
      <c r="AM490">
        <v>1.2521064281463601</v>
      </c>
      <c r="AN490" t="s">
        <v>5701</v>
      </c>
      <c r="AO490">
        <v>0.36399999999999999</v>
      </c>
      <c r="AP490">
        <v>0.32</v>
      </c>
      <c r="AQ490" t="s">
        <v>18</v>
      </c>
    </row>
    <row r="491" spans="1:43">
      <c r="A491" t="s">
        <v>16</v>
      </c>
      <c r="B491">
        <v>-0.32806249999999998</v>
      </c>
      <c r="C491">
        <v>1.6445479999999999</v>
      </c>
      <c r="D491">
        <v>0.1203021</v>
      </c>
      <c r="E491">
        <v>0.10875940000000001</v>
      </c>
      <c r="F491">
        <v>-0.8647397</v>
      </c>
      <c r="G491">
        <v>-0.19626750000000001</v>
      </c>
      <c r="H491">
        <v>-0.44930599999999998</v>
      </c>
      <c r="I491">
        <v>-1.012451</v>
      </c>
      <c r="J491">
        <v>1.6480239999999999</v>
      </c>
      <c r="K491">
        <v>-0.53847829999999997</v>
      </c>
      <c r="L491">
        <v>-0.20593620000000001</v>
      </c>
      <c r="M491">
        <v>0.50169149999999996</v>
      </c>
      <c r="N491">
        <v>0.15478800000000001</v>
      </c>
      <c r="O491">
        <v>0.82579460000000005</v>
      </c>
      <c r="P491" s="9">
        <f t="shared" si="35"/>
        <v>-0.22203877569134201</v>
      </c>
      <c r="Q491" s="9">
        <f t="shared" si="36"/>
        <v>-0.90139756417897976</v>
      </c>
      <c r="R491">
        <v>0.38423879999999999</v>
      </c>
      <c r="S491" s="16">
        <f t="shared" si="37"/>
        <v>2.6937827630243776</v>
      </c>
      <c r="T491">
        <v>-9.0278300000000006E-2</v>
      </c>
      <c r="U491">
        <v>1.9405079999999999</v>
      </c>
      <c r="V491">
        <v>6.1091579999999999E-2</v>
      </c>
      <c r="W491">
        <f t="shared" si="38"/>
        <v>0.38423890100861779</v>
      </c>
      <c r="AC491">
        <v>0.4622773</v>
      </c>
      <c r="AD491">
        <v>0.41919919999999999</v>
      </c>
      <c r="AE491">
        <v>0.41053889999999998</v>
      </c>
      <c r="AF491">
        <v>0.35869380000000001</v>
      </c>
      <c r="AG491">
        <f t="shared" si="39"/>
        <v>2.8536532307422473E-2</v>
      </c>
      <c r="AH491">
        <v>328.27760000000001</v>
      </c>
      <c r="AI491">
        <v>538.48099999999999</v>
      </c>
      <c r="AJ491">
        <v>3</v>
      </c>
      <c r="AK491">
        <v>2</v>
      </c>
      <c r="AL491">
        <v>1.7255110740661599</v>
      </c>
      <c r="AM491">
        <v>0.89396500587463401</v>
      </c>
      <c r="AN491" t="s">
        <v>5807</v>
      </c>
      <c r="AO491">
        <v>0.749</v>
      </c>
      <c r="AP491">
        <v>0.33400000000000002</v>
      </c>
      <c r="AQ491" t="s">
        <v>18</v>
      </c>
    </row>
    <row r="492" spans="1:43">
      <c r="A492" t="s">
        <v>22</v>
      </c>
      <c r="B492">
        <v>-0.95192889999999997</v>
      </c>
      <c r="C492">
        <v>1.642636</v>
      </c>
      <c r="D492">
        <v>-0.55725279999999999</v>
      </c>
      <c r="E492">
        <v>-0.1708297</v>
      </c>
      <c r="F492">
        <v>0.4788616</v>
      </c>
      <c r="G492">
        <v>0.12287099999999999</v>
      </c>
      <c r="H492">
        <v>0.85229779999999999</v>
      </c>
      <c r="I492">
        <v>-0.87291470000000004</v>
      </c>
      <c r="J492">
        <v>1.640282</v>
      </c>
      <c r="K492">
        <v>-0.51529749999999996</v>
      </c>
      <c r="L492">
        <v>-2.9834139999999999E-2</v>
      </c>
      <c r="M492">
        <v>-0.93171850000000001</v>
      </c>
      <c r="N492">
        <v>-0.1671396</v>
      </c>
      <c r="O492">
        <v>0.32105289999999997</v>
      </c>
      <c r="P492" s="9">
        <f t="shared" si="35"/>
        <v>0.95769452120424581</v>
      </c>
      <c r="Q492" s="9">
        <f t="shared" si="36"/>
        <v>0.83435759188925918</v>
      </c>
      <c r="R492">
        <v>0.41715279999999999</v>
      </c>
      <c r="S492" s="16">
        <f t="shared" si="37"/>
        <v>0.58382999363875343</v>
      </c>
      <c r="T492">
        <v>-1.1388959999999999</v>
      </c>
      <c r="U492">
        <v>1.735649</v>
      </c>
      <c r="V492">
        <v>-0.91863459999999997</v>
      </c>
      <c r="W492">
        <f t="shared" si="38"/>
        <v>0.41737862909191936</v>
      </c>
      <c r="AC492">
        <v>0.46381919999999999</v>
      </c>
      <c r="AD492">
        <v>0.4600013</v>
      </c>
      <c r="AE492">
        <v>0.44415159999999998</v>
      </c>
      <c r="AF492">
        <v>0.37552180000000002</v>
      </c>
      <c r="AG492">
        <f t="shared" si="39"/>
        <v>3.5585589649304618E-2</v>
      </c>
      <c r="AH492">
        <v>540.01530000000002</v>
      </c>
      <c r="AI492">
        <v>568.77790000000005</v>
      </c>
      <c r="AJ492">
        <v>4</v>
      </c>
      <c r="AK492">
        <v>4</v>
      </c>
      <c r="AL492">
        <v>2.6165692806243901</v>
      </c>
      <c r="AM492">
        <v>2.68068599700928</v>
      </c>
      <c r="AN492" t="s">
        <v>82</v>
      </c>
      <c r="AO492">
        <v>0.82199999999999995</v>
      </c>
      <c r="AP492">
        <v>5.0000000000000001E-3</v>
      </c>
      <c r="AQ492" t="s">
        <v>18</v>
      </c>
    </row>
    <row r="493" spans="1:43">
      <c r="A493" t="s">
        <v>22</v>
      </c>
      <c r="B493">
        <v>-0.88566829999999996</v>
      </c>
      <c r="C493">
        <v>1.645324</v>
      </c>
      <c r="D493">
        <v>-0.58103780000000005</v>
      </c>
      <c r="E493">
        <v>-4.1830399999999997E-2</v>
      </c>
      <c r="F493">
        <v>-0.90927849999999999</v>
      </c>
      <c r="G493">
        <v>-0.17240079999999999</v>
      </c>
      <c r="H493">
        <v>0.37648500000000001</v>
      </c>
      <c r="I493">
        <v>-0.77616490000000005</v>
      </c>
      <c r="J493">
        <v>1.6161460000000001</v>
      </c>
      <c r="K493">
        <v>-0.45144020000000001</v>
      </c>
      <c r="L493">
        <v>2.7600280000000001E-2</v>
      </c>
      <c r="M493">
        <v>-0.993892</v>
      </c>
      <c r="N493">
        <v>-9.2861990000000005E-2</v>
      </c>
      <c r="O493">
        <v>5.2855689999999997E-2</v>
      </c>
      <c r="P493" s="9">
        <f t="shared" si="35"/>
        <v>0.88385337331556502</v>
      </c>
      <c r="Q493" s="9">
        <f t="shared" si="36"/>
        <v>0.56239357104260712</v>
      </c>
      <c r="R493">
        <v>2.92618</v>
      </c>
      <c r="S493" s="16">
        <f t="shared" si="37"/>
        <v>0.97351862888116436</v>
      </c>
      <c r="T493">
        <v>-0.85242589999999996</v>
      </c>
      <c r="U493">
        <v>1.677635</v>
      </c>
      <c r="V493">
        <v>-3.50685</v>
      </c>
      <c r="W493">
        <f t="shared" si="38"/>
        <v>2.9261794352957238</v>
      </c>
      <c r="AC493">
        <v>0.49230299999999999</v>
      </c>
      <c r="AD493">
        <v>0.4250545</v>
      </c>
      <c r="AE493">
        <v>0.45150249999999997</v>
      </c>
      <c r="AF493">
        <v>0.4190103</v>
      </c>
      <c r="AG493">
        <f t="shared" si="39"/>
        <v>3.9587853901001425E-2</v>
      </c>
      <c r="AH493">
        <v>570.28539999999998</v>
      </c>
      <c r="AI493">
        <v>588.38480000000004</v>
      </c>
      <c r="AJ493">
        <v>4</v>
      </c>
      <c r="AK493">
        <v>1</v>
      </c>
      <c r="AL493">
        <v>3.1257495880127002</v>
      </c>
      <c r="AM493">
        <v>0.77118647098541304</v>
      </c>
      <c r="AN493" t="s">
        <v>5808</v>
      </c>
      <c r="AO493">
        <v>0.31</v>
      </c>
      <c r="AP493">
        <v>0.93899999999999995</v>
      </c>
      <c r="AQ493" t="s">
        <v>18</v>
      </c>
    </row>
    <row r="494" spans="1:43">
      <c r="A494" t="s">
        <v>16</v>
      </c>
      <c r="B494">
        <v>-0.78447730000000004</v>
      </c>
      <c r="C494">
        <v>1.616873</v>
      </c>
      <c r="D494">
        <v>-0.46993109999999999</v>
      </c>
      <c r="E494">
        <v>5.8938000000000003E-3</v>
      </c>
      <c r="F494">
        <v>-0.98816599999999999</v>
      </c>
      <c r="G494">
        <v>-9.7721520000000006E-2</v>
      </c>
      <c r="H494">
        <v>0.1180838</v>
      </c>
      <c r="I494">
        <v>-0.316303</v>
      </c>
      <c r="J494">
        <v>1.6308769999999999</v>
      </c>
      <c r="K494">
        <v>-0.1553726</v>
      </c>
      <c r="L494">
        <v>-0.10451969999999999</v>
      </c>
      <c r="M494">
        <v>-0.83395370000000002</v>
      </c>
      <c r="N494">
        <v>-0.47751009999999999</v>
      </c>
      <c r="O494">
        <v>0.25608779999999998</v>
      </c>
      <c r="P494" s="9">
        <f t="shared" si="35"/>
        <v>0.85177393504070986</v>
      </c>
      <c r="Q494" s="9">
        <f t="shared" si="36"/>
        <v>0.45103767282947094</v>
      </c>
      <c r="R494">
        <v>4.3489459999999998</v>
      </c>
      <c r="S494" s="16">
        <f t="shared" si="37"/>
        <v>1.1028686766154649</v>
      </c>
      <c r="T494">
        <v>-1.946086</v>
      </c>
      <c r="U494">
        <v>5.3414760000000001</v>
      </c>
      <c r="V494">
        <v>-2.391213</v>
      </c>
      <c r="W494">
        <f t="shared" si="38"/>
        <v>4.348945437550614</v>
      </c>
      <c r="AC494">
        <v>0.4680378</v>
      </c>
      <c r="AD494">
        <v>0.428956</v>
      </c>
      <c r="AE494">
        <v>0.47459390000000001</v>
      </c>
      <c r="AF494">
        <v>0.39822859999999999</v>
      </c>
      <c r="AG494">
        <f t="shared" si="39"/>
        <v>3.7944451125579523E-2</v>
      </c>
      <c r="AH494">
        <v>589.91229999999996</v>
      </c>
      <c r="AI494">
        <v>602.31280000000004</v>
      </c>
      <c r="AJ494">
        <v>3</v>
      </c>
      <c r="AK494">
        <v>3</v>
      </c>
      <c r="AL494">
        <v>2.0283794403076199</v>
      </c>
      <c r="AM494">
        <v>1.8731112480163601</v>
      </c>
      <c r="AN494" t="s">
        <v>3810</v>
      </c>
      <c r="AO494">
        <v>0.996</v>
      </c>
      <c r="AP494">
        <v>0.40300000000000002</v>
      </c>
      <c r="AQ494" t="s">
        <v>18</v>
      </c>
    </row>
    <row r="495" spans="1:43">
      <c r="A495" t="s">
        <v>16</v>
      </c>
      <c r="B495">
        <v>-0.40751609999999999</v>
      </c>
      <c r="C495">
        <v>1.628736</v>
      </c>
      <c r="D495">
        <v>-0.3016644</v>
      </c>
      <c r="E495">
        <v>-2.386889E-2</v>
      </c>
      <c r="F495">
        <v>-0.93011849999999996</v>
      </c>
      <c r="G495">
        <v>-0.17299039999999999</v>
      </c>
      <c r="H495">
        <v>0.32308559999999997</v>
      </c>
      <c r="I495">
        <v>-0.63886719999999997</v>
      </c>
      <c r="J495">
        <v>1.630425</v>
      </c>
      <c r="K495">
        <v>-0.24218190000000001</v>
      </c>
      <c r="L495">
        <v>-0.12175709999999999</v>
      </c>
      <c r="M495">
        <v>-0.72650409999999999</v>
      </c>
      <c r="N495">
        <v>-0.13267390000000001</v>
      </c>
      <c r="O495">
        <v>0.66314759999999995</v>
      </c>
      <c r="P495" s="9">
        <f t="shared" si="35"/>
        <v>0</v>
      </c>
      <c r="Q495" s="9">
        <f t="shared" si="36"/>
        <v>-1</v>
      </c>
      <c r="R495">
        <v>2.470593</v>
      </c>
      <c r="S495" s="16">
        <f t="shared" si="37"/>
        <v>3.1415926535897931</v>
      </c>
      <c r="T495">
        <v>-2.842867</v>
      </c>
      <c r="U495">
        <v>2.0359470000000002</v>
      </c>
      <c r="V495">
        <v>-0.3857717</v>
      </c>
      <c r="W495">
        <f t="shared" si="38"/>
        <v>2.4705928119714708</v>
      </c>
      <c r="AC495">
        <v>0.49316579999999999</v>
      </c>
      <c r="AD495">
        <v>0.47865970000000002</v>
      </c>
      <c r="AE495">
        <v>0.4270871</v>
      </c>
      <c r="AF495">
        <v>0.30270819999999998</v>
      </c>
      <c r="AG495">
        <f t="shared" si="39"/>
        <v>3.0518308257803287E-2</v>
      </c>
      <c r="AH495">
        <v>603.84739999999999</v>
      </c>
      <c r="AI495">
        <v>611.11649999999997</v>
      </c>
      <c r="AJ495">
        <v>3</v>
      </c>
      <c r="AK495">
        <v>4</v>
      </c>
      <c r="AL495">
        <v>1.60484623908997</v>
      </c>
      <c r="AM495">
        <v>2.9759171009063698</v>
      </c>
      <c r="AN495" t="s">
        <v>5809</v>
      </c>
      <c r="AO495">
        <v>0.05</v>
      </c>
      <c r="AP495">
        <v>0.91200000000000003</v>
      </c>
      <c r="AQ495" t="s">
        <v>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282"/>
  <sheetViews>
    <sheetView topLeftCell="U1" zoomScaleNormal="100" workbookViewId="0">
      <selection activeCell="AC11" sqref="AC11"/>
    </sheetView>
  </sheetViews>
  <sheetFormatPr defaultRowHeight="15"/>
  <cols>
    <col min="3" max="3" width="10.7109375" customWidth="1"/>
    <col min="16" max="16" width="12.42578125" style="9" bestFit="1" customWidth="1"/>
    <col min="17" max="17" width="12.42578125" style="39" customWidth="1"/>
    <col min="18" max="18" width="18.42578125" style="40" customWidth="1"/>
    <col min="19" max="19" width="9.140625" style="40"/>
    <col min="20" max="20" width="17.7109375" style="42" customWidth="1"/>
    <col min="21" max="21" width="9.140625" style="42"/>
    <col min="28" max="28" width="13" customWidth="1"/>
    <col min="29" max="29" width="11.5703125" style="11" customWidth="1"/>
    <col min="30" max="31" width="11.85546875" customWidth="1"/>
    <col min="32" max="32" width="15" customWidth="1"/>
    <col min="33" max="33" width="13.85546875" style="28" customWidth="1"/>
    <col min="35" max="35" width="13.42578125" customWidth="1"/>
    <col min="36" max="36" width="13.42578125" style="10" customWidth="1"/>
    <col min="37" max="39" width="16.7109375" style="50" customWidth="1"/>
    <col min="40" max="40" width="11.5703125" style="50" customWidth="1"/>
    <col min="41" max="45" width="16.7109375" style="50" customWidth="1"/>
    <col min="46" max="46" width="21" style="50" customWidth="1"/>
    <col min="47" max="72" width="16.7109375" style="50" customWidth="1"/>
  </cols>
  <sheetData>
    <row r="1" spans="1:78" ht="18.75">
      <c r="A1" t="s">
        <v>0</v>
      </c>
      <c r="B1" t="s">
        <v>1</v>
      </c>
      <c r="E1" t="s">
        <v>2</v>
      </c>
      <c r="I1" t="s">
        <v>3</v>
      </c>
      <c r="L1" t="s">
        <v>4</v>
      </c>
      <c r="P1" s="9" t="s">
        <v>5810</v>
      </c>
      <c r="Q1" s="37" t="s">
        <v>5811</v>
      </c>
      <c r="R1" s="40" t="s">
        <v>5812</v>
      </c>
      <c r="S1" s="40" t="s">
        <v>5813</v>
      </c>
      <c r="T1" s="42" t="s">
        <v>5719</v>
      </c>
      <c r="V1" t="s">
        <v>6</v>
      </c>
      <c r="Y1" t="s">
        <v>7</v>
      </c>
      <c r="AB1" t="s">
        <v>8</v>
      </c>
      <c r="AC1" s="11" t="s">
        <v>5720</v>
      </c>
      <c r="AD1" s="48" t="s">
        <v>5814</v>
      </c>
      <c r="AE1" t="s">
        <v>9</v>
      </c>
      <c r="AF1" t="s">
        <v>10</v>
      </c>
      <c r="AG1" s="28" t="s">
        <v>5815</v>
      </c>
      <c r="AH1" t="s">
        <v>11</v>
      </c>
      <c r="AI1" t="s">
        <v>12</v>
      </c>
      <c r="AJ1" s="10" t="s">
        <v>5816</v>
      </c>
      <c r="AK1" s="50" t="s">
        <v>5817</v>
      </c>
      <c r="AL1" s="50" t="s">
        <v>5818</v>
      </c>
      <c r="AM1" s="50" t="s">
        <v>5725</v>
      </c>
      <c r="AO1" s="50" t="s">
        <v>5819</v>
      </c>
      <c r="BE1" s="50" t="s">
        <v>5726</v>
      </c>
      <c r="BV1" t="s">
        <v>14</v>
      </c>
      <c r="BW1" t="s">
        <v>15</v>
      </c>
    </row>
    <row r="2" spans="1:78">
      <c r="AD2" s="48"/>
      <c r="AO2" s="50" t="s">
        <v>5727</v>
      </c>
      <c r="AS2" s="50" t="s">
        <v>5728</v>
      </c>
      <c r="AW2" s="50" t="s">
        <v>5729</v>
      </c>
      <c r="BB2" s="50" t="s">
        <v>5730</v>
      </c>
      <c r="BE2" s="50" t="s">
        <v>5727</v>
      </c>
      <c r="BI2" s="50" t="s">
        <v>5728</v>
      </c>
      <c r="BM2" s="50" t="s">
        <v>5729</v>
      </c>
      <c r="BR2" s="50" t="s">
        <v>5730</v>
      </c>
    </row>
    <row r="3" spans="1:78">
      <c r="AD3" s="48">
        <v>10</v>
      </c>
      <c r="AO3" s="50" t="s">
        <v>5731</v>
      </c>
      <c r="AP3" s="50" t="s">
        <v>5732</v>
      </c>
      <c r="AS3" s="50" t="s">
        <v>5731</v>
      </c>
      <c r="AT3" s="50" t="s">
        <v>5732</v>
      </c>
      <c r="AW3" s="50" t="s">
        <v>5731</v>
      </c>
      <c r="AX3" s="50" t="s">
        <v>5732</v>
      </c>
      <c r="BA3" s="50" t="s">
        <v>5731</v>
      </c>
      <c r="BB3" s="50" t="s">
        <v>5732</v>
      </c>
      <c r="BE3" s="50" t="s">
        <v>5731</v>
      </c>
      <c r="BF3" s="50" t="s">
        <v>5732</v>
      </c>
      <c r="BI3" s="50" t="s">
        <v>5731</v>
      </c>
      <c r="BJ3" s="50" t="s">
        <v>5732</v>
      </c>
      <c r="BM3" s="50" t="s">
        <v>5731</v>
      </c>
      <c r="BN3" s="50" t="s">
        <v>5732</v>
      </c>
      <c r="BQ3" s="50" t="s">
        <v>5731</v>
      </c>
      <c r="BR3" s="50" t="s">
        <v>5732</v>
      </c>
    </row>
    <row r="4" spans="1:78">
      <c r="AN4" s="50" t="s">
        <v>5733</v>
      </c>
      <c r="AO4" s="50">
        <f>SUM(AO10:AO269)</f>
        <v>143.76665276610166</v>
      </c>
      <c r="AP4" s="50">
        <f t="shared" ref="AP4:BS4" si="0">SUM(AP10:AP269)</f>
        <v>151.34195254499849</v>
      </c>
      <c r="AQ4" s="50">
        <f t="shared" si="0"/>
        <v>58</v>
      </c>
      <c r="AR4" s="50">
        <f t="shared" si="0"/>
        <v>63</v>
      </c>
      <c r="AS4" s="50">
        <f t="shared" si="0"/>
        <v>149.27141352717086</v>
      </c>
      <c r="AT4" s="50">
        <f t="shared" si="0"/>
        <v>154.52968360083958</v>
      </c>
      <c r="AU4" s="50">
        <f t="shared" si="0"/>
        <v>69</v>
      </c>
      <c r="AV4" s="50">
        <f t="shared" si="0"/>
        <v>78</v>
      </c>
      <c r="AW4" s="50">
        <f t="shared" si="0"/>
        <v>117.17491616507597</v>
      </c>
      <c r="AX4" s="50">
        <f t="shared" si="0"/>
        <v>143.82029041872568</v>
      </c>
      <c r="AY4" s="50">
        <f t="shared" si="0"/>
        <v>58</v>
      </c>
      <c r="AZ4" s="50">
        <f t="shared" si="0"/>
        <v>68</v>
      </c>
      <c r="BA4" s="50">
        <f t="shared" si="0"/>
        <v>172.43103904554494</v>
      </c>
      <c r="BB4" s="50">
        <f t="shared" si="0"/>
        <v>132.95209493932975</v>
      </c>
      <c r="BC4" s="50">
        <f t="shared" si="0"/>
        <v>75</v>
      </c>
      <c r="BD4" s="50">
        <f t="shared" si="0"/>
        <v>51</v>
      </c>
      <c r="BE4" s="50">
        <f>SUM(BE10:BE269)</f>
        <v>131.66555260236308</v>
      </c>
      <c r="BF4" s="50">
        <f t="shared" si="0"/>
        <v>137.72962552687332</v>
      </c>
      <c r="BG4" s="50">
        <f t="shared" si="0"/>
        <v>58</v>
      </c>
      <c r="BH4" s="50">
        <f t="shared" si="0"/>
        <v>63</v>
      </c>
      <c r="BI4" s="50">
        <f t="shared" si="0"/>
        <v>132.65099778464779</v>
      </c>
      <c r="BJ4" s="50">
        <f t="shared" si="0"/>
        <v>140.90927713027133</v>
      </c>
      <c r="BK4" s="50">
        <f t="shared" si="0"/>
        <v>69</v>
      </c>
      <c r="BL4" s="50">
        <f t="shared" si="0"/>
        <v>78</v>
      </c>
      <c r="BM4" s="50">
        <f t="shared" si="0"/>
        <v>110.00574506628411</v>
      </c>
      <c r="BN4" s="50">
        <f t="shared" si="0"/>
        <v>132.76262614340871</v>
      </c>
      <c r="BO4" s="50">
        <f t="shared" si="0"/>
        <v>58</v>
      </c>
      <c r="BP4" s="50">
        <f t="shared" si="0"/>
        <v>68</v>
      </c>
      <c r="BQ4" s="50">
        <f t="shared" si="0"/>
        <v>159.95073125282511</v>
      </c>
      <c r="BR4" s="50">
        <f>SUM(BR10:BR269)</f>
        <v>122.87149790556667</v>
      </c>
      <c r="BS4" s="50">
        <f t="shared" si="0"/>
        <v>75</v>
      </c>
      <c r="BT4" s="50">
        <f>SUM(BT10:BT269)</f>
        <v>51</v>
      </c>
      <c r="BU4">
        <f>SUM(BU10:BU269)</f>
        <v>3849410.9933078578</v>
      </c>
    </row>
    <row r="5" spans="1:78">
      <c r="AN5" s="50" t="s">
        <v>5734</v>
      </c>
      <c r="AO5" s="50">
        <f>AO4/AQ4</f>
        <v>2.4787353925189941</v>
      </c>
      <c r="AP5" s="50">
        <f>AP4/AR4</f>
        <v>2.402253214999976</v>
      </c>
      <c r="AS5" s="50">
        <f>AS4/AU4</f>
        <v>2.1633538192343602</v>
      </c>
      <c r="AT5" s="50">
        <f>AT4/AV4</f>
        <v>1.9811497897543535</v>
      </c>
      <c r="AW5" s="50">
        <f>AW4/AY4</f>
        <v>2.0202571752599305</v>
      </c>
      <c r="AX5" s="50">
        <f>AX4/AZ4</f>
        <v>2.1150042708636128</v>
      </c>
      <c r="BA5" s="50">
        <f>BA4/BC4</f>
        <v>2.2990805206072658</v>
      </c>
      <c r="BB5" s="50">
        <f>BB4/BD4</f>
        <v>2.6069038223397989</v>
      </c>
      <c r="BE5" s="50">
        <f>BE4/BG4</f>
        <v>2.2700957345235016</v>
      </c>
      <c r="BF5" s="50">
        <f>BF4/BH4</f>
        <v>2.1861845321725926</v>
      </c>
      <c r="BI5" s="50">
        <f>BI4/BK4</f>
        <v>1.9224782287630113</v>
      </c>
      <c r="BJ5" s="50">
        <f>BJ4/BL4</f>
        <v>1.8065291939778376</v>
      </c>
      <c r="BM5" s="50">
        <f>BM4/BO4</f>
        <v>1.8966507770048984</v>
      </c>
      <c r="BN5" s="50">
        <f>BN4/BP4</f>
        <v>1.9523915609324811</v>
      </c>
      <c r="BQ5" s="50">
        <f>BQ4/BS4</f>
        <v>2.1326764167043346</v>
      </c>
      <c r="BR5" s="52">
        <f>BR4/BT4</f>
        <v>2.4092450569718955</v>
      </c>
    </row>
    <row r="6" spans="1:78">
      <c r="AN6" s="50" t="s">
        <v>5735</v>
      </c>
      <c r="AO6" s="50" cm="1">
        <f t="array" ref="AO6">STDEVP(IF(AO14:AO83&lt;&gt;0, AO14:AO83, ""))</f>
        <v>1.325354938506649</v>
      </c>
      <c r="AP6" s="50" cm="1">
        <f t="array" ref="AP6">STDEVP(IF(AP14:AP83&lt;&gt;0, AP14:AP83, ""))</f>
        <v>0.98906524483880076</v>
      </c>
      <c r="AS6" s="50" cm="1">
        <f t="array" ref="AS6">STDEVP(IF(AS14:AS83&lt;&gt;0, AS14:AS83, ""))</f>
        <v>0.71237378264778661</v>
      </c>
      <c r="AT6" s="50" cm="1">
        <f t="array" ref="AT6">STDEVP(IF(AT14:AT83&lt;&gt;0, AT14:AT83, ""))</f>
        <v>1.1360084049195327</v>
      </c>
      <c r="AW6" s="50" cm="1">
        <f t="array" ref="AW6">STDEVP(IF(AW14:AW83&lt;&gt;0, AW14:AW83, ""))</f>
        <v>1.1611697186546459</v>
      </c>
      <c r="AX6" s="50" cm="1">
        <f t="array" ref="AX6">STDEVP(IF(AX14:AX83&lt;&gt;0, AX14:AX83, ""))</f>
        <v>1.0502455985248442</v>
      </c>
      <c r="BA6" s="50" cm="1">
        <f t="array" ref="BA6">STDEVP(IF(BA14:BA83&lt;&gt;0, BA14:BA83, ""))</f>
        <v>1.6239685511223343</v>
      </c>
      <c r="BB6" s="50" cm="1">
        <f t="array" ref="BB6">STDEVP(IF(BB14:BB83&lt;&gt;0, BB14:BB83, ""))</f>
        <v>1.7428228856308461</v>
      </c>
      <c r="BE6" s="50" cm="1">
        <f t="array" ref="BE6">STDEVP(IF(BE10:BE269&lt;&gt;0, BE10:BE269, ""))</f>
        <v>1.1298291337744937</v>
      </c>
      <c r="BF6" s="50" cm="1">
        <f t="array" ref="BF6">STDEVP(IF(BF10:BF269&lt;&gt;0, BF10:BF269, ""))</f>
        <v>1.0096235819931236</v>
      </c>
      <c r="BI6" s="50" cm="1">
        <f t="array" ref="BI6">STDEVP(IF(BI10:BI269&lt;&gt;0, BI10:BI269, ""))</f>
        <v>0.79603095524712408</v>
      </c>
      <c r="BJ6" s="50" cm="1">
        <f t="array" ref="BJ6">STDEVP(IF(BJ10:BJ269&lt;&gt;0, BJ10:BJ269, ""))</f>
        <v>0.91437497794881617</v>
      </c>
      <c r="BM6" s="50" cm="1">
        <f t="array" ref="BM6">STDEVP(IF(BM10:BM269&lt;&gt;0, BM10:BM269, ""))</f>
        <v>0.92978689461487718</v>
      </c>
      <c r="BN6" s="50" cm="1">
        <f t="array" ref="BN6">STDEVP(IF(BN10:BN269&lt;&gt;0, BN10:BN269, ""))</f>
        <v>0.95477712250215163</v>
      </c>
      <c r="BQ6" s="50" cm="1">
        <f t="array" ref="BQ6">STDEVP(IF(BQ10:BQ269&lt;&gt;0, BQ10:BQ269, ""))</f>
        <v>1.3693861486209522</v>
      </c>
      <c r="BR6" s="50" cm="1">
        <f t="array" ref="BR6">STDEVP(IF(BR10:BR269&lt;&gt;0, BR10:BR269, ""))</f>
        <v>1.4680131695645746</v>
      </c>
    </row>
    <row r="7" spans="1:78">
      <c r="AN7" s="50" t="s">
        <v>5736</v>
      </c>
      <c r="AO7" s="50">
        <f>AO5+AO6</f>
        <v>3.8040903310256429</v>
      </c>
      <c r="AP7" s="50">
        <f>AP5+AP6</f>
        <v>3.3913184598387769</v>
      </c>
      <c r="AS7" s="50">
        <f>AS5+AS6</f>
        <v>2.8757276018821467</v>
      </c>
      <c r="AT7" s="50">
        <f>AT5+AT6</f>
        <v>3.1171581946738862</v>
      </c>
      <c r="AW7" s="50">
        <f>AW5+AW6</f>
        <v>3.1814268939145762</v>
      </c>
      <c r="AX7" s="50">
        <f>AX5+AX6</f>
        <v>3.165249869388457</v>
      </c>
      <c r="BA7" s="50">
        <f>BA5+BA6</f>
        <v>3.9230490717295998</v>
      </c>
      <c r="BB7" s="50">
        <f>BB5+BB6</f>
        <v>4.3497267079706452</v>
      </c>
      <c r="BE7" s="50">
        <f>BE5+BE6</f>
        <v>3.3999248682979952</v>
      </c>
      <c r="BF7" s="50">
        <f>BF5+BF6</f>
        <v>3.1958081141657164</v>
      </c>
      <c r="BI7" s="50">
        <f>BI5+BI6</f>
        <v>2.7185091840101352</v>
      </c>
      <c r="BJ7" s="50">
        <f>BJ5+BJ6</f>
        <v>2.7209041719266538</v>
      </c>
      <c r="BM7" s="50">
        <f>BM5+BM6</f>
        <v>2.8264376716197757</v>
      </c>
      <c r="BN7" s="50">
        <f>BN5+BN6</f>
        <v>2.9071686834346329</v>
      </c>
      <c r="BQ7" s="50">
        <f>BQ5+BQ6</f>
        <v>3.5020625653252866</v>
      </c>
      <c r="BR7" s="50">
        <f>BR5+BR6</f>
        <v>3.8772582265364699</v>
      </c>
    </row>
    <row r="8" spans="1:78">
      <c r="AN8" s="50" t="s">
        <v>5737</v>
      </c>
      <c r="AO8" s="50">
        <f>AO5-AO6</f>
        <v>1.1533804540123451</v>
      </c>
      <c r="AP8" s="50">
        <f>AP5-AP6</f>
        <v>1.4131879701611751</v>
      </c>
      <c r="AS8" s="50">
        <f>AS5-AS6</f>
        <v>1.4509800365865737</v>
      </c>
      <c r="AT8" s="50">
        <f>AT5-AT6</f>
        <v>0.84514138483482082</v>
      </c>
      <c r="AW8" s="50">
        <f>AW5-AW6</f>
        <v>0.85908745660528463</v>
      </c>
      <c r="AX8" s="50">
        <f>AX5-AX6</f>
        <v>1.0647586723387685</v>
      </c>
      <c r="BA8" s="50">
        <f>BA5-BA6</f>
        <v>0.67511196948493146</v>
      </c>
      <c r="BB8" s="50">
        <f>BB5-BB6</f>
        <v>0.86408093670895281</v>
      </c>
      <c r="BE8" s="50">
        <f>BE5-BE6</f>
        <v>1.1402666007490079</v>
      </c>
      <c r="BF8" s="50">
        <f>BF5-BF6</f>
        <v>1.1765609501794689</v>
      </c>
      <c r="BI8" s="50">
        <f>BI5-BI6</f>
        <v>1.1264472735158872</v>
      </c>
      <c r="BJ8" s="50">
        <f>BJ5-BJ6</f>
        <v>0.89215421602902145</v>
      </c>
      <c r="BM8" s="50">
        <f>BM5-BM6</f>
        <v>0.96686388239002119</v>
      </c>
      <c r="BN8" s="50">
        <f>BN5-BN6</f>
        <v>0.99761443843032949</v>
      </c>
      <c r="BQ8" s="50">
        <f>BQ5-BQ6</f>
        <v>0.76329026808338241</v>
      </c>
      <c r="BR8" s="50">
        <f>BR5-BR6</f>
        <v>0.94123188740732089</v>
      </c>
    </row>
    <row r="10" spans="1:78">
      <c r="A10" t="s">
        <v>16</v>
      </c>
      <c r="B10">
        <v>0</v>
      </c>
      <c r="C10">
        <v>1.6</v>
      </c>
      <c r="D10">
        <v>0</v>
      </c>
      <c r="E10">
        <v>0</v>
      </c>
      <c r="F10">
        <v>0</v>
      </c>
      <c r="G10">
        <v>0</v>
      </c>
      <c r="H10">
        <v>1</v>
      </c>
      <c r="I10">
        <v>-0.25994070000000002</v>
      </c>
      <c r="J10">
        <v>1.623597</v>
      </c>
      <c r="K10">
        <v>9.3777719999999995E-2</v>
      </c>
      <c r="L10">
        <v>8.3292840000000007E-2</v>
      </c>
      <c r="M10">
        <v>-0.91656760000000004</v>
      </c>
      <c r="N10">
        <v>-8.8196860000000002E-2</v>
      </c>
      <c r="O10">
        <v>-0.38103500000000001</v>
      </c>
      <c r="P10" s="36">
        <f>L10*L11+M10*M11+N10*N11+O10*O11</f>
        <v>-3.1604132667042484E-2</v>
      </c>
      <c r="Q10" s="38">
        <f>2*P10*P10-1</f>
        <v>-0.99800235759672795</v>
      </c>
      <c r="R10" s="45">
        <v>3.728138</v>
      </c>
      <c r="S10" s="44">
        <f>R10/PI()</f>
        <v>1.186703182457465</v>
      </c>
      <c r="T10" s="43">
        <f>ACOS(Q10)</f>
        <v>3.0783738612308538</v>
      </c>
      <c r="U10" s="42">
        <f>T10/PI()</f>
        <v>0.97987683339954934</v>
      </c>
      <c r="V10">
        <v>2.2930579999999998</v>
      </c>
      <c r="W10">
        <v>2.6650830000000001</v>
      </c>
      <c r="X10">
        <v>-2.739798</v>
      </c>
      <c r="Y10">
        <v>0.47764279999999998</v>
      </c>
      <c r="Z10">
        <v>0.42075380000000001</v>
      </c>
      <c r="AA10">
        <v>0.4213577</v>
      </c>
      <c r="AB10">
        <v>0.36845539999999999</v>
      </c>
      <c r="AC10" s="47">
        <f>Y10*Z10*AA10*AB10</f>
        <v>3.1200901546545718E-2</v>
      </c>
      <c r="AE10">
        <v>65.0929</v>
      </c>
      <c r="AF10">
        <v>70.123900000000006</v>
      </c>
      <c r="AG10" s="28">
        <f>AF10-AE10</f>
        <v>5.0310000000000059</v>
      </c>
      <c r="AH10">
        <v>4</v>
      </c>
      <c r="AI10">
        <v>1</v>
      </c>
      <c r="AJ10" s="49">
        <f>LOG($AD$3*R10/AC10,2)</f>
        <v>10.222651831948712</v>
      </c>
      <c r="AK10" s="51">
        <f>LOG($AD$3*T10/AC10,2)</f>
        <v>9.9463650226710882</v>
      </c>
      <c r="AL10" s="51">
        <f>AJ10/AG10</f>
        <v>2.0319323855990259</v>
      </c>
      <c r="AM10" s="51">
        <f>AK10/AG10</f>
        <v>1.9770155083822454</v>
      </c>
      <c r="AN10" s="51"/>
      <c r="AO10" s="51">
        <f>IF(AH10=1,AL10,0)</f>
        <v>0</v>
      </c>
      <c r="AP10" s="51">
        <f>IF(AI10=1,AL10,0)</f>
        <v>2.0319323855990259</v>
      </c>
      <c r="AQ10" s="51">
        <f>IF(AH10=1,1,0)</f>
        <v>0</v>
      </c>
      <c r="AR10" s="51">
        <f>IF(AI10=1,1,0)</f>
        <v>1</v>
      </c>
      <c r="AS10" s="51">
        <f>IF(AH10=2,AL10,0)</f>
        <v>0</v>
      </c>
      <c r="AT10" s="51">
        <f>IF(AI10=2,AL10,0)</f>
        <v>0</v>
      </c>
      <c r="AU10" s="51">
        <f>IF(AH10=2,1,0)</f>
        <v>0</v>
      </c>
      <c r="AV10" s="51">
        <f>IF(AI10=2,1,0)</f>
        <v>0</v>
      </c>
      <c r="AW10" s="51">
        <f>IF(AH10=3,AL10,0)</f>
        <v>0</v>
      </c>
      <c r="AX10" s="51">
        <f>IF(AI10=3,AL10,0)</f>
        <v>0</v>
      </c>
      <c r="AY10" s="51">
        <f>IF(AH10=3,1,0)</f>
        <v>0</v>
      </c>
      <c r="AZ10" s="51">
        <f>IF(AI10=3,1,0)</f>
        <v>0</v>
      </c>
      <c r="BA10" s="51">
        <f>IF(AH10=4,AL10,0)</f>
        <v>2.0319323855990259</v>
      </c>
      <c r="BB10" s="51">
        <f>IF(AI10=4,AL10,0)</f>
        <v>0</v>
      </c>
      <c r="BC10" s="51">
        <f>IF(AH10=4,1,0)</f>
        <v>1</v>
      </c>
      <c r="BD10" s="51">
        <f>IF(AI10=4,1,0)</f>
        <v>0</v>
      </c>
      <c r="BE10" s="51">
        <f>IF(AH10=1,AM10,0)</f>
        <v>0</v>
      </c>
      <c r="BF10" s="51">
        <f>IF(AI10=1,AM10,0)</f>
        <v>1.9770155083822454</v>
      </c>
      <c r="BG10" s="51">
        <f>IF(AH10=1,1,0)</f>
        <v>0</v>
      </c>
      <c r="BH10" s="51">
        <f>IF(AI10=1,1,0)</f>
        <v>1</v>
      </c>
      <c r="BI10" s="51">
        <f>IF(AH10=2,AM10,0)</f>
        <v>0</v>
      </c>
      <c r="BJ10" s="51">
        <f>IF(AI10=2,AM10,0)</f>
        <v>0</v>
      </c>
      <c r="BK10" s="51">
        <f>IF(AH10=2,1,0)</f>
        <v>0</v>
      </c>
      <c r="BL10" s="51">
        <f>IF(AI10=2,1,0)</f>
        <v>0</v>
      </c>
      <c r="BM10" s="51">
        <f>IF(AH10=3,AM10,0)</f>
        <v>0</v>
      </c>
      <c r="BN10" s="51">
        <f>IF(AI10=3,AM10,0)</f>
        <v>0</v>
      </c>
      <c r="BO10" s="51">
        <f>IF(AH10=3,1,0)</f>
        <v>0</v>
      </c>
      <c r="BP10" s="51">
        <f>IF(AI10=3,1,0)</f>
        <v>0</v>
      </c>
      <c r="BQ10" s="51">
        <f>IF(AH10=4,AM10,0)</f>
        <v>1.9770155083822454</v>
      </c>
      <c r="BR10" s="51">
        <f>IF(AI10=4,AM10,0)</f>
        <v>0</v>
      </c>
      <c r="BS10" s="51">
        <f>IF(AH10=4,1,0)</f>
        <v>1</v>
      </c>
      <c r="BT10" s="51">
        <f>IF(AI10=4,1,0)</f>
        <v>0</v>
      </c>
      <c r="BU10">
        <f>IF(AY10=4,1,0)</f>
        <v>0</v>
      </c>
      <c r="BV10">
        <v>0.43483147025108299</v>
      </c>
      <c r="BW10" t="s">
        <v>17</v>
      </c>
      <c r="BX10">
        <v>0.311</v>
      </c>
      <c r="BY10">
        <v>0.35399999999999998</v>
      </c>
      <c r="BZ10" t="s">
        <v>18</v>
      </c>
    </row>
    <row r="11" spans="1:78">
      <c r="A11" t="s">
        <v>16</v>
      </c>
      <c r="B11">
        <v>-0.25691940000000002</v>
      </c>
      <c r="C11">
        <v>1.6202430000000001</v>
      </c>
      <c r="D11">
        <v>0.1040223</v>
      </c>
      <c r="E11">
        <v>7.2919410000000004E-2</v>
      </c>
      <c r="F11">
        <v>-0.90873060000000005</v>
      </c>
      <c r="G11">
        <v>-6.7194970000000007E-2</v>
      </c>
      <c r="H11">
        <v>-0.4054335</v>
      </c>
      <c r="I11">
        <v>0.23814099999999999</v>
      </c>
      <c r="J11">
        <v>1.6090629999999999</v>
      </c>
      <c r="K11">
        <v>-0.44336540000000002</v>
      </c>
      <c r="L11">
        <v>6.416087E-3</v>
      </c>
      <c r="M11">
        <v>-0.35196250000000001</v>
      </c>
      <c r="N11">
        <v>-2.0668140000000002E-2</v>
      </c>
      <c r="O11">
        <v>0.93576400000000004</v>
      </c>
      <c r="P11" s="36">
        <f t="shared" ref="P11:P74" si="1">L11*L12+M11*M12+N11*N12+O11*O12</f>
        <v>-0.13220338008243898</v>
      </c>
      <c r="Q11" s="38">
        <f t="shared" ref="Q11:Q74" si="2">2*P11*P11-1</f>
        <v>-0.96504453258955636</v>
      </c>
      <c r="R11" s="45">
        <v>0.32109759999999998</v>
      </c>
      <c r="S11" s="44">
        <f t="shared" ref="S11:S74" si="3">R11/PI()</f>
        <v>0.10220854050988834</v>
      </c>
      <c r="T11" s="43">
        <f t="shared" ref="T11:T74" si="4">ACOS(Q11)</f>
        <v>2.8764095668396958</v>
      </c>
      <c r="U11" s="42">
        <f t="shared" ref="U11:U74" si="5">T11/PI()</f>
        <v>0.9155896018387103</v>
      </c>
      <c r="V11">
        <v>-0.5048262</v>
      </c>
      <c r="W11">
        <v>1.622244</v>
      </c>
      <c r="X11">
        <v>0.30808570000000002</v>
      </c>
      <c r="Y11">
        <v>0.41569610000000001</v>
      </c>
      <c r="Z11">
        <v>0.46372740000000001</v>
      </c>
      <c r="AA11">
        <v>0.48631859999999999</v>
      </c>
      <c r="AB11">
        <v>0.45911790000000002</v>
      </c>
      <c r="AC11" s="47">
        <f>Y11*Z11*AA11*AB11</f>
        <v>4.3041144695220725E-2</v>
      </c>
      <c r="AE11">
        <v>71.636660000000006</v>
      </c>
      <c r="AF11">
        <v>78.838260000000005</v>
      </c>
      <c r="AG11" s="28">
        <f t="shared" ref="AG11:AG74" si="6">AF11-AE11</f>
        <v>7.2015999999999991</v>
      </c>
      <c r="AH11">
        <v>2</v>
      </c>
      <c r="AI11">
        <v>4</v>
      </c>
      <c r="AJ11" s="49">
        <f t="shared" ref="AJ11:AJ74" si="7">LOG($AD$3*R11/AC11,2)</f>
        <v>6.2211516242374376</v>
      </c>
      <c r="AK11" s="51">
        <f>LOG($AD$3*T11/AC11,2)</f>
        <v>9.3843369504302672</v>
      </c>
      <c r="AL11" s="51">
        <f t="shared" ref="AL11:AL74" si="8">AJ11/AG11</f>
        <v>0.86385686850664278</v>
      </c>
      <c r="AM11" s="51">
        <f>AK11/AG11</f>
        <v>1.3030905563250206</v>
      </c>
      <c r="AN11" s="51"/>
      <c r="AO11" s="51">
        <f t="shared" ref="AO11:AO74" si="9">IF(AH11=1,AL11,0)</f>
        <v>0</v>
      </c>
      <c r="AP11" s="51">
        <f t="shared" ref="AP11:AP74" si="10">IF(AI11=1,AL11,0)</f>
        <v>0</v>
      </c>
      <c r="AQ11" s="51">
        <f t="shared" ref="AQ11:AQ74" si="11">IF(AH11=1,1,0)</f>
        <v>0</v>
      </c>
      <c r="AR11" s="51">
        <f t="shared" ref="AR11:AR74" si="12">IF(AI11=1,1,0)</f>
        <v>0</v>
      </c>
      <c r="AS11" s="51">
        <f t="shared" ref="AS11:AS74" si="13">IF(AH11=2,AL11,0)</f>
        <v>0.86385686850664278</v>
      </c>
      <c r="AT11" s="51">
        <f t="shared" ref="AT11:AT74" si="14">IF(AI11=2,AL11,0)</f>
        <v>0</v>
      </c>
      <c r="AU11" s="51">
        <f t="shared" ref="AU11:AU74" si="15">IF(AH11=2,1,0)</f>
        <v>1</v>
      </c>
      <c r="AV11" s="51">
        <f t="shared" ref="AV11:AV74" si="16">IF(AI11=2,1,0)</f>
        <v>0</v>
      </c>
      <c r="AW11" s="51">
        <f t="shared" ref="AW11:AW74" si="17">IF(AH11=3,AL11,0)</f>
        <v>0</v>
      </c>
      <c r="AX11" s="51">
        <f t="shared" ref="AX11:AX74" si="18">IF(AI11=3,AL11,0)</f>
        <v>0</v>
      </c>
      <c r="AY11" s="51">
        <f t="shared" ref="AY11:AY74" si="19">IF(AH11=3,1,0)</f>
        <v>0</v>
      </c>
      <c r="AZ11" s="51">
        <f t="shared" ref="AZ11:AZ74" si="20">IF(AI11=3,1,0)</f>
        <v>0</v>
      </c>
      <c r="BA11" s="51">
        <f t="shared" ref="BA11:BA74" si="21">IF(AH11=4,AL11,0)</f>
        <v>0</v>
      </c>
      <c r="BB11" s="51">
        <f t="shared" ref="BB11:BB74" si="22">IF(AI11=4,AL11,0)</f>
        <v>0.86385686850664278</v>
      </c>
      <c r="BC11" s="51">
        <f t="shared" ref="BC11:BC74" si="23">IF(AH11=4,1,0)</f>
        <v>0</v>
      </c>
      <c r="BD11" s="51">
        <f t="shared" ref="BD11:BD74" si="24">IF(AI11=4,1,0)</f>
        <v>1</v>
      </c>
      <c r="BE11" s="51">
        <f t="shared" ref="BE11:BE74" si="25">IF(AH11=1,AM11,0)</f>
        <v>0</v>
      </c>
      <c r="BF11" s="51">
        <f t="shared" ref="BF11:BF74" si="26">IF(AI11=1,AM11,0)</f>
        <v>0</v>
      </c>
      <c r="BG11" s="51">
        <f t="shared" ref="BG11:BG74" si="27">IF(AH11=1,1,0)</f>
        <v>0</v>
      </c>
      <c r="BH11" s="51">
        <f t="shared" ref="BH11:BH74" si="28">IF(AI11=1,1,0)</f>
        <v>0</v>
      </c>
      <c r="BI11" s="51">
        <f t="shared" ref="BI11:BI74" si="29">IF(AH11=2,AM11,0)</f>
        <v>1.3030905563250206</v>
      </c>
      <c r="BJ11" s="51">
        <f t="shared" ref="BJ11:BJ74" si="30">IF(AI11=2,AM11,0)</f>
        <v>0</v>
      </c>
      <c r="BK11" s="51">
        <f t="shared" ref="BK11:BK74" si="31">IF(AH11=2,1,0)</f>
        <v>1</v>
      </c>
      <c r="BL11" s="51">
        <f t="shared" ref="BL11:BL74" si="32">IF(AI11=2,1,0)</f>
        <v>0</v>
      </c>
      <c r="BM11" s="51">
        <f t="shared" ref="BM11:BM74" si="33">IF(AH11=3,AM11,0)</f>
        <v>0</v>
      </c>
      <c r="BN11" s="51">
        <f t="shared" ref="BN11:BN74" si="34">IF(AI11=3,AM11,0)</f>
        <v>0</v>
      </c>
      <c r="BO11" s="51">
        <f t="shared" ref="BO11:BO74" si="35">IF(AH11=3,1,0)</f>
        <v>0</v>
      </c>
      <c r="BP11" s="51">
        <f t="shared" ref="BP11:BP74" si="36">IF(AI11=3,1,0)</f>
        <v>0</v>
      </c>
      <c r="BQ11" s="51">
        <f t="shared" ref="BQ11:BQ74" si="37">IF(AH11=4,AM11,0)</f>
        <v>0</v>
      </c>
      <c r="BR11" s="51">
        <f t="shared" ref="BR11:BR74" si="38">IF(AI11=4,AM11,0)</f>
        <v>1.3030905563250206</v>
      </c>
      <c r="BS11" s="51">
        <f t="shared" ref="BS11:BS74" si="39">IF(AH11=4,1,0)</f>
        <v>0</v>
      </c>
      <c r="BT11" s="51">
        <f t="shared" ref="BT11:BT74" si="40">IF(AI11=4,1,0)</f>
        <v>1</v>
      </c>
      <c r="BU11">
        <v>0.88211691379547097</v>
      </c>
      <c r="BV11">
        <v>3.1335186958313002</v>
      </c>
      <c r="BW11" t="s">
        <v>19</v>
      </c>
      <c r="BX11">
        <v>0.20899999999999999</v>
      </c>
      <c r="BY11">
        <v>0.93799999999999994</v>
      </c>
      <c r="BZ11" t="s">
        <v>18</v>
      </c>
    </row>
    <row r="12" spans="1:78">
      <c r="A12" t="s">
        <v>20</v>
      </c>
      <c r="B12">
        <v>0.24975600000000001</v>
      </c>
      <c r="C12">
        <v>1.601804</v>
      </c>
      <c r="D12">
        <v>-0.4383531</v>
      </c>
      <c r="E12">
        <v>4.1865909999999999E-2</v>
      </c>
      <c r="F12">
        <v>-0.32220870000000001</v>
      </c>
      <c r="G12">
        <v>7.268048E-3</v>
      </c>
      <c r="H12">
        <v>0.94571459999999996</v>
      </c>
      <c r="I12">
        <v>-0.70723080000000005</v>
      </c>
      <c r="J12">
        <v>1.6181570000000001</v>
      </c>
      <c r="K12">
        <v>8.3694610000000003E-2</v>
      </c>
      <c r="L12">
        <v>2.2726420000000001E-2</v>
      </c>
      <c r="M12">
        <v>-0.88083100000000003</v>
      </c>
      <c r="N12">
        <v>-5.3877889999999996E-3</v>
      </c>
      <c r="O12">
        <v>-0.47285430000000001</v>
      </c>
      <c r="P12" s="36">
        <f t="shared" si="1"/>
        <v>-0.20584006252173004</v>
      </c>
      <c r="Q12" s="38">
        <f t="shared" si="2"/>
        <v>-0.91525973732210053</v>
      </c>
      <c r="R12" s="45">
        <v>0.3939685</v>
      </c>
      <c r="S12" s="44">
        <f t="shared" si="3"/>
        <v>0.12540406839499874</v>
      </c>
      <c r="T12" s="43">
        <f t="shared" si="4"/>
        <v>2.7269485026813047</v>
      </c>
      <c r="U12" s="42">
        <f t="shared" si="5"/>
        <v>0.86801466751754452</v>
      </c>
      <c r="V12">
        <v>0.46992879999999998</v>
      </c>
      <c r="W12">
        <v>1.787606</v>
      </c>
      <c r="X12">
        <v>-0.70707750000000003</v>
      </c>
      <c r="Y12">
        <v>0.48113129999999998</v>
      </c>
      <c r="Z12">
        <v>0.48051709999999997</v>
      </c>
      <c r="AA12">
        <v>0.44902979999999998</v>
      </c>
      <c r="AB12">
        <v>0.31035819999999997</v>
      </c>
      <c r="AC12" s="47">
        <f t="shared" ref="AC12:AC74" si="41">Y12*Z12*AA12*AB12</f>
        <v>3.2218910221468756E-2</v>
      </c>
      <c r="AE12">
        <v>80.353359999999995</v>
      </c>
      <c r="AF12">
        <v>85.005759999999995</v>
      </c>
      <c r="AG12" s="28">
        <f t="shared" si="6"/>
        <v>4.6524000000000001</v>
      </c>
      <c r="AH12">
        <v>3</v>
      </c>
      <c r="AI12">
        <v>1</v>
      </c>
      <c r="AJ12" s="49">
        <f t="shared" si="7"/>
        <v>6.934028775596345</v>
      </c>
      <c r="AK12" s="51">
        <f t="shared" ref="AK12:AK74" si="42">LOG($AD$3*T12/AC12,2)</f>
        <v>9.7251640435816231</v>
      </c>
      <c r="AL12" s="51">
        <f t="shared" si="8"/>
        <v>1.4904197351036765</v>
      </c>
      <c r="AM12" s="51">
        <f t="shared" ref="AM12:AM74" si="43">AK12/AG12</f>
        <v>2.0903542351435007</v>
      </c>
      <c r="AN12" s="51"/>
      <c r="AO12" s="51">
        <f t="shared" si="9"/>
        <v>0</v>
      </c>
      <c r="AP12" s="51">
        <f t="shared" si="10"/>
        <v>1.4904197351036765</v>
      </c>
      <c r="AQ12" s="51">
        <f t="shared" si="11"/>
        <v>0</v>
      </c>
      <c r="AR12" s="51">
        <f t="shared" si="12"/>
        <v>1</v>
      </c>
      <c r="AS12" s="51">
        <f t="shared" si="13"/>
        <v>0</v>
      </c>
      <c r="AT12" s="51">
        <f t="shared" si="14"/>
        <v>0</v>
      </c>
      <c r="AU12" s="51">
        <f t="shared" si="15"/>
        <v>0</v>
      </c>
      <c r="AV12" s="51">
        <f t="shared" si="16"/>
        <v>0</v>
      </c>
      <c r="AW12" s="51">
        <f t="shared" si="17"/>
        <v>1.4904197351036765</v>
      </c>
      <c r="AX12" s="51">
        <f t="shared" si="18"/>
        <v>0</v>
      </c>
      <c r="AY12" s="51">
        <f t="shared" si="19"/>
        <v>1</v>
      </c>
      <c r="AZ12" s="51">
        <f t="shared" si="20"/>
        <v>0</v>
      </c>
      <c r="BA12" s="51">
        <f t="shared" si="21"/>
        <v>0</v>
      </c>
      <c r="BB12" s="51">
        <f t="shared" si="22"/>
        <v>0</v>
      </c>
      <c r="BC12" s="51">
        <f t="shared" si="23"/>
        <v>0</v>
      </c>
      <c r="BD12" s="51">
        <f t="shared" si="24"/>
        <v>0</v>
      </c>
      <c r="BE12" s="51">
        <f t="shared" si="25"/>
        <v>0</v>
      </c>
      <c r="BF12" s="51">
        <f t="shared" si="26"/>
        <v>2.0903542351435007</v>
      </c>
      <c r="BG12" s="51">
        <f t="shared" si="27"/>
        <v>0</v>
      </c>
      <c r="BH12" s="51">
        <f t="shared" si="28"/>
        <v>1</v>
      </c>
      <c r="BI12" s="51">
        <f t="shared" si="29"/>
        <v>0</v>
      </c>
      <c r="BJ12" s="51">
        <f t="shared" si="30"/>
        <v>0</v>
      </c>
      <c r="BK12" s="51">
        <f t="shared" si="31"/>
        <v>0</v>
      </c>
      <c r="BL12" s="51">
        <f t="shared" si="32"/>
        <v>0</v>
      </c>
      <c r="BM12" s="51">
        <f t="shared" si="33"/>
        <v>2.0903542351435007</v>
      </c>
      <c r="BN12" s="51">
        <f t="shared" si="34"/>
        <v>0</v>
      </c>
      <c r="BO12" s="51">
        <f t="shared" si="35"/>
        <v>1</v>
      </c>
      <c r="BP12" s="51">
        <f t="shared" si="36"/>
        <v>0</v>
      </c>
      <c r="BQ12" s="51">
        <f t="shared" si="37"/>
        <v>0</v>
      </c>
      <c r="BR12" s="51">
        <f t="shared" si="38"/>
        <v>0</v>
      </c>
      <c r="BS12" s="51">
        <f t="shared" si="39"/>
        <v>0</v>
      </c>
      <c r="BT12" s="51">
        <f t="shared" si="40"/>
        <v>0</v>
      </c>
      <c r="BU12">
        <v>2.32142162322998</v>
      </c>
      <c r="BV12">
        <v>0.70093619823455799</v>
      </c>
      <c r="BW12" t="s">
        <v>21</v>
      </c>
      <c r="BX12">
        <v>0.71199999999999997</v>
      </c>
      <c r="BY12">
        <v>0.84099999999999997</v>
      </c>
      <c r="BZ12" t="s">
        <v>18</v>
      </c>
    </row>
    <row r="13" spans="1:78">
      <c r="A13" t="s">
        <v>22</v>
      </c>
      <c r="B13">
        <v>-0.68414960000000002</v>
      </c>
      <c r="C13">
        <v>1.6171420000000001</v>
      </c>
      <c r="D13">
        <v>0.12845019999999999</v>
      </c>
      <c r="E13">
        <v>9.1533710000000004E-4</v>
      </c>
      <c r="F13">
        <v>-0.89205060000000003</v>
      </c>
      <c r="G13">
        <v>9.5460100000000006E-3</v>
      </c>
      <c r="H13">
        <v>-0.45183380000000001</v>
      </c>
      <c r="I13">
        <v>-0.56426690000000002</v>
      </c>
      <c r="J13">
        <v>1.628811</v>
      </c>
      <c r="K13">
        <v>-3.3803279999999998E-2</v>
      </c>
      <c r="L13">
        <v>-0.1417069</v>
      </c>
      <c r="M13">
        <v>-0.27772760000000002</v>
      </c>
      <c r="N13">
        <v>-8.0129820000000004E-2</v>
      </c>
      <c r="O13">
        <v>0.946766</v>
      </c>
      <c r="P13" s="36">
        <f t="shared" si="1"/>
        <v>0.87809229916912002</v>
      </c>
      <c r="Q13" s="38">
        <f t="shared" si="2"/>
        <v>0.54209217172022273</v>
      </c>
      <c r="R13" s="45">
        <v>3.6987139999999998</v>
      </c>
      <c r="S13" s="44">
        <f t="shared" si="3"/>
        <v>1.1773372323663931</v>
      </c>
      <c r="T13" s="43">
        <f t="shared" si="4"/>
        <v>0.99787147603770077</v>
      </c>
      <c r="U13" s="42">
        <f t="shared" si="5"/>
        <v>0.31763235596361172</v>
      </c>
      <c r="V13">
        <v>-2.4500190000000002</v>
      </c>
      <c r="W13">
        <v>2.899295</v>
      </c>
      <c r="X13">
        <v>3.114798</v>
      </c>
      <c r="Y13">
        <v>0.41089320000000001</v>
      </c>
      <c r="Z13">
        <v>0.46532649999999998</v>
      </c>
      <c r="AA13">
        <v>0.45500350000000001</v>
      </c>
      <c r="AB13">
        <v>0.43993539999999998</v>
      </c>
      <c r="AC13" s="47">
        <f t="shared" si="41"/>
        <v>3.8272813302131822E-2</v>
      </c>
      <c r="AE13">
        <v>86.520420000000001</v>
      </c>
      <c r="AF13">
        <v>91.205929999999995</v>
      </c>
      <c r="AG13" s="28">
        <f t="shared" si="6"/>
        <v>4.6855099999999936</v>
      </c>
      <c r="AH13">
        <v>1</v>
      </c>
      <c r="AI13">
        <v>4</v>
      </c>
      <c r="AJ13" s="49">
        <f t="shared" si="7"/>
        <v>9.9164880818094687</v>
      </c>
      <c r="AK13" s="51">
        <f t="shared" si="42"/>
        <v>8.0263902484781298</v>
      </c>
      <c r="AL13" s="51">
        <f t="shared" si="8"/>
        <v>2.1164159465692065</v>
      </c>
      <c r="AM13" s="51">
        <f t="shared" si="43"/>
        <v>1.7130238220552598</v>
      </c>
      <c r="AN13" s="51"/>
      <c r="AO13" s="51">
        <f t="shared" si="9"/>
        <v>2.1164159465692065</v>
      </c>
      <c r="AP13" s="51">
        <f t="shared" si="10"/>
        <v>0</v>
      </c>
      <c r="AQ13" s="51">
        <f t="shared" si="11"/>
        <v>1</v>
      </c>
      <c r="AR13" s="51">
        <f t="shared" si="12"/>
        <v>0</v>
      </c>
      <c r="AS13" s="51">
        <f t="shared" si="13"/>
        <v>0</v>
      </c>
      <c r="AT13" s="51">
        <f t="shared" si="14"/>
        <v>0</v>
      </c>
      <c r="AU13" s="51">
        <f t="shared" si="15"/>
        <v>0</v>
      </c>
      <c r="AV13" s="51">
        <f t="shared" si="16"/>
        <v>0</v>
      </c>
      <c r="AW13" s="51">
        <f t="shared" si="17"/>
        <v>0</v>
      </c>
      <c r="AX13" s="51">
        <f t="shared" si="18"/>
        <v>0</v>
      </c>
      <c r="AY13" s="51">
        <f t="shared" si="19"/>
        <v>0</v>
      </c>
      <c r="AZ13" s="51">
        <f t="shared" si="20"/>
        <v>0</v>
      </c>
      <c r="BA13" s="51">
        <f t="shared" si="21"/>
        <v>0</v>
      </c>
      <c r="BB13" s="51">
        <f t="shared" si="22"/>
        <v>2.1164159465692065</v>
      </c>
      <c r="BC13" s="51">
        <f t="shared" si="23"/>
        <v>0</v>
      </c>
      <c r="BD13" s="51">
        <f t="shared" si="24"/>
        <v>1</v>
      </c>
      <c r="BE13" s="51">
        <f t="shared" si="25"/>
        <v>1.7130238220552598</v>
      </c>
      <c r="BF13" s="51">
        <f t="shared" si="26"/>
        <v>0</v>
      </c>
      <c r="BG13" s="51">
        <f t="shared" si="27"/>
        <v>1</v>
      </c>
      <c r="BH13" s="51">
        <f t="shared" si="28"/>
        <v>0</v>
      </c>
      <c r="BI13" s="51">
        <f t="shared" si="29"/>
        <v>0</v>
      </c>
      <c r="BJ13" s="51">
        <f t="shared" si="30"/>
        <v>0</v>
      </c>
      <c r="BK13" s="51">
        <f t="shared" si="31"/>
        <v>0</v>
      </c>
      <c r="BL13" s="51">
        <f t="shared" si="32"/>
        <v>0</v>
      </c>
      <c r="BM13" s="51">
        <f t="shared" si="33"/>
        <v>0</v>
      </c>
      <c r="BN13" s="51">
        <f t="shared" si="34"/>
        <v>0</v>
      </c>
      <c r="BO13" s="51">
        <f t="shared" si="35"/>
        <v>0</v>
      </c>
      <c r="BP13" s="51">
        <f t="shared" si="36"/>
        <v>0</v>
      </c>
      <c r="BQ13" s="51">
        <f t="shared" si="37"/>
        <v>0</v>
      </c>
      <c r="BR13" s="51">
        <f t="shared" si="38"/>
        <v>1.7130238220552598</v>
      </c>
      <c r="BS13" s="51">
        <f t="shared" si="39"/>
        <v>0</v>
      </c>
      <c r="BT13" s="51">
        <f t="shared" si="40"/>
        <v>1</v>
      </c>
      <c r="BU13">
        <v>0.63106137514114402</v>
      </c>
      <c r="BV13">
        <v>2.5135803222656299</v>
      </c>
      <c r="BW13" t="s">
        <v>23</v>
      </c>
      <c r="BX13">
        <v>3.2000000000000001E-2</v>
      </c>
      <c r="BY13">
        <v>0.752</v>
      </c>
      <c r="BZ13" t="s">
        <v>18</v>
      </c>
    </row>
    <row r="14" spans="1:78">
      <c r="A14" t="s">
        <v>22</v>
      </c>
      <c r="B14">
        <v>-0.59864059999999997</v>
      </c>
      <c r="C14">
        <v>1.6256550000000001</v>
      </c>
      <c r="D14">
        <v>-4.4752020000000003E-2</v>
      </c>
      <c r="E14">
        <v>-9.7697619999999999E-2</v>
      </c>
      <c r="F14">
        <v>-0.25997300000000001</v>
      </c>
      <c r="G14">
        <v>-4.5494769999999997E-2</v>
      </c>
      <c r="H14">
        <v>0.95958299999999996</v>
      </c>
      <c r="I14">
        <v>-0.52558490000000002</v>
      </c>
      <c r="J14">
        <v>1.6273550000000001</v>
      </c>
      <c r="K14">
        <v>-0.1457495</v>
      </c>
      <c r="L14">
        <v>-8.5690619999999995E-2</v>
      </c>
      <c r="M14">
        <v>-0.70076110000000003</v>
      </c>
      <c r="N14">
        <v>-0.10818510000000001</v>
      </c>
      <c r="O14">
        <v>0.69991930000000002</v>
      </c>
      <c r="P14" s="36">
        <f t="shared" si="1"/>
        <v>0.48109622245216599</v>
      </c>
      <c r="Q14" s="38">
        <f t="shared" si="2"/>
        <v>-0.53709284948451197</v>
      </c>
      <c r="R14" s="45">
        <v>5.9339310000000003</v>
      </c>
      <c r="S14" s="44">
        <f t="shared" si="3"/>
        <v>1.8888289012324673</v>
      </c>
      <c r="T14" s="43">
        <f t="shared" si="4"/>
        <v>2.1377832011128657</v>
      </c>
      <c r="U14" s="42">
        <f t="shared" si="5"/>
        <v>0.68047752743185597</v>
      </c>
      <c r="V14">
        <v>-6.198925</v>
      </c>
      <c r="W14">
        <v>3.5868850000000001</v>
      </c>
      <c r="X14">
        <v>-8.8711990000000004E-2</v>
      </c>
      <c r="Y14">
        <v>0.48439359999999998</v>
      </c>
      <c r="Z14">
        <v>0.4755914</v>
      </c>
      <c r="AA14">
        <v>0.46324199999999999</v>
      </c>
      <c r="AB14">
        <v>0.46407510000000002</v>
      </c>
      <c r="AC14" s="47">
        <f t="shared" si="41"/>
        <v>4.952546753659294E-2</v>
      </c>
      <c r="AE14">
        <v>92.722480000000004</v>
      </c>
      <c r="AF14">
        <v>96.122420000000005</v>
      </c>
      <c r="AG14" s="28">
        <f t="shared" si="6"/>
        <v>3.3999400000000009</v>
      </c>
      <c r="AH14">
        <v>3</v>
      </c>
      <c r="AI14">
        <v>4</v>
      </c>
      <c r="AJ14" s="49">
        <f t="shared" si="7"/>
        <v>10.226601841167458</v>
      </c>
      <c r="AK14" s="51">
        <f t="shared" si="42"/>
        <v>8.7537292424964352</v>
      </c>
      <c r="AL14" s="51">
        <f t="shared" si="8"/>
        <v>3.0078771511166242</v>
      </c>
      <c r="AM14" s="51">
        <f t="shared" si="43"/>
        <v>2.5746716831757128</v>
      </c>
      <c r="AN14" s="51"/>
      <c r="AO14" s="51">
        <f t="shared" si="9"/>
        <v>0</v>
      </c>
      <c r="AP14" s="51">
        <f t="shared" si="10"/>
        <v>0</v>
      </c>
      <c r="AQ14" s="51">
        <f t="shared" si="11"/>
        <v>0</v>
      </c>
      <c r="AR14" s="51">
        <f t="shared" si="12"/>
        <v>0</v>
      </c>
      <c r="AS14" s="51">
        <f t="shared" si="13"/>
        <v>0</v>
      </c>
      <c r="AT14" s="51">
        <f t="shared" si="14"/>
        <v>0</v>
      </c>
      <c r="AU14" s="51">
        <f t="shared" si="15"/>
        <v>0</v>
      </c>
      <c r="AV14" s="51">
        <f t="shared" si="16"/>
        <v>0</v>
      </c>
      <c r="AW14" s="51">
        <f t="shared" si="17"/>
        <v>3.0078771511166242</v>
      </c>
      <c r="AX14" s="51">
        <f t="shared" si="18"/>
        <v>0</v>
      </c>
      <c r="AY14" s="51">
        <f t="shared" si="19"/>
        <v>1</v>
      </c>
      <c r="AZ14" s="51">
        <f t="shared" si="20"/>
        <v>0</v>
      </c>
      <c r="BA14" s="51">
        <f t="shared" si="21"/>
        <v>0</v>
      </c>
      <c r="BB14" s="51">
        <f t="shared" si="22"/>
        <v>3.0078771511166242</v>
      </c>
      <c r="BC14" s="51">
        <f t="shared" si="23"/>
        <v>0</v>
      </c>
      <c r="BD14" s="51">
        <f t="shared" si="24"/>
        <v>1</v>
      </c>
      <c r="BE14" s="51">
        <f t="shared" si="25"/>
        <v>0</v>
      </c>
      <c r="BF14" s="51">
        <f t="shared" si="26"/>
        <v>0</v>
      </c>
      <c r="BG14" s="51">
        <f t="shared" si="27"/>
        <v>0</v>
      </c>
      <c r="BH14" s="51">
        <f t="shared" si="28"/>
        <v>0</v>
      </c>
      <c r="BI14" s="51">
        <f t="shared" si="29"/>
        <v>0</v>
      </c>
      <c r="BJ14" s="51">
        <f t="shared" si="30"/>
        <v>0</v>
      </c>
      <c r="BK14" s="51">
        <f t="shared" si="31"/>
        <v>0</v>
      </c>
      <c r="BL14" s="51">
        <f t="shared" si="32"/>
        <v>0</v>
      </c>
      <c r="BM14" s="51">
        <f t="shared" si="33"/>
        <v>2.5746716831757128</v>
      </c>
      <c r="BN14" s="51">
        <f t="shared" si="34"/>
        <v>0</v>
      </c>
      <c r="BO14" s="51">
        <f t="shared" si="35"/>
        <v>1</v>
      </c>
      <c r="BP14" s="51">
        <f t="shared" si="36"/>
        <v>0</v>
      </c>
      <c r="BQ14" s="51">
        <f t="shared" si="37"/>
        <v>0</v>
      </c>
      <c r="BR14" s="51">
        <f t="shared" si="38"/>
        <v>2.5746716831757128</v>
      </c>
      <c r="BS14" s="51">
        <f t="shared" si="39"/>
        <v>0</v>
      </c>
      <c r="BT14" s="51">
        <f t="shared" si="40"/>
        <v>1</v>
      </c>
      <c r="BU14">
        <v>1.5782046318054199</v>
      </c>
      <c r="BV14">
        <v>2.80473804473877</v>
      </c>
      <c r="BW14" t="s">
        <v>24</v>
      </c>
      <c r="BX14">
        <v>0.56699999999999995</v>
      </c>
      <c r="BY14">
        <v>0.255</v>
      </c>
      <c r="BZ14" t="s">
        <v>18</v>
      </c>
    </row>
    <row r="15" spans="1:78">
      <c r="A15" t="s">
        <v>22</v>
      </c>
      <c r="B15">
        <v>-0.5286168</v>
      </c>
      <c r="C15">
        <v>1.6176140000000001</v>
      </c>
      <c r="D15">
        <v>-0.1398269</v>
      </c>
      <c r="E15">
        <v>-4.756676E-2</v>
      </c>
      <c r="F15">
        <v>-0.70449859999999997</v>
      </c>
      <c r="G15">
        <v>-6.4163940000000003E-2</v>
      </c>
      <c r="H15">
        <v>0.7051965</v>
      </c>
      <c r="I15">
        <v>-0.6774867</v>
      </c>
      <c r="J15">
        <v>1.612476</v>
      </c>
      <c r="K15">
        <v>-0.58499009999999996</v>
      </c>
      <c r="L15">
        <v>-0.23108580000000001</v>
      </c>
      <c r="M15">
        <v>0.2710282</v>
      </c>
      <c r="N15">
        <v>2.3895900000000001E-2</v>
      </c>
      <c r="O15">
        <v>0.93411560000000005</v>
      </c>
      <c r="P15" s="36">
        <f t="shared" si="1"/>
        <v>-0.78183739919323803</v>
      </c>
      <c r="Q15" s="38">
        <f t="shared" si="2"/>
        <v>0.22253943755449335</v>
      </c>
      <c r="R15" s="45">
        <v>1.2237720000000001</v>
      </c>
      <c r="S15" s="44">
        <f t="shared" si="3"/>
        <v>0.38953872603490991</v>
      </c>
      <c r="T15" s="43">
        <f t="shared" si="4"/>
        <v>1.3463778720446893</v>
      </c>
      <c r="U15" s="42">
        <f t="shared" si="5"/>
        <v>0.42856538721091936</v>
      </c>
      <c r="V15">
        <v>8.5962409999999993E-3</v>
      </c>
      <c r="W15">
        <v>2.4123770000000002</v>
      </c>
      <c r="X15">
        <v>0.62002239999999997</v>
      </c>
      <c r="Y15">
        <v>0.48211300000000001</v>
      </c>
      <c r="Z15">
        <v>0.4401853</v>
      </c>
      <c r="AA15">
        <v>0.4634897</v>
      </c>
      <c r="AB15">
        <v>0.3425106</v>
      </c>
      <c r="AC15" s="47">
        <f t="shared" si="41"/>
        <v>3.3689803767479466E-2</v>
      </c>
      <c r="AE15">
        <v>97.638030000000001</v>
      </c>
      <c r="AF15">
        <v>103.4701</v>
      </c>
      <c r="AG15" s="28">
        <f t="shared" si="6"/>
        <v>5.8320700000000016</v>
      </c>
      <c r="AH15">
        <v>2</v>
      </c>
      <c r="AI15">
        <v>2</v>
      </c>
      <c r="AJ15" s="49">
        <f t="shared" si="7"/>
        <v>8.5048070551096782</v>
      </c>
      <c r="AK15" s="51">
        <f t="shared" si="42"/>
        <v>8.642555630453769</v>
      </c>
      <c r="AL15" s="51">
        <f t="shared" si="8"/>
        <v>1.4582827461106735</v>
      </c>
      <c r="AM15" s="51">
        <f t="shared" si="43"/>
        <v>1.4819019028327449</v>
      </c>
      <c r="AN15" s="51"/>
      <c r="AO15" s="51">
        <f t="shared" si="9"/>
        <v>0</v>
      </c>
      <c r="AP15" s="51">
        <f t="shared" si="10"/>
        <v>0</v>
      </c>
      <c r="AQ15" s="51">
        <f t="shared" si="11"/>
        <v>0</v>
      </c>
      <c r="AR15" s="51">
        <f t="shared" si="12"/>
        <v>0</v>
      </c>
      <c r="AS15" s="51">
        <f t="shared" si="13"/>
        <v>1.4582827461106735</v>
      </c>
      <c r="AT15" s="51">
        <f t="shared" si="14"/>
        <v>1.4582827461106735</v>
      </c>
      <c r="AU15" s="51">
        <f t="shared" si="15"/>
        <v>1</v>
      </c>
      <c r="AV15" s="51">
        <f t="shared" si="16"/>
        <v>1</v>
      </c>
      <c r="AW15" s="51">
        <f t="shared" si="17"/>
        <v>0</v>
      </c>
      <c r="AX15" s="51">
        <f t="shared" si="18"/>
        <v>0</v>
      </c>
      <c r="AY15" s="51">
        <f t="shared" si="19"/>
        <v>0</v>
      </c>
      <c r="AZ15" s="51">
        <f t="shared" si="20"/>
        <v>0</v>
      </c>
      <c r="BA15" s="51">
        <f t="shared" si="21"/>
        <v>0</v>
      </c>
      <c r="BB15" s="51">
        <f t="shared" si="22"/>
        <v>0</v>
      </c>
      <c r="BC15" s="51">
        <f t="shared" si="23"/>
        <v>0</v>
      </c>
      <c r="BD15" s="51">
        <f t="shared" si="24"/>
        <v>0</v>
      </c>
      <c r="BE15" s="51">
        <f t="shared" si="25"/>
        <v>0</v>
      </c>
      <c r="BF15" s="51">
        <f t="shared" si="26"/>
        <v>0</v>
      </c>
      <c r="BG15" s="51">
        <f t="shared" si="27"/>
        <v>0</v>
      </c>
      <c r="BH15" s="51">
        <f t="shared" si="28"/>
        <v>0</v>
      </c>
      <c r="BI15" s="51">
        <f t="shared" si="29"/>
        <v>1.4819019028327449</v>
      </c>
      <c r="BJ15" s="51">
        <f t="shared" si="30"/>
        <v>1.4819019028327449</v>
      </c>
      <c r="BK15" s="51">
        <f t="shared" si="31"/>
        <v>1</v>
      </c>
      <c r="BL15" s="51">
        <f t="shared" si="32"/>
        <v>1</v>
      </c>
      <c r="BM15" s="51">
        <f t="shared" si="33"/>
        <v>0</v>
      </c>
      <c r="BN15" s="51">
        <f t="shared" si="34"/>
        <v>0</v>
      </c>
      <c r="BO15" s="51">
        <f t="shared" si="35"/>
        <v>0</v>
      </c>
      <c r="BP15" s="51">
        <f t="shared" si="36"/>
        <v>0</v>
      </c>
      <c r="BQ15" s="51">
        <f t="shared" si="37"/>
        <v>0</v>
      </c>
      <c r="BR15" s="51">
        <f t="shared" si="38"/>
        <v>0</v>
      </c>
      <c r="BS15" s="51">
        <f t="shared" si="39"/>
        <v>0</v>
      </c>
      <c r="BT15" s="51">
        <f t="shared" si="40"/>
        <v>0</v>
      </c>
      <c r="BU15">
        <v>0.90089631080627397</v>
      </c>
      <c r="BV15">
        <v>0.97640067338943504</v>
      </c>
      <c r="BW15" t="s">
        <v>25</v>
      </c>
      <c r="BX15">
        <v>5.2999999999999999E-2</v>
      </c>
      <c r="BY15">
        <v>0.14599999999999999</v>
      </c>
      <c r="BZ15" t="s">
        <v>18</v>
      </c>
    </row>
    <row r="16" spans="1:78">
      <c r="A16" t="s">
        <v>20</v>
      </c>
      <c r="B16">
        <v>-0.64155930000000005</v>
      </c>
      <c r="C16">
        <v>1.6187240000000001</v>
      </c>
      <c r="D16">
        <v>-0.53192030000000001</v>
      </c>
      <c r="E16">
        <v>-0.1242245</v>
      </c>
      <c r="F16">
        <v>0.27326859999999997</v>
      </c>
      <c r="G16">
        <v>1.1162689999999999E-2</v>
      </c>
      <c r="H16">
        <v>0.95381749999999998</v>
      </c>
      <c r="I16">
        <v>-0.64820310000000003</v>
      </c>
      <c r="J16">
        <v>1.6131</v>
      </c>
      <c r="K16">
        <v>-0.17876700000000001</v>
      </c>
      <c r="L16">
        <v>1.5692350000000001E-2</v>
      </c>
      <c r="M16">
        <v>-0.79903570000000002</v>
      </c>
      <c r="N16">
        <v>-1.163812E-2</v>
      </c>
      <c r="O16">
        <v>-0.60096609999999995</v>
      </c>
      <c r="P16" s="36">
        <f t="shared" si="1"/>
        <v>0.99874176667333359</v>
      </c>
      <c r="Q16" s="38">
        <f t="shared" si="2"/>
        <v>0.99497023299554299</v>
      </c>
      <c r="R16" s="45">
        <v>1.066449</v>
      </c>
      <c r="S16" s="44">
        <f t="shared" si="3"/>
        <v>0.33946125981081737</v>
      </c>
      <c r="T16" s="43">
        <f t="shared" si="4"/>
        <v>0.10033931527578943</v>
      </c>
      <c r="U16" s="42">
        <f t="shared" si="5"/>
        <v>3.1938996025196023E-2</v>
      </c>
      <c r="V16">
        <v>0.41446290000000002</v>
      </c>
      <c r="W16">
        <v>1.765509</v>
      </c>
      <c r="X16">
        <v>-0.5077391</v>
      </c>
      <c r="Y16">
        <v>0.42644399999999999</v>
      </c>
      <c r="Z16">
        <v>0.46606550000000002</v>
      </c>
      <c r="AA16">
        <v>0.47394920000000001</v>
      </c>
      <c r="AB16">
        <v>0.37287779999999998</v>
      </c>
      <c r="AC16" s="47">
        <f t="shared" si="41"/>
        <v>3.5124268339496625E-2</v>
      </c>
      <c r="AE16">
        <v>104.97239999999999</v>
      </c>
      <c r="AF16">
        <v>108.00369999999999</v>
      </c>
      <c r="AG16" s="28">
        <f t="shared" si="6"/>
        <v>3.0313000000000017</v>
      </c>
      <c r="AH16">
        <v>2</v>
      </c>
      <c r="AI16">
        <v>1</v>
      </c>
      <c r="AJ16" s="49">
        <f t="shared" si="7"/>
        <v>8.2461310856492211</v>
      </c>
      <c r="AK16" s="51">
        <f t="shared" si="42"/>
        <v>4.8362750145412976</v>
      </c>
      <c r="AL16" s="51">
        <f t="shared" si="8"/>
        <v>2.7203282702633249</v>
      </c>
      <c r="AM16" s="51">
        <f t="shared" si="43"/>
        <v>1.5954458531129532</v>
      </c>
      <c r="AN16" s="51"/>
      <c r="AO16" s="51">
        <f t="shared" si="9"/>
        <v>0</v>
      </c>
      <c r="AP16" s="51">
        <f t="shared" si="10"/>
        <v>2.7203282702633249</v>
      </c>
      <c r="AQ16" s="51">
        <f t="shared" si="11"/>
        <v>0</v>
      </c>
      <c r="AR16" s="51">
        <f t="shared" si="12"/>
        <v>1</v>
      </c>
      <c r="AS16" s="51">
        <f t="shared" si="13"/>
        <v>2.7203282702633249</v>
      </c>
      <c r="AT16" s="51">
        <f t="shared" si="14"/>
        <v>0</v>
      </c>
      <c r="AU16" s="51">
        <f t="shared" si="15"/>
        <v>1</v>
      </c>
      <c r="AV16" s="51">
        <f t="shared" si="16"/>
        <v>0</v>
      </c>
      <c r="AW16" s="51">
        <f t="shared" si="17"/>
        <v>0</v>
      </c>
      <c r="AX16" s="51">
        <f t="shared" si="18"/>
        <v>0</v>
      </c>
      <c r="AY16" s="51">
        <f t="shared" si="19"/>
        <v>0</v>
      </c>
      <c r="AZ16" s="51">
        <f t="shared" si="20"/>
        <v>0</v>
      </c>
      <c r="BA16" s="51">
        <f t="shared" si="21"/>
        <v>0</v>
      </c>
      <c r="BB16" s="51">
        <f t="shared" si="22"/>
        <v>0</v>
      </c>
      <c r="BC16" s="51">
        <f t="shared" si="23"/>
        <v>0</v>
      </c>
      <c r="BD16" s="51">
        <f t="shared" si="24"/>
        <v>0</v>
      </c>
      <c r="BE16" s="51">
        <f t="shared" si="25"/>
        <v>0</v>
      </c>
      <c r="BF16" s="51">
        <f t="shared" si="26"/>
        <v>1.5954458531129532</v>
      </c>
      <c r="BG16" s="51">
        <f t="shared" si="27"/>
        <v>0</v>
      </c>
      <c r="BH16" s="51">
        <f t="shared" si="28"/>
        <v>1</v>
      </c>
      <c r="BI16" s="51">
        <f t="shared" si="29"/>
        <v>1.5954458531129532</v>
      </c>
      <c r="BJ16" s="51">
        <f t="shared" si="30"/>
        <v>0</v>
      </c>
      <c r="BK16" s="51">
        <f t="shared" si="31"/>
        <v>1</v>
      </c>
      <c r="BL16" s="51">
        <f t="shared" si="32"/>
        <v>0</v>
      </c>
      <c r="BM16" s="51">
        <f t="shared" si="33"/>
        <v>0</v>
      </c>
      <c r="BN16" s="51">
        <f t="shared" si="34"/>
        <v>0</v>
      </c>
      <c r="BO16" s="51">
        <f t="shared" si="35"/>
        <v>0</v>
      </c>
      <c r="BP16" s="51">
        <f t="shared" si="36"/>
        <v>0</v>
      </c>
      <c r="BQ16" s="51">
        <f t="shared" si="37"/>
        <v>0</v>
      </c>
      <c r="BR16" s="51">
        <f t="shared" si="38"/>
        <v>0</v>
      </c>
      <c r="BS16" s="51">
        <f t="shared" si="39"/>
        <v>0</v>
      </c>
      <c r="BT16" s="51">
        <f t="shared" si="40"/>
        <v>0</v>
      </c>
      <c r="BU16">
        <v>1.5481199026107799</v>
      </c>
      <c r="BV16">
        <v>0.13811314105987499</v>
      </c>
      <c r="BW16" t="s">
        <v>26</v>
      </c>
      <c r="BX16">
        <v>0.41399999999999998</v>
      </c>
      <c r="BY16">
        <v>0.55400000000000005</v>
      </c>
      <c r="BZ16" t="s">
        <v>18</v>
      </c>
    </row>
    <row r="17" spans="1:78">
      <c r="A17" t="s">
        <v>16</v>
      </c>
      <c r="B17">
        <v>-0.64591690000000002</v>
      </c>
      <c r="C17">
        <v>1.6122030000000001</v>
      </c>
      <c r="D17">
        <v>-0.21418780000000001</v>
      </c>
      <c r="E17">
        <v>2.5068220000000001E-3</v>
      </c>
      <c r="F17">
        <v>-0.78498330000000005</v>
      </c>
      <c r="G17">
        <v>7.1780699999999999E-3</v>
      </c>
      <c r="H17">
        <v>-0.61947039999999998</v>
      </c>
      <c r="I17">
        <v>-0.67598919999999996</v>
      </c>
      <c r="J17">
        <v>1.619254</v>
      </c>
      <c r="K17">
        <v>-0.2105465</v>
      </c>
      <c r="L17">
        <v>4.3008610000000003E-2</v>
      </c>
      <c r="M17">
        <v>-0.80621339999999997</v>
      </c>
      <c r="N17">
        <v>-5.0969250000000001E-2</v>
      </c>
      <c r="O17">
        <v>-0.58785410000000005</v>
      </c>
      <c r="P17" s="36">
        <f t="shared" si="1"/>
        <v>0.79482425390899936</v>
      </c>
      <c r="Q17" s="38">
        <f t="shared" si="2"/>
        <v>0.26349118920399506</v>
      </c>
      <c r="R17" s="45">
        <v>5.9915599999999998</v>
      </c>
      <c r="S17" s="44">
        <f t="shared" si="3"/>
        <v>1.9071727816633528</v>
      </c>
      <c r="T17" s="43">
        <f t="shared" si="4"/>
        <v>1.3041568220171664</v>
      </c>
      <c r="U17" s="42">
        <f t="shared" si="5"/>
        <v>0.41512600958209839</v>
      </c>
      <c r="V17">
        <v>4.9501590000000002</v>
      </c>
      <c r="W17">
        <v>2.640889</v>
      </c>
      <c r="X17">
        <v>-2.0915620000000001</v>
      </c>
      <c r="Y17">
        <v>0.47248960000000001</v>
      </c>
      <c r="Z17">
        <v>0.4984268</v>
      </c>
      <c r="AA17">
        <v>0.46210220000000002</v>
      </c>
      <c r="AB17">
        <v>0.32187179999999999</v>
      </c>
      <c r="AC17" s="47">
        <f t="shared" si="41"/>
        <v>3.5027940591214869E-2</v>
      </c>
      <c r="AE17">
        <v>109.5198</v>
      </c>
      <c r="AF17">
        <v>113.0228</v>
      </c>
      <c r="AG17" s="28">
        <f t="shared" si="6"/>
        <v>3.5030000000000001</v>
      </c>
      <c r="AH17">
        <v>3</v>
      </c>
      <c r="AI17">
        <v>1</v>
      </c>
      <c r="AJ17" s="49">
        <f t="shared" si="7"/>
        <v>10.740209795873081</v>
      </c>
      <c r="AK17" s="51">
        <f t="shared" si="42"/>
        <v>8.540395475790806</v>
      </c>
      <c r="AL17" s="51">
        <f t="shared" si="8"/>
        <v>3.0660033673631406</v>
      </c>
      <c r="AM17" s="51">
        <f t="shared" si="43"/>
        <v>2.4380232588612065</v>
      </c>
      <c r="AN17" s="51"/>
      <c r="AO17" s="51">
        <f t="shared" si="9"/>
        <v>0</v>
      </c>
      <c r="AP17" s="51">
        <f t="shared" si="10"/>
        <v>3.0660033673631406</v>
      </c>
      <c r="AQ17" s="51">
        <f t="shared" si="11"/>
        <v>0</v>
      </c>
      <c r="AR17" s="51">
        <f t="shared" si="12"/>
        <v>1</v>
      </c>
      <c r="AS17" s="51">
        <f t="shared" si="13"/>
        <v>0</v>
      </c>
      <c r="AT17" s="51">
        <f t="shared" si="14"/>
        <v>0</v>
      </c>
      <c r="AU17" s="51">
        <f t="shared" si="15"/>
        <v>0</v>
      </c>
      <c r="AV17" s="51">
        <f t="shared" si="16"/>
        <v>0</v>
      </c>
      <c r="AW17" s="51">
        <f t="shared" si="17"/>
        <v>3.0660033673631406</v>
      </c>
      <c r="AX17" s="51">
        <f t="shared" si="18"/>
        <v>0</v>
      </c>
      <c r="AY17" s="51">
        <f t="shared" si="19"/>
        <v>1</v>
      </c>
      <c r="AZ17" s="51">
        <f t="shared" si="20"/>
        <v>0</v>
      </c>
      <c r="BA17" s="51">
        <f t="shared" si="21"/>
        <v>0</v>
      </c>
      <c r="BB17" s="51">
        <f t="shared" si="22"/>
        <v>0</v>
      </c>
      <c r="BC17" s="51">
        <f t="shared" si="23"/>
        <v>0</v>
      </c>
      <c r="BD17" s="51">
        <f t="shared" si="24"/>
        <v>0</v>
      </c>
      <c r="BE17" s="51">
        <f t="shared" si="25"/>
        <v>0</v>
      </c>
      <c r="BF17" s="51">
        <f t="shared" si="26"/>
        <v>2.4380232588612065</v>
      </c>
      <c r="BG17" s="51">
        <f t="shared" si="27"/>
        <v>0</v>
      </c>
      <c r="BH17" s="51">
        <f t="shared" si="28"/>
        <v>1</v>
      </c>
      <c r="BI17" s="51">
        <f t="shared" si="29"/>
        <v>0</v>
      </c>
      <c r="BJ17" s="51">
        <f t="shared" si="30"/>
        <v>0</v>
      </c>
      <c r="BK17" s="51">
        <f t="shared" si="31"/>
        <v>0</v>
      </c>
      <c r="BL17" s="51">
        <f t="shared" si="32"/>
        <v>0</v>
      </c>
      <c r="BM17" s="51">
        <f t="shared" si="33"/>
        <v>2.4380232588612065</v>
      </c>
      <c r="BN17" s="51">
        <f t="shared" si="34"/>
        <v>0</v>
      </c>
      <c r="BO17" s="51">
        <f t="shared" si="35"/>
        <v>1</v>
      </c>
      <c r="BP17" s="51">
        <f t="shared" si="36"/>
        <v>0</v>
      </c>
      <c r="BQ17" s="51">
        <f t="shared" si="37"/>
        <v>0</v>
      </c>
      <c r="BR17" s="51">
        <f t="shared" si="38"/>
        <v>0</v>
      </c>
      <c r="BS17" s="51">
        <f t="shared" si="39"/>
        <v>0</v>
      </c>
      <c r="BT17" s="51">
        <f t="shared" si="40"/>
        <v>0</v>
      </c>
      <c r="BU17">
        <v>1.8895007371902499</v>
      </c>
      <c r="BV17">
        <v>0.181793212890625</v>
      </c>
      <c r="BW17" t="s">
        <v>27</v>
      </c>
      <c r="BX17">
        <v>0.59199999999999997</v>
      </c>
      <c r="BY17">
        <v>0.38400000000000001</v>
      </c>
      <c r="BZ17" t="s">
        <v>18</v>
      </c>
    </row>
    <row r="18" spans="1:78">
      <c r="A18" t="s">
        <v>20</v>
      </c>
      <c r="B18">
        <v>-0.6819518</v>
      </c>
      <c r="C18">
        <v>1.617192</v>
      </c>
      <c r="D18">
        <v>-0.22207640000000001</v>
      </c>
      <c r="E18">
        <v>2.7199069999999999E-2</v>
      </c>
      <c r="F18">
        <v>-0.80196820000000002</v>
      </c>
      <c r="G18">
        <v>-3.2400970000000001E-2</v>
      </c>
      <c r="H18">
        <v>-0.59586700000000004</v>
      </c>
      <c r="I18">
        <v>-0.48417070000000001</v>
      </c>
      <c r="J18">
        <v>1.6110899999999999</v>
      </c>
      <c r="K18">
        <v>-0.13353770000000001</v>
      </c>
      <c r="L18">
        <v>2.3558780000000001E-2</v>
      </c>
      <c r="M18">
        <v>-0.99798350000000002</v>
      </c>
      <c r="N18">
        <v>-5.425257E-2</v>
      </c>
      <c r="O18">
        <v>2.3036089999999999E-2</v>
      </c>
      <c r="P18" s="36">
        <f t="shared" si="1"/>
        <v>9.2676119067082299E-2</v>
      </c>
      <c r="Q18" s="38">
        <f t="shared" si="2"/>
        <v>-0.98282227390932797</v>
      </c>
      <c r="R18" s="45">
        <v>2.6990219999999998</v>
      </c>
      <c r="S18" s="44">
        <f t="shared" si="3"/>
        <v>0.85912538562754703</v>
      </c>
      <c r="T18" s="43">
        <f t="shared" si="4"/>
        <v>2.9559740571962916</v>
      </c>
      <c r="U18" s="42">
        <f t="shared" si="5"/>
        <v>0.94091576570838953</v>
      </c>
      <c r="V18">
        <v>-0.77146800000000004</v>
      </c>
      <c r="W18">
        <v>1.8626210000000001</v>
      </c>
      <c r="X18">
        <v>-2.908426</v>
      </c>
      <c r="Y18">
        <v>0.42329689999999998</v>
      </c>
      <c r="Z18">
        <v>0.47408670000000003</v>
      </c>
      <c r="AA18">
        <v>0.47315069999999998</v>
      </c>
      <c r="AB18">
        <v>0.37329329999999999</v>
      </c>
      <c r="AC18" s="47">
        <f t="shared" si="41"/>
        <v>3.5444800952937873E-2</v>
      </c>
      <c r="AE18">
        <v>114.5372</v>
      </c>
      <c r="AF18">
        <v>118.18859999999999</v>
      </c>
      <c r="AG18" s="28">
        <f t="shared" si="6"/>
        <v>3.6513999999999953</v>
      </c>
      <c r="AH18">
        <v>4</v>
      </c>
      <c r="AI18">
        <v>3</v>
      </c>
      <c r="AJ18" s="49">
        <f t="shared" si="7"/>
        <v>9.5726469927416726</v>
      </c>
      <c r="AK18" s="51">
        <f t="shared" si="42"/>
        <v>9.7038438642107732</v>
      </c>
      <c r="AL18" s="51">
        <f t="shared" si="8"/>
        <v>2.6216374521393671</v>
      </c>
      <c r="AM18" s="51">
        <f t="shared" si="43"/>
        <v>2.6575680188998154</v>
      </c>
      <c r="AN18" s="51"/>
      <c r="AO18" s="51">
        <f t="shared" si="9"/>
        <v>0</v>
      </c>
      <c r="AP18" s="51">
        <f t="shared" si="10"/>
        <v>0</v>
      </c>
      <c r="AQ18" s="51">
        <f t="shared" si="11"/>
        <v>0</v>
      </c>
      <c r="AR18" s="51">
        <f t="shared" si="12"/>
        <v>0</v>
      </c>
      <c r="AS18" s="51">
        <f t="shared" si="13"/>
        <v>0</v>
      </c>
      <c r="AT18" s="51">
        <f t="shared" si="14"/>
        <v>0</v>
      </c>
      <c r="AU18" s="51">
        <f t="shared" si="15"/>
        <v>0</v>
      </c>
      <c r="AV18" s="51">
        <f t="shared" si="16"/>
        <v>0</v>
      </c>
      <c r="AW18" s="51">
        <f t="shared" si="17"/>
        <v>0</v>
      </c>
      <c r="AX18" s="51">
        <f t="shared" si="18"/>
        <v>2.6216374521393671</v>
      </c>
      <c r="AY18" s="51">
        <f t="shared" si="19"/>
        <v>0</v>
      </c>
      <c r="AZ18" s="51">
        <f t="shared" si="20"/>
        <v>1</v>
      </c>
      <c r="BA18" s="51">
        <f t="shared" si="21"/>
        <v>2.6216374521393671</v>
      </c>
      <c r="BB18" s="51">
        <f t="shared" si="22"/>
        <v>0</v>
      </c>
      <c r="BC18" s="51">
        <f t="shared" si="23"/>
        <v>1</v>
      </c>
      <c r="BD18" s="51">
        <f t="shared" si="24"/>
        <v>0</v>
      </c>
      <c r="BE18" s="51">
        <f t="shared" si="25"/>
        <v>0</v>
      </c>
      <c r="BF18" s="51">
        <f t="shared" si="26"/>
        <v>0</v>
      </c>
      <c r="BG18" s="51">
        <f t="shared" si="27"/>
        <v>0</v>
      </c>
      <c r="BH18" s="51">
        <f t="shared" si="28"/>
        <v>0</v>
      </c>
      <c r="BI18" s="51">
        <f t="shared" si="29"/>
        <v>0</v>
      </c>
      <c r="BJ18" s="51">
        <f t="shared" si="30"/>
        <v>0</v>
      </c>
      <c r="BK18" s="51">
        <f t="shared" si="31"/>
        <v>0</v>
      </c>
      <c r="BL18" s="51">
        <f t="shared" si="32"/>
        <v>0</v>
      </c>
      <c r="BM18" s="51">
        <f t="shared" si="33"/>
        <v>0</v>
      </c>
      <c r="BN18" s="51">
        <f t="shared" si="34"/>
        <v>2.6575680188998154</v>
      </c>
      <c r="BO18" s="51">
        <f t="shared" si="35"/>
        <v>0</v>
      </c>
      <c r="BP18" s="51">
        <f t="shared" si="36"/>
        <v>1</v>
      </c>
      <c r="BQ18" s="51">
        <f t="shared" si="37"/>
        <v>2.6575680188998154</v>
      </c>
      <c r="BR18" s="51">
        <f t="shared" si="38"/>
        <v>0</v>
      </c>
      <c r="BS18" s="51">
        <f t="shared" si="39"/>
        <v>1</v>
      </c>
      <c r="BT18" s="51">
        <f t="shared" si="40"/>
        <v>0</v>
      </c>
      <c r="BU18">
        <v>3.04464888572693</v>
      </c>
      <c r="BV18">
        <v>1.92053699493408</v>
      </c>
      <c r="BW18" t="s">
        <v>28</v>
      </c>
      <c r="BX18">
        <v>0.30299999999999999</v>
      </c>
      <c r="BY18">
        <v>0.377</v>
      </c>
      <c r="BZ18" t="s">
        <v>18</v>
      </c>
    </row>
    <row r="19" spans="1:78">
      <c r="A19" t="s">
        <v>20</v>
      </c>
      <c r="B19">
        <v>-0.48604249999999999</v>
      </c>
      <c r="C19">
        <v>1.6107130000000001</v>
      </c>
      <c r="D19">
        <v>-0.15368589999999999</v>
      </c>
      <c r="E19">
        <v>8.6667529999999993E-3</v>
      </c>
      <c r="F19">
        <v>-0.99890789999999996</v>
      </c>
      <c r="G19">
        <v>-2.173419E-2</v>
      </c>
      <c r="H19">
        <v>4.0440499999999997E-2</v>
      </c>
      <c r="I19">
        <v>-0.45154830000000001</v>
      </c>
      <c r="J19">
        <v>1.6090660000000001</v>
      </c>
      <c r="K19">
        <v>-0.88004979999999999</v>
      </c>
      <c r="L19">
        <v>-0.1962303</v>
      </c>
      <c r="M19">
        <v>-7.2673420000000002E-2</v>
      </c>
      <c r="N19">
        <v>-4.177989E-2</v>
      </c>
      <c r="O19">
        <v>0.97696810000000001</v>
      </c>
      <c r="P19" s="36">
        <f t="shared" si="1"/>
        <v>0.9849636540736546</v>
      </c>
      <c r="Q19" s="38">
        <f t="shared" si="2"/>
        <v>0.94030679969225184</v>
      </c>
      <c r="R19" s="45">
        <v>0.60383730000000002</v>
      </c>
      <c r="S19" s="44">
        <f t="shared" si="3"/>
        <v>0.19220738223652747</v>
      </c>
      <c r="T19" s="43">
        <f t="shared" si="4"/>
        <v>0.34726565857678482</v>
      </c>
      <c r="U19" s="42">
        <f t="shared" si="5"/>
        <v>0.11053809225711549</v>
      </c>
      <c r="V19">
        <v>-0.55036600000000002</v>
      </c>
      <c r="W19">
        <v>2.1458309999999998</v>
      </c>
      <c r="X19">
        <v>0.1185832</v>
      </c>
      <c r="Y19">
        <v>0.42161939999999998</v>
      </c>
      <c r="Z19">
        <v>0.41401300000000002</v>
      </c>
      <c r="AA19">
        <v>0.4493799</v>
      </c>
      <c r="AB19">
        <v>0.3520547</v>
      </c>
      <c r="AC19" s="47">
        <f t="shared" si="41"/>
        <v>2.7615846110309032E-2</v>
      </c>
      <c r="AE19">
        <v>119.7058</v>
      </c>
      <c r="AF19">
        <v>125.92310000000001</v>
      </c>
      <c r="AG19" s="28">
        <f t="shared" si="6"/>
        <v>6.2173000000000087</v>
      </c>
      <c r="AH19">
        <v>2</v>
      </c>
      <c r="AI19">
        <v>3</v>
      </c>
      <c r="AJ19" s="49">
        <f t="shared" si="7"/>
        <v>7.7725197367555117</v>
      </c>
      <c r="AK19" s="51">
        <f t="shared" si="42"/>
        <v>6.9743996078838135</v>
      </c>
      <c r="AL19" s="51">
        <f t="shared" si="8"/>
        <v>1.2501439108223025</v>
      </c>
      <c r="AM19" s="51">
        <f t="shared" si="43"/>
        <v>1.1217730538793051</v>
      </c>
      <c r="AN19" s="51"/>
      <c r="AO19" s="51">
        <f t="shared" si="9"/>
        <v>0</v>
      </c>
      <c r="AP19" s="51">
        <f t="shared" si="10"/>
        <v>0</v>
      </c>
      <c r="AQ19" s="51">
        <f t="shared" si="11"/>
        <v>0</v>
      </c>
      <c r="AR19" s="51">
        <f t="shared" si="12"/>
        <v>0</v>
      </c>
      <c r="AS19" s="51">
        <f t="shared" si="13"/>
        <v>1.2501439108223025</v>
      </c>
      <c r="AT19" s="51">
        <f t="shared" si="14"/>
        <v>0</v>
      </c>
      <c r="AU19" s="51">
        <f t="shared" si="15"/>
        <v>1</v>
      </c>
      <c r="AV19" s="51">
        <f t="shared" si="16"/>
        <v>0</v>
      </c>
      <c r="AW19" s="51">
        <f t="shared" si="17"/>
        <v>0</v>
      </c>
      <c r="AX19" s="51">
        <f t="shared" si="18"/>
        <v>1.2501439108223025</v>
      </c>
      <c r="AY19" s="51">
        <f t="shared" si="19"/>
        <v>0</v>
      </c>
      <c r="AZ19" s="51">
        <f t="shared" si="20"/>
        <v>1</v>
      </c>
      <c r="BA19" s="51">
        <f t="shared" si="21"/>
        <v>0</v>
      </c>
      <c r="BB19" s="51">
        <f t="shared" si="22"/>
        <v>0</v>
      </c>
      <c r="BC19" s="51">
        <f t="shared" si="23"/>
        <v>0</v>
      </c>
      <c r="BD19" s="51">
        <f t="shared" si="24"/>
        <v>0</v>
      </c>
      <c r="BE19" s="51">
        <f t="shared" si="25"/>
        <v>0</v>
      </c>
      <c r="BF19" s="51">
        <f t="shared" si="26"/>
        <v>0</v>
      </c>
      <c r="BG19" s="51">
        <f t="shared" si="27"/>
        <v>0</v>
      </c>
      <c r="BH19" s="51">
        <f t="shared" si="28"/>
        <v>0</v>
      </c>
      <c r="BI19" s="51">
        <f t="shared" si="29"/>
        <v>1.1217730538793051</v>
      </c>
      <c r="BJ19" s="51">
        <f t="shared" si="30"/>
        <v>0</v>
      </c>
      <c r="BK19" s="51">
        <f t="shared" si="31"/>
        <v>1</v>
      </c>
      <c r="BL19" s="51">
        <f t="shared" si="32"/>
        <v>0</v>
      </c>
      <c r="BM19" s="51">
        <f t="shared" si="33"/>
        <v>0</v>
      </c>
      <c r="BN19" s="51">
        <f t="shared" si="34"/>
        <v>1.1217730538793051</v>
      </c>
      <c r="BO19" s="51">
        <f t="shared" si="35"/>
        <v>0</v>
      </c>
      <c r="BP19" s="51">
        <f t="shared" si="36"/>
        <v>1</v>
      </c>
      <c r="BQ19" s="51">
        <f t="shared" si="37"/>
        <v>0</v>
      </c>
      <c r="BR19" s="51">
        <f t="shared" si="38"/>
        <v>0</v>
      </c>
      <c r="BS19" s="51">
        <f t="shared" si="39"/>
        <v>0</v>
      </c>
      <c r="BT19" s="51">
        <f t="shared" si="40"/>
        <v>0</v>
      </c>
      <c r="BU19">
        <v>1.1030250787735001</v>
      </c>
      <c r="BV19">
        <v>1.6904267072677599</v>
      </c>
      <c r="BW19" t="s">
        <v>29</v>
      </c>
      <c r="BX19">
        <v>0.94699999999999995</v>
      </c>
      <c r="BY19">
        <v>0.90500000000000003</v>
      </c>
      <c r="BZ19" t="s">
        <v>18</v>
      </c>
    </row>
    <row r="20" spans="1:78">
      <c r="A20" t="s">
        <v>16</v>
      </c>
      <c r="B20">
        <v>-0.45180290000000001</v>
      </c>
      <c r="C20">
        <v>1.6093470000000001</v>
      </c>
      <c r="D20">
        <v>-0.86451999999999996</v>
      </c>
      <c r="E20">
        <v>-6.5718070000000003E-2</v>
      </c>
      <c r="F20">
        <v>-6.8542930000000002E-2</v>
      </c>
      <c r="G20">
        <v>-1.480916E-2</v>
      </c>
      <c r="H20">
        <v>0.99537120000000001</v>
      </c>
      <c r="I20">
        <v>-0.45205000000000001</v>
      </c>
      <c r="J20">
        <v>1.604195</v>
      </c>
      <c r="K20">
        <v>-0.85175880000000004</v>
      </c>
      <c r="L20">
        <v>-2.5342429999999999E-2</v>
      </c>
      <c r="M20">
        <v>-6.6295919999999994E-2</v>
      </c>
      <c r="N20">
        <v>-2.133119E-2</v>
      </c>
      <c r="O20">
        <v>0.99725010000000003</v>
      </c>
      <c r="P20" s="36">
        <f t="shared" si="1"/>
        <v>0.1135534579221351</v>
      </c>
      <c r="Q20" s="38">
        <f t="shared" si="2"/>
        <v>-0.97421122438785179</v>
      </c>
      <c r="R20" s="45">
        <v>2.651484</v>
      </c>
      <c r="S20" s="44">
        <f t="shared" si="3"/>
        <v>0.84399357025814203</v>
      </c>
      <c r="T20" s="43">
        <f t="shared" si="4"/>
        <v>2.9139948163767615</v>
      </c>
      <c r="U20" s="42">
        <f t="shared" si="5"/>
        <v>0.92755335834104302</v>
      </c>
      <c r="V20">
        <v>-0.6700294</v>
      </c>
      <c r="W20">
        <v>1.9876309999999999</v>
      </c>
      <c r="X20">
        <v>1.7507520000000001</v>
      </c>
      <c r="Y20">
        <v>0.47644599999999998</v>
      </c>
      <c r="Z20">
        <v>0.45450689999999999</v>
      </c>
      <c r="AA20">
        <v>0.4870584</v>
      </c>
      <c r="AB20">
        <v>0.30005189999999998</v>
      </c>
      <c r="AC20" s="47">
        <f t="shared" si="41"/>
        <v>3.1646929885884502E-2</v>
      </c>
      <c r="AE20">
        <v>127.4372</v>
      </c>
      <c r="AF20">
        <v>129.03649999999999</v>
      </c>
      <c r="AG20" s="28">
        <f t="shared" si="6"/>
        <v>1.5992999999999853</v>
      </c>
      <c r="AH20">
        <v>1</v>
      </c>
      <c r="AI20">
        <v>3</v>
      </c>
      <c r="AJ20" s="49">
        <f t="shared" si="7"/>
        <v>9.7105187789064509</v>
      </c>
      <c r="AK20" s="51">
        <f t="shared" si="42"/>
        <v>9.8467170471730476</v>
      </c>
      <c r="AL20" s="51">
        <f t="shared" si="8"/>
        <v>6.0717306189623841</v>
      </c>
      <c r="AM20" s="51">
        <f t="shared" si="43"/>
        <v>6.1568917946433679</v>
      </c>
      <c r="AN20" s="51"/>
      <c r="AO20" s="51">
        <f t="shared" si="9"/>
        <v>6.0717306189623841</v>
      </c>
      <c r="AP20" s="51">
        <f t="shared" si="10"/>
        <v>0</v>
      </c>
      <c r="AQ20" s="51">
        <f t="shared" si="11"/>
        <v>1</v>
      </c>
      <c r="AR20" s="51">
        <f t="shared" si="12"/>
        <v>0</v>
      </c>
      <c r="AS20" s="51">
        <f t="shared" si="13"/>
        <v>0</v>
      </c>
      <c r="AT20" s="51">
        <f t="shared" si="14"/>
        <v>0</v>
      </c>
      <c r="AU20" s="51">
        <f t="shared" si="15"/>
        <v>0</v>
      </c>
      <c r="AV20" s="51">
        <f t="shared" si="16"/>
        <v>0</v>
      </c>
      <c r="AW20" s="51">
        <f t="shared" si="17"/>
        <v>0</v>
      </c>
      <c r="AX20" s="51">
        <f t="shared" si="18"/>
        <v>6.0717306189623841</v>
      </c>
      <c r="AY20" s="51">
        <f t="shared" si="19"/>
        <v>0</v>
      </c>
      <c r="AZ20" s="51">
        <f t="shared" si="20"/>
        <v>1</v>
      </c>
      <c r="BA20" s="51">
        <f t="shared" si="21"/>
        <v>0</v>
      </c>
      <c r="BB20" s="51">
        <f t="shared" si="22"/>
        <v>0</v>
      </c>
      <c r="BC20" s="51">
        <f t="shared" si="23"/>
        <v>0</v>
      </c>
      <c r="BD20" s="51">
        <f t="shared" si="24"/>
        <v>0</v>
      </c>
      <c r="BE20" s="51">
        <f t="shared" si="25"/>
        <v>6.1568917946433679</v>
      </c>
      <c r="BF20" s="51">
        <f t="shared" si="26"/>
        <v>0</v>
      </c>
      <c r="BG20" s="51">
        <f t="shared" si="27"/>
        <v>1</v>
      </c>
      <c r="BH20" s="51">
        <f t="shared" si="28"/>
        <v>0</v>
      </c>
      <c r="BI20" s="51">
        <f t="shared" si="29"/>
        <v>0</v>
      </c>
      <c r="BJ20" s="51">
        <f t="shared" si="30"/>
        <v>0</v>
      </c>
      <c r="BK20" s="51">
        <f t="shared" si="31"/>
        <v>0</v>
      </c>
      <c r="BL20" s="51">
        <f t="shared" si="32"/>
        <v>0</v>
      </c>
      <c r="BM20" s="51">
        <f t="shared" si="33"/>
        <v>0</v>
      </c>
      <c r="BN20" s="51">
        <f t="shared" si="34"/>
        <v>6.1568917946433679</v>
      </c>
      <c r="BO20" s="51">
        <f t="shared" si="35"/>
        <v>0</v>
      </c>
      <c r="BP20" s="51">
        <f t="shared" si="36"/>
        <v>1</v>
      </c>
      <c r="BQ20" s="51">
        <f t="shared" si="37"/>
        <v>0</v>
      </c>
      <c r="BR20" s="51">
        <f t="shared" si="38"/>
        <v>0</v>
      </c>
      <c r="BS20" s="51">
        <f t="shared" si="39"/>
        <v>0</v>
      </c>
      <c r="BT20" s="51">
        <f t="shared" si="40"/>
        <v>0</v>
      </c>
      <c r="BU20">
        <v>0.16546048223972301</v>
      </c>
      <c r="BV20">
        <v>2.0940463542938201</v>
      </c>
      <c r="BW20" t="s">
        <v>30</v>
      </c>
      <c r="BX20">
        <v>0.65800000000000003</v>
      </c>
      <c r="BY20">
        <v>0.68500000000000005</v>
      </c>
      <c r="BZ20" t="s">
        <v>18</v>
      </c>
    </row>
    <row r="21" spans="1:78">
      <c r="A21" t="s">
        <v>16</v>
      </c>
      <c r="B21">
        <v>-0.45973579999999997</v>
      </c>
      <c r="C21">
        <v>1.601118</v>
      </c>
      <c r="D21">
        <v>-0.84812759999999998</v>
      </c>
      <c r="E21">
        <v>-9.3038310000000003E-3</v>
      </c>
      <c r="F21">
        <v>-5.0950580000000002E-2</v>
      </c>
      <c r="G21">
        <v>-1.6513219999999999E-2</v>
      </c>
      <c r="H21">
        <v>0.99852129999999995</v>
      </c>
      <c r="I21">
        <v>-0.2296069</v>
      </c>
      <c r="J21">
        <v>1.6301289999999999</v>
      </c>
      <c r="K21">
        <v>-0.55420329999999995</v>
      </c>
      <c r="L21">
        <v>4.3489160000000004E-3</v>
      </c>
      <c r="M21">
        <v>-0.98895650000000002</v>
      </c>
      <c r="N21">
        <v>-0.14107349999999999</v>
      </c>
      <c r="O21">
        <v>4.5214959999999998E-2</v>
      </c>
      <c r="P21" s="36">
        <f t="shared" si="1"/>
        <v>0.45634679098146558</v>
      </c>
      <c r="Q21" s="38">
        <f t="shared" si="2"/>
        <v>-0.58349521272183713</v>
      </c>
      <c r="R21" s="45">
        <v>5.2790220000000003</v>
      </c>
      <c r="S21" s="44">
        <f t="shared" si="3"/>
        <v>1.6803648919817271</v>
      </c>
      <c r="T21" s="43">
        <f t="shared" si="4"/>
        <v>2.1938222281717357</v>
      </c>
      <c r="U21" s="42">
        <f t="shared" si="5"/>
        <v>0.69831530375681528</v>
      </c>
      <c r="V21">
        <v>-0.95896250000000005</v>
      </c>
      <c r="W21">
        <v>3.377005</v>
      </c>
      <c r="X21">
        <v>-5.7943449999999999</v>
      </c>
      <c r="Y21">
        <v>0.41025129999999999</v>
      </c>
      <c r="Z21">
        <v>0.48260350000000002</v>
      </c>
      <c r="AA21">
        <v>0.46985900000000003</v>
      </c>
      <c r="AB21">
        <v>0.38826519999999998</v>
      </c>
      <c r="AC21" s="47">
        <f t="shared" si="41"/>
        <v>3.6119060885230501E-2</v>
      </c>
      <c r="AE21">
        <v>130.5376</v>
      </c>
      <c r="AF21">
        <v>136.41040000000001</v>
      </c>
      <c r="AG21" s="28">
        <f t="shared" si="6"/>
        <v>5.8728000000000122</v>
      </c>
      <c r="AH21">
        <v>4</v>
      </c>
      <c r="AI21">
        <v>3</v>
      </c>
      <c r="AJ21" s="49">
        <f t="shared" si="7"/>
        <v>10.513294580557154</v>
      </c>
      <c r="AK21" s="51">
        <f t="shared" si="42"/>
        <v>9.2464705268740204</v>
      </c>
      <c r="AL21" s="51">
        <f t="shared" si="8"/>
        <v>1.7901673104068132</v>
      </c>
      <c r="AM21" s="51">
        <f t="shared" si="43"/>
        <v>1.5744569075865007</v>
      </c>
      <c r="AN21" s="51"/>
      <c r="AO21" s="51">
        <f t="shared" si="9"/>
        <v>0</v>
      </c>
      <c r="AP21" s="51">
        <f t="shared" si="10"/>
        <v>0</v>
      </c>
      <c r="AQ21" s="51">
        <f t="shared" si="11"/>
        <v>0</v>
      </c>
      <c r="AR21" s="51">
        <f t="shared" si="12"/>
        <v>0</v>
      </c>
      <c r="AS21" s="51">
        <f t="shared" si="13"/>
        <v>0</v>
      </c>
      <c r="AT21" s="51">
        <f t="shared" si="14"/>
        <v>0</v>
      </c>
      <c r="AU21" s="51">
        <f t="shared" si="15"/>
        <v>0</v>
      </c>
      <c r="AV21" s="51">
        <f t="shared" si="16"/>
        <v>0</v>
      </c>
      <c r="AW21" s="51">
        <f t="shared" si="17"/>
        <v>0</v>
      </c>
      <c r="AX21" s="51">
        <f t="shared" si="18"/>
        <v>1.7901673104068132</v>
      </c>
      <c r="AY21" s="51">
        <f t="shared" si="19"/>
        <v>0</v>
      </c>
      <c r="AZ21" s="51">
        <f t="shared" si="20"/>
        <v>1</v>
      </c>
      <c r="BA21" s="51">
        <f t="shared" si="21"/>
        <v>1.7901673104068132</v>
      </c>
      <c r="BB21" s="51">
        <f t="shared" si="22"/>
        <v>0</v>
      </c>
      <c r="BC21" s="51">
        <f t="shared" si="23"/>
        <v>1</v>
      </c>
      <c r="BD21" s="51">
        <f t="shared" si="24"/>
        <v>0</v>
      </c>
      <c r="BE21" s="51">
        <f t="shared" si="25"/>
        <v>0</v>
      </c>
      <c r="BF21" s="51">
        <f t="shared" si="26"/>
        <v>0</v>
      </c>
      <c r="BG21" s="51">
        <f t="shared" si="27"/>
        <v>0</v>
      </c>
      <c r="BH21" s="51">
        <f t="shared" si="28"/>
        <v>0</v>
      </c>
      <c r="BI21" s="51">
        <f t="shared" si="29"/>
        <v>0</v>
      </c>
      <c r="BJ21" s="51">
        <f t="shared" si="30"/>
        <v>0</v>
      </c>
      <c r="BK21" s="51">
        <f t="shared" si="31"/>
        <v>0</v>
      </c>
      <c r="BL21" s="51">
        <f t="shared" si="32"/>
        <v>0</v>
      </c>
      <c r="BM21" s="51">
        <f t="shared" si="33"/>
        <v>0</v>
      </c>
      <c r="BN21" s="51">
        <f t="shared" si="34"/>
        <v>1.5744569075865007</v>
      </c>
      <c r="BO21" s="51">
        <f t="shared" si="35"/>
        <v>0</v>
      </c>
      <c r="BP21" s="51">
        <f t="shared" si="36"/>
        <v>1</v>
      </c>
      <c r="BQ21" s="51">
        <f t="shared" si="37"/>
        <v>1.5744569075865007</v>
      </c>
      <c r="BR21" s="51">
        <f t="shared" si="38"/>
        <v>0</v>
      </c>
      <c r="BS21" s="51">
        <f t="shared" si="39"/>
        <v>1</v>
      </c>
      <c r="BT21" s="51">
        <f t="shared" si="40"/>
        <v>0</v>
      </c>
      <c r="BU21">
        <v>2.7846150398254399</v>
      </c>
      <c r="BV21">
        <v>1.84483778476715</v>
      </c>
      <c r="BW21" t="s">
        <v>31</v>
      </c>
      <c r="BX21">
        <v>0.25700000000000001</v>
      </c>
      <c r="BY21">
        <v>0.747</v>
      </c>
      <c r="BZ21" t="s">
        <v>18</v>
      </c>
    </row>
    <row r="22" spans="1:78">
      <c r="A22" t="s">
        <v>20</v>
      </c>
      <c r="B22">
        <v>-0.22963629999999999</v>
      </c>
      <c r="C22">
        <v>1.6222719999999999</v>
      </c>
      <c r="D22">
        <v>-0.57301389999999996</v>
      </c>
      <c r="E22">
        <v>4.4519570000000003E-3</v>
      </c>
      <c r="F22">
        <v>-0.99417820000000001</v>
      </c>
      <c r="G22">
        <v>-7.9528119999999994E-2</v>
      </c>
      <c r="H22">
        <v>7.2562420000000002E-2</v>
      </c>
      <c r="I22">
        <v>-0.12289609999999999</v>
      </c>
      <c r="J22">
        <v>1.6259159999999999</v>
      </c>
      <c r="K22">
        <v>-0.68525360000000002</v>
      </c>
      <c r="L22">
        <v>-0.2123189</v>
      </c>
      <c r="M22">
        <v>-0.40110869999999998</v>
      </c>
      <c r="N22">
        <v>-0.14786099999999999</v>
      </c>
      <c r="O22">
        <v>0.87873179999999995</v>
      </c>
      <c r="P22" s="36">
        <f t="shared" si="1"/>
        <v>0.20733459062702397</v>
      </c>
      <c r="Q22" s="38">
        <f t="shared" si="2"/>
        <v>-0.9140247350590488</v>
      </c>
      <c r="R22" s="45">
        <v>3.9908980000000001</v>
      </c>
      <c r="S22" s="44">
        <f t="shared" si="3"/>
        <v>1.2703422881511179</v>
      </c>
      <c r="T22" s="43">
        <f t="shared" si="4"/>
        <v>2.7238935451042838</v>
      </c>
      <c r="U22" s="42">
        <f t="shared" si="5"/>
        <v>0.86704224431890675</v>
      </c>
      <c r="V22">
        <v>-2.402193</v>
      </c>
      <c r="W22">
        <v>3.851864</v>
      </c>
      <c r="X22">
        <v>1.9242220000000001</v>
      </c>
      <c r="Y22">
        <v>0.40295589999999998</v>
      </c>
      <c r="Z22">
        <v>0.45549279999999998</v>
      </c>
      <c r="AA22">
        <v>0.44939050000000003</v>
      </c>
      <c r="AB22">
        <v>0.41673959999999999</v>
      </c>
      <c r="AC22" s="47">
        <f t="shared" si="41"/>
        <v>3.4373811678721035E-2</v>
      </c>
      <c r="AE22">
        <v>137.92230000000001</v>
      </c>
      <c r="AF22">
        <v>142.72030000000001</v>
      </c>
      <c r="AG22" s="28">
        <f t="shared" si="6"/>
        <v>4.7980000000000018</v>
      </c>
      <c r="AH22">
        <v>2</v>
      </c>
      <c r="AI22">
        <v>3</v>
      </c>
      <c r="AJ22" s="49">
        <f t="shared" si="7"/>
        <v>10.181187851717125</v>
      </c>
      <c r="AK22" s="51">
        <f t="shared" si="42"/>
        <v>9.630144766233256</v>
      </c>
      <c r="AL22" s="51">
        <f t="shared" si="8"/>
        <v>2.1219649545054442</v>
      </c>
      <c r="AM22" s="51">
        <f t="shared" si="43"/>
        <v>2.0071164581561591</v>
      </c>
      <c r="AN22" s="51"/>
      <c r="AO22" s="51">
        <f t="shared" si="9"/>
        <v>0</v>
      </c>
      <c r="AP22" s="51">
        <f t="shared" si="10"/>
        <v>0</v>
      </c>
      <c r="AQ22" s="51">
        <f t="shared" si="11"/>
        <v>0</v>
      </c>
      <c r="AR22" s="51">
        <f t="shared" si="12"/>
        <v>0</v>
      </c>
      <c r="AS22" s="51">
        <f t="shared" si="13"/>
        <v>2.1219649545054442</v>
      </c>
      <c r="AT22" s="51">
        <f t="shared" si="14"/>
        <v>0</v>
      </c>
      <c r="AU22" s="51">
        <f t="shared" si="15"/>
        <v>1</v>
      </c>
      <c r="AV22" s="51">
        <f t="shared" si="16"/>
        <v>0</v>
      </c>
      <c r="AW22" s="51">
        <f t="shared" si="17"/>
        <v>0</v>
      </c>
      <c r="AX22" s="51">
        <f t="shared" si="18"/>
        <v>2.1219649545054442</v>
      </c>
      <c r="AY22" s="51">
        <f t="shared" si="19"/>
        <v>0</v>
      </c>
      <c r="AZ22" s="51">
        <f t="shared" si="20"/>
        <v>1</v>
      </c>
      <c r="BA22" s="51">
        <f t="shared" si="21"/>
        <v>0</v>
      </c>
      <c r="BB22" s="51">
        <f t="shared" si="22"/>
        <v>0</v>
      </c>
      <c r="BC22" s="51">
        <f t="shared" si="23"/>
        <v>0</v>
      </c>
      <c r="BD22" s="51">
        <f t="shared" si="24"/>
        <v>0</v>
      </c>
      <c r="BE22" s="51">
        <f t="shared" si="25"/>
        <v>0</v>
      </c>
      <c r="BF22" s="51">
        <f t="shared" si="26"/>
        <v>0</v>
      </c>
      <c r="BG22" s="51">
        <f t="shared" si="27"/>
        <v>0</v>
      </c>
      <c r="BH22" s="51">
        <f t="shared" si="28"/>
        <v>0</v>
      </c>
      <c r="BI22" s="51">
        <f t="shared" si="29"/>
        <v>2.0071164581561591</v>
      </c>
      <c r="BJ22" s="51">
        <f t="shared" si="30"/>
        <v>0</v>
      </c>
      <c r="BK22" s="51">
        <f t="shared" si="31"/>
        <v>1</v>
      </c>
      <c r="BL22" s="51">
        <f t="shared" si="32"/>
        <v>0</v>
      </c>
      <c r="BM22" s="51">
        <f t="shared" si="33"/>
        <v>0</v>
      </c>
      <c r="BN22" s="51">
        <f t="shared" si="34"/>
        <v>2.0071164581561591</v>
      </c>
      <c r="BO22" s="51">
        <f t="shared" si="35"/>
        <v>0</v>
      </c>
      <c r="BP22" s="51">
        <f t="shared" si="36"/>
        <v>1</v>
      </c>
      <c r="BQ22" s="51">
        <f t="shared" si="37"/>
        <v>0</v>
      </c>
      <c r="BR22" s="51">
        <f t="shared" si="38"/>
        <v>0</v>
      </c>
      <c r="BS22" s="51">
        <f t="shared" si="39"/>
        <v>0</v>
      </c>
      <c r="BT22" s="51">
        <f t="shared" si="40"/>
        <v>0</v>
      </c>
      <c r="BU22">
        <v>0.89472591876983598</v>
      </c>
      <c r="BV22">
        <v>2.3432390689849898</v>
      </c>
      <c r="BW22" t="s">
        <v>32</v>
      </c>
      <c r="BX22">
        <v>0.11</v>
      </c>
      <c r="BY22">
        <v>0.51900000000000002</v>
      </c>
      <c r="BZ22" t="s">
        <v>18</v>
      </c>
    </row>
    <row r="23" spans="1:78">
      <c r="A23" t="s">
        <v>20</v>
      </c>
      <c r="B23">
        <v>-0.1240018</v>
      </c>
      <c r="C23">
        <v>1.6222859999999999</v>
      </c>
      <c r="D23">
        <v>-0.70200180000000001</v>
      </c>
      <c r="E23">
        <v>-0.13645689999999999</v>
      </c>
      <c r="F23">
        <v>-0.37980180000000002</v>
      </c>
      <c r="G23">
        <v>-7.6382210000000006E-2</v>
      </c>
      <c r="H23">
        <v>0.91175430000000002</v>
      </c>
      <c r="I23">
        <v>-0.2360022</v>
      </c>
      <c r="J23">
        <v>1.636061</v>
      </c>
      <c r="K23">
        <v>-0.5026465</v>
      </c>
      <c r="L23">
        <v>6.9416340000000007E-2</v>
      </c>
      <c r="M23">
        <v>-0.93942870000000001</v>
      </c>
      <c r="N23">
        <v>-0.2544304</v>
      </c>
      <c r="O23">
        <v>-0.21890680000000001</v>
      </c>
      <c r="P23" s="36">
        <f t="shared" si="1"/>
        <v>0.94005858433785905</v>
      </c>
      <c r="Q23" s="38">
        <f t="shared" si="2"/>
        <v>0.76742028397459938</v>
      </c>
      <c r="R23" s="45">
        <v>2.4944630000000001</v>
      </c>
      <c r="S23" s="44">
        <f t="shared" si="3"/>
        <v>0.7940122336196771</v>
      </c>
      <c r="T23" s="43">
        <f t="shared" si="4"/>
        <v>0.69598853379674597</v>
      </c>
      <c r="U23" s="42">
        <f t="shared" si="5"/>
        <v>0.22154003097806557</v>
      </c>
      <c r="V23">
        <v>0.63506890000000005</v>
      </c>
      <c r="W23">
        <v>3.1516820000000001</v>
      </c>
      <c r="X23">
        <v>-2.5205449999999998</v>
      </c>
      <c r="Y23">
        <v>0.4043698</v>
      </c>
      <c r="Z23">
        <v>0.45644990000000002</v>
      </c>
      <c r="AA23">
        <v>0.41615869999999999</v>
      </c>
      <c r="AB23">
        <v>0.32861289999999999</v>
      </c>
      <c r="AC23" s="47">
        <f t="shared" si="41"/>
        <v>2.5241514882531117E-2</v>
      </c>
      <c r="AE23">
        <v>144.22309999999999</v>
      </c>
      <c r="AF23">
        <v>149.32470000000001</v>
      </c>
      <c r="AG23" s="28">
        <f t="shared" si="6"/>
        <v>5.101600000000019</v>
      </c>
      <c r="AH23">
        <v>4</v>
      </c>
      <c r="AI23">
        <v>2</v>
      </c>
      <c r="AJ23" s="49">
        <f t="shared" si="7"/>
        <v>9.9487150578798502</v>
      </c>
      <c r="AK23" s="51">
        <f t="shared" si="42"/>
        <v>8.1071212310689944</v>
      </c>
      <c r="AL23" s="51">
        <f t="shared" si="8"/>
        <v>1.9501166414222622</v>
      </c>
      <c r="AM23" s="51">
        <f t="shared" si="43"/>
        <v>1.5891330623861071</v>
      </c>
      <c r="AN23" s="51"/>
      <c r="AO23" s="51">
        <f t="shared" si="9"/>
        <v>0</v>
      </c>
      <c r="AP23" s="51">
        <f t="shared" si="10"/>
        <v>0</v>
      </c>
      <c r="AQ23" s="51">
        <f t="shared" si="11"/>
        <v>0</v>
      </c>
      <c r="AR23" s="51">
        <f t="shared" si="12"/>
        <v>0</v>
      </c>
      <c r="AS23" s="51">
        <f t="shared" si="13"/>
        <v>0</v>
      </c>
      <c r="AT23" s="51">
        <f t="shared" si="14"/>
        <v>1.9501166414222622</v>
      </c>
      <c r="AU23" s="51">
        <f t="shared" si="15"/>
        <v>0</v>
      </c>
      <c r="AV23" s="51">
        <f t="shared" si="16"/>
        <v>1</v>
      </c>
      <c r="AW23" s="51">
        <f t="shared" si="17"/>
        <v>0</v>
      </c>
      <c r="AX23" s="51">
        <f t="shared" si="18"/>
        <v>0</v>
      </c>
      <c r="AY23" s="51">
        <f t="shared" si="19"/>
        <v>0</v>
      </c>
      <c r="AZ23" s="51">
        <f t="shared" si="20"/>
        <v>0</v>
      </c>
      <c r="BA23" s="51">
        <f t="shared" si="21"/>
        <v>1.9501166414222622</v>
      </c>
      <c r="BB23" s="51">
        <f t="shared" si="22"/>
        <v>0</v>
      </c>
      <c r="BC23" s="51">
        <f t="shared" si="23"/>
        <v>1</v>
      </c>
      <c r="BD23" s="51">
        <f t="shared" si="24"/>
        <v>0</v>
      </c>
      <c r="BE23" s="51">
        <f t="shared" si="25"/>
        <v>0</v>
      </c>
      <c r="BF23" s="51">
        <f t="shared" si="26"/>
        <v>0</v>
      </c>
      <c r="BG23" s="51">
        <f t="shared" si="27"/>
        <v>0</v>
      </c>
      <c r="BH23" s="51">
        <f t="shared" si="28"/>
        <v>0</v>
      </c>
      <c r="BI23" s="51">
        <f t="shared" si="29"/>
        <v>0</v>
      </c>
      <c r="BJ23" s="51">
        <f t="shared" si="30"/>
        <v>1.5891330623861071</v>
      </c>
      <c r="BK23" s="51">
        <f t="shared" si="31"/>
        <v>0</v>
      </c>
      <c r="BL23" s="51">
        <f t="shared" si="32"/>
        <v>1</v>
      </c>
      <c r="BM23" s="51">
        <f t="shared" si="33"/>
        <v>0</v>
      </c>
      <c r="BN23" s="51">
        <f t="shared" si="34"/>
        <v>0</v>
      </c>
      <c r="BO23" s="51">
        <f t="shared" si="35"/>
        <v>0</v>
      </c>
      <c r="BP23" s="51">
        <f t="shared" si="36"/>
        <v>0</v>
      </c>
      <c r="BQ23" s="51">
        <f t="shared" si="37"/>
        <v>1.5891330623861071</v>
      </c>
      <c r="BR23" s="51">
        <f t="shared" si="38"/>
        <v>0</v>
      </c>
      <c r="BS23" s="51">
        <f t="shared" si="39"/>
        <v>1</v>
      </c>
      <c r="BT23" s="51">
        <f t="shared" si="40"/>
        <v>0</v>
      </c>
      <c r="BU23">
        <v>2.3877034187316899</v>
      </c>
      <c r="BV23">
        <v>1.11009681224823</v>
      </c>
      <c r="BW23" t="s">
        <v>33</v>
      </c>
      <c r="BX23">
        <v>0.65</v>
      </c>
      <c r="BY23">
        <v>0.66300000000000003</v>
      </c>
      <c r="BZ23" t="s">
        <v>18</v>
      </c>
    </row>
    <row r="24" spans="1:78">
      <c r="A24" t="s">
        <v>16</v>
      </c>
      <c r="B24">
        <v>-0.22362960000000001</v>
      </c>
      <c r="C24">
        <v>1.6163479999999999</v>
      </c>
      <c r="D24">
        <v>-0.51652940000000003</v>
      </c>
      <c r="E24">
        <v>6.8527459999999998E-3</v>
      </c>
      <c r="F24">
        <v>-0.96890379999999998</v>
      </c>
      <c r="G24">
        <v>-5.9305980000000001E-2</v>
      </c>
      <c r="H24">
        <v>-0.2401276</v>
      </c>
      <c r="I24">
        <v>-0.11382490000000001</v>
      </c>
      <c r="J24">
        <v>1.635831</v>
      </c>
      <c r="K24">
        <v>-0.41486020000000001</v>
      </c>
      <c r="L24">
        <v>-4.679465E-2</v>
      </c>
      <c r="M24">
        <v>-0.96734520000000002</v>
      </c>
      <c r="N24">
        <v>-0.22598550000000001</v>
      </c>
      <c r="O24">
        <v>0.104805</v>
      </c>
      <c r="P24" s="36">
        <f t="shared" si="1"/>
        <v>0.20817534229219201</v>
      </c>
      <c r="Q24" s="38">
        <f t="shared" si="2"/>
        <v>-0.91332605372305742</v>
      </c>
      <c r="R24" s="45">
        <v>2.8008860000000002</v>
      </c>
      <c r="S24" s="44">
        <f t="shared" si="3"/>
        <v>0.89154970387377286</v>
      </c>
      <c r="T24" s="43">
        <f t="shared" si="4"/>
        <v>2.7221745344505206</v>
      </c>
      <c r="U24" s="42">
        <f t="shared" si="5"/>
        <v>0.86649506623335859</v>
      </c>
      <c r="V24">
        <v>-0.6679387</v>
      </c>
      <c r="W24">
        <v>3.0553590000000002</v>
      </c>
      <c r="X24">
        <v>-2.8780540000000001</v>
      </c>
      <c r="Y24">
        <v>0.46386100000000002</v>
      </c>
      <c r="Z24">
        <v>0.40915410000000002</v>
      </c>
      <c r="AA24">
        <v>0.45021169999999999</v>
      </c>
      <c r="AB24">
        <v>0.45476929999999999</v>
      </c>
      <c r="AC24" s="47">
        <f t="shared" si="41"/>
        <v>3.8858200402700341E-2</v>
      </c>
      <c r="AE24">
        <v>150.839</v>
      </c>
      <c r="AF24">
        <v>154.738</v>
      </c>
      <c r="AG24" s="28">
        <f t="shared" si="6"/>
        <v>3.8990000000000009</v>
      </c>
      <c r="AH24">
        <v>4</v>
      </c>
      <c r="AI24">
        <v>3</v>
      </c>
      <c r="AJ24" s="49">
        <f t="shared" si="7"/>
        <v>9.4934484610378167</v>
      </c>
      <c r="AK24" s="51">
        <f t="shared" si="42"/>
        <v>9.4523247655298448</v>
      </c>
      <c r="AL24" s="51">
        <f t="shared" si="8"/>
        <v>2.4348418725411167</v>
      </c>
      <c r="AM24" s="51">
        <f t="shared" si="43"/>
        <v>2.4242946308104241</v>
      </c>
      <c r="AN24" s="51"/>
      <c r="AO24" s="51">
        <f t="shared" si="9"/>
        <v>0</v>
      </c>
      <c r="AP24" s="51">
        <f t="shared" si="10"/>
        <v>0</v>
      </c>
      <c r="AQ24" s="51">
        <f t="shared" si="11"/>
        <v>0</v>
      </c>
      <c r="AR24" s="51">
        <f t="shared" si="12"/>
        <v>0</v>
      </c>
      <c r="AS24" s="51">
        <f t="shared" si="13"/>
        <v>0</v>
      </c>
      <c r="AT24" s="51">
        <f t="shared" si="14"/>
        <v>0</v>
      </c>
      <c r="AU24" s="51">
        <f t="shared" si="15"/>
        <v>0</v>
      </c>
      <c r="AV24" s="51">
        <f t="shared" si="16"/>
        <v>0</v>
      </c>
      <c r="AW24" s="51">
        <f t="shared" si="17"/>
        <v>0</v>
      </c>
      <c r="AX24" s="51">
        <f t="shared" si="18"/>
        <v>2.4348418725411167</v>
      </c>
      <c r="AY24" s="51">
        <f t="shared" si="19"/>
        <v>0</v>
      </c>
      <c r="AZ24" s="51">
        <f t="shared" si="20"/>
        <v>1</v>
      </c>
      <c r="BA24" s="51">
        <f t="shared" si="21"/>
        <v>2.4348418725411167</v>
      </c>
      <c r="BB24" s="51">
        <f t="shared" si="22"/>
        <v>0</v>
      </c>
      <c r="BC24" s="51">
        <f t="shared" si="23"/>
        <v>1</v>
      </c>
      <c r="BD24" s="51">
        <f t="shared" si="24"/>
        <v>0</v>
      </c>
      <c r="BE24" s="51">
        <f t="shared" si="25"/>
        <v>0</v>
      </c>
      <c r="BF24" s="51">
        <f t="shared" si="26"/>
        <v>0</v>
      </c>
      <c r="BG24" s="51">
        <f t="shared" si="27"/>
        <v>0</v>
      </c>
      <c r="BH24" s="51">
        <f t="shared" si="28"/>
        <v>0</v>
      </c>
      <c r="BI24" s="51">
        <f t="shared" si="29"/>
        <v>0</v>
      </c>
      <c r="BJ24" s="51">
        <f t="shared" si="30"/>
        <v>0</v>
      </c>
      <c r="BK24" s="51">
        <f t="shared" si="31"/>
        <v>0</v>
      </c>
      <c r="BL24" s="51">
        <f t="shared" si="32"/>
        <v>0</v>
      </c>
      <c r="BM24" s="51">
        <f t="shared" si="33"/>
        <v>0</v>
      </c>
      <c r="BN24" s="51">
        <f t="shared" si="34"/>
        <v>2.4242946308104241</v>
      </c>
      <c r="BO24" s="51">
        <f t="shared" si="35"/>
        <v>0</v>
      </c>
      <c r="BP24" s="51">
        <f t="shared" si="36"/>
        <v>1</v>
      </c>
      <c r="BQ24" s="51">
        <f t="shared" si="37"/>
        <v>2.4242946308104241</v>
      </c>
      <c r="BR24" s="51">
        <f t="shared" si="38"/>
        <v>0</v>
      </c>
      <c r="BS24" s="51">
        <f t="shared" si="39"/>
        <v>1</v>
      </c>
      <c r="BT24" s="51">
        <f t="shared" si="40"/>
        <v>0</v>
      </c>
      <c r="BU24">
        <v>2.5738832950592001</v>
      </c>
      <c r="BV24">
        <v>1.8702702522277801</v>
      </c>
      <c r="BW24" t="s">
        <v>34</v>
      </c>
      <c r="BX24">
        <v>0.71599999999999997</v>
      </c>
      <c r="BY24">
        <v>0.17599999999999999</v>
      </c>
      <c r="BZ24" t="s">
        <v>18</v>
      </c>
    </row>
    <row r="25" spans="1:78">
      <c r="A25" t="s">
        <v>16</v>
      </c>
      <c r="B25">
        <v>-0.13790640000000001</v>
      </c>
      <c r="C25">
        <v>1.6174500000000001</v>
      </c>
      <c r="D25">
        <v>-0.46828740000000002</v>
      </c>
      <c r="E25">
        <v>-2.7953769999999999E-2</v>
      </c>
      <c r="F25">
        <v>-0.98987380000000003</v>
      </c>
      <c r="G25">
        <v>-6.7828509999999995E-2</v>
      </c>
      <c r="H25">
        <v>0.1215232</v>
      </c>
      <c r="I25">
        <v>-0.24864710000000001</v>
      </c>
      <c r="J25">
        <v>1.6357820000000001</v>
      </c>
      <c r="K25">
        <v>-0.58379499999999995</v>
      </c>
      <c r="L25">
        <v>-0.30779699999999999</v>
      </c>
      <c r="M25">
        <v>-8.3589259999999999E-2</v>
      </c>
      <c r="N25">
        <v>-6.100858E-2</v>
      </c>
      <c r="O25">
        <v>0.94580759999999997</v>
      </c>
      <c r="P25" s="36">
        <f t="shared" si="1"/>
        <v>-0.35125334006660802</v>
      </c>
      <c r="Q25" s="38">
        <f t="shared" si="2"/>
        <v>-0.75324218218410366</v>
      </c>
      <c r="R25" s="45">
        <v>5.0764570000000004</v>
      </c>
      <c r="S25" s="44">
        <f t="shared" si="3"/>
        <v>1.6158864498869077</v>
      </c>
      <c r="T25" s="43">
        <f t="shared" si="4"/>
        <v>2.4237738425588602</v>
      </c>
      <c r="U25" s="42">
        <f t="shared" si="5"/>
        <v>0.77151117596015983</v>
      </c>
      <c r="V25">
        <v>-0.7576001</v>
      </c>
      <c r="W25">
        <v>4.6781670000000002</v>
      </c>
      <c r="X25">
        <v>3.5340120000000002</v>
      </c>
      <c r="Y25">
        <v>0.41422029999999999</v>
      </c>
      <c r="Z25">
        <v>0.43636000000000003</v>
      </c>
      <c r="AA25">
        <v>0.45564979999999999</v>
      </c>
      <c r="AB25">
        <v>0.4717942</v>
      </c>
      <c r="AC25" s="47">
        <f t="shared" si="41"/>
        <v>3.8856179212144966E-2</v>
      </c>
      <c r="AE25">
        <v>156.2533</v>
      </c>
      <c r="AF25">
        <v>161.74080000000001</v>
      </c>
      <c r="AG25" s="28">
        <f t="shared" si="6"/>
        <v>5.4875000000000114</v>
      </c>
      <c r="AH25">
        <v>1</v>
      </c>
      <c r="AI25">
        <v>3</v>
      </c>
      <c r="AJ25" s="49">
        <f t="shared" si="7"/>
        <v>10.351462190547524</v>
      </c>
      <c r="AK25" s="51">
        <f t="shared" si="42"/>
        <v>9.2848953293172904</v>
      </c>
      <c r="AL25" s="51">
        <f t="shared" si="8"/>
        <v>1.8863712420132124</v>
      </c>
      <c r="AM25" s="51">
        <f t="shared" si="43"/>
        <v>1.6920082604678399</v>
      </c>
      <c r="AN25" s="51"/>
      <c r="AO25" s="51">
        <f t="shared" si="9"/>
        <v>1.8863712420132124</v>
      </c>
      <c r="AP25" s="51">
        <f t="shared" si="10"/>
        <v>0</v>
      </c>
      <c r="AQ25" s="51">
        <f t="shared" si="11"/>
        <v>1</v>
      </c>
      <c r="AR25" s="51">
        <f t="shared" si="12"/>
        <v>0</v>
      </c>
      <c r="AS25" s="51">
        <f t="shared" si="13"/>
        <v>0</v>
      </c>
      <c r="AT25" s="51">
        <f t="shared" si="14"/>
        <v>0</v>
      </c>
      <c r="AU25" s="51">
        <f t="shared" si="15"/>
        <v>0</v>
      </c>
      <c r="AV25" s="51">
        <f t="shared" si="16"/>
        <v>0</v>
      </c>
      <c r="AW25" s="51">
        <f t="shared" si="17"/>
        <v>0</v>
      </c>
      <c r="AX25" s="51">
        <f t="shared" si="18"/>
        <v>1.8863712420132124</v>
      </c>
      <c r="AY25" s="51">
        <f t="shared" si="19"/>
        <v>0</v>
      </c>
      <c r="AZ25" s="51">
        <f t="shared" si="20"/>
        <v>1</v>
      </c>
      <c r="BA25" s="51">
        <f t="shared" si="21"/>
        <v>0</v>
      </c>
      <c r="BB25" s="51">
        <f t="shared" si="22"/>
        <v>0</v>
      </c>
      <c r="BC25" s="51">
        <f t="shared" si="23"/>
        <v>0</v>
      </c>
      <c r="BD25" s="51">
        <f t="shared" si="24"/>
        <v>0</v>
      </c>
      <c r="BE25" s="51">
        <f t="shared" si="25"/>
        <v>1.6920082604678399</v>
      </c>
      <c r="BF25" s="51">
        <f t="shared" si="26"/>
        <v>0</v>
      </c>
      <c r="BG25" s="51">
        <f t="shared" si="27"/>
        <v>1</v>
      </c>
      <c r="BH25" s="51">
        <f t="shared" si="28"/>
        <v>0</v>
      </c>
      <c r="BI25" s="51">
        <f t="shared" si="29"/>
        <v>0</v>
      </c>
      <c r="BJ25" s="51">
        <f t="shared" si="30"/>
        <v>0</v>
      </c>
      <c r="BK25" s="51">
        <f t="shared" si="31"/>
        <v>0</v>
      </c>
      <c r="BL25" s="51">
        <f t="shared" si="32"/>
        <v>0</v>
      </c>
      <c r="BM25" s="51">
        <f t="shared" si="33"/>
        <v>0</v>
      </c>
      <c r="BN25" s="51">
        <f t="shared" si="34"/>
        <v>1.6920082604678399</v>
      </c>
      <c r="BO25" s="51">
        <f t="shared" si="35"/>
        <v>0</v>
      </c>
      <c r="BP25" s="51">
        <f t="shared" si="36"/>
        <v>1</v>
      </c>
      <c r="BQ25" s="51">
        <f t="shared" si="37"/>
        <v>0</v>
      </c>
      <c r="BR25" s="51">
        <f t="shared" si="38"/>
        <v>0</v>
      </c>
      <c r="BS25" s="51">
        <f t="shared" si="39"/>
        <v>0</v>
      </c>
      <c r="BT25" s="51">
        <f t="shared" si="40"/>
        <v>0</v>
      </c>
      <c r="BU25">
        <v>0.66258573532104503</v>
      </c>
      <c r="BV25">
        <v>1.77056276798248</v>
      </c>
      <c r="BW25" t="s">
        <v>35</v>
      </c>
      <c r="BX25">
        <v>0.85499999999999998</v>
      </c>
      <c r="BY25">
        <v>0.81899999999999995</v>
      </c>
      <c r="BZ25" t="s">
        <v>18</v>
      </c>
    </row>
    <row r="26" spans="1:78">
      <c r="A26" t="s">
        <v>16</v>
      </c>
      <c r="B26">
        <v>-0.25289469999999997</v>
      </c>
      <c r="C26">
        <v>1.625113</v>
      </c>
      <c r="D26">
        <v>-0.54409549999999995</v>
      </c>
      <c r="E26">
        <v>-7.3780449999999997E-2</v>
      </c>
      <c r="F26">
        <v>-0.1012792</v>
      </c>
      <c r="G26">
        <v>-1.6227849999999999E-2</v>
      </c>
      <c r="H26">
        <v>0.99198569999999997</v>
      </c>
      <c r="I26">
        <v>-0.55164690000000005</v>
      </c>
      <c r="J26">
        <v>1.632072</v>
      </c>
      <c r="K26">
        <v>-8.6888430000000003E-2</v>
      </c>
      <c r="L26">
        <v>0.17453569999999999</v>
      </c>
      <c r="M26">
        <v>-0.8120136</v>
      </c>
      <c r="N26">
        <v>-0.37625419999999998</v>
      </c>
      <c r="O26">
        <v>-0.41061429999999999</v>
      </c>
      <c r="P26" s="36">
        <f t="shared" si="1"/>
        <v>0.83324038961196811</v>
      </c>
      <c r="Q26" s="38">
        <f t="shared" si="2"/>
        <v>0.38857909376140887</v>
      </c>
      <c r="R26" s="45">
        <v>3.5453540000000001</v>
      </c>
      <c r="S26" s="44">
        <f t="shared" si="3"/>
        <v>1.1285212282212471</v>
      </c>
      <c r="T26" s="43">
        <f t="shared" si="4"/>
        <v>1.1717073273424767</v>
      </c>
      <c r="U26" s="42">
        <f t="shared" si="5"/>
        <v>0.37296602600709733</v>
      </c>
      <c r="V26">
        <v>1.3674500000000001</v>
      </c>
      <c r="W26">
        <v>4.6140759999999998</v>
      </c>
      <c r="X26">
        <v>-1.5491440000000001</v>
      </c>
      <c r="Y26">
        <v>0.44123210000000002</v>
      </c>
      <c r="Z26">
        <v>0.43364439999999999</v>
      </c>
      <c r="AA26">
        <v>0.41350140000000002</v>
      </c>
      <c r="AB26">
        <v>0.35747620000000002</v>
      </c>
      <c r="AC26" s="47">
        <f t="shared" si="41"/>
        <v>2.828296652864971E-2</v>
      </c>
      <c r="AE26">
        <v>163.25239999999999</v>
      </c>
      <c r="AF26">
        <v>169.65100000000001</v>
      </c>
      <c r="AG26" s="28">
        <f t="shared" si="6"/>
        <v>6.3986000000000161</v>
      </c>
      <c r="AH26">
        <v>3</v>
      </c>
      <c r="AI26">
        <v>2</v>
      </c>
      <c r="AJ26" s="49">
        <f t="shared" si="7"/>
        <v>10.291780522246553</v>
      </c>
      <c r="AK26" s="51">
        <f t="shared" si="42"/>
        <v>8.6944630899105899</v>
      </c>
      <c r="AL26" s="51">
        <f t="shared" si="8"/>
        <v>1.6084425534095781</v>
      </c>
      <c r="AM26" s="51">
        <f t="shared" si="43"/>
        <v>1.3588070968509625</v>
      </c>
      <c r="AN26" s="51"/>
      <c r="AO26" s="51">
        <f t="shared" si="9"/>
        <v>0</v>
      </c>
      <c r="AP26" s="51">
        <f t="shared" si="10"/>
        <v>0</v>
      </c>
      <c r="AQ26" s="51">
        <f t="shared" si="11"/>
        <v>0</v>
      </c>
      <c r="AR26" s="51">
        <f t="shared" si="12"/>
        <v>0</v>
      </c>
      <c r="AS26" s="51">
        <f t="shared" si="13"/>
        <v>0</v>
      </c>
      <c r="AT26" s="51">
        <f t="shared" si="14"/>
        <v>1.6084425534095781</v>
      </c>
      <c r="AU26" s="51">
        <f t="shared" si="15"/>
        <v>0</v>
      </c>
      <c r="AV26" s="51">
        <f t="shared" si="16"/>
        <v>1</v>
      </c>
      <c r="AW26" s="51">
        <f t="shared" si="17"/>
        <v>1.6084425534095781</v>
      </c>
      <c r="AX26" s="51">
        <f t="shared" si="18"/>
        <v>0</v>
      </c>
      <c r="AY26" s="51">
        <f t="shared" si="19"/>
        <v>1</v>
      </c>
      <c r="AZ26" s="51">
        <f t="shared" si="20"/>
        <v>0</v>
      </c>
      <c r="BA26" s="51">
        <f t="shared" si="21"/>
        <v>0</v>
      </c>
      <c r="BB26" s="51">
        <f t="shared" si="22"/>
        <v>0</v>
      </c>
      <c r="BC26" s="51">
        <f t="shared" si="23"/>
        <v>0</v>
      </c>
      <c r="BD26" s="51">
        <f t="shared" si="24"/>
        <v>0</v>
      </c>
      <c r="BE26" s="51">
        <f t="shared" si="25"/>
        <v>0</v>
      </c>
      <c r="BF26" s="51">
        <f t="shared" si="26"/>
        <v>0</v>
      </c>
      <c r="BG26" s="51">
        <f t="shared" si="27"/>
        <v>0</v>
      </c>
      <c r="BH26" s="51">
        <f t="shared" si="28"/>
        <v>0</v>
      </c>
      <c r="BI26" s="51">
        <f t="shared" si="29"/>
        <v>0</v>
      </c>
      <c r="BJ26" s="51">
        <f t="shared" si="30"/>
        <v>1.3588070968509625</v>
      </c>
      <c r="BK26" s="51">
        <f t="shared" si="31"/>
        <v>0</v>
      </c>
      <c r="BL26" s="51">
        <f t="shared" si="32"/>
        <v>1</v>
      </c>
      <c r="BM26" s="51">
        <f t="shared" si="33"/>
        <v>1.3588070968509625</v>
      </c>
      <c r="BN26" s="51">
        <f t="shared" si="34"/>
        <v>0</v>
      </c>
      <c r="BO26" s="51">
        <f t="shared" si="35"/>
        <v>1</v>
      </c>
      <c r="BP26" s="51">
        <f t="shared" si="36"/>
        <v>0</v>
      </c>
      <c r="BQ26" s="51">
        <f t="shared" si="37"/>
        <v>0</v>
      </c>
      <c r="BR26" s="51">
        <f t="shared" si="38"/>
        <v>0</v>
      </c>
      <c r="BS26" s="51">
        <f t="shared" si="39"/>
        <v>0</v>
      </c>
      <c r="BT26" s="51">
        <f t="shared" si="40"/>
        <v>0</v>
      </c>
      <c r="BU26">
        <v>1.85822081565857</v>
      </c>
      <c r="BV26">
        <v>1.0740313529968299</v>
      </c>
      <c r="BW26" t="s">
        <v>36</v>
      </c>
      <c r="BX26">
        <v>0.81399999999999995</v>
      </c>
      <c r="BY26">
        <v>0.88500000000000001</v>
      </c>
      <c r="BZ26" t="s">
        <v>18</v>
      </c>
    </row>
    <row r="27" spans="1:78">
      <c r="A27" t="s">
        <v>20</v>
      </c>
      <c r="B27">
        <v>-0.47171210000000002</v>
      </c>
      <c r="C27">
        <v>1.627629</v>
      </c>
      <c r="D27">
        <v>-0.16542999999999999</v>
      </c>
      <c r="E27">
        <v>3.7602570000000002E-2</v>
      </c>
      <c r="F27">
        <v>-0.85850919999999997</v>
      </c>
      <c r="G27">
        <v>-7.8964400000000004E-2</v>
      </c>
      <c r="H27">
        <v>-0.50528459999999997</v>
      </c>
      <c r="I27">
        <v>-0.46012409999999998</v>
      </c>
      <c r="J27">
        <v>1.625704</v>
      </c>
      <c r="K27">
        <v>-0.18048890000000001</v>
      </c>
      <c r="L27">
        <v>1.6405650000000001E-2</v>
      </c>
      <c r="M27">
        <v>-0.99926230000000005</v>
      </c>
      <c r="N27">
        <v>-2.8020369999999999E-2</v>
      </c>
      <c r="O27">
        <v>-2.050503E-2</v>
      </c>
      <c r="P27" s="36">
        <f t="shared" si="1"/>
        <v>0.46467864752242904</v>
      </c>
      <c r="Q27" s="38">
        <f t="shared" si="2"/>
        <v>-0.56814750907345224</v>
      </c>
      <c r="R27" s="45">
        <v>4.7979440000000002</v>
      </c>
      <c r="S27" s="44">
        <f t="shared" si="3"/>
        <v>1.5272330085562014</v>
      </c>
      <c r="T27" s="43">
        <f t="shared" si="4"/>
        <v>2.1750493274164757</v>
      </c>
      <c r="U27" s="42">
        <f t="shared" si="5"/>
        <v>0.69233970385406884</v>
      </c>
      <c r="V27">
        <v>-0.44254700000000002</v>
      </c>
      <c r="W27">
        <v>2.4394719999999999</v>
      </c>
      <c r="X27">
        <v>-4.894101</v>
      </c>
      <c r="Y27">
        <v>0.4618584</v>
      </c>
      <c r="Z27">
        <v>0.44208360000000002</v>
      </c>
      <c r="AA27">
        <v>0.48244910000000002</v>
      </c>
      <c r="AB27">
        <v>0.4278631</v>
      </c>
      <c r="AC27" s="47">
        <f t="shared" si="41"/>
        <v>4.2147283151490071E-2</v>
      </c>
      <c r="AE27">
        <v>171.15260000000001</v>
      </c>
      <c r="AF27">
        <v>175.10429999999999</v>
      </c>
      <c r="AG27" s="28">
        <f t="shared" si="6"/>
        <v>3.9516999999999882</v>
      </c>
      <c r="AH27">
        <v>4</v>
      </c>
      <c r="AI27">
        <v>2</v>
      </c>
      <c r="AJ27" s="49">
        <f t="shared" si="7"/>
        <v>10.152760966880418</v>
      </c>
      <c r="AK27" s="51">
        <f t="shared" si="42"/>
        <v>9.0113927676690153</v>
      </c>
      <c r="AL27" s="51">
        <f t="shared" si="8"/>
        <v>2.5692134946682308</v>
      </c>
      <c r="AM27" s="51">
        <f t="shared" si="43"/>
        <v>2.2803838266237424</v>
      </c>
      <c r="AN27" s="51"/>
      <c r="AO27" s="51">
        <f t="shared" si="9"/>
        <v>0</v>
      </c>
      <c r="AP27" s="51">
        <f t="shared" si="10"/>
        <v>0</v>
      </c>
      <c r="AQ27" s="51">
        <f t="shared" si="11"/>
        <v>0</v>
      </c>
      <c r="AR27" s="51">
        <f t="shared" si="12"/>
        <v>0</v>
      </c>
      <c r="AS27" s="51">
        <f t="shared" si="13"/>
        <v>0</v>
      </c>
      <c r="AT27" s="51">
        <f t="shared" si="14"/>
        <v>2.5692134946682308</v>
      </c>
      <c r="AU27" s="51">
        <f t="shared" si="15"/>
        <v>0</v>
      </c>
      <c r="AV27" s="51">
        <f t="shared" si="16"/>
        <v>1</v>
      </c>
      <c r="AW27" s="51">
        <f t="shared" si="17"/>
        <v>0</v>
      </c>
      <c r="AX27" s="51">
        <f t="shared" si="18"/>
        <v>0</v>
      </c>
      <c r="AY27" s="51">
        <f t="shared" si="19"/>
        <v>0</v>
      </c>
      <c r="AZ27" s="51">
        <f t="shared" si="20"/>
        <v>0</v>
      </c>
      <c r="BA27" s="51">
        <f t="shared" si="21"/>
        <v>2.5692134946682308</v>
      </c>
      <c r="BB27" s="51">
        <f t="shared" si="22"/>
        <v>0</v>
      </c>
      <c r="BC27" s="51">
        <f t="shared" si="23"/>
        <v>1</v>
      </c>
      <c r="BD27" s="51">
        <f t="shared" si="24"/>
        <v>0</v>
      </c>
      <c r="BE27" s="51">
        <f t="shared" si="25"/>
        <v>0</v>
      </c>
      <c r="BF27" s="51">
        <f t="shared" si="26"/>
        <v>0</v>
      </c>
      <c r="BG27" s="51">
        <f t="shared" si="27"/>
        <v>0</v>
      </c>
      <c r="BH27" s="51">
        <f t="shared" si="28"/>
        <v>0</v>
      </c>
      <c r="BI27" s="51">
        <f t="shared" si="29"/>
        <v>0</v>
      </c>
      <c r="BJ27" s="51">
        <f t="shared" si="30"/>
        <v>2.2803838266237424</v>
      </c>
      <c r="BK27" s="51">
        <f t="shared" si="31"/>
        <v>0</v>
      </c>
      <c r="BL27" s="51">
        <f t="shared" si="32"/>
        <v>1</v>
      </c>
      <c r="BM27" s="51">
        <f t="shared" si="33"/>
        <v>0</v>
      </c>
      <c r="BN27" s="51">
        <f t="shared" si="34"/>
        <v>0</v>
      </c>
      <c r="BO27" s="51">
        <f t="shared" si="35"/>
        <v>0</v>
      </c>
      <c r="BP27" s="51">
        <f t="shared" si="36"/>
        <v>0</v>
      </c>
      <c r="BQ27" s="51">
        <f t="shared" si="37"/>
        <v>2.2803838266237424</v>
      </c>
      <c r="BR27" s="51">
        <f t="shared" si="38"/>
        <v>0</v>
      </c>
      <c r="BS27" s="51">
        <f t="shared" si="39"/>
        <v>1</v>
      </c>
      <c r="BT27" s="51">
        <f t="shared" si="40"/>
        <v>0</v>
      </c>
      <c r="BU27">
        <v>2.97145748138428</v>
      </c>
      <c r="BV27">
        <v>1.5348873138427701</v>
      </c>
      <c r="BW27" t="s">
        <v>37</v>
      </c>
      <c r="BX27">
        <v>0.34899999999999998</v>
      </c>
      <c r="BY27">
        <v>0.73899999999999999</v>
      </c>
      <c r="BZ27" t="s">
        <v>18</v>
      </c>
    </row>
    <row r="28" spans="1:78">
      <c r="A28" t="s">
        <v>20</v>
      </c>
      <c r="B28">
        <v>-0.45357409999999998</v>
      </c>
      <c r="C28">
        <v>1.6224460000000001</v>
      </c>
      <c r="D28">
        <v>-0.1891391</v>
      </c>
      <c r="E28">
        <v>7.7413940000000004E-3</v>
      </c>
      <c r="F28">
        <v>-0.99943170000000003</v>
      </c>
      <c r="G28">
        <v>-9.9104569999999993E-3</v>
      </c>
      <c r="H28">
        <v>-3.1276890000000002E-2</v>
      </c>
      <c r="I28">
        <v>-0.2944022</v>
      </c>
      <c r="J28">
        <v>1.6158699999999999</v>
      </c>
      <c r="K28">
        <v>-0.43314209999999997</v>
      </c>
      <c r="L28">
        <v>-0.2279342</v>
      </c>
      <c r="M28">
        <v>-0.48117880000000002</v>
      </c>
      <c r="N28">
        <v>-0.16483890000000001</v>
      </c>
      <c r="O28">
        <v>0.83026580000000005</v>
      </c>
      <c r="P28" s="36">
        <f t="shared" si="1"/>
        <v>0.91111488229156901</v>
      </c>
      <c r="Q28" s="38">
        <f t="shared" si="2"/>
        <v>0.6602606574663592</v>
      </c>
      <c r="R28" s="45">
        <v>1.9056550000000001</v>
      </c>
      <c r="S28" s="44">
        <f t="shared" si="3"/>
        <v>0.60658882615557164</v>
      </c>
      <c r="T28" s="43">
        <f t="shared" si="4"/>
        <v>0.84963055521459152</v>
      </c>
      <c r="U28" s="42">
        <f t="shared" si="5"/>
        <v>0.2704458053286275</v>
      </c>
      <c r="V28">
        <v>-1.7396529999999999</v>
      </c>
      <c r="W28">
        <v>2.8648660000000001</v>
      </c>
      <c r="X28">
        <v>0.469582</v>
      </c>
      <c r="Y28">
        <v>0.46116099999999999</v>
      </c>
      <c r="Z28">
        <v>0.49616339999999998</v>
      </c>
      <c r="AA28">
        <v>0.49805100000000002</v>
      </c>
      <c r="AB28">
        <v>0.46884599999999998</v>
      </c>
      <c r="AC28" s="47">
        <f t="shared" si="41"/>
        <v>5.3429526910626628E-2</v>
      </c>
      <c r="AE28">
        <v>176.62049999999999</v>
      </c>
      <c r="AF28">
        <v>181.27350000000001</v>
      </c>
      <c r="AG28" s="28">
        <f t="shared" si="6"/>
        <v>4.65300000000002</v>
      </c>
      <c r="AH28">
        <v>2</v>
      </c>
      <c r="AI28">
        <v>4</v>
      </c>
      <c r="AJ28" s="49">
        <f t="shared" si="7"/>
        <v>8.4784339989357154</v>
      </c>
      <c r="AK28" s="51">
        <f t="shared" si="42"/>
        <v>7.3130545974701295</v>
      </c>
      <c r="AL28" s="51">
        <f t="shared" si="8"/>
        <v>1.8221435630637608</v>
      </c>
      <c r="AM28" s="51">
        <f t="shared" si="43"/>
        <v>1.571685922516677</v>
      </c>
      <c r="AN28" s="51"/>
      <c r="AO28" s="51">
        <f t="shared" si="9"/>
        <v>0</v>
      </c>
      <c r="AP28" s="51">
        <f t="shared" si="10"/>
        <v>0</v>
      </c>
      <c r="AQ28" s="51">
        <f t="shared" si="11"/>
        <v>0</v>
      </c>
      <c r="AR28" s="51">
        <f t="shared" si="12"/>
        <v>0</v>
      </c>
      <c r="AS28" s="51">
        <f t="shared" si="13"/>
        <v>1.8221435630637608</v>
      </c>
      <c r="AT28" s="51">
        <f t="shared" si="14"/>
        <v>0</v>
      </c>
      <c r="AU28" s="51">
        <f t="shared" si="15"/>
        <v>1</v>
      </c>
      <c r="AV28" s="51">
        <f t="shared" si="16"/>
        <v>0</v>
      </c>
      <c r="AW28" s="51">
        <f t="shared" si="17"/>
        <v>0</v>
      </c>
      <c r="AX28" s="51">
        <f t="shared" si="18"/>
        <v>0</v>
      </c>
      <c r="AY28" s="51">
        <f t="shared" si="19"/>
        <v>0</v>
      </c>
      <c r="AZ28" s="51">
        <f t="shared" si="20"/>
        <v>0</v>
      </c>
      <c r="BA28" s="51">
        <f t="shared" si="21"/>
        <v>0</v>
      </c>
      <c r="BB28" s="51">
        <f t="shared" si="22"/>
        <v>1.8221435630637608</v>
      </c>
      <c r="BC28" s="51">
        <f t="shared" si="23"/>
        <v>0</v>
      </c>
      <c r="BD28" s="51">
        <f t="shared" si="24"/>
        <v>1</v>
      </c>
      <c r="BE28" s="51">
        <f t="shared" si="25"/>
        <v>0</v>
      </c>
      <c r="BF28" s="51">
        <f t="shared" si="26"/>
        <v>0</v>
      </c>
      <c r="BG28" s="51">
        <f t="shared" si="27"/>
        <v>0</v>
      </c>
      <c r="BH28" s="51">
        <f t="shared" si="28"/>
        <v>0</v>
      </c>
      <c r="BI28" s="51">
        <f t="shared" si="29"/>
        <v>1.571685922516677</v>
      </c>
      <c r="BJ28" s="51">
        <f t="shared" si="30"/>
        <v>0</v>
      </c>
      <c r="BK28" s="51">
        <f t="shared" si="31"/>
        <v>1</v>
      </c>
      <c r="BL28" s="51">
        <f t="shared" si="32"/>
        <v>0</v>
      </c>
      <c r="BM28" s="51">
        <f t="shared" si="33"/>
        <v>0</v>
      </c>
      <c r="BN28" s="51">
        <f t="shared" si="34"/>
        <v>0</v>
      </c>
      <c r="BO28" s="51">
        <f t="shared" si="35"/>
        <v>0</v>
      </c>
      <c r="BP28" s="51">
        <f t="shared" si="36"/>
        <v>0</v>
      </c>
      <c r="BQ28" s="51">
        <f t="shared" si="37"/>
        <v>0</v>
      </c>
      <c r="BR28" s="51">
        <f t="shared" si="38"/>
        <v>1.571685922516677</v>
      </c>
      <c r="BS28" s="51">
        <f t="shared" si="39"/>
        <v>0</v>
      </c>
      <c r="BT28" s="51">
        <f t="shared" si="40"/>
        <v>1</v>
      </c>
      <c r="BU28">
        <v>1.2178473472595199</v>
      </c>
      <c r="BV28">
        <v>2.3734595775604199</v>
      </c>
      <c r="BW28" t="s">
        <v>38</v>
      </c>
      <c r="BX28">
        <v>0.55300000000000005</v>
      </c>
      <c r="BY28">
        <v>0.51500000000000001</v>
      </c>
      <c r="BZ28" t="s">
        <v>18</v>
      </c>
    </row>
    <row r="29" spans="1:78">
      <c r="A29" t="s">
        <v>22</v>
      </c>
      <c r="B29">
        <v>-0.36240250000000002</v>
      </c>
      <c r="C29">
        <v>1.6121300000000001</v>
      </c>
      <c r="D29">
        <v>-0.3890402</v>
      </c>
      <c r="E29">
        <v>-6.0679429999999999E-2</v>
      </c>
      <c r="F29">
        <v>-0.4772613</v>
      </c>
      <c r="G29">
        <v>-4.5905750000000002E-2</v>
      </c>
      <c r="H29">
        <v>0.87546120000000005</v>
      </c>
      <c r="I29">
        <v>-0.33018579999999997</v>
      </c>
      <c r="J29">
        <v>1.621262</v>
      </c>
      <c r="K29">
        <v>-0.19785140000000001</v>
      </c>
      <c r="L29">
        <v>-5.076961E-2</v>
      </c>
      <c r="M29">
        <v>-0.1517211</v>
      </c>
      <c r="N29">
        <v>-4.8194630000000002E-2</v>
      </c>
      <c r="O29">
        <v>0.98594139999999997</v>
      </c>
      <c r="P29" s="36">
        <f t="shared" si="1"/>
        <v>0.91064104888547293</v>
      </c>
      <c r="Q29" s="38">
        <f t="shared" si="2"/>
        <v>0.65853423983046855</v>
      </c>
      <c r="R29" s="45">
        <v>2.4127420000000002</v>
      </c>
      <c r="S29" s="44">
        <f t="shared" si="3"/>
        <v>0.76799963141085159</v>
      </c>
      <c r="T29" s="43">
        <f t="shared" si="4"/>
        <v>0.85192695248544537</v>
      </c>
      <c r="U29" s="42">
        <f t="shared" si="5"/>
        <v>0.27117677128254575</v>
      </c>
      <c r="V29">
        <v>-0.83644459999999998</v>
      </c>
      <c r="W29">
        <v>2.1226310000000002</v>
      </c>
      <c r="X29">
        <v>1.9209369999999999</v>
      </c>
      <c r="Y29">
        <v>0.46723039999999999</v>
      </c>
      <c r="Z29">
        <v>0.44526929999999998</v>
      </c>
      <c r="AA29">
        <v>0.435533</v>
      </c>
      <c r="AB29">
        <v>0.35520370000000001</v>
      </c>
      <c r="AC29" s="47">
        <f t="shared" si="41"/>
        <v>3.2184916937952286E-2</v>
      </c>
      <c r="AE29">
        <v>182.7876</v>
      </c>
      <c r="AF29">
        <v>184.971</v>
      </c>
      <c r="AG29" s="28">
        <f t="shared" si="6"/>
        <v>2.183400000000006</v>
      </c>
      <c r="AH29">
        <v>1</v>
      </c>
      <c r="AI29">
        <v>3</v>
      </c>
      <c r="AJ29" s="49">
        <f t="shared" si="7"/>
        <v>9.5500731922149189</v>
      </c>
      <c r="AK29" s="51">
        <f t="shared" si="42"/>
        <v>8.0482011776913893</v>
      </c>
      <c r="AL29" s="51">
        <f t="shared" si="8"/>
        <v>4.3739457690825745</v>
      </c>
      <c r="AM29" s="51">
        <f t="shared" si="43"/>
        <v>3.6860864604247352</v>
      </c>
      <c r="AN29" s="51"/>
      <c r="AO29" s="51">
        <f t="shared" si="9"/>
        <v>4.3739457690825745</v>
      </c>
      <c r="AP29" s="51">
        <f t="shared" si="10"/>
        <v>0</v>
      </c>
      <c r="AQ29" s="51">
        <f t="shared" si="11"/>
        <v>1</v>
      </c>
      <c r="AR29" s="51">
        <f t="shared" si="12"/>
        <v>0</v>
      </c>
      <c r="AS29" s="51">
        <f t="shared" si="13"/>
        <v>0</v>
      </c>
      <c r="AT29" s="51">
        <f t="shared" si="14"/>
        <v>0</v>
      </c>
      <c r="AU29" s="51">
        <f t="shared" si="15"/>
        <v>0</v>
      </c>
      <c r="AV29" s="51">
        <f t="shared" si="16"/>
        <v>0</v>
      </c>
      <c r="AW29" s="51">
        <f t="shared" si="17"/>
        <v>0</v>
      </c>
      <c r="AX29" s="51">
        <f t="shared" si="18"/>
        <v>4.3739457690825745</v>
      </c>
      <c r="AY29" s="51">
        <f t="shared" si="19"/>
        <v>0</v>
      </c>
      <c r="AZ29" s="51">
        <f t="shared" si="20"/>
        <v>1</v>
      </c>
      <c r="BA29" s="51">
        <f t="shared" si="21"/>
        <v>0</v>
      </c>
      <c r="BB29" s="51">
        <f t="shared" si="22"/>
        <v>0</v>
      </c>
      <c r="BC29" s="51">
        <f t="shared" si="23"/>
        <v>0</v>
      </c>
      <c r="BD29" s="51">
        <f t="shared" si="24"/>
        <v>0</v>
      </c>
      <c r="BE29" s="51">
        <f t="shared" si="25"/>
        <v>3.6860864604247352</v>
      </c>
      <c r="BF29" s="51">
        <f t="shared" si="26"/>
        <v>0</v>
      </c>
      <c r="BG29" s="51">
        <f t="shared" si="27"/>
        <v>1</v>
      </c>
      <c r="BH29" s="51">
        <f t="shared" si="28"/>
        <v>0</v>
      </c>
      <c r="BI29" s="51">
        <f t="shared" si="29"/>
        <v>0</v>
      </c>
      <c r="BJ29" s="51">
        <f t="shared" si="30"/>
        <v>0</v>
      </c>
      <c r="BK29" s="51">
        <f t="shared" si="31"/>
        <v>0</v>
      </c>
      <c r="BL29" s="51">
        <f t="shared" si="32"/>
        <v>0</v>
      </c>
      <c r="BM29" s="51">
        <f t="shared" si="33"/>
        <v>0</v>
      </c>
      <c r="BN29" s="51">
        <f t="shared" si="34"/>
        <v>3.6860864604247352</v>
      </c>
      <c r="BO29" s="51">
        <f t="shared" si="35"/>
        <v>0</v>
      </c>
      <c r="BP29" s="51">
        <f t="shared" si="36"/>
        <v>1</v>
      </c>
      <c r="BQ29" s="51">
        <f t="shared" si="37"/>
        <v>0</v>
      </c>
      <c r="BR29" s="51">
        <f t="shared" si="38"/>
        <v>0</v>
      </c>
      <c r="BS29" s="51">
        <f t="shared" si="39"/>
        <v>0</v>
      </c>
      <c r="BT29" s="51">
        <f t="shared" si="40"/>
        <v>0</v>
      </c>
      <c r="BU29">
        <v>0.29291003942489602</v>
      </c>
      <c r="BV29">
        <v>2.319180727005</v>
      </c>
      <c r="BW29" t="s">
        <v>39</v>
      </c>
      <c r="BX29">
        <v>0.2</v>
      </c>
      <c r="BY29">
        <v>0.96599999999999997</v>
      </c>
      <c r="BZ29" t="s">
        <v>18</v>
      </c>
    </row>
    <row r="30" spans="1:78">
      <c r="A30" t="s">
        <v>20</v>
      </c>
      <c r="B30">
        <v>-0.40194000000000002</v>
      </c>
      <c r="C30">
        <v>1.617718</v>
      </c>
      <c r="D30">
        <v>-0.22983619999999999</v>
      </c>
      <c r="E30">
        <v>-7.8588870000000002E-3</v>
      </c>
      <c r="F30">
        <v>-7.263029E-2</v>
      </c>
      <c r="G30">
        <v>-1.9642340000000001E-2</v>
      </c>
      <c r="H30">
        <v>0.99713450000000003</v>
      </c>
      <c r="I30">
        <v>-0.38279679999999999</v>
      </c>
      <c r="J30">
        <v>1.6256790000000001</v>
      </c>
      <c r="K30">
        <v>-0.30287789999999998</v>
      </c>
      <c r="L30">
        <v>-5.5627269999999999E-2</v>
      </c>
      <c r="M30">
        <v>-0.54552699999999998</v>
      </c>
      <c r="N30">
        <v>-6.7580139999999997E-2</v>
      </c>
      <c r="O30">
        <v>0.83350990000000003</v>
      </c>
      <c r="P30" s="36">
        <f t="shared" si="1"/>
        <v>0.89961705221286314</v>
      </c>
      <c r="Q30" s="38">
        <f t="shared" si="2"/>
        <v>0.6186216812643226</v>
      </c>
      <c r="R30" s="45">
        <v>0.78500709999999996</v>
      </c>
      <c r="S30" s="44">
        <f t="shared" si="3"/>
        <v>0.24987552065446758</v>
      </c>
      <c r="T30" s="43">
        <f t="shared" si="4"/>
        <v>0.90380911801058794</v>
      </c>
      <c r="U30" s="42">
        <f t="shared" si="5"/>
        <v>0.28769137748582246</v>
      </c>
      <c r="V30">
        <v>-1.1197079999999999</v>
      </c>
      <c r="W30">
        <v>1.788564</v>
      </c>
      <c r="X30">
        <v>3.8224349999999997E-2</v>
      </c>
      <c r="Y30">
        <v>0.42148730000000001</v>
      </c>
      <c r="Z30">
        <v>0.48092829999999998</v>
      </c>
      <c r="AA30">
        <v>0.45222030000000002</v>
      </c>
      <c r="AB30">
        <v>0.49523539999999999</v>
      </c>
      <c r="AC30" s="47">
        <f t="shared" si="41"/>
        <v>4.5396938082736031E-2</v>
      </c>
      <c r="AE30">
        <v>186.49019999999999</v>
      </c>
      <c r="AF30">
        <v>189.07159999999999</v>
      </c>
      <c r="AG30" s="28">
        <f t="shared" si="6"/>
        <v>2.5814000000000021</v>
      </c>
      <c r="AH30">
        <v>2</v>
      </c>
      <c r="AI30">
        <v>4</v>
      </c>
      <c r="AJ30" s="49">
        <f t="shared" si="7"/>
        <v>7.4339668979069531</v>
      </c>
      <c r="AK30" s="51">
        <f t="shared" si="42"/>
        <v>7.637279306985536</v>
      </c>
      <c r="AL30" s="51">
        <f t="shared" si="8"/>
        <v>2.8798198256399421</v>
      </c>
      <c r="AM30" s="51">
        <f t="shared" si="43"/>
        <v>2.9585803467054812</v>
      </c>
      <c r="AN30" s="51"/>
      <c r="AO30" s="51">
        <f t="shared" si="9"/>
        <v>0</v>
      </c>
      <c r="AP30" s="51">
        <f t="shared" si="10"/>
        <v>0</v>
      </c>
      <c r="AQ30" s="51">
        <f t="shared" si="11"/>
        <v>0</v>
      </c>
      <c r="AR30" s="51">
        <f t="shared" si="12"/>
        <v>0</v>
      </c>
      <c r="AS30" s="51">
        <f t="shared" si="13"/>
        <v>2.8798198256399421</v>
      </c>
      <c r="AT30" s="51">
        <f t="shared" si="14"/>
        <v>0</v>
      </c>
      <c r="AU30" s="51">
        <f t="shared" si="15"/>
        <v>1</v>
      </c>
      <c r="AV30" s="51">
        <f t="shared" si="16"/>
        <v>0</v>
      </c>
      <c r="AW30" s="51">
        <f t="shared" si="17"/>
        <v>0</v>
      </c>
      <c r="AX30" s="51">
        <f t="shared" si="18"/>
        <v>0</v>
      </c>
      <c r="AY30" s="51">
        <f t="shared" si="19"/>
        <v>0</v>
      </c>
      <c r="AZ30" s="51">
        <f t="shared" si="20"/>
        <v>0</v>
      </c>
      <c r="BA30" s="51">
        <f t="shared" si="21"/>
        <v>0</v>
      </c>
      <c r="BB30" s="51">
        <f t="shared" si="22"/>
        <v>2.8798198256399421</v>
      </c>
      <c r="BC30" s="51">
        <f t="shared" si="23"/>
        <v>0</v>
      </c>
      <c r="BD30" s="51">
        <f t="shared" si="24"/>
        <v>1</v>
      </c>
      <c r="BE30" s="51">
        <f t="shared" si="25"/>
        <v>0</v>
      </c>
      <c r="BF30" s="51">
        <f t="shared" si="26"/>
        <v>0</v>
      </c>
      <c r="BG30" s="51">
        <f t="shared" si="27"/>
        <v>0</v>
      </c>
      <c r="BH30" s="51">
        <f t="shared" si="28"/>
        <v>0</v>
      </c>
      <c r="BI30" s="51">
        <f t="shared" si="29"/>
        <v>2.9585803467054812</v>
      </c>
      <c r="BJ30" s="51">
        <f t="shared" si="30"/>
        <v>0</v>
      </c>
      <c r="BK30" s="51">
        <f t="shared" si="31"/>
        <v>1</v>
      </c>
      <c r="BL30" s="51">
        <f t="shared" si="32"/>
        <v>0</v>
      </c>
      <c r="BM30" s="51">
        <f t="shared" si="33"/>
        <v>0</v>
      </c>
      <c r="BN30" s="51">
        <f t="shared" si="34"/>
        <v>0</v>
      </c>
      <c r="BO30" s="51">
        <f t="shared" si="35"/>
        <v>0</v>
      </c>
      <c r="BP30" s="51">
        <f t="shared" si="36"/>
        <v>0</v>
      </c>
      <c r="BQ30" s="51">
        <f t="shared" si="37"/>
        <v>0</v>
      </c>
      <c r="BR30" s="51">
        <f t="shared" si="38"/>
        <v>2.9585803467054812</v>
      </c>
      <c r="BS30" s="51">
        <f t="shared" si="39"/>
        <v>0</v>
      </c>
      <c r="BT30" s="51">
        <f t="shared" si="40"/>
        <v>1</v>
      </c>
      <c r="BU30">
        <v>1.2223101854324301</v>
      </c>
      <c r="BV30">
        <v>2.9079165458679199</v>
      </c>
      <c r="BW30" t="s">
        <v>40</v>
      </c>
      <c r="BX30">
        <v>0.72099999999999997</v>
      </c>
      <c r="BY30">
        <v>6.8000000000000005E-2</v>
      </c>
      <c r="BZ30" t="s">
        <v>18</v>
      </c>
    </row>
    <row r="31" spans="1:78">
      <c r="A31" t="s">
        <v>22</v>
      </c>
      <c r="B31">
        <v>-0.3855169</v>
      </c>
      <c r="C31">
        <v>1.6164320000000001</v>
      </c>
      <c r="D31">
        <v>-0.23239080000000001</v>
      </c>
      <c r="E31">
        <v>-1.1391490000000001E-2</v>
      </c>
      <c r="F31">
        <v>-0.49211959999999999</v>
      </c>
      <c r="G31">
        <v>-1.8310610000000001E-2</v>
      </c>
      <c r="H31">
        <v>0.87026049999999999</v>
      </c>
      <c r="I31">
        <v>-0.35502650000000002</v>
      </c>
      <c r="J31">
        <v>1.6175010000000001</v>
      </c>
      <c r="K31">
        <v>-0.1793689</v>
      </c>
      <c r="L31">
        <v>-2.7470189999999998E-2</v>
      </c>
      <c r="M31">
        <v>-0.85628309999999996</v>
      </c>
      <c r="N31">
        <v>-6.2401369999999998E-2</v>
      </c>
      <c r="O31">
        <v>0.51198710000000003</v>
      </c>
      <c r="P31" s="36">
        <f t="shared" si="1"/>
        <v>0.7237563991614463</v>
      </c>
      <c r="Q31" s="38">
        <f t="shared" si="2"/>
        <v>4.7646650654285638E-2</v>
      </c>
      <c r="R31" s="45">
        <v>1.4629749999999999</v>
      </c>
      <c r="S31" s="44">
        <f t="shared" si="3"/>
        <v>0.46567940573973116</v>
      </c>
      <c r="T31" s="43">
        <f t="shared" si="4"/>
        <v>1.5231316297677653</v>
      </c>
      <c r="U31" s="42">
        <f t="shared" si="5"/>
        <v>0.48482785571430898</v>
      </c>
      <c r="V31">
        <v>-1.717495</v>
      </c>
      <c r="W31">
        <v>1.898892</v>
      </c>
      <c r="X31">
        <v>-0.76750229999999997</v>
      </c>
      <c r="Y31">
        <v>0.44827610000000001</v>
      </c>
      <c r="Z31">
        <v>0.43801479999999998</v>
      </c>
      <c r="AA31">
        <v>0.41924869999999997</v>
      </c>
      <c r="AB31">
        <v>0.4909</v>
      </c>
      <c r="AC31" s="47">
        <f t="shared" si="41"/>
        <v>4.041095619017613E-2</v>
      </c>
      <c r="AE31">
        <v>190.58529999999999</v>
      </c>
      <c r="AF31">
        <v>192.52340000000001</v>
      </c>
      <c r="AG31" s="28">
        <f t="shared" si="6"/>
        <v>1.9381000000000199</v>
      </c>
      <c r="AH31">
        <v>3</v>
      </c>
      <c r="AI31">
        <v>4</v>
      </c>
      <c r="AJ31" s="49">
        <f t="shared" si="7"/>
        <v>8.499942912422382</v>
      </c>
      <c r="AK31" s="51">
        <f t="shared" si="42"/>
        <v>8.5580784217939083</v>
      </c>
      <c r="AL31" s="51">
        <f t="shared" si="8"/>
        <v>4.3857091545442932</v>
      </c>
      <c r="AM31" s="51">
        <f t="shared" si="43"/>
        <v>4.4157052896103508</v>
      </c>
      <c r="AN31" s="51"/>
      <c r="AO31" s="51">
        <f t="shared" si="9"/>
        <v>0</v>
      </c>
      <c r="AP31" s="51">
        <f t="shared" si="10"/>
        <v>0</v>
      </c>
      <c r="AQ31" s="51">
        <f t="shared" si="11"/>
        <v>0</v>
      </c>
      <c r="AR31" s="51">
        <f t="shared" si="12"/>
        <v>0</v>
      </c>
      <c r="AS31" s="51">
        <f t="shared" si="13"/>
        <v>0</v>
      </c>
      <c r="AT31" s="51">
        <f t="shared" si="14"/>
        <v>0</v>
      </c>
      <c r="AU31" s="51">
        <f t="shared" si="15"/>
        <v>0</v>
      </c>
      <c r="AV31" s="51">
        <f t="shared" si="16"/>
        <v>0</v>
      </c>
      <c r="AW31" s="51">
        <f t="shared" si="17"/>
        <v>4.3857091545442932</v>
      </c>
      <c r="AX31" s="51">
        <f t="shared" si="18"/>
        <v>0</v>
      </c>
      <c r="AY31" s="51">
        <f t="shared" si="19"/>
        <v>1</v>
      </c>
      <c r="AZ31" s="51">
        <f t="shared" si="20"/>
        <v>0</v>
      </c>
      <c r="BA31" s="51">
        <f t="shared" si="21"/>
        <v>0</v>
      </c>
      <c r="BB31" s="51">
        <f t="shared" si="22"/>
        <v>4.3857091545442932</v>
      </c>
      <c r="BC31" s="51">
        <f t="shared" si="23"/>
        <v>0</v>
      </c>
      <c r="BD31" s="51">
        <f t="shared" si="24"/>
        <v>1</v>
      </c>
      <c r="BE31" s="51">
        <f t="shared" si="25"/>
        <v>0</v>
      </c>
      <c r="BF31" s="51">
        <f t="shared" si="26"/>
        <v>0</v>
      </c>
      <c r="BG31" s="51">
        <f t="shared" si="27"/>
        <v>0</v>
      </c>
      <c r="BH31" s="51">
        <f t="shared" si="28"/>
        <v>0</v>
      </c>
      <c r="BI31" s="51">
        <f t="shared" si="29"/>
        <v>0</v>
      </c>
      <c r="BJ31" s="51">
        <f t="shared" si="30"/>
        <v>0</v>
      </c>
      <c r="BK31" s="51">
        <f t="shared" si="31"/>
        <v>0</v>
      </c>
      <c r="BL31" s="51">
        <f t="shared" si="32"/>
        <v>0</v>
      </c>
      <c r="BM31" s="51">
        <f t="shared" si="33"/>
        <v>4.4157052896103508</v>
      </c>
      <c r="BN31" s="51">
        <f t="shared" si="34"/>
        <v>0</v>
      </c>
      <c r="BO31" s="51">
        <f t="shared" si="35"/>
        <v>1</v>
      </c>
      <c r="BP31" s="51">
        <f t="shared" si="36"/>
        <v>0</v>
      </c>
      <c r="BQ31" s="51">
        <f t="shared" si="37"/>
        <v>0</v>
      </c>
      <c r="BR31" s="51">
        <f t="shared" si="38"/>
        <v>4.4157052896103508</v>
      </c>
      <c r="BS31" s="51">
        <f t="shared" si="39"/>
        <v>0</v>
      </c>
      <c r="BT31" s="51">
        <f t="shared" si="40"/>
        <v>1</v>
      </c>
      <c r="BU31">
        <v>1.9452557563781701</v>
      </c>
      <c r="BV31">
        <v>2.93262767791748</v>
      </c>
      <c r="BW31" t="s">
        <v>41</v>
      </c>
      <c r="BX31">
        <v>0.27700000000000002</v>
      </c>
      <c r="BY31">
        <v>0.39100000000000001</v>
      </c>
      <c r="BZ31" t="s">
        <v>18</v>
      </c>
    </row>
    <row r="32" spans="1:78">
      <c r="A32" t="s">
        <v>16</v>
      </c>
      <c r="B32">
        <v>-0.38567279999999998</v>
      </c>
      <c r="C32">
        <v>1.606824</v>
      </c>
      <c r="D32">
        <v>-0.18298020000000001</v>
      </c>
      <c r="E32">
        <v>1.47032E-3</v>
      </c>
      <c r="F32">
        <v>-0.86813799999999997</v>
      </c>
      <c r="G32">
        <v>-9.1978159999999993E-3</v>
      </c>
      <c r="H32">
        <v>0.49623539999999999</v>
      </c>
      <c r="I32">
        <v>-0.22803519999999999</v>
      </c>
      <c r="J32">
        <v>1.6295919999999999</v>
      </c>
      <c r="K32">
        <v>-0.3362772</v>
      </c>
      <c r="L32">
        <v>-0.14437050000000001</v>
      </c>
      <c r="M32">
        <v>-0.26734409999999997</v>
      </c>
      <c r="N32">
        <v>-7.1474490000000002E-2</v>
      </c>
      <c r="O32">
        <v>0.95003990000000005</v>
      </c>
      <c r="P32" s="36">
        <f t="shared" si="1"/>
        <v>5.252132670807852E-2</v>
      </c>
      <c r="Q32" s="38">
        <f t="shared" si="2"/>
        <v>-0.99448302048164661</v>
      </c>
      <c r="R32" s="45">
        <v>2.2643689999999999</v>
      </c>
      <c r="S32" s="44">
        <f t="shared" si="3"/>
        <v>0.72077103866810388</v>
      </c>
      <c r="T32" s="43">
        <f t="shared" si="4"/>
        <v>3.03650164694709</v>
      </c>
      <c r="U32" s="42">
        <f t="shared" si="5"/>
        <v>0.96654849363662121</v>
      </c>
      <c r="V32">
        <v>-1.5130950000000001</v>
      </c>
      <c r="W32">
        <v>2.4697339999999999</v>
      </c>
      <c r="X32">
        <v>1.581013</v>
      </c>
      <c r="Y32">
        <v>0.47397289999999997</v>
      </c>
      <c r="Z32">
        <v>0.4540187</v>
      </c>
      <c r="AA32">
        <v>0.4069258</v>
      </c>
      <c r="AB32">
        <v>0.37607879999999999</v>
      </c>
      <c r="AC32" s="47">
        <f t="shared" si="41"/>
        <v>3.2932244436795384E-2</v>
      </c>
      <c r="AE32">
        <v>194.04060000000001</v>
      </c>
      <c r="AF32">
        <v>197.08789999999999</v>
      </c>
      <c r="AG32" s="28">
        <f t="shared" si="6"/>
        <v>3.0472999999999786</v>
      </c>
      <c r="AH32">
        <v>1</v>
      </c>
      <c r="AI32">
        <v>4</v>
      </c>
      <c r="AJ32" s="49">
        <f t="shared" si="7"/>
        <v>9.425392523050224</v>
      </c>
      <c r="AK32" s="51">
        <f t="shared" si="42"/>
        <v>9.8486935968218567</v>
      </c>
      <c r="AL32" s="51">
        <f t="shared" si="8"/>
        <v>3.0930307232797198</v>
      </c>
      <c r="AM32" s="51">
        <f t="shared" si="43"/>
        <v>3.2319409302733324</v>
      </c>
      <c r="AN32" s="51"/>
      <c r="AO32" s="51">
        <f t="shared" si="9"/>
        <v>3.0930307232797198</v>
      </c>
      <c r="AP32" s="51">
        <f t="shared" si="10"/>
        <v>0</v>
      </c>
      <c r="AQ32" s="51">
        <f t="shared" si="11"/>
        <v>1</v>
      </c>
      <c r="AR32" s="51">
        <f t="shared" si="12"/>
        <v>0</v>
      </c>
      <c r="AS32" s="51">
        <f t="shared" si="13"/>
        <v>0</v>
      </c>
      <c r="AT32" s="51">
        <f t="shared" si="14"/>
        <v>0</v>
      </c>
      <c r="AU32" s="51">
        <f t="shared" si="15"/>
        <v>0</v>
      </c>
      <c r="AV32" s="51">
        <f t="shared" si="16"/>
        <v>0</v>
      </c>
      <c r="AW32" s="51">
        <f t="shared" si="17"/>
        <v>0</v>
      </c>
      <c r="AX32" s="51">
        <f t="shared" si="18"/>
        <v>0</v>
      </c>
      <c r="AY32" s="51">
        <f t="shared" si="19"/>
        <v>0</v>
      </c>
      <c r="AZ32" s="51">
        <f t="shared" si="20"/>
        <v>0</v>
      </c>
      <c r="BA32" s="51">
        <f t="shared" si="21"/>
        <v>0</v>
      </c>
      <c r="BB32" s="51">
        <f t="shared" si="22"/>
        <v>3.0930307232797198</v>
      </c>
      <c r="BC32" s="51">
        <f t="shared" si="23"/>
        <v>0</v>
      </c>
      <c r="BD32" s="51">
        <f t="shared" si="24"/>
        <v>1</v>
      </c>
      <c r="BE32" s="51">
        <f t="shared" si="25"/>
        <v>3.2319409302733324</v>
      </c>
      <c r="BF32" s="51">
        <f t="shared" si="26"/>
        <v>0</v>
      </c>
      <c r="BG32" s="51">
        <f t="shared" si="27"/>
        <v>1</v>
      </c>
      <c r="BH32" s="51">
        <f t="shared" si="28"/>
        <v>0</v>
      </c>
      <c r="BI32" s="51">
        <f t="shared" si="29"/>
        <v>0</v>
      </c>
      <c r="BJ32" s="51">
        <f t="shared" si="30"/>
        <v>0</v>
      </c>
      <c r="BK32" s="51">
        <f t="shared" si="31"/>
        <v>0</v>
      </c>
      <c r="BL32" s="51">
        <f t="shared" si="32"/>
        <v>0</v>
      </c>
      <c r="BM32" s="51">
        <f t="shared" si="33"/>
        <v>0</v>
      </c>
      <c r="BN32" s="51">
        <f t="shared" si="34"/>
        <v>0</v>
      </c>
      <c r="BO32" s="51">
        <f t="shared" si="35"/>
        <v>0</v>
      </c>
      <c r="BP32" s="51">
        <f t="shared" si="36"/>
        <v>0</v>
      </c>
      <c r="BQ32" s="51">
        <f t="shared" si="37"/>
        <v>0</v>
      </c>
      <c r="BR32" s="51">
        <f t="shared" si="38"/>
        <v>3.2319409302733324</v>
      </c>
      <c r="BS32" s="51">
        <f t="shared" si="39"/>
        <v>0</v>
      </c>
      <c r="BT32" s="51">
        <f t="shared" si="40"/>
        <v>1</v>
      </c>
      <c r="BU32">
        <v>0.67769181728363004</v>
      </c>
      <c r="BV32">
        <v>2.4883186817169198</v>
      </c>
      <c r="BW32" t="s">
        <v>42</v>
      </c>
      <c r="BX32">
        <v>0.189</v>
      </c>
      <c r="BY32">
        <v>0.72299999999999998</v>
      </c>
      <c r="BZ32" t="s">
        <v>18</v>
      </c>
    </row>
    <row r="33" spans="1:78">
      <c r="A33" t="s">
        <v>22</v>
      </c>
      <c r="B33">
        <v>-0.33845960000000003</v>
      </c>
      <c r="C33">
        <v>1.6166689999999999</v>
      </c>
      <c r="D33">
        <v>-0.3460722</v>
      </c>
      <c r="E33">
        <v>-2.122339E-3</v>
      </c>
      <c r="F33">
        <v>-0.18991730000000001</v>
      </c>
      <c r="G33">
        <v>-8.2748400000000003E-3</v>
      </c>
      <c r="H33">
        <v>0.98176289999999999</v>
      </c>
      <c r="I33">
        <v>-0.4696611</v>
      </c>
      <c r="J33">
        <v>1.6268609999999999</v>
      </c>
      <c r="K33">
        <v>2.8337080000000001E-2</v>
      </c>
      <c r="L33">
        <v>9.5311489999999992E-3</v>
      </c>
      <c r="M33">
        <v>-0.97201720000000003</v>
      </c>
      <c r="N33">
        <v>-7.4932189999999996E-2</v>
      </c>
      <c r="O33">
        <v>-0.2224343</v>
      </c>
      <c r="P33" s="36">
        <f t="shared" si="1"/>
        <v>0.97627224818046743</v>
      </c>
      <c r="Q33" s="38">
        <f t="shared" si="2"/>
        <v>0.90621500513468844</v>
      </c>
      <c r="R33" s="45">
        <v>2.675719</v>
      </c>
      <c r="S33" s="44">
        <f t="shared" si="3"/>
        <v>0.85170781034980625</v>
      </c>
      <c r="T33" s="43">
        <f t="shared" si="4"/>
        <v>0.43655180202737864</v>
      </c>
      <c r="U33" s="42">
        <f t="shared" si="5"/>
        <v>0.13895875441666361</v>
      </c>
      <c r="V33">
        <v>0.67118979999999995</v>
      </c>
      <c r="W33">
        <v>2.472607</v>
      </c>
      <c r="X33">
        <v>-2.6714639999999998</v>
      </c>
      <c r="Y33">
        <v>0.49235830000000003</v>
      </c>
      <c r="Z33">
        <v>0.43994080000000002</v>
      </c>
      <c r="AA33">
        <v>0.46063710000000002</v>
      </c>
      <c r="AB33">
        <v>0.3908567</v>
      </c>
      <c r="AC33" s="47">
        <f t="shared" si="41"/>
        <v>3.8998865924120434E-2</v>
      </c>
      <c r="AE33">
        <v>198.6046</v>
      </c>
      <c r="AF33">
        <v>205.2388</v>
      </c>
      <c r="AG33" s="28">
        <f t="shared" si="6"/>
        <v>6.6341999999999928</v>
      </c>
      <c r="AH33">
        <v>4</v>
      </c>
      <c r="AI33">
        <v>1</v>
      </c>
      <c r="AJ33" s="49">
        <f t="shared" si="7"/>
        <v>9.4222787274999096</v>
      </c>
      <c r="AK33" s="51">
        <f t="shared" si="42"/>
        <v>6.8065768751681519</v>
      </c>
      <c r="AL33" s="51">
        <f t="shared" si="8"/>
        <v>1.4202584678634831</v>
      </c>
      <c r="AM33" s="51">
        <f t="shared" si="43"/>
        <v>1.025983068820379</v>
      </c>
      <c r="AN33" s="51"/>
      <c r="AO33" s="51">
        <f t="shared" si="9"/>
        <v>0</v>
      </c>
      <c r="AP33" s="51">
        <f t="shared" si="10"/>
        <v>1.4202584678634831</v>
      </c>
      <c r="AQ33" s="51">
        <f t="shared" si="11"/>
        <v>0</v>
      </c>
      <c r="AR33" s="51">
        <f t="shared" si="12"/>
        <v>1</v>
      </c>
      <c r="AS33" s="51">
        <f t="shared" si="13"/>
        <v>0</v>
      </c>
      <c r="AT33" s="51">
        <f t="shared" si="14"/>
        <v>0</v>
      </c>
      <c r="AU33" s="51">
        <f t="shared" si="15"/>
        <v>0</v>
      </c>
      <c r="AV33" s="51">
        <f t="shared" si="16"/>
        <v>0</v>
      </c>
      <c r="AW33" s="51">
        <f t="shared" si="17"/>
        <v>0</v>
      </c>
      <c r="AX33" s="51">
        <f t="shared" si="18"/>
        <v>0</v>
      </c>
      <c r="AY33" s="51">
        <f t="shared" si="19"/>
        <v>0</v>
      </c>
      <c r="AZ33" s="51">
        <f t="shared" si="20"/>
        <v>0</v>
      </c>
      <c r="BA33" s="51">
        <f t="shared" si="21"/>
        <v>1.4202584678634831</v>
      </c>
      <c r="BB33" s="51">
        <f t="shared" si="22"/>
        <v>0</v>
      </c>
      <c r="BC33" s="51">
        <f t="shared" si="23"/>
        <v>1</v>
      </c>
      <c r="BD33" s="51">
        <f t="shared" si="24"/>
        <v>0</v>
      </c>
      <c r="BE33" s="51">
        <f t="shared" si="25"/>
        <v>0</v>
      </c>
      <c r="BF33" s="51">
        <f t="shared" si="26"/>
        <v>1.025983068820379</v>
      </c>
      <c r="BG33" s="51">
        <f t="shared" si="27"/>
        <v>0</v>
      </c>
      <c r="BH33" s="51">
        <f t="shared" si="28"/>
        <v>1</v>
      </c>
      <c r="BI33" s="51">
        <f t="shared" si="29"/>
        <v>0</v>
      </c>
      <c r="BJ33" s="51">
        <f t="shared" si="30"/>
        <v>0</v>
      </c>
      <c r="BK33" s="51">
        <f t="shared" si="31"/>
        <v>0</v>
      </c>
      <c r="BL33" s="51">
        <f t="shared" si="32"/>
        <v>0</v>
      </c>
      <c r="BM33" s="51">
        <f t="shared" si="33"/>
        <v>0</v>
      </c>
      <c r="BN33" s="51">
        <f t="shared" si="34"/>
        <v>0</v>
      </c>
      <c r="BO33" s="51">
        <f t="shared" si="35"/>
        <v>0</v>
      </c>
      <c r="BP33" s="51">
        <f t="shared" si="36"/>
        <v>0</v>
      </c>
      <c r="BQ33" s="51">
        <f t="shared" si="37"/>
        <v>1.025983068820379</v>
      </c>
      <c r="BR33" s="51">
        <f t="shared" si="38"/>
        <v>0</v>
      </c>
      <c r="BS33" s="51">
        <f t="shared" si="39"/>
        <v>1</v>
      </c>
      <c r="BT33" s="51">
        <f t="shared" si="40"/>
        <v>0</v>
      </c>
      <c r="BU33">
        <v>2.6241195201873802</v>
      </c>
      <c r="BV33">
        <v>0.70319098234176602</v>
      </c>
      <c r="BW33" t="s">
        <v>43</v>
      </c>
      <c r="BX33">
        <v>0.113</v>
      </c>
      <c r="BY33">
        <v>0.85299999999999998</v>
      </c>
      <c r="BZ33" t="s">
        <v>18</v>
      </c>
    </row>
    <row r="34" spans="1:78">
      <c r="A34" t="s">
        <v>22</v>
      </c>
      <c r="B34">
        <v>-0.47960659999999999</v>
      </c>
      <c r="C34">
        <v>1.6223019999999999</v>
      </c>
      <c r="D34">
        <v>2.899535E-2</v>
      </c>
      <c r="E34">
        <v>5.8461490000000001E-3</v>
      </c>
      <c r="F34">
        <v>-0.97232479999999999</v>
      </c>
      <c r="G34">
        <v>-2.6931699999999999E-2</v>
      </c>
      <c r="H34">
        <v>-0.2320024</v>
      </c>
      <c r="I34">
        <v>-0.47671049999999998</v>
      </c>
      <c r="J34">
        <v>1.621807</v>
      </c>
      <c r="K34">
        <v>2.6803690000000002E-3</v>
      </c>
      <c r="L34">
        <v>-2.7494289999999998E-3</v>
      </c>
      <c r="M34">
        <v>-0.99976969999999998</v>
      </c>
      <c r="N34">
        <v>-1.484487E-2</v>
      </c>
      <c r="O34">
        <v>-1.525282E-2</v>
      </c>
      <c r="P34" s="36">
        <f t="shared" si="1"/>
        <v>0.98320440120127484</v>
      </c>
      <c r="Q34" s="38">
        <f t="shared" si="2"/>
        <v>0.93338178908311487</v>
      </c>
      <c r="R34" s="45">
        <v>5.8479270000000003</v>
      </c>
      <c r="S34" s="44">
        <f t="shared" si="3"/>
        <v>1.8614529777811166</v>
      </c>
      <c r="T34" s="43">
        <f t="shared" si="4"/>
        <v>0.36707302676688891</v>
      </c>
      <c r="U34" s="42">
        <f t="shared" si="5"/>
        <v>0.11684297337130796</v>
      </c>
      <c r="V34">
        <v>-0.69895790000000002</v>
      </c>
      <c r="W34">
        <v>2.2229109999999999</v>
      </c>
      <c r="X34">
        <v>-5.7838690000000001</v>
      </c>
      <c r="Y34">
        <v>0.40766750000000002</v>
      </c>
      <c r="Z34">
        <v>0.4966894</v>
      </c>
      <c r="AA34">
        <v>0.4309462</v>
      </c>
      <c r="AB34">
        <v>0.4326258</v>
      </c>
      <c r="AC34" s="47">
        <f t="shared" si="41"/>
        <v>3.7750825489099221E-2</v>
      </c>
      <c r="AE34">
        <v>206.75280000000001</v>
      </c>
      <c r="AF34">
        <v>210.2407</v>
      </c>
      <c r="AG34" s="28">
        <f t="shared" si="6"/>
        <v>3.4878999999999962</v>
      </c>
      <c r="AH34">
        <v>4</v>
      </c>
      <c r="AI34">
        <v>3</v>
      </c>
      <c r="AJ34" s="49">
        <f t="shared" si="7"/>
        <v>10.597201394940255</v>
      </c>
      <c r="AK34" s="51">
        <f t="shared" si="42"/>
        <v>6.6034151042146068</v>
      </c>
      <c r="AL34" s="51">
        <f t="shared" si="8"/>
        <v>3.0382755798446821</v>
      </c>
      <c r="AM34" s="51">
        <f t="shared" si="43"/>
        <v>1.893235214373868</v>
      </c>
      <c r="AN34" s="51"/>
      <c r="AO34" s="51">
        <f t="shared" si="9"/>
        <v>0</v>
      </c>
      <c r="AP34" s="51">
        <f t="shared" si="10"/>
        <v>0</v>
      </c>
      <c r="AQ34" s="51">
        <f t="shared" si="11"/>
        <v>0</v>
      </c>
      <c r="AR34" s="51">
        <f t="shared" si="12"/>
        <v>0</v>
      </c>
      <c r="AS34" s="51">
        <f t="shared" si="13"/>
        <v>0</v>
      </c>
      <c r="AT34" s="51">
        <f t="shared" si="14"/>
        <v>0</v>
      </c>
      <c r="AU34" s="51">
        <f t="shared" si="15"/>
        <v>0</v>
      </c>
      <c r="AV34" s="51">
        <f t="shared" si="16"/>
        <v>0</v>
      </c>
      <c r="AW34" s="51">
        <f t="shared" si="17"/>
        <v>0</v>
      </c>
      <c r="AX34" s="51">
        <f t="shared" si="18"/>
        <v>3.0382755798446821</v>
      </c>
      <c r="AY34" s="51">
        <f t="shared" si="19"/>
        <v>0</v>
      </c>
      <c r="AZ34" s="51">
        <f t="shared" si="20"/>
        <v>1</v>
      </c>
      <c r="BA34" s="51">
        <f t="shared" si="21"/>
        <v>3.0382755798446821</v>
      </c>
      <c r="BB34" s="51">
        <f t="shared" si="22"/>
        <v>0</v>
      </c>
      <c r="BC34" s="51">
        <f t="shared" si="23"/>
        <v>1</v>
      </c>
      <c r="BD34" s="51">
        <f t="shared" si="24"/>
        <v>0</v>
      </c>
      <c r="BE34" s="51">
        <f t="shared" si="25"/>
        <v>0</v>
      </c>
      <c r="BF34" s="51">
        <f t="shared" si="26"/>
        <v>0</v>
      </c>
      <c r="BG34" s="51">
        <f t="shared" si="27"/>
        <v>0</v>
      </c>
      <c r="BH34" s="51">
        <f t="shared" si="28"/>
        <v>0</v>
      </c>
      <c r="BI34" s="51">
        <f t="shared" si="29"/>
        <v>0</v>
      </c>
      <c r="BJ34" s="51">
        <f t="shared" si="30"/>
        <v>0</v>
      </c>
      <c r="BK34" s="51">
        <f t="shared" si="31"/>
        <v>0</v>
      </c>
      <c r="BL34" s="51">
        <f t="shared" si="32"/>
        <v>0</v>
      </c>
      <c r="BM34" s="51">
        <f t="shared" si="33"/>
        <v>0</v>
      </c>
      <c r="BN34" s="51">
        <f t="shared" si="34"/>
        <v>1.893235214373868</v>
      </c>
      <c r="BO34" s="51">
        <f t="shared" si="35"/>
        <v>0</v>
      </c>
      <c r="BP34" s="51">
        <f t="shared" si="36"/>
        <v>1</v>
      </c>
      <c r="BQ34" s="51">
        <f t="shared" si="37"/>
        <v>1.893235214373868</v>
      </c>
      <c r="BR34" s="51">
        <f t="shared" si="38"/>
        <v>0</v>
      </c>
      <c r="BS34" s="51">
        <f t="shared" si="39"/>
        <v>1</v>
      </c>
      <c r="BT34" s="51">
        <f t="shared" si="40"/>
        <v>0</v>
      </c>
      <c r="BU34">
        <v>3.0320339202880899</v>
      </c>
      <c r="BV34">
        <v>1.9209609031677199</v>
      </c>
      <c r="BW34" t="s">
        <v>44</v>
      </c>
      <c r="BX34">
        <v>0.15</v>
      </c>
      <c r="BY34">
        <v>0.29199999999999998</v>
      </c>
      <c r="BZ34" t="s">
        <v>18</v>
      </c>
    </row>
    <row r="35" spans="1:78">
      <c r="A35" t="s">
        <v>20</v>
      </c>
      <c r="B35">
        <v>-0.48100559999999998</v>
      </c>
      <c r="C35">
        <v>1.619723</v>
      </c>
      <c r="D35">
        <v>-1.018859E-3</v>
      </c>
      <c r="E35">
        <v>2.3264470000000002E-3</v>
      </c>
      <c r="F35">
        <v>-0.99943380000000004</v>
      </c>
      <c r="G35">
        <v>2.230311E-3</v>
      </c>
      <c r="H35">
        <v>-3.3494450000000002E-2</v>
      </c>
      <c r="I35">
        <v>-0.48876150000000002</v>
      </c>
      <c r="J35">
        <v>1.6329389999999999</v>
      </c>
      <c r="K35">
        <v>7.5334999999999999E-2</v>
      </c>
      <c r="L35">
        <v>2.1643559999999999E-2</v>
      </c>
      <c r="M35">
        <v>-0.98135159999999999</v>
      </c>
      <c r="N35">
        <v>-0.18648029999999999</v>
      </c>
      <c r="O35">
        <v>4.1301339999999999E-2</v>
      </c>
      <c r="P35" s="36">
        <f t="shared" si="1"/>
        <v>0.60772153605801793</v>
      </c>
      <c r="Q35" s="38">
        <f t="shared" si="2"/>
        <v>-0.2613490692225664</v>
      </c>
      <c r="R35" s="45">
        <v>1.1257189999999999</v>
      </c>
      <c r="S35" s="44">
        <f t="shared" si="3"/>
        <v>0.35832748676493065</v>
      </c>
      <c r="T35" s="43">
        <f t="shared" si="4"/>
        <v>1.8352159110921644</v>
      </c>
      <c r="U35" s="42">
        <f t="shared" si="5"/>
        <v>0.58416736778242861</v>
      </c>
      <c r="V35">
        <v>-0.73123970000000005</v>
      </c>
      <c r="W35">
        <v>2.1630850000000001</v>
      </c>
      <c r="X35">
        <v>-0.95463500000000001</v>
      </c>
      <c r="Y35">
        <v>0.44636360000000003</v>
      </c>
      <c r="Z35">
        <v>0.40573120000000001</v>
      </c>
      <c r="AA35">
        <v>0.4909192</v>
      </c>
      <c r="AB35">
        <v>0.42572860000000001</v>
      </c>
      <c r="AC35" s="47">
        <f t="shared" si="41"/>
        <v>3.7850360607759238E-2</v>
      </c>
      <c r="AE35">
        <v>211.7527</v>
      </c>
      <c r="AF35">
        <v>214.15299999999999</v>
      </c>
      <c r="AG35" s="28">
        <f t="shared" si="6"/>
        <v>2.4002999999999872</v>
      </c>
      <c r="AH35">
        <v>4</v>
      </c>
      <c r="AI35">
        <v>3</v>
      </c>
      <c r="AJ35" s="49">
        <f t="shared" si="7"/>
        <v>8.2163239889034845</v>
      </c>
      <c r="AK35" s="51">
        <f t="shared" si="42"/>
        <v>8.9214270440548589</v>
      </c>
      <c r="AL35" s="51">
        <f t="shared" si="8"/>
        <v>3.4230404486537216</v>
      </c>
      <c r="AM35" s="51">
        <f t="shared" si="43"/>
        <v>3.7167966687726146</v>
      </c>
      <c r="AN35" s="51"/>
      <c r="AO35" s="51">
        <f t="shared" si="9"/>
        <v>0</v>
      </c>
      <c r="AP35" s="51">
        <f t="shared" si="10"/>
        <v>0</v>
      </c>
      <c r="AQ35" s="51">
        <f t="shared" si="11"/>
        <v>0</v>
      </c>
      <c r="AR35" s="51">
        <f t="shared" si="12"/>
        <v>0</v>
      </c>
      <c r="AS35" s="51">
        <f t="shared" si="13"/>
        <v>0</v>
      </c>
      <c r="AT35" s="51">
        <f t="shared" si="14"/>
        <v>0</v>
      </c>
      <c r="AU35" s="51">
        <f t="shared" si="15"/>
        <v>0</v>
      </c>
      <c r="AV35" s="51">
        <f t="shared" si="16"/>
        <v>0</v>
      </c>
      <c r="AW35" s="51">
        <f t="shared" si="17"/>
        <v>0</v>
      </c>
      <c r="AX35" s="51">
        <f t="shared" si="18"/>
        <v>3.4230404486537216</v>
      </c>
      <c r="AY35" s="51">
        <f t="shared" si="19"/>
        <v>0</v>
      </c>
      <c r="AZ35" s="51">
        <f t="shared" si="20"/>
        <v>1</v>
      </c>
      <c r="BA35" s="51">
        <f t="shared" si="21"/>
        <v>3.4230404486537216</v>
      </c>
      <c r="BB35" s="51">
        <f t="shared" si="22"/>
        <v>0</v>
      </c>
      <c r="BC35" s="51">
        <f t="shared" si="23"/>
        <v>1</v>
      </c>
      <c r="BD35" s="51">
        <f t="shared" si="24"/>
        <v>0</v>
      </c>
      <c r="BE35" s="51">
        <f t="shared" si="25"/>
        <v>0</v>
      </c>
      <c r="BF35" s="51">
        <f t="shared" si="26"/>
        <v>0</v>
      </c>
      <c r="BG35" s="51">
        <f t="shared" si="27"/>
        <v>0</v>
      </c>
      <c r="BH35" s="51">
        <f t="shared" si="28"/>
        <v>0</v>
      </c>
      <c r="BI35" s="51">
        <f t="shared" si="29"/>
        <v>0</v>
      </c>
      <c r="BJ35" s="51">
        <f t="shared" si="30"/>
        <v>0</v>
      </c>
      <c r="BK35" s="51">
        <f t="shared" si="31"/>
        <v>0</v>
      </c>
      <c r="BL35" s="51">
        <f t="shared" si="32"/>
        <v>0</v>
      </c>
      <c r="BM35" s="51">
        <f t="shared" si="33"/>
        <v>0</v>
      </c>
      <c r="BN35" s="51">
        <f t="shared" si="34"/>
        <v>3.7167966687726146</v>
      </c>
      <c r="BO35" s="51">
        <f t="shared" si="35"/>
        <v>0</v>
      </c>
      <c r="BP35" s="51">
        <f t="shared" si="36"/>
        <v>1</v>
      </c>
      <c r="BQ35" s="51">
        <f t="shared" si="37"/>
        <v>3.7167966687726146</v>
      </c>
      <c r="BR35" s="51">
        <f t="shared" si="38"/>
        <v>0</v>
      </c>
      <c r="BS35" s="51">
        <f t="shared" si="39"/>
        <v>1</v>
      </c>
      <c r="BT35" s="51">
        <f t="shared" si="40"/>
        <v>0</v>
      </c>
      <c r="BU35">
        <v>2.5813331604003902</v>
      </c>
      <c r="BV35">
        <v>2.0023713111877401</v>
      </c>
      <c r="BW35" t="s">
        <v>45</v>
      </c>
      <c r="BX35">
        <v>0.66500000000000004</v>
      </c>
      <c r="BY35">
        <v>0.88100000000000001</v>
      </c>
      <c r="BZ35" t="s">
        <v>18</v>
      </c>
    </row>
    <row r="36" spans="1:78">
      <c r="A36" t="s">
        <v>16</v>
      </c>
      <c r="B36">
        <v>-0.49313439999999997</v>
      </c>
      <c r="C36">
        <v>1.620827</v>
      </c>
      <c r="D36">
        <v>-7.7967640000000003E-3</v>
      </c>
      <c r="E36">
        <v>1.3581319999999999E-2</v>
      </c>
      <c r="F36">
        <v>-0.99418669999999998</v>
      </c>
      <c r="G36">
        <v>-1.670642E-2</v>
      </c>
      <c r="H36">
        <v>-0.1054959</v>
      </c>
      <c r="I36">
        <v>0.14956559999999999</v>
      </c>
      <c r="J36">
        <v>1.6030500000000001</v>
      </c>
      <c r="K36">
        <v>-0.4867978</v>
      </c>
      <c r="L36">
        <v>-0.3537284</v>
      </c>
      <c r="M36">
        <v>-0.54128639999999995</v>
      </c>
      <c r="N36">
        <v>-0.29570679999999999</v>
      </c>
      <c r="O36">
        <v>0.70316630000000002</v>
      </c>
      <c r="P36" s="36">
        <f t="shared" si="1"/>
        <v>0.57233671950125087</v>
      </c>
      <c r="Q36" s="38">
        <f t="shared" si="2"/>
        <v>-0.34486135902109294</v>
      </c>
      <c r="R36" s="45">
        <v>1.6286179999999999</v>
      </c>
      <c r="S36" s="44">
        <f t="shared" si="3"/>
        <v>0.5184052102168728</v>
      </c>
      <c r="T36" s="43">
        <f t="shared" si="4"/>
        <v>1.9228874059262657</v>
      </c>
      <c r="U36" s="42">
        <f t="shared" si="5"/>
        <v>0.61207407132463421</v>
      </c>
      <c r="V36">
        <v>-0.89901540000000002</v>
      </c>
      <c r="W36">
        <v>3.1918859999999998</v>
      </c>
      <c r="X36">
        <v>-0.1471904</v>
      </c>
      <c r="Y36">
        <v>0.44403189999999998</v>
      </c>
      <c r="Z36">
        <v>0.4698447</v>
      </c>
      <c r="AA36">
        <v>0.43978119999999998</v>
      </c>
      <c r="AB36">
        <v>0.32355210000000001</v>
      </c>
      <c r="AC36" s="47">
        <f t="shared" si="41"/>
        <v>2.9685843038690912E-2</v>
      </c>
      <c r="AE36">
        <v>215.66929999999999</v>
      </c>
      <c r="AF36">
        <v>222.07149999999999</v>
      </c>
      <c r="AG36" s="28">
        <f t="shared" si="6"/>
        <v>6.4021999999999935</v>
      </c>
      <c r="AH36">
        <v>3</v>
      </c>
      <c r="AI36">
        <v>3</v>
      </c>
      <c r="AJ36" s="49">
        <f t="shared" si="7"/>
        <v>9.0996574529881258</v>
      </c>
      <c r="AK36" s="51">
        <f t="shared" si="42"/>
        <v>9.339283488933896</v>
      </c>
      <c r="AL36" s="51">
        <f t="shared" si="8"/>
        <v>1.4213328938471361</v>
      </c>
      <c r="AM36" s="51">
        <f t="shared" si="43"/>
        <v>1.4587615958473503</v>
      </c>
      <c r="AN36" s="51"/>
      <c r="AO36" s="51">
        <f t="shared" si="9"/>
        <v>0</v>
      </c>
      <c r="AP36" s="51">
        <f t="shared" si="10"/>
        <v>0</v>
      </c>
      <c r="AQ36" s="51">
        <f t="shared" si="11"/>
        <v>0</v>
      </c>
      <c r="AR36" s="51">
        <f t="shared" si="12"/>
        <v>0</v>
      </c>
      <c r="AS36" s="51">
        <f t="shared" si="13"/>
        <v>0</v>
      </c>
      <c r="AT36" s="51">
        <f t="shared" si="14"/>
        <v>0</v>
      </c>
      <c r="AU36" s="51">
        <f t="shared" si="15"/>
        <v>0</v>
      </c>
      <c r="AV36" s="51">
        <f t="shared" si="16"/>
        <v>0</v>
      </c>
      <c r="AW36" s="51">
        <f t="shared" si="17"/>
        <v>1.4213328938471361</v>
      </c>
      <c r="AX36" s="51">
        <f t="shared" si="18"/>
        <v>1.4213328938471361</v>
      </c>
      <c r="AY36" s="51">
        <f t="shared" si="19"/>
        <v>1</v>
      </c>
      <c r="AZ36" s="51">
        <f t="shared" si="20"/>
        <v>1</v>
      </c>
      <c r="BA36" s="51">
        <f t="shared" si="21"/>
        <v>0</v>
      </c>
      <c r="BB36" s="51">
        <f t="shared" si="22"/>
        <v>0</v>
      </c>
      <c r="BC36" s="51">
        <f t="shared" si="23"/>
        <v>0</v>
      </c>
      <c r="BD36" s="51">
        <f t="shared" si="24"/>
        <v>0</v>
      </c>
      <c r="BE36" s="51">
        <f t="shared" si="25"/>
        <v>0</v>
      </c>
      <c r="BF36" s="51">
        <f t="shared" si="26"/>
        <v>0</v>
      </c>
      <c r="BG36" s="51">
        <f t="shared" si="27"/>
        <v>0</v>
      </c>
      <c r="BH36" s="51">
        <f t="shared" si="28"/>
        <v>0</v>
      </c>
      <c r="BI36" s="51">
        <f t="shared" si="29"/>
        <v>0</v>
      </c>
      <c r="BJ36" s="51">
        <f t="shared" si="30"/>
        <v>0</v>
      </c>
      <c r="BK36" s="51">
        <f t="shared" si="31"/>
        <v>0</v>
      </c>
      <c r="BL36" s="51">
        <f t="shared" si="32"/>
        <v>0</v>
      </c>
      <c r="BM36" s="51">
        <f t="shared" si="33"/>
        <v>1.4587615958473503</v>
      </c>
      <c r="BN36" s="51">
        <f t="shared" si="34"/>
        <v>1.4587615958473503</v>
      </c>
      <c r="BO36" s="51">
        <f t="shared" si="35"/>
        <v>1</v>
      </c>
      <c r="BP36" s="51">
        <f t="shared" si="36"/>
        <v>1</v>
      </c>
      <c r="BQ36" s="51">
        <f t="shared" si="37"/>
        <v>0</v>
      </c>
      <c r="BR36" s="51">
        <f t="shared" si="38"/>
        <v>0</v>
      </c>
      <c r="BS36" s="51">
        <f t="shared" si="39"/>
        <v>0</v>
      </c>
      <c r="BT36" s="51">
        <f t="shared" si="40"/>
        <v>0</v>
      </c>
      <c r="BU36">
        <v>1.6564912796020499</v>
      </c>
      <c r="BV36">
        <v>1.8236169815063501</v>
      </c>
      <c r="BW36" t="s">
        <v>46</v>
      </c>
      <c r="BX36">
        <v>0.29899999999999999</v>
      </c>
      <c r="BY36">
        <v>0.16600000000000001</v>
      </c>
      <c r="BZ36" t="s">
        <v>18</v>
      </c>
    </row>
    <row r="37" spans="1:78">
      <c r="A37" t="s">
        <v>22</v>
      </c>
      <c r="B37">
        <v>-5.2961759999999997E-2</v>
      </c>
      <c r="C37">
        <v>1.6102000000000001</v>
      </c>
      <c r="D37">
        <v>-0.49367220000000001</v>
      </c>
      <c r="E37">
        <v>-5.6387319999999996E-4</v>
      </c>
      <c r="F37">
        <v>-0.44601879999999999</v>
      </c>
      <c r="G37">
        <v>-1.129232E-2</v>
      </c>
      <c r="H37">
        <v>0.89495219999999998</v>
      </c>
      <c r="I37">
        <v>-5.960381E-2</v>
      </c>
      <c r="J37">
        <v>1.609164</v>
      </c>
      <c r="K37">
        <v>-0.38406240000000003</v>
      </c>
      <c r="L37">
        <v>-3.5464049999999999E-3</v>
      </c>
      <c r="M37">
        <v>-0.99920549999999997</v>
      </c>
      <c r="N37">
        <v>-1.758185E-2</v>
      </c>
      <c r="O37">
        <v>3.5591629999999999E-2</v>
      </c>
      <c r="P37" s="36">
        <f t="shared" si="1"/>
        <v>0.97159210445064192</v>
      </c>
      <c r="Q37" s="38">
        <f t="shared" si="2"/>
        <v>0.88798243486165407</v>
      </c>
      <c r="R37" s="45">
        <v>5.3871890000000002</v>
      </c>
      <c r="S37" s="44">
        <f t="shared" si="3"/>
        <v>1.7147955174405691</v>
      </c>
      <c r="T37" s="43">
        <f t="shared" si="4"/>
        <v>0.47785709392652564</v>
      </c>
      <c r="U37" s="42">
        <f t="shared" si="5"/>
        <v>0.15210663717986936</v>
      </c>
      <c r="V37">
        <v>-0.50702119999999995</v>
      </c>
      <c r="W37">
        <v>2.251395</v>
      </c>
      <c r="X37">
        <v>-5.8232600000000003</v>
      </c>
      <c r="Y37">
        <v>0.44326090000000001</v>
      </c>
      <c r="Z37">
        <v>0.47302480000000002</v>
      </c>
      <c r="AA37">
        <v>0.4409711</v>
      </c>
      <c r="AB37">
        <v>0.328181</v>
      </c>
      <c r="AC37" s="47">
        <f t="shared" si="41"/>
        <v>3.0343585463886623E-2</v>
      </c>
      <c r="AE37">
        <v>223.59030000000001</v>
      </c>
      <c r="AF37">
        <v>229.75229999999999</v>
      </c>
      <c r="AG37" s="28">
        <f t="shared" si="6"/>
        <v>6.1619999999999777</v>
      </c>
      <c r="AH37">
        <v>4</v>
      </c>
      <c r="AI37">
        <v>3</v>
      </c>
      <c r="AJ37" s="49">
        <f t="shared" si="7"/>
        <v>10.79392539749813</v>
      </c>
      <c r="AK37" s="51">
        <f t="shared" si="42"/>
        <v>7.2990438581118759</v>
      </c>
      <c r="AL37" s="51">
        <f t="shared" si="8"/>
        <v>1.7516918853453698</v>
      </c>
      <c r="AM37" s="51">
        <f t="shared" si="43"/>
        <v>1.1845251311444178</v>
      </c>
      <c r="AN37" s="51"/>
      <c r="AO37" s="51">
        <f t="shared" si="9"/>
        <v>0</v>
      </c>
      <c r="AP37" s="51">
        <f t="shared" si="10"/>
        <v>0</v>
      </c>
      <c r="AQ37" s="51">
        <f t="shared" si="11"/>
        <v>0</v>
      </c>
      <c r="AR37" s="51">
        <f t="shared" si="12"/>
        <v>0</v>
      </c>
      <c r="AS37" s="51">
        <f t="shared" si="13"/>
        <v>0</v>
      </c>
      <c r="AT37" s="51">
        <f t="shared" si="14"/>
        <v>0</v>
      </c>
      <c r="AU37" s="51">
        <f t="shared" si="15"/>
        <v>0</v>
      </c>
      <c r="AV37" s="51">
        <f t="shared" si="16"/>
        <v>0</v>
      </c>
      <c r="AW37" s="51">
        <f t="shared" si="17"/>
        <v>0</v>
      </c>
      <c r="AX37" s="51">
        <f t="shared" si="18"/>
        <v>1.7516918853453698</v>
      </c>
      <c r="AY37" s="51">
        <f t="shared" si="19"/>
        <v>0</v>
      </c>
      <c r="AZ37" s="51">
        <f t="shared" si="20"/>
        <v>1</v>
      </c>
      <c r="BA37" s="51">
        <f t="shared" si="21"/>
        <v>1.7516918853453698</v>
      </c>
      <c r="BB37" s="51">
        <f t="shared" si="22"/>
        <v>0</v>
      </c>
      <c r="BC37" s="51">
        <f t="shared" si="23"/>
        <v>1</v>
      </c>
      <c r="BD37" s="51">
        <f t="shared" si="24"/>
        <v>0</v>
      </c>
      <c r="BE37" s="51">
        <f t="shared" si="25"/>
        <v>0</v>
      </c>
      <c r="BF37" s="51">
        <f t="shared" si="26"/>
        <v>0</v>
      </c>
      <c r="BG37" s="51">
        <f t="shared" si="27"/>
        <v>0</v>
      </c>
      <c r="BH37" s="51">
        <f t="shared" si="28"/>
        <v>0</v>
      </c>
      <c r="BI37" s="51">
        <f t="shared" si="29"/>
        <v>0</v>
      </c>
      <c r="BJ37" s="51">
        <f t="shared" si="30"/>
        <v>0</v>
      </c>
      <c r="BK37" s="51">
        <f t="shared" si="31"/>
        <v>0</v>
      </c>
      <c r="BL37" s="51">
        <f t="shared" si="32"/>
        <v>0</v>
      </c>
      <c r="BM37" s="51">
        <f t="shared" si="33"/>
        <v>0</v>
      </c>
      <c r="BN37" s="51">
        <f t="shared" si="34"/>
        <v>1.1845251311444178</v>
      </c>
      <c r="BO37" s="51">
        <f t="shared" si="35"/>
        <v>0</v>
      </c>
      <c r="BP37" s="51">
        <f t="shared" si="36"/>
        <v>1</v>
      </c>
      <c r="BQ37" s="51">
        <f t="shared" si="37"/>
        <v>1.1845251311444178</v>
      </c>
      <c r="BR37" s="51">
        <f t="shared" si="38"/>
        <v>0</v>
      </c>
      <c r="BS37" s="51">
        <f t="shared" si="39"/>
        <v>1</v>
      </c>
      <c r="BT37" s="51">
        <f t="shared" si="40"/>
        <v>0</v>
      </c>
      <c r="BU37">
        <v>2.99522733688354</v>
      </c>
      <c r="BV37">
        <v>2.18696808815002</v>
      </c>
      <c r="BW37" t="s">
        <v>47</v>
      </c>
      <c r="BX37">
        <v>0.47</v>
      </c>
      <c r="BY37">
        <v>0.76</v>
      </c>
      <c r="BZ37" t="s">
        <v>18</v>
      </c>
    </row>
    <row r="38" spans="1:78">
      <c r="A38" t="s">
        <v>16</v>
      </c>
      <c r="B38">
        <v>-6.4738199999999996E-2</v>
      </c>
      <c r="C38">
        <v>1.607135</v>
      </c>
      <c r="D38">
        <v>-0.39662340000000001</v>
      </c>
      <c r="E38" s="1">
        <v>-2.889795E-5</v>
      </c>
      <c r="F38">
        <v>-0.999139</v>
      </c>
      <c r="G38">
        <v>9.5329239999999999E-3</v>
      </c>
      <c r="H38">
        <v>4.0380569999999998E-2</v>
      </c>
      <c r="I38">
        <v>-1.4699250000000001E-2</v>
      </c>
      <c r="J38">
        <v>1.624689</v>
      </c>
      <c r="K38">
        <v>-0.43908069999999999</v>
      </c>
      <c r="L38">
        <v>-5.5455789999999998E-2</v>
      </c>
      <c r="M38">
        <v>-0.96147320000000003</v>
      </c>
      <c r="N38">
        <v>-0.1242292</v>
      </c>
      <c r="O38">
        <v>0.2388749</v>
      </c>
      <c r="P38" s="36">
        <f t="shared" si="1"/>
        <v>-0.47353248503792056</v>
      </c>
      <c r="Q38" s="38">
        <f t="shared" si="2"/>
        <v>-0.55153397122762304</v>
      </c>
      <c r="R38" s="45">
        <v>5.7450999999999999</v>
      </c>
      <c r="S38" s="44">
        <f t="shared" si="3"/>
        <v>1.8287221271144958</v>
      </c>
      <c r="T38" s="43">
        <f t="shared" si="4"/>
        <v>2.1549984069873127</v>
      </c>
      <c r="U38" s="42">
        <f t="shared" si="5"/>
        <v>0.68595729765438174</v>
      </c>
      <c r="V38">
        <v>-2.7414770000000002</v>
      </c>
      <c r="W38">
        <v>3.4502039999999998</v>
      </c>
      <c r="X38">
        <v>-5.1341700000000001</v>
      </c>
      <c r="Y38">
        <v>0.44595040000000002</v>
      </c>
      <c r="Z38">
        <v>0.41204010000000002</v>
      </c>
      <c r="AA38">
        <v>0.43625180000000002</v>
      </c>
      <c r="AB38">
        <v>0.30045110000000003</v>
      </c>
      <c r="AC38" s="47">
        <f t="shared" si="41"/>
        <v>2.40844687939833E-2</v>
      </c>
      <c r="AE38">
        <v>231.25319999999999</v>
      </c>
      <c r="AF38">
        <v>234.4059</v>
      </c>
      <c r="AG38" s="28">
        <f t="shared" si="6"/>
        <v>3.15270000000001</v>
      </c>
      <c r="AH38">
        <v>4</v>
      </c>
      <c r="AI38">
        <v>4</v>
      </c>
      <c r="AJ38" s="49">
        <f t="shared" si="7"/>
        <v>11.220013185244648</v>
      </c>
      <c r="AK38" s="51">
        <f t="shared" si="42"/>
        <v>9.805367983255838</v>
      </c>
      <c r="AL38" s="51">
        <f t="shared" si="8"/>
        <v>3.5588584975559399</v>
      </c>
      <c r="AM38" s="51">
        <f t="shared" si="43"/>
        <v>3.110149390444954</v>
      </c>
      <c r="AN38" s="51"/>
      <c r="AO38" s="51">
        <f t="shared" si="9"/>
        <v>0</v>
      </c>
      <c r="AP38" s="51">
        <f t="shared" si="10"/>
        <v>0</v>
      </c>
      <c r="AQ38" s="51">
        <f t="shared" si="11"/>
        <v>0</v>
      </c>
      <c r="AR38" s="51">
        <f t="shared" si="12"/>
        <v>0</v>
      </c>
      <c r="AS38" s="51">
        <f t="shared" si="13"/>
        <v>0</v>
      </c>
      <c r="AT38" s="51">
        <f t="shared" si="14"/>
        <v>0</v>
      </c>
      <c r="AU38" s="51">
        <f t="shared" si="15"/>
        <v>0</v>
      </c>
      <c r="AV38" s="51">
        <f t="shared" si="16"/>
        <v>0</v>
      </c>
      <c r="AW38" s="51">
        <f t="shared" si="17"/>
        <v>0</v>
      </c>
      <c r="AX38" s="51">
        <f t="shared" si="18"/>
        <v>0</v>
      </c>
      <c r="AY38" s="51">
        <f t="shared" si="19"/>
        <v>0</v>
      </c>
      <c r="AZ38" s="51">
        <f t="shared" si="20"/>
        <v>0</v>
      </c>
      <c r="BA38" s="51">
        <f t="shared" si="21"/>
        <v>3.5588584975559399</v>
      </c>
      <c r="BB38" s="51">
        <f t="shared" si="22"/>
        <v>3.5588584975559399</v>
      </c>
      <c r="BC38" s="51">
        <f t="shared" si="23"/>
        <v>1</v>
      </c>
      <c r="BD38" s="51">
        <f t="shared" si="24"/>
        <v>1</v>
      </c>
      <c r="BE38" s="51">
        <f t="shared" si="25"/>
        <v>0</v>
      </c>
      <c r="BF38" s="51">
        <f t="shared" si="26"/>
        <v>0</v>
      </c>
      <c r="BG38" s="51">
        <f t="shared" si="27"/>
        <v>0</v>
      </c>
      <c r="BH38" s="51">
        <f t="shared" si="28"/>
        <v>0</v>
      </c>
      <c r="BI38" s="51">
        <f t="shared" si="29"/>
        <v>0</v>
      </c>
      <c r="BJ38" s="51">
        <f t="shared" si="30"/>
        <v>0</v>
      </c>
      <c r="BK38" s="51">
        <f t="shared" si="31"/>
        <v>0</v>
      </c>
      <c r="BL38" s="51">
        <f t="shared" si="32"/>
        <v>0</v>
      </c>
      <c r="BM38" s="51">
        <f t="shared" si="33"/>
        <v>0</v>
      </c>
      <c r="BN38" s="51">
        <f t="shared" si="34"/>
        <v>0</v>
      </c>
      <c r="BO38" s="51">
        <f t="shared" si="35"/>
        <v>0</v>
      </c>
      <c r="BP38" s="51">
        <f t="shared" si="36"/>
        <v>0</v>
      </c>
      <c r="BQ38" s="51">
        <f t="shared" si="37"/>
        <v>3.110149390444954</v>
      </c>
      <c r="BR38" s="51">
        <f t="shared" si="38"/>
        <v>3.110149390444954</v>
      </c>
      <c r="BS38" s="51">
        <f t="shared" si="39"/>
        <v>1</v>
      </c>
      <c r="BT38" s="51">
        <f t="shared" si="40"/>
        <v>1</v>
      </c>
      <c r="BU38">
        <v>2.54033303260803</v>
      </c>
      <c r="BV38">
        <v>2.5385923385620099</v>
      </c>
      <c r="BW38" t="s">
        <v>48</v>
      </c>
      <c r="BX38">
        <v>0.52200000000000002</v>
      </c>
      <c r="BY38">
        <v>0.90700000000000003</v>
      </c>
      <c r="BZ38" t="s">
        <v>18</v>
      </c>
    </row>
    <row r="39" spans="1:78">
      <c r="A39" t="s">
        <v>16</v>
      </c>
      <c r="B39">
        <v>-2.3678100000000001E-2</v>
      </c>
      <c r="C39">
        <v>1.6169789999999999</v>
      </c>
      <c r="D39">
        <v>-0.43219600000000002</v>
      </c>
      <c r="E39">
        <v>-3.1851009999999999E-2</v>
      </c>
      <c r="F39">
        <v>-0.96786700000000003</v>
      </c>
      <c r="G39">
        <v>-6.9277169999999999E-2</v>
      </c>
      <c r="H39">
        <v>0.23962449999999999</v>
      </c>
      <c r="I39">
        <v>-0.16327920000000001</v>
      </c>
      <c r="J39">
        <v>1.6314010000000001</v>
      </c>
      <c r="K39">
        <v>-0.31848310000000002</v>
      </c>
      <c r="L39">
        <v>-8.7443460000000001E-2</v>
      </c>
      <c r="M39">
        <v>0.66848810000000003</v>
      </c>
      <c r="N39">
        <v>8.7239819999999996E-2</v>
      </c>
      <c r="O39">
        <v>0.73339390000000004</v>
      </c>
      <c r="P39" s="36">
        <f t="shared" si="1"/>
        <v>-0.70022729128332128</v>
      </c>
      <c r="Q39" s="38">
        <f t="shared" si="2"/>
        <v>-1.9363481084045508E-2</v>
      </c>
      <c r="R39" s="45">
        <v>4.4870299999999999</v>
      </c>
      <c r="S39" s="44">
        <f t="shared" si="3"/>
        <v>1.4282660086032544</v>
      </c>
      <c r="T39" s="43">
        <f t="shared" si="4"/>
        <v>1.5901610181212831</v>
      </c>
      <c r="U39" s="42">
        <f t="shared" si="5"/>
        <v>0.50616397269208635</v>
      </c>
      <c r="V39">
        <v>4.2552849999999998</v>
      </c>
      <c r="W39">
        <v>2.9210539999999998</v>
      </c>
      <c r="X39">
        <v>-8.1055340000000003E-2</v>
      </c>
      <c r="Y39">
        <v>0.44025399999999998</v>
      </c>
      <c r="Z39">
        <v>0.48600310000000002</v>
      </c>
      <c r="AA39">
        <v>0.44909880000000002</v>
      </c>
      <c r="AB39">
        <v>0.48850559999999998</v>
      </c>
      <c r="AC39" s="47">
        <f t="shared" si="41"/>
        <v>4.6941157148833582E-2</v>
      </c>
      <c r="AE39">
        <v>235.92259999999999</v>
      </c>
      <c r="AF39">
        <v>239.65190000000001</v>
      </c>
      <c r="AG39" s="28">
        <f t="shared" si="6"/>
        <v>3.7293000000000234</v>
      </c>
      <c r="AH39">
        <v>2</v>
      </c>
      <c r="AI39">
        <v>1</v>
      </c>
      <c r="AJ39" s="49">
        <f t="shared" si="7"/>
        <v>9.9006917082290897</v>
      </c>
      <c r="AK39" s="51">
        <f t="shared" si="42"/>
        <v>8.4041037371840517</v>
      </c>
      <c r="AL39" s="51">
        <f t="shared" si="8"/>
        <v>2.6548391677336305</v>
      </c>
      <c r="AM39" s="51">
        <f t="shared" si="43"/>
        <v>2.2535338366942854</v>
      </c>
      <c r="AN39" s="51"/>
      <c r="AO39" s="51">
        <f t="shared" si="9"/>
        <v>0</v>
      </c>
      <c r="AP39" s="51">
        <f t="shared" si="10"/>
        <v>2.6548391677336305</v>
      </c>
      <c r="AQ39" s="51">
        <f t="shared" si="11"/>
        <v>0</v>
      </c>
      <c r="AR39" s="51">
        <f t="shared" si="12"/>
        <v>1</v>
      </c>
      <c r="AS39" s="51">
        <f t="shared" si="13"/>
        <v>2.6548391677336305</v>
      </c>
      <c r="AT39" s="51">
        <f t="shared" si="14"/>
        <v>0</v>
      </c>
      <c r="AU39" s="51">
        <f t="shared" si="15"/>
        <v>1</v>
      </c>
      <c r="AV39" s="51">
        <f t="shared" si="16"/>
        <v>0</v>
      </c>
      <c r="AW39" s="51">
        <f t="shared" si="17"/>
        <v>0</v>
      </c>
      <c r="AX39" s="51">
        <f t="shared" si="18"/>
        <v>0</v>
      </c>
      <c r="AY39" s="51">
        <f t="shared" si="19"/>
        <v>0</v>
      </c>
      <c r="AZ39" s="51">
        <f t="shared" si="20"/>
        <v>0</v>
      </c>
      <c r="BA39" s="51">
        <f t="shared" si="21"/>
        <v>0</v>
      </c>
      <c r="BB39" s="51">
        <f t="shared" si="22"/>
        <v>0</v>
      </c>
      <c r="BC39" s="51">
        <f t="shared" si="23"/>
        <v>0</v>
      </c>
      <c r="BD39" s="51">
        <f t="shared" si="24"/>
        <v>0</v>
      </c>
      <c r="BE39" s="51">
        <f t="shared" si="25"/>
        <v>0</v>
      </c>
      <c r="BF39" s="51">
        <f t="shared" si="26"/>
        <v>2.2535338366942854</v>
      </c>
      <c r="BG39" s="51">
        <f t="shared" si="27"/>
        <v>0</v>
      </c>
      <c r="BH39" s="51">
        <f t="shared" si="28"/>
        <v>1</v>
      </c>
      <c r="BI39" s="51">
        <f t="shared" si="29"/>
        <v>2.2535338366942854</v>
      </c>
      <c r="BJ39" s="51">
        <f t="shared" si="30"/>
        <v>0</v>
      </c>
      <c r="BK39" s="51">
        <f t="shared" si="31"/>
        <v>1</v>
      </c>
      <c r="BL39" s="51">
        <f t="shared" si="32"/>
        <v>0</v>
      </c>
      <c r="BM39" s="51">
        <f t="shared" si="33"/>
        <v>0</v>
      </c>
      <c r="BN39" s="51">
        <f t="shared" si="34"/>
        <v>0</v>
      </c>
      <c r="BO39" s="51">
        <f t="shared" si="35"/>
        <v>0</v>
      </c>
      <c r="BP39" s="51">
        <f t="shared" si="36"/>
        <v>0</v>
      </c>
      <c r="BQ39" s="51">
        <f t="shared" si="37"/>
        <v>0</v>
      </c>
      <c r="BR39" s="51">
        <f t="shared" si="38"/>
        <v>0</v>
      </c>
      <c r="BS39" s="51">
        <f t="shared" si="39"/>
        <v>0</v>
      </c>
      <c r="BT39" s="51">
        <f t="shared" si="40"/>
        <v>0</v>
      </c>
      <c r="BU39">
        <v>1.49245941638947</v>
      </c>
      <c r="BV39">
        <v>0.295822024345398</v>
      </c>
      <c r="BW39" t="s">
        <v>49</v>
      </c>
      <c r="BX39">
        <v>0.91900000000000004</v>
      </c>
      <c r="BY39">
        <v>0.98599999999999999</v>
      </c>
      <c r="BZ39" t="s">
        <v>18</v>
      </c>
    </row>
    <row r="40" spans="1:78">
      <c r="A40" t="s">
        <v>20</v>
      </c>
      <c r="B40">
        <v>-0.1361916</v>
      </c>
      <c r="C40">
        <v>1.6227370000000001</v>
      </c>
      <c r="D40">
        <v>-0.30533529999999998</v>
      </c>
      <c r="E40">
        <v>-3.402202E-2</v>
      </c>
      <c r="F40">
        <v>0.62015679999999995</v>
      </c>
      <c r="G40">
        <v>4.3612570000000003E-2</v>
      </c>
      <c r="H40">
        <v>0.78252540000000004</v>
      </c>
      <c r="I40">
        <v>-0.1847975</v>
      </c>
      <c r="J40">
        <v>1.6269979999999999</v>
      </c>
      <c r="K40">
        <v>-0.23987140000000001</v>
      </c>
      <c r="L40">
        <v>1.437387E-2</v>
      </c>
      <c r="M40">
        <v>-0.99617359999999999</v>
      </c>
      <c r="N40">
        <v>-7.8458749999999994E-2</v>
      </c>
      <c r="O40">
        <v>-3.5718140000000002E-2</v>
      </c>
      <c r="P40" s="36">
        <f t="shared" si="1"/>
        <v>-4.4768386064241175E-2</v>
      </c>
      <c r="Q40" s="38">
        <f t="shared" si="2"/>
        <v>-0.99599158321840608</v>
      </c>
      <c r="R40" s="45">
        <v>4.2471069999999997</v>
      </c>
      <c r="S40" s="44">
        <f t="shared" si="3"/>
        <v>1.3518961457803806</v>
      </c>
      <c r="T40" s="43">
        <f t="shared" si="4"/>
        <v>3.0520259460632304</v>
      </c>
      <c r="U40" s="42">
        <f t="shared" si="5"/>
        <v>0.97149003152136293</v>
      </c>
      <c r="V40">
        <v>-7.1648060000000001E-3</v>
      </c>
      <c r="W40">
        <v>2.644981</v>
      </c>
      <c r="X40">
        <v>-4.4255639999999996</v>
      </c>
      <c r="Y40">
        <v>0.49267939999999999</v>
      </c>
      <c r="Z40">
        <v>0.4357009</v>
      </c>
      <c r="AA40">
        <v>0.48269699999999999</v>
      </c>
      <c r="AB40">
        <v>0.39458510000000002</v>
      </c>
      <c r="AC40" s="47">
        <f t="shared" si="41"/>
        <v>4.08853897655767E-2</v>
      </c>
      <c r="AE40">
        <v>241.15190000000001</v>
      </c>
      <c r="AF40">
        <v>244.59110000000001</v>
      </c>
      <c r="AG40" s="28">
        <f t="shared" si="6"/>
        <v>3.4391999999999996</v>
      </c>
      <c r="AH40">
        <v>4</v>
      </c>
      <c r="AI40">
        <v>2</v>
      </c>
      <c r="AJ40" s="49">
        <f t="shared" si="7"/>
        <v>10.020679346698333</v>
      </c>
      <c r="AK40" s="51">
        <f t="shared" si="42"/>
        <v>9.5439661177933388</v>
      </c>
      <c r="AL40" s="51">
        <f t="shared" si="8"/>
        <v>2.9136657788725095</v>
      </c>
      <c r="AM40" s="51">
        <f t="shared" si="43"/>
        <v>2.7750541165949465</v>
      </c>
      <c r="AN40" s="51"/>
      <c r="AO40" s="51">
        <f t="shared" si="9"/>
        <v>0</v>
      </c>
      <c r="AP40" s="51">
        <f t="shared" si="10"/>
        <v>0</v>
      </c>
      <c r="AQ40" s="51">
        <f t="shared" si="11"/>
        <v>0</v>
      </c>
      <c r="AR40" s="51">
        <f t="shared" si="12"/>
        <v>0</v>
      </c>
      <c r="AS40" s="51">
        <f t="shared" si="13"/>
        <v>0</v>
      </c>
      <c r="AT40" s="51">
        <f t="shared" si="14"/>
        <v>2.9136657788725095</v>
      </c>
      <c r="AU40" s="51">
        <f t="shared" si="15"/>
        <v>0</v>
      </c>
      <c r="AV40" s="51">
        <f t="shared" si="16"/>
        <v>1</v>
      </c>
      <c r="AW40" s="51">
        <f t="shared" si="17"/>
        <v>0</v>
      </c>
      <c r="AX40" s="51">
        <f t="shared" si="18"/>
        <v>0</v>
      </c>
      <c r="AY40" s="51">
        <f t="shared" si="19"/>
        <v>0</v>
      </c>
      <c r="AZ40" s="51">
        <f t="shared" si="20"/>
        <v>0</v>
      </c>
      <c r="BA40" s="51">
        <f t="shared" si="21"/>
        <v>2.9136657788725095</v>
      </c>
      <c r="BB40" s="51">
        <f t="shared" si="22"/>
        <v>0</v>
      </c>
      <c r="BC40" s="51">
        <f t="shared" si="23"/>
        <v>1</v>
      </c>
      <c r="BD40" s="51">
        <f t="shared" si="24"/>
        <v>0</v>
      </c>
      <c r="BE40" s="51">
        <f t="shared" si="25"/>
        <v>0</v>
      </c>
      <c r="BF40" s="51">
        <f t="shared" si="26"/>
        <v>0</v>
      </c>
      <c r="BG40" s="51">
        <f t="shared" si="27"/>
        <v>0</v>
      </c>
      <c r="BH40" s="51">
        <f t="shared" si="28"/>
        <v>0</v>
      </c>
      <c r="BI40" s="51">
        <f t="shared" si="29"/>
        <v>0</v>
      </c>
      <c r="BJ40" s="51">
        <f t="shared" si="30"/>
        <v>2.7750541165949465</v>
      </c>
      <c r="BK40" s="51">
        <f t="shared" si="31"/>
        <v>0</v>
      </c>
      <c r="BL40" s="51">
        <f t="shared" si="32"/>
        <v>1</v>
      </c>
      <c r="BM40" s="51">
        <f t="shared" si="33"/>
        <v>0</v>
      </c>
      <c r="BN40" s="51">
        <f t="shared" si="34"/>
        <v>0</v>
      </c>
      <c r="BO40" s="51">
        <f t="shared" si="35"/>
        <v>0</v>
      </c>
      <c r="BP40" s="51">
        <f t="shared" si="36"/>
        <v>0</v>
      </c>
      <c r="BQ40" s="51">
        <f t="shared" si="37"/>
        <v>2.7750541165949465</v>
      </c>
      <c r="BR40" s="51">
        <f t="shared" si="38"/>
        <v>0</v>
      </c>
      <c r="BS40" s="51">
        <f t="shared" si="39"/>
        <v>1</v>
      </c>
      <c r="BT40" s="51">
        <f t="shared" si="40"/>
        <v>0</v>
      </c>
      <c r="BU40">
        <v>2.89654612541199</v>
      </c>
      <c r="BV40">
        <v>1.44524109363556</v>
      </c>
      <c r="BW40" t="s">
        <v>50</v>
      </c>
      <c r="BX40">
        <v>0.309</v>
      </c>
      <c r="BY40">
        <v>8.5999999999999993E-2</v>
      </c>
      <c r="BZ40" t="s">
        <v>18</v>
      </c>
    </row>
    <row r="41" spans="1:78">
      <c r="A41" t="s">
        <v>16</v>
      </c>
      <c r="B41">
        <v>-0.1709204</v>
      </c>
      <c r="C41">
        <v>1.622487</v>
      </c>
      <c r="D41">
        <v>-0.26913900000000002</v>
      </c>
      <c r="E41">
        <v>2.1063739999999998E-3</v>
      </c>
      <c r="F41">
        <v>-0.99860389999999999</v>
      </c>
      <c r="G41">
        <v>-4.162424E-2</v>
      </c>
      <c r="H41">
        <v>-3.2454070000000002E-2</v>
      </c>
      <c r="I41">
        <v>-0.30027930000000003</v>
      </c>
      <c r="J41">
        <v>1.6119559999999999</v>
      </c>
      <c r="K41">
        <v>-0.30535250000000003</v>
      </c>
      <c r="L41">
        <v>7.0810589999999998E-4</v>
      </c>
      <c r="M41">
        <v>1.1293009999999999E-2</v>
      </c>
      <c r="N41">
        <v>-2.770092E-2</v>
      </c>
      <c r="O41">
        <v>0.9995522</v>
      </c>
      <c r="P41" s="36">
        <f t="shared" si="1"/>
        <v>0.88699971401714595</v>
      </c>
      <c r="Q41" s="38">
        <f t="shared" si="2"/>
        <v>0.57353698533299746</v>
      </c>
      <c r="R41" s="45">
        <v>5.940061</v>
      </c>
      <c r="S41" s="44">
        <f t="shared" si="3"/>
        <v>1.890780140834774</v>
      </c>
      <c r="T41" s="43">
        <f t="shared" si="4"/>
        <v>0.95997924858520922</v>
      </c>
      <c r="U41" s="42">
        <f t="shared" si="5"/>
        <v>0.30557088535595883</v>
      </c>
      <c r="V41">
        <v>-2.8065619999999999E-2</v>
      </c>
      <c r="W41">
        <v>1.71421</v>
      </c>
      <c r="X41">
        <v>5.6684960000000002</v>
      </c>
      <c r="Y41">
        <v>0.42595719999999998</v>
      </c>
      <c r="Z41">
        <v>0.44609880000000002</v>
      </c>
      <c r="AA41">
        <v>0.45715349999999999</v>
      </c>
      <c r="AB41">
        <v>0.35610419999999998</v>
      </c>
      <c r="AC41" s="47">
        <f t="shared" si="41"/>
        <v>3.0934005867941084E-2</v>
      </c>
      <c r="AE41">
        <v>246.09020000000001</v>
      </c>
      <c r="AF41">
        <v>250.78880000000001</v>
      </c>
      <c r="AG41" s="28">
        <f t="shared" si="6"/>
        <v>4.698599999999999</v>
      </c>
      <c r="AH41">
        <v>1</v>
      </c>
      <c r="AI41">
        <v>1</v>
      </c>
      <c r="AJ41" s="49">
        <f t="shared" si="7"/>
        <v>10.907068360636917</v>
      </c>
      <c r="AK41" s="51">
        <f t="shared" si="42"/>
        <v>8.2776657393628437</v>
      </c>
      <c r="AL41" s="51">
        <f t="shared" si="8"/>
        <v>2.3213443069503508</v>
      </c>
      <c r="AM41" s="51">
        <f t="shared" si="43"/>
        <v>1.7617302471721035</v>
      </c>
      <c r="AN41" s="51"/>
      <c r="AO41" s="51">
        <f t="shared" si="9"/>
        <v>2.3213443069503508</v>
      </c>
      <c r="AP41" s="51">
        <f t="shared" si="10"/>
        <v>2.3213443069503508</v>
      </c>
      <c r="AQ41" s="51">
        <f t="shared" si="11"/>
        <v>1</v>
      </c>
      <c r="AR41" s="51">
        <f t="shared" si="12"/>
        <v>1</v>
      </c>
      <c r="AS41" s="51">
        <f t="shared" si="13"/>
        <v>0</v>
      </c>
      <c r="AT41" s="51">
        <f t="shared" si="14"/>
        <v>0</v>
      </c>
      <c r="AU41" s="51">
        <f t="shared" si="15"/>
        <v>0</v>
      </c>
      <c r="AV41" s="51">
        <f t="shared" si="16"/>
        <v>0</v>
      </c>
      <c r="AW41" s="51">
        <f t="shared" si="17"/>
        <v>0</v>
      </c>
      <c r="AX41" s="51">
        <f t="shared" si="18"/>
        <v>0</v>
      </c>
      <c r="AY41" s="51">
        <f t="shared" si="19"/>
        <v>0</v>
      </c>
      <c r="AZ41" s="51">
        <f t="shared" si="20"/>
        <v>0</v>
      </c>
      <c r="BA41" s="51">
        <f t="shared" si="21"/>
        <v>0</v>
      </c>
      <c r="BB41" s="51">
        <f t="shared" si="22"/>
        <v>0</v>
      </c>
      <c r="BC41" s="51">
        <f t="shared" si="23"/>
        <v>0</v>
      </c>
      <c r="BD41" s="51">
        <f t="shared" si="24"/>
        <v>0</v>
      </c>
      <c r="BE41" s="51">
        <f t="shared" si="25"/>
        <v>1.7617302471721035</v>
      </c>
      <c r="BF41" s="51">
        <f t="shared" si="26"/>
        <v>1.7617302471721035</v>
      </c>
      <c r="BG41" s="51">
        <f t="shared" si="27"/>
        <v>1</v>
      </c>
      <c r="BH41" s="51">
        <f t="shared" si="28"/>
        <v>1</v>
      </c>
      <c r="BI41" s="51">
        <f t="shared" si="29"/>
        <v>0</v>
      </c>
      <c r="BJ41" s="51">
        <f t="shared" si="30"/>
        <v>0</v>
      </c>
      <c r="BK41" s="51">
        <f t="shared" si="31"/>
        <v>0</v>
      </c>
      <c r="BL41" s="51">
        <f t="shared" si="32"/>
        <v>0</v>
      </c>
      <c r="BM41" s="51">
        <f t="shared" si="33"/>
        <v>0</v>
      </c>
      <c r="BN41" s="51">
        <f t="shared" si="34"/>
        <v>0</v>
      </c>
      <c r="BO41" s="51">
        <f t="shared" si="35"/>
        <v>0</v>
      </c>
      <c r="BP41" s="51">
        <f t="shared" si="36"/>
        <v>0</v>
      </c>
      <c r="BQ41" s="51">
        <f t="shared" si="37"/>
        <v>0</v>
      </c>
      <c r="BR41" s="51">
        <f t="shared" si="38"/>
        <v>0</v>
      </c>
      <c r="BS41" s="51">
        <f t="shared" si="39"/>
        <v>0</v>
      </c>
      <c r="BT41" s="51">
        <f t="shared" si="40"/>
        <v>0</v>
      </c>
      <c r="BU41">
        <v>2.8583781793713601E-2</v>
      </c>
      <c r="BV41">
        <v>0.570781230926514</v>
      </c>
      <c r="BW41" t="s">
        <v>51</v>
      </c>
      <c r="BX41">
        <v>0.48499999999999999</v>
      </c>
      <c r="BY41">
        <v>0.127</v>
      </c>
      <c r="BZ41" t="s">
        <v>18</v>
      </c>
    </row>
    <row r="42" spans="1:78">
      <c r="A42" t="s">
        <v>20</v>
      </c>
      <c r="B42">
        <v>-0.32475720000000002</v>
      </c>
      <c r="C42">
        <v>1.608252</v>
      </c>
      <c r="D42">
        <v>-0.32039529999999999</v>
      </c>
      <c r="E42">
        <v>3.152373E-2</v>
      </c>
      <c r="F42">
        <v>-8.888387E-4</v>
      </c>
      <c r="G42">
        <v>-1.330898E-2</v>
      </c>
      <c r="H42">
        <v>0.99941400000000002</v>
      </c>
      <c r="I42">
        <v>-0.30568909999999999</v>
      </c>
      <c r="J42">
        <v>1.627562</v>
      </c>
      <c r="K42">
        <v>-0.36011009999999999</v>
      </c>
      <c r="L42">
        <v>-7.0845649999999996E-2</v>
      </c>
      <c r="M42">
        <v>-0.44339339999999999</v>
      </c>
      <c r="N42">
        <v>-7.4847319999999995E-2</v>
      </c>
      <c r="O42">
        <v>0.89038249999999997</v>
      </c>
      <c r="P42" s="36">
        <f t="shared" si="1"/>
        <v>0.55077385048328253</v>
      </c>
      <c r="Q42" s="38">
        <f t="shared" si="2"/>
        <v>-0.39329633124763752</v>
      </c>
      <c r="R42" s="45">
        <v>4.1252370000000003</v>
      </c>
      <c r="S42" s="44">
        <f t="shared" si="3"/>
        <v>1.3131037199511622</v>
      </c>
      <c r="T42" s="43">
        <f t="shared" si="4"/>
        <v>1.9750104431717446</v>
      </c>
      <c r="U42" s="42">
        <f t="shared" si="5"/>
        <v>0.62866534937779606</v>
      </c>
      <c r="V42">
        <v>-3.5067400000000002</v>
      </c>
      <c r="W42">
        <v>2.729428</v>
      </c>
      <c r="X42">
        <v>2.0535299999999999</v>
      </c>
      <c r="Y42">
        <v>0.43654379999999998</v>
      </c>
      <c r="Z42">
        <v>0.49264999999999998</v>
      </c>
      <c r="AA42">
        <v>0.49049150000000002</v>
      </c>
      <c r="AB42">
        <v>0.46930559999999999</v>
      </c>
      <c r="AC42" s="47">
        <f t="shared" si="41"/>
        <v>4.950550941550811E-2</v>
      </c>
      <c r="AE42">
        <v>252.30629999999999</v>
      </c>
      <c r="AF42">
        <v>255.0052</v>
      </c>
      <c r="AG42" s="28">
        <f t="shared" si="6"/>
        <v>2.698900000000009</v>
      </c>
      <c r="AH42">
        <v>2</v>
      </c>
      <c r="AI42">
        <v>4</v>
      </c>
      <c r="AJ42" s="49">
        <f t="shared" si="7"/>
        <v>9.7026722009030735</v>
      </c>
      <c r="AK42" s="51">
        <f t="shared" si="42"/>
        <v>8.6400554763199313</v>
      </c>
      <c r="AL42" s="51">
        <f t="shared" si="8"/>
        <v>3.5950469453862839</v>
      </c>
      <c r="AM42" s="51">
        <f t="shared" si="43"/>
        <v>3.2013247902182012</v>
      </c>
      <c r="AN42" s="51"/>
      <c r="AO42" s="51">
        <f t="shared" si="9"/>
        <v>0</v>
      </c>
      <c r="AP42" s="51">
        <f t="shared" si="10"/>
        <v>0</v>
      </c>
      <c r="AQ42" s="51">
        <f t="shared" si="11"/>
        <v>0</v>
      </c>
      <c r="AR42" s="51">
        <f t="shared" si="12"/>
        <v>0</v>
      </c>
      <c r="AS42" s="51">
        <f t="shared" si="13"/>
        <v>3.5950469453862839</v>
      </c>
      <c r="AT42" s="51">
        <f t="shared" si="14"/>
        <v>0</v>
      </c>
      <c r="AU42" s="51">
        <f t="shared" si="15"/>
        <v>1</v>
      </c>
      <c r="AV42" s="51">
        <f t="shared" si="16"/>
        <v>0</v>
      </c>
      <c r="AW42" s="51">
        <f t="shared" si="17"/>
        <v>0</v>
      </c>
      <c r="AX42" s="51">
        <f t="shared" si="18"/>
        <v>0</v>
      </c>
      <c r="AY42" s="51">
        <f t="shared" si="19"/>
        <v>0</v>
      </c>
      <c r="AZ42" s="51">
        <f t="shared" si="20"/>
        <v>0</v>
      </c>
      <c r="BA42" s="51">
        <f t="shared" si="21"/>
        <v>0</v>
      </c>
      <c r="BB42" s="51">
        <f t="shared" si="22"/>
        <v>3.5950469453862839</v>
      </c>
      <c r="BC42" s="51">
        <f t="shared" si="23"/>
        <v>0</v>
      </c>
      <c r="BD42" s="51">
        <f t="shared" si="24"/>
        <v>1</v>
      </c>
      <c r="BE42" s="51">
        <f t="shared" si="25"/>
        <v>0</v>
      </c>
      <c r="BF42" s="51">
        <f t="shared" si="26"/>
        <v>0</v>
      </c>
      <c r="BG42" s="51">
        <f t="shared" si="27"/>
        <v>0</v>
      </c>
      <c r="BH42" s="51">
        <f t="shared" si="28"/>
        <v>0</v>
      </c>
      <c r="BI42" s="51">
        <f t="shared" si="29"/>
        <v>3.2013247902182012</v>
      </c>
      <c r="BJ42" s="51">
        <f t="shared" si="30"/>
        <v>0</v>
      </c>
      <c r="BK42" s="51">
        <f t="shared" si="31"/>
        <v>1</v>
      </c>
      <c r="BL42" s="51">
        <f t="shared" si="32"/>
        <v>0</v>
      </c>
      <c r="BM42" s="51">
        <f t="shared" si="33"/>
        <v>0</v>
      </c>
      <c r="BN42" s="51">
        <f t="shared" si="34"/>
        <v>0</v>
      </c>
      <c r="BO42" s="51">
        <f t="shared" si="35"/>
        <v>0</v>
      </c>
      <c r="BP42" s="51">
        <f t="shared" si="36"/>
        <v>0</v>
      </c>
      <c r="BQ42" s="51">
        <f t="shared" si="37"/>
        <v>0</v>
      </c>
      <c r="BR42" s="51">
        <f t="shared" si="38"/>
        <v>3.2013247902182012</v>
      </c>
      <c r="BS42" s="51">
        <f t="shared" si="39"/>
        <v>0</v>
      </c>
      <c r="BT42" s="51">
        <f t="shared" si="40"/>
        <v>1</v>
      </c>
      <c r="BU42">
        <v>0.95762479305267301</v>
      </c>
      <c r="BV42">
        <v>2.8028244972228999</v>
      </c>
      <c r="BW42" t="s">
        <v>52</v>
      </c>
      <c r="BX42">
        <v>0.505</v>
      </c>
      <c r="BY42">
        <v>0.41199999999999998</v>
      </c>
      <c r="BZ42" t="s">
        <v>18</v>
      </c>
    </row>
    <row r="43" spans="1:78">
      <c r="A43" t="s">
        <v>16</v>
      </c>
      <c r="B43">
        <v>-0.31772660000000003</v>
      </c>
      <c r="C43">
        <v>1.6183940000000001</v>
      </c>
      <c r="D43">
        <v>-0.35343619999999998</v>
      </c>
      <c r="E43">
        <v>-1.1409259999999999E-2</v>
      </c>
      <c r="F43">
        <v>-0.40840969999999999</v>
      </c>
      <c r="G43">
        <v>-2.8094069999999999E-2</v>
      </c>
      <c r="H43">
        <v>0.91229490000000002</v>
      </c>
      <c r="I43">
        <v>-0.1308945</v>
      </c>
      <c r="J43">
        <v>1.6276740000000001</v>
      </c>
      <c r="K43">
        <v>-0.1651215</v>
      </c>
      <c r="L43">
        <v>9.4098529999999993E-3</v>
      </c>
      <c r="M43">
        <v>-0.98471299999999995</v>
      </c>
      <c r="N43">
        <v>-0.1275596</v>
      </c>
      <c r="O43">
        <v>0.11823880000000001</v>
      </c>
      <c r="P43" s="36">
        <f t="shared" si="1"/>
        <v>0.44292478323052231</v>
      </c>
      <c r="Q43" s="38">
        <f t="shared" si="2"/>
        <v>-0.60763527280038965</v>
      </c>
      <c r="R43" s="45">
        <v>1.5990040000000001</v>
      </c>
      <c r="S43" s="44">
        <f t="shared" si="3"/>
        <v>0.50897878124742602</v>
      </c>
      <c r="T43" s="43">
        <f t="shared" si="4"/>
        <v>2.2238760792040857</v>
      </c>
      <c r="U43" s="42">
        <f t="shared" si="5"/>
        <v>0.7078817416583072</v>
      </c>
      <c r="V43">
        <v>-0.61633459999999995</v>
      </c>
      <c r="W43">
        <v>2.1862439999999999</v>
      </c>
      <c r="X43">
        <v>-1.818084</v>
      </c>
      <c r="Y43">
        <v>0.47629929999999998</v>
      </c>
      <c r="Z43">
        <v>0.4827516</v>
      </c>
      <c r="AA43">
        <v>0.43592890000000001</v>
      </c>
      <c r="AB43">
        <v>0.32614880000000002</v>
      </c>
      <c r="AC43" s="47">
        <f t="shared" si="41"/>
        <v>3.2691519849413181E-2</v>
      </c>
      <c r="AE43">
        <v>256.52109999999999</v>
      </c>
      <c r="AF43">
        <v>260.90309999999999</v>
      </c>
      <c r="AG43" s="28">
        <f t="shared" si="6"/>
        <v>4.382000000000005</v>
      </c>
      <c r="AH43">
        <v>4</v>
      </c>
      <c r="AI43">
        <v>3</v>
      </c>
      <c r="AJ43" s="49">
        <f t="shared" si="7"/>
        <v>8.934041382000725</v>
      </c>
      <c r="AK43" s="51">
        <f t="shared" si="42"/>
        <v>9.4099442333618892</v>
      </c>
      <c r="AL43" s="51">
        <f t="shared" si="8"/>
        <v>2.0388045143771598</v>
      </c>
      <c r="AM43" s="51">
        <f t="shared" si="43"/>
        <v>2.1474085425289546</v>
      </c>
      <c r="AN43" s="51"/>
      <c r="AO43" s="51">
        <f t="shared" si="9"/>
        <v>0</v>
      </c>
      <c r="AP43" s="51">
        <f t="shared" si="10"/>
        <v>0</v>
      </c>
      <c r="AQ43" s="51">
        <f t="shared" si="11"/>
        <v>0</v>
      </c>
      <c r="AR43" s="51">
        <f t="shared" si="12"/>
        <v>0</v>
      </c>
      <c r="AS43" s="51">
        <f t="shared" si="13"/>
        <v>0</v>
      </c>
      <c r="AT43" s="51">
        <f t="shared" si="14"/>
        <v>0</v>
      </c>
      <c r="AU43" s="51">
        <f t="shared" si="15"/>
        <v>0</v>
      </c>
      <c r="AV43" s="51">
        <f t="shared" si="16"/>
        <v>0</v>
      </c>
      <c r="AW43" s="51">
        <f t="shared" si="17"/>
        <v>0</v>
      </c>
      <c r="AX43" s="51">
        <f t="shared" si="18"/>
        <v>2.0388045143771598</v>
      </c>
      <c r="AY43" s="51">
        <f t="shared" si="19"/>
        <v>0</v>
      </c>
      <c r="AZ43" s="51">
        <f t="shared" si="20"/>
        <v>1</v>
      </c>
      <c r="BA43" s="51">
        <f t="shared" si="21"/>
        <v>2.0388045143771598</v>
      </c>
      <c r="BB43" s="51">
        <f t="shared" si="22"/>
        <v>0</v>
      </c>
      <c r="BC43" s="51">
        <f t="shared" si="23"/>
        <v>1</v>
      </c>
      <c r="BD43" s="51">
        <f t="shared" si="24"/>
        <v>0</v>
      </c>
      <c r="BE43" s="51">
        <f t="shared" si="25"/>
        <v>0</v>
      </c>
      <c r="BF43" s="51">
        <f t="shared" si="26"/>
        <v>0</v>
      </c>
      <c r="BG43" s="51">
        <f t="shared" si="27"/>
        <v>0</v>
      </c>
      <c r="BH43" s="51">
        <f t="shared" si="28"/>
        <v>0</v>
      </c>
      <c r="BI43" s="51">
        <f t="shared" si="29"/>
        <v>0</v>
      </c>
      <c r="BJ43" s="51">
        <f t="shared" si="30"/>
        <v>0</v>
      </c>
      <c r="BK43" s="51">
        <f t="shared" si="31"/>
        <v>0</v>
      </c>
      <c r="BL43" s="51">
        <f t="shared" si="32"/>
        <v>0</v>
      </c>
      <c r="BM43" s="51">
        <f t="shared" si="33"/>
        <v>0</v>
      </c>
      <c r="BN43" s="51">
        <f t="shared" si="34"/>
        <v>2.1474085425289546</v>
      </c>
      <c r="BO43" s="51">
        <f t="shared" si="35"/>
        <v>0</v>
      </c>
      <c r="BP43" s="51">
        <f t="shared" si="36"/>
        <v>1</v>
      </c>
      <c r="BQ43" s="51">
        <f t="shared" si="37"/>
        <v>2.1474085425289546</v>
      </c>
      <c r="BR43" s="51">
        <f t="shared" si="38"/>
        <v>0</v>
      </c>
      <c r="BS43" s="51">
        <f t="shared" si="39"/>
        <v>1</v>
      </c>
      <c r="BT43" s="51">
        <f t="shared" si="40"/>
        <v>0</v>
      </c>
      <c r="BU43">
        <v>2.72872757911682</v>
      </c>
      <c r="BV43">
        <v>2.0549149513244598</v>
      </c>
      <c r="BW43" t="s">
        <v>53</v>
      </c>
      <c r="BX43">
        <v>0.99299999999999999</v>
      </c>
      <c r="BY43">
        <v>4.9000000000000002E-2</v>
      </c>
      <c r="BZ43" t="s">
        <v>18</v>
      </c>
    </row>
    <row r="44" spans="1:78">
      <c r="A44" t="s">
        <v>22</v>
      </c>
      <c r="B44">
        <v>-0.133302</v>
      </c>
      <c r="C44">
        <v>1.6197790000000001</v>
      </c>
      <c r="D44">
        <v>-0.16177279999999999</v>
      </c>
      <c r="E44">
        <v>4.8458759999999998E-3</v>
      </c>
      <c r="F44">
        <v>-0.99144429999999995</v>
      </c>
      <c r="G44">
        <v>-3.9119000000000001E-2</v>
      </c>
      <c r="H44">
        <v>0.1244369</v>
      </c>
      <c r="I44">
        <v>-0.10739799999999999</v>
      </c>
      <c r="J44">
        <v>1.629359</v>
      </c>
      <c r="K44">
        <v>-0.37786690000000001</v>
      </c>
      <c r="L44">
        <v>-0.36851089999999997</v>
      </c>
      <c r="M44">
        <v>-0.32597569999999998</v>
      </c>
      <c r="N44">
        <v>-0.197023</v>
      </c>
      <c r="O44">
        <v>0.84801040000000005</v>
      </c>
      <c r="P44" s="36">
        <f t="shared" si="1"/>
        <v>0.93467051641167009</v>
      </c>
      <c r="Q44" s="38">
        <f t="shared" si="2"/>
        <v>0.74721794849851619</v>
      </c>
      <c r="R44" s="45">
        <v>2.4915419999999999</v>
      </c>
      <c r="S44" s="44">
        <f t="shared" si="3"/>
        <v>0.79308245044213421</v>
      </c>
      <c r="T44" s="43">
        <f t="shared" si="4"/>
        <v>0.72693034430153036</v>
      </c>
      <c r="U44" s="42">
        <f t="shared" si="5"/>
        <v>0.2313891151581639</v>
      </c>
      <c r="V44">
        <v>-1.157786</v>
      </c>
      <c r="W44">
        <v>3.6846969999999999</v>
      </c>
      <c r="X44">
        <v>0.78391619999999995</v>
      </c>
      <c r="Y44">
        <v>0.45384980000000003</v>
      </c>
      <c r="Z44">
        <v>0.43008570000000002</v>
      </c>
      <c r="AA44">
        <v>0.47326180000000001</v>
      </c>
      <c r="AB44">
        <v>0.36441050000000003</v>
      </c>
      <c r="AC44" s="47">
        <f t="shared" si="41"/>
        <v>3.3663516810537766E-2</v>
      </c>
      <c r="AE44">
        <v>262.40609999999998</v>
      </c>
      <c r="AF44">
        <v>268.32249999999999</v>
      </c>
      <c r="AG44" s="28">
        <f t="shared" si="6"/>
        <v>5.9164000000000101</v>
      </c>
      <c r="AH44">
        <v>2</v>
      </c>
      <c r="AI44">
        <v>3</v>
      </c>
      <c r="AJ44" s="49">
        <f t="shared" si="7"/>
        <v>9.531637276282364</v>
      </c>
      <c r="AK44" s="51">
        <f t="shared" si="42"/>
        <v>7.7544874168960485</v>
      </c>
      <c r="AL44" s="51">
        <f t="shared" si="8"/>
        <v>1.6110535589686883</v>
      </c>
      <c r="AM44" s="51">
        <f t="shared" si="43"/>
        <v>1.310676664339131</v>
      </c>
      <c r="AN44" s="51"/>
      <c r="AO44" s="51">
        <f t="shared" si="9"/>
        <v>0</v>
      </c>
      <c r="AP44" s="51">
        <f t="shared" si="10"/>
        <v>0</v>
      </c>
      <c r="AQ44" s="51">
        <f t="shared" si="11"/>
        <v>0</v>
      </c>
      <c r="AR44" s="51">
        <f t="shared" si="12"/>
        <v>0</v>
      </c>
      <c r="AS44" s="51">
        <f t="shared" si="13"/>
        <v>1.6110535589686883</v>
      </c>
      <c r="AT44" s="51">
        <f t="shared" si="14"/>
        <v>0</v>
      </c>
      <c r="AU44" s="51">
        <f t="shared" si="15"/>
        <v>1</v>
      </c>
      <c r="AV44" s="51">
        <f t="shared" si="16"/>
        <v>0</v>
      </c>
      <c r="AW44" s="51">
        <f t="shared" si="17"/>
        <v>0</v>
      </c>
      <c r="AX44" s="51">
        <f t="shared" si="18"/>
        <v>1.6110535589686883</v>
      </c>
      <c r="AY44" s="51">
        <f t="shared" si="19"/>
        <v>0</v>
      </c>
      <c r="AZ44" s="51">
        <f t="shared" si="20"/>
        <v>1</v>
      </c>
      <c r="BA44" s="51">
        <f t="shared" si="21"/>
        <v>0</v>
      </c>
      <c r="BB44" s="51">
        <f t="shared" si="22"/>
        <v>0</v>
      </c>
      <c r="BC44" s="51">
        <f t="shared" si="23"/>
        <v>0</v>
      </c>
      <c r="BD44" s="51">
        <f t="shared" si="24"/>
        <v>0</v>
      </c>
      <c r="BE44" s="51">
        <f t="shared" si="25"/>
        <v>0</v>
      </c>
      <c r="BF44" s="51">
        <f t="shared" si="26"/>
        <v>0</v>
      </c>
      <c r="BG44" s="51">
        <f t="shared" si="27"/>
        <v>0</v>
      </c>
      <c r="BH44" s="51">
        <f t="shared" si="28"/>
        <v>0</v>
      </c>
      <c r="BI44" s="51">
        <f t="shared" si="29"/>
        <v>1.310676664339131</v>
      </c>
      <c r="BJ44" s="51">
        <f t="shared" si="30"/>
        <v>0</v>
      </c>
      <c r="BK44" s="51">
        <f t="shared" si="31"/>
        <v>1</v>
      </c>
      <c r="BL44" s="51">
        <f t="shared" si="32"/>
        <v>0</v>
      </c>
      <c r="BM44" s="51">
        <f t="shared" si="33"/>
        <v>0</v>
      </c>
      <c r="BN44" s="51">
        <f t="shared" si="34"/>
        <v>1.310676664339131</v>
      </c>
      <c r="BO44" s="51">
        <f t="shared" si="35"/>
        <v>0</v>
      </c>
      <c r="BP44" s="51">
        <f t="shared" si="36"/>
        <v>1</v>
      </c>
      <c r="BQ44" s="51">
        <f t="shared" si="37"/>
        <v>0</v>
      </c>
      <c r="BR44" s="51">
        <f t="shared" si="38"/>
        <v>0</v>
      </c>
      <c r="BS44" s="51">
        <f t="shared" si="39"/>
        <v>0</v>
      </c>
      <c r="BT44" s="51">
        <f t="shared" si="40"/>
        <v>0</v>
      </c>
      <c r="BU44">
        <v>1.1814759969711299</v>
      </c>
      <c r="BV44">
        <v>2.03134965896606</v>
      </c>
      <c r="BW44" t="s">
        <v>54</v>
      </c>
      <c r="BX44">
        <v>1.2999999999999999E-2</v>
      </c>
      <c r="BY44">
        <v>0.57399999999999995</v>
      </c>
      <c r="BZ44" t="s">
        <v>18</v>
      </c>
    </row>
    <row r="45" spans="1:78">
      <c r="A45" t="s">
        <v>16</v>
      </c>
      <c r="B45">
        <v>-0.1982324</v>
      </c>
      <c r="C45">
        <v>1.621472</v>
      </c>
      <c r="D45">
        <v>-0.27994859999999999</v>
      </c>
      <c r="E45">
        <v>-1.0143030000000001E-2</v>
      </c>
      <c r="F45">
        <v>-0.34633890000000001</v>
      </c>
      <c r="G45">
        <v>-2.609999E-3</v>
      </c>
      <c r="H45">
        <v>0.93805099999999997</v>
      </c>
      <c r="I45">
        <v>-0.1374387</v>
      </c>
      <c r="J45">
        <v>1.639127</v>
      </c>
      <c r="K45">
        <v>-0.31303039999999999</v>
      </c>
      <c r="L45">
        <v>-0.1899873</v>
      </c>
      <c r="M45">
        <v>-0.62049620000000005</v>
      </c>
      <c r="N45">
        <v>-0.17120279999999999</v>
      </c>
      <c r="O45">
        <v>0.74133590000000005</v>
      </c>
      <c r="P45" s="36">
        <f t="shared" si="1"/>
        <v>0.42623353462642583</v>
      </c>
      <c r="Q45" s="38">
        <f t="shared" si="2"/>
        <v>-0.63664994791972696</v>
      </c>
      <c r="R45" s="45">
        <v>5.9083119999999996</v>
      </c>
      <c r="S45" s="44">
        <f t="shared" si="3"/>
        <v>1.8806741202583246</v>
      </c>
      <c r="T45" s="43">
        <f t="shared" si="4"/>
        <v>2.2609425479756249</v>
      </c>
      <c r="U45" s="42">
        <f t="shared" si="5"/>
        <v>0.71968036511421085</v>
      </c>
      <c r="V45">
        <v>-5.1010819999999999</v>
      </c>
      <c r="W45">
        <v>4.8649040000000001</v>
      </c>
      <c r="X45">
        <v>0.31196839999999998</v>
      </c>
      <c r="Y45">
        <v>0.41159709999999999</v>
      </c>
      <c r="Z45">
        <v>0.48105599999999998</v>
      </c>
      <c r="AA45">
        <v>0.48787700000000001</v>
      </c>
      <c r="AB45">
        <v>0.49835400000000002</v>
      </c>
      <c r="AC45" s="47">
        <f t="shared" si="41"/>
        <v>4.8141125005253506E-2</v>
      </c>
      <c r="AE45">
        <v>269.83690000000001</v>
      </c>
      <c r="AF45">
        <v>272.47030000000001</v>
      </c>
      <c r="AG45" s="28">
        <f t="shared" si="6"/>
        <v>2.6333999999999946</v>
      </c>
      <c r="AH45">
        <v>2</v>
      </c>
      <c r="AI45">
        <v>4</v>
      </c>
      <c r="AJ45" s="49">
        <f t="shared" si="7"/>
        <v>10.261260440710814</v>
      </c>
      <c r="AK45" s="51">
        <f t="shared" si="42"/>
        <v>8.8754387609896028</v>
      </c>
      <c r="AL45" s="51">
        <f t="shared" si="8"/>
        <v>3.8965825323577254</v>
      </c>
      <c r="AM45" s="51">
        <f t="shared" si="43"/>
        <v>3.3703344577313059</v>
      </c>
      <c r="AN45" s="51"/>
      <c r="AO45" s="51">
        <f t="shared" si="9"/>
        <v>0</v>
      </c>
      <c r="AP45" s="51">
        <f t="shared" si="10"/>
        <v>0</v>
      </c>
      <c r="AQ45" s="51">
        <f t="shared" si="11"/>
        <v>0</v>
      </c>
      <c r="AR45" s="51">
        <f t="shared" si="12"/>
        <v>0</v>
      </c>
      <c r="AS45" s="51">
        <f t="shared" si="13"/>
        <v>3.8965825323577254</v>
      </c>
      <c r="AT45" s="51">
        <f t="shared" si="14"/>
        <v>0</v>
      </c>
      <c r="AU45" s="51">
        <f t="shared" si="15"/>
        <v>1</v>
      </c>
      <c r="AV45" s="51">
        <f t="shared" si="16"/>
        <v>0</v>
      </c>
      <c r="AW45" s="51">
        <f t="shared" si="17"/>
        <v>0</v>
      </c>
      <c r="AX45" s="51">
        <f t="shared" si="18"/>
        <v>0</v>
      </c>
      <c r="AY45" s="51">
        <f t="shared" si="19"/>
        <v>0</v>
      </c>
      <c r="AZ45" s="51">
        <f t="shared" si="20"/>
        <v>0</v>
      </c>
      <c r="BA45" s="51">
        <f t="shared" si="21"/>
        <v>0</v>
      </c>
      <c r="BB45" s="51">
        <f t="shared" si="22"/>
        <v>3.8965825323577254</v>
      </c>
      <c r="BC45" s="51">
        <f t="shared" si="23"/>
        <v>0</v>
      </c>
      <c r="BD45" s="51">
        <f t="shared" si="24"/>
        <v>1</v>
      </c>
      <c r="BE45" s="51">
        <f t="shared" si="25"/>
        <v>0</v>
      </c>
      <c r="BF45" s="51">
        <f t="shared" si="26"/>
        <v>0</v>
      </c>
      <c r="BG45" s="51">
        <f t="shared" si="27"/>
        <v>0</v>
      </c>
      <c r="BH45" s="51">
        <f t="shared" si="28"/>
        <v>0</v>
      </c>
      <c r="BI45" s="51">
        <f t="shared" si="29"/>
        <v>3.3703344577313059</v>
      </c>
      <c r="BJ45" s="51">
        <f t="shared" si="30"/>
        <v>0</v>
      </c>
      <c r="BK45" s="51">
        <f t="shared" si="31"/>
        <v>1</v>
      </c>
      <c r="BL45" s="51">
        <f t="shared" si="32"/>
        <v>0</v>
      </c>
      <c r="BM45" s="51">
        <f t="shared" si="33"/>
        <v>0</v>
      </c>
      <c r="BN45" s="51">
        <f t="shared" si="34"/>
        <v>0</v>
      </c>
      <c r="BO45" s="51">
        <f t="shared" si="35"/>
        <v>0</v>
      </c>
      <c r="BP45" s="51">
        <f t="shared" si="36"/>
        <v>0</v>
      </c>
      <c r="BQ45" s="51">
        <f t="shared" si="37"/>
        <v>0</v>
      </c>
      <c r="BR45" s="51">
        <f t="shared" si="38"/>
        <v>3.3703344577313059</v>
      </c>
      <c r="BS45" s="51">
        <f t="shared" si="39"/>
        <v>0</v>
      </c>
      <c r="BT45" s="51">
        <f t="shared" si="40"/>
        <v>1</v>
      </c>
      <c r="BU45">
        <v>1.4704442024230999</v>
      </c>
      <c r="BV45">
        <v>2.5571475028991699</v>
      </c>
      <c r="BW45" t="s">
        <v>55</v>
      </c>
      <c r="BX45">
        <v>0.34100000000000003</v>
      </c>
      <c r="BY45">
        <v>0.81100000000000005</v>
      </c>
      <c r="BZ45" t="s">
        <v>18</v>
      </c>
    </row>
    <row r="46" spans="1:78">
      <c r="A46" t="s">
        <v>20</v>
      </c>
      <c r="B46">
        <v>-0.17925759999999999</v>
      </c>
      <c r="C46">
        <v>1.615861</v>
      </c>
      <c r="D46">
        <v>-0.29686980000000002</v>
      </c>
      <c r="E46">
        <v>1.7055230000000001E-2</v>
      </c>
      <c r="F46">
        <v>-0.59294619999999998</v>
      </c>
      <c r="G46">
        <v>1.270116E-2</v>
      </c>
      <c r="H46">
        <v>0.80496120000000004</v>
      </c>
      <c r="I46">
        <v>-0.1938011</v>
      </c>
      <c r="J46">
        <v>1.6179749999999999</v>
      </c>
      <c r="K46">
        <v>-0.38630710000000001</v>
      </c>
      <c r="L46">
        <v>-2.027899E-2</v>
      </c>
      <c r="M46">
        <v>0.40852729999999998</v>
      </c>
      <c r="N46">
        <v>3.556554E-3</v>
      </c>
      <c r="O46">
        <v>0.91251389999999999</v>
      </c>
      <c r="P46" s="36">
        <f t="shared" si="1"/>
        <v>-0.84912289359296889</v>
      </c>
      <c r="Q46" s="38">
        <f t="shared" si="2"/>
        <v>0.44201937684739279</v>
      </c>
      <c r="R46" s="45">
        <v>5.8527880000000003</v>
      </c>
      <c r="S46" s="44">
        <f t="shared" si="3"/>
        <v>1.863000282137856</v>
      </c>
      <c r="T46" s="43">
        <f t="shared" si="4"/>
        <v>1.1129476563947547</v>
      </c>
      <c r="U46" s="42">
        <f t="shared" si="5"/>
        <v>0.35426224183553096</v>
      </c>
      <c r="V46">
        <v>4.2577020000000001</v>
      </c>
      <c r="W46">
        <v>2.738934</v>
      </c>
      <c r="X46">
        <v>3.3510369999999998</v>
      </c>
      <c r="Y46">
        <v>0.47120119999999999</v>
      </c>
      <c r="Z46">
        <v>0.46640239999999999</v>
      </c>
      <c r="AA46">
        <v>0.4801474</v>
      </c>
      <c r="AB46">
        <v>0.48061169999999998</v>
      </c>
      <c r="AC46" s="47">
        <f t="shared" si="41"/>
        <v>5.0714959719113793E-2</v>
      </c>
      <c r="AE46">
        <v>273.9873</v>
      </c>
      <c r="AF46">
        <v>278.5865</v>
      </c>
      <c r="AG46" s="28">
        <f t="shared" si="6"/>
        <v>4.5991999999999962</v>
      </c>
      <c r="AH46">
        <v>2</v>
      </c>
      <c r="AI46">
        <v>1</v>
      </c>
      <c r="AJ46" s="49">
        <f t="shared" si="7"/>
        <v>10.17249693582235</v>
      </c>
      <c r="AK46" s="51">
        <f t="shared" si="42"/>
        <v>7.7777586557386051</v>
      </c>
      <c r="AL46" s="51">
        <f t="shared" si="8"/>
        <v>2.2117970377070706</v>
      </c>
      <c r="AM46" s="51">
        <f t="shared" si="43"/>
        <v>1.6911112053701973</v>
      </c>
      <c r="AN46" s="51"/>
      <c r="AO46" s="51">
        <f t="shared" si="9"/>
        <v>0</v>
      </c>
      <c r="AP46" s="51">
        <f t="shared" si="10"/>
        <v>2.2117970377070706</v>
      </c>
      <c r="AQ46" s="51">
        <f t="shared" si="11"/>
        <v>0</v>
      </c>
      <c r="AR46" s="51">
        <f t="shared" si="12"/>
        <v>1</v>
      </c>
      <c r="AS46" s="51">
        <f t="shared" si="13"/>
        <v>2.2117970377070706</v>
      </c>
      <c r="AT46" s="51">
        <f t="shared" si="14"/>
        <v>0</v>
      </c>
      <c r="AU46" s="51">
        <f t="shared" si="15"/>
        <v>1</v>
      </c>
      <c r="AV46" s="51">
        <f t="shared" si="16"/>
        <v>0</v>
      </c>
      <c r="AW46" s="51">
        <f t="shared" si="17"/>
        <v>0</v>
      </c>
      <c r="AX46" s="51">
        <f t="shared" si="18"/>
        <v>0</v>
      </c>
      <c r="AY46" s="51">
        <f t="shared" si="19"/>
        <v>0</v>
      </c>
      <c r="AZ46" s="51">
        <f t="shared" si="20"/>
        <v>0</v>
      </c>
      <c r="BA46" s="51">
        <f t="shared" si="21"/>
        <v>0</v>
      </c>
      <c r="BB46" s="51">
        <f t="shared" si="22"/>
        <v>0</v>
      </c>
      <c r="BC46" s="51">
        <f t="shared" si="23"/>
        <v>0</v>
      </c>
      <c r="BD46" s="51">
        <f t="shared" si="24"/>
        <v>0</v>
      </c>
      <c r="BE46" s="51">
        <f t="shared" si="25"/>
        <v>0</v>
      </c>
      <c r="BF46" s="51">
        <f t="shared" si="26"/>
        <v>1.6911112053701973</v>
      </c>
      <c r="BG46" s="51">
        <f t="shared" si="27"/>
        <v>0</v>
      </c>
      <c r="BH46" s="51">
        <f t="shared" si="28"/>
        <v>1</v>
      </c>
      <c r="BI46" s="51">
        <f t="shared" si="29"/>
        <v>1.6911112053701973</v>
      </c>
      <c r="BJ46" s="51">
        <f t="shared" si="30"/>
        <v>0</v>
      </c>
      <c r="BK46" s="51">
        <f t="shared" si="31"/>
        <v>1</v>
      </c>
      <c r="BL46" s="51">
        <f t="shared" si="32"/>
        <v>0</v>
      </c>
      <c r="BM46" s="51">
        <f t="shared" si="33"/>
        <v>0</v>
      </c>
      <c r="BN46" s="51">
        <f t="shared" si="34"/>
        <v>0</v>
      </c>
      <c r="BO46" s="51">
        <f t="shared" si="35"/>
        <v>0</v>
      </c>
      <c r="BP46" s="51">
        <f t="shared" si="36"/>
        <v>0</v>
      </c>
      <c r="BQ46" s="51">
        <f t="shared" si="37"/>
        <v>0</v>
      </c>
      <c r="BR46" s="51">
        <f t="shared" si="38"/>
        <v>0</v>
      </c>
      <c r="BS46" s="51">
        <f t="shared" si="39"/>
        <v>0</v>
      </c>
      <c r="BT46" s="51">
        <f t="shared" si="40"/>
        <v>0</v>
      </c>
      <c r="BU46">
        <v>0.89787042140960704</v>
      </c>
      <c r="BV46">
        <v>0.247910887002945</v>
      </c>
      <c r="BW46" t="s">
        <v>56</v>
      </c>
      <c r="BX46">
        <v>0.124</v>
      </c>
      <c r="BY46">
        <v>0.86199999999999999</v>
      </c>
      <c r="BZ46" t="s">
        <v>18</v>
      </c>
    </row>
    <row r="47" spans="1:78">
      <c r="A47" t="s">
        <v>16</v>
      </c>
      <c r="B47">
        <v>-0.21251429999999999</v>
      </c>
      <c r="C47">
        <v>1.614868</v>
      </c>
      <c r="D47">
        <v>-0.40267649999999999</v>
      </c>
      <c r="E47">
        <v>1.6722979999999998E-2</v>
      </c>
      <c r="F47">
        <v>0.3901695</v>
      </c>
      <c r="G47">
        <v>-1.1602980000000001E-2</v>
      </c>
      <c r="H47">
        <v>0.92051799999999995</v>
      </c>
      <c r="I47">
        <v>-0.2375101</v>
      </c>
      <c r="J47">
        <v>1.6113759999999999</v>
      </c>
      <c r="K47">
        <v>-0.35499930000000002</v>
      </c>
      <c r="L47">
        <v>-5.2570580000000002E-3</v>
      </c>
      <c r="M47">
        <v>-0.82855250000000003</v>
      </c>
      <c r="N47">
        <v>1.205027E-2</v>
      </c>
      <c r="O47">
        <v>-0.55975699999999995</v>
      </c>
      <c r="P47" s="36">
        <f t="shared" si="1"/>
        <v>0.68738073624837448</v>
      </c>
      <c r="Q47" s="38">
        <f t="shared" si="2"/>
        <v>-5.5015446869285278E-2</v>
      </c>
      <c r="R47" s="45">
        <v>5.8084499999999997</v>
      </c>
      <c r="S47" s="44">
        <f t="shared" si="3"/>
        <v>1.8488870584042389</v>
      </c>
      <c r="T47" s="43">
        <f t="shared" si="4"/>
        <v>1.6258395640684042</v>
      </c>
      <c r="U47" s="42">
        <f t="shared" si="5"/>
        <v>0.51752080659171762</v>
      </c>
      <c r="V47">
        <v>5.0980629999999998</v>
      </c>
      <c r="W47">
        <v>2.035228</v>
      </c>
      <c r="X47">
        <v>-2.71766</v>
      </c>
      <c r="Y47">
        <v>0.47581950000000001</v>
      </c>
      <c r="Z47">
        <v>0.44366549999999999</v>
      </c>
      <c r="AA47">
        <v>0.48762260000000002</v>
      </c>
      <c r="AB47">
        <v>0.30259950000000002</v>
      </c>
      <c r="AC47" s="47">
        <f t="shared" si="41"/>
        <v>3.1149417300586291E-2</v>
      </c>
      <c r="AE47">
        <v>280.08749999999998</v>
      </c>
      <c r="AF47">
        <v>283.77089999999998</v>
      </c>
      <c r="AG47" s="28">
        <f t="shared" si="6"/>
        <v>3.683400000000006</v>
      </c>
      <c r="AH47">
        <v>3</v>
      </c>
      <c r="AI47">
        <v>1</v>
      </c>
      <c r="AJ47" s="49">
        <f t="shared" si="7"/>
        <v>10.864732337128181</v>
      </c>
      <c r="AK47" s="51">
        <f t="shared" si="42"/>
        <v>9.0277640100573198</v>
      </c>
      <c r="AL47" s="51">
        <f t="shared" si="8"/>
        <v>2.949647699714439</v>
      </c>
      <c r="AM47" s="51">
        <f t="shared" si="43"/>
        <v>2.4509322935487066</v>
      </c>
      <c r="AN47" s="51"/>
      <c r="AO47" s="51">
        <f t="shared" si="9"/>
        <v>0</v>
      </c>
      <c r="AP47" s="51">
        <f t="shared" si="10"/>
        <v>2.949647699714439</v>
      </c>
      <c r="AQ47" s="51">
        <f t="shared" si="11"/>
        <v>0</v>
      </c>
      <c r="AR47" s="51">
        <f t="shared" si="12"/>
        <v>1</v>
      </c>
      <c r="AS47" s="51">
        <f t="shared" si="13"/>
        <v>0</v>
      </c>
      <c r="AT47" s="51">
        <f t="shared" si="14"/>
        <v>0</v>
      </c>
      <c r="AU47" s="51">
        <f t="shared" si="15"/>
        <v>0</v>
      </c>
      <c r="AV47" s="51">
        <f t="shared" si="16"/>
        <v>0</v>
      </c>
      <c r="AW47" s="51">
        <f t="shared" si="17"/>
        <v>2.949647699714439</v>
      </c>
      <c r="AX47" s="51">
        <f t="shared" si="18"/>
        <v>0</v>
      </c>
      <c r="AY47" s="51">
        <f t="shared" si="19"/>
        <v>1</v>
      </c>
      <c r="AZ47" s="51">
        <f t="shared" si="20"/>
        <v>0</v>
      </c>
      <c r="BA47" s="51">
        <f t="shared" si="21"/>
        <v>0</v>
      </c>
      <c r="BB47" s="51">
        <f t="shared" si="22"/>
        <v>0</v>
      </c>
      <c r="BC47" s="51">
        <f t="shared" si="23"/>
        <v>0</v>
      </c>
      <c r="BD47" s="51">
        <f t="shared" si="24"/>
        <v>0</v>
      </c>
      <c r="BE47" s="51">
        <f t="shared" si="25"/>
        <v>0</v>
      </c>
      <c r="BF47" s="51">
        <f t="shared" si="26"/>
        <v>2.4509322935487066</v>
      </c>
      <c r="BG47" s="51">
        <f t="shared" si="27"/>
        <v>0</v>
      </c>
      <c r="BH47" s="51">
        <f t="shared" si="28"/>
        <v>1</v>
      </c>
      <c r="BI47" s="51">
        <f t="shared" si="29"/>
        <v>0</v>
      </c>
      <c r="BJ47" s="51">
        <f t="shared" si="30"/>
        <v>0</v>
      </c>
      <c r="BK47" s="51">
        <f t="shared" si="31"/>
        <v>0</v>
      </c>
      <c r="BL47" s="51">
        <f t="shared" si="32"/>
        <v>0</v>
      </c>
      <c r="BM47" s="51">
        <f t="shared" si="33"/>
        <v>2.4509322935487066</v>
      </c>
      <c r="BN47" s="51">
        <f t="shared" si="34"/>
        <v>0</v>
      </c>
      <c r="BO47" s="51">
        <f t="shared" si="35"/>
        <v>1</v>
      </c>
      <c r="BP47" s="51">
        <f t="shared" si="36"/>
        <v>0</v>
      </c>
      <c r="BQ47" s="51">
        <f t="shared" si="37"/>
        <v>0</v>
      </c>
      <c r="BR47" s="51">
        <f t="shared" si="38"/>
        <v>0</v>
      </c>
      <c r="BS47" s="51">
        <f t="shared" si="39"/>
        <v>0</v>
      </c>
      <c r="BT47" s="51">
        <f t="shared" si="40"/>
        <v>0</v>
      </c>
      <c r="BU47">
        <v>1.9807364940643299</v>
      </c>
      <c r="BV47">
        <v>7.8990556299686404E-2</v>
      </c>
      <c r="BW47" t="s">
        <v>57</v>
      </c>
      <c r="BX47">
        <v>0.997</v>
      </c>
      <c r="BY47">
        <v>0.95199999999999996</v>
      </c>
      <c r="BZ47" t="s">
        <v>18</v>
      </c>
    </row>
    <row r="48" spans="1:78">
      <c r="A48" t="s">
        <v>20</v>
      </c>
      <c r="B48">
        <v>-0.25070150000000002</v>
      </c>
      <c r="C48">
        <v>1.611359</v>
      </c>
      <c r="D48">
        <v>-0.36064299999999999</v>
      </c>
      <c r="E48">
        <v>-9.2906459999999996E-3</v>
      </c>
      <c r="F48">
        <v>-0.83605370000000001</v>
      </c>
      <c r="G48">
        <v>2.0361379999999998E-2</v>
      </c>
      <c r="H48">
        <v>-0.54819110000000004</v>
      </c>
      <c r="I48">
        <v>-0.15357390000000001</v>
      </c>
      <c r="J48">
        <v>1.6315280000000001</v>
      </c>
      <c r="K48">
        <v>-0.2407213</v>
      </c>
      <c r="L48">
        <v>-1.7323560000000002E-2</v>
      </c>
      <c r="M48">
        <v>-0.96898799999999996</v>
      </c>
      <c r="N48">
        <v>-0.13915559999999999</v>
      </c>
      <c r="O48">
        <v>0.2034649</v>
      </c>
      <c r="P48" s="36">
        <f t="shared" si="1"/>
        <v>0.99192031096614397</v>
      </c>
      <c r="Q48" s="38">
        <f t="shared" si="2"/>
        <v>0.96781180661434352</v>
      </c>
      <c r="R48" s="45">
        <v>2.1455769999999998</v>
      </c>
      <c r="S48" s="44">
        <f t="shared" si="3"/>
        <v>0.68295837066855902</v>
      </c>
      <c r="T48" s="43">
        <f t="shared" si="4"/>
        <v>0.25441057786852217</v>
      </c>
      <c r="U48" s="42">
        <f t="shared" si="5"/>
        <v>8.0981402085281706E-2</v>
      </c>
      <c r="V48">
        <v>-1.026246</v>
      </c>
      <c r="W48">
        <v>2.5605720000000001</v>
      </c>
      <c r="X48">
        <v>-2.1216170000000001</v>
      </c>
      <c r="Y48">
        <v>0.43715500000000002</v>
      </c>
      <c r="Z48">
        <v>0.4544202</v>
      </c>
      <c r="AA48">
        <v>0.44851059999999998</v>
      </c>
      <c r="AB48">
        <v>0.34962650000000001</v>
      </c>
      <c r="AC48" s="47">
        <f t="shared" si="41"/>
        <v>3.1150866577880472E-2</v>
      </c>
      <c r="AE48">
        <v>285.28719999999998</v>
      </c>
      <c r="AF48">
        <v>288.98779999999999</v>
      </c>
      <c r="AG48" s="28">
        <f t="shared" si="6"/>
        <v>3.7006000000000085</v>
      </c>
      <c r="AH48">
        <v>4</v>
      </c>
      <c r="AI48">
        <v>3</v>
      </c>
      <c r="AJ48" s="49">
        <f t="shared" si="7"/>
        <v>9.4278776640360125</v>
      </c>
      <c r="AK48" s="51">
        <f t="shared" si="42"/>
        <v>6.3517425481695096</v>
      </c>
      <c r="AL48" s="51">
        <f t="shared" si="8"/>
        <v>2.5476619099702726</v>
      </c>
      <c r="AM48" s="51">
        <f t="shared" si="43"/>
        <v>1.7164088386125209</v>
      </c>
      <c r="AN48" s="51"/>
      <c r="AO48" s="51">
        <f t="shared" si="9"/>
        <v>0</v>
      </c>
      <c r="AP48" s="51">
        <f t="shared" si="10"/>
        <v>0</v>
      </c>
      <c r="AQ48" s="51">
        <f t="shared" si="11"/>
        <v>0</v>
      </c>
      <c r="AR48" s="51">
        <f t="shared" si="12"/>
        <v>0</v>
      </c>
      <c r="AS48" s="51">
        <f t="shared" si="13"/>
        <v>0</v>
      </c>
      <c r="AT48" s="51">
        <f t="shared" si="14"/>
        <v>0</v>
      </c>
      <c r="AU48" s="51">
        <f t="shared" si="15"/>
        <v>0</v>
      </c>
      <c r="AV48" s="51">
        <f t="shared" si="16"/>
        <v>0</v>
      </c>
      <c r="AW48" s="51">
        <f t="shared" si="17"/>
        <v>0</v>
      </c>
      <c r="AX48" s="51">
        <f t="shared" si="18"/>
        <v>2.5476619099702726</v>
      </c>
      <c r="AY48" s="51">
        <f t="shared" si="19"/>
        <v>0</v>
      </c>
      <c r="AZ48" s="51">
        <f t="shared" si="20"/>
        <v>1</v>
      </c>
      <c r="BA48" s="51">
        <f t="shared" si="21"/>
        <v>2.5476619099702726</v>
      </c>
      <c r="BB48" s="51">
        <f t="shared" si="22"/>
        <v>0</v>
      </c>
      <c r="BC48" s="51">
        <f t="shared" si="23"/>
        <v>1</v>
      </c>
      <c r="BD48" s="51">
        <f t="shared" si="24"/>
        <v>0</v>
      </c>
      <c r="BE48" s="51">
        <f t="shared" si="25"/>
        <v>0</v>
      </c>
      <c r="BF48" s="51">
        <f t="shared" si="26"/>
        <v>0</v>
      </c>
      <c r="BG48" s="51">
        <f t="shared" si="27"/>
        <v>0</v>
      </c>
      <c r="BH48" s="51">
        <f t="shared" si="28"/>
        <v>0</v>
      </c>
      <c r="BI48" s="51">
        <f t="shared" si="29"/>
        <v>0</v>
      </c>
      <c r="BJ48" s="51">
        <f t="shared" si="30"/>
        <v>0</v>
      </c>
      <c r="BK48" s="51">
        <f t="shared" si="31"/>
        <v>0</v>
      </c>
      <c r="BL48" s="51">
        <f t="shared" si="32"/>
        <v>0</v>
      </c>
      <c r="BM48" s="51">
        <f t="shared" si="33"/>
        <v>0</v>
      </c>
      <c r="BN48" s="51">
        <f t="shared" si="34"/>
        <v>1.7164088386125209</v>
      </c>
      <c r="BO48" s="51">
        <f t="shared" si="35"/>
        <v>0</v>
      </c>
      <c r="BP48" s="51">
        <f t="shared" si="36"/>
        <v>1</v>
      </c>
      <c r="BQ48" s="51">
        <f t="shared" si="37"/>
        <v>1.7164088386125209</v>
      </c>
      <c r="BR48" s="51">
        <f t="shared" si="38"/>
        <v>0</v>
      </c>
      <c r="BS48" s="51">
        <f t="shared" si="39"/>
        <v>1</v>
      </c>
      <c r="BT48" s="51">
        <f t="shared" si="40"/>
        <v>0</v>
      </c>
      <c r="BU48">
        <v>2.5335116386413601</v>
      </c>
      <c r="BV48">
        <v>2.2558410167694101</v>
      </c>
      <c r="BW48" t="s">
        <v>58</v>
      </c>
      <c r="BX48">
        <v>0.52100000000000002</v>
      </c>
      <c r="BY48">
        <v>0.29399999999999998</v>
      </c>
      <c r="BZ48" t="s">
        <v>18</v>
      </c>
    </row>
    <row r="49" spans="1:78">
      <c r="A49" t="s">
        <v>22</v>
      </c>
      <c r="B49">
        <v>-0.15296190000000001</v>
      </c>
      <c r="C49">
        <v>1.6231120000000001</v>
      </c>
      <c r="D49">
        <v>-0.25440410000000002</v>
      </c>
      <c r="E49">
        <v>-1.4555200000000001E-2</v>
      </c>
      <c r="F49">
        <v>-0.96642919999999999</v>
      </c>
      <c r="G49">
        <v>-5.6075279999999998E-2</v>
      </c>
      <c r="H49">
        <v>0.25031629999999999</v>
      </c>
      <c r="I49">
        <v>-0.1470284</v>
      </c>
      <c r="J49">
        <v>1.616428</v>
      </c>
      <c r="K49">
        <v>-0.25719799999999998</v>
      </c>
      <c r="L49">
        <v>1.2050909999999999E-3</v>
      </c>
      <c r="M49">
        <v>-0.98705569999999998</v>
      </c>
      <c r="N49">
        <v>-2.3021529999999998E-2</v>
      </c>
      <c r="O49">
        <v>0.15871279999999999</v>
      </c>
      <c r="P49" s="36">
        <f t="shared" si="1"/>
        <v>0.18512920510577441</v>
      </c>
      <c r="Q49" s="38">
        <f t="shared" si="2"/>
        <v>-0.93145435483380823</v>
      </c>
      <c r="R49" s="45">
        <v>0.88235680000000005</v>
      </c>
      <c r="S49" s="44">
        <f t="shared" si="3"/>
        <v>0.28086289258149377</v>
      </c>
      <c r="T49" s="43">
        <f t="shared" si="4"/>
        <v>2.7691859765710714</v>
      </c>
      <c r="U49" s="42">
        <f t="shared" si="5"/>
        <v>0.881459273024087</v>
      </c>
      <c r="V49">
        <v>-0.42262319999999998</v>
      </c>
      <c r="W49">
        <v>1.688639</v>
      </c>
      <c r="X49">
        <v>-1.091985</v>
      </c>
      <c r="Y49">
        <v>0.48464849999999998</v>
      </c>
      <c r="Z49">
        <v>0.40376689999999998</v>
      </c>
      <c r="AA49">
        <v>0.45387290000000002</v>
      </c>
      <c r="AB49">
        <v>0.3168724</v>
      </c>
      <c r="AC49" s="47">
        <f t="shared" si="41"/>
        <v>2.8143379834204767E-2</v>
      </c>
      <c r="AE49">
        <v>290.48840000000001</v>
      </c>
      <c r="AF49">
        <v>291.75220000000002</v>
      </c>
      <c r="AG49" s="28">
        <f t="shared" si="6"/>
        <v>1.2638000000000034</v>
      </c>
      <c r="AH49">
        <v>4</v>
      </c>
      <c r="AI49">
        <v>4</v>
      </c>
      <c r="AJ49" s="49">
        <f t="shared" si="7"/>
        <v>8.2924227512596076</v>
      </c>
      <c r="AK49" s="51">
        <f t="shared" si="42"/>
        <v>9.9424506348657307</v>
      </c>
      <c r="AL49" s="51">
        <f t="shared" si="8"/>
        <v>6.5614992492954469</v>
      </c>
      <c r="AM49" s="51">
        <f t="shared" si="43"/>
        <v>7.8671076395519099</v>
      </c>
      <c r="AN49" s="51"/>
      <c r="AO49" s="51">
        <f t="shared" si="9"/>
        <v>0</v>
      </c>
      <c r="AP49" s="51">
        <f t="shared" si="10"/>
        <v>0</v>
      </c>
      <c r="AQ49" s="51">
        <f t="shared" si="11"/>
        <v>0</v>
      </c>
      <c r="AR49" s="51">
        <f t="shared" si="12"/>
        <v>0</v>
      </c>
      <c r="AS49" s="51">
        <f t="shared" si="13"/>
        <v>0</v>
      </c>
      <c r="AT49" s="51">
        <f t="shared" si="14"/>
        <v>0</v>
      </c>
      <c r="AU49" s="51">
        <f t="shared" si="15"/>
        <v>0</v>
      </c>
      <c r="AV49" s="51">
        <f t="shared" si="16"/>
        <v>0</v>
      </c>
      <c r="AW49" s="51">
        <f t="shared" si="17"/>
        <v>0</v>
      </c>
      <c r="AX49" s="51">
        <f t="shared" si="18"/>
        <v>0</v>
      </c>
      <c r="AY49" s="51">
        <f t="shared" si="19"/>
        <v>0</v>
      </c>
      <c r="AZ49" s="51">
        <f t="shared" si="20"/>
        <v>0</v>
      </c>
      <c r="BA49" s="51">
        <f t="shared" si="21"/>
        <v>6.5614992492954469</v>
      </c>
      <c r="BB49" s="51">
        <f t="shared" si="22"/>
        <v>6.5614992492954469</v>
      </c>
      <c r="BC49" s="51">
        <f t="shared" si="23"/>
        <v>1</v>
      </c>
      <c r="BD49" s="51">
        <f t="shared" si="24"/>
        <v>1</v>
      </c>
      <c r="BE49" s="51">
        <f t="shared" si="25"/>
        <v>0</v>
      </c>
      <c r="BF49" s="51">
        <f t="shared" si="26"/>
        <v>0</v>
      </c>
      <c r="BG49" s="51">
        <f t="shared" si="27"/>
        <v>0</v>
      </c>
      <c r="BH49" s="51">
        <f t="shared" si="28"/>
        <v>0</v>
      </c>
      <c r="BI49" s="51">
        <f t="shared" si="29"/>
        <v>0</v>
      </c>
      <c r="BJ49" s="51">
        <f t="shared" si="30"/>
        <v>0</v>
      </c>
      <c r="BK49" s="51">
        <f t="shared" si="31"/>
        <v>0</v>
      </c>
      <c r="BL49" s="51">
        <f t="shared" si="32"/>
        <v>0</v>
      </c>
      <c r="BM49" s="51">
        <f t="shared" si="33"/>
        <v>0</v>
      </c>
      <c r="BN49" s="51">
        <f t="shared" si="34"/>
        <v>0</v>
      </c>
      <c r="BO49" s="51">
        <f t="shared" si="35"/>
        <v>0</v>
      </c>
      <c r="BP49" s="51">
        <f t="shared" si="36"/>
        <v>0</v>
      </c>
      <c r="BQ49" s="51">
        <f t="shared" si="37"/>
        <v>7.8671076395519099</v>
      </c>
      <c r="BR49" s="51">
        <f t="shared" si="38"/>
        <v>7.8671076395519099</v>
      </c>
      <c r="BS49" s="51">
        <f t="shared" si="39"/>
        <v>1</v>
      </c>
      <c r="BT49" s="51">
        <f t="shared" si="40"/>
        <v>1</v>
      </c>
      <c r="BU49">
        <v>2.8216538429260298</v>
      </c>
      <c r="BV49">
        <v>2.9032139778137198</v>
      </c>
      <c r="BW49" t="s">
        <v>59</v>
      </c>
      <c r="BX49">
        <v>3.3000000000000002E-2</v>
      </c>
      <c r="BY49">
        <v>0.79</v>
      </c>
      <c r="BZ49" t="s">
        <v>18</v>
      </c>
    </row>
    <row r="50" spans="1:78">
      <c r="A50" t="s">
        <v>16</v>
      </c>
      <c r="B50">
        <v>-0.152812</v>
      </c>
      <c r="C50">
        <v>1.6139969999999999</v>
      </c>
      <c r="D50">
        <v>-0.25516830000000001</v>
      </c>
      <c r="E50">
        <v>5.3725719999999999E-3</v>
      </c>
      <c r="F50">
        <v>-0.98011740000000003</v>
      </c>
      <c r="G50">
        <v>-6.5888429999999996E-3</v>
      </c>
      <c r="H50">
        <v>0.1982362</v>
      </c>
      <c r="I50">
        <v>-3.4568160000000001E-2</v>
      </c>
      <c r="J50">
        <v>1.606017</v>
      </c>
      <c r="K50">
        <v>-0.39830310000000002</v>
      </c>
      <c r="L50">
        <v>4.4385519999999998E-2</v>
      </c>
      <c r="M50">
        <v>-2.6678139999999999E-2</v>
      </c>
      <c r="N50">
        <v>-1.097397E-2</v>
      </c>
      <c r="O50">
        <v>0.99859790000000004</v>
      </c>
      <c r="P50" s="36">
        <f t="shared" si="1"/>
        <v>0.98637075092844428</v>
      </c>
      <c r="Q50" s="38">
        <f t="shared" si="2"/>
        <v>0.94585451657428621</v>
      </c>
      <c r="R50" s="45">
        <v>5.9593319999999999</v>
      </c>
      <c r="S50" s="44">
        <f t="shared" si="3"/>
        <v>1.8969142906514216</v>
      </c>
      <c r="T50" s="43">
        <f t="shared" si="4"/>
        <v>0.33057914626125173</v>
      </c>
      <c r="U50" s="42">
        <f t="shared" si="5"/>
        <v>0.10522661042115374</v>
      </c>
      <c r="V50">
        <v>-0.1242273</v>
      </c>
      <c r="W50">
        <v>1.63079</v>
      </c>
      <c r="X50">
        <v>5.7040709999999999</v>
      </c>
      <c r="Y50">
        <v>0.47119939999999999</v>
      </c>
      <c r="Z50">
        <v>0.48659659999999999</v>
      </c>
      <c r="AA50">
        <v>0.44312689999999999</v>
      </c>
      <c r="AB50">
        <v>0.34046530000000003</v>
      </c>
      <c r="AC50" s="47">
        <f t="shared" si="41"/>
        <v>3.4591928052197012E-2</v>
      </c>
      <c r="AE50">
        <v>293.2713</v>
      </c>
      <c r="AF50">
        <v>298.08760000000001</v>
      </c>
      <c r="AG50" s="28">
        <f t="shared" si="6"/>
        <v>4.8163000000000125</v>
      </c>
      <c r="AH50">
        <v>1</v>
      </c>
      <c r="AI50">
        <v>1</v>
      </c>
      <c r="AJ50" s="49">
        <f t="shared" si="7"/>
        <v>10.750499480727719</v>
      </c>
      <c r="AK50" s="51">
        <f t="shared" si="42"/>
        <v>6.578416481029052</v>
      </c>
      <c r="AL50" s="51">
        <f t="shared" si="8"/>
        <v>2.2321075266755996</v>
      </c>
      <c r="AM50" s="51">
        <f t="shared" si="43"/>
        <v>1.3658651830303417</v>
      </c>
      <c r="AN50" s="51"/>
      <c r="AO50" s="51">
        <f t="shared" si="9"/>
        <v>2.2321075266755996</v>
      </c>
      <c r="AP50" s="51">
        <f t="shared" si="10"/>
        <v>2.2321075266755996</v>
      </c>
      <c r="AQ50" s="51">
        <f t="shared" si="11"/>
        <v>1</v>
      </c>
      <c r="AR50" s="51">
        <f t="shared" si="12"/>
        <v>1</v>
      </c>
      <c r="AS50" s="51">
        <f t="shared" si="13"/>
        <v>0</v>
      </c>
      <c r="AT50" s="51">
        <f t="shared" si="14"/>
        <v>0</v>
      </c>
      <c r="AU50" s="51">
        <f t="shared" si="15"/>
        <v>0</v>
      </c>
      <c r="AV50" s="51">
        <f t="shared" si="16"/>
        <v>0</v>
      </c>
      <c r="AW50" s="51">
        <f t="shared" si="17"/>
        <v>0</v>
      </c>
      <c r="AX50" s="51">
        <f t="shared" si="18"/>
        <v>0</v>
      </c>
      <c r="AY50" s="51">
        <f t="shared" si="19"/>
        <v>0</v>
      </c>
      <c r="AZ50" s="51">
        <f t="shared" si="20"/>
        <v>0</v>
      </c>
      <c r="BA50" s="51">
        <f t="shared" si="21"/>
        <v>0</v>
      </c>
      <c r="BB50" s="51">
        <f t="shared" si="22"/>
        <v>0</v>
      </c>
      <c r="BC50" s="51">
        <f t="shared" si="23"/>
        <v>0</v>
      </c>
      <c r="BD50" s="51">
        <f t="shared" si="24"/>
        <v>0</v>
      </c>
      <c r="BE50" s="51">
        <f t="shared" si="25"/>
        <v>1.3658651830303417</v>
      </c>
      <c r="BF50" s="51">
        <f t="shared" si="26"/>
        <v>1.3658651830303417</v>
      </c>
      <c r="BG50" s="51">
        <f t="shared" si="27"/>
        <v>1</v>
      </c>
      <c r="BH50" s="51">
        <f t="shared" si="28"/>
        <v>1</v>
      </c>
      <c r="BI50" s="51">
        <f t="shared" si="29"/>
        <v>0</v>
      </c>
      <c r="BJ50" s="51">
        <f t="shared" si="30"/>
        <v>0</v>
      </c>
      <c r="BK50" s="51">
        <f t="shared" si="31"/>
        <v>0</v>
      </c>
      <c r="BL50" s="51">
        <f t="shared" si="32"/>
        <v>0</v>
      </c>
      <c r="BM50" s="51">
        <f t="shared" si="33"/>
        <v>0</v>
      </c>
      <c r="BN50" s="51">
        <f t="shared" si="34"/>
        <v>0</v>
      </c>
      <c r="BO50" s="51">
        <f t="shared" si="35"/>
        <v>0</v>
      </c>
      <c r="BP50" s="51">
        <f t="shared" si="36"/>
        <v>0</v>
      </c>
      <c r="BQ50" s="51">
        <f t="shared" si="37"/>
        <v>0</v>
      </c>
      <c r="BR50" s="51">
        <f t="shared" si="38"/>
        <v>0</v>
      </c>
      <c r="BS50" s="51">
        <f t="shared" si="39"/>
        <v>0</v>
      </c>
      <c r="BT50" s="51">
        <f t="shared" si="40"/>
        <v>0</v>
      </c>
      <c r="BU50">
        <v>5.5631147697567896E-3</v>
      </c>
      <c r="BV50">
        <v>0.53115034103393599</v>
      </c>
      <c r="BW50" t="s">
        <v>60</v>
      </c>
      <c r="BX50">
        <v>0.43099999999999999</v>
      </c>
      <c r="BY50">
        <v>0.17100000000000001</v>
      </c>
      <c r="BZ50" t="s">
        <v>18</v>
      </c>
    </row>
    <row r="51" spans="1:78">
      <c r="A51" t="s">
        <v>22</v>
      </c>
      <c r="B51">
        <v>-2.4798870000000001E-2</v>
      </c>
      <c r="C51">
        <v>1.60551</v>
      </c>
      <c r="D51">
        <v>-0.41396500000000003</v>
      </c>
      <c r="E51">
        <v>5.6643539999999999E-2</v>
      </c>
      <c r="F51">
        <v>-1.8003970000000001E-2</v>
      </c>
      <c r="G51">
        <v>-7.4346739999999996E-3</v>
      </c>
      <c r="H51">
        <v>0.99820450000000005</v>
      </c>
      <c r="I51">
        <v>-2.5137039999999999E-2</v>
      </c>
      <c r="J51">
        <v>1.6208819999999999</v>
      </c>
      <c r="K51">
        <v>-0.40852949999999999</v>
      </c>
      <c r="L51">
        <v>-7.0231539999999995E-2</v>
      </c>
      <c r="M51">
        <v>9.1904810000000003E-2</v>
      </c>
      <c r="N51">
        <v>-5.3975209999999997E-3</v>
      </c>
      <c r="O51">
        <v>0.99327330000000003</v>
      </c>
      <c r="P51" s="36">
        <f t="shared" si="1"/>
        <v>-0.36164547289285465</v>
      </c>
      <c r="Q51" s="38">
        <f t="shared" si="2"/>
        <v>-0.73842510387220706</v>
      </c>
      <c r="R51" s="45">
        <v>5.3761450000000002</v>
      </c>
      <c r="S51" s="44">
        <f t="shared" si="3"/>
        <v>1.7112801030575555</v>
      </c>
      <c r="T51" s="43">
        <f t="shared" si="4"/>
        <v>2.4015282103108095</v>
      </c>
      <c r="U51" s="42">
        <f t="shared" si="5"/>
        <v>0.76443017129119628</v>
      </c>
      <c r="V51">
        <v>1.4239459999999999</v>
      </c>
      <c r="W51">
        <v>2.8256049999999999</v>
      </c>
      <c r="X51">
        <v>4.6174799999999996</v>
      </c>
      <c r="Y51">
        <v>0.42181239999999998</v>
      </c>
      <c r="Z51">
        <v>0.47511599999999998</v>
      </c>
      <c r="AA51">
        <v>0.46883190000000002</v>
      </c>
      <c r="AB51">
        <v>0.31169530000000001</v>
      </c>
      <c r="AC51" s="47">
        <f t="shared" si="41"/>
        <v>2.9286428081851317E-2</v>
      </c>
      <c r="AE51">
        <v>299.58800000000002</v>
      </c>
      <c r="AF51">
        <v>302.29239999999999</v>
      </c>
      <c r="AG51" s="28">
        <f t="shared" si="6"/>
        <v>2.7043999999999642</v>
      </c>
      <c r="AH51">
        <v>1</v>
      </c>
      <c r="AI51">
        <v>1</v>
      </c>
      <c r="AJ51" s="49">
        <f t="shared" si="7"/>
        <v>10.842124088531673</v>
      </c>
      <c r="AK51" s="51">
        <f t="shared" si="42"/>
        <v>9.6795047947126687</v>
      </c>
      <c r="AL51" s="51">
        <f t="shared" si="8"/>
        <v>4.0090682179159209</v>
      </c>
      <c r="AM51" s="51">
        <f t="shared" si="43"/>
        <v>3.5791690558766445</v>
      </c>
      <c r="AN51" s="51"/>
      <c r="AO51" s="51">
        <f t="shared" si="9"/>
        <v>4.0090682179159209</v>
      </c>
      <c r="AP51" s="51">
        <f t="shared" si="10"/>
        <v>4.0090682179159209</v>
      </c>
      <c r="AQ51" s="51">
        <f t="shared" si="11"/>
        <v>1</v>
      </c>
      <c r="AR51" s="51">
        <f t="shared" si="12"/>
        <v>1</v>
      </c>
      <c r="AS51" s="51">
        <f t="shared" si="13"/>
        <v>0</v>
      </c>
      <c r="AT51" s="51">
        <f t="shared" si="14"/>
        <v>0</v>
      </c>
      <c r="AU51" s="51">
        <f t="shared" si="15"/>
        <v>0</v>
      </c>
      <c r="AV51" s="51">
        <f t="shared" si="16"/>
        <v>0</v>
      </c>
      <c r="AW51" s="51">
        <f t="shared" si="17"/>
        <v>0</v>
      </c>
      <c r="AX51" s="51">
        <f t="shared" si="18"/>
        <v>0</v>
      </c>
      <c r="AY51" s="51">
        <f t="shared" si="19"/>
        <v>0</v>
      </c>
      <c r="AZ51" s="51">
        <f t="shared" si="20"/>
        <v>0</v>
      </c>
      <c r="BA51" s="51">
        <f t="shared" si="21"/>
        <v>0</v>
      </c>
      <c r="BB51" s="51">
        <f t="shared" si="22"/>
        <v>0</v>
      </c>
      <c r="BC51" s="51">
        <f t="shared" si="23"/>
        <v>0</v>
      </c>
      <c r="BD51" s="51">
        <f t="shared" si="24"/>
        <v>0</v>
      </c>
      <c r="BE51" s="51">
        <f t="shared" si="25"/>
        <v>3.5791690558766445</v>
      </c>
      <c r="BF51" s="51">
        <f t="shared" si="26"/>
        <v>3.5791690558766445</v>
      </c>
      <c r="BG51" s="51">
        <f t="shared" si="27"/>
        <v>1</v>
      </c>
      <c r="BH51" s="51">
        <f t="shared" si="28"/>
        <v>1</v>
      </c>
      <c r="BI51" s="51">
        <f t="shared" si="29"/>
        <v>0</v>
      </c>
      <c r="BJ51" s="51">
        <f t="shared" si="30"/>
        <v>0</v>
      </c>
      <c r="BK51" s="51">
        <f t="shared" si="31"/>
        <v>0</v>
      </c>
      <c r="BL51" s="51">
        <f t="shared" si="32"/>
        <v>0</v>
      </c>
      <c r="BM51" s="51">
        <f t="shared" si="33"/>
        <v>0</v>
      </c>
      <c r="BN51" s="51">
        <f t="shared" si="34"/>
        <v>0</v>
      </c>
      <c r="BO51" s="51">
        <f t="shared" si="35"/>
        <v>0</v>
      </c>
      <c r="BP51" s="51">
        <f t="shared" si="36"/>
        <v>0</v>
      </c>
      <c r="BQ51" s="51">
        <f t="shared" si="37"/>
        <v>0</v>
      </c>
      <c r="BR51" s="51">
        <f t="shared" si="38"/>
        <v>0</v>
      </c>
      <c r="BS51" s="51">
        <f t="shared" si="39"/>
        <v>0</v>
      </c>
      <c r="BT51" s="51">
        <f t="shared" si="40"/>
        <v>0</v>
      </c>
      <c r="BU51">
        <v>0.36003792285919201</v>
      </c>
      <c r="BV51">
        <v>0.69993335008621205</v>
      </c>
      <c r="BW51" t="s">
        <v>61</v>
      </c>
      <c r="BX51">
        <v>0.39300000000000002</v>
      </c>
      <c r="BY51">
        <v>0.79500000000000004</v>
      </c>
      <c r="BZ51" t="s">
        <v>18</v>
      </c>
    </row>
    <row r="52" spans="1:78">
      <c r="A52" t="s">
        <v>20</v>
      </c>
      <c r="B52">
        <v>-1.258594E-2</v>
      </c>
      <c r="C52">
        <v>1.6130310000000001</v>
      </c>
      <c r="D52">
        <v>-0.42252780000000001</v>
      </c>
      <c r="E52">
        <v>-1.2712349999999999E-3</v>
      </c>
      <c r="F52">
        <v>7.2139780000000001E-2</v>
      </c>
      <c r="G52">
        <v>-1.08188E-2</v>
      </c>
      <c r="H52">
        <v>0.99733510000000003</v>
      </c>
      <c r="I52">
        <v>-0.1638165</v>
      </c>
      <c r="J52">
        <v>1.614924</v>
      </c>
      <c r="K52">
        <v>-0.34884510000000002</v>
      </c>
      <c r="L52">
        <v>1.383411E-2</v>
      </c>
      <c r="M52">
        <v>-0.96150329999999995</v>
      </c>
      <c r="N52">
        <v>1.4268680000000001E-2</v>
      </c>
      <c r="O52">
        <v>-0.27407369999999998</v>
      </c>
      <c r="P52" s="36">
        <f t="shared" si="1"/>
        <v>0.90517504345578903</v>
      </c>
      <c r="Q52" s="38">
        <f t="shared" si="2"/>
        <v>0.63868371859037909</v>
      </c>
      <c r="R52" s="45">
        <v>5.9642520000000001</v>
      </c>
      <c r="S52" s="44">
        <f t="shared" si="3"/>
        <v>1.8984803752914461</v>
      </c>
      <c r="T52" s="43">
        <f t="shared" si="4"/>
        <v>0.8780099134133067</v>
      </c>
      <c r="U52" s="42">
        <f t="shared" si="5"/>
        <v>0.27947923560682958</v>
      </c>
      <c r="V52">
        <v>2.603332</v>
      </c>
      <c r="W52">
        <v>1.9782679999999999</v>
      </c>
      <c r="X52">
        <v>-5.7700399999999998</v>
      </c>
      <c r="Y52">
        <v>0.4221472</v>
      </c>
      <c r="Z52">
        <v>0.4451484</v>
      </c>
      <c r="AA52">
        <v>0.44529180000000002</v>
      </c>
      <c r="AB52">
        <v>0.45567299999999999</v>
      </c>
      <c r="AC52" s="47">
        <f t="shared" si="41"/>
        <v>3.8129992827659276E-2</v>
      </c>
      <c r="AE52">
        <v>303.80509999999998</v>
      </c>
      <c r="AF52">
        <v>309.10570000000001</v>
      </c>
      <c r="AG52" s="28">
        <f t="shared" si="6"/>
        <v>5.3006000000000313</v>
      </c>
      <c r="AH52">
        <v>4</v>
      </c>
      <c r="AI52">
        <v>1</v>
      </c>
      <c r="AJ52" s="49">
        <f t="shared" si="7"/>
        <v>10.611199240251258</v>
      </c>
      <c r="AK52" s="51">
        <f t="shared" si="42"/>
        <v>7.8471671590841936</v>
      </c>
      <c r="AL52" s="51">
        <f t="shared" si="8"/>
        <v>2.0018864355452584</v>
      </c>
      <c r="AM52" s="51">
        <f t="shared" si="43"/>
        <v>1.4804299813387443</v>
      </c>
      <c r="AN52" s="51"/>
      <c r="AO52" s="51">
        <f t="shared" si="9"/>
        <v>0</v>
      </c>
      <c r="AP52" s="51">
        <f t="shared" si="10"/>
        <v>2.0018864355452584</v>
      </c>
      <c r="AQ52" s="51">
        <f t="shared" si="11"/>
        <v>0</v>
      </c>
      <c r="AR52" s="51">
        <f t="shared" si="12"/>
        <v>1</v>
      </c>
      <c r="AS52" s="51">
        <f t="shared" si="13"/>
        <v>0</v>
      </c>
      <c r="AT52" s="51">
        <f t="shared" si="14"/>
        <v>0</v>
      </c>
      <c r="AU52" s="51">
        <f t="shared" si="15"/>
        <v>0</v>
      </c>
      <c r="AV52" s="51">
        <f t="shared" si="16"/>
        <v>0</v>
      </c>
      <c r="AW52" s="51">
        <f t="shared" si="17"/>
        <v>0</v>
      </c>
      <c r="AX52" s="51">
        <f t="shared" si="18"/>
        <v>0</v>
      </c>
      <c r="AY52" s="51">
        <f t="shared" si="19"/>
        <v>0</v>
      </c>
      <c r="AZ52" s="51">
        <f t="shared" si="20"/>
        <v>0</v>
      </c>
      <c r="BA52" s="51">
        <f t="shared" si="21"/>
        <v>2.0018864355452584</v>
      </c>
      <c r="BB52" s="51">
        <f t="shared" si="22"/>
        <v>0</v>
      </c>
      <c r="BC52" s="51">
        <f t="shared" si="23"/>
        <v>1</v>
      </c>
      <c r="BD52" s="51">
        <f t="shared" si="24"/>
        <v>0</v>
      </c>
      <c r="BE52" s="51">
        <f t="shared" si="25"/>
        <v>0</v>
      </c>
      <c r="BF52" s="51">
        <f t="shared" si="26"/>
        <v>1.4804299813387443</v>
      </c>
      <c r="BG52" s="51">
        <f t="shared" si="27"/>
        <v>0</v>
      </c>
      <c r="BH52" s="51">
        <f t="shared" si="28"/>
        <v>1</v>
      </c>
      <c r="BI52" s="51">
        <f t="shared" si="29"/>
        <v>0</v>
      </c>
      <c r="BJ52" s="51">
        <f t="shared" si="30"/>
        <v>0</v>
      </c>
      <c r="BK52" s="51">
        <f t="shared" si="31"/>
        <v>0</v>
      </c>
      <c r="BL52" s="51">
        <f t="shared" si="32"/>
        <v>0</v>
      </c>
      <c r="BM52" s="51">
        <f t="shared" si="33"/>
        <v>0</v>
      </c>
      <c r="BN52" s="51">
        <f t="shared" si="34"/>
        <v>0</v>
      </c>
      <c r="BO52" s="51">
        <f t="shared" si="35"/>
        <v>0</v>
      </c>
      <c r="BP52" s="51">
        <f t="shared" si="36"/>
        <v>0</v>
      </c>
      <c r="BQ52" s="51">
        <f t="shared" si="37"/>
        <v>1.4804299813387443</v>
      </c>
      <c r="BR52" s="51">
        <f t="shared" si="38"/>
        <v>0</v>
      </c>
      <c r="BS52" s="51">
        <f t="shared" si="39"/>
        <v>1</v>
      </c>
      <c r="BT52" s="51">
        <f t="shared" si="40"/>
        <v>0</v>
      </c>
      <c r="BU52">
        <v>2.6828134059906001</v>
      </c>
      <c r="BV52">
        <v>0.13872414827346799</v>
      </c>
      <c r="BW52" t="s">
        <v>62</v>
      </c>
      <c r="BX52">
        <v>0.752</v>
      </c>
      <c r="BY52">
        <v>0.24099999999999999</v>
      </c>
      <c r="BZ52" t="s">
        <v>18</v>
      </c>
    </row>
    <row r="53" spans="1:78">
      <c r="A53" t="s">
        <v>20</v>
      </c>
      <c r="B53">
        <v>-0.1583513</v>
      </c>
      <c r="C53">
        <v>1.610946</v>
      </c>
      <c r="D53">
        <v>-0.34331650000000002</v>
      </c>
      <c r="E53">
        <v>4.4711480000000003E-3</v>
      </c>
      <c r="F53">
        <v>-0.95974820000000005</v>
      </c>
      <c r="G53">
        <v>3.8095549999999999E-2</v>
      </c>
      <c r="H53">
        <v>-0.27823029999999999</v>
      </c>
      <c r="I53">
        <v>-0.23723939999999999</v>
      </c>
      <c r="J53">
        <v>1.6356569999999999</v>
      </c>
      <c r="K53">
        <v>-0.25248809999999999</v>
      </c>
      <c r="L53">
        <v>0.1860195</v>
      </c>
      <c r="M53">
        <v>-0.82661779999999996</v>
      </c>
      <c r="N53">
        <v>-0.3365802</v>
      </c>
      <c r="O53">
        <v>-0.41086919999999999</v>
      </c>
      <c r="P53" s="36">
        <f t="shared" si="1"/>
        <v>0.99601688397960009</v>
      </c>
      <c r="Q53" s="38">
        <f t="shared" si="2"/>
        <v>0.98409926634486422</v>
      </c>
      <c r="R53" s="45">
        <v>3.3053409999999999</v>
      </c>
      <c r="S53" s="44">
        <f t="shared" si="3"/>
        <v>1.0521227175086167</v>
      </c>
      <c r="T53" s="43">
        <f t="shared" si="4"/>
        <v>0.1785668062050334</v>
      </c>
      <c r="U53" s="42">
        <f t="shared" si="5"/>
        <v>5.6839579759327193E-2</v>
      </c>
      <c r="V53">
        <v>1.3980870000000001</v>
      </c>
      <c r="W53">
        <v>4.0722950000000004</v>
      </c>
      <c r="X53">
        <v>-1.9068210000000001</v>
      </c>
      <c r="Y53">
        <v>0.44578610000000002</v>
      </c>
      <c r="Z53">
        <v>0.46491179999999999</v>
      </c>
      <c r="AA53">
        <v>0.43746550000000001</v>
      </c>
      <c r="AB53">
        <v>0.40201740000000002</v>
      </c>
      <c r="AC53" s="47">
        <f t="shared" si="41"/>
        <v>3.6449011203282373E-2</v>
      </c>
      <c r="AE53">
        <v>310.62310000000002</v>
      </c>
      <c r="AF53">
        <v>314.07069999999999</v>
      </c>
      <c r="AG53" s="28">
        <f t="shared" si="6"/>
        <v>3.4475999999999658</v>
      </c>
      <c r="AH53">
        <v>3</v>
      </c>
      <c r="AI53">
        <v>2</v>
      </c>
      <c r="AJ53" s="49">
        <f t="shared" si="7"/>
        <v>9.824703724331604</v>
      </c>
      <c r="AK53" s="51">
        <f t="shared" si="42"/>
        <v>5.6144404351464177</v>
      </c>
      <c r="AL53" s="51">
        <f t="shared" si="8"/>
        <v>2.8497226256908288</v>
      </c>
      <c r="AM53" s="51">
        <f t="shared" si="43"/>
        <v>1.6285069135475325</v>
      </c>
      <c r="AN53" s="51"/>
      <c r="AO53" s="51">
        <f t="shared" si="9"/>
        <v>0</v>
      </c>
      <c r="AP53" s="51">
        <f t="shared" si="10"/>
        <v>0</v>
      </c>
      <c r="AQ53" s="51">
        <f t="shared" si="11"/>
        <v>0</v>
      </c>
      <c r="AR53" s="51">
        <f t="shared" si="12"/>
        <v>0</v>
      </c>
      <c r="AS53" s="51">
        <f t="shared" si="13"/>
        <v>0</v>
      </c>
      <c r="AT53" s="51">
        <f t="shared" si="14"/>
        <v>2.8497226256908288</v>
      </c>
      <c r="AU53" s="51">
        <f t="shared" si="15"/>
        <v>0</v>
      </c>
      <c r="AV53" s="51">
        <f t="shared" si="16"/>
        <v>1</v>
      </c>
      <c r="AW53" s="51">
        <f t="shared" si="17"/>
        <v>2.8497226256908288</v>
      </c>
      <c r="AX53" s="51">
        <f t="shared" si="18"/>
        <v>0</v>
      </c>
      <c r="AY53" s="51">
        <f t="shared" si="19"/>
        <v>1</v>
      </c>
      <c r="AZ53" s="51">
        <f t="shared" si="20"/>
        <v>0</v>
      </c>
      <c r="BA53" s="51">
        <f t="shared" si="21"/>
        <v>0</v>
      </c>
      <c r="BB53" s="51">
        <f t="shared" si="22"/>
        <v>0</v>
      </c>
      <c r="BC53" s="51">
        <f t="shared" si="23"/>
        <v>0</v>
      </c>
      <c r="BD53" s="51">
        <f t="shared" si="24"/>
        <v>0</v>
      </c>
      <c r="BE53" s="51">
        <f t="shared" si="25"/>
        <v>0</v>
      </c>
      <c r="BF53" s="51">
        <f t="shared" si="26"/>
        <v>0</v>
      </c>
      <c r="BG53" s="51">
        <f t="shared" si="27"/>
        <v>0</v>
      </c>
      <c r="BH53" s="51">
        <f t="shared" si="28"/>
        <v>0</v>
      </c>
      <c r="BI53" s="51">
        <f t="shared" si="29"/>
        <v>0</v>
      </c>
      <c r="BJ53" s="51">
        <f t="shared" si="30"/>
        <v>1.6285069135475325</v>
      </c>
      <c r="BK53" s="51">
        <f t="shared" si="31"/>
        <v>0</v>
      </c>
      <c r="BL53" s="51">
        <f t="shared" si="32"/>
        <v>1</v>
      </c>
      <c r="BM53" s="51">
        <f t="shared" si="33"/>
        <v>1.6285069135475325</v>
      </c>
      <c r="BN53" s="51">
        <f t="shared" si="34"/>
        <v>0</v>
      </c>
      <c r="BO53" s="51">
        <f t="shared" si="35"/>
        <v>1</v>
      </c>
      <c r="BP53" s="51">
        <f t="shared" si="36"/>
        <v>0</v>
      </c>
      <c r="BQ53" s="51">
        <f t="shared" si="37"/>
        <v>0</v>
      </c>
      <c r="BR53" s="51">
        <f t="shared" si="38"/>
        <v>0</v>
      </c>
      <c r="BS53" s="51">
        <f t="shared" si="39"/>
        <v>0</v>
      </c>
      <c r="BT53" s="51">
        <f t="shared" si="40"/>
        <v>0</v>
      </c>
      <c r="BU53">
        <v>2.06351566314697</v>
      </c>
      <c r="BV53">
        <v>1.0069278478622401</v>
      </c>
      <c r="BW53" t="s">
        <v>63</v>
      </c>
      <c r="BX53">
        <v>0.82699999999999996</v>
      </c>
      <c r="BY53">
        <v>0.86099999999999999</v>
      </c>
      <c r="BZ53" t="s">
        <v>18</v>
      </c>
    </row>
    <row r="54" spans="1:78">
      <c r="A54" t="s">
        <v>16</v>
      </c>
      <c r="B54">
        <v>-0.1888243</v>
      </c>
      <c r="C54">
        <v>1.6328609999999999</v>
      </c>
      <c r="D54">
        <v>-0.2991856</v>
      </c>
      <c r="E54">
        <v>4.965315E-2</v>
      </c>
      <c r="F54">
        <v>-0.88413770000000003</v>
      </c>
      <c r="G54">
        <v>-0.12057080000000001</v>
      </c>
      <c r="H54">
        <v>-0.44866220000000001</v>
      </c>
      <c r="I54">
        <v>-0.23872070000000001</v>
      </c>
      <c r="J54">
        <v>1.6338330000000001</v>
      </c>
      <c r="K54">
        <v>-0.27273449999999999</v>
      </c>
      <c r="L54">
        <v>0.18603900000000001</v>
      </c>
      <c r="M54">
        <v>-0.81167730000000005</v>
      </c>
      <c r="N54">
        <v>-0.27958699999999997</v>
      </c>
      <c r="O54">
        <v>-0.47791280000000003</v>
      </c>
      <c r="P54" s="36">
        <f t="shared" si="1"/>
        <v>-0.31931531843111</v>
      </c>
      <c r="Q54" s="38">
        <f t="shared" si="2"/>
        <v>-0.79607545483047759</v>
      </c>
      <c r="R54" s="45">
        <v>0.91577889999999995</v>
      </c>
      <c r="S54" s="44">
        <f t="shared" si="3"/>
        <v>0.29150147742851701</v>
      </c>
      <c r="T54" s="43">
        <f t="shared" si="4"/>
        <v>2.4915788666923344</v>
      </c>
      <c r="U54" s="42">
        <f t="shared" si="5"/>
        <v>0.79309418547477517</v>
      </c>
      <c r="V54">
        <v>0.38195089999999998</v>
      </c>
      <c r="W54">
        <v>2.1638639999999998</v>
      </c>
      <c r="X54">
        <v>-0.77970799999999996</v>
      </c>
      <c r="Y54">
        <v>0.40789690000000001</v>
      </c>
      <c r="Z54">
        <v>0.4312221</v>
      </c>
      <c r="AA54">
        <v>0.4971872</v>
      </c>
      <c r="AB54">
        <v>0.35837859999999999</v>
      </c>
      <c r="AC54" s="47">
        <f t="shared" si="41"/>
        <v>3.1341041375093644E-2</v>
      </c>
      <c r="AE54">
        <v>315.58960000000002</v>
      </c>
      <c r="AF54">
        <v>317.27140000000003</v>
      </c>
      <c r="AG54" s="28">
        <f t="shared" si="6"/>
        <v>1.6818000000000097</v>
      </c>
      <c r="AH54">
        <v>3</v>
      </c>
      <c r="AI54">
        <v>1</v>
      </c>
      <c r="AJ54" s="49">
        <f t="shared" si="7"/>
        <v>8.1908023974343429</v>
      </c>
      <c r="AK54" s="51">
        <f t="shared" si="42"/>
        <v>9.6347914081390584</v>
      </c>
      <c r="AL54" s="51">
        <f t="shared" si="8"/>
        <v>4.8702594823607415</v>
      </c>
      <c r="AM54" s="51">
        <f t="shared" si="43"/>
        <v>5.7288568249131897</v>
      </c>
      <c r="AN54" s="51"/>
      <c r="AO54" s="51">
        <f t="shared" si="9"/>
        <v>0</v>
      </c>
      <c r="AP54" s="51">
        <f t="shared" si="10"/>
        <v>4.8702594823607415</v>
      </c>
      <c r="AQ54" s="51">
        <f t="shared" si="11"/>
        <v>0</v>
      </c>
      <c r="AR54" s="51">
        <f t="shared" si="12"/>
        <v>1</v>
      </c>
      <c r="AS54" s="51">
        <f t="shared" si="13"/>
        <v>0</v>
      </c>
      <c r="AT54" s="51">
        <f t="shared" si="14"/>
        <v>0</v>
      </c>
      <c r="AU54" s="51">
        <f t="shared" si="15"/>
        <v>0</v>
      </c>
      <c r="AV54" s="51">
        <f t="shared" si="16"/>
        <v>0</v>
      </c>
      <c r="AW54" s="51">
        <f t="shared" si="17"/>
        <v>4.8702594823607415</v>
      </c>
      <c r="AX54" s="51">
        <f t="shared" si="18"/>
        <v>0</v>
      </c>
      <c r="AY54" s="51">
        <f t="shared" si="19"/>
        <v>1</v>
      </c>
      <c r="AZ54" s="51">
        <f t="shared" si="20"/>
        <v>0</v>
      </c>
      <c r="BA54" s="51">
        <f t="shared" si="21"/>
        <v>0</v>
      </c>
      <c r="BB54" s="51">
        <f t="shared" si="22"/>
        <v>0</v>
      </c>
      <c r="BC54" s="51">
        <f t="shared" si="23"/>
        <v>0</v>
      </c>
      <c r="BD54" s="51">
        <f t="shared" si="24"/>
        <v>0</v>
      </c>
      <c r="BE54" s="51">
        <f t="shared" si="25"/>
        <v>0</v>
      </c>
      <c r="BF54" s="51">
        <f t="shared" si="26"/>
        <v>5.7288568249131897</v>
      </c>
      <c r="BG54" s="51">
        <f t="shared" si="27"/>
        <v>0</v>
      </c>
      <c r="BH54" s="51">
        <f t="shared" si="28"/>
        <v>1</v>
      </c>
      <c r="BI54" s="51">
        <f t="shared" si="29"/>
        <v>0</v>
      </c>
      <c r="BJ54" s="51">
        <f t="shared" si="30"/>
        <v>0</v>
      </c>
      <c r="BK54" s="51">
        <f t="shared" si="31"/>
        <v>0</v>
      </c>
      <c r="BL54" s="51">
        <f t="shared" si="32"/>
        <v>0</v>
      </c>
      <c r="BM54" s="51">
        <f t="shared" si="33"/>
        <v>5.7288568249131897</v>
      </c>
      <c r="BN54" s="51">
        <f t="shared" si="34"/>
        <v>0</v>
      </c>
      <c r="BO54" s="51">
        <f t="shared" si="35"/>
        <v>1</v>
      </c>
      <c r="BP54" s="51">
        <f t="shared" si="36"/>
        <v>0</v>
      </c>
      <c r="BQ54" s="51">
        <f t="shared" si="37"/>
        <v>0</v>
      </c>
      <c r="BR54" s="51">
        <f t="shared" si="38"/>
        <v>0</v>
      </c>
      <c r="BS54" s="51">
        <f t="shared" si="39"/>
        <v>0</v>
      </c>
      <c r="BT54" s="51">
        <f t="shared" si="40"/>
        <v>0</v>
      </c>
      <c r="BU54">
        <v>2.1231758594512899</v>
      </c>
      <c r="BV54">
        <v>0.74931639432907104</v>
      </c>
      <c r="BW54" t="s">
        <v>64</v>
      </c>
      <c r="BX54">
        <v>0.63</v>
      </c>
      <c r="BY54">
        <v>0.495</v>
      </c>
      <c r="BZ54" t="s">
        <v>18</v>
      </c>
    </row>
    <row r="55" spans="1:78">
      <c r="A55" t="s">
        <v>20</v>
      </c>
      <c r="B55">
        <v>-0.14657790000000001</v>
      </c>
      <c r="C55">
        <v>1.6121840000000001</v>
      </c>
      <c r="D55">
        <v>-0.31658429999999999</v>
      </c>
      <c r="E55">
        <v>-2.67283E-2</v>
      </c>
      <c r="F55">
        <v>-0.83626739999999999</v>
      </c>
      <c r="G55">
        <v>3.1460580000000002E-2</v>
      </c>
      <c r="H55">
        <v>-0.54676559999999996</v>
      </c>
      <c r="I55">
        <v>-0.14782149999999999</v>
      </c>
      <c r="J55">
        <v>1.633149</v>
      </c>
      <c r="K55">
        <v>-0.45000079999999998</v>
      </c>
      <c r="L55">
        <v>-0.17635000000000001</v>
      </c>
      <c r="M55">
        <v>-0.18962760000000001</v>
      </c>
      <c r="N55">
        <v>-7.1278069999999999E-2</v>
      </c>
      <c r="O55">
        <v>0.96325559999999999</v>
      </c>
      <c r="P55" s="36">
        <f t="shared" si="1"/>
        <v>0.62251896928239292</v>
      </c>
      <c r="Q55" s="38">
        <f t="shared" si="2"/>
        <v>-0.2249402657671743</v>
      </c>
      <c r="R55" s="45">
        <v>4.5795899999999996</v>
      </c>
      <c r="S55" s="44">
        <f t="shared" si="3"/>
        <v>1.457728771668426</v>
      </c>
      <c r="T55" s="43">
        <f t="shared" si="4"/>
        <v>1.7976780572077362</v>
      </c>
      <c r="U55" s="42">
        <f t="shared" si="5"/>
        <v>0.57221869778489243</v>
      </c>
      <c r="V55">
        <v>-1.680464</v>
      </c>
      <c r="W55">
        <v>3.3418770000000002</v>
      </c>
      <c r="X55">
        <v>3.6366420000000002</v>
      </c>
      <c r="Y55">
        <v>0.4479361</v>
      </c>
      <c r="Z55">
        <v>0.4989963</v>
      </c>
      <c r="AA55">
        <v>0.4691533</v>
      </c>
      <c r="AB55">
        <v>0.39937159999999999</v>
      </c>
      <c r="AC55" s="47">
        <f t="shared" si="41"/>
        <v>4.1879871795521648E-2</v>
      </c>
      <c r="AE55">
        <v>318.78660000000002</v>
      </c>
      <c r="AF55">
        <v>323.23809999999997</v>
      </c>
      <c r="AG55" s="28">
        <f t="shared" si="6"/>
        <v>4.4514999999999532</v>
      </c>
      <c r="AH55">
        <v>1</v>
      </c>
      <c r="AI55">
        <v>3</v>
      </c>
      <c r="AJ55" s="49">
        <f t="shared" si="7"/>
        <v>10.094745701812283</v>
      </c>
      <c r="AK55" s="51">
        <f t="shared" si="42"/>
        <v>8.7456619332627064</v>
      </c>
      <c r="AL55" s="51">
        <f t="shared" si="8"/>
        <v>2.2677177809305604</v>
      </c>
      <c r="AM55" s="51">
        <f t="shared" si="43"/>
        <v>1.9646550451000333</v>
      </c>
      <c r="AN55" s="51"/>
      <c r="AO55" s="51">
        <f t="shared" si="9"/>
        <v>2.2677177809305604</v>
      </c>
      <c r="AP55" s="51">
        <f t="shared" si="10"/>
        <v>0</v>
      </c>
      <c r="AQ55" s="51">
        <f t="shared" si="11"/>
        <v>1</v>
      </c>
      <c r="AR55" s="51">
        <f t="shared" si="12"/>
        <v>0</v>
      </c>
      <c r="AS55" s="51">
        <f t="shared" si="13"/>
        <v>0</v>
      </c>
      <c r="AT55" s="51">
        <f t="shared" si="14"/>
        <v>0</v>
      </c>
      <c r="AU55" s="51">
        <f t="shared" si="15"/>
        <v>0</v>
      </c>
      <c r="AV55" s="51">
        <f t="shared" si="16"/>
        <v>0</v>
      </c>
      <c r="AW55" s="51">
        <f t="shared" si="17"/>
        <v>0</v>
      </c>
      <c r="AX55" s="51">
        <f t="shared" si="18"/>
        <v>2.2677177809305604</v>
      </c>
      <c r="AY55" s="51">
        <f t="shared" si="19"/>
        <v>0</v>
      </c>
      <c r="AZ55" s="51">
        <f t="shared" si="20"/>
        <v>1</v>
      </c>
      <c r="BA55" s="51">
        <f t="shared" si="21"/>
        <v>0</v>
      </c>
      <c r="BB55" s="51">
        <f t="shared" si="22"/>
        <v>0</v>
      </c>
      <c r="BC55" s="51">
        <f t="shared" si="23"/>
        <v>0</v>
      </c>
      <c r="BD55" s="51">
        <f t="shared" si="24"/>
        <v>0</v>
      </c>
      <c r="BE55" s="51">
        <f t="shared" si="25"/>
        <v>1.9646550451000333</v>
      </c>
      <c r="BF55" s="51">
        <f t="shared" si="26"/>
        <v>0</v>
      </c>
      <c r="BG55" s="51">
        <f t="shared" si="27"/>
        <v>1</v>
      </c>
      <c r="BH55" s="51">
        <f t="shared" si="28"/>
        <v>0</v>
      </c>
      <c r="BI55" s="51">
        <f t="shared" si="29"/>
        <v>0</v>
      </c>
      <c r="BJ55" s="51">
        <f t="shared" si="30"/>
        <v>0</v>
      </c>
      <c r="BK55" s="51">
        <f t="shared" si="31"/>
        <v>0</v>
      </c>
      <c r="BL55" s="51">
        <f t="shared" si="32"/>
        <v>0</v>
      </c>
      <c r="BM55" s="51">
        <f t="shared" si="33"/>
        <v>0</v>
      </c>
      <c r="BN55" s="51">
        <f t="shared" si="34"/>
        <v>1.9646550451000333</v>
      </c>
      <c r="BO55" s="51">
        <f t="shared" si="35"/>
        <v>0</v>
      </c>
      <c r="BP55" s="51">
        <f t="shared" si="36"/>
        <v>1</v>
      </c>
      <c r="BQ55" s="51">
        <f t="shared" si="37"/>
        <v>0</v>
      </c>
      <c r="BR55" s="51">
        <f t="shared" si="38"/>
        <v>0</v>
      </c>
      <c r="BS55" s="51">
        <f t="shared" si="39"/>
        <v>0</v>
      </c>
      <c r="BT55" s="51">
        <f t="shared" si="40"/>
        <v>0</v>
      </c>
      <c r="BU55">
        <v>0.52916830778121904</v>
      </c>
      <c r="BV55">
        <v>2.2962689399719198</v>
      </c>
      <c r="BW55" t="s">
        <v>65</v>
      </c>
      <c r="BX55">
        <v>0.14299999999999999</v>
      </c>
      <c r="BY55">
        <v>0.31900000000000001</v>
      </c>
      <c r="BZ55" t="s">
        <v>18</v>
      </c>
    </row>
    <row r="56" spans="1:78">
      <c r="A56" t="s">
        <v>20</v>
      </c>
      <c r="B56">
        <v>-0.16671040000000001</v>
      </c>
      <c r="C56">
        <v>1.6127880000000001</v>
      </c>
      <c r="D56">
        <v>-0.42965930000000002</v>
      </c>
      <c r="E56">
        <v>8.9312160000000005E-3</v>
      </c>
      <c r="F56">
        <v>-0.2139161</v>
      </c>
      <c r="G56">
        <v>-1.1595009999999999E-2</v>
      </c>
      <c r="H56">
        <v>0.97674240000000001</v>
      </c>
      <c r="I56">
        <v>-0.45143220000000001</v>
      </c>
      <c r="J56">
        <v>1.6186720000000001</v>
      </c>
      <c r="K56">
        <v>-0.51724579999999998</v>
      </c>
      <c r="L56">
        <v>-0.30578880000000003</v>
      </c>
      <c r="M56">
        <v>0.58039719999999995</v>
      </c>
      <c r="N56">
        <v>0.22300410000000001</v>
      </c>
      <c r="O56">
        <v>0.72104199999999996</v>
      </c>
      <c r="P56" s="36">
        <f t="shared" si="1"/>
        <v>1.9123804640260034E-2</v>
      </c>
      <c r="Q56" s="38">
        <f t="shared" si="2"/>
        <v>-0.99926856019216237</v>
      </c>
      <c r="R56" s="45">
        <v>0.57967729999999995</v>
      </c>
      <c r="S56" s="44">
        <f t="shared" si="3"/>
        <v>0.18451701538632706</v>
      </c>
      <c r="T56" s="43">
        <f t="shared" si="4"/>
        <v>3.1033427126068478</v>
      </c>
      <c r="U56" s="42">
        <f t="shared" si="5"/>
        <v>0.98782466563918192</v>
      </c>
      <c r="V56">
        <v>4.6646739999999999E-2</v>
      </c>
      <c r="W56">
        <v>2.1502080000000001</v>
      </c>
      <c r="X56">
        <v>-0.47069699999999998</v>
      </c>
      <c r="Y56">
        <v>0.49848130000000002</v>
      </c>
      <c r="Z56">
        <v>0.43993260000000001</v>
      </c>
      <c r="AA56">
        <v>0.47155409999999998</v>
      </c>
      <c r="AB56">
        <v>0.34739599999999998</v>
      </c>
      <c r="AC56" s="47">
        <f t="shared" si="41"/>
        <v>3.5924551512510658E-2</v>
      </c>
      <c r="AE56">
        <v>324.75139999999999</v>
      </c>
      <c r="AF56">
        <v>329.78680000000003</v>
      </c>
      <c r="AG56" s="28">
        <f t="shared" si="6"/>
        <v>5.0354000000000383</v>
      </c>
      <c r="AH56">
        <v>3</v>
      </c>
      <c r="AI56">
        <v>2</v>
      </c>
      <c r="AJ56" s="49">
        <f t="shared" si="7"/>
        <v>7.334136034987579</v>
      </c>
      <c r="AK56" s="51">
        <f t="shared" si="42"/>
        <v>9.754637166034037</v>
      </c>
      <c r="AL56" s="51">
        <f t="shared" si="8"/>
        <v>1.45651508022948</v>
      </c>
      <c r="AM56" s="51">
        <f t="shared" si="43"/>
        <v>1.9372119724419039</v>
      </c>
      <c r="AN56" s="51"/>
      <c r="AO56" s="51">
        <f t="shared" si="9"/>
        <v>0</v>
      </c>
      <c r="AP56" s="51">
        <f t="shared" si="10"/>
        <v>0</v>
      </c>
      <c r="AQ56" s="51">
        <f t="shared" si="11"/>
        <v>0</v>
      </c>
      <c r="AR56" s="51">
        <f t="shared" si="12"/>
        <v>0</v>
      </c>
      <c r="AS56" s="51">
        <f t="shared" si="13"/>
        <v>0</v>
      </c>
      <c r="AT56" s="51">
        <f t="shared" si="14"/>
        <v>1.45651508022948</v>
      </c>
      <c r="AU56" s="51">
        <f t="shared" si="15"/>
        <v>0</v>
      </c>
      <c r="AV56" s="51">
        <f t="shared" si="16"/>
        <v>1</v>
      </c>
      <c r="AW56" s="51">
        <f t="shared" si="17"/>
        <v>1.45651508022948</v>
      </c>
      <c r="AX56" s="51">
        <f t="shared" si="18"/>
        <v>0</v>
      </c>
      <c r="AY56" s="51">
        <f t="shared" si="19"/>
        <v>1</v>
      </c>
      <c r="AZ56" s="51">
        <f t="shared" si="20"/>
        <v>0</v>
      </c>
      <c r="BA56" s="51">
        <f t="shared" si="21"/>
        <v>0</v>
      </c>
      <c r="BB56" s="51">
        <f t="shared" si="22"/>
        <v>0</v>
      </c>
      <c r="BC56" s="51">
        <f t="shared" si="23"/>
        <v>0</v>
      </c>
      <c r="BD56" s="51">
        <f t="shared" si="24"/>
        <v>0</v>
      </c>
      <c r="BE56" s="51">
        <f t="shared" si="25"/>
        <v>0</v>
      </c>
      <c r="BF56" s="51">
        <f t="shared" si="26"/>
        <v>0</v>
      </c>
      <c r="BG56" s="51">
        <f t="shared" si="27"/>
        <v>0</v>
      </c>
      <c r="BH56" s="51">
        <f t="shared" si="28"/>
        <v>0</v>
      </c>
      <c r="BI56" s="51">
        <f t="shared" si="29"/>
        <v>0</v>
      </c>
      <c r="BJ56" s="51">
        <f t="shared" si="30"/>
        <v>1.9372119724419039</v>
      </c>
      <c r="BK56" s="51">
        <f t="shared" si="31"/>
        <v>0</v>
      </c>
      <c r="BL56" s="51">
        <f t="shared" si="32"/>
        <v>1</v>
      </c>
      <c r="BM56" s="51">
        <f t="shared" si="33"/>
        <v>1.9372119724419039</v>
      </c>
      <c r="BN56" s="51">
        <f t="shared" si="34"/>
        <v>0</v>
      </c>
      <c r="BO56" s="51">
        <f t="shared" si="35"/>
        <v>1</v>
      </c>
      <c r="BP56" s="51">
        <f t="shared" si="36"/>
        <v>0</v>
      </c>
      <c r="BQ56" s="51">
        <f t="shared" si="37"/>
        <v>0</v>
      </c>
      <c r="BR56" s="51">
        <f t="shared" si="38"/>
        <v>0</v>
      </c>
      <c r="BS56" s="51">
        <f t="shared" si="39"/>
        <v>0</v>
      </c>
      <c r="BT56" s="51">
        <f t="shared" si="40"/>
        <v>0</v>
      </c>
      <c r="BU56">
        <v>1.6416497230529801</v>
      </c>
      <c r="BV56">
        <v>1.19287657737732</v>
      </c>
      <c r="BW56" t="s">
        <v>66</v>
      </c>
      <c r="BX56">
        <v>0.17100000000000001</v>
      </c>
      <c r="BY56">
        <v>0.67100000000000004</v>
      </c>
      <c r="BZ56" t="s">
        <v>18</v>
      </c>
    </row>
    <row r="57" spans="1:78">
      <c r="A57" t="s">
        <v>20</v>
      </c>
      <c r="B57">
        <v>-0.17306779999999999</v>
      </c>
      <c r="C57">
        <v>1.6109830000000001</v>
      </c>
      <c r="D57">
        <v>-0.57770480000000002</v>
      </c>
      <c r="E57">
        <v>4.9394779999999999E-2</v>
      </c>
      <c r="F57">
        <v>0.36610809999999999</v>
      </c>
      <c r="G57">
        <v>-2.3322590000000001E-2</v>
      </c>
      <c r="H57">
        <v>0.92896769999999995</v>
      </c>
      <c r="I57">
        <v>1.263299E-2</v>
      </c>
      <c r="J57">
        <v>1.642647</v>
      </c>
      <c r="K57">
        <v>-0.53991480000000003</v>
      </c>
      <c r="L57">
        <v>-0.16009380000000001</v>
      </c>
      <c r="M57">
        <v>-0.72827439999999999</v>
      </c>
      <c r="N57">
        <v>-0.243615</v>
      </c>
      <c r="O57">
        <v>0.62019199999999997</v>
      </c>
      <c r="P57" s="36">
        <f t="shared" si="1"/>
        <v>0.68279338846760995</v>
      </c>
      <c r="Q57" s="38">
        <f t="shared" si="2"/>
        <v>-6.7586377329838965E-2</v>
      </c>
      <c r="R57" s="45">
        <v>4.237228</v>
      </c>
      <c r="S57" s="44">
        <f t="shared" si="3"/>
        <v>1.348751562414771</v>
      </c>
      <c r="T57" s="43">
        <f t="shared" si="4"/>
        <v>1.638434265024675</v>
      </c>
      <c r="U57" s="42">
        <f t="shared" si="5"/>
        <v>0.52152982441962703</v>
      </c>
      <c r="V57">
        <v>-3.5054500000000002</v>
      </c>
      <c r="W57">
        <v>4.2120100000000003</v>
      </c>
      <c r="X57">
        <v>-0.86750459999999996</v>
      </c>
      <c r="Y57">
        <v>0.46444220000000003</v>
      </c>
      <c r="Z57">
        <v>0.43831350000000002</v>
      </c>
      <c r="AA57">
        <v>0.49622929999999998</v>
      </c>
      <c r="AB57">
        <v>0.39859040000000001</v>
      </c>
      <c r="AC57" s="47">
        <f t="shared" si="41"/>
        <v>4.0264819721579352E-2</v>
      </c>
      <c r="AE57">
        <v>331.30410000000001</v>
      </c>
      <c r="AF57">
        <v>335.68869999999998</v>
      </c>
      <c r="AG57" s="28">
        <f t="shared" si="6"/>
        <v>4.3845999999999776</v>
      </c>
      <c r="AH57">
        <v>3</v>
      </c>
      <c r="AI57">
        <v>4</v>
      </c>
      <c r="AJ57" s="49">
        <f t="shared" si="7"/>
        <v>10.039385171085057</v>
      </c>
      <c r="AK57" s="51">
        <f t="shared" si="42"/>
        <v>8.6685822029008222</v>
      </c>
      <c r="AL57" s="51">
        <f t="shared" si="8"/>
        <v>2.289692371273345</v>
      </c>
      <c r="AM57" s="51">
        <f t="shared" si="43"/>
        <v>1.9770520008440602</v>
      </c>
      <c r="AN57" s="51"/>
      <c r="AO57" s="51">
        <f t="shared" si="9"/>
        <v>0</v>
      </c>
      <c r="AP57" s="51">
        <f t="shared" si="10"/>
        <v>0</v>
      </c>
      <c r="AQ57" s="51">
        <f t="shared" si="11"/>
        <v>0</v>
      </c>
      <c r="AR57" s="51">
        <f t="shared" si="12"/>
        <v>0</v>
      </c>
      <c r="AS57" s="51">
        <f t="shared" si="13"/>
        <v>0</v>
      </c>
      <c r="AT57" s="51">
        <f t="shared" si="14"/>
        <v>0</v>
      </c>
      <c r="AU57" s="51">
        <f t="shared" si="15"/>
        <v>0</v>
      </c>
      <c r="AV57" s="51">
        <f t="shared" si="16"/>
        <v>0</v>
      </c>
      <c r="AW57" s="51">
        <f t="shared" si="17"/>
        <v>2.289692371273345</v>
      </c>
      <c r="AX57" s="51">
        <f t="shared" si="18"/>
        <v>0</v>
      </c>
      <c r="AY57" s="51">
        <f t="shared" si="19"/>
        <v>1</v>
      </c>
      <c r="AZ57" s="51">
        <f t="shared" si="20"/>
        <v>0</v>
      </c>
      <c r="BA57" s="51">
        <f t="shared" si="21"/>
        <v>0</v>
      </c>
      <c r="BB57" s="51">
        <f t="shared" si="22"/>
        <v>2.289692371273345</v>
      </c>
      <c r="BC57" s="51">
        <f t="shared" si="23"/>
        <v>0</v>
      </c>
      <c r="BD57" s="51">
        <f t="shared" si="24"/>
        <v>1</v>
      </c>
      <c r="BE57" s="51">
        <f t="shared" si="25"/>
        <v>0</v>
      </c>
      <c r="BF57" s="51">
        <f t="shared" si="26"/>
        <v>0</v>
      </c>
      <c r="BG57" s="51">
        <f t="shared" si="27"/>
        <v>0</v>
      </c>
      <c r="BH57" s="51">
        <f t="shared" si="28"/>
        <v>0</v>
      </c>
      <c r="BI57" s="51">
        <f t="shared" si="29"/>
        <v>0</v>
      </c>
      <c r="BJ57" s="51">
        <f t="shared" si="30"/>
        <v>0</v>
      </c>
      <c r="BK57" s="51">
        <f t="shared" si="31"/>
        <v>0</v>
      </c>
      <c r="BL57" s="51">
        <f t="shared" si="32"/>
        <v>0</v>
      </c>
      <c r="BM57" s="51">
        <f t="shared" si="33"/>
        <v>1.9770520008440602</v>
      </c>
      <c r="BN57" s="51">
        <f t="shared" si="34"/>
        <v>0</v>
      </c>
      <c r="BO57" s="51">
        <f t="shared" si="35"/>
        <v>1</v>
      </c>
      <c r="BP57" s="51">
        <f t="shared" si="36"/>
        <v>0</v>
      </c>
      <c r="BQ57" s="51">
        <f t="shared" si="37"/>
        <v>0</v>
      </c>
      <c r="BR57" s="51">
        <f t="shared" si="38"/>
        <v>1.9770520008440602</v>
      </c>
      <c r="BS57" s="51">
        <f t="shared" si="39"/>
        <v>0</v>
      </c>
      <c r="BT57" s="51">
        <f t="shared" si="40"/>
        <v>1</v>
      </c>
      <c r="BU57">
        <v>1.6392434835434</v>
      </c>
      <c r="BV57">
        <v>2.4788362979888898</v>
      </c>
      <c r="BW57" t="s">
        <v>67</v>
      </c>
      <c r="BX57">
        <v>0.20100000000000001</v>
      </c>
      <c r="BY57">
        <v>0.38300000000000001</v>
      </c>
      <c r="BZ57" t="s">
        <v>18</v>
      </c>
    </row>
    <row r="58" spans="1:78">
      <c r="A58" t="s">
        <v>22</v>
      </c>
      <c r="B58">
        <v>-5.5229840000000002E-2</v>
      </c>
      <c r="C58">
        <v>1.62253</v>
      </c>
      <c r="D58">
        <v>-0.52871210000000002</v>
      </c>
      <c r="E58">
        <v>-2.8630909999999999E-2</v>
      </c>
      <c r="F58">
        <v>-0.73803260000000004</v>
      </c>
      <c r="G58">
        <v>-4.0397530000000001E-2</v>
      </c>
      <c r="H58">
        <v>0.67294589999999999</v>
      </c>
      <c r="I58">
        <v>-8.9999179999999998E-2</v>
      </c>
      <c r="J58">
        <v>1.6432770000000001</v>
      </c>
      <c r="K58">
        <v>-0.37834610000000002</v>
      </c>
      <c r="L58">
        <v>5.2468849999999997E-2</v>
      </c>
      <c r="M58">
        <v>-0.95253909999999997</v>
      </c>
      <c r="N58">
        <v>-0.27769769999999999</v>
      </c>
      <c r="O58">
        <v>-0.1131389</v>
      </c>
      <c r="P58" s="36">
        <f t="shared" si="1"/>
        <v>0.22420516649184502</v>
      </c>
      <c r="Q58" s="38">
        <f t="shared" si="2"/>
        <v>-0.89946408663672806</v>
      </c>
      <c r="R58" s="45">
        <v>4.7382350000000004</v>
      </c>
      <c r="S58" s="44">
        <f t="shared" si="3"/>
        <v>1.5082270435620535</v>
      </c>
      <c r="T58" s="43">
        <f t="shared" si="4"/>
        <v>2.6893379284883507</v>
      </c>
      <c r="U58" s="42">
        <f t="shared" si="5"/>
        <v>0.85604284992687829</v>
      </c>
      <c r="V58">
        <v>0.76069889999999996</v>
      </c>
      <c r="W58">
        <v>4.7770859999999997</v>
      </c>
      <c r="X58">
        <v>-3.968756</v>
      </c>
      <c r="Y58">
        <v>0.43957079999999998</v>
      </c>
      <c r="Z58">
        <v>0.46899879999999999</v>
      </c>
      <c r="AA58">
        <v>0.45304519999999998</v>
      </c>
      <c r="AB58">
        <v>0.38223590000000002</v>
      </c>
      <c r="AC58" s="47">
        <f t="shared" si="41"/>
        <v>3.5700440448132899E-2</v>
      </c>
      <c r="AE58">
        <v>337.20330000000001</v>
      </c>
      <c r="AF58">
        <v>342.8528</v>
      </c>
      <c r="AG58" s="28">
        <f t="shared" si="6"/>
        <v>5.6494999999999891</v>
      </c>
      <c r="AH58">
        <v>4</v>
      </c>
      <c r="AI58">
        <v>2</v>
      </c>
      <c r="AJ58" s="49">
        <f t="shared" si="7"/>
        <v>10.37419216430848</v>
      </c>
      <c r="AK58" s="51">
        <f t="shared" si="42"/>
        <v>9.5570934595946184</v>
      </c>
      <c r="AL58" s="51">
        <f t="shared" si="8"/>
        <v>1.836302710736968</v>
      </c>
      <c r="AM58" s="51">
        <f t="shared" si="43"/>
        <v>1.6916706716691099</v>
      </c>
      <c r="AN58" s="51"/>
      <c r="AO58" s="51">
        <f t="shared" si="9"/>
        <v>0</v>
      </c>
      <c r="AP58" s="51">
        <f t="shared" si="10"/>
        <v>0</v>
      </c>
      <c r="AQ58" s="51">
        <f t="shared" si="11"/>
        <v>0</v>
      </c>
      <c r="AR58" s="51">
        <f t="shared" si="12"/>
        <v>0</v>
      </c>
      <c r="AS58" s="51">
        <f t="shared" si="13"/>
        <v>0</v>
      </c>
      <c r="AT58" s="51">
        <f t="shared" si="14"/>
        <v>1.836302710736968</v>
      </c>
      <c r="AU58" s="51">
        <f t="shared" si="15"/>
        <v>0</v>
      </c>
      <c r="AV58" s="51">
        <f t="shared" si="16"/>
        <v>1</v>
      </c>
      <c r="AW58" s="51">
        <f t="shared" si="17"/>
        <v>0</v>
      </c>
      <c r="AX58" s="51">
        <f t="shared" si="18"/>
        <v>0</v>
      </c>
      <c r="AY58" s="51">
        <f t="shared" si="19"/>
        <v>0</v>
      </c>
      <c r="AZ58" s="51">
        <f t="shared" si="20"/>
        <v>0</v>
      </c>
      <c r="BA58" s="51">
        <f t="shared" si="21"/>
        <v>1.836302710736968</v>
      </c>
      <c r="BB58" s="51">
        <f t="shared" si="22"/>
        <v>0</v>
      </c>
      <c r="BC58" s="51">
        <f t="shared" si="23"/>
        <v>1</v>
      </c>
      <c r="BD58" s="51">
        <f t="shared" si="24"/>
        <v>0</v>
      </c>
      <c r="BE58" s="51">
        <f t="shared" si="25"/>
        <v>0</v>
      </c>
      <c r="BF58" s="51">
        <f t="shared" si="26"/>
        <v>0</v>
      </c>
      <c r="BG58" s="51">
        <f t="shared" si="27"/>
        <v>0</v>
      </c>
      <c r="BH58" s="51">
        <f t="shared" si="28"/>
        <v>0</v>
      </c>
      <c r="BI58" s="51">
        <f t="shared" si="29"/>
        <v>0</v>
      </c>
      <c r="BJ58" s="51">
        <f t="shared" si="30"/>
        <v>1.6916706716691099</v>
      </c>
      <c r="BK58" s="51">
        <f t="shared" si="31"/>
        <v>0</v>
      </c>
      <c r="BL58" s="51">
        <f t="shared" si="32"/>
        <v>1</v>
      </c>
      <c r="BM58" s="51">
        <f t="shared" si="33"/>
        <v>0</v>
      </c>
      <c r="BN58" s="51">
        <f t="shared" si="34"/>
        <v>0</v>
      </c>
      <c r="BO58" s="51">
        <f t="shared" si="35"/>
        <v>0</v>
      </c>
      <c r="BP58" s="51">
        <f t="shared" si="36"/>
        <v>0</v>
      </c>
      <c r="BQ58" s="51">
        <f t="shared" si="37"/>
        <v>1.6916706716691099</v>
      </c>
      <c r="BR58" s="51">
        <f t="shared" si="38"/>
        <v>0</v>
      </c>
      <c r="BS58" s="51">
        <f t="shared" si="39"/>
        <v>1</v>
      </c>
      <c r="BT58" s="51">
        <f t="shared" si="40"/>
        <v>0</v>
      </c>
      <c r="BU58">
        <v>2.3833100795745801</v>
      </c>
      <c r="BV58">
        <v>1.31769239902496</v>
      </c>
      <c r="BW58" t="s">
        <v>68</v>
      </c>
      <c r="BX58">
        <v>0.89700000000000002</v>
      </c>
      <c r="BY58">
        <v>0.24199999999999999</v>
      </c>
      <c r="BZ58" t="s">
        <v>18</v>
      </c>
    </row>
    <row r="59" spans="1:78">
      <c r="A59" t="s">
        <v>16</v>
      </c>
      <c r="B59">
        <v>-8.0705150000000003E-2</v>
      </c>
      <c r="C59">
        <v>1.624225</v>
      </c>
      <c r="D59">
        <v>-0.43874390000000002</v>
      </c>
      <c r="E59">
        <v>4.2060769999999999E-3</v>
      </c>
      <c r="F59">
        <v>-0.99476620000000004</v>
      </c>
      <c r="G59">
        <v>-4.8639849999999998E-2</v>
      </c>
      <c r="H59">
        <v>-8.9758809999999994E-2</v>
      </c>
      <c r="I59">
        <v>-6.5658729999999998E-2</v>
      </c>
      <c r="J59">
        <v>1.6368069999999999</v>
      </c>
      <c r="K59">
        <v>-0.46137289999999997</v>
      </c>
      <c r="L59">
        <v>-0.20785239999999999</v>
      </c>
      <c r="M59">
        <v>-0.33680290000000002</v>
      </c>
      <c r="N59">
        <v>-6.4589949999999993E-2</v>
      </c>
      <c r="O59">
        <v>0.91607280000000002</v>
      </c>
      <c r="P59" s="36">
        <f t="shared" si="1"/>
        <v>0.39406581446038391</v>
      </c>
      <c r="Q59" s="38">
        <f t="shared" si="2"/>
        <v>-0.68942426774734855</v>
      </c>
      <c r="R59" s="45">
        <v>5.635535</v>
      </c>
      <c r="S59" s="44">
        <f t="shared" si="3"/>
        <v>1.7938465044347689</v>
      </c>
      <c r="T59" s="43">
        <f t="shared" si="4"/>
        <v>2.3314902610682591</v>
      </c>
      <c r="U59" s="42">
        <f t="shared" si="5"/>
        <v>0.74213639963925393</v>
      </c>
      <c r="V59">
        <v>-3.3034300000000001</v>
      </c>
      <c r="W59">
        <v>4.2426139999999997</v>
      </c>
      <c r="X59">
        <v>3.3714189999999999</v>
      </c>
      <c r="Y59">
        <v>0.45832869999999998</v>
      </c>
      <c r="Z59">
        <v>0.4779485</v>
      </c>
      <c r="AA59">
        <v>0.45614519999999997</v>
      </c>
      <c r="AB59">
        <v>0.32821119999999998</v>
      </c>
      <c r="AC59" s="47">
        <f t="shared" si="41"/>
        <v>3.2795530633572302E-2</v>
      </c>
      <c r="AE59">
        <v>344.37090000000001</v>
      </c>
      <c r="AF59">
        <v>349.20519999999999</v>
      </c>
      <c r="AG59" s="28">
        <f t="shared" si="6"/>
        <v>4.8342999999999847</v>
      </c>
      <c r="AH59">
        <v>2</v>
      </c>
      <c r="AI59">
        <v>4</v>
      </c>
      <c r="AJ59" s="49">
        <f t="shared" si="7"/>
        <v>10.746837643246526</v>
      </c>
      <c r="AK59" s="51">
        <f t="shared" si="42"/>
        <v>9.4735374698992576</v>
      </c>
      <c r="AL59" s="51">
        <f t="shared" si="8"/>
        <v>2.2230390425183706</v>
      </c>
      <c r="AM59" s="51">
        <f t="shared" si="43"/>
        <v>1.9596503050905587</v>
      </c>
      <c r="AN59" s="51"/>
      <c r="AO59" s="51">
        <f t="shared" si="9"/>
        <v>0</v>
      </c>
      <c r="AP59" s="51">
        <f t="shared" si="10"/>
        <v>0</v>
      </c>
      <c r="AQ59" s="51">
        <f t="shared" si="11"/>
        <v>0</v>
      </c>
      <c r="AR59" s="51">
        <f t="shared" si="12"/>
        <v>0</v>
      </c>
      <c r="AS59" s="51">
        <f t="shared" si="13"/>
        <v>2.2230390425183706</v>
      </c>
      <c r="AT59" s="51">
        <f t="shared" si="14"/>
        <v>0</v>
      </c>
      <c r="AU59" s="51">
        <f t="shared" si="15"/>
        <v>1</v>
      </c>
      <c r="AV59" s="51">
        <f t="shared" si="16"/>
        <v>0</v>
      </c>
      <c r="AW59" s="51">
        <f t="shared" si="17"/>
        <v>0</v>
      </c>
      <c r="AX59" s="51">
        <f t="shared" si="18"/>
        <v>0</v>
      </c>
      <c r="AY59" s="51">
        <f t="shared" si="19"/>
        <v>0</v>
      </c>
      <c r="AZ59" s="51">
        <f t="shared" si="20"/>
        <v>0</v>
      </c>
      <c r="BA59" s="51">
        <f t="shared" si="21"/>
        <v>0</v>
      </c>
      <c r="BB59" s="51">
        <f t="shared" si="22"/>
        <v>2.2230390425183706</v>
      </c>
      <c r="BC59" s="51">
        <f t="shared" si="23"/>
        <v>0</v>
      </c>
      <c r="BD59" s="51">
        <f t="shared" si="24"/>
        <v>1</v>
      </c>
      <c r="BE59" s="51">
        <f t="shared" si="25"/>
        <v>0</v>
      </c>
      <c r="BF59" s="51">
        <f t="shared" si="26"/>
        <v>0</v>
      </c>
      <c r="BG59" s="51">
        <f t="shared" si="27"/>
        <v>0</v>
      </c>
      <c r="BH59" s="51">
        <f t="shared" si="28"/>
        <v>0</v>
      </c>
      <c r="BI59" s="51">
        <f t="shared" si="29"/>
        <v>1.9596503050905587</v>
      </c>
      <c r="BJ59" s="51">
        <f t="shared" si="30"/>
        <v>0</v>
      </c>
      <c r="BK59" s="51">
        <f t="shared" si="31"/>
        <v>1</v>
      </c>
      <c r="BL59" s="51">
        <f t="shared" si="32"/>
        <v>0</v>
      </c>
      <c r="BM59" s="51">
        <f t="shared" si="33"/>
        <v>0</v>
      </c>
      <c r="BN59" s="51">
        <f t="shared" si="34"/>
        <v>0</v>
      </c>
      <c r="BO59" s="51">
        <f t="shared" si="35"/>
        <v>0</v>
      </c>
      <c r="BP59" s="51">
        <f t="shared" si="36"/>
        <v>0</v>
      </c>
      <c r="BQ59" s="51">
        <f t="shared" si="37"/>
        <v>0</v>
      </c>
      <c r="BR59" s="51">
        <f t="shared" si="38"/>
        <v>1.9596503050905587</v>
      </c>
      <c r="BS59" s="51">
        <f t="shared" si="39"/>
        <v>0</v>
      </c>
      <c r="BT59" s="51">
        <f t="shared" si="40"/>
        <v>1</v>
      </c>
      <c r="BU59">
        <v>0.82834506034851096</v>
      </c>
      <c r="BV59">
        <v>2.45929002761841</v>
      </c>
      <c r="BW59" t="s">
        <v>69</v>
      </c>
      <c r="BX59">
        <v>0.28399999999999997</v>
      </c>
      <c r="BY59">
        <v>0.879</v>
      </c>
      <c r="BZ59" t="s">
        <v>18</v>
      </c>
    </row>
    <row r="60" spans="1:78">
      <c r="A60" t="s">
        <v>20</v>
      </c>
      <c r="B60">
        <v>-3.9376439999999999E-2</v>
      </c>
      <c r="C60">
        <v>1.622212</v>
      </c>
      <c r="D60">
        <v>-0.44066850000000002</v>
      </c>
      <c r="E60">
        <v>-2.8047519999999999E-2</v>
      </c>
      <c r="F60">
        <v>-0.34148089999999998</v>
      </c>
      <c r="G60">
        <v>-1.8113489999999999E-2</v>
      </c>
      <c r="H60">
        <v>0.93929560000000001</v>
      </c>
      <c r="I60">
        <v>-0.1740613</v>
      </c>
      <c r="J60">
        <v>1.622984</v>
      </c>
      <c r="K60">
        <v>-0.39471539999999999</v>
      </c>
      <c r="L60">
        <v>4.3825289999999996E-3</v>
      </c>
      <c r="M60">
        <v>-0.99656339999999999</v>
      </c>
      <c r="N60">
        <v>-5.6070729999999999E-2</v>
      </c>
      <c r="O60">
        <v>6.0813600000000002E-2</v>
      </c>
      <c r="P60" s="36">
        <f t="shared" si="1"/>
        <v>-0.20178879892864882</v>
      </c>
      <c r="Q60" s="38">
        <f t="shared" si="2"/>
        <v>-0.91856256125386671</v>
      </c>
      <c r="R60" s="45">
        <v>1.8303400000000001</v>
      </c>
      <c r="S60" s="44">
        <f t="shared" si="3"/>
        <v>0.58261531707763947</v>
      </c>
      <c r="T60" s="43">
        <f t="shared" si="4"/>
        <v>2.7352247588306877</v>
      </c>
      <c r="U60" s="42">
        <f t="shared" si="5"/>
        <v>0.87064908167048249</v>
      </c>
      <c r="V60">
        <v>-0.44298209999999999</v>
      </c>
      <c r="W60">
        <v>1.813283</v>
      </c>
      <c r="X60">
        <v>-2.2157010000000001</v>
      </c>
      <c r="Y60">
        <v>0.4775103</v>
      </c>
      <c r="Z60">
        <v>0.46396389999999998</v>
      </c>
      <c r="AA60">
        <v>0.44437300000000002</v>
      </c>
      <c r="AB60">
        <v>0.31147330000000001</v>
      </c>
      <c r="AC60" s="47">
        <f t="shared" si="41"/>
        <v>3.0664467106177394E-2</v>
      </c>
      <c r="AE60">
        <v>350.70569999999998</v>
      </c>
      <c r="AF60">
        <v>354.18779999999998</v>
      </c>
      <c r="AG60" s="28">
        <f t="shared" si="6"/>
        <v>3.4821000000000026</v>
      </c>
      <c r="AH60">
        <v>4</v>
      </c>
      <c r="AI60">
        <v>4</v>
      </c>
      <c r="AJ60" s="49">
        <f t="shared" si="7"/>
        <v>9.2213280702498395</v>
      </c>
      <c r="AK60" s="51">
        <f t="shared" si="42"/>
        <v>9.8008757919309115</v>
      </c>
      <c r="AL60" s="51">
        <f t="shared" si="8"/>
        <v>2.6482088596679683</v>
      </c>
      <c r="AM60" s="51">
        <f t="shared" si="43"/>
        <v>2.8146451256227287</v>
      </c>
      <c r="AN60" s="51"/>
      <c r="AO60" s="51">
        <f t="shared" si="9"/>
        <v>0</v>
      </c>
      <c r="AP60" s="51">
        <f t="shared" si="10"/>
        <v>0</v>
      </c>
      <c r="AQ60" s="51">
        <f t="shared" si="11"/>
        <v>0</v>
      </c>
      <c r="AR60" s="51">
        <f t="shared" si="12"/>
        <v>0</v>
      </c>
      <c r="AS60" s="51">
        <f t="shared" si="13"/>
        <v>0</v>
      </c>
      <c r="AT60" s="51">
        <f t="shared" si="14"/>
        <v>0</v>
      </c>
      <c r="AU60" s="51">
        <f t="shared" si="15"/>
        <v>0</v>
      </c>
      <c r="AV60" s="51">
        <f t="shared" si="16"/>
        <v>0</v>
      </c>
      <c r="AW60" s="51">
        <f t="shared" si="17"/>
        <v>0</v>
      </c>
      <c r="AX60" s="51">
        <f t="shared" si="18"/>
        <v>0</v>
      </c>
      <c r="AY60" s="51">
        <f t="shared" si="19"/>
        <v>0</v>
      </c>
      <c r="AZ60" s="51">
        <f t="shared" si="20"/>
        <v>0</v>
      </c>
      <c r="BA60" s="51">
        <f t="shared" si="21"/>
        <v>2.6482088596679683</v>
      </c>
      <c r="BB60" s="51">
        <f t="shared" si="22"/>
        <v>2.6482088596679683</v>
      </c>
      <c r="BC60" s="51">
        <f t="shared" si="23"/>
        <v>1</v>
      </c>
      <c r="BD60" s="51">
        <f t="shared" si="24"/>
        <v>1</v>
      </c>
      <c r="BE60" s="51">
        <f t="shared" si="25"/>
        <v>0</v>
      </c>
      <c r="BF60" s="51">
        <f t="shared" si="26"/>
        <v>0</v>
      </c>
      <c r="BG60" s="51">
        <f t="shared" si="27"/>
        <v>0</v>
      </c>
      <c r="BH60" s="51">
        <f t="shared" si="28"/>
        <v>0</v>
      </c>
      <c r="BI60" s="51">
        <f t="shared" si="29"/>
        <v>0</v>
      </c>
      <c r="BJ60" s="51">
        <f t="shared" si="30"/>
        <v>0</v>
      </c>
      <c r="BK60" s="51">
        <f t="shared" si="31"/>
        <v>0</v>
      </c>
      <c r="BL60" s="51">
        <f t="shared" si="32"/>
        <v>0</v>
      </c>
      <c r="BM60" s="51">
        <f t="shared" si="33"/>
        <v>0</v>
      </c>
      <c r="BN60" s="51">
        <f t="shared" si="34"/>
        <v>0</v>
      </c>
      <c r="BO60" s="51">
        <f t="shared" si="35"/>
        <v>0</v>
      </c>
      <c r="BP60" s="51">
        <f t="shared" si="36"/>
        <v>0</v>
      </c>
      <c r="BQ60" s="51">
        <f t="shared" si="37"/>
        <v>2.8146451256227287</v>
      </c>
      <c r="BR60" s="51">
        <f t="shared" si="38"/>
        <v>2.8146451256227287</v>
      </c>
      <c r="BS60" s="51">
        <f t="shared" si="39"/>
        <v>1</v>
      </c>
      <c r="BT60" s="51">
        <f t="shared" si="40"/>
        <v>1</v>
      </c>
      <c r="BU60">
        <v>2.89513492584229</v>
      </c>
      <c r="BV60">
        <v>2.6994426250457799</v>
      </c>
      <c r="BW60" t="s">
        <v>70</v>
      </c>
      <c r="BX60">
        <v>0.186</v>
      </c>
      <c r="BY60">
        <v>0.32300000000000001</v>
      </c>
      <c r="BZ60" t="s">
        <v>18</v>
      </c>
    </row>
    <row r="61" spans="1:78">
      <c r="A61" t="s">
        <v>20</v>
      </c>
      <c r="B61">
        <v>-0.1310356</v>
      </c>
      <c r="C61">
        <v>1.612711</v>
      </c>
      <c r="D61">
        <v>-0.41090910000000003</v>
      </c>
      <c r="E61">
        <v>-6.3440509999999999E-3</v>
      </c>
      <c r="F61">
        <v>-0.99863290000000005</v>
      </c>
      <c r="G61">
        <v>-5.3224309999999999E-3</v>
      </c>
      <c r="H61">
        <v>5.1612959999999999E-2</v>
      </c>
      <c r="I61">
        <v>-0.25920910000000003</v>
      </c>
      <c r="J61">
        <v>1.620482</v>
      </c>
      <c r="K61">
        <v>-0.29042620000000002</v>
      </c>
      <c r="L61">
        <v>-3.3948649999999997E-2</v>
      </c>
      <c r="M61">
        <v>0.26006669999999998</v>
      </c>
      <c r="N61">
        <v>2.0310100000000001E-2</v>
      </c>
      <c r="O61">
        <v>0.96477990000000002</v>
      </c>
      <c r="P61" s="36">
        <f t="shared" si="1"/>
        <v>-0.22262041823080803</v>
      </c>
      <c r="Q61" s="38">
        <f t="shared" si="2"/>
        <v>-0.90088029877348019</v>
      </c>
      <c r="R61" s="45">
        <v>5.8161310000000004</v>
      </c>
      <c r="S61" s="44">
        <f t="shared" si="3"/>
        <v>1.8513319966400168</v>
      </c>
      <c r="T61" s="43">
        <f t="shared" si="4"/>
        <v>2.692589615303965</v>
      </c>
      <c r="U61" s="42">
        <f t="shared" si="5"/>
        <v>0.8570778939870618</v>
      </c>
      <c r="V61">
        <v>2.6555520000000001</v>
      </c>
      <c r="W61">
        <v>2.7910689999999998</v>
      </c>
      <c r="X61">
        <v>4.556362</v>
      </c>
      <c r="Y61">
        <v>0.45745160000000001</v>
      </c>
      <c r="Z61">
        <v>0.40434039999999999</v>
      </c>
      <c r="AA61">
        <v>0.46839059999999999</v>
      </c>
      <c r="AB61">
        <v>0.40513929999999998</v>
      </c>
      <c r="AC61" s="47">
        <f t="shared" si="41"/>
        <v>3.5099815325143856E-2</v>
      </c>
      <c r="AE61">
        <v>355.7056</v>
      </c>
      <c r="AF61">
        <v>362.35410000000002</v>
      </c>
      <c r="AG61" s="28">
        <f t="shared" si="6"/>
        <v>6.6485000000000127</v>
      </c>
      <c r="AH61">
        <v>1</v>
      </c>
      <c r="AI61">
        <v>1</v>
      </c>
      <c r="AJ61" s="49">
        <f t="shared" si="7"/>
        <v>10.694380608994082</v>
      </c>
      <c r="AK61" s="51">
        <f t="shared" si="42"/>
        <v>9.5833152063685301</v>
      </c>
      <c r="AL61" s="51">
        <f t="shared" si="8"/>
        <v>1.6085403638405749</v>
      </c>
      <c r="AM61" s="51">
        <f t="shared" si="43"/>
        <v>1.4414251645286171</v>
      </c>
      <c r="AN61" s="51"/>
      <c r="AO61" s="51">
        <f t="shared" si="9"/>
        <v>1.6085403638405749</v>
      </c>
      <c r="AP61" s="51">
        <f t="shared" si="10"/>
        <v>1.6085403638405749</v>
      </c>
      <c r="AQ61" s="51">
        <f t="shared" si="11"/>
        <v>1</v>
      </c>
      <c r="AR61" s="51">
        <f t="shared" si="12"/>
        <v>1</v>
      </c>
      <c r="AS61" s="51">
        <f t="shared" si="13"/>
        <v>0</v>
      </c>
      <c r="AT61" s="51">
        <f t="shared" si="14"/>
        <v>0</v>
      </c>
      <c r="AU61" s="51">
        <f t="shared" si="15"/>
        <v>0</v>
      </c>
      <c r="AV61" s="51">
        <f t="shared" si="16"/>
        <v>0</v>
      </c>
      <c r="AW61" s="51">
        <f t="shared" si="17"/>
        <v>0</v>
      </c>
      <c r="AX61" s="51">
        <f t="shared" si="18"/>
        <v>0</v>
      </c>
      <c r="AY61" s="51">
        <f t="shared" si="19"/>
        <v>0</v>
      </c>
      <c r="AZ61" s="51">
        <f t="shared" si="20"/>
        <v>0</v>
      </c>
      <c r="BA61" s="51">
        <f t="shared" si="21"/>
        <v>0</v>
      </c>
      <c r="BB61" s="51">
        <f t="shared" si="22"/>
        <v>0</v>
      </c>
      <c r="BC61" s="51">
        <f t="shared" si="23"/>
        <v>0</v>
      </c>
      <c r="BD61" s="51">
        <f t="shared" si="24"/>
        <v>0</v>
      </c>
      <c r="BE61" s="51">
        <f t="shared" si="25"/>
        <v>1.4414251645286171</v>
      </c>
      <c r="BF61" s="51">
        <f t="shared" si="26"/>
        <v>1.4414251645286171</v>
      </c>
      <c r="BG61" s="51">
        <f t="shared" si="27"/>
        <v>1</v>
      </c>
      <c r="BH61" s="51">
        <f t="shared" si="28"/>
        <v>1</v>
      </c>
      <c r="BI61" s="51">
        <f t="shared" si="29"/>
        <v>0</v>
      </c>
      <c r="BJ61" s="51">
        <f t="shared" si="30"/>
        <v>0</v>
      </c>
      <c r="BK61" s="51">
        <f t="shared" si="31"/>
        <v>0</v>
      </c>
      <c r="BL61" s="51">
        <f t="shared" si="32"/>
        <v>0</v>
      </c>
      <c r="BM61" s="51">
        <f t="shared" si="33"/>
        <v>0</v>
      </c>
      <c r="BN61" s="51">
        <f t="shared" si="34"/>
        <v>0</v>
      </c>
      <c r="BO61" s="51">
        <f t="shared" si="35"/>
        <v>0</v>
      </c>
      <c r="BP61" s="51">
        <f t="shared" si="36"/>
        <v>0</v>
      </c>
      <c r="BQ61" s="51">
        <f t="shared" si="37"/>
        <v>0</v>
      </c>
      <c r="BR61" s="51">
        <f t="shared" si="38"/>
        <v>0</v>
      </c>
      <c r="BS61" s="51">
        <f t="shared" si="39"/>
        <v>0</v>
      </c>
      <c r="BT61" s="51">
        <f t="shared" si="40"/>
        <v>0</v>
      </c>
      <c r="BU61">
        <v>0.54707306623458896</v>
      </c>
      <c r="BV61">
        <v>0.400063365697861</v>
      </c>
      <c r="BW61" t="s">
        <v>71</v>
      </c>
      <c r="BX61">
        <v>0.46200000000000002</v>
      </c>
      <c r="BY61">
        <v>0.34100000000000003</v>
      </c>
      <c r="BZ61" t="s">
        <v>18</v>
      </c>
    </row>
    <row r="62" spans="1:78">
      <c r="A62" t="s">
        <v>16</v>
      </c>
      <c r="B62">
        <v>-0.25363449999999998</v>
      </c>
      <c r="C62">
        <v>1.617019</v>
      </c>
      <c r="D62">
        <v>-0.27823500000000001</v>
      </c>
      <c r="E62">
        <v>4.3003549999999996E-3</v>
      </c>
      <c r="F62">
        <v>0.23365340000000001</v>
      </c>
      <c r="G62">
        <v>2.4180880000000001E-3</v>
      </c>
      <c r="H62">
        <v>0.97230740000000004</v>
      </c>
      <c r="I62">
        <v>-0.6651357</v>
      </c>
      <c r="J62">
        <v>1.6240870000000001</v>
      </c>
      <c r="K62">
        <v>0.18216860000000001</v>
      </c>
      <c r="L62">
        <v>3.6067500000000002E-2</v>
      </c>
      <c r="M62">
        <v>-0.99304539999999997</v>
      </c>
      <c r="N62">
        <v>-0.10453320000000001</v>
      </c>
      <c r="O62">
        <v>4.0408329999999999E-2</v>
      </c>
      <c r="P62" s="36">
        <f t="shared" si="1"/>
        <v>-0.569563283423976</v>
      </c>
      <c r="Q62" s="38">
        <f t="shared" si="2"/>
        <v>-0.35119533235059919</v>
      </c>
      <c r="R62" s="45">
        <v>1.4466920000000001</v>
      </c>
      <c r="S62" s="44">
        <f t="shared" si="3"/>
        <v>0.46049636586300052</v>
      </c>
      <c r="T62" s="43">
        <f t="shared" si="4"/>
        <v>1.9296437775385962</v>
      </c>
      <c r="U62" s="42">
        <f t="shared" si="5"/>
        <v>0.61422469120357048</v>
      </c>
      <c r="V62">
        <v>-0.79390649999999996</v>
      </c>
      <c r="W62">
        <v>1.9295119999999999</v>
      </c>
      <c r="X62">
        <v>-1.5833680000000001</v>
      </c>
      <c r="Y62">
        <v>0.41493600000000003</v>
      </c>
      <c r="Z62">
        <v>0.42181350000000001</v>
      </c>
      <c r="AA62">
        <v>0.47243259999999998</v>
      </c>
      <c r="AB62">
        <v>0.43035329999999999</v>
      </c>
      <c r="AC62" s="47">
        <f t="shared" si="41"/>
        <v>3.558496859606651E-2</v>
      </c>
      <c r="AE62">
        <v>363.8725</v>
      </c>
      <c r="AF62">
        <v>369.4221</v>
      </c>
      <c r="AG62" s="28">
        <f t="shared" si="6"/>
        <v>5.5495999999999981</v>
      </c>
      <c r="AH62">
        <v>4</v>
      </c>
      <c r="AI62">
        <v>4</v>
      </c>
      <c r="AJ62" s="49">
        <f t="shared" si="7"/>
        <v>8.6672741273917602</v>
      </c>
      <c r="AK62" s="51">
        <f t="shared" si="42"/>
        <v>9.0828508648078863</v>
      </c>
      <c r="AL62" s="51">
        <f t="shared" si="8"/>
        <v>1.5617835749228346</v>
      </c>
      <c r="AM62" s="51">
        <f t="shared" si="43"/>
        <v>1.6366676634005854</v>
      </c>
      <c r="AN62" s="51"/>
      <c r="AO62" s="51">
        <f t="shared" si="9"/>
        <v>0</v>
      </c>
      <c r="AP62" s="51">
        <f t="shared" si="10"/>
        <v>0</v>
      </c>
      <c r="AQ62" s="51">
        <f t="shared" si="11"/>
        <v>0</v>
      </c>
      <c r="AR62" s="51">
        <f t="shared" si="12"/>
        <v>0</v>
      </c>
      <c r="AS62" s="51">
        <f t="shared" si="13"/>
        <v>0</v>
      </c>
      <c r="AT62" s="51">
        <f t="shared" si="14"/>
        <v>0</v>
      </c>
      <c r="AU62" s="51">
        <f t="shared" si="15"/>
        <v>0</v>
      </c>
      <c r="AV62" s="51">
        <f t="shared" si="16"/>
        <v>0</v>
      </c>
      <c r="AW62" s="51">
        <f t="shared" si="17"/>
        <v>0</v>
      </c>
      <c r="AX62" s="51">
        <f t="shared" si="18"/>
        <v>0</v>
      </c>
      <c r="AY62" s="51">
        <f t="shared" si="19"/>
        <v>0</v>
      </c>
      <c r="AZ62" s="51">
        <f t="shared" si="20"/>
        <v>0</v>
      </c>
      <c r="BA62" s="51">
        <f t="shared" si="21"/>
        <v>1.5617835749228346</v>
      </c>
      <c r="BB62" s="51">
        <f t="shared" si="22"/>
        <v>1.5617835749228346</v>
      </c>
      <c r="BC62" s="51">
        <f t="shared" si="23"/>
        <v>1</v>
      </c>
      <c r="BD62" s="51">
        <f t="shared" si="24"/>
        <v>1</v>
      </c>
      <c r="BE62" s="51">
        <f t="shared" si="25"/>
        <v>0</v>
      </c>
      <c r="BF62" s="51">
        <f t="shared" si="26"/>
        <v>0</v>
      </c>
      <c r="BG62" s="51">
        <f t="shared" si="27"/>
        <v>0</v>
      </c>
      <c r="BH62" s="51">
        <f t="shared" si="28"/>
        <v>0</v>
      </c>
      <c r="BI62" s="51">
        <f t="shared" si="29"/>
        <v>0</v>
      </c>
      <c r="BJ62" s="51">
        <f t="shared" si="30"/>
        <v>0</v>
      </c>
      <c r="BK62" s="51">
        <f t="shared" si="31"/>
        <v>0</v>
      </c>
      <c r="BL62" s="51">
        <f t="shared" si="32"/>
        <v>0</v>
      </c>
      <c r="BM62" s="51">
        <f t="shared" si="33"/>
        <v>0</v>
      </c>
      <c r="BN62" s="51">
        <f t="shared" si="34"/>
        <v>0</v>
      </c>
      <c r="BO62" s="51">
        <f t="shared" si="35"/>
        <v>0</v>
      </c>
      <c r="BP62" s="51">
        <f t="shared" si="36"/>
        <v>0</v>
      </c>
      <c r="BQ62" s="51">
        <f t="shared" si="37"/>
        <v>1.6366676634005854</v>
      </c>
      <c r="BR62" s="51">
        <f t="shared" si="38"/>
        <v>1.6366676634005854</v>
      </c>
      <c r="BS62" s="51">
        <f t="shared" si="39"/>
        <v>1</v>
      </c>
      <c r="BT62" s="51">
        <f t="shared" si="40"/>
        <v>1</v>
      </c>
      <c r="BU62">
        <v>2.6955235004425</v>
      </c>
      <c r="BV62">
        <v>2.6172080039978001</v>
      </c>
      <c r="BW62" t="s">
        <v>72</v>
      </c>
      <c r="BX62">
        <v>0.26300000000000001</v>
      </c>
      <c r="BY62">
        <v>0.14399999999999999</v>
      </c>
      <c r="BZ62" t="s">
        <v>18</v>
      </c>
    </row>
    <row r="63" spans="1:78">
      <c r="A63" t="s">
        <v>16</v>
      </c>
      <c r="B63">
        <v>-0.59458520000000004</v>
      </c>
      <c r="C63">
        <v>1.620787</v>
      </c>
      <c r="D63">
        <v>0.129415</v>
      </c>
      <c r="E63">
        <v>1.5635820000000002E-2</v>
      </c>
      <c r="F63">
        <v>-0.99783639999999996</v>
      </c>
      <c r="G63">
        <v>-2.440966E-2</v>
      </c>
      <c r="H63">
        <v>5.9009520000000003E-2</v>
      </c>
      <c r="I63">
        <v>-0.65598460000000003</v>
      </c>
      <c r="J63">
        <v>1.644984</v>
      </c>
      <c r="K63">
        <v>-3.301341E-2</v>
      </c>
      <c r="L63">
        <v>-0.27707369999999998</v>
      </c>
      <c r="M63">
        <v>0.57690710000000001</v>
      </c>
      <c r="N63">
        <v>0.16280919999999999</v>
      </c>
      <c r="O63">
        <v>0.75093379999999998</v>
      </c>
      <c r="P63" s="36">
        <f t="shared" si="1"/>
        <v>0.72406360433109196</v>
      </c>
      <c r="Q63" s="38">
        <f t="shared" si="2"/>
        <v>4.8536206233864121E-2</v>
      </c>
      <c r="R63" s="45">
        <v>2.6915049999999998</v>
      </c>
      <c r="S63" s="44">
        <f t="shared" si="3"/>
        <v>0.85673265021310352</v>
      </c>
      <c r="T63" s="43">
        <f t="shared" si="4"/>
        <v>1.5222410436951566</v>
      </c>
      <c r="U63" s="42">
        <f t="shared" si="5"/>
        <v>0.48454437336290002</v>
      </c>
      <c r="V63">
        <v>1.3837649999999999</v>
      </c>
      <c r="W63">
        <v>3.4275030000000002</v>
      </c>
      <c r="X63">
        <v>0.38652589999999998</v>
      </c>
      <c r="Y63">
        <v>0.40360940000000001</v>
      </c>
      <c r="Z63">
        <v>0.45456809999999997</v>
      </c>
      <c r="AA63">
        <v>0.4650955</v>
      </c>
      <c r="AB63">
        <v>0.41479739999999998</v>
      </c>
      <c r="AC63" s="47">
        <f t="shared" si="41"/>
        <v>3.539471262556617E-2</v>
      </c>
      <c r="AE63">
        <v>370.9375</v>
      </c>
      <c r="AF63">
        <v>375.05360000000002</v>
      </c>
      <c r="AG63" s="28">
        <f t="shared" si="6"/>
        <v>4.1161000000000172</v>
      </c>
      <c r="AH63">
        <v>2</v>
      </c>
      <c r="AI63">
        <v>1</v>
      </c>
      <c r="AJ63" s="49">
        <f t="shared" si="7"/>
        <v>9.5706635280690016</v>
      </c>
      <c r="AK63" s="51">
        <f t="shared" si="42"/>
        <v>8.7484472473012875</v>
      </c>
      <c r="AL63" s="51">
        <f t="shared" si="8"/>
        <v>2.3251776021158284</v>
      </c>
      <c r="AM63" s="51">
        <f t="shared" si="43"/>
        <v>2.1254214541194942</v>
      </c>
      <c r="AN63" s="51"/>
      <c r="AO63" s="51">
        <f t="shared" si="9"/>
        <v>0</v>
      </c>
      <c r="AP63" s="51">
        <f t="shared" si="10"/>
        <v>2.3251776021158284</v>
      </c>
      <c r="AQ63" s="51">
        <f t="shared" si="11"/>
        <v>0</v>
      </c>
      <c r="AR63" s="51">
        <f t="shared" si="12"/>
        <v>1</v>
      </c>
      <c r="AS63" s="51">
        <f t="shared" si="13"/>
        <v>2.3251776021158284</v>
      </c>
      <c r="AT63" s="51">
        <f t="shared" si="14"/>
        <v>0</v>
      </c>
      <c r="AU63" s="51">
        <f t="shared" si="15"/>
        <v>1</v>
      </c>
      <c r="AV63" s="51">
        <f t="shared" si="16"/>
        <v>0</v>
      </c>
      <c r="AW63" s="51">
        <f t="shared" si="17"/>
        <v>0</v>
      </c>
      <c r="AX63" s="51">
        <f t="shared" si="18"/>
        <v>0</v>
      </c>
      <c r="AY63" s="51">
        <f t="shared" si="19"/>
        <v>0</v>
      </c>
      <c r="AZ63" s="51">
        <f t="shared" si="20"/>
        <v>0</v>
      </c>
      <c r="BA63" s="51">
        <f t="shared" si="21"/>
        <v>0</v>
      </c>
      <c r="BB63" s="51">
        <f t="shared" si="22"/>
        <v>0</v>
      </c>
      <c r="BC63" s="51">
        <f t="shared" si="23"/>
        <v>0</v>
      </c>
      <c r="BD63" s="51">
        <f t="shared" si="24"/>
        <v>0</v>
      </c>
      <c r="BE63" s="51">
        <f t="shared" si="25"/>
        <v>0</v>
      </c>
      <c r="BF63" s="51">
        <f t="shared" si="26"/>
        <v>2.1254214541194942</v>
      </c>
      <c r="BG63" s="51">
        <f t="shared" si="27"/>
        <v>0</v>
      </c>
      <c r="BH63" s="51">
        <f t="shared" si="28"/>
        <v>1</v>
      </c>
      <c r="BI63" s="51">
        <f t="shared" si="29"/>
        <v>2.1254214541194942</v>
      </c>
      <c r="BJ63" s="51">
        <f t="shared" si="30"/>
        <v>0</v>
      </c>
      <c r="BK63" s="51">
        <f t="shared" si="31"/>
        <v>1</v>
      </c>
      <c r="BL63" s="51">
        <f t="shared" si="32"/>
        <v>0</v>
      </c>
      <c r="BM63" s="51">
        <f t="shared" si="33"/>
        <v>0</v>
      </c>
      <c r="BN63" s="51">
        <f t="shared" si="34"/>
        <v>0</v>
      </c>
      <c r="BO63" s="51">
        <f t="shared" si="35"/>
        <v>0</v>
      </c>
      <c r="BP63" s="51">
        <f t="shared" si="36"/>
        <v>0</v>
      </c>
      <c r="BQ63" s="51">
        <f t="shared" si="37"/>
        <v>0</v>
      </c>
      <c r="BR63" s="51">
        <f t="shared" si="38"/>
        <v>0</v>
      </c>
      <c r="BS63" s="51">
        <f t="shared" si="39"/>
        <v>0</v>
      </c>
      <c r="BT63" s="51">
        <f t="shared" si="40"/>
        <v>0</v>
      </c>
      <c r="BU63">
        <v>1.4751236438751201</v>
      </c>
      <c r="BV63">
        <v>0.74008387327194203</v>
      </c>
      <c r="BW63" t="s">
        <v>52</v>
      </c>
      <c r="BX63">
        <v>0.22</v>
      </c>
      <c r="BY63">
        <v>0.129</v>
      </c>
      <c r="BZ63" t="s">
        <v>18</v>
      </c>
    </row>
    <row r="64" spans="1:78">
      <c r="A64" t="s">
        <v>16</v>
      </c>
      <c r="B64">
        <v>-0.55424419999999996</v>
      </c>
      <c r="C64">
        <v>1.621394</v>
      </c>
      <c r="D64">
        <v>6.5912230000000002E-3</v>
      </c>
      <c r="E64">
        <v>-9.3586959999999997E-3</v>
      </c>
      <c r="F64">
        <v>0.56210210000000005</v>
      </c>
      <c r="G64">
        <v>2.1988770000000001E-3</v>
      </c>
      <c r="H64">
        <v>0.82701199999999997</v>
      </c>
      <c r="I64">
        <v>-0.48531489999999999</v>
      </c>
      <c r="J64">
        <v>1.6354610000000001</v>
      </c>
      <c r="K64">
        <v>-0.18120549999999999</v>
      </c>
      <c r="L64">
        <v>-0.28223959999999998</v>
      </c>
      <c r="M64">
        <v>-0.10626439999999999</v>
      </c>
      <c r="N64">
        <v>-4.8402540000000001E-2</v>
      </c>
      <c r="O64">
        <v>0.95221109999999998</v>
      </c>
      <c r="P64" s="36">
        <f t="shared" si="1"/>
        <v>0.94700986941508369</v>
      </c>
      <c r="Q64" s="38">
        <f t="shared" si="2"/>
        <v>0.79365538553914772</v>
      </c>
      <c r="R64" s="45">
        <v>0.67246950000000005</v>
      </c>
      <c r="S64" s="44">
        <f t="shared" si="3"/>
        <v>0.21405369000707064</v>
      </c>
      <c r="T64" s="43">
        <f t="shared" si="4"/>
        <v>0.65400214538417833</v>
      </c>
      <c r="U64" s="42">
        <f t="shared" si="5"/>
        <v>0.20817534846119273</v>
      </c>
      <c r="V64">
        <v>-0.61363630000000002</v>
      </c>
      <c r="W64">
        <v>2.162363</v>
      </c>
      <c r="X64">
        <v>0.40161029999999998</v>
      </c>
      <c r="Y64">
        <v>0.4784351</v>
      </c>
      <c r="Z64">
        <v>0.49806040000000001</v>
      </c>
      <c r="AA64">
        <v>0.4807495</v>
      </c>
      <c r="AB64">
        <v>0.49273679999999997</v>
      </c>
      <c r="AC64" s="47">
        <f t="shared" si="41"/>
        <v>5.6446742841328265E-2</v>
      </c>
      <c r="AE64">
        <v>376.572</v>
      </c>
      <c r="AF64">
        <v>379.87009999999998</v>
      </c>
      <c r="AG64" s="28">
        <f t="shared" si="6"/>
        <v>3.2980999999999767</v>
      </c>
      <c r="AH64">
        <v>2</v>
      </c>
      <c r="AI64">
        <v>3</v>
      </c>
      <c r="AJ64" s="49">
        <f t="shared" si="7"/>
        <v>6.8964346899268989</v>
      </c>
      <c r="AK64" s="51">
        <f t="shared" si="42"/>
        <v>6.85626122285833</v>
      </c>
      <c r="AL64" s="51">
        <f t="shared" si="8"/>
        <v>2.0910326217904087</v>
      </c>
      <c r="AM64" s="51">
        <f t="shared" si="43"/>
        <v>2.0788518307080981</v>
      </c>
      <c r="AN64" s="51"/>
      <c r="AO64" s="51">
        <f t="shared" si="9"/>
        <v>0</v>
      </c>
      <c r="AP64" s="51">
        <f t="shared" si="10"/>
        <v>0</v>
      </c>
      <c r="AQ64" s="51">
        <f t="shared" si="11"/>
        <v>0</v>
      </c>
      <c r="AR64" s="51">
        <f t="shared" si="12"/>
        <v>0</v>
      </c>
      <c r="AS64" s="51">
        <f t="shared" si="13"/>
        <v>2.0910326217904087</v>
      </c>
      <c r="AT64" s="51">
        <f t="shared" si="14"/>
        <v>0</v>
      </c>
      <c r="AU64" s="51">
        <f t="shared" si="15"/>
        <v>1</v>
      </c>
      <c r="AV64" s="51">
        <f t="shared" si="16"/>
        <v>0</v>
      </c>
      <c r="AW64" s="51">
        <f t="shared" si="17"/>
        <v>0</v>
      </c>
      <c r="AX64" s="51">
        <f t="shared" si="18"/>
        <v>2.0910326217904087</v>
      </c>
      <c r="AY64" s="51">
        <f t="shared" si="19"/>
        <v>0</v>
      </c>
      <c r="AZ64" s="51">
        <f t="shared" si="20"/>
        <v>1</v>
      </c>
      <c r="BA64" s="51">
        <f t="shared" si="21"/>
        <v>0</v>
      </c>
      <c r="BB64" s="51">
        <f t="shared" si="22"/>
        <v>0</v>
      </c>
      <c r="BC64" s="51">
        <f t="shared" si="23"/>
        <v>0</v>
      </c>
      <c r="BD64" s="51">
        <f t="shared" si="24"/>
        <v>0</v>
      </c>
      <c r="BE64" s="51">
        <f t="shared" si="25"/>
        <v>0</v>
      </c>
      <c r="BF64" s="51">
        <f t="shared" si="26"/>
        <v>0</v>
      </c>
      <c r="BG64" s="51">
        <f t="shared" si="27"/>
        <v>0</v>
      </c>
      <c r="BH64" s="51">
        <f t="shared" si="28"/>
        <v>0</v>
      </c>
      <c r="BI64" s="51">
        <f t="shared" si="29"/>
        <v>2.0788518307080981</v>
      </c>
      <c r="BJ64" s="51">
        <f t="shared" si="30"/>
        <v>0</v>
      </c>
      <c r="BK64" s="51">
        <f t="shared" si="31"/>
        <v>1</v>
      </c>
      <c r="BL64" s="51">
        <f t="shared" si="32"/>
        <v>0</v>
      </c>
      <c r="BM64" s="51">
        <f t="shared" si="33"/>
        <v>0</v>
      </c>
      <c r="BN64" s="51">
        <f t="shared" si="34"/>
        <v>2.0788518307080981</v>
      </c>
      <c r="BO64" s="51">
        <f t="shared" si="35"/>
        <v>0</v>
      </c>
      <c r="BP64" s="51">
        <f t="shared" si="36"/>
        <v>1</v>
      </c>
      <c r="BQ64" s="51">
        <f t="shared" si="37"/>
        <v>0</v>
      </c>
      <c r="BR64" s="51">
        <f t="shared" si="38"/>
        <v>0</v>
      </c>
      <c r="BS64" s="51">
        <f t="shared" si="39"/>
        <v>0</v>
      </c>
      <c r="BT64" s="51">
        <f t="shared" si="40"/>
        <v>0</v>
      </c>
      <c r="BU64">
        <v>0.94293457269668601</v>
      </c>
      <c r="BV64">
        <v>1.68014681339264</v>
      </c>
      <c r="BW64" t="s">
        <v>73</v>
      </c>
      <c r="BX64">
        <v>0.55600000000000005</v>
      </c>
      <c r="BY64">
        <v>0.79800000000000004</v>
      </c>
      <c r="BZ64" t="s">
        <v>18</v>
      </c>
    </row>
    <row r="65" spans="1:78">
      <c r="A65" t="s">
        <v>20</v>
      </c>
      <c r="B65">
        <v>-0.54185099999999997</v>
      </c>
      <c r="C65">
        <v>1.617043</v>
      </c>
      <c r="D65">
        <v>-0.13760800000000001</v>
      </c>
      <c r="E65">
        <v>3.3446940000000001E-2</v>
      </c>
      <c r="F65">
        <v>-0.11722730000000001</v>
      </c>
      <c r="G65">
        <v>-6.4890030000000001E-3</v>
      </c>
      <c r="H65">
        <v>0.99252050000000003</v>
      </c>
      <c r="I65">
        <v>-0.52247449999999995</v>
      </c>
      <c r="J65">
        <v>1.6142749999999999</v>
      </c>
      <c r="K65">
        <v>-0.11679680000000001</v>
      </c>
      <c r="L65">
        <v>1.0040520000000001E-2</v>
      </c>
      <c r="M65">
        <v>2.6322249999999998E-2</v>
      </c>
      <c r="N65">
        <v>-2.1045640000000001E-2</v>
      </c>
      <c r="O65">
        <v>0.99938150000000003</v>
      </c>
      <c r="P65" s="36">
        <f t="shared" si="1"/>
        <v>0.81507776463559822</v>
      </c>
      <c r="Q65" s="38">
        <f t="shared" si="2"/>
        <v>0.32870352480672738</v>
      </c>
      <c r="R65" s="45">
        <v>4.7497480000000003</v>
      </c>
      <c r="S65" s="44">
        <f t="shared" si="3"/>
        <v>1.5118917452816876</v>
      </c>
      <c r="T65" s="43">
        <f t="shared" si="4"/>
        <v>1.235865835007961</v>
      </c>
      <c r="U65" s="42">
        <f t="shared" si="5"/>
        <v>0.39338831327981949</v>
      </c>
      <c r="V65">
        <v>-0.19956650000000001</v>
      </c>
      <c r="W65">
        <v>2.0173049999999999</v>
      </c>
      <c r="X65">
        <v>4.5828509999999998</v>
      </c>
      <c r="Y65">
        <v>0.48769950000000001</v>
      </c>
      <c r="Z65">
        <v>0.4891085</v>
      </c>
      <c r="AA65">
        <v>0.41936040000000002</v>
      </c>
      <c r="AB65">
        <v>0.4764794</v>
      </c>
      <c r="AC65" s="47">
        <f t="shared" si="41"/>
        <v>4.766384435349421E-2</v>
      </c>
      <c r="AE65">
        <v>381.37220000000002</v>
      </c>
      <c r="AF65">
        <v>383.53829999999999</v>
      </c>
      <c r="AG65" s="28">
        <f t="shared" si="6"/>
        <v>2.1660999999999717</v>
      </c>
      <c r="AH65">
        <v>1</v>
      </c>
      <c r="AI65">
        <v>2</v>
      </c>
      <c r="AJ65" s="49">
        <f t="shared" si="7"/>
        <v>9.9607399397264285</v>
      </c>
      <c r="AK65" s="51">
        <f t="shared" si="42"/>
        <v>8.0184111005548537</v>
      </c>
      <c r="AL65" s="51">
        <f t="shared" si="8"/>
        <v>4.598467263619666</v>
      </c>
      <c r="AM65" s="51">
        <f t="shared" si="43"/>
        <v>3.7017732794215217</v>
      </c>
      <c r="AN65" s="51"/>
      <c r="AO65" s="51">
        <f t="shared" si="9"/>
        <v>4.598467263619666</v>
      </c>
      <c r="AP65" s="51">
        <f t="shared" si="10"/>
        <v>0</v>
      </c>
      <c r="AQ65" s="51">
        <f t="shared" si="11"/>
        <v>1</v>
      </c>
      <c r="AR65" s="51">
        <f t="shared" si="12"/>
        <v>0</v>
      </c>
      <c r="AS65" s="51">
        <f t="shared" si="13"/>
        <v>0</v>
      </c>
      <c r="AT65" s="51">
        <f t="shared" si="14"/>
        <v>4.598467263619666</v>
      </c>
      <c r="AU65" s="51">
        <f t="shared" si="15"/>
        <v>0</v>
      </c>
      <c r="AV65" s="51">
        <f t="shared" si="16"/>
        <v>1</v>
      </c>
      <c r="AW65" s="51">
        <f t="shared" si="17"/>
        <v>0</v>
      </c>
      <c r="AX65" s="51">
        <f t="shared" si="18"/>
        <v>0</v>
      </c>
      <c r="AY65" s="51">
        <f t="shared" si="19"/>
        <v>0</v>
      </c>
      <c r="AZ65" s="51">
        <f t="shared" si="20"/>
        <v>0</v>
      </c>
      <c r="BA65" s="51">
        <f t="shared" si="21"/>
        <v>0</v>
      </c>
      <c r="BB65" s="51">
        <f t="shared" si="22"/>
        <v>0</v>
      </c>
      <c r="BC65" s="51">
        <f t="shared" si="23"/>
        <v>0</v>
      </c>
      <c r="BD65" s="51">
        <f t="shared" si="24"/>
        <v>0</v>
      </c>
      <c r="BE65" s="51">
        <f t="shared" si="25"/>
        <v>3.7017732794215217</v>
      </c>
      <c r="BF65" s="51">
        <f t="shared" si="26"/>
        <v>0</v>
      </c>
      <c r="BG65" s="51">
        <f t="shared" si="27"/>
        <v>1</v>
      </c>
      <c r="BH65" s="51">
        <f t="shared" si="28"/>
        <v>0</v>
      </c>
      <c r="BI65" s="51">
        <f t="shared" si="29"/>
        <v>0</v>
      </c>
      <c r="BJ65" s="51">
        <f t="shared" si="30"/>
        <v>3.7017732794215217</v>
      </c>
      <c r="BK65" s="51">
        <f t="shared" si="31"/>
        <v>0</v>
      </c>
      <c r="BL65" s="51">
        <f t="shared" si="32"/>
        <v>1</v>
      </c>
      <c r="BM65" s="51">
        <f t="shared" si="33"/>
        <v>0</v>
      </c>
      <c r="BN65" s="51">
        <f t="shared" si="34"/>
        <v>0</v>
      </c>
      <c r="BO65" s="51">
        <f t="shared" si="35"/>
        <v>0</v>
      </c>
      <c r="BP65" s="51">
        <f t="shared" si="36"/>
        <v>0</v>
      </c>
      <c r="BQ65" s="51">
        <f t="shared" si="37"/>
        <v>0</v>
      </c>
      <c r="BR65" s="51">
        <f t="shared" si="38"/>
        <v>0</v>
      </c>
      <c r="BS65" s="51">
        <f t="shared" si="39"/>
        <v>0</v>
      </c>
      <c r="BT65" s="51">
        <f t="shared" si="40"/>
        <v>0</v>
      </c>
      <c r="BU65">
        <v>0.111109681427479</v>
      </c>
      <c r="BV65">
        <v>0.86331951618194602</v>
      </c>
      <c r="BW65" t="s">
        <v>74</v>
      </c>
      <c r="BX65">
        <v>0.90800000000000003</v>
      </c>
      <c r="BY65">
        <v>0.26</v>
      </c>
      <c r="BZ65" t="s">
        <v>18</v>
      </c>
    </row>
    <row r="66" spans="1:78">
      <c r="A66" t="s">
        <v>16</v>
      </c>
      <c r="B66">
        <v>-0.53136039999999995</v>
      </c>
      <c r="C66">
        <v>1.6101460000000001</v>
      </c>
      <c r="D66">
        <v>-0.1220333</v>
      </c>
      <c r="E66">
        <v>5.068976E-2</v>
      </c>
      <c r="F66">
        <v>5.5008080000000001E-2</v>
      </c>
      <c r="G66">
        <v>-1.2940770000000001E-2</v>
      </c>
      <c r="H66">
        <v>0.99711439999999996</v>
      </c>
      <c r="I66">
        <v>-0.5676407</v>
      </c>
      <c r="J66">
        <v>1.6159669999999999</v>
      </c>
      <c r="K66">
        <v>-8.3778060000000001E-2</v>
      </c>
      <c r="L66">
        <v>5.4622689999999996E-3</v>
      </c>
      <c r="M66">
        <v>-0.55768620000000002</v>
      </c>
      <c r="N66">
        <v>-1.9249309999999999E-2</v>
      </c>
      <c r="O66">
        <v>0.82981059999999995</v>
      </c>
      <c r="P66" s="36">
        <f t="shared" si="1"/>
        <v>0.57099630033043391</v>
      </c>
      <c r="Q66" s="38">
        <f t="shared" si="2"/>
        <v>-0.34792645001791378</v>
      </c>
      <c r="R66" s="45">
        <v>5.5844509999999996</v>
      </c>
      <c r="S66" s="44">
        <f t="shared" si="3"/>
        <v>1.777585962208956</v>
      </c>
      <c r="T66" s="43">
        <f t="shared" si="4"/>
        <v>1.9261547850461467</v>
      </c>
      <c r="U66" s="42">
        <f t="shared" si="5"/>
        <v>0.61311411040040276</v>
      </c>
      <c r="V66">
        <v>-5.7141529999999996</v>
      </c>
      <c r="W66">
        <v>1.7080599999999999</v>
      </c>
      <c r="X66">
        <v>1.9552639999999999</v>
      </c>
      <c r="Y66">
        <v>0.44107210000000002</v>
      </c>
      <c r="Z66">
        <v>0.42099120000000001</v>
      </c>
      <c r="AA66">
        <v>0.46217730000000001</v>
      </c>
      <c r="AB66">
        <v>0.32603320000000002</v>
      </c>
      <c r="AC66" s="47">
        <f t="shared" si="41"/>
        <v>2.7980343573635921E-2</v>
      </c>
      <c r="AE66">
        <v>385.053</v>
      </c>
      <c r="AF66">
        <v>388.90499999999997</v>
      </c>
      <c r="AG66" s="28">
        <f t="shared" si="6"/>
        <v>3.8519999999999754</v>
      </c>
      <c r="AH66">
        <v>2</v>
      </c>
      <c r="AI66">
        <v>4</v>
      </c>
      <c r="AJ66" s="49">
        <f t="shared" si="7"/>
        <v>10.962786065279902</v>
      </c>
      <c r="AK66" s="51">
        <f t="shared" si="42"/>
        <v>9.4270942492935088</v>
      </c>
      <c r="AL66" s="51">
        <f t="shared" si="8"/>
        <v>2.8459984593146346</v>
      </c>
      <c r="AM66" s="51">
        <f t="shared" si="43"/>
        <v>2.4473245714676972</v>
      </c>
      <c r="AN66" s="51"/>
      <c r="AO66" s="51">
        <f t="shared" si="9"/>
        <v>0</v>
      </c>
      <c r="AP66" s="51">
        <f t="shared" si="10"/>
        <v>0</v>
      </c>
      <c r="AQ66" s="51">
        <f t="shared" si="11"/>
        <v>0</v>
      </c>
      <c r="AR66" s="51">
        <f t="shared" si="12"/>
        <v>0</v>
      </c>
      <c r="AS66" s="51">
        <f t="shared" si="13"/>
        <v>2.8459984593146346</v>
      </c>
      <c r="AT66" s="51">
        <f t="shared" si="14"/>
        <v>0</v>
      </c>
      <c r="AU66" s="51">
        <f t="shared" si="15"/>
        <v>1</v>
      </c>
      <c r="AV66" s="51">
        <f t="shared" si="16"/>
        <v>0</v>
      </c>
      <c r="AW66" s="51">
        <f t="shared" si="17"/>
        <v>0</v>
      </c>
      <c r="AX66" s="51">
        <f t="shared" si="18"/>
        <v>0</v>
      </c>
      <c r="AY66" s="51">
        <f t="shared" si="19"/>
        <v>0</v>
      </c>
      <c r="AZ66" s="51">
        <f t="shared" si="20"/>
        <v>0</v>
      </c>
      <c r="BA66" s="51">
        <f t="shared" si="21"/>
        <v>0</v>
      </c>
      <c r="BB66" s="51">
        <f t="shared" si="22"/>
        <v>2.8459984593146346</v>
      </c>
      <c r="BC66" s="51">
        <f t="shared" si="23"/>
        <v>0</v>
      </c>
      <c r="BD66" s="51">
        <f t="shared" si="24"/>
        <v>1</v>
      </c>
      <c r="BE66" s="51">
        <f t="shared" si="25"/>
        <v>0</v>
      </c>
      <c r="BF66" s="51">
        <f t="shared" si="26"/>
        <v>0</v>
      </c>
      <c r="BG66" s="51">
        <f t="shared" si="27"/>
        <v>0</v>
      </c>
      <c r="BH66" s="51">
        <f t="shared" si="28"/>
        <v>0</v>
      </c>
      <c r="BI66" s="51">
        <f t="shared" si="29"/>
        <v>2.4473245714676972</v>
      </c>
      <c r="BJ66" s="51">
        <f t="shared" si="30"/>
        <v>0</v>
      </c>
      <c r="BK66" s="51">
        <f t="shared" si="31"/>
        <v>1</v>
      </c>
      <c r="BL66" s="51">
        <f t="shared" si="32"/>
        <v>0</v>
      </c>
      <c r="BM66" s="51">
        <f t="shared" si="33"/>
        <v>0</v>
      </c>
      <c r="BN66" s="51">
        <f t="shared" si="34"/>
        <v>0</v>
      </c>
      <c r="BO66" s="51">
        <f t="shared" si="35"/>
        <v>0</v>
      </c>
      <c r="BP66" s="51">
        <f t="shared" si="36"/>
        <v>0</v>
      </c>
      <c r="BQ66" s="51">
        <f t="shared" si="37"/>
        <v>0</v>
      </c>
      <c r="BR66" s="51">
        <f t="shared" si="38"/>
        <v>2.4473245714676972</v>
      </c>
      <c r="BS66" s="51">
        <f t="shared" si="39"/>
        <v>0</v>
      </c>
      <c r="BT66" s="51">
        <f t="shared" si="40"/>
        <v>1</v>
      </c>
      <c r="BU66">
        <v>1.1896563768386801</v>
      </c>
      <c r="BV66">
        <v>3.12270283699036</v>
      </c>
      <c r="BW66" t="s">
        <v>75</v>
      </c>
      <c r="BX66">
        <v>0.70199999999999996</v>
      </c>
      <c r="BY66">
        <v>7.4999999999999997E-2</v>
      </c>
      <c r="BZ66" t="s">
        <v>18</v>
      </c>
    </row>
    <row r="67" spans="1:78">
      <c r="A67" t="s">
        <v>16</v>
      </c>
      <c r="B67">
        <v>-0.55010420000000004</v>
      </c>
      <c r="C67">
        <v>1.610795</v>
      </c>
      <c r="D67">
        <v>-9.7206089999999995E-2</v>
      </c>
      <c r="E67">
        <v>3.5848289999999998E-2</v>
      </c>
      <c r="F67">
        <v>-0.51217489999999999</v>
      </c>
      <c r="G67">
        <v>2.6798099999999999E-3</v>
      </c>
      <c r="H67">
        <v>0.85812849999999996</v>
      </c>
      <c r="I67">
        <v>-0.40487970000000001</v>
      </c>
      <c r="J67">
        <v>1.631494</v>
      </c>
      <c r="K67">
        <v>-8.2658980000000007E-2</v>
      </c>
      <c r="L67">
        <v>-1.326332E-2</v>
      </c>
      <c r="M67">
        <v>-0.99364940000000002</v>
      </c>
      <c r="N67">
        <v>-0.11030429999999999</v>
      </c>
      <c r="O67">
        <v>1.783649E-2</v>
      </c>
      <c r="P67" s="36">
        <f t="shared" si="1"/>
        <v>0.9950971200597758</v>
      </c>
      <c r="Q67" s="38">
        <f t="shared" si="2"/>
        <v>0.98043655670251972</v>
      </c>
      <c r="R67" s="45">
        <v>4.0809350000000002</v>
      </c>
      <c r="S67" s="44">
        <f t="shared" si="3"/>
        <v>1.299001955373448</v>
      </c>
      <c r="T67" s="43">
        <f t="shared" si="4"/>
        <v>0.19812908031915577</v>
      </c>
      <c r="U67" s="42">
        <f t="shared" si="5"/>
        <v>6.30664450060896E-2</v>
      </c>
      <c r="V67">
        <v>-0.58101080000000005</v>
      </c>
      <c r="W67">
        <v>2.6192410000000002</v>
      </c>
      <c r="X67">
        <v>-4.0514590000000004</v>
      </c>
      <c r="Y67">
        <v>0.47921629999999998</v>
      </c>
      <c r="Z67">
        <v>0.40021780000000001</v>
      </c>
      <c r="AA67">
        <v>0.47192980000000001</v>
      </c>
      <c r="AB67">
        <v>0.3269225</v>
      </c>
      <c r="AC67" s="47">
        <f t="shared" si="41"/>
        <v>2.9590356332949028E-2</v>
      </c>
      <c r="AE67">
        <v>390.42169999999999</v>
      </c>
      <c r="AF67">
        <v>394.87110000000001</v>
      </c>
      <c r="AG67" s="28">
        <f t="shared" si="6"/>
        <v>4.4494000000000256</v>
      </c>
      <c r="AH67">
        <v>4</v>
      </c>
      <c r="AI67">
        <v>3</v>
      </c>
      <c r="AJ67" s="49">
        <f t="shared" si="7"/>
        <v>10.429556946738202</v>
      </c>
      <c r="AK67" s="51">
        <f t="shared" si="42"/>
        <v>6.0651697666935673</v>
      </c>
      <c r="AL67" s="51">
        <f t="shared" si="8"/>
        <v>2.3440367120821106</v>
      </c>
      <c r="AM67" s="51">
        <f t="shared" si="43"/>
        <v>1.3631432927346456</v>
      </c>
      <c r="AN67" s="51"/>
      <c r="AO67" s="51">
        <f t="shared" si="9"/>
        <v>0</v>
      </c>
      <c r="AP67" s="51">
        <f t="shared" si="10"/>
        <v>0</v>
      </c>
      <c r="AQ67" s="51">
        <f t="shared" si="11"/>
        <v>0</v>
      </c>
      <c r="AR67" s="51">
        <f t="shared" si="12"/>
        <v>0</v>
      </c>
      <c r="AS67" s="51">
        <f t="shared" si="13"/>
        <v>0</v>
      </c>
      <c r="AT67" s="51">
        <f t="shared" si="14"/>
        <v>0</v>
      </c>
      <c r="AU67" s="51">
        <f t="shared" si="15"/>
        <v>0</v>
      </c>
      <c r="AV67" s="51">
        <f t="shared" si="16"/>
        <v>0</v>
      </c>
      <c r="AW67" s="51">
        <f t="shared" si="17"/>
        <v>0</v>
      </c>
      <c r="AX67" s="51">
        <f t="shared" si="18"/>
        <v>2.3440367120821106</v>
      </c>
      <c r="AY67" s="51">
        <f t="shared" si="19"/>
        <v>0</v>
      </c>
      <c r="AZ67" s="51">
        <f t="shared" si="20"/>
        <v>1</v>
      </c>
      <c r="BA67" s="51">
        <f t="shared" si="21"/>
        <v>2.3440367120821106</v>
      </c>
      <c r="BB67" s="51">
        <f t="shared" si="22"/>
        <v>0</v>
      </c>
      <c r="BC67" s="51">
        <f t="shared" si="23"/>
        <v>1</v>
      </c>
      <c r="BD67" s="51">
        <f t="shared" si="24"/>
        <v>0</v>
      </c>
      <c r="BE67" s="51">
        <f t="shared" si="25"/>
        <v>0</v>
      </c>
      <c r="BF67" s="51">
        <f t="shared" si="26"/>
        <v>0</v>
      </c>
      <c r="BG67" s="51">
        <f t="shared" si="27"/>
        <v>0</v>
      </c>
      <c r="BH67" s="51">
        <f t="shared" si="28"/>
        <v>0</v>
      </c>
      <c r="BI67" s="51">
        <f t="shared" si="29"/>
        <v>0</v>
      </c>
      <c r="BJ67" s="51">
        <f t="shared" si="30"/>
        <v>0</v>
      </c>
      <c r="BK67" s="51">
        <f t="shared" si="31"/>
        <v>0</v>
      </c>
      <c r="BL67" s="51">
        <f t="shared" si="32"/>
        <v>0</v>
      </c>
      <c r="BM67" s="51">
        <f t="shared" si="33"/>
        <v>0</v>
      </c>
      <c r="BN67" s="51">
        <f t="shared" si="34"/>
        <v>1.3631432927346456</v>
      </c>
      <c r="BO67" s="51">
        <f t="shared" si="35"/>
        <v>0</v>
      </c>
      <c r="BP67" s="51">
        <f t="shared" si="36"/>
        <v>1</v>
      </c>
      <c r="BQ67" s="51">
        <f t="shared" si="37"/>
        <v>1.3631432927346456</v>
      </c>
      <c r="BR67" s="51">
        <f t="shared" si="38"/>
        <v>0</v>
      </c>
      <c r="BS67" s="51">
        <f t="shared" si="39"/>
        <v>1</v>
      </c>
      <c r="BT67" s="51">
        <f t="shared" si="40"/>
        <v>0</v>
      </c>
      <c r="BU67">
        <v>2.89177465438843</v>
      </c>
      <c r="BV67">
        <v>1.60143446922302</v>
      </c>
      <c r="BW67" t="s">
        <v>76</v>
      </c>
      <c r="BX67">
        <v>0.30299999999999999</v>
      </c>
      <c r="BY67">
        <v>0.755</v>
      </c>
      <c r="BZ67" t="s">
        <v>18</v>
      </c>
    </row>
    <row r="68" spans="1:78">
      <c r="A68" t="s">
        <v>20</v>
      </c>
      <c r="B68">
        <v>-0.40404960000000001</v>
      </c>
      <c r="C68">
        <v>1.620932</v>
      </c>
      <c r="D68">
        <v>-8.5772509999999996E-2</v>
      </c>
      <c r="E68">
        <v>-8.7323160000000004E-3</v>
      </c>
      <c r="F68">
        <v>-0.99916740000000004</v>
      </c>
      <c r="G68">
        <v>-3.8234310000000001E-2</v>
      </c>
      <c r="H68">
        <v>1.124589E-2</v>
      </c>
      <c r="I68">
        <v>-0.40266610000000003</v>
      </c>
      <c r="J68">
        <v>1.6171500000000001</v>
      </c>
      <c r="K68">
        <v>-9.0160959999999998E-2</v>
      </c>
      <c r="L68">
        <v>-4.3170680000000003E-3</v>
      </c>
      <c r="M68">
        <v>-0.9998977</v>
      </c>
      <c r="N68">
        <v>-1.2738849999999999E-2</v>
      </c>
      <c r="O68">
        <v>4.8754999999999996E-3</v>
      </c>
      <c r="P68" s="36">
        <f t="shared" si="1"/>
        <v>-0.5371133534925</v>
      </c>
      <c r="Q68" s="38">
        <f t="shared" si="2"/>
        <v>-0.42301849100008149</v>
      </c>
      <c r="R68" s="45">
        <v>1.700769</v>
      </c>
      <c r="S68" s="44">
        <f t="shared" si="3"/>
        <v>0.54137158681491948</v>
      </c>
      <c r="T68" s="43">
        <f t="shared" si="4"/>
        <v>2.0075702894128375</v>
      </c>
      <c r="U68" s="42">
        <f t="shared" si="5"/>
        <v>0.63902947032896007</v>
      </c>
      <c r="V68">
        <v>-0.42940129999999999</v>
      </c>
      <c r="W68">
        <v>1.6344190000000001</v>
      </c>
      <c r="X68">
        <v>-1.7862990000000001</v>
      </c>
      <c r="Y68">
        <v>0.4182478</v>
      </c>
      <c r="Z68">
        <v>0.46569500000000003</v>
      </c>
      <c r="AA68">
        <v>0.47214250000000002</v>
      </c>
      <c r="AB68">
        <v>0.40291640000000001</v>
      </c>
      <c r="AC68" s="47">
        <f t="shared" si="41"/>
        <v>3.7052991819985989E-2</v>
      </c>
      <c r="AE68">
        <v>396.3741</v>
      </c>
      <c r="AF68">
        <v>397.40440000000001</v>
      </c>
      <c r="AG68" s="28">
        <f t="shared" si="6"/>
        <v>1.0303000000000111</v>
      </c>
      <c r="AH68">
        <v>4</v>
      </c>
      <c r="AI68">
        <v>4</v>
      </c>
      <c r="AJ68" s="49">
        <f t="shared" si="7"/>
        <v>8.8423814540929051</v>
      </c>
      <c r="AK68" s="51">
        <f t="shared" si="42"/>
        <v>9.081644748470584</v>
      </c>
      <c r="AL68" s="51">
        <f t="shared" si="8"/>
        <v>8.5823366534920016</v>
      </c>
      <c r="AM68" s="51">
        <f t="shared" si="43"/>
        <v>8.8145634751727524</v>
      </c>
      <c r="AN68" s="51"/>
      <c r="AO68" s="51">
        <f t="shared" si="9"/>
        <v>0</v>
      </c>
      <c r="AP68" s="51">
        <f t="shared" si="10"/>
        <v>0</v>
      </c>
      <c r="AQ68" s="51">
        <f t="shared" si="11"/>
        <v>0</v>
      </c>
      <c r="AR68" s="51">
        <f t="shared" si="12"/>
        <v>0</v>
      </c>
      <c r="AS68" s="51">
        <f t="shared" si="13"/>
        <v>0</v>
      </c>
      <c r="AT68" s="51">
        <f t="shared" si="14"/>
        <v>0</v>
      </c>
      <c r="AU68" s="51">
        <f t="shared" si="15"/>
        <v>0</v>
      </c>
      <c r="AV68" s="51">
        <f t="shared" si="16"/>
        <v>0</v>
      </c>
      <c r="AW68" s="51">
        <f t="shared" si="17"/>
        <v>0</v>
      </c>
      <c r="AX68" s="51">
        <f t="shared" si="18"/>
        <v>0</v>
      </c>
      <c r="AY68" s="51">
        <f t="shared" si="19"/>
        <v>0</v>
      </c>
      <c r="AZ68" s="51">
        <f t="shared" si="20"/>
        <v>0</v>
      </c>
      <c r="BA68" s="51">
        <f t="shared" si="21"/>
        <v>8.5823366534920016</v>
      </c>
      <c r="BB68" s="51">
        <f t="shared" si="22"/>
        <v>8.5823366534920016</v>
      </c>
      <c r="BC68" s="51">
        <f t="shared" si="23"/>
        <v>1</v>
      </c>
      <c r="BD68" s="51">
        <f t="shared" si="24"/>
        <v>1</v>
      </c>
      <c r="BE68" s="51">
        <f t="shared" si="25"/>
        <v>0</v>
      </c>
      <c r="BF68" s="51">
        <f t="shared" si="26"/>
        <v>0</v>
      </c>
      <c r="BG68" s="51">
        <f t="shared" si="27"/>
        <v>0</v>
      </c>
      <c r="BH68" s="51">
        <f t="shared" si="28"/>
        <v>0</v>
      </c>
      <c r="BI68" s="51">
        <f t="shared" si="29"/>
        <v>0</v>
      </c>
      <c r="BJ68" s="51">
        <f t="shared" si="30"/>
        <v>0</v>
      </c>
      <c r="BK68" s="51">
        <f t="shared" si="31"/>
        <v>0</v>
      </c>
      <c r="BL68" s="51">
        <f t="shared" si="32"/>
        <v>0</v>
      </c>
      <c r="BM68" s="51">
        <f t="shared" si="33"/>
        <v>0</v>
      </c>
      <c r="BN68" s="51">
        <f t="shared" si="34"/>
        <v>0</v>
      </c>
      <c r="BO68" s="51">
        <f t="shared" si="35"/>
        <v>0</v>
      </c>
      <c r="BP68" s="51">
        <f t="shared" si="36"/>
        <v>0</v>
      </c>
      <c r="BQ68" s="51">
        <f t="shared" si="37"/>
        <v>8.8145634751727524</v>
      </c>
      <c r="BR68" s="51">
        <f t="shared" si="38"/>
        <v>8.8145634751727524</v>
      </c>
      <c r="BS68" s="51">
        <f t="shared" si="39"/>
        <v>1</v>
      </c>
      <c r="BT68" s="51">
        <f t="shared" si="40"/>
        <v>1</v>
      </c>
      <c r="BU68">
        <v>3.1247076988220202</v>
      </c>
      <c r="BV68">
        <v>2.6526744365692099</v>
      </c>
      <c r="BW68" t="s">
        <v>77</v>
      </c>
      <c r="BX68">
        <v>0.90700000000000003</v>
      </c>
      <c r="BY68">
        <v>0.48</v>
      </c>
      <c r="BZ68" t="s">
        <v>18</v>
      </c>
    </row>
    <row r="69" spans="1:78">
      <c r="A69" t="s">
        <v>20</v>
      </c>
      <c r="B69">
        <v>-0.40128659999999999</v>
      </c>
      <c r="C69">
        <v>1.6125849999999999</v>
      </c>
      <c r="D69">
        <v>-0.1012907</v>
      </c>
      <c r="E69">
        <v>-1.039926E-3</v>
      </c>
      <c r="F69">
        <v>-0.99893730000000003</v>
      </c>
      <c r="G69">
        <v>1.6231140000000002E-2</v>
      </c>
      <c r="H69">
        <v>4.3125280000000002E-2</v>
      </c>
      <c r="I69">
        <v>-0.55384580000000005</v>
      </c>
      <c r="J69">
        <v>1.6131450000000001</v>
      </c>
      <c r="K69">
        <v>-0.17283519999999999</v>
      </c>
      <c r="L69">
        <v>1.6852590000000001E-2</v>
      </c>
      <c r="M69">
        <v>0.54130610000000001</v>
      </c>
      <c r="N69">
        <v>-8.7704730000000009E-3</v>
      </c>
      <c r="O69">
        <v>0.840611</v>
      </c>
      <c r="P69" s="36">
        <f t="shared" si="1"/>
        <v>-0.25644047344785575</v>
      </c>
      <c r="Q69" s="38">
        <f t="shared" si="2"/>
        <v>-0.86847656715567911</v>
      </c>
      <c r="R69" s="45">
        <v>1.084751</v>
      </c>
      <c r="S69" s="44">
        <f t="shared" si="3"/>
        <v>0.34528696734775316</v>
      </c>
      <c r="T69" s="43">
        <f t="shared" si="4"/>
        <v>2.6229172163970729</v>
      </c>
      <c r="U69" s="42">
        <f t="shared" si="5"/>
        <v>0.83490048062085731</v>
      </c>
      <c r="V69">
        <v>0.62301830000000002</v>
      </c>
      <c r="W69">
        <v>1.6242019999999999</v>
      </c>
      <c r="X69">
        <v>0.25556990000000002</v>
      </c>
      <c r="Y69">
        <v>0.4154736</v>
      </c>
      <c r="Z69">
        <v>0.4807708</v>
      </c>
      <c r="AA69">
        <v>0.42762489999999997</v>
      </c>
      <c r="AB69">
        <v>0.34603909999999999</v>
      </c>
      <c r="AC69" s="47">
        <f t="shared" si="41"/>
        <v>2.9557634541144896E-2</v>
      </c>
      <c r="AE69">
        <v>398.92140000000001</v>
      </c>
      <c r="AF69">
        <v>402.32209999999998</v>
      </c>
      <c r="AG69" s="28">
        <f t="shared" si="6"/>
        <v>3.4006999999999721</v>
      </c>
      <c r="AH69">
        <v>2</v>
      </c>
      <c r="AI69">
        <v>1</v>
      </c>
      <c r="AJ69" s="49">
        <f t="shared" si="7"/>
        <v>8.519617383689928</v>
      </c>
      <c r="AK69" s="51">
        <f t="shared" si="42"/>
        <v>9.7934257420378259</v>
      </c>
      <c r="AL69" s="51">
        <f t="shared" si="8"/>
        <v>2.5052540311377065</v>
      </c>
      <c r="AM69" s="51">
        <f t="shared" si="43"/>
        <v>2.8798264304519381</v>
      </c>
      <c r="AN69" s="51"/>
      <c r="AO69" s="51">
        <f t="shared" si="9"/>
        <v>0</v>
      </c>
      <c r="AP69" s="51">
        <f t="shared" si="10"/>
        <v>2.5052540311377065</v>
      </c>
      <c r="AQ69" s="51">
        <f t="shared" si="11"/>
        <v>0</v>
      </c>
      <c r="AR69" s="51">
        <f t="shared" si="12"/>
        <v>1</v>
      </c>
      <c r="AS69" s="51">
        <f t="shared" si="13"/>
        <v>2.5052540311377065</v>
      </c>
      <c r="AT69" s="51">
        <f t="shared" si="14"/>
        <v>0</v>
      </c>
      <c r="AU69" s="51">
        <f t="shared" si="15"/>
        <v>1</v>
      </c>
      <c r="AV69" s="51">
        <f t="shared" si="16"/>
        <v>0</v>
      </c>
      <c r="AW69" s="51">
        <f t="shared" si="17"/>
        <v>0</v>
      </c>
      <c r="AX69" s="51">
        <f t="shared" si="18"/>
        <v>0</v>
      </c>
      <c r="AY69" s="51">
        <f t="shared" si="19"/>
        <v>0</v>
      </c>
      <c r="AZ69" s="51">
        <f t="shared" si="20"/>
        <v>0</v>
      </c>
      <c r="BA69" s="51">
        <f t="shared" si="21"/>
        <v>0</v>
      </c>
      <c r="BB69" s="51">
        <f t="shared" si="22"/>
        <v>0</v>
      </c>
      <c r="BC69" s="51">
        <f t="shared" si="23"/>
        <v>0</v>
      </c>
      <c r="BD69" s="51">
        <f t="shared" si="24"/>
        <v>0</v>
      </c>
      <c r="BE69" s="51">
        <f t="shared" si="25"/>
        <v>0</v>
      </c>
      <c r="BF69" s="51">
        <f t="shared" si="26"/>
        <v>2.8798264304519381</v>
      </c>
      <c r="BG69" s="51">
        <f t="shared" si="27"/>
        <v>0</v>
      </c>
      <c r="BH69" s="51">
        <f t="shared" si="28"/>
        <v>1</v>
      </c>
      <c r="BI69" s="51">
        <f t="shared" si="29"/>
        <v>2.8798264304519381</v>
      </c>
      <c r="BJ69" s="51">
        <f t="shared" si="30"/>
        <v>0</v>
      </c>
      <c r="BK69" s="51">
        <f t="shared" si="31"/>
        <v>1</v>
      </c>
      <c r="BL69" s="51">
        <f t="shared" si="32"/>
        <v>0</v>
      </c>
      <c r="BM69" s="51">
        <f t="shared" si="33"/>
        <v>0</v>
      </c>
      <c r="BN69" s="51">
        <f t="shared" si="34"/>
        <v>0</v>
      </c>
      <c r="BO69" s="51">
        <f t="shared" si="35"/>
        <v>0</v>
      </c>
      <c r="BP69" s="51">
        <f t="shared" si="36"/>
        <v>0</v>
      </c>
      <c r="BQ69" s="51">
        <f t="shared" si="37"/>
        <v>0</v>
      </c>
      <c r="BR69" s="51">
        <f t="shared" si="38"/>
        <v>0</v>
      </c>
      <c r="BS69" s="51">
        <f t="shared" si="39"/>
        <v>0</v>
      </c>
      <c r="BT69" s="51">
        <f t="shared" si="40"/>
        <v>0</v>
      </c>
      <c r="BU69">
        <v>1.23557388782501</v>
      </c>
      <c r="BV69">
        <v>1.1340728960931299E-2</v>
      </c>
      <c r="BW69" t="s">
        <v>78</v>
      </c>
      <c r="BX69">
        <v>0.83699999999999997</v>
      </c>
      <c r="BY69">
        <v>0.58299999999999996</v>
      </c>
      <c r="BZ69" t="s">
        <v>18</v>
      </c>
    </row>
    <row r="70" spans="1:78">
      <c r="A70" t="s">
        <v>16</v>
      </c>
      <c r="B70">
        <v>-0.54301120000000003</v>
      </c>
      <c r="C70">
        <v>1.611283</v>
      </c>
      <c r="D70">
        <v>-0.13581670000000001</v>
      </c>
      <c r="E70">
        <v>3.6215379999999998E-2</v>
      </c>
      <c r="F70">
        <v>0.53167770000000003</v>
      </c>
      <c r="G70">
        <v>-1.4599040000000001E-2</v>
      </c>
      <c r="H70">
        <v>0.84604630000000003</v>
      </c>
      <c r="I70">
        <v>-0.65107959999999998</v>
      </c>
      <c r="J70">
        <v>1.6367130000000001</v>
      </c>
      <c r="K70">
        <v>0.1037293</v>
      </c>
      <c r="L70">
        <v>-5.6708119999999999E-3</v>
      </c>
      <c r="M70">
        <v>-0.94215879999999996</v>
      </c>
      <c r="N70">
        <v>-0.14896010000000001</v>
      </c>
      <c r="O70">
        <v>0.30019230000000002</v>
      </c>
      <c r="P70" s="36">
        <f t="shared" si="1"/>
        <v>0.55391631995789847</v>
      </c>
      <c r="Q70" s="38">
        <f t="shared" si="2"/>
        <v>-0.38635342096859804</v>
      </c>
      <c r="R70" s="45">
        <v>3.3050609999999998</v>
      </c>
      <c r="S70" s="44">
        <f t="shared" si="3"/>
        <v>1.0520335907404854</v>
      </c>
      <c r="T70" s="43">
        <f t="shared" si="4"/>
        <v>1.9674710594904958</v>
      </c>
      <c r="U70" s="42">
        <f t="shared" si="5"/>
        <v>0.62626548901632184</v>
      </c>
      <c r="V70">
        <v>-2.4790399999999999</v>
      </c>
      <c r="W70">
        <v>2.8153139999999999</v>
      </c>
      <c r="X70">
        <v>-2.5286249999999999</v>
      </c>
      <c r="Y70">
        <v>0.44451269999999998</v>
      </c>
      <c r="Z70">
        <v>0.4773251</v>
      </c>
      <c r="AA70">
        <v>0.41585230000000001</v>
      </c>
      <c r="AB70">
        <v>0.43912709999999999</v>
      </c>
      <c r="AC70" s="47">
        <f t="shared" si="41"/>
        <v>3.8746082002717445E-2</v>
      </c>
      <c r="AE70">
        <v>403.83620000000002</v>
      </c>
      <c r="AF70">
        <v>407.60669999999999</v>
      </c>
      <c r="AG70" s="28">
        <f t="shared" si="6"/>
        <v>3.77049999999997</v>
      </c>
      <c r="AH70">
        <v>4</v>
      </c>
      <c r="AI70">
        <v>4</v>
      </c>
      <c r="AJ70" s="49">
        <f t="shared" si="7"/>
        <v>9.7364107511207294</v>
      </c>
      <c r="AK70" s="51">
        <f t="shared" si="42"/>
        <v>8.9880762665497471</v>
      </c>
      <c r="AL70" s="51">
        <f t="shared" si="8"/>
        <v>2.5822598464715041</v>
      </c>
      <c r="AM70" s="51">
        <f t="shared" si="43"/>
        <v>2.3837889581089562</v>
      </c>
      <c r="AN70" s="51"/>
      <c r="AO70" s="51">
        <f t="shared" si="9"/>
        <v>0</v>
      </c>
      <c r="AP70" s="51">
        <f t="shared" si="10"/>
        <v>0</v>
      </c>
      <c r="AQ70" s="51">
        <f t="shared" si="11"/>
        <v>0</v>
      </c>
      <c r="AR70" s="51">
        <f t="shared" si="12"/>
        <v>0</v>
      </c>
      <c r="AS70" s="51">
        <f t="shared" si="13"/>
        <v>0</v>
      </c>
      <c r="AT70" s="51">
        <f t="shared" si="14"/>
        <v>0</v>
      </c>
      <c r="AU70" s="51">
        <f t="shared" si="15"/>
        <v>0</v>
      </c>
      <c r="AV70" s="51">
        <f t="shared" si="16"/>
        <v>0</v>
      </c>
      <c r="AW70" s="51">
        <f t="shared" si="17"/>
        <v>0</v>
      </c>
      <c r="AX70" s="51">
        <f t="shared" si="18"/>
        <v>0</v>
      </c>
      <c r="AY70" s="51">
        <f t="shared" si="19"/>
        <v>0</v>
      </c>
      <c r="AZ70" s="51">
        <f t="shared" si="20"/>
        <v>0</v>
      </c>
      <c r="BA70" s="51">
        <f t="shared" si="21"/>
        <v>2.5822598464715041</v>
      </c>
      <c r="BB70" s="51">
        <f t="shared" si="22"/>
        <v>2.5822598464715041</v>
      </c>
      <c r="BC70" s="51">
        <f t="shared" si="23"/>
        <v>1</v>
      </c>
      <c r="BD70" s="51">
        <f t="shared" si="24"/>
        <v>1</v>
      </c>
      <c r="BE70" s="51">
        <f t="shared" si="25"/>
        <v>0</v>
      </c>
      <c r="BF70" s="51">
        <f t="shared" si="26"/>
        <v>0</v>
      </c>
      <c r="BG70" s="51">
        <f t="shared" si="27"/>
        <v>0</v>
      </c>
      <c r="BH70" s="51">
        <f t="shared" si="28"/>
        <v>0</v>
      </c>
      <c r="BI70" s="51">
        <f t="shared" si="29"/>
        <v>0</v>
      </c>
      <c r="BJ70" s="51">
        <f t="shared" si="30"/>
        <v>0</v>
      </c>
      <c r="BK70" s="51">
        <f t="shared" si="31"/>
        <v>0</v>
      </c>
      <c r="BL70" s="51">
        <f t="shared" si="32"/>
        <v>0</v>
      </c>
      <c r="BM70" s="51">
        <f t="shared" si="33"/>
        <v>0</v>
      </c>
      <c r="BN70" s="51">
        <f t="shared" si="34"/>
        <v>0</v>
      </c>
      <c r="BO70" s="51">
        <f t="shared" si="35"/>
        <v>0</v>
      </c>
      <c r="BP70" s="51">
        <f t="shared" si="36"/>
        <v>0</v>
      </c>
      <c r="BQ70" s="51">
        <f t="shared" si="37"/>
        <v>2.3837889581089562</v>
      </c>
      <c r="BR70" s="51">
        <f t="shared" si="38"/>
        <v>2.3837889581089562</v>
      </c>
      <c r="BS70" s="51">
        <f t="shared" si="39"/>
        <v>1</v>
      </c>
      <c r="BT70" s="51">
        <f t="shared" si="40"/>
        <v>1</v>
      </c>
      <c r="BU70">
        <v>2.3803555965423602</v>
      </c>
      <c r="BV70">
        <v>2.5852203369140598</v>
      </c>
      <c r="BW70" t="s">
        <v>79</v>
      </c>
      <c r="BX70">
        <v>0.57699999999999996</v>
      </c>
      <c r="BY70">
        <v>3.6999999999999998E-2</v>
      </c>
      <c r="BZ70" t="s">
        <v>18</v>
      </c>
    </row>
    <row r="71" spans="1:78">
      <c r="A71" t="s">
        <v>22</v>
      </c>
      <c r="B71">
        <v>-0.6120158</v>
      </c>
      <c r="C71">
        <v>1.627302</v>
      </c>
      <c r="D71">
        <v>7.8439350000000005E-2</v>
      </c>
      <c r="E71">
        <v>-1.0588459999999999E-2</v>
      </c>
      <c r="F71">
        <v>-0.94425400000000004</v>
      </c>
      <c r="G71">
        <v>-7.1999530000000006E-2</v>
      </c>
      <c r="H71">
        <v>0.32107380000000002</v>
      </c>
      <c r="I71">
        <v>-0.95216409999999996</v>
      </c>
      <c r="J71">
        <v>1.6171610000000001</v>
      </c>
      <c r="K71">
        <v>0.36105379999999998</v>
      </c>
      <c r="L71">
        <v>7.7027369999999998E-2</v>
      </c>
      <c r="M71">
        <v>-0.77294609999999997</v>
      </c>
      <c r="N71">
        <v>-8.9078729999999995E-2</v>
      </c>
      <c r="O71">
        <v>-0.62344710000000003</v>
      </c>
      <c r="P71" s="36">
        <f t="shared" si="1"/>
        <v>-0.57033209063250534</v>
      </c>
      <c r="Q71" s="38">
        <f t="shared" si="2"/>
        <v>-0.34944261278951139</v>
      </c>
      <c r="R71" s="45">
        <v>0.49080770000000001</v>
      </c>
      <c r="S71" s="44">
        <f t="shared" si="3"/>
        <v>0.15622894312512808</v>
      </c>
      <c r="T71" s="43">
        <f t="shared" si="4"/>
        <v>1.9277724739667597</v>
      </c>
      <c r="U71" s="42">
        <f t="shared" si="5"/>
        <v>0.61362903677660385</v>
      </c>
      <c r="V71">
        <v>-0.1848368</v>
      </c>
      <c r="W71">
        <v>1.867054</v>
      </c>
      <c r="X71">
        <v>0.1089191</v>
      </c>
      <c r="Y71">
        <v>0.45050089999999998</v>
      </c>
      <c r="Z71">
        <v>0.45758179999999998</v>
      </c>
      <c r="AA71">
        <v>0.47458650000000002</v>
      </c>
      <c r="AB71">
        <v>0.49591059999999998</v>
      </c>
      <c r="AC71" s="47">
        <f t="shared" si="41"/>
        <v>4.8515797742828194E-2</v>
      </c>
      <c r="AE71">
        <v>409.12020000000001</v>
      </c>
      <c r="AF71">
        <v>412.95319999999998</v>
      </c>
      <c r="AG71" s="28">
        <f t="shared" si="6"/>
        <v>3.83299999999997</v>
      </c>
      <c r="AH71">
        <v>2</v>
      </c>
      <c r="AI71">
        <v>1</v>
      </c>
      <c r="AJ71" s="49">
        <f t="shared" si="7"/>
        <v>6.6605594775520336</v>
      </c>
      <c r="AK71" s="51">
        <f t="shared" si="42"/>
        <v>8.6342644766665817</v>
      </c>
      <c r="AL71" s="51">
        <f t="shared" si="8"/>
        <v>1.7376883583490963</v>
      </c>
      <c r="AM71" s="51">
        <f t="shared" si="43"/>
        <v>2.2526126993651578</v>
      </c>
      <c r="AN71" s="51"/>
      <c r="AO71" s="51">
        <f t="shared" si="9"/>
        <v>0</v>
      </c>
      <c r="AP71" s="51">
        <f t="shared" si="10"/>
        <v>1.7376883583490963</v>
      </c>
      <c r="AQ71" s="51">
        <f t="shared" si="11"/>
        <v>0</v>
      </c>
      <c r="AR71" s="51">
        <f t="shared" si="12"/>
        <v>1</v>
      </c>
      <c r="AS71" s="51">
        <f t="shared" si="13"/>
        <v>1.7376883583490963</v>
      </c>
      <c r="AT71" s="51">
        <f t="shared" si="14"/>
        <v>0</v>
      </c>
      <c r="AU71" s="51">
        <f t="shared" si="15"/>
        <v>1</v>
      </c>
      <c r="AV71" s="51">
        <f t="shared" si="16"/>
        <v>0</v>
      </c>
      <c r="AW71" s="51">
        <f t="shared" si="17"/>
        <v>0</v>
      </c>
      <c r="AX71" s="51">
        <f t="shared" si="18"/>
        <v>0</v>
      </c>
      <c r="AY71" s="51">
        <f t="shared" si="19"/>
        <v>0</v>
      </c>
      <c r="AZ71" s="51">
        <f t="shared" si="20"/>
        <v>0</v>
      </c>
      <c r="BA71" s="51">
        <f t="shared" si="21"/>
        <v>0</v>
      </c>
      <c r="BB71" s="51">
        <f t="shared" si="22"/>
        <v>0</v>
      </c>
      <c r="BC71" s="51">
        <f t="shared" si="23"/>
        <v>0</v>
      </c>
      <c r="BD71" s="51">
        <f t="shared" si="24"/>
        <v>0</v>
      </c>
      <c r="BE71" s="51">
        <f t="shared" si="25"/>
        <v>0</v>
      </c>
      <c r="BF71" s="51">
        <f t="shared" si="26"/>
        <v>2.2526126993651578</v>
      </c>
      <c r="BG71" s="51">
        <f t="shared" si="27"/>
        <v>0</v>
      </c>
      <c r="BH71" s="51">
        <f t="shared" si="28"/>
        <v>1</v>
      </c>
      <c r="BI71" s="51">
        <f t="shared" si="29"/>
        <v>2.2526126993651578</v>
      </c>
      <c r="BJ71" s="51">
        <f t="shared" si="30"/>
        <v>0</v>
      </c>
      <c r="BK71" s="51">
        <f t="shared" si="31"/>
        <v>1</v>
      </c>
      <c r="BL71" s="51">
        <f t="shared" si="32"/>
        <v>0</v>
      </c>
      <c r="BM71" s="51">
        <f t="shared" si="33"/>
        <v>0</v>
      </c>
      <c r="BN71" s="51">
        <f t="shared" si="34"/>
        <v>0</v>
      </c>
      <c r="BO71" s="51">
        <f t="shared" si="35"/>
        <v>0</v>
      </c>
      <c r="BP71" s="51">
        <f t="shared" si="36"/>
        <v>0</v>
      </c>
      <c r="BQ71" s="51">
        <f t="shared" si="37"/>
        <v>0</v>
      </c>
      <c r="BR71" s="51">
        <f t="shared" si="38"/>
        <v>0</v>
      </c>
      <c r="BS71" s="51">
        <f t="shared" si="39"/>
        <v>0</v>
      </c>
      <c r="BT71" s="51">
        <f t="shared" si="40"/>
        <v>0</v>
      </c>
      <c r="BU71">
        <v>1.50865519046783</v>
      </c>
      <c r="BV71">
        <v>0.51143676042556796</v>
      </c>
      <c r="BW71" t="s">
        <v>80</v>
      </c>
      <c r="BX71">
        <v>0.66200000000000003</v>
      </c>
      <c r="BY71">
        <v>0.70199999999999996</v>
      </c>
      <c r="BZ71" t="s">
        <v>18</v>
      </c>
    </row>
    <row r="72" spans="1:78">
      <c r="A72" t="s">
        <v>22</v>
      </c>
      <c r="B72">
        <v>-0.86995339999999999</v>
      </c>
      <c r="C72">
        <v>1.608325</v>
      </c>
      <c r="D72">
        <v>0.3340977</v>
      </c>
      <c r="E72">
        <v>-2.3441880000000001E-3</v>
      </c>
      <c r="F72">
        <v>-0.7564012</v>
      </c>
      <c r="G72">
        <v>6.5542619999999999E-3</v>
      </c>
      <c r="H72">
        <v>-0.65407099999999996</v>
      </c>
      <c r="I72">
        <v>-0.69743900000000003</v>
      </c>
      <c r="J72">
        <v>1.6319109999999999</v>
      </c>
      <c r="K72">
        <v>0.1789499</v>
      </c>
      <c r="L72">
        <v>-0.1305837</v>
      </c>
      <c r="M72">
        <v>-6.6001119999999996E-2</v>
      </c>
      <c r="N72">
        <v>-5.170392E-2</v>
      </c>
      <c r="O72">
        <v>0.98788589999999998</v>
      </c>
      <c r="P72" s="36">
        <f t="shared" si="1"/>
        <v>0.98177383930436957</v>
      </c>
      <c r="Q72" s="38">
        <f t="shared" si="2"/>
        <v>0.92775974308488407</v>
      </c>
      <c r="R72" s="45">
        <v>2.2158679999999999</v>
      </c>
      <c r="S72" s="44">
        <f t="shared" si="3"/>
        <v>0.70533269087830386</v>
      </c>
      <c r="T72" s="43">
        <f t="shared" si="4"/>
        <v>0.38243218342331242</v>
      </c>
      <c r="U72" s="42">
        <f t="shared" si="5"/>
        <v>0.12173194477849314</v>
      </c>
      <c r="V72">
        <v>-0.94720990000000005</v>
      </c>
      <c r="W72">
        <v>2.2673869999999998</v>
      </c>
      <c r="X72">
        <v>2.4482740000000001</v>
      </c>
      <c r="Y72">
        <v>0.47702430000000001</v>
      </c>
      <c r="Z72">
        <v>0.41375319999999999</v>
      </c>
      <c r="AA72">
        <v>0.43872709999999998</v>
      </c>
      <c r="AB72">
        <v>0.49929050000000003</v>
      </c>
      <c r="AC72" s="47">
        <f t="shared" si="41"/>
        <v>4.3234419565483767E-2</v>
      </c>
      <c r="AE72">
        <v>414.4717</v>
      </c>
      <c r="AF72">
        <v>418.50510000000003</v>
      </c>
      <c r="AG72" s="28">
        <f t="shared" si="6"/>
        <v>4.0334000000000287</v>
      </c>
      <c r="AH72">
        <v>1</v>
      </c>
      <c r="AI72">
        <v>3</v>
      </c>
      <c r="AJ72" s="49">
        <f t="shared" si="7"/>
        <v>9.001475905946533</v>
      </c>
      <c r="AK72" s="51">
        <f t="shared" si="42"/>
        <v>6.4668798067759772</v>
      </c>
      <c r="AL72" s="51">
        <f t="shared" si="8"/>
        <v>2.231733997606602</v>
      </c>
      <c r="AM72" s="51">
        <f t="shared" si="43"/>
        <v>1.603332128421662</v>
      </c>
      <c r="AN72" s="51"/>
      <c r="AO72" s="51">
        <f t="shared" si="9"/>
        <v>2.231733997606602</v>
      </c>
      <c r="AP72" s="51">
        <f t="shared" si="10"/>
        <v>0</v>
      </c>
      <c r="AQ72" s="51">
        <f t="shared" si="11"/>
        <v>1</v>
      </c>
      <c r="AR72" s="51">
        <f t="shared" si="12"/>
        <v>0</v>
      </c>
      <c r="AS72" s="51">
        <f t="shared" si="13"/>
        <v>0</v>
      </c>
      <c r="AT72" s="51">
        <f t="shared" si="14"/>
        <v>0</v>
      </c>
      <c r="AU72" s="51">
        <f t="shared" si="15"/>
        <v>0</v>
      </c>
      <c r="AV72" s="51">
        <f t="shared" si="16"/>
        <v>0</v>
      </c>
      <c r="AW72" s="51">
        <f t="shared" si="17"/>
        <v>0</v>
      </c>
      <c r="AX72" s="51">
        <f t="shared" si="18"/>
        <v>2.231733997606602</v>
      </c>
      <c r="AY72" s="51">
        <f t="shared" si="19"/>
        <v>0</v>
      </c>
      <c r="AZ72" s="51">
        <f t="shared" si="20"/>
        <v>1</v>
      </c>
      <c r="BA72" s="51">
        <f t="shared" si="21"/>
        <v>0</v>
      </c>
      <c r="BB72" s="51">
        <f t="shared" si="22"/>
        <v>0</v>
      </c>
      <c r="BC72" s="51">
        <f t="shared" si="23"/>
        <v>0</v>
      </c>
      <c r="BD72" s="51">
        <f t="shared" si="24"/>
        <v>0</v>
      </c>
      <c r="BE72" s="51">
        <f t="shared" si="25"/>
        <v>1.603332128421662</v>
      </c>
      <c r="BF72" s="51">
        <f t="shared" si="26"/>
        <v>0</v>
      </c>
      <c r="BG72" s="51">
        <f t="shared" si="27"/>
        <v>1</v>
      </c>
      <c r="BH72" s="51">
        <f t="shared" si="28"/>
        <v>0</v>
      </c>
      <c r="BI72" s="51">
        <f t="shared" si="29"/>
        <v>0</v>
      </c>
      <c r="BJ72" s="51">
        <f t="shared" si="30"/>
        <v>0</v>
      </c>
      <c r="BK72" s="51">
        <f t="shared" si="31"/>
        <v>0</v>
      </c>
      <c r="BL72" s="51">
        <f t="shared" si="32"/>
        <v>0</v>
      </c>
      <c r="BM72" s="51">
        <f t="shared" si="33"/>
        <v>0</v>
      </c>
      <c r="BN72" s="51">
        <f t="shared" si="34"/>
        <v>1.603332128421662</v>
      </c>
      <c r="BO72" s="51">
        <f t="shared" si="35"/>
        <v>0</v>
      </c>
      <c r="BP72" s="51">
        <f t="shared" si="36"/>
        <v>1</v>
      </c>
      <c r="BQ72" s="51">
        <f t="shared" si="37"/>
        <v>0</v>
      </c>
      <c r="BR72" s="51">
        <f t="shared" si="38"/>
        <v>0</v>
      </c>
      <c r="BS72" s="51">
        <f t="shared" si="39"/>
        <v>0</v>
      </c>
      <c r="BT72" s="51">
        <f t="shared" si="40"/>
        <v>0</v>
      </c>
      <c r="BU72">
        <v>0.30413168668746898</v>
      </c>
      <c r="BV72">
        <v>1.6874856948852499</v>
      </c>
      <c r="BW72" t="s">
        <v>81</v>
      </c>
      <c r="BX72">
        <v>0.56000000000000005</v>
      </c>
      <c r="BY72">
        <v>3.4000000000000002E-2</v>
      </c>
      <c r="BZ72" t="s">
        <v>18</v>
      </c>
    </row>
    <row r="73" spans="1:78">
      <c r="A73" t="s">
        <v>22</v>
      </c>
      <c r="B73">
        <v>-0.71726330000000005</v>
      </c>
      <c r="C73">
        <v>1.6290180000000001</v>
      </c>
      <c r="D73">
        <v>0.16117239999999999</v>
      </c>
      <c r="E73">
        <v>-9.2070139999999995E-2</v>
      </c>
      <c r="F73">
        <v>-8.0812759999999997E-2</v>
      </c>
      <c r="G73">
        <v>-3.0261949999999999E-2</v>
      </c>
      <c r="H73">
        <v>0.99200639999999995</v>
      </c>
      <c r="I73">
        <v>-0.7181691</v>
      </c>
      <c r="J73">
        <v>1.6167279999999999</v>
      </c>
      <c r="K73">
        <v>0.20137749999999999</v>
      </c>
      <c r="L73">
        <v>6.0696090000000001E-3</v>
      </c>
      <c r="M73">
        <v>6.2504660000000004E-2</v>
      </c>
      <c r="N73">
        <v>-1.7573600000000002E-2</v>
      </c>
      <c r="O73">
        <v>0.99787150000000002</v>
      </c>
      <c r="P73" s="36">
        <f t="shared" si="1"/>
        <v>-5.1015407072182391E-2</v>
      </c>
      <c r="Q73" s="38">
        <f t="shared" si="2"/>
        <v>-0.99479485648251909</v>
      </c>
      <c r="R73" s="45">
        <v>3.805644</v>
      </c>
      <c r="S73" s="44">
        <f t="shared" si="3"/>
        <v>1.2113741084960259</v>
      </c>
      <c r="T73" s="43">
        <f t="shared" si="4"/>
        <v>3.0395175304470796</v>
      </c>
      <c r="U73" s="42">
        <f t="shared" si="5"/>
        <v>0.9675084791702464</v>
      </c>
      <c r="V73">
        <v>-4.5693280000000003E-2</v>
      </c>
      <c r="W73">
        <v>1.6794359999999999</v>
      </c>
      <c r="X73">
        <v>3.9067530000000001</v>
      </c>
      <c r="Y73">
        <v>0.45311190000000001</v>
      </c>
      <c r="Z73">
        <v>0.413495</v>
      </c>
      <c r="AA73">
        <v>0.46863359999999998</v>
      </c>
      <c r="AB73">
        <v>0.41066770000000002</v>
      </c>
      <c r="AC73" s="47">
        <f t="shared" si="41"/>
        <v>3.6057839375527395E-2</v>
      </c>
      <c r="AE73">
        <v>420.02100000000002</v>
      </c>
      <c r="AF73">
        <v>422.08850000000001</v>
      </c>
      <c r="AG73" s="28">
        <f t="shared" si="6"/>
        <v>2.0674999999999955</v>
      </c>
      <c r="AH73">
        <v>1</v>
      </c>
      <c r="AI73">
        <v>1</v>
      </c>
      <c r="AJ73" s="49">
        <f t="shared" si="7"/>
        <v>10.043611943763679</v>
      </c>
      <c r="AK73" s="51">
        <f t="shared" si="42"/>
        <v>9.7193136727049669</v>
      </c>
      <c r="AL73" s="51">
        <f t="shared" si="8"/>
        <v>4.8578534189909073</v>
      </c>
      <c r="AM73" s="51">
        <f t="shared" si="43"/>
        <v>4.7009981488294983</v>
      </c>
      <c r="AN73" s="51"/>
      <c r="AO73" s="51">
        <f t="shared" si="9"/>
        <v>4.8578534189909073</v>
      </c>
      <c r="AP73" s="51">
        <f t="shared" si="10"/>
        <v>4.8578534189909073</v>
      </c>
      <c r="AQ73" s="51">
        <f t="shared" si="11"/>
        <v>1</v>
      </c>
      <c r="AR73" s="51">
        <f t="shared" si="12"/>
        <v>1</v>
      </c>
      <c r="AS73" s="51">
        <f t="shared" si="13"/>
        <v>0</v>
      </c>
      <c r="AT73" s="51">
        <f t="shared" si="14"/>
        <v>0</v>
      </c>
      <c r="AU73" s="51">
        <f t="shared" si="15"/>
        <v>0</v>
      </c>
      <c r="AV73" s="51">
        <f t="shared" si="16"/>
        <v>0</v>
      </c>
      <c r="AW73" s="51">
        <f t="shared" si="17"/>
        <v>0</v>
      </c>
      <c r="AX73" s="51">
        <f t="shared" si="18"/>
        <v>0</v>
      </c>
      <c r="AY73" s="51">
        <f t="shared" si="19"/>
        <v>0</v>
      </c>
      <c r="AZ73" s="51">
        <f t="shared" si="20"/>
        <v>0</v>
      </c>
      <c r="BA73" s="51">
        <f t="shared" si="21"/>
        <v>0</v>
      </c>
      <c r="BB73" s="51">
        <f t="shared" si="22"/>
        <v>0</v>
      </c>
      <c r="BC73" s="51">
        <f t="shared" si="23"/>
        <v>0</v>
      </c>
      <c r="BD73" s="51">
        <f t="shared" si="24"/>
        <v>0</v>
      </c>
      <c r="BE73" s="51">
        <f t="shared" si="25"/>
        <v>4.7009981488294983</v>
      </c>
      <c r="BF73" s="51">
        <f t="shared" si="26"/>
        <v>4.7009981488294983</v>
      </c>
      <c r="BG73" s="51">
        <f t="shared" si="27"/>
        <v>1</v>
      </c>
      <c r="BH73" s="51">
        <f t="shared" si="28"/>
        <v>1</v>
      </c>
      <c r="BI73" s="51">
        <f t="shared" si="29"/>
        <v>0</v>
      </c>
      <c r="BJ73" s="51">
        <f t="shared" si="30"/>
        <v>0</v>
      </c>
      <c r="BK73" s="51">
        <f t="shared" si="31"/>
        <v>0</v>
      </c>
      <c r="BL73" s="51">
        <f t="shared" si="32"/>
        <v>0</v>
      </c>
      <c r="BM73" s="51">
        <f t="shared" si="33"/>
        <v>0</v>
      </c>
      <c r="BN73" s="51">
        <f t="shared" si="34"/>
        <v>0</v>
      </c>
      <c r="BO73" s="51">
        <f t="shared" si="35"/>
        <v>0</v>
      </c>
      <c r="BP73" s="51">
        <f t="shared" si="36"/>
        <v>0</v>
      </c>
      <c r="BQ73" s="51">
        <f t="shared" si="37"/>
        <v>0</v>
      </c>
      <c r="BR73" s="51">
        <f t="shared" si="38"/>
        <v>0</v>
      </c>
      <c r="BS73" s="51">
        <f t="shared" si="39"/>
        <v>0</v>
      </c>
      <c r="BT73" s="51">
        <f t="shared" si="40"/>
        <v>0</v>
      </c>
      <c r="BU73">
        <v>0.17790038883686099</v>
      </c>
      <c r="BV73">
        <v>7.49347358942032E-2</v>
      </c>
      <c r="BW73" t="s">
        <v>82</v>
      </c>
      <c r="BX73">
        <v>0.99099999999999999</v>
      </c>
      <c r="BY73">
        <v>0.155</v>
      </c>
      <c r="BZ73" t="s">
        <v>18</v>
      </c>
    </row>
    <row r="74" spans="1:78">
      <c r="A74" t="s">
        <v>16</v>
      </c>
      <c r="B74">
        <v>-0.71690299999999996</v>
      </c>
      <c r="C74">
        <v>1.6166970000000001</v>
      </c>
      <c r="D74">
        <v>0.18912090000000001</v>
      </c>
      <c r="E74">
        <v>9.5818420000000001E-3</v>
      </c>
      <c r="F74">
        <v>5.009562E-2</v>
      </c>
      <c r="G74">
        <v>-1.83375E-2</v>
      </c>
      <c r="H74">
        <v>0.99853009999999998</v>
      </c>
      <c r="I74">
        <v>-0.65160450000000003</v>
      </c>
      <c r="J74">
        <v>1.640576</v>
      </c>
      <c r="K74">
        <v>0.39599780000000001</v>
      </c>
      <c r="L74">
        <v>2.699029E-2</v>
      </c>
      <c r="M74">
        <v>-0.96887579999999995</v>
      </c>
      <c r="N74">
        <v>-0.2460193</v>
      </c>
      <c r="O74">
        <v>5.0673660000000002E-3</v>
      </c>
      <c r="P74" s="36">
        <f t="shared" si="1"/>
        <v>0.98357826950262794</v>
      </c>
      <c r="Q74" s="38">
        <f t="shared" si="2"/>
        <v>0.93485242447556849</v>
      </c>
      <c r="R74" s="45">
        <v>4.3320670000000003</v>
      </c>
      <c r="S74" s="44">
        <f t="shared" si="3"/>
        <v>1.3789397537105557</v>
      </c>
      <c r="T74" s="43">
        <f t="shared" si="4"/>
        <v>0.36295315293754671</v>
      </c>
      <c r="U74" s="42">
        <f t="shared" si="5"/>
        <v>0.11553157680159847</v>
      </c>
      <c r="V74">
        <v>-0.4318265</v>
      </c>
      <c r="W74">
        <v>3.9359820000000001</v>
      </c>
      <c r="X74">
        <v>-3.4586800000000002</v>
      </c>
      <c r="Y74">
        <v>0.42190729999999999</v>
      </c>
      <c r="Z74">
        <v>0.4531868</v>
      </c>
      <c r="AA74">
        <v>0.43396119999999999</v>
      </c>
      <c r="AB74">
        <v>0.4495671</v>
      </c>
      <c r="AC74" s="47">
        <f t="shared" si="41"/>
        <v>3.7302652478899641E-2</v>
      </c>
      <c r="AE74">
        <v>423.58969999999999</v>
      </c>
      <c r="AF74">
        <v>429.03919999999999</v>
      </c>
      <c r="AG74" s="28">
        <f t="shared" si="6"/>
        <v>5.4495000000000005</v>
      </c>
      <c r="AH74">
        <v>4</v>
      </c>
      <c r="AI74">
        <v>2</v>
      </c>
      <c r="AJ74" s="49">
        <f t="shared" si="7"/>
        <v>10.181561620773323</v>
      </c>
      <c r="AK74" s="51">
        <f t="shared" si="42"/>
        <v>6.6043613187717636</v>
      </c>
      <c r="AL74" s="51">
        <f t="shared" si="8"/>
        <v>1.8683478522384296</v>
      </c>
      <c r="AM74" s="51">
        <f t="shared" si="43"/>
        <v>1.2119206016646964</v>
      </c>
      <c r="AN74" s="51"/>
      <c r="AO74" s="51">
        <f t="shared" si="9"/>
        <v>0</v>
      </c>
      <c r="AP74" s="51">
        <f t="shared" si="10"/>
        <v>0</v>
      </c>
      <c r="AQ74" s="51">
        <f t="shared" si="11"/>
        <v>0</v>
      </c>
      <c r="AR74" s="51">
        <f t="shared" si="12"/>
        <v>0</v>
      </c>
      <c r="AS74" s="51">
        <f t="shared" si="13"/>
        <v>0</v>
      </c>
      <c r="AT74" s="51">
        <f t="shared" si="14"/>
        <v>1.8683478522384296</v>
      </c>
      <c r="AU74" s="51">
        <f t="shared" si="15"/>
        <v>0</v>
      </c>
      <c r="AV74" s="51">
        <f t="shared" si="16"/>
        <v>1</v>
      </c>
      <c r="AW74" s="51">
        <f t="shared" si="17"/>
        <v>0</v>
      </c>
      <c r="AX74" s="51">
        <f t="shared" si="18"/>
        <v>0</v>
      </c>
      <c r="AY74" s="51">
        <f t="shared" si="19"/>
        <v>0</v>
      </c>
      <c r="AZ74" s="51">
        <f t="shared" si="20"/>
        <v>0</v>
      </c>
      <c r="BA74" s="51">
        <f t="shared" si="21"/>
        <v>1.8683478522384296</v>
      </c>
      <c r="BB74" s="51">
        <f t="shared" si="22"/>
        <v>0</v>
      </c>
      <c r="BC74" s="51">
        <f t="shared" si="23"/>
        <v>1</v>
      </c>
      <c r="BD74" s="51">
        <f t="shared" si="24"/>
        <v>0</v>
      </c>
      <c r="BE74" s="51">
        <f t="shared" si="25"/>
        <v>0</v>
      </c>
      <c r="BF74" s="51">
        <f t="shared" si="26"/>
        <v>0</v>
      </c>
      <c r="BG74" s="51">
        <f t="shared" si="27"/>
        <v>0</v>
      </c>
      <c r="BH74" s="51">
        <f t="shared" si="28"/>
        <v>0</v>
      </c>
      <c r="BI74" s="51">
        <f t="shared" si="29"/>
        <v>0</v>
      </c>
      <c r="BJ74" s="51">
        <f t="shared" si="30"/>
        <v>1.2119206016646964</v>
      </c>
      <c r="BK74" s="51">
        <f t="shared" si="31"/>
        <v>0</v>
      </c>
      <c r="BL74" s="51">
        <f t="shared" si="32"/>
        <v>1</v>
      </c>
      <c r="BM74" s="51">
        <f t="shared" si="33"/>
        <v>0</v>
      </c>
      <c r="BN74" s="51">
        <f t="shared" si="34"/>
        <v>0</v>
      </c>
      <c r="BO74" s="51">
        <f t="shared" si="35"/>
        <v>0</v>
      </c>
      <c r="BP74" s="51">
        <f t="shared" si="36"/>
        <v>0</v>
      </c>
      <c r="BQ74" s="51">
        <f t="shared" si="37"/>
        <v>1.2119206016646964</v>
      </c>
      <c r="BR74" s="51">
        <f t="shared" si="38"/>
        <v>0</v>
      </c>
      <c r="BS74" s="51">
        <f t="shared" si="39"/>
        <v>1</v>
      </c>
      <c r="BT74" s="51">
        <f t="shared" si="40"/>
        <v>0</v>
      </c>
      <c r="BU74">
        <v>2.5718622207641602</v>
      </c>
      <c r="BV74">
        <v>1.4484940767288199</v>
      </c>
      <c r="BW74" t="s">
        <v>83</v>
      </c>
      <c r="BX74">
        <v>0.9</v>
      </c>
      <c r="BY74">
        <v>0.19500000000000001</v>
      </c>
      <c r="BZ74" t="s">
        <v>18</v>
      </c>
    </row>
    <row r="75" spans="1:78">
      <c r="A75" t="s">
        <v>16</v>
      </c>
      <c r="B75">
        <v>-0.60824869999999998</v>
      </c>
      <c r="C75">
        <v>1.624525</v>
      </c>
      <c r="D75">
        <v>0.30906159999999999</v>
      </c>
      <c r="E75">
        <v>-9.7611309999999995E-4</v>
      </c>
      <c r="F75">
        <v>-0.99932710000000002</v>
      </c>
      <c r="G75">
        <v>-3.5689690000000003E-2</v>
      </c>
      <c r="H75">
        <v>8.3991919999999998E-3</v>
      </c>
      <c r="I75">
        <v>-0.5911978</v>
      </c>
      <c r="J75">
        <v>1.627534</v>
      </c>
      <c r="K75">
        <v>0.3267814</v>
      </c>
      <c r="L75">
        <v>-3.9339279999999997E-3</v>
      </c>
      <c r="M75">
        <v>-0.99706030000000001</v>
      </c>
      <c r="N75">
        <v>-7.2287180000000006E-2</v>
      </c>
      <c r="O75">
        <v>-2.5099799999999999E-2</v>
      </c>
      <c r="P75" s="36">
        <f t="shared" ref="P75:P138" si="44">L75*L76+M75*M76+N75*N76+O75*O76</f>
        <v>0.96003836037384627</v>
      </c>
      <c r="Q75" s="38">
        <f t="shared" ref="Q75:Q138" si="45">2*P75*P75-1</f>
        <v>0.84334730677860614</v>
      </c>
      <c r="R75" s="45">
        <v>5.3105469999999997</v>
      </c>
      <c r="S75" s="44">
        <f t="shared" ref="S75:S138" si="46">R75/PI()</f>
        <v>1.690399611143671</v>
      </c>
      <c r="T75" s="43">
        <f t="shared" ref="T75:T138" si="47">ACOS(Q75)</f>
        <v>0.56731415136311059</v>
      </c>
      <c r="U75" s="42">
        <f t="shared" ref="U75:U138" si="48">T75/PI()</f>
        <v>0.18058170295084552</v>
      </c>
      <c r="V75">
        <v>-0.49768449999999997</v>
      </c>
      <c r="W75">
        <v>3.083297</v>
      </c>
      <c r="X75">
        <v>-4.7960010000000004</v>
      </c>
      <c r="Y75">
        <v>0.40388970000000002</v>
      </c>
      <c r="Z75">
        <v>0.41420970000000001</v>
      </c>
      <c r="AA75">
        <v>0.4582406</v>
      </c>
      <c r="AB75">
        <v>0.3220228</v>
      </c>
      <c r="AC75" s="47">
        <f t="shared" ref="AC75:AC138" si="49">Y75*Z75*AA75*AB75</f>
        <v>2.4686710821878712E-2</v>
      </c>
      <c r="AE75">
        <v>430.55489999999998</v>
      </c>
      <c r="AF75">
        <v>433.18799999999999</v>
      </c>
      <c r="AG75" s="28">
        <f t="shared" ref="AG75:AG138" si="50">AF75-AE75</f>
        <v>2.6331000000000131</v>
      </c>
      <c r="AH75">
        <v>4</v>
      </c>
      <c r="AI75">
        <v>2</v>
      </c>
      <c r="AJ75" s="49">
        <f t="shared" ref="AJ75:AJ138" si="51">LOG($AD$3*R75/AC75,2)</f>
        <v>11.070910125417264</v>
      </c>
      <c r="AK75" s="51">
        <f t="shared" ref="AK75:AK138" si="52">LOG($AD$3*T75/AC75,2)</f>
        <v>7.8442694122989698</v>
      </c>
      <c r="AL75" s="51">
        <f t="shared" ref="AL75:AL138" si="53">AJ75/AG75</f>
        <v>4.2045156376199948</v>
      </c>
      <c r="AM75" s="51">
        <f t="shared" ref="AM75:AM138" si="54">AK75/AG75</f>
        <v>2.9791004566096735</v>
      </c>
      <c r="AN75" s="51"/>
      <c r="AO75" s="51">
        <f t="shared" ref="AO75:AO138" si="55">IF(AH75=1,AL75,0)</f>
        <v>0</v>
      </c>
      <c r="AP75" s="51">
        <f t="shared" ref="AP75:AP138" si="56">IF(AI75=1,AL75,0)</f>
        <v>0</v>
      </c>
      <c r="AQ75" s="51">
        <f t="shared" ref="AQ75:AQ138" si="57">IF(AH75=1,1,0)</f>
        <v>0</v>
      </c>
      <c r="AR75" s="51">
        <f t="shared" ref="AR75:AR138" si="58">IF(AI75=1,1,0)</f>
        <v>0</v>
      </c>
      <c r="AS75" s="51">
        <f t="shared" ref="AS75:AS138" si="59">IF(AH75=2,AL75,0)</f>
        <v>0</v>
      </c>
      <c r="AT75" s="51">
        <f t="shared" ref="AT75:AT138" si="60">IF(AI75=2,AL75,0)</f>
        <v>4.2045156376199948</v>
      </c>
      <c r="AU75" s="51">
        <f t="shared" ref="AU75:AU138" si="61">IF(AH75=2,1,0)</f>
        <v>0</v>
      </c>
      <c r="AV75" s="51">
        <f t="shared" ref="AV75:AV138" si="62">IF(AI75=2,1,0)</f>
        <v>1</v>
      </c>
      <c r="AW75" s="51">
        <f t="shared" ref="AW75:AW138" si="63">IF(AH75=3,AL75,0)</f>
        <v>0</v>
      </c>
      <c r="AX75" s="51">
        <f t="shared" ref="AX75:AX138" si="64">IF(AI75=3,AL75,0)</f>
        <v>0</v>
      </c>
      <c r="AY75" s="51">
        <f t="shared" ref="AY75:AY138" si="65">IF(AH75=3,1,0)</f>
        <v>0</v>
      </c>
      <c r="AZ75" s="51">
        <f t="shared" ref="AZ75:AZ138" si="66">IF(AI75=3,1,0)</f>
        <v>0</v>
      </c>
      <c r="BA75" s="51">
        <f t="shared" ref="BA75:BA138" si="67">IF(AH75=4,AL75,0)</f>
        <v>4.2045156376199948</v>
      </c>
      <c r="BB75" s="51">
        <f t="shared" ref="BB75:BB138" si="68">IF(AI75=4,AL75,0)</f>
        <v>0</v>
      </c>
      <c r="BC75" s="51">
        <f t="shared" ref="BC75:BC138" si="69">IF(AH75=4,1,0)</f>
        <v>1</v>
      </c>
      <c r="BD75" s="51">
        <f t="shared" ref="BD75:BD138" si="70">IF(AI75=4,1,0)</f>
        <v>0</v>
      </c>
      <c r="BE75" s="51">
        <f t="shared" ref="BE75:BE138" si="71">IF(AH75=1,AM75,0)</f>
        <v>0</v>
      </c>
      <c r="BF75" s="51">
        <f t="shared" ref="BF75:BF138" si="72">IF(AI75=1,AM75,0)</f>
        <v>0</v>
      </c>
      <c r="BG75" s="51">
        <f t="shared" ref="BG75:BG138" si="73">IF(AH75=1,1,0)</f>
        <v>0</v>
      </c>
      <c r="BH75" s="51">
        <f t="shared" ref="BH75:BH138" si="74">IF(AI75=1,1,0)</f>
        <v>0</v>
      </c>
      <c r="BI75" s="51">
        <f t="shared" ref="BI75:BI138" si="75">IF(AH75=2,AM75,0)</f>
        <v>0</v>
      </c>
      <c r="BJ75" s="51">
        <f t="shared" ref="BJ75:BJ138" si="76">IF(AI75=2,AM75,0)</f>
        <v>2.9791004566096735</v>
      </c>
      <c r="BK75" s="51">
        <f t="shared" ref="BK75:BK138" si="77">IF(AH75=2,1,0)</f>
        <v>0</v>
      </c>
      <c r="BL75" s="51">
        <f t="shared" ref="BL75:BL138" si="78">IF(AI75=2,1,0)</f>
        <v>1</v>
      </c>
      <c r="BM75" s="51">
        <f t="shared" ref="BM75:BM138" si="79">IF(AH75=3,AM75,0)</f>
        <v>0</v>
      </c>
      <c r="BN75" s="51">
        <f t="shared" ref="BN75:BN138" si="80">IF(AI75=3,AM75,0)</f>
        <v>0</v>
      </c>
      <c r="BO75" s="51">
        <f t="shared" ref="BO75:BO138" si="81">IF(AH75=3,1,0)</f>
        <v>0</v>
      </c>
      <c r="BP75" s="51">
        <f t="shared" ref="BP75:BP138" si="82">IF(AI75=3,1,0)</f>
        <v>0</v>
      </c>
      <c r="BQ75" s="51">
        <f t="shared" ref="BQ75:BQ138" si="83">IF(AH75=4,AM75,0)</f>
        <v>2.9791004566096735</v>
      </c>
      <c r="BR75" s="51">
        <f t="shared" ref="BR75:BR138" si="84">IF(AI75=4,AM75,0)</f>
        <v>0</v>
      </c>
      <c r="BS75" s="51">
        <f t="shared" ref="BS75:BS138" si="85">IF(AH75=4,1,0)</f>
        <v>1</v>
      </c>
      <c r="BT75" s="51">
        <f t="shared" ref="BT75:BT138" si="86">IF(AI75=4,1,0)</f>
        <v>0</v>
      </c>
      <c r="BU75">
        <v>2.8625023365020801</v>
      </c>
      <c r="BV75">
        <v>1.4951483011245701</v>
      </c>
      <c r="BW75" t="s">
        <v>84</v>
      </c>
      <c r="BX75">
        <v>0.497</v>
      </c>
      <c r="BY75">
        <v>0.152</v>
      </c>
      <c r="BZ75" t="s">
        <v>18</v>
      </c>
    </row>
    <row r="76" spans="1:78">
      <c r="A76" t="s">
        <v>22</v>
      </c>
      <c r="B76">
        <v>-0.59729239999999995</v>
      </c>
      <c r="C76">
        <v>1.6186240000000001</v>
      </c>
      <c r="D76">
        <v>0.31832349999999998</v>
      </c>
      <c r="E76">
        <v>-4.2608620000000001E-4</v>
      </c>
      <c r="F76">
        <v>-0.99967119999999998</v>
      </c>
      <c r="G76">
        <v>-5.3404660000000003E-3</v>
      </c>
      <c r="H76">
        <v>-2.507856E-2</v>
      </c>
      <c r="I76">
        <v>-0.56419010000000003</v>
      </c>
      <c r="J76">
        <v>1.639364</v>
      </c>
      <c r="K76">
        <v>0.33765980000000001</v>
      </c>
      <c r="L76">
        <v>-3.8458220000000001E-2</v>
      </c>
      <c r="M76">
        <v>-0.95412470000000005</v>
      </c>
      <c r="N76">
        <v>-0.1959726</v>
      </c>
      <c r="O76">
        <v>0.22307340000000001</v>
      </c>
      <c r="P76" s="36">
        <f t="shared" si="44"/>
        <v>0.46613937321435595</v>
      </c>
      <c r="Q76" s="38">
        <f t="shared" si="45"/>
        <v>-0.56542816947865471</v>
      </c>
      <c r="R76" s="45">
        <v>3.4243359999999998</v>
      </c>
      <c r="S76" s="44">
        <f t="shared" si="46"/>
        <v>1.0900000024150569</v>
      </c>
      <c r="T76" s="43">
        <f t="shared" si="47"/>
        <v>2.1717486087619506</v>
      </c>
      <c r="U76" s="42">
        <f t="shared" si="48"/>
        <v>0.69128905247482231</v>
      </c>
      <c r="V76">
        <v>-1.9894510000000001</v>
      </c>
      <c r="W76">
        <v>3.22858</v>
      </c>
      <c r="X76">
        <v>-2.3642150000000002</v>
      </c>
      <c r="Y76">
        <v>0.41749700000000001</v>
      </c>
      <c r="Z76">
        <v>0.47314289999999998</v>
      </c>
      <c r="AA76">
        <v>0.45462320000000001</v>
      </c>
      <c r="AB76">
        <v>0.33371000000000001</v>
      </c>
      <c r="AC76" s="47">
        <f t="shared" si="49"/>
        <v>2.9968603242567966E-2</v>
      </c>
      <c r="AE76">
        <v>434.70510000000002</v>
      </c>
      <c r="AF76">
        <v>437.68790000000001</v>
      </c>
      <c r="AG76" s="28">
        <f t="shared" si="50"/>
        <v>2.9827999999999975</v>
      </c>
      <c r="AH76">
        <v>4</v>
      </c>
      <c r="AI76">
        <v>3</v>
      </c>
      <c r="AJ76" s="49">
        <f t="shared" si="51"/>
        <v>10.158156707119561</v>
      </c>
      <c r="AK76" s="51">
        <f t="shared" si="52"/>
        <v>9.501189552773706</v>
      </c>
      <c r="AL76" s="51">
        <f t="shared" si="53"/>
        <v>3.4055775469758514</v>
      </c>
      <c r="AM76" s="51">
        <f t="shared" si="54"/>
        <v>3.1853257183765971</v>
      </c>
      <c r="AN76" s="51"/>
      <c r="AO76" s="51">
        <f t="shared" si="55"/>
        <v>0</v>
      </c>
      <c r="AP76" s="51">
        <f t="shared" si="56"/>
        <v>0</v>
      </c>
      <c r="AQ76" s="51">
        <f t="shared" si="57"/>
        <v>0</v>
      </c>
      <c r="AR76" s="51">
        <f t="shared" si="58"/>
        <v>0</v>
      </c>
      <c r="AS76" s="51">
        <f t="shared" si="59"/>
        <v>0</v>
      </c>
      <c r="AT76" s="51">
        <f t="shared" si="60"/>
        <v>0</v>
      </c>
      <c r="AU76" s="51">
        <f t="shared" si="61"/>
        <v>0</v>
      </c>
      <c r="AV76" s="51">
        <f t="shared" si="62"/>
        <v>0</v>
      </c>
      <c r="AW76" s="51">
        <f t="shared" si="63"/>
        <v>0</v>
      </c>
      <c r="AX76" s="51">
        <f t="shared" si="64"/>
        <v>3.4055775469758514</v>
      </c>
      <c r="AY76" s="51">
        <f t="shared" si="65"/>
        <v>0</v>
      </c>
      <c r="AZ76" s="51">
        <f t="shared" si="66"/>
        <v>1</v>
      </c>
      <c r="BA76" s="51">
        <f t="shared" si="67"/>
        <v>3.4055775469758514</v>
      </c>
      <c r="BB76" s="51">
        <f t="shared" si="68"/>
        <v>0</v>
      </c>
      <c r="BC76" s="51">
        <f t="shared" si="69"/>
        <v>1</v>
      </c>
      <c r="BD76" s="51">
        <f t="shared" si="70"/>
        <v>0</v>
      </c>
      <c r="BE76" s="51">
        <f t="shared" si="71"/>
        <v>0</v>
      </c>
      <c r="BF76" s="51">
        <f t="shared" si="72"/>
        <v>0</v>
      </c>
      <c r="BG76" s="51">
        <f t="shared" si="73"/>
        <v>0</v>
      </c>
      <c r="BH76" s="51">
        <f t="shared" si="74"/>
        <v>0</v>
      </c>
      <c r="BI76" s="51">
        <f t="shared" si="75"/>
        <v>0</v>
      </c>
      <c r="BJ76" s="51">
        <f t="shared" si="76"/>
        <v>0</v>
      </c>
      <c r="BK76" s="51">
        <f t="shared" si="77"/>
        <v>0</v>
      </c>
      <c r="BL76" s="51">
        <f t="shared" si="78"/>
        <v>0</v>
      </c>
      <c r="BM76" s="51">
        <f t="shared" si="79"/>
        <v>0</v>
      </c>
      <c r="BN76" s="51">
        <f t="shared" si="80"/>
        <v>3.1853257183765971</v>
      </c>
      <c r="BO76" s="51">
        <f t="shared" si="81"/>
        <v>0</v>
      </c>
      <c r="BP76" s="51">
        <f t="shared" si="82"/>
        <v>1</v>
      </c>
      <c r="BQ76" s="51">
        <f t="shared" si="83"/>
        <v>3.1853257183765971</v>
      </c>
      <c r="BR76" s="51">
        <f t="shared" si="84"/>
        <v>0</v>
      </c>
      <c r="BS76" s="51">
        <f t="shared" si="85"/>
        <v>1</v>
      </c>
      <c r="BT76" s="51">
        <f t="shared" si="86"/>
        <v>0</v>
      </c>
      <c r="BU76">
        <v>2.4708733558654798</v>
      </c>
      <c r="BV76">
        <v>2.2837731838226301</v>
      </c>
      <c r="BW76" t="s">
        <v>85</v>
      </c>
      <c r="BX76">
        <v>2.1999999999999999E-2</v>
      </c>
      <c r="BY76">
        <v>0.96</v>
      </c>
      <c r="BZ76" t="s">
        <v>18</v>
      </c>
    </row>
    <row r="77" spans="1:78">
      <c r="A77" t="s">
        <v>16</v>
      </c>
      <c r="B77">
        <v>-0.58208919999999997</v>
      </c>
      <c r="C77">
        <v>1.6246620000000001</v>
      </c>
      <c r="D77">
        <v>0.3175674</v>
      </c>
      <c r="E77">
        <v>-1.738491E-2</v>
      </c>
      <c r="F77">
        <v>-0.97892590000000002</v>
      </c>
      <c r="G77">
        <v>-5.3556319999999998E-2</v>
      </c>
      <c r="H77">
        <v>0.19629949999999999</v>
      </c>
      <c r="I77">
        <v>-0.77251389999999998</v>
      </c>
      <c r="J77">
        <v>1.570106</v>
      </c>
      <c r="K77">
        <v>0.2372795</v>
      </c>
      <c r="L77">
        <v>0.45299919999999999</v>
      </c>
      <c r="M77">
        <v>-0.55365039999999999</v>
      </c>
      <c r="N77">
        <v>-0.41329640000000001</v>
      </c>
      <c r="O77">
        <v>-0.56342610000000004</v>
      </c>
      <c r="P77" s="36">
        <f t="shared" si="44"/>
        <v>-0.21605502725847009</v>
      </c>
      <c r="Q77" s="38">
        <f t="shared" si="45"/>
        <v>-0.90664045039268348</v>
      </c>
      <c r="R77" s="45">
        <v>5.6915360000000002</v>
      </c>
      <c r="S77" s="44">
        <f t="shared" si="46"/>
        <v>1.8116721763709474</v>
      </c>
      <c r="T77" s="43">
        <f t="shared" si="47"/>
        <v>2.7060481547276769</v>
      </c>
      <c r="U77" s="42">
        <f t="shared" si="48"/>
        <v>0.86136188013922366</v>
      </c>
      <c r="V77">
        <v>1.0376369999999999</v>
      </c>
      <c r="W77">
        <v>7.0732629999999999</v>
      </c>
      <c r="X77">
        <v>2.977318E-2</v>
      </c>
      <c r="Y77">
        <v>0.41648309999999999</v>
      </c>
      <c r="Z77">
        <v>0.45297799999999999</v>
      </c>
      <c r="AA77">
        <v>0.42384110000000003</v>
      </c>
      <c r="AB77">
        <v>0.4301104</v>
      </c>
      <c r="AC77" s="47">
        <f t="shared" si="49"/>
        <v>3.4392005790064274E-2</v>
      </c>
      <c r="AE77">
        <v>439.20510000000002</v>
      </c>
      <c r="AF77">
        <v>446.07150000000001</v>
      </c>
      <c r="AG77" s="28">
        <f t="shared" si="50"/>
        <v>6.8663999999999987</v>
      </c>
      <c r="AH77">
        <v>3</v>
      </c>
      <c r="AI77">
        <v>2</v>
      </c>
      <c r="AJ77" s="49">
        <f t="shared" si="51"/>
        <v>10.69252907791526</v>
      </c>
      <c r="AK77" s="51">
        <f t="shared" si="52"/>
        <v>9.619898538964792</v>
      </c>
      <c r="AL77" s="51">
        <f t="shared" si="53"/>
        <v>1.5572249035761481</v>
      </c>
      <c r="AM77" s="51">
        <f t="shared" si="54"/>
        <v>1.4010105060824878</v>
      </c>
      <c r="AN77" s="51"/>
      <c r="AO77" s="51">
        <f t="shared" si="55"/>
        <v>0</v>
      </c>
      <c r="AP77" s="51">
        <f t="shared" si="56"/>
        <v>0</v>
      </c>
      <c r="AQ77" s="51">
        <f t="shared" si="57"/>
        <v>0</v>
      </c>
      <c r="AR77" s="51">
        <f t="shared" si="58"/>
        <v>0</v>
      </c>
      <c r="AS77" s="51">
        <f t="shared" si="59"/>
        <v>0</v>
      </c>
      <c r="AT77" s="51">
        <f t="shared" si="60"/>
        <v>1.5572249035761481</v>
      </c>
      <c r="AU77" s="51">
        <f t="shared" si="61"/>
        <v>0</v>
      </c>
      <c r="AV77" s="51">
        <f t="shared" si="62"/>
        <v>1</v>
      </c>
      <c r="AW77" s="51">
        <f t="shared" si="63"/>
        <v>1.5572249035761481</v>
      </c>
      <c r="AX77" s="51">
        <f t="shared" si="64"/>
        <v>0</v>
      </c>
      <c r="AY77" s="51">
        <f t="shared" si="65"/>
        <v>1</v>
      </c>
      <c r="AZ77" s="51">
        <f t="shared" si="66"/>
        <v>0</v>
      </c>
      <c r="BA77" s="51">
        <f t="shared" si="67"/>
        <v>0</v>
      </c>
      <c r="BB77" s="51">
        <f t="shared" si="68"/>
        <v>0</v>
      </c>
      <c r="BC77" s="51">
        <f t="shared" si="69"/>
        <v>0</v>
      </c>
      <c r="BD77" s="51">
        <f t="shared" si="70"/>
        <v>0</v>
      </c>
      <c r="BE77" s="51">
        <f t="shared" si="71"/>
        <v>0</v>
      </c>
      <c r="BF77" s="51">
        <f t="shared" si="72"/>
        <v>0</v>
      </c>
      <c r="BG77" s="51">
        <f t="shared" si="73"/>
        <v>0</v>
      </c>
      <c r="BH77" s="51">
        <f t="shared" si="74"/>
        <v>0</v>
      </c>
      <c r="BI77" s="51">
        <f t="shared" si="75"/>
        <v>0</v>
      </c>
      <c r="BJ77" s="51">
        <f t="shared" si="76"/>
        <v>1.4010105060824878</v>
      </c>
      <c r="BK77" s="51">
        <f t="shared" si="77"/>
        <v>0</v>
      </c>
      <c r="BL77" s="51">
        <f t="shared" si="78"/>
        <v>1</v>
      </c>
      <c r="BM77" s="51">
        <f t="shared" si="79"/>
        <v>1.4010105060824878</v>
      </c>
      <c r="BN77" s="51">
        <f t="shared" si="80"/>
        <v>0</v>
      </c>
      <c r="BO77" s="51">
        <f t="shared" si="81"/>
        <v>1</v>
      </c>
      <c r="BP77" s="51">
        <f t="shared" si="82"/>
        <v>0</v>
      </c>
      <c r="BQ77" s="51">
        <f t="shared" si="83"/>
        <v>0</v>
      </c>
      <c r="BR77" s="51">
        <f t="shared" si="84"/>
        <v>0</v>
      </c>
      <c r="BS77" s="51">
        <f t="shared" si="85"/>
        <v>0</v>
      </c>
      <c r="BT77" s="51">
        <f t="shared" si="86"/>
        <v>0</v>
      </c>
      <c r="BU77">
        <v>1.62138319015503</v>
      </c>
      <c r="BV77">
        <v>1.28184247016907</v>
      </c>
      <c r="BW77" t="s">
        <v>86</v>
      </c>
      <c r="BX77">
        <v>0.49</v>
      </c>
      <c r="BY77">
        <v>0.33600000000000002</v>
      </c>
      <c r="BZ77" t="s">
        <v>18</v>
      </c>
    </row>
    <row r="78" spans="1:78">
      <c r="A78" t="s">
        <v>16</v>
      </c>
      <c r="B78">
        <v>-0.55912759999999995</v>
      </c>
      <c r="C78">
        <v>1.6339239999999999</v>
      </c>
      <c r="D78">
        <v>0.2318674</v>
      </c>
      <c r="E78">
        <v>3.623593E-2</v>
      </c>
      <c r="F78">
        <v>-0.72607900000000003</v>
      </c>
      <c r="G78">
        <v>-3.6967979999999998E-2</v>
      </c>
      <c r="H78">
        <v>-0.68566009999999999</v>
      </c>
      <c r="I78">
        <v>-0.27295249999999999</v>
      </c>
      <c r="J78">
        <v>1.62835</v>
      </c>
      <c r="K78">
        <v>-7.6384840000000005E-4</v>
      </c>
      <c r="L78">
        <v>-0.2388382</v>
      </c>
      <c r="M78">
        <v>-0.47269679999999997</v>
      </c>
      <c r="N78">
        <v>-0.22189610000000001</v>
      </c>
      <c r="O78">
        <v>0.81870390000000004</v>
      </c>
      <c r="P78" s="36">
        <f t="shared" si="44"/>
        <v>2.9934270128780027E-2</v>
      </c>
      <c r="Q78" s="38">
        <f t="shared" si="45"/>
        <v>-0.99820787894371443</v>
      </c>
      <c r="R78" s="45">
        <v>1.2705310000000001</v>
      </c>
      <c r="S78" s="44">
        <f t="shared" si="46"/>
        <v>0.40442257800297776</v>
      </c>
      <c r="T78" s="43">
        <f t="shared" si="47"/>
        <v>3.0817151687524333</v>
      </c>
      <c r="U78" s="42">
        <f t="shared" si="48"/>
        <v>0.98094040461644838</v>
      </c>
      <c r="V78">
        <v>-1.290497</v>
      </c>
      <c r="W78">
        <v>2.5348169999999999</v>
      </c>
      <c r="X78">
        <v>0.74930430000000003</v>
      </c>
      <c r="Y78">
        <v>0.47008929999999999</v>
      </c>
      <c r="Z78">
        <v>0.4941914</v>
      </c>
      <c r="AA78">
        <v>0.446407</v>
      </c>
      <c r="AB78">
        <v>0.35975970000000002</v>
      </c>
      <c r="AC78" s="47">
        <f t="shared" si="49"/>
        <v>3.7309468132541039E-2</v>
      </c>
      <c r="AE78">
        <v>447.58960000000002</v>
      </c>
      <c r="AF78">
        <v>452.22149999999999</v>
      </c>
      <c r="AG78" s="28">
        <f t="shared" si="50"/>
        <v>4.6318999999999733</v>
      </c>
      <c r="AH78">
        <v>2</v>
      </c>
      <c r="AI78">
        <v>3</v>
      </c>
      <c r="AJ78" s="49">
        <f t="shared" si="51"/>
        <v>8.4116740672839967</v>
      </c>
      <c r="AK78" s="51">
        <f t="shared" si="52"/>
        <v>9.6899760159726842</v>
      </c>
      <c r="AL78" s="51">
        <f t="shared" si="53"/>
        <v>1.816031016922655</v>
      </c>
      <c r="AM78" s="51">
        <f t="shared" si="54"/>
        <v>2.0920088982863922</v>
      </c>
      <c r="AN78" s="51"/>
      <c r="AO78" s="51">
        <f t="shared" si="55"/>
        <v>0</v>
      </c>
      <c r="AP78" s="51">
        <f t="shared" si="56"/>
        <v>0</v>
      </c>
      <c r="AQ78" s="51">
        <f t="shared" si="57"/>
        <v>0</v>
      </c>
      <c r="AR78" s="51">
        <f t="shared" si="58"/>
        <v>0</v>
      </c>
      <c r="AS78" s="51">
        <f t="shared" si="59"/>
        <v>1.816031016922655</v>
      </c>
      <c r="AT78" s="51">
        <f t="shared" si="60"/>
        <v>0</v>
      </c>
      <c r="AU78" s="51">
        <f t="shared" si="61"/>
        <v>1</v>
      </c>
      <c r="AV78" s="51">
        <f t="shared" si="62"/>
        <v>0</v>
      </c>
      <c r="AW78" s="51">
        <f t="shared" si="63"/>
        <v>0</v>
      </c>
      <c r="AX78" s="51">
        <f t="shared" si="64"/>
        <v>1.816031016922655</v>
      </c>
      <c r="AY78" s="51">
        <f t="shared" si="65"/>
        <v>0</v>
      </c>
      <c r="AZ78" s="51">
        <f t="shared" si="66"/>
        <v>1</v>
      </c>
      <c r="BA78" s="51">
        <f t="shared" si="67"/>
        <v>0</v>
      </c>
      <c r="BB78" s="51">
        <f t="shared" si="68"/>
        <v>0</v>
      </c>
      <c r="BC78" s="51">
        <f t="shared" si="69"/>
        <v>0</v>
      </c>
      <c r="BD78" s="51">
        <f t="shared" si="70"/>
        <v>0</v>
      </c>
      <c r="BE78" s="51">
        <f t="shared" si="71"/>
        <v>0</v>
      </c>
      <c r="BF78" s="51">
        <f t="shared" si="72"/>
        <v>0</v>
      </c>
      <c r="BG78" s="51">
        <f t="shared" si="73"/>
        <v>0</v>
      </c>
      <c r="BH78" s="51">
        <f t="shared" si="74"/>
        <v>0</v>
      </c>
      <c r="BI78" s="51">
        <f t="shared" si="75"/>
        <v>2.0920088982863922</v>
      </c>
      <c r="BJ78" s="51">
        <f t="shared" si="76"/>
        <v>0</v>
      </c>
      <c r="BK78" s="51">
        <f t="shared" si="77"/>
        <v>1</v>
      </c>
      <c r="BL78" s="51">
        <f t="shared" si="78"/>
        <v>0</v>
      </c>
      <c r="BM78" s="51">
        <f t="shared" si="79"/>
        <v>0</v>
      </c>
      <c r="BN78" s="51">
        <f t="shared" si="80"/>
        <v>2.0920088982863922</v>
      </c>
      <c r="BO78" s="51">
        <f t="shared" si="81"/>
        <v>0</v>
      </c>
      <c r="BP78" s="51">
        <f t="shared" si="82"/>
        <v>1</v>
      </c>
      <c r="BQ78" s="51">
        <f t="shared" si="83"/>
        <v>0</v>
      </c>
      <c r="BR78" s="51">
        <f t="shared" si="84"/>
        <v>0</v>
      </c>
      <c r="BS78" s="51">
        <f t="shared" si="85"/>
        <v>0</v>
      </c>
      <c r="BT78" s="51">
        <f t="shared" si="86"/>
        <v>0</v>
      </c>
      <c r="BU78">
        <v>1.15134406089783</v>
      </c>
      <c r="BV78">
        <v>2.25270771980286</v>
      </c>
      <c r="BW78" t="s">
        <v>87</v>
      </c>
      <c r="BX78">
        <v>0.24</v>
      </c>
      <c r="BY78">
        <v>0.66400000000000003</v>
      </c>
      <c r="BZ78" t="s">
        <v>18</v>
      </c>
    </row>
    <row r="79" spans="1:78">
      <c r="A79" t="s">
        <v>22</v>
      </c>
      <c r="B79">
        <v>-0.34068890000000002</v>
      </c>
      <c r="C79">
        <v>1.6315770000000001</v>
      </c>
      <c r="D79">
        <v>-5.4526610000000003E-2</v>
      </c>
      <c r="E79">
        <v>-8.4614700000000001E-2</v>
      </c>
      <c r="F79">
        <v>-0.45583980000000002</v>
      </c>
      <c r="G79">
        <v>-6.3250109999999998E-2</v>
      </c>
      <c r="H79">
        <v>0.88377019999999995</v>
      </c>
      <c r="I79">
        <v>-0.8449913</v>
      </c>
      <c r="J79">
        <v>1.571123</v>
      </c>
      <c r="K79">
        <v>0.46407399999999999</v>
      </c>
      <c r="L79">
        <v>0.28439880000000001</v>
      </c>
      <c r="M79">
        <v>-0.69302920000000001</v>
      </c>
      <c r="N79">
        <v>-0.51264580000000004</v>
      </c>
      <c r="O79">
        <v>-0.41954999999999998</v>
      </c>
      <c r="P79" s="36">
        <f t="shared" si="44"/>
        <v>-0.41449421698599997</v>
      </c>
      <c r="Q79" s="38">
        <f t="shared" si="45"/>
        <v>-0.6563890881703256</v>
      </c>
      <c r="R79" s="45">
        <v>3.6873629999999999</v>
      </c>
      <c r="S79" s="44">
        <f t="shared" si="46"/>
        <v>1.1737240968483209</v>
      </c>
      <c r="T79" s="43">
        <f t="shared" si="47"/>
        <v>2.2868187359898196</v>
      </c>
      <c r="U79" s="42">
        <f t="shared" si="48"/>
        <v>0.72791701157587951</v>
      </c>
      <c r="V79">
        <v>0.13269890000000001</v>
      </c>
      <c r="W79">
        <v>5.2861190000000002</v>
      </c>
      <c r="X79">
        <v>-0.18441859999999999</v>
      </c>
      <c r="Y79">
        <v>0.47278039999999999</v>
      </c>
      <c r="Z79">
        <v>0.4967299</v>
      </c>
      <c r="AA79">
        <v>0.451156</v>
      </c>
      <c r="AB79">
        <v>0.43697520000000001</v>
      </c>
      <c r="AC79" s="47">
        <f t="shared" si="49"/>
        <v>4.6298113324936989E-2</v>
      </c>
      <c r="AE79">
        <v>453.73700000000002</v>
      </c>
      <c r="AF79">
        <v>468.0231</v>
      </c>
      <c r="AG79" s="28">
        <f t="shared" si="50"/>
        <v>14.286099999999976</v>
      </c>
      <c r="AH79">
        <v>3</v>
      </c>
      <c r="AI79">
        <v>2</v>
      </c>
      <c r="AJ79" s="49">
        <f t="shared" si="51"/>
        <v>9.6374203292187754</v>
      </c>
      <c r="AK79" s="51">
        <f t="shared" si="52"/>
        <v>8.9481728961274172</v>
      </c>
      <c r="AL79" s="51">
        <f t="shared" si="53"/>
        <v>0.67460120881267749</v>
      </c>
      <c r="AM79" s="51">
        <f t="shared" si="54"/>
        <v>0.62635519113875948</v>
      </c>
      <c r="AN79" s="51"/>
      <c r="AO79" s="51">
        <f t="shared" si="55"/>
        <v>0</v>
      </c>
      <c r="AP79" s="51">
        <f t="shared" si="56"/>
        <v>0</v>
      </c>
      <c r="AQ79" s="51">
        <f t="shared" si="57"/>
        <v>0</v>
      </c>
      <c r="AR79" s="51">
        <f t="shared" si="58"/>
        <v>0</v>
      </c>
      <c r="AS79" s="51">
        <f t="shared" si="59"/>
        <v>0</v>
      </c>
      <c r="AT79" s="51">
        <f t="shared" si="60"/>
        <v>0.67460120881267749</v>
      </c>
      <c r="AU79" s="51">
        <f t="shared" si="61"/>
        <v>0</v>
      </c>
      <c r="AV79" s="51">
        <f t="shared" si="62"/>
        <v>1</v>
      </c>
      <c r="AW79" s="51">
        <f t="shared" si="63"/>
        <v>0.67460120881267749</v>
      </c>
      <c r="AX79" s="51">
        <f t="shared" si="64"/>
        <v>0</v>
      </c>
      <c r="AY79" s="51">
        <f t="shared" si="65"/>
        <v>1</v>
      </c>
      <c r="AZ79" s="51">
        <f t="shared" si="66"/>
        <v>0</v>
      </c>
      <c r="BA79" s="51">
        <f t="shared" si="67"/>
        <v>0</v>
      </c>
      <c r="BB79" s="51">
        <f t="shared" si="68"/>
        <v>0</v>
      </c>
      <c r="BC79" s="51">
        <f t="shared" si="69"/>
        <v>0</v>
      </c>
      <c r="BD79" s="51">
        <f t="shared" si="70"/>
        <v>0</v>
      </c>
      <c r="BE79" s="51">
        <f t="shared" si="71"/>
        <v>0</v>
      </c>
      <c r="BF79" s="51">
        <f t="shared" si="72"/>
        <v>0</v>
      </c>
      <c r="BG79" s="51">
        <f t="shared" si="73"/>
        <v>0</v>
      </c>
      <c r="BH79" s="51">
        <f t="shared" si="74"/>
        <v>0</v>
      </c>
      <c r="BI79" s="51">
        <f t="shared" si="75"/>
        <v>0</v>
      </c>
      <c r="BJ79" s="51">
        <f t="shared" si="76"/>
        <v>0.62635519113875948</v>
      </c>
      <c r="BK79" s="51">
        <f t="shared" si="77"/>
        <v>0</v>
      </c>
      <c r="BL79" s="51">
        <f t="shared" si="78"/>
        <v>1</v>
      </c>
      <c r="BM79" s="51">
        <f t="shared" si="79"/>
        <v>0.62635519113875948</v>
      </c>
      <c r="BN79" s="51">
        <f t="shared" si="80"/>
        <v>0</v>
      </c>
      <c r="BO79" s="51">
        <f t="shared" si="81"/>
        <v>1</v>
      </c>
      <c r="BP79" s="51">
        <f t="shared" si="82"/>
        <v>0</v>
      </c>
      <c r="BQ79" s="51">
        <f t="shared" si="83"/>
        <v>0</v>
      </c>
      <c r="BR79" s="51">
        <f t="shared" si="84"/>
        <v>0</v>
      </c>
      <c r="BS79" s="51">
        <f t="shared" si="85"/>
        <v>0</v>
      </c>
      <c r="BT79" s="51">
        <f t="shared" si="86"/>
        <v>0</v>
      </c>
      <c r="BU79">
        <v>1.60602986812592</v>
      </c>
      <c r="BV79">
        <v>1.4419795274734499</v>
      </c>
      <c r="BW79" t="s">
        <v>44</v>
      </c>
      <c r="BX79">
        <v>0.49</v>
      </c>
      <c r="BY79">
        <v>0.33300000000000002</v>
      </c>
      <c r="BZ79" t="s">
        <v>18</v>
      </c>
    </row>
    <row r="80" spans="1:78">
      <c r="A80" s="32" t="s">
        <v>16</v>
      </c>
      <c r="B80" s="32">
        <v>0</v>
      </c>
      <c r="C80" s="34">
        <v>45078</v>
      </c>
      <c r="D80" s="32">
        <v>0</v>
      </c>
      <c r="E80" s="32">
        <v>0</v>
      </c>
      <c r="F80" s="32">
        <v>0</v>
      </c>
      <c r="G80" s="32">
        <v>0</v>
      </c>
      <c r="H80" s="32">
        <v>1</v>
      </c>
      <c r="I80" s="33" t="s">
        <v>88</v>
      </c>
      <c r="J80" s="32" t="s">
        <v>89</v>
      </c>
      <c r="K80" s="33" t="s">
        <v>90</v>
      </c>
      <c r="L80" s="32" t="s">
        <v>91</v>
      </c>
      <c r="M80" s="33" t="s">
        <v>92</v>
      </c>
      <c r="N80" s="32" t="s">
        <v>93</v>
      </c>
      <c r="O80" s="32" t="s">
        <v>94</v>
      </c>
      <c r="P80" s="36">
        <f t="shared" si="44"/>
        <v>0.50385279331999999</v>
      </c>
      <c r="Q80" s="38">
        <f t="shared" si="45"/>
        <v>-0.49226472532726673</v>
      </c>
      <c r="R80" s="41" t="s">
        <v>95</v>
      </c>
      <c r="S80" s="44">
        <f t="shared" si="46"/>
        <v>0.81937962168920808</v>
      </c>
      <c r="T80" s="43">
        <f t="shared" si="47"/>
        <v>2.085485971456202</v>
      </c>
      <c r="U80" s="42">
        <f t="shared" si="48"/>
        <v>0.66383080221211577</v>
      </c>
      <c r="V80" s="33" t="s">
        <v>96</v>
      </c>
      <c r="W80" s="32" t="s">
        <v>97</v>
      </c>
      <c r="X80" s="32" t="s">
        <v>98</v>
      </c>
      <c r="Y80" s="32" t="s">
        <v>99</v>
      </c>
      <c r="Z80" s="32" t="s">
        <v>100</v>
      </c>
      <c r="AA80" s="32" t="s">
        <v>101</v>
      </c>
      <c r="AB80" s="32" t="s">
        <v>102</v>
      </c>
      <c r="AC80" s="47">
        <f t="shared" si="49"/>
        <v>3.2811782610735245E-2</v>
      </c>
      <c r="AD80" s="32"/>
      <c r="AE80" s="32" t="s">
        <v>103</v>
      </c>
      <c r="AF80" s="32" t="s">
        <v>104</v>
      </c>
      <c r="AG80" s="28">
        <f t="shared" si="50"/>
        <v>3.3640900000000045</v>
      </c>
      <c r="AH80" s="32">
        <v>1</v>
      </c>
      <c r="AI80" s="32">
        <v>3</v>
      </c>
      <c r="AJ80" s="49">
        <f t="shared" si="51"/>
        <v>9.6156703568292823</v>
      </c>
      <c r="AK80" s="51">
        <f t="shared" si="52"/>
        <v>9.3119539170137404</v>
      </c>
      <c r="AL80" s="51">
        <f t="shared" si="53"/>
        <v>2.858327320859213</v>
      </c>
      <c r="AM80" s="51">
        <f t="shared" si="54"/>
        <v>2.7680454200136526</v>
      </c>
      <c r="AN80" s="51"/>
      <c r="AO80" s="51">
        <f t="shared" si="55"/>
        <v>2.858327320859213</v>
      </c>
      <c r="AP80" s="51">
        <f t="shared" si="56"/>
        <v>0</v>
      </c>
      <c r="AQ80" s="51">
        <f t="shared" si="57"/>
        <v>1</v>
      </c>
      <c r="AR80" s="51">
        <f t="shared" si="58"/>
        <v>0</v>
      </c>
      <c r="AS80" s="51">
        <f t="shared" si="59"/>
        <v>0</v>
      </c>
      <c r="AT80" s="51">
        <f t="shared" si="60"/>
        <v>0</v>
      </c>
      <c r="AU80" s="51">
        <f t="shared" si="61"/>
        <v>0</v>
      </c>
      <c r="AV80" s="51">
        <f t="shared" si="62"/>
        <v>0</v>
      </c>
      <c r="AW80" s="51">
        <f t="shared" si="63"/>
        <v>0</v>
      </c>
      <c r="AX80" s="51">
        <f t="shared" si="64"/>
        <v>2.858327320859213</v>
      </c>
      <c r="AY80" s="51">
        <f t="shared" si="65"/>
        <v>0</v>
      </c>
      <c r="AZ80" s="51">
        <f t="shared" si="66"/>
        <v>1</v>
      </c>
      <c r="BA80" s="51">
        <f t="shared" si="67"/>
        <v>0</v>
      </c>
      <c r="BB80" s="51">
        <f t="shared" si="68"/>
        <v>0</v>
      </c>
      <c r="BC80" s="51">
        <f t="shared" si="69"/>
        <v>0</v>
      </c>
      <c r="BD80" s="51">
        <f t="shared" si="70"/>
        <v>0</v>
      </c>
      <c r="BE80" s="51">
        <f t="shared" si="71"/>
        <v>2.7680454200136526</v>
      </c>
      <c r="BF80" s="51">
        <f t="shared" si="72"/>
        <v>0</v>
      </c>
      <c r="BG80" s="51">
        <f t="shared" si="73"/>
        <v>1</v>
      </c>
      <c r="BH80" s="51">
        <f t="shared" si="74"/>
        <v>0</v>
      </c>
      <c r="BI80" s="51">
        <f t="shared" si="75"/>
        <v>0</v>
      </c>
      <c r="BJ80" s="51">
        <f t="shared" si="76"/>
        <v>0</v>
      </c>
      <c r="BK80" s="51">
        <f t="shared" si="77"/>
        <v>0</v>
      </c>
      <c r="BL80" s="51">
        <f t="shared" si="78"/>
        <v>0</v>
      </c>
      <c r="BM80" s="51">
        <f t="shared" si="79"/>
        <v>0</v>
      </c>
      <c r="BN80" s="51">
        <f t="shared" si="80"/>
        <v>2.7680454200136526</v>
      </c>
      <c r="BO80" s="51">
        <f t="shared" si="81"/>
        <v>0</v>
      </c>
      <c r="BP80" s="51">
        <f t="shared" si="82"/>
        <v>1</v>
      </c>
      <c r="BQ80" s="51">
        <f t="shared" si="83"/>
        <v>0</v>
      </c>
      <c r="BR80" s="51">
        <f t="shared" si="84"/>
        <v>0</v>
      </c>
      <c r="BS80" s="51">
        <f t="shared" si="85"/>
        <v>0</v>
      </c>
      <c r="BT80" s="51">
        <f t="shared" si="86"/>
        <v>0</v>
      </c>
      <c r="BU80" s="32" t="s">
        <v>105</v>
      </c>
      <c r="BV80" s="32" t="s">
        <v>106</v>
      </c>
      <c r="BW80" s="32" t="s">
        <v>107</v>
      </c>
      <c r="BX80" s="32" t="s">
        <v>108</v>
      </c>
      <c r="BY80" s="32" t="s">
        <v>109</v>
      </c>
      <c r="BZ80" s="32" t="s">
        <v>18</v>
      </c>
    </row>
    <row r="81" spans="1:78">
      <c r="A81" s="32" t="s">
        <v>20</v>
      </c>
      <c r="B81" s="33" t="s">
        <v>110</v>
      </c>
      <c r="C81" s="32" t="s">
        <v>111</v>
      </c>
      <c r="D81" s="33" t="s">
        <v>112</v>
      </c>
      <c r="E81" s="32" t="s">
        <v>113</v>
      </c>
      <c r="F81" s="33" t="s">
        <v>114</v>
      </c>
      <c r="G81" s="33" t="s">
        <v>115</v>
      </c>
      <c r="H81" s="32" t="s">
        <v>116</v>
      </c>
      <c r="I81" s="32" t="s">
        <v>117</v>
      </c>
      <c r="J81" s="32" t="s">
        <v>118</v>
      </c>
      <c r="K81" s="32" t="s">
        <v>119</v>
      </c>
      <c r="L81" s="33" t="s">
        <v>120</v>
      </c>
      <c r="M81" s="33" t="s">
        <v>121</v>
      </c>
      <c r="N81" s="33" t="s">
        <v>122</v>
      </c>
      <c r="O81" s="32" t="s">
        <v>123</v>
      </c>
      <c r="P81" s="36">
        <f t="shared" si="44"/>
        <v>0.67104038980500003</v>
      </c>
      <c r="Q81" s="38">
        <f t="shared" si="45"/>
        <v>-9.940959050070719E-2</v>
      </c>
      <c r="R81" s="41" t="s">
        <v>124</v>
      </c>
      <c r="S81" s="44">
        <f t="shared" si="46"/>
        <v>9.5581774313382495E-2</v>
      </c>
      <c r="T81" s="43">
        <f t="shared" si="47"/>
        <v>1.670370381741219</v>
      </c>
      <c r="U81" s="42">
        <f t="shared" si="48"/>
        <v>0.53169540609682242</v>
      </c>
      <c r="V81" s="32" t="s">
        <v>125</v>
      </c>
      <c r="W81" s="32" t="s">
        <v>126</v>
      </c>
      <c r="X81" s="33" t="s">
        <v>127</v>
      </c>
      <c r="Y81" s="32" t="s">
        <v>128</v>
      </c>
      <c r="Z81" s="32" t="s">
        <v>129</v>
      </c>
      <c r="AA81" s="32" t="s">
        <v>130</v>
      </c>
      <c r="AB81" s="32" t="s">
        <v>131</v>
      </c>
      <c r="AC81" s="47">
        <f t="shared" si="49"/>
        <v>4.4339143589547422E-2</v>
      </c>
      <c r="AD81" s="32"/>
      <c r="AE81" s="32" t="s">
        <v>132</v>
      </c>
      <c r="AF81" s="32" t="s">
        <v>133</v>
      </c>
      <c r="AG81" s="28">
        <f t="shared" si="50"/>
        <v>11.340500000000006</v>
      </c>
      <c r="AH81" s="32">
        <v>4</v>
      </c>
      <c r="AI81" s="32">
        <v>2</v>
      </c>
      <c r="AJ81" s="49">
        <f t="shared" si="51"/>
        <v>6.0815788685539225</v>
      </c>
      <c r="AK81" s="51">
        <f t="shared" si="52"/>
        <v>8.5573714158645551</v>
      </c>
      <c r="AL81" s="51">
        <f t="shared" si="53"/>
        <v>0.53627078775661741</v>
      </c>
      <c r="AM81" s="51">
        <f t="shared" si="54"/>
        <v>0.75458501969618186</v>
      </c>
      <c r="AN81" s="51"/>
      <c r="AO81" s="51">
        <f t="shared" si="55"/>
        <v>0</v>
      </c>
      <c r="AP81" s="51">
        <f t="shared" si="56"/>
        <v>0</v>
      </c>
      <c r="AQ81" s="51">
        <f t="shared" si="57"/>
        <v>0</v>
      </c>
      <c r="AR81" s="51">
        <f t="shared" si="58"/>
        <v>0</v>
      </c>
      <c r="AS81" s="51">
        <f t="shared" si="59"/>
        <v>0</v>
      </c>
      <c r="AT81" s="51">
        <f t="shared" si="60"/>
        <v>0.53627078775661741</v>
      </c>
      <c r="AU81" s="51">
        <f t="shared" si="61"/>
        <v>0</v>
      </c>
      <c r="AV81" s="51">
        <f t="shared" si="62"/>
        <v>1</v>
      </c>
      <c r="AW81" s="51">
        <f t="shared" si="63"/>
        <v>0</v>
      </c>
      <c r="AX81" s="51">
        <f t="shared" si="64"/>
        <v>0</v>
      </c>
      <c r="AY81" s="51">
        <f t="shared" si="65"/>
        <v>0</v>
      </c>
      <c r="AZ81" s="51">
        <f t="shared" si="66"/>
        <v>0</v>
      </c>
      <c r="BA81" s="51">
        <f t="shared" si="67"/>
        <v>0.53627078775661741</v>
      </c>
      <c r="BB81" s="51">
        <f t="shared" si="68"/>
        <v>0</v>
      </c>
      <c r="BC81" s="51">
        <f t="shared" si="69"/>
        <v>1</v>
      </c>
      <c r="BD81" s="51">
        <f t="shared" si="70"/>
        <v>0</v>
      </c>
      <c r="BE81" s="51">
        <f t="shared" si="71"/>
        <v>0</v>
      </c>
      <c r="BF81" s="51">
        <f t="shared" si="72"/>
        <v>0</v>
      </c>
      <c r="BG81" s="51">
        <f t="shared" si="73"/>
        <v>0</v>
      </c>
      <c r="BH81" s="51">
        <f t="shared" si="74"/>
        <v>0</v>
      </c>
      <c r="BI81" s="51">
        <f t="shared" si="75"/>
        <v>0</v>
      </c>
      <c r="BJ81" s="51">
        <f t="shared" si="76"/>
        <v>0.75458501969618186</v>
      </c>
      <c r="BK81" s="51">
        <f t="shared" si="77"/>
        <v>0</v>
      </c>
      <c r="BL81" s="51">
        <f t="shared" si="78"/>
        <v>1</v>
      </c>
      <c r="BM81" s="51">
        <f t="shared" si="79"/>
        <v>0</v>
      </c>
      <c r="BN81" s="51">
        <f t="shared" si="80"/>
        <v>0</v>
      </c>
      <c r="BO81" s="51">
        <f t="shared" si="81"/>
        <v>0</v>
      </c>
      <c r="BP81" s="51">
        <f t="shared" si="82"/>
        <v>0</v>
      </c>
      <c r="BQ81" s="51">
        <f t="shared" si="83"/>
        <v>0.75458501969618186</v>
      </c>
      <c r="BR81" s="51">
        <f t="shared" si="84"/>
        <v>0</v>
      </c>
      <c r="BS81" s="51">
        <f t="shared" si="85"/>
        <v>1</v>
      </c>
      <c r="BT81" s="51">
        <f t="shared" si="86"/>
        <v>0</v>
      </c>
      <c r="BU81" s="32" t="s">
        <v>134</v>
      </c>
      <c r="BV81" s="32" t="s">
        <v>135</v>
      </c>
      <c r="BW81" s="32" t="s">
        <v>136</v>
      </c>
      <c r="BX81" s="32" t="s">
        <v>137</v>
      </c>
      <c r="BY81" s="32" t="s">
        <v>138</v>
      </c>
      <c r="BZ81" s="32" t="s">
        <v>18</v>
      </c>
    </row>
    <row r="82" spans="1:78">
      <c r="A82" s="32" t="s">
        <v>16</v>
      </c>
      <c r="B82" s="32" t="s">
        <v>139</v>
      </c>
      <c r="C82" s="32" t="s">
        <v>140</v>
      </c>
      <c r="D82" s="32" t="s">
        <v>141</v>
      </c>
      <c r="E82" s="32" t="s">
        <v>142</v>
      </c>
      <c r="F82" s="33" t="s">
        <v>143</v>
      </c>
      <c r="G82" s="33" t="s">
        <v>144</v>
      </c>
      <c r="H82" s="32" t="s">
        <v>145</v>
      </c>
      <c r="I82" s="32" t="s">
        <v>146</v>
      </c>
      <c r="J82" s="32" t="s">
        <v>147</v>
      </c>
      <c r="K82" s="33" t="s">
        <v>148</v>
      </c>
      <c r="L82" s="33" t="s">
        <v>149</v>
      </c>
      <c r="M82" s="33" t="s">
        <v>150</v>
      </c>
      <c r="N82" s="33" t="s">
        <v>151</v>
      </c>
      <c r="O82" s="32" t="s">
        <v>152</v>
      </c>
      <c r="P82" s="36">
        <f t="shared" si="44"/>
        <v>-0.28519762116999997</v>
      </c>
      <c r="Q82" s="38">
        <f t="shared" si="45"/>
        <v>-0.8373246337579463</v>
      </c>
      <c r="R82" s="41" t="s">
        <v>153</v>
      </c>
      <c r="S82" s="44">
        <f t="shared" si="46"/>
        <v>1.6060045194703316</v>
      </c>
      <c r="T82" s="43">
        <f t="shared" si="47"/>
        <v>2.5631674413624062</v>
      </c>
      <c r="U82" s="42">
        <f t="shared" si="48"/>
        <v>0.81588153653006545</v>
      </c>
      <c r="V82" s="33" t="s">
        <v>154</v>
      </c>
      <c r="W82" s="32" t="s">
        <v>155</v>
      </c>
      <c r="X82" s="32" t="s">
        <v>156</v>
      </c>
      <c r="Y82" s="32" t="s">
        <v>157</v>
      </c>
      <c r="Z82" s="32" t="s">
        <v>158</v>
      </c>
      <c r="AA82" s="32" t="s">
        <v>159</v>
      </c>
      <c r="AB82" s="32" t="s">
        <v>160</v>
      </c>
      <c r="AC82" s="47">
        <f t="shared" si="49"/>
        <v>4.8141137822497709E-2</v>
      </c>
      <c r="AD82" s="32"/>
      <c r="AE82" s="32" t="s">
        <v>161</v>
      </c>
      <c r="AF82" s="32" t="s">
        <v>162</v>
      </c>
      <c r="AG82" s="28">
        <f t="shared" si="50"/>
        <v>2.8770200000000017</v>
      </c>
      <c r="AH82" s="32">
        <v>2</v>
      </c>
      <c r="AI82" s="32">
        <v>3</v>
      </c>
      <c r="AJ82" s="49">
        <f t="shared" si="51"/>
        <v>10.03348612638154</v>
      </c>
      <c r="AK82" s="51">
        <f t="shared" si="52"/>
        <v>9.0564417712885881</v>
      </c>
      <c r="AL82" s="51">
        <f t="shared" si="53"/>
        <v>3.4874578996258401</v>
      </c>
      <c r="AM82" s="51">
        <f t="shared" si="54"/>
        <v>3.1478549927663284</v>
      </c>
      <c r="AN82" s="51"/>
      <c r="AO82" s="51">
        <f t="shared" si="55"/>
        <v>0</v>
      </c>
      <c r="AP82" s="51">
        <f t="shared" si="56"/>
        <v>0</v>
      </c>
      <c r="AQ82" s="51">
        <f t="shared" si="57"/>
        <v>0</v>
      </c>
      <c r="AR82" s="51">
        <f t="shared" si="58"/>
        <v>0</v>
      </c>
      <c r="AS82" s="51">
        <f t="shared" si="59"/>
        <v>3.4874578996258401</v>
      </c>
      <c r="AT82" s="51">
        <f t="shared" si="60"/>
        <v>0</v>
      </c>
      <c r="AU82" s="51">
        <f t="shared" si="61"/>
        <v>1</v>
      </c>
      <c r="AV82" s="51">
        <f t="shared" si="62"/>
        <v>0</v>
      </c>
      <c r="AW82" s="51">
        <f t="shared" si="63"/>
        <v>0</v>
      </c>
      <c r="AX82" s="51">
        <f t="shared" si="64"/>
        <v>3.4874578996258401</v>
      </c>
      <c r="AY82" s="51">
        <f t="shared" si="65"/>
        <v>0</v>
      </c>
      <c r="AZ82" s="51">
        <f t="shared" si="66"/>
        <v>1</v>
      </c>
      <c r="BA82" s="51">
        <f t="shared" si="67"/>
        <v>0</v>
      </c>
      <c r="BB82" s="51">
        <f t="shared" si="68"/>
        <v>0</v>
      </c>
      <c r="BC82" s="51">
        <f t="shared" si="69"/>
        <v>0</v>
      </c>
      <c r="BD82" s="51">
        <f t="shared" si="70"/>
        <v>0</v>
      </c>
      <c r="BE82" s="51">
        <f t="shared" si="71"/>
        <v>0</v>
      </c>
      <c r="BF82" s="51">
        <f t="shared" si="72"/>
        <v>0</v>
      </c>
      <c r="BG82" s="51">
        <f t="shared" si="73"/>
        <v>0</v>
      </c>
      <c r="BH82" s="51">
        <f t="shared" si="74"/>
        <v>0</v>
      </c>
      <c r="BI82" s="51">
        <f t="shared" si="75"/>
        <v>3.1478549927663284</v>
      </c>
      <c r="BJ82" s="51">
        <f t="shared" si="76"/>
        <v>0</v>
      </c>
      <c r="BK82" s="51">
        <f t="shared" si="77"/>
        <v>1</v>
      </c>
      <c r="BL82" s="51">
        <f t="shared" si="78"/>
        <v>0</v>
      </c>
      <c r="BM82" s="51">
        <f t="shared" si="79"/>
        <v>0</v>
      </c>
      <c r="BN82" s="51">
        <f t="shared" si="80"/>
        <v>3.1478549927663284</v>
      </c>
      <c r="BO82" s="51">
        <f t="shared" si="81"/>
        <v>0</v>
      </c>
      <c r="BP82" s="51">
        <f t="shared" si="82"/>
        <v>1</v>
      </c>
      <c r="BQ82" s="51">
        <f t="shared" si="83"/>
        <v>0</v>
      </c>
      <c r="BR82" s="51">
        <f t="shared" si="84"/>
        <v>0</v>
      </c>
      <c r="BS82" s="51">
        <f t="shared" si="85"/>
        <v>0</v>
      </c>
      <c r="BT82" s="51">
        <f t="shared" si="86"/>
        <v>0</v>
      </c>
      <c r="BU82" s="32" t="s">
        <v>163</v>
      </c>
      <c r="BV82" s="32" t="s">
        <v>164</v>
      </c>
      <c r="BW82" s="32" t="s">
        <v>165</v>
      </c>
      <c r="BX82" s="32" t="s">
        <v>166</v>
      </c>
      <c r="BY82" s="32" t="s">
        <v>167</v>
      </c>
      <c r="BZ82" s="32" t="s">
        <v>18</v>
      </c>
    </row>
    <row r="83" spans="1:78">
      <c r="A83" s="32" t="s">
        <v>20</v>
      </c>
      <c r="B83" s="32" t="s">
        <v>168</v>
      </c>
      <c r="C83" s="32" t="s">
        <v>169</v>
      </c>
      <c r="D83" s="32" t="s">
        <v>170</v>
      </c>
      <c r="E83" s="33" t="s">
        <v>171</v>
      </c>
      <c r="F83" s="33" t="s">
        <v>172</v>
      </c>
      <c r="G83" s="33" t="s">
        <v>173</v>
      </c>
      <c r="H83" s="32" t="s">
        <v>174</v>
      </c>
      <c r="I83" s="32" t="s">
        <v>175</v>
      </c>
      <c r="J83" s="32" t="s">
        <v>176</v>
      </c>
      <c r="K83" s="33" t="s">
        <v>177</v>
      </c>
      <c r="L83" s="32" t="s">
        <v>178</v>
      </c>
      <c r="M83" s="33" t="s">
        <v>179</v>
      </c>
      <c r="N83" s="33" t="s">
        <v>180</v>
      </c>
      <c r="O83" s="33" t="s">
        <v>181</v>
      </c>
      <c r="P83" s="36">
        <f t="shared" si="44"/>
        <v>0.23326817342999995</v>
      </c>
      <c r="Q83" s="38">
        <f t="shared" si="45"/>
        <v>-0.89117191852926292</v>
      </c>
      <c r="R83" s="41" t="s">
        <v>182</v>
      </c>
      <c r="S83" s="44">
        <f t="shared" si="46"/>
        <v>0.94511298166146396</v>
      </c>
      <c r="T83" s="43">
        <f t="shared" si="47"/>
        <v>2.6707181982339638</v>
      </c>
      <c r="U83" s="42">
        <f t="shared" si="48"/>
        <v>0.8501160057088315</v>
      </c>
      <c r="V83" s="32" t="s">
        <v>183</v>
      </c>
      <c r="W83" s="32" t="s">
        <v>184</v>
      </c>
      <c r="X83" s="33" t="s">
        <v>185</v>
      </c>
      <c r="Y83" s="32" t="s">
        <v>186</v>
      </c>
      <c r="Z83" s="32" t="s">
        <v>187</v>
      </c>
      <c r="AA83" s="32" t="s">
        <v>188</v>
      </c>
      <c r="AB83" s="32" t="s">
        <v>189</v>
      </c>
      <c r="AC83" s="47">
        <f t="shared" si="49"/>
        <v>3.4301566512090237E-2</v>
      </c>
      <c r="AD83" s="32"/>
      <c r="AE83" s="32" t="s">
        <v>190</v>
      </c>
      <c r="AF83" s="32" t="s">
        <v>191</v>
      </c>
      <c r="AG83" s="28">
        <f t="shared" si="50"/>
        <v>4.5996999999999986</v>
      </c>
      <c r="AH83" s="32">
        <v>3</v>
      </c>
      <c r="AI83" s="32">
        <v>1</v>
      </c>
      <c r="AJ83" s="49">
        <f t="shared" si="51"/>
        <v>9.7575646589305425</v>
      </c>
      <c r="AK83" s="51">
        <f t="shared" si="52"/>
        <v>9.6047375781094235</v>
      </c>
      <c r="AL83" s="51">
        <f t="shared" si="53"/>
        <v>2.1213480572495045</v>
      </c>
      <c r="AM83" s="51">
        <f t="shared" si="54"/>
        <v>2.0881226119332621</v>
      </c>
      <c r="AN83" s="51"/>
      <c r="AO83" s="51">
        <f t="shared" si="55"/>
        <v>0</v>
      </c>
      <c r="AP83" s="51">
        <f t="shared" si="56"/>
        <v>2.1213480572495045</v>
      </c>
      <c r="AQ83" s="51">
        <f t="shared" si="57"/>
        <v>0</v>
      </c>
      <c r="AR83" s="51">
        <f t="shared" si="58"/>
        <v>1</v>
      </c>
      <c r="AS83" s="51">
        <f t="shared" si="59"/>
        <v>0</v>
      </c>
      <c r="AT83" s="51">
        <f t="shared" si="60"/>
        <v>0</v>
      </c>
      <c r="AU83" s="51">
        <f t="shared" si="61"/>
        <v>0</v>
      </c>
      <c r="AV83" s="51">
        <f t="shared" si="62"/>
        <v>0</v>
      </c>
      <c r="AW83" s="51">
        <f t="shared" si="63"/>
        <v>2.1213480572495045</v>
      </c>
      <c r="AX83" s="51">
        <f t="shared" si="64"/>
        <v>0</v>
      </c>
      <c r="AY83" s="51">
        <f t="shared" si="65"/>
        <v>1</v>
      </c>
      <c r="AZ83" s="51">
        <f t="shared" si="66"/>
        <v>0</v>
      </c>
      <c r="BA83" s="51">
        <f t="shared" si="67"/>
        <v>0</v>
      </c>
      <c r="BB83" s="51">
        <f t="shared" si="68"/>
        <v>0</v>
      </c>
      <c r="BC83" s="51">
        <f t="shared" si="69"/>
        <v>0</v>
      </c>
      <c r="BD83" s="51">
        <f t="shared" si="70"/>
        <v>0</v>
      </c>
      <c r="BE83" s="51">
        <f t="shared" si="71"/>
        <v>0</v>
      </c>
      <c r="BF83" s="51">
        <f t="shared" si="72"/>
        <v>2.0881226119332621</v>
      </c>
      <c r="BG83" s="51">
        <f t="shared" si="73"/>
        <v>0</v>
      </c>
      <c r="BH83" s="51">
        <f t="shared" si="74"/>
        <v>1</v>
      </c>
      <c r="BI83" s="51">
        <f t="shared" si="75"/>
        <v>0</v>
      </c>
      <c r="BJ83" s="51">
        <f t="shared" si="76"/>
        <v>0</v>
      </c>
      <c r="BK83" s="51">
        <f t="shared" si="77"/>
        <v>0</v>
      </c>
      <c r="BL83" s="51">
        <f t="shared" si="78"/>
        <v>0</v>
      </c>
      <c r="BM83" s="51">
        <f t="shared" si="79"/>
        <v>2.0881226119332621</v>
      </c>
      <c r="BN83" s="51">
        <f t="shared" si="80"/>
        <v>0</v>
      </c>
      <c r="BO83" s="51">
        <f t="shared" si="81"/>
        <v>1</v>
      </c>
      <c r="BP83" s="51">
        <f t="shared" si="82"/>
        <v>0</v>
      </c>
      <c r="BQ83" s="51">
        <f t="shared" si="83"/>
        <v>0</v>
      </c>
      <c r="BR83" s="51">
        <f t="shared" si="84"/>
        <v>0</v>
      </c>
      <c r="BS83" s="51">
        <f t="shared" si="85"/>
        <v>0</v>
      </c>
      <c r="BT83" s="51">
        <f t="shared" si="86"/>
        <v>0</v>
      </c>
      <c r="BU83" s="32" t="s">
        <v>192</v>
      </c>
      <c r="BV83" s="32" t="s">
        <v>193</v>
      </c>
      <c r="BW83" s="32" t="s">
        <v>194</v>
      </c>
      <c r="BX83" s="32" t="s">
        <v>195</v>
      </c>
      <c r="BY83" s="32" t="s">
        <v>196</v>
      </c>
      <c r="BZ83" s="32" t="s">
        <v>18</v>
      </c>
    </row>
    <row r="84" spans="1:78">
      <c r="A84" s="32" t="s">
        <v>16</v>
      </c>
      <c r="B84" s="32" t="s">
        <v>197</v>
      </c>
      <c r="C84" s="32" t="s">
        <v>198</v>
      </c>
      <c r="D84" s="33" t="s">
        <v>199</v>
      </c>
      <c r="E84" s="32" t="s">
        <v>200</v>
      </c>
      <c r="F84" s="33" t="s">
        <v>201</v>
      </c>
      <c r="G84" s="33" t="s">
        <v>202</v>
      </c>
      <c r="H84" s="33" t="s">
        <v>203</v>
      </c>
      <c r="I84" s="32" t="s">
        <v>204</v>
      </c>
      <c r="J84" s="32" t="s">
        <v>205</v>
      </c>
      <c r="K84" s="32" t="s">
        <v>206</v>
      </c>
      <c r="L84" s="33" t="s">
        <v>207</v>
      </c>
      <c r="M84" s="33" t="s">
        <v>208</v>
      </c>
      <c r="N84" s="33" t="s">
        <v>209</v>
      </c>
      <c r="O84" s="32" t="s">
        <v>210</v>
      </c>
      <c r="P84" s="36">
        <f t="shared" si="44"/>
        <v>0.58180407353399999</v>
      </c>
      <c r="Q84" s="38">
        <f t="shared" si="45"/>
        <v>-0.32300804003848782</v>
      </c>
      <c r="R84" s="41" t="s">
        <v>211</v>
      </c>
      <c r="S84" s="44">
        <f t="shared" si="46"/>
        <v>1.3518461711282499</v>
      </c>
      <c r="T84" s="43">
        <f t="shared" si="47"/>
        <v>1.8997025124192086</v>
      </c>
      <c r="U84" s="42">
        <f t="shared" si="48"/>
        <v>0.60469409051121947</v>
      </c>
      <c r="V84" s="33" t="s">
        <v>212</v>
      </c>
      <c r="W84" s="32" t="s">
        <v>213</v>
      </c>
      <c r="X84" s="33" t="s">
        <v>214</v>
      </c>
      <c r="Y84" s="32" t="s">
        <v>215</v>
      </c>
      <c r="Z84" s="32" t="s">
        <v>216</v>
      </c>
      <c r="AA84" s="32" t="s">
        <v>217</v>
      </c>
      <c r="AB84" s="32" t="s">
        <v>218</v>
      </c>
      <c r="AC84" s="47">
        <f t="shared" si="49"/>
        <v>3.6664439155505699E-2</v>
      </c>
      <c r="AD84" s="32"/>
      <c r="AE84" s="32" t="s">
        <v>219</v>
      </c>
      <c r="AF84" s="32" t="s">
        <v>220</v>
      </c>
      <c r="AG84" s="28">
        <f t="shared" si="50"/>
        <v>5.4318000000000097</v>
      </c>
      <c r="AH84" s="32">
        <v>3</v>
      </c>
      <c r="AI84" s="32">
        <v>4</v>
      </c>
      <c r="AJ84" s="49">
        <f t="shared" si="51"/>
        <v>10.177829937284312</v>
      </c>
      <c r="AK84" s="51">
        <f t="shared" si="52"/>
        <v>9.017176328200927</v>
      </c>
      <c r="AL84" s="51">
        <f t="shared" si="53"/>
        <v>1.8737490219235415</v>
      </c>
      <c r="AM84" s="51">
        <f t="shared" si="54"/>
        <v>1.6600714916235706</v>
      </c>
      <c r="AN84" s="51"/>
      <c r="AO84" s="51">
        <f t="shared" si="55"/>
        <v>0</v>
      </c>
      <c r="AP84" s="51">
        <f t="shared" si="56"/>
        <v>0</v>
      </c>
      <c r="AQ84" s="51">
        <f t="shared" si="57"/>
        <v>0</v>
      </c>
      <c r="AR84" s="51">
        <f t="shared" si="58"/>
        <v>0</v>
      </c>
      <c r="AS84" s="51">
        <f t="shared" si="59"/>
        <v>0</v>
      </c>
      <c r="AT84" s="51">
        <f t="shared" si="60"/>
        <v>0</v>
      </c>
      <c r="AU84" s="51">
        <f t="shared" si="61"/>
        <v>0</v>
      </c>
      <c r="AV84" s="51">
        <f t="shared" si="62"/>
        <v>0</v>
      </c>
      <c r="AW84" s="51">
        <f t="shared" si="63"/>
        <v>1.8737490219235415</v>
      </c>
      <c r="AX84" s="51">
        <f t="shared" si="64"/>
        <v>0</v>
      </c>
      <c r="AY84" s="51">
        <f t="shared" si="65"/>
        <v>1</v>
      </c>
      <c r="AZ84" s="51">
        <f t="shared" si="66"/>
        <v>0</v>
      </c>
      <c r="BA84" s="51">
        <f t="shared" si="67"/>
        <v>0</v>
      </c>
      <c r="BB84" s="51">
        <f t="shared" si="68"/>
        <v>1.8737490219235415</v>
      </c>
      <c r="BC84" s="51">
        <f t="shared" si="69"/>
        <v>0</v>
      </c>
      <c r="BD84" s="51">
        <f t="shared" si="70"/>
        <v>1</v>
      </c>
      <c r="BE84" s="51">
        <f t="shared" si="71"/>
        <v>0</v>
      </c>
      <c r="BF84" s="51">
        <f t="shared" si="72"/>
        <v>0</v>
      </c>
      <c r="BG84" s="51">
        <f t="shared" si="73"/>
        <v>0</v>
      </c>
      <c r="BH84" s="51">
        <f t="shared" si="74"/>
        <v>0</v>
      </c>
      <c r="BI84" s="51">
        <f t="shared" si="75"/>
        <v>0</v>
      </c>
      <c r="BJ84" s="51">
        <f t="shared" si="76"/>
        <v>0</v>
      </c>
      <c r="BK84" s="51">
        <f t="shared" si="77"/>
        <v>0</v>
      </c>
      <c r="BL84" s="51">
        <f t="shared" si="78"/>
        <v>0</v>
      </c>
      <c r="BM84" s="51">
        <f t="shared" si="79"/>
        <v>1.6600714916235706</v>
      </c>
      <c r="BN84" s="51">
        <f t="shared" si="80"/>
        <v>0</v>
      </c>
      <c r="BO84" s="51">
        <f t="shared" si="81"/>
        <v>1</v>
      </c>
      <c r="BP84" s="51">
        <f t="shared" si="82"/>
        <v>0</v>
      </c>
      <c r="BQ84" s="51">
        <f t="shared" si="83"/>
        <v>0</v>
      </c>
      <c r="BR84" s="51">
        <f t="shared" si="84"/>
        <v>1.6600714916235706</v>
      </c>
      <c r="BS84" s="51">
        <f t="shared" si="85"/>
        <v>0</v>
      </c>
      <c r="BT84" s="51">
        <f t="shared" si="86"/>
        <v>1</v>
      </c>
      <c r="BU84" s="32" t="s">
        <v>221</v>
      </c>
      <c r="BV84" s="32" t="s">
        <v>222</v>
      </c>
      <c r="BW84" s="32" t="s">
        <v>223</v>
      </c>
      <c r="BX84" s="32" t="s">
        <v>224</v>
      </c>
      <c r="BY84" s="32" t="s">
        <v>225</v>
      </c>
      <c r="BZ84" s="32" t="s">
        <v>18</v>
      </c>
    </row>
    <row r="85" spans="1:78">
      <c r="A85" s="32" t="s">
        <v>20</v>
      </c>
      <c r="B85" s="32" t="s">
        <v>226</v>
      </c>
      <c r="C85" s="32" t="s">
        <v>227</v>
      </c>
      <c r="D85" s="32" t="s">
        <v>228</v>
      </c>
      <c r="E85" s="33" t="s">
        <v>229</v>
      </c>
      <c r="F85" s="33" t="s">
        <v>230</v>
      </c>
      <c r="G85" s="33" t="s">
        <v>231</v>
      </c>
      <c r="H85" s="32" t="s">
        <v>232</v>
      </c>
      <c r="I85" s="32" t="s">
        <v>233</v>
      </c>
      <c r="J85" s="32" t="s">
        <v>234</v>
      </c>
      <c r="K85" s="32" t="s">
        <v>235</v>
      </c>
      <c r="L85" s="33" t="s">
        <v>236</v>
      </c>
      <c r="M85" s="32" t="s">
        <v>237</v>
      </c>
      <c r="N85" s="33" t="s">
        <v>238</v>
      </c>
      <c r="O85" s="32" t="s">
        <v>239</v>
      </c>
      <c r="P85" s="36">
        <f t="shared" si="44"/>
        <v>0.67975363689399992</v>
      </c>
      <c r="Q85" s="38">
        <f t="shared" si="45"/>
        <v>-7.586998625876018E-2</v>
      </c>
      <c r="R85" s="41" t="s">
        <v>240</v>
      </c>
      <c r="S85" s="44">
        <f t="shared" si="46"/>
        <v>0.92113692610444231</v>
      </c>
      <c r="T85" s="43">
        <f t="shared" si="47"/>
        <v>1.6467392900745448</v>
      </c>
      <c r="U85" s="42">
        <f t="shared" si="48"/>
        <v>0.52417339599800461</v>
      </c>
      <c r="V85" s="32" t="s">
        <v>241</v>
      </c>
      <c r="W85" s="32" t="s">
        <v>242</v>
      </c>
      <c r="X85" s="32" t="s">
        <v>243</v>
      </c>
      <c r="Y85" s="32" t="s">
        <v>244</v>
      </c>
      <c r="Z85" s="32" t="s">
        <v>245</v>
      </c>
      <c r="AA85" s="32" t="s">
        <v>246</v>
      </c>
      <c r="AB85" s="32" t="s">
        <v>247</v>
      </c>
      <c r="AC85" s="47">
        <f t="shared" si="49"/>
        <v>4.5674057003401186E-2</v>
      </c>
      <c r="AD85" s="32"/>
      <c r="AE85" s="32" t="s">
        <v>248</v>
      </c>
      <c r="AF85" s="32" t="s">
        <v>249</v>
      </c>
      <c r="AG85" s="28">
        <f t="shared" si="50"/>
        <v>3.9380000000000024</v>
      </c>
      <c r="AH85" s="32">
        <v>1</v>
      </c>
      <c r="AI85" s="32">
        <v>1</v>
      </c>
      <c r="AJ85" s="49">
        <f t="shared" si="51"/>
        <v>9.3073930037513435</v>
      </c>
      <c r="AK85" s="51">
        <f t="shared" si="52"/>
        <v>8.4940215089751447</v>
      </c>
      <c r="AL85" s="51">
        <f t="shared" si="53"/>
        <v>2.3634822254320311</v>
      </c>
      <c r="AM85" s="51">
        <f t="shared" si="54"/>
        <v>2.1569379149251242</v>
      </c>
      <c r="AN85" s="51"/>
      <c r="AO85" s="51">
        <f t="shared" si="55"/>
        <v>2.3634822254320311</v>
      </c>
      <c r="AP85" s="51">
        <f t="shared" si="56"/>
        <v>2.3634822254320311</v>
      </c>
      <c r="AQ85" s="51">
        <f t="shared" si="57"/>
        <v>1</v>
      </c>
      <c r="AR85" s="51">
        <f t="shared" si="58"/>
        <v>1</v>
      </c>
      <c r="AS85" s="51">
        <f t="shared" si="59"/>
        <v>0</v>
      </c>
      <c r="AT85" s="51">
        <f t="shared" si="60"/>
        <v>0</v>
      </c>
      <c r="AU85" s="51">
        <f t="shared" si="61"/>
        <v>0</v>
      </c>
      <c r="AV85" s="51">
        <f t="shared" si="62"/>
        <v>0</v>
      </c>
      <c r="AW85" s="51">
        <f t="shared" si="63"/>
        <v>0</v>
      </c>
      <c r="AX85" s="51">
        <f t="shared" si="64"/>
        <v>0</v>
      </c>
      <c r="AY85" s="51">
        <f t="shared" si="65"/>
        <v>0</v>
      </c>
      <c r="AZ85" s="51">
        <f t="shared" si="66"/>
        <v>0</v>
      </c>
      <c r="BA85" s="51">
        <f t="shared" si="67"/>
        <v>0</v>
      </c>
      <c r="BB85" s="51">
        <f t="shared" si="68"/>
        <v>0</v>
      </c>
      <c r="BC85" s="51">
        <f t="shared" si="69"/>
        <v>0</v>
      </c>
      <c r="BD85" s="51">
        <f t="shared" si="70"/>
        <v>0</v>
      </c>
      <c r="BE85" s="51">
        <f t="shared" si="71"/>
        <v>2.1569379149251242</v>
      </c>
      <c r="BF85" s="51">
        <f t="shared" si="72"/>
        <v>2.1569379149251242</v>
      </c>
      <c r="BG85" s="51">
        <f t="shared" si="73"/>
        <v>1</v>
      </c>
      <c r="BH85" s="51">
        <f t="shared" si="74"/>
        <v>1</v>
      </c>
      <c r="BI85" s="51">
        <f t="shared" si="75"/>
        <v>0</v>
      </c>
      <c r="BJ85" s="51">
        <f t="shared" si="76"/>
        <v>0</v>
      </c>
      <c r="BK85" s="51">
        <f t="shared" si="77"/>
        <v>0</v>
      </c>
      <c r="BL85" s="51">
        <f t="shared" si="78"/>
        <v>0</v>
      </c>
      <c r="BM85" s="51">
        <f t="shared" si="79"/>
        <v>0</v>
      </c>
      <c r="BN85" s="51">
        <f t="shared" si="80"/>
        <v>0</v>
      </c>
      <c r="BO85" s="51">
        <f t="shared" si="81"/>
        <v>0</v>
      </c>
      <c r="BP85" s="51">
        <f t="shared" si="82"/>
        <v>0</v>
      </c>
      <c r="BQ85" s="51">
        <f t="shared" si="83"/>
        <v>0</v>
      </c>
      <c r="BR85" s="51">
        <f t="shared" si="84"/>
        <v>0</v>
      </c>
      <c r="BS85" s="51">
        <f t="shared" si="85"/>
        <v>0</v>
      </c>
      <c r="BT85" s="51">
        <f t="shared" si="86"/>
        <v>0</v>
      </c>
      <c r="BU85" s="32" t="s">
        <v>250</v>
      </c>
      <c r="BV85" s="32" t="s">
        <v>251</v>
      </c>
      <c r="BW85" s="32" t="s">
        <v>252</v>
      </c>
      <c r="BX85" s="32" t="s">
        <v>253</v>
      </c>
      <c r="BY85" s="32" t="s">
        <v>254</v>
      </c>
      <c r="BZ85" s="32" t="s">
        <v>18</v>
      </c>
    </row>
    <row r="86" spans="1:78">
      <c r="A86" s="32" t="s">
        <v>20</v>
      </c>
      <c r="B86" s="32" t="s">
        <v>255</v>
      </c>
      <c r="C86" s="32" t="s">
        <v>256</v>
      </c>
      <c r="D86" s="32" t="s">
        <v>257</v>
      </c>
      <c r="E86" s="33" t="s">
        <v>258</v>
      </c>
      <c r="F86" s="32" t="s">
        <v>259</v>
      </c>
      <c r="G86" s="33" t="s">
        <v>260</v>
      </c>
      <c r="H86" s="32" t="s">
        <v>261</v>
      </c>
      <c r="I86" s="32" t="s">
        <v>262</v>
      </c>
      <c r="J86" s="32" t="s">
        <v>263</v>
      </c>
      <c r="K86" s="32" t="s">
        <v>264</v>
      </c>
      <c r="L86" s="33" t="s">
        <v>265</v>
      </c>
      <c r="M86" s="33" t="s">
        <v>266</v>
      </c>
      <c r="N86" s="33" t="s">
        <v>267</v>
      </c>
      <c r="O86" s="32" t="s">
        <v>268</v>
      </c>
      <c r="P86" s="36">
        <f t="shared" si="44"/>
        <v>0.70555165055399993</v>
      </c>
      <c r="Q86" s="38">
        <f t="shared" si="45"/>
        <v>-4.3937368010527056E-3</v>
      </c>
      <c r="R86" s="41" t="s">
        <v>269</v>
      </c>
      <c r="S86" s="44">
        <f t="shared" si="46"/>
        <v>1.4480648835238861</v>
      </c>
      <c r="T86" s="43">
        <f t="shared" si="47"/>
        <v>1.5751900777328638</v>
      </c>
      <c r="U86" s="42">
        <f t="shared" si="48"/>
        <v>0.50139857436098423</v>
      </c>
      <c r="V86" s="33" t="s">
        <v>270</v>
      </c>
      <c r="W86" s="32" t="s">
        <v>271</v>
      </c>
      <c r="X86" s="32" t="s">
        <v>272</v>
      </c>
      <c r="Y86" s="32" t="s">
        <v>273</v>
      </c>
      <c r="Z86" s="32" t="s">
        <v>274</v>
      </c>
      <c r="AA86" s="32" t="s">
        <v>275</v>
      </c>
      <c r="AB86" s="32" t="s">
        <v>276</v>
      </c>
      <c r="AC86" s="47">
        <f t="shared" si="49"/>
        <v>4.3221490950499881E-2</v>
      </c>
      <c r="AD86" s="32"/>
      <c r="AE86" s="32" t="s">
        <v>277</v>
      </c>
      <c r="AF86" s="32" t="s">
        <v>278</v>
      </c>
      <c r="AG86" s="28">
        <f t="shared" si="50"/>
        <v>4.0049000000000063</v>
      </c>
      <c r="AH86" s="32">
        <v>2</v>
      </c>
      <c r="AI86" s="32">
        <v>4</v>
      </c>
      <c r="AJ86" s="49">
        <f t="shared" si="51"/>
        <v>10.039657821259469</v>
      </c>
      <c r="AK86" s="51">
        <f t="shared" si="52"/>
        <v>8.5095613737127209</v>
      </c>
      <c r="AL86" s="51">
        <f t="shared" si="53"/>
        <v>2.5068435719392377</v>
      </c>
      <c r="AM86" s="51">
        <f t="shared" si="54"/>
        <v>2.1247874787666876</v>
      </c>
      <c r="AN86" s="51"/>
      <c r="AO86" s="51">
        <f t="shared" si="55"/>
        <v>0</v>
      </c>
      <c r="AP86" s="51">
        <f t="shared" si="56"/>
        <v>0</v>
      </c>
      <c r="AQ86" s="51">
        <f t="shared" si="57"/>
        <v>0</v>
      </c>
      <c r="AR86" s="51">
        <f t="shared" si="58"/>
        <v>0</v>
      </c>
      <c r="AS86" s="51">
        <f t="shared" si="59"/>
        <v>2.5068435719392377</v>
      </c>
      <c r="AT86" s="51">
        <f t="shared" si="60"/>
        <v>0</v>
      </c>
      <c r="AU86" s="51">
        <f t="shared" si="61"/>
        <v>1</v>
      </c>
      <c r="AV86" s="51">
        <f t="shared" si="62"/>
        <v>0</v>
      </c>
      <c r="AW86" s="51">
        <f t="shared" si="63"/>
        <v>0</v>
      </c>
      <c r="AX86" s="51">
        <f t="shared" si="64"/>
        <v>0</v>
      </c>
      <c r="AY86" s="51">
        <f t="shared" si="65"/>
        <v>0</v>
      </c>
      <c r="AZ86" s="51">
        <f t="shared" si="66"/>
        <v>0</v>
      </c>
      <c r="BA86" s="51">
        <f t="shared" si="67"/>
        <v>0</v>
      </c>
      <c r="BB86" s="51">
        <f t="shared" si="68"/>
        <v>2.5068435719392377</v>
      </c>
      <c r="BC86" s="51">
        <f t="shared" si="69"/>
        <v>0</v>
      </c>
      <c r="BD86" s="51">
        <f t="shared" si="70"/>
        <v>1</v>
      </c>
      <c r="BE86" s="51">
        <f t="shared" si="71"/>
        <v>0</v>
      </c>
      <c r="BF86" s="51">
        <f t="shared" si="72"/>
        <v>0</v>
      </c>
      <c r="BG86" s="51">
        <f t="shared" si="73"/>
        <v>0</v>
      </c>
      <c r="BH86" s="51">
        <f t="shared" si="74"/>
        <v>0</v>
      </c>
      <c r="BI86" s="51">
        <f t="shared" si="75"/>
        <v>2.1247874787666876</v>
      </c>
      <c r="BJ86" s="51">
        <f t="shared" si="76"/>
        <v>0</v>
      </c>
      <c r="BK86" s="51">
        <f t="shared" si="77"/>
        <v>1</v>
      </c>
      <c r="BL86" s="51">
        <f t="shared" si="78"/>
        <v>0</v>
      </c>
      <c r="BM86" s="51">
        <f t="shared" si="79"/>
        <v>0</v>
      </c>
      <c r="BN86" s="51">
        <f t="shared" si="80"/>
        <v>0</v>
      </c>
      <c r="BO86" s="51">
        <f t="shared" si="81"/>
        <v>0</v>
      </c>
      <c r="BP86" s="51">
        <f t="shared" si="82"/>
        <v>0</v>
      </c>
      <c r="BQ86" s="51">
        <f t="shared" si="83"/>
        <v>0</v>
      </c>
      <c r="BR86" s="51">
        <f t="shared" si="84"/>
        <v>2.1247874787666876</v>
      </c>
      <c r="BS86" s="51">
        <f t="shared" si="85"/>
        <v>0</v>
      </c>
      <c r="BT86" s="51">
        <f t="shared" si="86"/>
        <v>1</v>
      </c>
      <c r="BU86" s="32" t="s">
        <v>279</v>
      </c>
      <c r="BV86" s="32" t="s">
        <v>280</v>
      </c>
      <c r="BW86" s="32" t="s">
        <v>281</v>
      </c>
      <c r="BX86" s="32" t="s">
        <v>282</v>
      </c>
      <c r="BY86" s="32">
        <v>0</v>
      </c>
      <c r="BZ86" s="32" t="s">
        <v>18</v>
      </c>
    </row>
    <row r="87" spans="1:78">
      <c r="A87" s="32" t="s">
        <v>16</v>
      </c>
      <c r="B87" s="32" t="s">
        <v>283</v>
      </c>
      <c r="C87" s="32" t="s">
        <v>284</v>
      </c>
      <c r="D87" s="32" t="s">
        <v>285</v>
      </c>
      <c r="E87" s="33" t="s">
        <v>286</v>
      </c>
      <c r="F87" s="33" t="s">
        <v>287</v>
      </c>
      <c r="G87" s="33" t="s">
        <v>288</v>
      </c>
      <c r="H87" s="32" t="s">
        <v>289</v>
      </c>
      <c r="I87" s="32" t="s">
        <v>290</v>
      </c>
      <c r="J87" s="32" t="s">
        <v>291</v>
      </c>
      <c r="K87" s="32" t="s">
        <v>292</v>
      </c>
      <c r="L87" s="33" t="s">
        <v>293</v>
      </c>
      <c r="M87" s="32" t="s">
        <v>294</v>
      </c>
      <c r="N87" s="33" t="s">
        <v>295</v>
      </c>
      <c r="O87" s="32" t="s">
        <v>296</v>
      </c>
      <c r="P87" s="36">
        <f t="shared" si="44"/>
        <v>-0.47908263531999995</v>
      </c>
      <c r="Q87" s="38">
        <f t="shared" si="45"/>
        <v>-0.54095965706968785</v>
      </c>
      <c r="R87" s="41" t="s">
        <v>297</v>
      </c>
      <c r="S87" s="44">
        <f t="shared" si="46"/>
        <v>1.2892145629930687</v>
      </c>
      <c r="T87" s="43">
        <f t="shared" si="47"/>
        <v>2.1423740426408706</v>
      </c>
      <c r="U87" s="42">
        <f t="shared" si="48"/>
        <v>0.68193883767612307</v>
      </c>
      <c r="V87" s="32" t="s">
        <v>298</v>
      </c>
      <c r="W87" s="32" t="s">
        <v>299</v>
      </c>
      <c r="X87" s="32" t="s">
        <v>300</v>
      </c>
      <c r="Y87" s="32" t="s">
        <v>301</v>
      </c>
      <c r="Z87" s="32" t="s">
        <v>302</v>
      </c>
      <c r="AA87" s="32" t="s">
        <v>303</v>
      </c>
      <c r="AB87" s="32" t="s">
        <v>304</v>
      </c>
      <c r="AC87" s="47">
        <f t="shared" si="49"/>
        <v>3.410671371141364E-2</v>
      </c>
      <c r="AD87" s="32"/>
      <c r="AE87" s="32" t="s">
        <v>305</v>
      </c>
      <c r="AF87" s="32" t="s">
        <v>306</v>
      </c>
      <c r="AG87" s="28">
        <f t="shared" si="50"/>
        <v>4.338799999999992</v>
      </c>
      <c r="AH87" s="32">
        <v>1</v>
      </c>
      <c r="AI87" s="32">
        <v>1</v>
      </c>
      <c r="AJ87" s="49">
        <f t="shared" si="51"/>
        <v>10.213717050981687</v>
      </c>
      <c r="AK87" s="51">
        <f t="shared" si="52"/>
        <v>9.294938917144087</v>
      </c>
      <c r="AL87" s="51">
        <f t="shared" si="53"/>
        <v>2.3540419127366334</v>
      </c>
      <c r="AM87" s="51">
        <f t="shared" si="54"/>
        <v>2.1422833311385876</v>
      </c>
      <c r="AN87" s="51"/>
      <c r="AO87" s="51">
        <f t="shared" si="55"/>
        <v>2.3540419127366334</v>
      </c>
      <c r="AP87" s="51">
        <f t="shared" si="56"/>
        <v>2.3540419127366334</v>
      </c>
      <c r="AQ87" s="51">
        <f t="shared" si="57"/>
        <v>1</v>
      </c>
      <c r="AR87" s="51">
        <f t="shared" si="58"/>
        <v>1</v>
      </c>
      <c r="AS87" s="51">
        <f t="shared" si="59"/>
        <v>0</v>
      </c>
      <c r="AT87" s="51">
        <f t="shared" si="60"/>
        <v>0</v>
      </c>
      <c r="AU87" s="51">
        <f t="shared" si="61"/>
        <v>0</v>
      </c>
      <c r="AV87" s="51">
        <f t="shared" si="62"/>
        <v>0</v>
      </c>
      <c r="AW87" s="51">
        <f t="shared" si="63"/>
        <v>0</v>
      </c>
      <c r="AX87" s="51">
        <f t="shared" si="64"/>
        <v>0</v>
      </c>
      <c r="AY87" s="51">
        <f t="shared" si="65"/>
        <v>0</v>
      </c>
      <c r="AZ87" s="51">
        <f t="shared" si="66"/>
        <v>0</v>
      </c>
      <c r="BA87" s="51">
        <f t="shared" si="67"/>
        <v>0</v>
      </c>
      <c r="BB87" s="51">
        <f t="shared" si="68"/>
        <v>0</v>
      </c>
      <c r="BC87" s="51">
        <f t="shared" si="69"/>
        <v>0</v>
      </c>
      <c r="BD87" s="51">
        <f t="shared" si="70"/>
        <v>0</v>
      </c>
      <c r="BE87" s="51">
        <f t="shared" si="71"/>
        <v>2.1422833311385876</v>
      </c>
      <c r="BF87" s="51">
        <f t="shared" si="72"/>
        <v>2.1422833311385876</v>
      </c>
      <c r="BG87" s="51">
        <f t="shared" si="73"/>
        <v>1</v>
      </c>
      <c r="BH87" s="51">
        <f t="shared" si="74"/>
        <v>1</v>
      </c>
      <c r="BI87" s="51">
        <f t="shared" si="75"/>
        <v>0</v>
      </c>
      <c r="BJ87" s="51">
        <f t="shared" si="76"/>
        <v>0</v>
      </c>
      <c r="BK87" s="51">
        <f t="shared" si="77"/>
        <v>0</v>
      </c>
      <c r="BL87" s="51">
        <f t="shared" si="78"/>
        <v>0</v>
      </c>
      <c r="BM87" s="51">
        <f t="shared" si="79"/>
        <v>0</v>
      </c>
      <c r="BN87" s="51">
        <f t="shared" si="80"/>
        <v>0</v>
      </c>
      <c r="BO87" s="51">
        <f t="shared" si="81"/>
        <v>0</v>
      </c>
      <c r="BP87" s="51">
        <f t="shared" si="82"/>
        <v>0</v>
      </c>
      <c r="BQ87" s="51">
        <f t="shared" si="83"/>
        <v>0</v>
      </c>
      <c r="BR87" s="51">
        <f t="shared" si="84"/>
        <v>0</v>
      </c>
      <c r="BS87" s="51">
        <f t="shared" si="85"/>
        <v>0</v>
      </c>
      <c r="BT87" s="51">
        <f t="shared" si="86"/>
        <v>0</v>
      </c>
      <c r="BU87" s="32" t="s">
        <v>307</v>
      </c>
      <c r="BV87" s="32" t="s">
        <v>308</v>
      </c>
      <c r="BW87" s="32" t="s">
        <v>309</v>
      </c>
      <c r="BX87" s="32" t="s">
        <v>310</v>
      </c>
      <c r="BY87" s="32" t="s">
        <v>311</v>
      </c>
      <c r="BZ87" s="32" t="s">
        <v>18</v>
      </c>
    </row>
    <row r="88" spans="1:78">
      <c r="A88" s="32" t="s">
        <v>22</v>
      </c>
      <c r="B88" s="32" t="s">
        <v>312</v>
      </c>
      <c r="C88" s="32" t="s">
        <v>313</v>
      </c>
      <c r="D88" s="32" t="s">
        <v>314</v>
      </c>
      <c r="E88" s="33" t="s">
        <v>315</v>
      </c>
      <c r="F88" s="32" t="s">
        <v>316</v>
      </c>
      <c r="G88" s="33" t="s">
        <v>317</v>
      </c>
      <c r="H88" s="32" t="s">
        <v>318</v>
      </c>
      <c r="I88" s="32" t="s">
        <v>319</v>
      </c>
      <c r="J88" s="32" t="s">
        <v>320</v>
      </c>
      <c r="K88" s="32" t="s">
        <v>321</v>
      </c>
      <c r="L88" s="32" t="s">
        <v>322</v>
      </c>
      <c r="M88" s="33" t="s">
        <v>323</v>
      </c>
      <c r="N88" s="33" t="s">
        <v>324</v>
      </c>
      <c r="O88" s="33" t="s">
        <v>325</v>
      </c>
      <c r="P88" s="36">
        <f t="shared" si="44"/>
        <v>0.89384454803999991</v>
      </c>
      <c r="Q88" s="38">
        <f t="shared" si="45"/>
        <v>0.59791615212166338</v>
      </c>
      <c r="R88" s="41" t="s">
        <v>326</v>
      </c>
      <c r="S88" s="44">
        <f t="shared" si="46"/>
        <v>1.5668883724868643</v>
      </c>
      <c r="T88" s="43">
        <f t="shared" si="47"/>
        <v>0.92989749135301569</v>
      </c>
      <c r="U88" s="42">
        <f t="shared" si="48"/>
        <v>0.2959955646351709</v>
      </c>
      <c r="V88" s="32" t="s">
        <v>327</v>
      </c>
      <c r="W88" s="32" t="s">
        <v>328</v>
      </c>
      <c r="X88" s="33" t="s">
        <v>329</v>
      </c>
      <c r="Y88" s="32" t="s">
        <v>330</v>
      </c>
      <c r="Z88" s="32" t="s">
        <v>331</v>
      </c>
      <c r="AA88" s="32" t="s">
        <v>332</v>
      </c>
      <c r="AB88" s="32" t="s">
        <v>333</v>
      </c>
      <c r="AC88" s="47">
        <f t="shared" si="49"/>
        <v>3.4953342137444977E-2</v>
      </c>
      <c r="AD88" s="32"/>
      <c r="AE88" s="32" t="s">
        <v>334</v>
      </c>
      <c r="AF88" s="32" t="s">
        <v>335</v>
      </c>
      <c r="AG88" s="28">
        <f t="shared" si="50"/>
        <v>4.7324999999999875</v>
      </c>
      <c r="AH88" s="32">
        <v>3</v>
      </c>
      <c r="AI88" s="32">
        <v>2</v>
      </c>
      <c r="AJ88" s="49">
        <f t="shared" si="51"/>
        <v>10.459752409292884</v>
      </c>
      <c r="AK88" s="51">
        <f t="shared" si="52"/>
        <v>8.0554974685835532</v>
      </c>
      <c r="AL88" s="51">
        <f t="shared" si="53"/>
        <v>2.2101959660418196</v>
      </c>
      <c r="AM88" s="51">
        <f t="shared" si="54"/>
        <v>1.7021653393731799</v>
      </c>
      <c r="AN88" s="51"/>
      <c r="AO88" s="51">
        <f t="shared" si="55"/>
        <v>0</v>
      </c>
      <c r="AP88" s="51">
        <f t="shared" si="56"/>
        <v>0</v>
      </c>
      <c r="AQ88" s="51">
        <f t="shared" si="57"/>
        <v>0</v>
      </c>
      <c r="AR88" s="51">
        <f t="shared" si="58"/>
        <v>0</v>
      </c>
      <c r="AS88" s="51">
        <f t="shared" si="59"/>
        <v>0</v>
      </c>
      <c r="AT88" s="51">
        <f t="shared" si="60"/>
        <v>2.2101959660418196</v>
      </c>
      <c r="AU88" s="51">
        <f t="shared" si="61"/>
        <v>0</v>
      </c>
      <c r="AV88" s="51">
        <f t="shared" si="62"/>
        <v>1</v>
      </c>
      <c r="AW88" s="51">
        <f t="shared" si="63"/>
        <v>2.2101959660418196</v>
      </c>
      <c r="AX88" s="51">
        <f t="shared" si="64"/>
        <v>0</v>
      </c>
      <c r="AY88" s="51">
        <f t="shared" si="65"/>
        <v>1</v>
      </c>
      <c r="AZ88" s="51">
        <f t="shared" si="66"/>
        <v>0</v>
      </c>
      <c r="BA88" s="51">
        <f t="shared" si="67"/>
        <v>0</v>
      </c>
      <c r="BB88" s="51">
        <f t="shared" si="68"/>
        <v>0</v>
      </c>
      <c r="BC88" s="51">
        <f t="shared" si="69"/>
        <v>0</v>
      </c>
      <c r="BD88" s="51">
        <f t="shared" si="70"/>
        <v>0</v>
      </c>
      <c r="BE88" s="51">
        <f t="shared" si="71"/>
        <v>0</v>
      </c>
      <c r="BF88" s="51">
        <f t="shared" si="72"/>
        <v>0</v>
      </c>
      <c r="BG88" s="51">
        <f t="shared" si="73"/>
        <v>0</v>
      </c>
      <c r="BH88" s="51">
        <f t="shared" si="74"/>
        <v>0</v>
      </c>
      <c r="BI88" s="51">
        <f t="shared" si="75"/>
        <v>0</v>
      </c>
      <c r="BJ88" s="51">
        <f t="shared" si="76"/>
        <v>1.7021653393731799</v>
      </c>
      <c r="BK88" s="51">
        <f t="shared" si="77"/>
        <v>0</v>
      </c>
      <c r="BL88" s="51">
        <f t="shared" si="78"/>
        <v>1</v>
      </c>
      <c r="BM88" s="51">
        <f t="shared" si="79"/>
        <v>1.7021653393731799</v>
      </c>
      <c r="BN88" s="51">
        <f t="shared" si="80"/>
        <v>0</v>
      </c>
      <c r="BO88" s="51">
        <f t="shared" si="81"/>
        <v>1</v>
      </c>
      <c r="BP88" s="51">
        <f t="shared" si="82"/>
        <v>0</v>
      </c>
      <c r="BQ88" s="51">
        <f t="shared" si="83"/>
        <v>0</v>
      </c>
      <c r="BR88" s="51">
        <f t="shared" si="84"/>
        <v>0</v>
      </c>
      <c r="BS88" s="51">
        <f t="shared" si="85"/>
        <v>0</v>
      </c>
      <c r="BT88" s="51">
        <f t="shared" si="86"/>
        <v>0</v>
      </c>
      <c r="BU88" s="32" t="s">
        <v>336</v>
      </c>
      <c r="BV88" s="32" t="s">
        <v>337</v>
      </c>
      <c r="BW88" s="32" t="s">
        <v>72</v>
      </c>
      <c r="BX88" s="32" t="s">
        <v>338</v>
      </c>
      <c r="BY88" s="32" t="s">
        <v>339</v>
      </c>
      <c r="BZ88" s="32" t="s">
        <v>18</v>
      </c>
    </row>
    <row r="89" spans="1:78">
      <c r="A89" s="32" t="s">
        <v>16</v>
      </c>
      <c r="B89" s="32" t="s">
        <v>340</v>
      </c>
      <c r="C89" s="32" t="s">
        <v>341</v>
      </c>
      <c r="D89" s="32" t="s">
        <v>342</v>
      </c>
      <c r="E89" s="33" t="s">
        <v>343</v>
      </c>
      <c r="F89" s="32" t="s">
        <v>344</v>
      </c>
      <c r="G89" s="32" t="s">
        <v>345</v>
      </c>
      <c r="H89" s="32" t="s">
        <v>346</v>
      </c>
      <c r="I89" s="32" t="s">
        <v>347</v>
      </c>
      <c r="J89" s="32" t="s">
        <v>348</v>
      </c>
      <c r="K89" s="33" t="s">
        <v>349</v>
      </c>
      <c r="L89" s="33" t="s">
        <v>350</v>
      </c>
      <c r="M89" s="33" t="s">
        <v>351</v>
      </c>
      <c r="N89" s="33" t="s">
        <v>352</v>
      </c>
      <c r="O89" s="33" t="s">
        <v>353</v>
      </c>
      <c r="P89" s="36">
        <f t="shared" si="44"/>
        <v>-0.5983314514000001</v>
      </c>
      <c r="Q89" s="38">
        <f t="shared" si="45"/>
        <v>-0.28399894853113861</v>
      </c>
      <c r="R89" s="41" t="s">
        <v>354</v>
      </c>
      <c r="S89" s="44">
        <f t="shared" si="46"/>
        <v>1.5947140678073926</v>
      </c>
      <c r="T89" s="43">
        <f t="shared" si="47"/>
        <v>1.8587585530466915</v>
      </c>
      <c r="U89" s="42">
        <f t="shared" si="48"/>
        <v>0.59166122346343986</v>
      </c>
      <c r="V89" s="32" t="s">
        <v>355</v>
      </c>
      <c r="W89" s="32" t="s">
        <v>356</v>
      </c>
      <c r="X89" s="33" t="s">
        <v>357</v>
      </c>
      <c r="Y89" s="32" t="s">
        <v>358</v>
      </c>
      <c r="Z89" s="32" t="s">
        <v>359</v>
      </c>
      <c r="AA89" s="32" t="s">
        <v>360</v>
      </c>
      <c r="AB89" s="32" t="s">
        <v>361</v>
      </c>
      <c r="AC89" s="47">
        <f t="shared" si="49"/>
        <v>2.8787514110885207E-2</v>
      </c>
      <c r="AD89" s="32"/>
      <c r="AE89" s="32" t="s">
        <v>362</v>
      </c>
      <c r="AF89" s="32" t="s">
        <v>363</v>
      </c>
      <c r="AG89" s="28">
        <f t="shared" si="50"/>
        <v>8.540600000000012</v>
      </c>
      <c r="AH89" s="32">
        <v>3</v>
      </c>
      <c r="AI89" s="32">
        <v>1</v>
      </c>
      <c r="AJ89" s="49">
        <f t="shared" si="51"/>
        <v>10.765134972937529</v>
      </c>
      <c r="AK89" s="51">
        <f t="shared" si="52"/>
        <v>9.3346804523027807</v>
      </c>
      <c r="AL89" s="51">
        <f t="shared" si="53"/>
        <v>1.2604658891573794</v>
      </c>
      <c r="AM89" s="51">
        <f t="shared" si="54"/>
        <v>1.0929771271693753</v>
      </c>
      <c r="AN89" s="51"/>
      <c r="AO89" s="51">
        <f t="shared" si="55"/>
        <v>0</v>
      </c>
      <c r="AP89" s="51">
        <f t="shared" si="56"/>
        <v>1.2604658891573794</v>
      </c>
      <c r="AQ89" s="51">
        <f t="shared" si="57"/>
        <v>0</v>
      </c>
      <c r="AR89" s="51">
        <f t="shared" si="58"/>
        <v>1</v>
      </c>
      <c r="AS89" s="51">
        <f t="shared" si="59"/>
        <v>0</v>
      </c>
      <c r="AT89" s="51">
        <f t="shared" si="60"/>
        <v>0</v>
      </c>
      <c r="AU89" s="51">
        <f t="shared" si="61"/>
        <v>0</v>
      </c>
      <c r="AV89" s="51">
        <f t="shared" si="62"/>
        <v>0</v>
      </c>
      <c r="AW89" s="51">
        <f t="shared" si="63"/>
        <v>1.2604658891573794</v>
      </c>
      <c r="AX89" s="51">
        <f t="shared" si="64"/>
        <v>0</v>
      </c>
      <c r="AY89" s="51">
        <f t="shared" si="65"/>
        <v>1</v>
      </c>
      <c r="AZ89" s="51">
        <f t="shared" si="66"/>
        <v>0</v>
      </c>
      <c r="BA89" s="51">
        <f t="shared" si="67"/>
        <v>0</v>
      </c>
      <c r="BB89" s="51">
        <f t="shared" si="68"/>
        <v>0</v>
      </c>
      <c r="BC89" s="51">
        <f t="shared" si="69"/>
        <v>0</v>
      </c>
      <c r="BD89" s="51">
        <f t="shared" si="70"/>
        <v>0</v>
      </c>
      <c r="BE89" s="51">
        <f t="shared" si="71"/>
        <v>0</v>
      </c>
      <c r="BF89" s="51">
        <f t="shared" si="72"/>
        <v>1.0929771271693753</v>
      </c>
      <c r="BG89" s="51">
        <f t="shared" si="73"/>
        <v>0</v>
      </c>
      <c r="BH89" s="51">
        <f t="shared" si="74"/>
        <v>1</v>
      </c>
      <c r="BI89" s="51">
        <f t="shared" si="75"/>
        <v>0</v>
      </c>
      <c r="BJ89" s="51">
        <f t="shared" si="76"/>
        <v>0</v>
      </c>
      <c r="BK89" s="51">
        <f t="shared" si="77"/>
        <v>0</v>
      </c>
      <c r="BL89" s="51">
        <f t="shared" si="78"/>
        <v>0</v>
      </c>
      <c r="BM89" s="51">
        <f t="shared" si="79"/>
        <v>1.0929771271693753</v>
      </c>
      <c r="BN89" s="51">
        <f t="shared" si="80"/>
        <v>0</v>
      </c>
      <c r="BO89" s="51">
        <f t="shared" si="81"/>
        <v>1</v>
      </c>
      <c r="BP89" s="51">
        <f t="shared" si="82"/>
        <v>0</v>
      </c>
      <c r="BQ89" s="51">
        <f t="shared" si="83"/>
        <v>0</v>
      </c>
      <c r="BR89" s="51">
        <f t="shared" si="84"/>
        <v>0</v>
      </c>
      <c r="BS89" s="51">
        <f t="shared" si="85"/>
        <v>0</v>
      </c>
      <c r="BT89" s="51">
        <f t="shared" si="86"/>
        <v>0</v>
      </c>
      <c r="BU89" s="32" t="s">
        <v>364</v>
      </c>
      <c r="BV89" s="32" t="s">
        <v>365</v>
      </c>
      <c r="BW89" s="32" t="s">
        <v>366</v>
      </c>
      <c r="BX89" s="32" t="s">
        <v>367</v>
      </c>
      <c r="BY89" s="32" t="s">
        <v>368</v>
      </c>
      <c r="BZ89" s="32" t="s">
        <v>18</v>
      </c>
    </row>
    <row r="90" spans="1:78">
      <c r="A90" s="32" t="s">
        <v>20</v>
      </c>
      <c r="B90" s="32" t="s">
        <v>369</v>
      </c>
      <c r="C90" s="32" t="s">
        <v>370</v>
      </c>
      <c r="D90" s="33" t="s">
        <v>371</v>
      </c>
      <c r="E90" s="33" t="s">
        <v>372</v>
      </c>
      <c r="F90" s="33" t="s">
        <v>373</v>
      </c>
      <c r="G90" s="33" t="s">
        <v>374</v>
      </c>
      <c r="H90" s="33" t="s">
        <v>375</v>
      </c>
      <c r="I90" s="32" t="s">
        <v>376</v>
      </c>
      <c r="J90" s="32" t="s">
        <v>377</v>
      </c>
      <c r="K90" s="32" t="s">
        <v>378</v>
      </c>
      <c r="L90" s="33" t="s">
        <v>379</v>
      </c>
      <c r="M90" s="33" t="s">
        <v>380</v>
      </c>
      <c r="N90" s="33" t="s">
        <v>381</v>
      </c>
      <c r="O90" s="32" t="s">
        <v>382</v>
      </c>
      <c r="P90" s="36">
        <f t="shared" si="44"/>
        <v>0.99349675146200001</v>
      </c>
      <c r="Q90" s="38">
        <f t="shared" si="45"/>
        <v>0.97407159033109392</v>
      </c>
      <c r="R90" s="41" t="s">
        <v>383</v>
      </c>
      <c r="S90" s="44">
        <f t="shared" si="46"/>
        <v>1.4797838270623285</v>
      </c>
      <c r="T90" s="43">
        <f t="shared" si="47"/>
        <v>0.22821585386472099</v>
      </c>
      <c r="U90" s="42">
        <f t="shared" si="48"/>
        <v>7.264336246901594E-2</v>
      </c>
      <c r="V90" s="32" t="s">
        <v>384</v>
      </c>
      <c r="W90" s="32" t="s">
        <v>385</v>
      </c>
      <c r="X90" s="32" t="s">
        <v>386</v>
      </c>
      <c r="Y90" s="32" t="s">
        <v>387</v>
      </c>
      <c r="Z90" s="32" t="s">
        <v>388</v>
      </c>
      <c r="AA90" s="32" t="s">
        <v>389</v>
      </c>
      <c r="AB90" s="32" t="s">
        <v>390</v>
      </c>
      <c r="AC90" s="47">
        <f t="shared" si="49"/>
        <v>3.8576878802080439E-2</v>
      </c>
      <c r="AD90" s="32"/>
      <c r="AE90" s="32" t="s">
        <v>391</v>
      </c>
      <c r="AF90" s="32" t="s">
        <v>392</v>
      </c>
      <c r="AG90" s="28">
        <f t="shared" si="50"/>
        <v>7.4677000000000078</v>
      </c>
      <c r="AH90" s="32">
        <v>1</v>
      </c>
      <c r="AI90" s="32">
        <v>3</v>
      </c>
      <c r="AJ90" s="49">
        <f t="shared" si="51"/>
        <v>10.234930428728973</v>
      </c>
      <c r="AK90" s="51">
        <f t="shared" si="52"/>
        <v>5.8865187852721252</v>
      </c>
      <c r="AL90" s="51">
        <f t="shared" si="53"/>
        <v>1.3705599352851563</v>
      </c>
      <c r="AM90" s="51">
        <f t="shared" si="54"/>
        <v>0.78826396149713018</v>
      </c>
      <c r="AN90" s="51"/>
      <c r="AO90" s="51">
        <f t="shared" si="55"/>
        <v>1.3705599352851563</v>
      </c>
      <c r="AP90" s="51">
        <f t="shared" si="56"/>
        <v>0</v>
      </c>
      <c r="AQ90" s="51">
        <f t="shared" si="57"/>
        <v>1</v>
      </c>
      <c r="AR90" s="51">
        <f t="shared" si="58"/>
        <v>0</v>
      </c>
      <c r="AS90" s="51">
        <f t="shared" si="59"/>
        <v>0</v>
      </c>
      <c r="AT90" s="51">
        <f t="shared" si="60"/>
        <v>0</v>
      </c>
      <c r="AU90" s="51">
        <f t="shared" si="61"/>
        <v>0</v>
      </c>
      <c r="AV90" s="51">
        <f t="shared" si="62"/>
        <v>0</v>
      </c>
      <c r="AW90" s="51">
        <f t="shared" si="63"/>
        <v>0</v>
      </c>
      <c r="AX90" s="51">
        <f t="shared" si="64"/>
        <v>1.3705599352851563</v>
      </c>
      <c r="AY90" s="51">
        <f t="shared" si="65"/>
        <v>0</v>
      </c>
      <c r="AZ90" s="51">
        <f t="shared" si="66"/>
        <v>1</v>
      </c>
      <c r="BA90" s="51">
        <f t="shared" si="67"/>
        <v>0</v>
      </c>
      <c r="BB90" s="51">
        <f t="shared" si="68"/>
        <v>0</v>
      </c>
      <c r="BC90" s="51">
        <f t="shared" si="69"/>
        <v>0</v>
      </c>
      <c r="BD90" s="51">
        <f t="shared" si="70"/>
        <v>0</v>
      </c>
      <c r="BE90" s="51">
        <f t="shared" si="71"/>
        <v>0.78826396149713018</v>
      </c>
      <c r="BF90" s="51">
        <f t="shared" si="72"/>
        <v>0</v>
      </c>
      <c r="BG90" s="51">
        <f t="shared" si="73"/>
        <v>1</v>
      </c>
      <c r="BH90" s="51">
        <f t="shared" si="74"/>
        <v>0</v>
      </c>
      <c r="BI90" s="51">
        <f t="shared" si="75"/>
        <v>0</v>
      </c>
      <c r="BJ90" s="51">
        <f t="shared" si="76"/>
        <v>0</v>
      </c>
      <c r="BK90" s="51">
        <f t="shared" si="77"/>
        <v>0</v>
      </c>
      <c r="BL90" s="51">
        <f t="shared" si="78"/>
        <v>0</v>
      </c>
      <c r="BM90" s="51">
        <f t="shared" si="79"/>
        <v>0</v>
      </c>
      <c r="BN90" s="51">
        <f t="shared" si="80"/>
        <v>0.78826396149713018</v>
      </c>
      <c r="BO90" s="51">
        <f t="shared" si="81"/>
        <v>0</v>
      </c>
      <c r="BP90" s="51">
        <f t="shared" si="82"/>
        <v>1</v>
      </c>
      <c r="BQ90" s="51">
        <f t="shared" si="83"/>
        <v>0</v>
      </c>
      <c r="BR90" s="51">
        <f t="shared" si="84"/>
        <v>0</v>
      </c>
      <c r="BS90" s="51">
        <f t="shared" si="85"/>
        <v>0</v>
      </c>
      <c r="BT90" s="51">
        <f t="shared" si="86"/>
        <v>0</v>
      </c>
      <c r="BU90" s="32" t="s">
        <v>393</v>
      </c>
      <c r="BV90" s="32" t="s">
        <v>394</v>
      </c>
      <c r="BW90" s="32" t="s">
        <v>395</v>
      </c>
      <c r="BX90" s="32" t="s">
        <v>396</v>
      </c>
      <c r="BY90" s="32" t="s">
        <v>397</v>
      </c>
      <c r="BZ90" s="32" t="s">
        <v>18</v>
      </c>
    </row>
    <row r="91" spans="1:78">
      <c r="A91" s="32" t="s">
        <v>16</v>
      </c>
      <c r="B91" s="32" t="s">
        <v>398</v>
      </c>
      <c r="C91" s="32" t="s">
        <v>399</v>
      </c>
      <c r="D91" s="32" t="s">
        <v>400</v>
      </c>
      <c r="E91" s="33" t="s">
        <v>401</v>
      </c>
      <c r="F91" s="33" t="s">
        <v>402</v>
      </c>
      <c r="G91" s="33" t="s">
        <v>403</v>
      </c>
      <c r="H91" s="32" t="s">
        <v>404</v>
      </c>
      <c r="I91" s="32" t="s">
        <v>405</v>
      </c>
      <c r="J91" s="32" t="s">
        <v>406</v>
      </c>
      <c r="K91" s="33" t="s">
        <v>407</v>
      </c>
      <c r="L91" s="33" t="s">
        <v>408</v>
      </c>
      <c r="M91" s="32" t="s">
        <v>409</v>
      </c>
      <c r="N91" s="32" t="s">
        <v>410</v>
      </c>
      <c r="O91" s="32" t="s">
        <v>411</v>
      </c>
      <c r="P91" s="36">
        <f t="shared" si="44"/>
        <v>-0.64698047557999994</v>
      </c>
      <c r="Q91" s="38">
        <f t="shared" si="45"/>
        <v>-0.16283252843655416</v>
      </c>
      <c r="R91" s="41" t="s">
        <v>412</v>
      </c>
      <c r="S91" s="44">
        <f t="shared" si="46"/>
        <v>0.94823751150424396</v>
      </c>
      <c r="T91" s="43">
        <f t="shared" si="47"/>
        <v>1.7343571474309325</v>
      </c>
      <c r="U91" s="42">
        <f t="shared" si="48"/>
        <v>0.55206302620078396</v>
      </c>
      <c r="V91" s="32" t="s">
        <v>413</v>
      </c>
      <c r="W91" s="32" t="s">
        <v>414</v>
      </c>
      <c r="X91" s="32" t="s">
        <v>415</v>
      </c>
      <c r="Y91" s="32" t="s">
        <v>416</v>
      </c>
      <c r="Z91" s="32" t="s">
        <v>417</v>
      </c>
      <c r="AA91" s="32" t="s">
        <v>418</v>
      </c>
      <c r="AB91" s="32" t="s">
        <v>419</v>
      </c>
      <c r="AC91" s="47">
        <f t="shared" si="49"/>
        <v>3.2828738856506008E-2</v>
      </c>
      <c r="AD91" s="32"/>
      <c r="AE91" s="32" t="s">
        <v>420</v>
      </c>
      <c r="AF91" s="32" t="s">
        <v>421</v>
      </c>
      <c r="AG91" s="28">
        <f t="shared" si="50"/>
        <v>3.9365000000000236</v>
      </c>
      <c r="AH91" s="32">
        <v>1</v>
      </c>
      <c r="AI91" s="32">
        <v>2</v>
      </c>
      <c r="AJ91" s="49">
        <f t="shared" si="51"/>
        <v>9.8256414566446342</v>
      </c>
      <c r="AK91" s="51">
        <f t="shared" si="52"/>
        <v>9.0452259721000541</v>
      </c>
      <c r="AL91" s="51">
        <f t="shared" si="53"/>
        <v>2.4960349184922075</v>
      </c>
      <c r="AM91" s="51">
        <f t="shared" si="54"/>
        <v>2.2977838110250222</v>
      </c>
      <c r="AN91" s="51"/>
      <c r="AO91" s="51">
        <f t="shared" si="55"/>
        <v>2.4960349184922075</v>
      </c>
      <c r="AP91" s="51">
        <f t="shared" si="56"/>
        <v>0</v>
      </c>
      <c r="AQ91" s="51">
        <f t="shared" si="57"/>
        <v>1</v>
      </c>
      <c r="AR91" s="51">
        <f t="shared" si="58"/>
        <v>0</v>
      </c>
      <c r="AS91" s="51">
        <f t="shared" si="59"/>
        <v>0</v>
      </c>
      <c r="AT91" s="51">
        <f t="shared" si="60"/>
        <v>2.4960349184922075</v>
      </c>
      <c r="AU91" s="51">
        <f t="shared" si="61"/>
        <v>0</v>
      </c>
      <c r="AV91" s="51">
        <f t="shared" si="62"/>
        <v>1</v>
      </c>
      <c r="AW91" s="51">
        <f t="shared" si="63"/>
        <v>0</v>
      </c>
      <c r="AX91" s="51">
        <f t="shared" si="64"/>
        <v>0</v>
      </c>
      <c r="AY91" s="51">
        <f t="shared" si="65"/>
        <v>0</v>
      </c>
      <c r="AZ91" s="51">
        <f t="shared" si="66"/>
        <v>0</v>
      </c>
      <c r="BA91" s="51">
        <f t="shared" si="67"/>
        <v>0</v>
      </c>
      <c r="BB91" s="51">
        <f t="shared" si="68"/>
        <v>0</v>
      </c>
      <c r="BC91" s="51">
        <f t="shared" si="69"/>
        <v>0</v>
      </c>
      <c r="BD91" s="51">
        <f t="shared" si="70"/>
        <v>0</v>
      </c>
      <c r="BE91" s="51">
        <f t="shared" si="71"/>
        <v>2.2977838110250222</v>
      </c>
      <c r="BF91" s="51">
        <f t="shared" si="72"/>
        <v>0</v>
      </c>
      <c r="BG91" s="51">
        <f t="shared" si="73"/>
        <v>1</v>
      </c>
      <c r="BH91" s="51">
        <f t="shared" si="74"/>
        <v>0</v>
      </c>
      <c r="BI91" s="51">
        <f t="shared" si="75"/>
        <v>0</v>
      </c>
      <c r="BJ91" s="51">
        <f t="shared" si="76"/>
        <v>2.2977838110250222</v>
      </c>
      <c r="BK91" s="51">
        <f t="shared" si="77"/>
        <v>0</v>
      </c>
      <c r="BL91" s="51">
        <f t="shared" si="78"/>
        <v>1</v>
      </c>
      <c r="BM91" s="51">
        <f t="shared" si="79"/>
        <v>0</v>
      </c>
      <c r="BN91" s="51">
        <f t="shared" si="80"/>
        <v>0</v>
      </c>
      <c r="BO91" s="51">
        <f t="shared" si="81"/>
        <v>0</v>
      </c>
      <c r="BP91" s="51">
        <f t="shared" si="82"/>
        <v>0</v>
      </c>
      <c r="BQ91" s="51">
        <f t="shared" si="83"/>
        <v>0</v>
      </c>
      <c r="BR91" s="51">
        <f t="shared" si="84"/>
        <v>0</v>
      </c>
      <c r="BS91" s="51">
        <f t="shared" si="85"/>
        <v>0</v>
      </c>
      <c r="BT91" s="51">
        <f t="shared" si="86"/>
        <v>0</v>
      </c>
      <c r="BU91" s="32" t="s">
        <v>422</v>
      </c>
      <c r="BV91" s="32" t="s">
        <v>423</v>
      </c>
      <c r="BW91" s="32" t="s">
        <v>424</v>
      </c>
      <c r="BX91" s="32" t="s">
        <v>425</v>
      </c>
      <c r="BY91" s="32" t="s">
        <v>426</v>
      </c>
      <c r="BZ91" s="32" t="s">
        <v>18</v>
      </c>
    </row>
    <row r="92" spans="1:78">
      <c r="A92" s="32" t="s">
        <v>16</v>
      </c>
      <c r="B92" s="32" t="s">
        <v>427</v>
      </c>
      <c r="C92" s="32" t="s">
        <v>428</v>
      </c>
      <c r="D92" s="32" t="s">
        <v>429</v>
      </c>
      <c r="E92" s="33" t="s">
        <v>430</v>
      </c>
      <c r="F92" s="32" t="s">
        <v>431</v>
      </c>
      <c r="G92" s="32" t="s">
        <v>432</v>
      </c>
      <c r="H92" s="32" t="s">
        <v>433</v>
      </c>
      <c r="I92" s="32" t="s">
        <v>434</v>
      </c>
      <c r="J92" s="32" t="s">
        <v>435</v>
      </c>
      <c r="K92" s="32" t="s">
        <v>436</v>
      </c>
      <c r="L92" s="32" t="s">
        <v>437</v>
      </c>
      <c r="M92" s="33" t="s">
        <v>438</v>
      </c>
      <c r="N92" s="33" t="s">
        <v>439</v>
      </c>
      <c r="O92" s="33" t="s">
        <v>440</v>
      </c>
      <c r="P92" s="36">
        <f t="shared" si="44"/>
        <v>-0.28562758494000007</v>
      </c>
      <c r="Q92" s="38">
        <f t="shared" si="45"/>
        <v>-0.83683376544268606</v>
      </c>
      <c r="R92" s="41" t="s">
        <v>441</v>
      </c>
      <c r="S92" s="44">
        <f t="shared" si="46"/>
        <v>0.93956961499357317</v>
      </c>
      <c r="T92" s="43">
        <f t="shared" si="47"/>
        <v>2.5622701925143252</v>
      </c>
      <c r="U92" s="42">
        <f t="shared" si="48"/>
        <v>0.81559593335135427</v>
      </c>
      <c r="V92" s="32" t="s">
        <v>442</v>
      </c>
      <c r="W92" s="32" t="s">
        <v>443</v>
      </c>
      <c r="X92" s="33" t="s">
        <v>444</v>
      </c>
      <c r="Y92" s="32" t="s">
        <v>445</v>
      </c>
      <c r="Z92" s="32" t="s">
        <v>446</v>
      </c>
      <c r="AA92" s="32" t="s">
        <v>447</v>
      </c>
      <c r="AB92" s="32" t="s">
        <v>448</v>
      </c>
      <c r="AC92" s="47">
        <f t="shared" si="49"/>
        <v>2.867694064046547E-2</v>
      </c>
      <c r="AD92" s="32"/>
      <c r="AE92" s="32" t="s">
        <v>449</v>
      </c>
      <c r="AF92" s="32" t="s">
        <v>450</v>
      </c>
      <c r="AG92" s="28">
        <f t="shared" si="50"/>
        <v>3.7391999999999825</v>
      </c>
      <c r="AH92" s="32">
        <v>3</v>
      </c>
      <c r="AI92" s="32">
        <v>1</v>
      </c>
      <c r="AJ92" s="49">
        <f t="shared" si="51"/>
        <v>10.007461257295329</v>
      </c>
      <c r="AK92" s="51">
        <f t="shared" si="52"/>
        <v>9.8033157808526266</v>
      </c>
      <c r="AL92" s="51">
        <f t="shared" si="53"/>
        <v>2.676364264360124</v>
      </c>
      <c r="AM92" s="51">
        <f t="shared" si="54"/>
        <v>2.6217682340748483</v>
      </c>
      <c r="AN92" s="51"/>
      <c r="AO92" s="51">
        <f t="shared" si="55"/>
        <v>0</v>
      </c>
      <c r="AP92" s="51">
        <f t="shared" si="56"/>
        <v>2.676364264360124</v>
      </c>
      <c r="AQ92" s="51">
        <f t="shared" si="57"/>
        <v>0</v>
      </c>
      <c r="AR92" s="51">
        <f t="shared" si="58"/>
        <v>1</v>
      </c>
      <c r="AS92" s="51">
        <f t="shared" si="59"/>
        <v>0</v>
      </c>
      <c r="AT92" s="51">
        <f t="shared" si="60"/>
        <v>0</v>
      </c>
      <c r="AU92" s="51">
        <f t="shared" si="61"/>
        <v>0</v>
      </c>
      <c r="AV92" s="51">
        <f t="shared" si="62"/>
        <v>0</v>
      </c>
      <c r="AW92" s="51">
        <f t="shared" si="63"/>
        <v>2.676364264360124</v>
      </c>
      <c r="AX92" s="51">
        <f t="shared" si="64"/>
        <v>0</v>
      </c>
      <c r="AY92" s="51">
        <f t="shared" si="65"/>
        <v>1</v>
      </c>
      <c r="AZ92" s="51">
        <f t="shared" si="66"/>
        <v>0</v>
      </c>
      <c r="BA92" s="51">
        <f t="shared" si="67"/>
        <v>0</v>
      </c>
      <c r="BB92" s="51">
        <f t="shared" si="68"/>
        <v>0</v>
      </c>
      <c r="BC92" s="51">
        <f t="shared" si="69"/>
        <v>0</v>
      </c>
      <c r="BD92" s="51">
        <f t="shared" si="70"/>
        <v>0</v>
      </c>
      <c r="BE92" s="51">
        <f t="shared" si="71"/>
        <v>0</v>
      </c>
      <c r="BF92" s="51">
        <f t="shared" si="72"/>
        <v>2.6217682340748483</v>
      </c>
      <c r="BG92" s="51">
        <f t="shared" si="73"/>
        <v>0</v>
      </c>
      <c r="BH92" s="51">
        <f t="shared" si="74"/>
        <v>1</v>
      </c>
      <c r="BI92" s="51">
        <f t="shared" si="75"/>
        <v>0</v>
      </c>
      <c r="BJ92" s="51">
        <f t="shared" si="76"/>
        <v>0</v>
      </c>
      <c r="BK92" s="51">
        <f t="shared" si="77"/>
        <v>0</v>
      </c>
      <c r="BL92" s="51">
        <f t="shared" si="78"/>
        <v>0</v>
      </c>
      <c r="BM92" s="51">
        <f t="shared" si="79"/>
        <v>2.6217682340748483</v>
      </c>
      <c r="BN92" s="51">
        <f t="shared" si="80"/>
        <v>0</v>
      </c>
      <c r="BO92" s="51">
        <f t="shared" si="81"/>
        <v>1</v>
      </c>
      <c r="BP92" s="51">
        <f t="shared" si="82"/>
        <v>0</v>
      </c>
      <c r="BQ92" s="51">
        <f t="shared" si="83"/>
        <v>0</v>
      </c>
      <c r="BR92" s="51">
        <f t="shared" si="84"/>
        <v>0</v>
      </c>
      <c r="BS92" s="51">
        <f t="shared" si="85"/>
        <v>0</v>
      </c>
      <c r="BT92" s="51">
        <f t="shared" si="86"/>
        <v>0</v>
      </c>
      <c r="BU92" s="32" t="s">
        <v>451</v>
      </c>
      <c r="BV92" s="32" t="s">
        <v>452</v>
      </c>
      <c r="BW92" s="32" t="s">
        <v>453</v>
      </c>
      <c r="BX92" s="32" t="s">
        <v>454</v>
      </c>
      <c r="BY92" s="32" t="s">
        <v>455</v>
      </c>
      <c r="BZ92" s="32" t="s">
        <v>18</v>
      </c>
    </row>
    <row r="93" spans="1:78">
      <c r="A93" s="32" t="s">
        <v>22</v>
      </c>
      <c r="B93" s="32" t="s">
        <v>456</v>
      </c>
      <c r="C93" s="32" t="s">
        <v>457</v>
      </c>
      <c r="D93" s="32" t="s">
        <v>458</v>
      </c>
      <c r="E93" s="33" t="s">
        <v>459</v>
      </c>
      <c r="F93" s="32" t="s">
        <v>460</v>
      </c>
      <c r="G93" s="32" t="s">
        <v>461</v>
      </c>
      <c r="H93" s="32" t="s">
        <v>462</v>
      </c>
      <c r="I93" s="32" t="s">
        <v>463</v>
      </c>
      <c r="J93" s="32" t="s">
        <v>464</v>
      </c>
      <c r="K93" s="33" t="s">
        <v>465</v>
      </c>
      <c r="L93" s="33" t="s">
        <v>466</v>
      </c>
      <c r="M93" s="33" t="s">
        <v>467</v>
      </c>
      <c r="N93" s="33" t="s">
        <v>468</v>
      </c>
      <c r="O93" s="32" t="s">
        <v>469</v>
      </c>
      <c r="P93" s="36">
        <f t="shared" si="44"/>
        <v>0.17947422225999993</v>
      </c>
      <c r="Q93" s="38">
        <f t="shared" si="45"/>
        <v>-0.93557800708833627</v>
      </c>
      <c r="R93" s="41" t="s">
        <v>470</v>
      </c>
      <c r="S93" s="44">
        <f t="shared" si="46"/>
        <v>0.5838519509854635</v>
      </c>
      <c r="T93" s="43">
        <f t="shared" si="47"/>
        <v>2.7806887150102844</v>
      </c>
      <c r="U93" s="42">
        <f t="shared" si="48"/>
        <v>0.88512070838747481</v>
      </c>
      <c r="V93" s="33" t="s">
        <v>471</v>
      </c>
      <c r="W93" s="32" t="s">
        <v>472</v>
      </c>
      <c r="X93" s="32" t="s">
        <v>473</v>
      </c>
      <c r="Y93" s="32" t="s">
        <v>474</v>
      </c>
      <c r="Z93" s="32" t="s">
        <v>475</v>
      </c>
      <c r="AA93" s="32" t="s">
        <v>476</v>
      </c>
      <c r="AB93" s="32" t="s">
        <v>477</v>
      </c>
      <c r="AC93" s="47">
        <f t="shared" si="49"/>
        <v>2.4005869250717172E-2</v>
      </c>
      <c r="AD93" s="32"/>
      <c r="AE93" s="32" t="s">
        <v>478</v>
      </c>
      <c r="AF93" s="32" t="s">
        <v>479</v>
      </c>
      <c r="AG93" s="28">
        <f t="shared" si="50"/>
        <v>4.0705000000000098</v>
      </c>
      <c r="AH93" s="32">
        <v>2</v>
      </c>
      <c r="AI93" s="32">
        <v>3</v>
      </c>
      <c r="AJ93" s="49">
        <f t="shared" si="51"/>
        <v>9.5775677295842474</v>
      </c>
      <c r="AK93" s="51">
        <f t="shared" si="52"/>
        <v>10.177839358657666</v>
      </c>
      <c r="AL93" s="51">
        <f t="shared" si="53"/>
        <v>2.3529216876512038</v>
      </c>
      <c r="AM93" s="51">
        <f t="shared" si="54"/>
        <v>2.5003904578448939</v>
      </c>
      <c r="AN93" s="51"/>
      <c r="AO93" s="51">
        <f t="shared" si="55"/>
        <v>0</v>
      </c>
      <c r="AP93" s="51">
        <f t="shared" si="56"/>
        <v>0</v>
      </c>
      <c r="AQ93" s="51">
        <f t="shared" si="57"/>
        <v>0</v>
      </c>
      <c r="AR93" s="51">
        <f t="shared" si="58"/>
        <v>0</v>
      </c>
      <c r="AS93" s="51">
        <f t="shared" si="59"/>
        <v>2.3529216876512038</v>
      </c>
      <c r="AT93" s="51">
        <f t="shared" si="60"/>
        <v>0</v>
      </c>
      <c r="AU93" s="51">
        <f t="shared" si="61"/>
        <v>1</v>
      </c>
      <c r="AV93" s="51">
        <f t="shared" si="62"/>
        <v>0</v>
      </c>
      <c r="AW93" s="51">
        <f t="shared" si="63"/>
        <v>0</v>
      </c>
      <c r="AX93" s="51">
        <f t="shared" si="64"/>
        <v>2.3529216876512038</v>
      </c>
      <c r="AY93" s="51">
        <f t="shared" si="65"/>
        <v>0</v>
      </c>
      <c r="AZ93" s="51">
        <f t="shared" si="66"/>
        <v>1</v>
      </c>
      <c r="BA93" s="51">
        <f t="shared" si="67"/>
        <v>0</v>
      </c>
      <c r="BB93" s="51">
        <f t="shared" si="68"/>
        <v>0</v>
      </c>
      <c r="BC93" s="51">
        <f t="shared" si="69"/>
        <v>0</v>
      </c>
      <c r="BD93" s="51">
        <f t="shared" si="70"/>
        <v>0</v>
      </c>
      <c r="BE93" s="51">
        <f t="shared" si="71"/>
        <v>0</v>
      </c>
      <c r="BF93" s="51">
        <f t="shared" si="72"/>
        <v>0</v>
      </c>
      <c r="BG93" s="51">
        <f t="shared" si="73"/>
        <v>0</v>
      </c>
      <c r="BH93" s="51">
        <f t="shared" si="74"/>
        <v>0</v>
      </c>
      <c r="BI93" s="51">
        <f t="shared" si="75"/>
        <v>2.5003904578448939</v>
      </c>
      <c r="BJ93" s="51">
        <f t="shared" si="76"/>
        <v>0</v>
      </c>
      <c r="BK93" s="51">
        <f t="shared" si="77"/>
        <v>1</v>
      </c>
      <c r="BL93" s="51">
        <f t="shared" si="78"/>
        <v>0</v>
      </c>
      <c r="BM93" s="51">
        <f t="shared" si="79"/>
        <v>0</v>
      </c>
      <c r="BN93" s="51">
        <f t="shared" si="80"/>
        <v>2.5003904578448939</v>
      </c>
      <c r="BO93" s="51">
        <f t="shared" si="81"/>
        <v>0</v>
      </c>
      <c r="BP93" s="51">
        <f t="shared" si="82"/>
        <v>1</v>
      </c>
      <c r="BQ93" s="51">
        <f t="shared" si="83"/>
        <v>0</v>
      </c>
      <c r="BR93" s="51">
        <f t="shared" si="84"/>
        <v>0</v>
      </c>
      <c r="BS93" s="51">
        <f t="shared" si="85"/>
        <v>0</v>
      </c>
      <c r="BT93" s="51">
        <f t="shared" si="86"/>
        <v>0</v>
      </c>
      <c r="BU93" s="32" t="s">
        <v>480</v>
      </c>
      <c r="BV93" s="32" t="s">
        <v>481</v>
      </c>
      <c r="BW93" s="32" t="s">
        <v>482</v>
      </c>
      <c r="BX93" s="32" t="s">
        <v>483</v>
      </c>
      <c r="BY93" s="32" t="s">
        <v>484</v>
      </c>
      <c r="BZ93" s="32" t="s">
        <v>18</v>
      </c>
    </row>
    <row r="94" spans="1:78">
      <c r="A94" s="32" t="s">
        <v>16</v>
      </c>
      <c r="B94" s="32" t="s">
        <v>485</v>
      </c>
      <c r="C94" s="32" t="s">
        <v>486</v>
      </c>
      <c r="D94" s="32" t="s">
        <v>487</v>
      </c>
      <c r="E94" s="33" t="s">
        <v>488</v>
      </c>
      <c r="F94" s="32" t="s">
        <v>489</v>
      </c>
      <c r="G94" s="32" t="s">
        <v>490</v>
      </c>
      <c r="H94" s="32" t="s">
        <v>491</v>
      </c>
      <c r="I94" s="32" t="s">
        <v>492</v>
      </c>
      <c r="J94" s="32" t="s">
        <v>493</v>
      </c>
      <c r="K94" s="32" t="s">
        <v>494</v>
      </c>
      <c r="L94" s="32" t="s">
        <v>495</v>
      </c>
      <c r="M94" s="33" t="s">
        <v>496</v>
      </c>
      <c r="N94" s="33" t="s">
        <v>497</v>
      </c>
      <c r="O94" s="33" t="s">
        <v>498</v>
      </c>
      <c r="P94" s="36">
        <f t="shared" si="44"/>
        <v>-0.14794009112500001</v>
      </c>
      <c r="Q94" s="38">
        <f t="shared" si="45"/>
        <v>-0.95622745887585336</v>
      </c>
      <c r="R94" s="41" t="s">
        <v>499</v>
      </c>
      <c r="S94" s="44">
        <f t="shared" si="46"/>
        <v>1.1682173358173413</v>
      </c>
      <c r="T94" s="43">
        <f t="shared" si="47"/>
        <v>2.8446224154524629</v>
      </c>
      <c r="U94" s="42">
        <f t="shared" si="48"/>
        <v>0.90547143729853319</v>
      </c>
      <c r="V94" s="32" t="s">
        <v>500</v>
      </c>
      <c r="W94" s="32" t="s">
        <v>501</v>
      </c>
      <c r="X94" s="33" t="s">
        <v>502</v>
      </c>
      <c r="Y94" s="32" t="s">
        <v>503</v>
      </c>
      <c r="Z94" s="32" t="s">
        <v>504</v>
      </c>
      <c r="AA94" s="32" t="s">
        <v>505</v>
      </c>
      <c r="AB94" s="32" t="s">
        <v>506</v>
      </c>
      <c r="AC94" s="47">
        <f t="shared" si="49"/>
        <v>3.7091612515283548E-2</v>
      </c>
      <c r="AD94" s="32"/>
      <c r="AE94" s="32" t="s">
        <v>507</v>
      </c>
      <c r="AF94" s="32" t="s">
        <v>508</v>
      </c>
      <c r="AG94" s="28">
        <f t="shared" si="50"/>
        <v>4.6037999999999784</v>
      </c>
      <c r="AH94" s="32">
        <v>4</v>
      </c>
      <c r="AI94" s="32">
        <v>2</v>
      </c>
      <c r="AJ94" s="49">
        <f t="shared" si="51"/>
        <v>9.9504961244123127</v>
      </c>
      <c r="AK94" s="51">
        <f t="shared" si="52"/>
        <v>9.58292846323919</v>
      </c>
      <c r="AL94" s="51">
        <f t="shared" si="53"/>
        <v>2.1613658552526953</v>
      </c>
      <c r="AM94" s="51">
        <f t="shared" si="54"/>
        <v>2.0815257967850984</v>
      </c>
      <c r="AN94" s="51"/>
      <c r="AO94" s="51">
        <f t="shared" si="55"/>
        <v>0</v>
      </c>
      <c r="AP94" s="51">
        <f t="shared" si="56"/>
        <v>0</v>
      </c>
      <c r="AQ94" s="51">
        <f t="shared" si="57"/>
        <v>0</v>
      </c>
      <c r="AR94" s="51">
        <f t="shared" si="58"/>
        <v>0</v>
      </c>
      <c r="AS94" s="51">
        <f t="shared" si="59"/>
        <v>0</v>
      </c>
      <c r="AT94" s="51">
        <f t="shared" si="60"/>
        <v>2.1613658552526953</v>
      </c>
      <c r="AU94" s="51">
        <f t="shared" si="61"/>
        <v>0</v>
      </c>
      <c r="AV94" s="51">
        <f t="shared" si="62"/>
        <v>1</v>
      </c>
      <c r="AW94" s="51">
        <f t="shared" si="63"/>
        <v>0</v>
      </c>
      <c r="AX94" s="51">
        <f t="shared" si="64"/>
        <v>0</v>
      </c>
      <c r="AY94" s="51">
        <f t="shared" si="65"/>
        <v>0</v>
      </c>
      <c r="AZ94" s="51">
        <f t="shared" si="66"/>
        <v>0</v>
      </c>
      <c r="BA94" s="51">
        <f t="shared" si="67"/>
        <v>2.1613658552526953</v>
      </c>
      <c r="BB94" s="51">
        <f t="shared" si="68"/>
        <v>0</v>
      </c>
      <c r="BC94" s="51">
        <f t="shared" si="69"/>
        <v>1</v>
      </c>
      <c r="BD94" s="51">
        <f t="shared" si="70"/>
        <v>0</v>
      </c>
      <c r="BE94" s="51">
        <f t="shared" si="71"/>
        <v>0</v>
      </c>
      <c r="BF94" s="51">
        <f t="shared" si="72"/>
        <v>0</v>
      </c>
      <c r="BG94" s="51">
        <f t="shared" si="73"/>
        <v>0</v>
      </c>
      <c r="BH94" s="51">
        <f t="shared" si="74"/>
        <v>0</v>
      </c>
      <c r="BI94" s="51">
        <f t="shared" si="75"/>
        <v>0</v>
      </c>
      <c r="BJ94" s="51">
        <f t="shared" si="76"/>
        <v>2.0815257967850984</v>
      </c>
      <c r="BK94" s="51">
        <f t="shared" si="77"/>
        <v>0</v>
      </c>
      <c r="BL94" s="51">
        <f t="shared" si="78"/>
        <v>1</v>
      </c>
      <c r="BM94" s="51">
        <f t="shared" si="79"/>
        <v>0</v>
      </c>
      <c r="BN94" s="51">
        <f t="shared" si="80"/>
        <v>0</v>
      </c>
      <c r="BO94" s="51">
        <f t="shared" si="81"/>
        <v>0</v>
      </c>
      <c r="BP94" s="51">
        <f t="shared" si="82"/>
        <v>0</v>
      </c>
      <c r="BQ94" s="51">
        <f t="shared" si="83"/>
        <v>2.0815257967850984</v>
      </c>
      <c r="BR94" s="51">
        <f t="shared" si="84"/>
        <v>0</v>
      </c>
      <c r="BS94" s="51">
        <f t="shared" si="85"/>
        <v>1</v>
      </c>
      <c r="BT94" s="51">
        <f t="shared" si="86"/>
        <v>0</v>
      </c>
      <c r="BU94" s="32" t="s">
        <v>509</v>
      </c>
      <c r="BV94" s="32" t="s">
        <v>510</v>
      </c>
      <c r="BW94" s="32" t="s">
        <v>511</v>
      </c>
      <c r="BX94" s="32" t="s">
        <v>512</v>
      </c>
      <c r="BY94" s="32" t="s">
        <v>513</v>
      </c>
      <c r="BZ94" s="32" t="s">
        <v>18</v>
      </c>
    </row>
    <row r="95" spans="1:78">
      <c r="A95" s="32" t="s">
        <v>20</v>
      </c>
      <c r="B95" s="32" t="s">
        <v>514</v>
      </c>
      <c r="C95" s="32" t="s">
        <v>515</v>
      </c>
      <c r="D95" s="32" t="s">
        <v>516</v>
      </c>
      <c r="E95" s="33" t="s">
        <v>517</v>
      </c>
      <c r="F95" s="33" t="s">
        <v>518</v>
      </c>
      <c r="G95" s="33" t="s">
        <v>519</v>
      </c>
      <c r="H95" s="33" t="s">
        <v>520</v>
      </c>
      <c r="I95" s="32" t="s">
        <v>521</v>
      </c>
      <c r="J95" s="32" t="s">
        <v>522</v>
      </c>
      <c r="K95" s="32" t="s">
        <v>523</v>
      </c>
      <c r="L95" s="32" t="s">
        <v>524</v>
      </c>
      <c r="M95" s="33" t="s">
        <v>525</v>
      </c>
      <c r="N95" s="32" t="s">
        <v>526</v>
      </c>
      <c r="O95" s="32" t="s">
        <v>527</v>
      </c>
      <c r="P95" s="36">
        <f t="shared" si="44"/>
        <v>0.79333853264199994</v>
      </c>
      <c r="Q95" s="38">
        <f t="shared" si="45"/>
        <v>0.25877205474912324</v>
      </c>
      <c r="R95" s="41" t="s">
        <v>528</v>
      </c>
      <c r="S95" s="44">
        <f t="shared" si="46"/>
        <v>1.5219691179683801</v>
      </c>
      <c r="T95" s="43">
        <f t="shared" si="47"/>
        <v>1.3090455866722841</v>
      </c>
      <c r="U95" s="42">
        <f t="shared" si="48"/>
        <v>0.41668215170304823</v>
      </c>
      <c r="V95" s="32" t="s">
        <v>529</v>
      </c>
      <c r="W95" s="32" t="s">
        <v>530</v>
      </c>
      <c r="X95" s="35">
        <v>2277745</v>
      </c>
      <c r="Y95" s="32" t="s">
        <v>531</v>
      </c>
      <c r="Z95" s="32" t="s">
        <v>532</v>
      </c>
      <c r="AA95" s="32" t="s">
        <v>533</v>
      </c>
      <c r="AB95" s="32" t="s">
        <v>534</v>
      </c>
      <c r="AC95" s="47">
        <f t="shared" si="49"/>
        <v>3.9601766672585061E-2</v>
      </c>
      <c r="AD95" s="32"/>
      <c r="AE95" s="32" t="s">
        <v>535</v>
      </c>
      <c r="AF95" s="32" t="s">
        <v>536</v>
      </c>
      <c r="AG95" s="28">
        <f t="shared" si="50"/>
        <v>4.9673999999999978</v>
      </c>
      <c r="AH95" s="32">
        <v>1</v>
      </c>
      <c r="AI95" s="32">
        <v>4</v>
      </c>
      <c r="AJ95" s="49">
        <f t="shared" si="51"/>
        <v>10.23765470803645</v>
      </c>
      <c r="AK95" s="51">
        <f t="shared" si="52"/>
        <v>8.3687348320064192</v>
      </c>
      <c r="AL95" s="51">
        <f t="shared" si="53"/>
        <v>2.0609684559400199</v>
      </c>
      <c r="AM95" s="51">
        <f t="shared" si="54"/>
        <v>1.6847314152285748</v>
      </c>
      <c r="AN95" s="51"/>
      <c r="AO95" s="51">
        <f t="shared" si="55"/>
        <v>2.0609684559400199</v>
      </c>
      <c r="AP95" s="51">
        <f t="shared" si="56"/>
        <v>0</v>
      </c>
      <c r="AQ95" s="51">
        <f t="shared" si="57"/>
        <v>1</v>
      </c>
      <c r="AR95" s="51">
        <f t="shared" si="58"/>
        <v>0</v>
      </c>
      <c r="AS95" s="51">
        <f t="shared" si="59"/>
        <v>0</v>
      </c>
      <c r="AT95" s="51">
        <f t="shared" si="60"/>
        <v>0</v>
      </c>
      <c r="AU95" s="51">
        <f t="shared" si="61"/>
        <v>0</v>
      </c>
      <c r="AV95" s="51">
        <f t="shared" si="62"/>
        <v>0</v>
      </c>
      <c r="AW95" s="51">
        <f t="shared" si="63"/>
        <v>0</v>
      </c>
      <c r="AX95" s="51">
        <f t="shared" si="64"/>
        <v>0</v>
      </c>
      <c r="AY95" s="51">
        <f t="shared" si="65"/>
        <v>0</v>
      </c>
      <c r="AZ95" s="51">
        <f t="shared" si="66"/>
        <v>0</v>
      </c>
      <c r="BA95" s="51">
        <f t="shared" si="67"/>
        <v>0</v>
      </c>
      <c r="BB95" s="51">
        <f t="shared" si="68"/>
        <v>2.0609684559400199</v>
      </c>
      <c r="BC95" s="51">
        <f t="shared" si="69"/>
        <v>0</v>
      </c>
      <c r="BD95" s="51">
        <f t="shared" si="70"/>
        <v>1</v>
      </c>
      <c r="BE95" s="51">
        <f t="shared" si="71"/>
        <v>1.6847314152285748</v>
      </c>
      <c r="BF95" s="51">
        <f t="shared" si="72"/>
        <v>0</v>
      </c>
      <c r="BG95" s="51">
        <f t="shared" si="73"/>
        <v>1</v>
      </c>
      <c r="BH95" s="51">
        <f t="shared" si="74"/>
        <v>0</v>
      </c>
      <c r="BI95" s="51">
        <f t="shared" si="75"/>
        <v>0</v>
      </c>
      <c r="BJ95" s="51">
        <f t="shared" si="76"/>
        <v>0</v>
      </c>
      <c r="BK95" s="51">
        <f t="shared" si="77"/>
        <v>0</v>
      </c>
      <c r="BL95" s="51">
        <f t="shared" si="78"/>
        <v>0</v>
      </c>
      <c r="BM95" s="51">
        <f t="shared" si="79"/>
        <v>0</v>
      </c>
      <c r="BN95" s="51">
        <f t="shared" si="80"/>
        <v>0</v>
      </c>
      <c r="BO95" s="51">
        <f t="shared" si="81"/>
        <v>0</v>
      </c>
      <c r="BP95" s="51">
        <f t="shared" si="82"/>
        <v>0</v>
      </c>
      <c r="BQ95" s="51">
        <f t="shared" si="83"/>
        <v>0</v>
      </c>
      <c r="BR95" s="51">
        <f t="shared" si="84"/>
        <v>1.6847314152285748</v>
      </c>
      <c r="BS95" s="51">
        <f t="shared" si="85"/>
        <v>0</v>
      </c>
      <c r="BT95" s="51">
        <f t="shared" si="86"/>
        <v>1</v>
      </c>
      <c r="BU95" s="32" t="s">
        <v>537</v>
      </c>
      <c r="BV95" s="32" t="s">
        <v>538</v>
      </c>
      <c r="BW95" s="32" t="s">
        <v>539</v>
      </c>
      <c r="BX95" s="32" t="s">
        <v>540</v>
      </c>
      <c r="BY95" s="32" t="s">
        <v>425</v>
      </c>
      <c r="BZ95" s="32" t="s">
        <v>18</v>
      </c>
    </row>
    <row r="96" spans="1:78">
      <c r="A96" s="32" t="s">
        <v>22</v>
      </c>
      <c r="B96" s="32" t="s">
        <v>541</v>
      </c>
      <c r="C96" s="32" t="s">
        <v>542</v>
      </c>
      <c r="D96" s="32" t="s">
        <v>543</v>
      </c>
      <c r="E96" s="32" t="s">
        <v>544</v>
      </c>
      <c r="F96" s="33" t="s">
        <v>545</v>
      </c>
      <c r="G96" s="32" t="s">
        <v>546</v>
      </c>
      <c r="H96" s="32" t="s">
        <v>547</v>
      </c>
      <c r="I96" s="32" t="s">
        <v>548</v>
      </c>
      <c r="J96" s="32" t="s">
        <v>549</v>
      </c>
      <c r="K96" s="33" t="s">
        <v>550</v>
      </c>
      <c r="L96" s="33" t="s">
        <v>551</v>
      </c>
      <c r="M96" s="33" t="s">
        <v>552</v>
      </c>
      <c r="N96" s="33" t="s">
        <v>553</v>
      </c>
      <c r="O96" s="32" t="s">
        <v>554</v>
      </c>
      <c r="P96" s="36">
        <f t="shared" si="44"/>
        <v>0.99585243445199989</v>
      </c>
      <c r="Q96" s="38">
        <f t="shared" si="45"/>
        <v>0.98344414240794942</v>
      </c>
      <c r="R96" s="41" t="s">
        <v>555</v>
      </c>
      <c r="S96" s="44">
        <f t="shared" si="46"/>
        <v>1.846406787771095</v>
      </c>
      <c r="T96" s="43">
        <f t="shared" si="47"/>
        <v>0.18221823779714308</v>
      </c>
      <c r="U96" s="42">
        <f t="shared" si="48"/>
        <v>5.8001866533819522E-2</v>
      </c>
      <c r="V96" s="33" t="s">
        <v>556</v>
      </c>
      <c r="W96" s="32" t="s">
        <v>557</v>
      </c>
      <c r="X96" s="32" t="s">
        <v>558</v>
      </c>
      <c r="Y96" s="32" t="s">
        <v>559</v>
      </c>
      <c r="Z96" s="32" t="s">
        <v>560</v>
      </c>
      <c r="AA96" s="32" t="s">
        <v>561</v>
      </c>
      <c r="AB96" s="32" t="s">
        <v>562</v>
      </c>
      <c r="AC96" s="47">
        <f t="shared" si="49"/>
        <v>3.6988205586336691E-2</v>
      </c>
      <c r="AD96" s="32"/>
      <c r="AE96" s="32" t="s">
        <v>563</v>
      </c>
      <c r="AF96" s="32" t="s">
        <v>564</v>
      </c>
      <c r="AG96" s="28">
        <f t="shared" si="50"/>
        <v>5.5322999999999922</v>
      </c>
      <c r="AH96" s="32">
        <v>2</v>
      </c>
      <c r="AI96" s="32">
        <v>4</v>
      </c>
      <c r="AJ96" s="49">
        <f t="shared" si="51"/>
        <v>10.614935534377832</v>
      </c>
      <c r="AK96" s="51">
        <f t="shared" si="52"/>
        <v>5.6224582396068854</v>
      </c>
      <c r="AL96" s="51">
        <f t="shared" si="53"/>
        <v>1.9187201587726346</v>
      </c>
      <c r="AM96" s="51">
        <f t="shared" si="54"/>
        <v>1.0162967011201296</v>
      </c>
      <c r="AN96" s="51"/>
      <c r="AO96" s="51">
        <f t="shared" si="55"/>
        <v>0</v>
      </c>
      <c r="AP96" s="51">
        <f t="shared" si="56"/>
        <v>0</v>
      </c>
      <c r="AQ96" s="51">
        <f t="shared" si="57"/>
        <v>0</v>
      </c>
      <c r="AR96" s="51">
        <f t="shared" si="58"/>
        <v>0</v>
      </c>
      <c r="AS96" s="51">
        <f t="shared" si="59"/>
        <v>1.9187201587726346</v>
      </c>
      <c r="AT96" s="51">
        <f t="shared" si="60"/>
        <v>0</v>
      </c>
      <c r="AU96" s="51">
        <f t="shared" si="61"/>
        <v>1</v>
      </c>
      <c r="AV96" s="51">
        <f t="shared" si="62"/>
        <v>0</v>
      </c>
      <c r="AW96" s="51">
        <f t="shared" si="63"/>
        <v>0</v>
      </c>
      <c r="AX96" s="51">
        <f t="shared" si="64"/>
        <v>0</v>
      </c>
      <c r="AY96" s="51">
        <f t="shared" si="65"/>
        <v>0</v>
      </c>
      <c r="AZ96" s="51">
        <f t="shared" si="66"/>
        <v>0</v>
      </c>
      <c r="BA96" s="51">
        <f t="shared" si="67"/>
        <v>0</v>
      </c>
      <c r="BB96" s="51">
        <f t="shared" si="68"/>
        <v>1.9187201587726346</v>
      </c>
      <c r="BC96" s="51">
        <f t="shared" si="69"/>
        <v>0</v>
      </c>
      <c r="BD96" s="51">
        <f t="shared" si="70"/>
        <v>1</v>
      </c>
      <c r="BE96" s="51">
        <f t="shared" si="71"/>
        <v>0</v>
      </c>
      <c r="BF96" s="51">
        <f t="shared" si="72"/>
        <v>0</v>
      </c>
      <c r="BG96" s="51">
        <f t="shared" si="73"/>
        <v>0</v>
      </c>
      <c r="BH96" s="51">
        <f t="shared" si="74"/>
        <v>0</v>
      </c>
      <c r="BI96" s="51">
        <f t="shared" si="75"/>
        <v>1.0162967011201296</v>
      </c>
      <c r="BJ96" s="51">
        <f t="shared" si="76"/>
        <v>0</v>
      </c>
      <c r="BK96" s="51">
        <f t="shared" si="77"/>
        <v>1</v>
      </c>
      <c r="BL96" s="51">
        <f t="shared" si="78"/>
        <v>0</v>
      </c>
      <c r="BM96" s="51">
        <f t="shared" si="79"/>
        <v>0</v>
      </c>
      <c r="BN96" s="51">
        <f t="shared" si="80"/>
        <v>0</v>
      </c>
      <c r="BO96" s="51">
        <f t="shared" si="81"/>
        <v>0</v>
      </c>
      <c r="BP96" s="51">
        <f t="shared" si="82"/>
        <v>0</v>
      </c>
      <c r="BQ96" s="51">
        <f t="shared" si="83"/>
        <v>0</v>
      </c>
      <c r="BR96" s="51">
        <f t="shared" si="84"/>
        <v>1.0162967011201296</v>
      </c>
      <c r="BS96" s="51">
        <f t="shared" si="85"/>
        <v>0</v>
      </c>
      <c r="BT96" s="51">
        <f t="shared" si="86"/>
        <v>1</v>
      </c>
      <c r="BU96" s="32" t="s">
        <v>565</v>
      </c>
      <c r="BV96" s="32" t="s">
        <v>566</v>
      </c>
      <c r="BW96" s="32" t="s">
        <v>567</v>
      </c>
      <c r="BX96" s="32" t="s">
        <v>568</v>
      </c>
      <c r="BY96" s="32" t="s">
        <v>569</v>
      </c>
      <c r="BZ96" s="32" t="s">
        <v>18</v>
      </c>
    </row>
    <row r="97" spans="1:78">
      <c r="A97" s="32" t="s">
        <v>22</v>
      </c>
      <c r="B97" s="32" t="s">
        <v>570</v>
      </c>
      <c r="C97" s="32" t="s">
        <v>571</v>
      </c>
      <c r="D97" s="33" t="s">
        <v>572</v>
      </c>
      <c r="E97" s="33" t="s">
        <v>573</v>
      </c>
      <c r="F97" s="33" t="s">
        <v>574</v>
      </c>
      <c r="G97" s="33" t="s">
        <v>575</v>
      </c>
      <c r="H97" s="32" t="s">
        <v>576</v>
      </c>
      <c r="I97" s="32" t="s">
        <v>577</v>
      </c>
      <c r="J97" s="32" t="s">
        <v>578</v>
      </c>
      <c r="K97" s="33" t="s">
        <v>579</v>
      </c>
      <c r="L97" s="33" t="s">
        <v>580</v>
      </c>
      <c r="M97" s="33" t="s">
        <v>581</v>
      </c>
      <c r="N97" s="33" t="s">
        <v>582</v>
      </c>
      <c r="O97" s="32" t="s">
        <v>583</v>
      </c>
      <c r="P97" s="36">
        <f t="shared" si="44"/>
        <v>0.52976889199999999</v>
      </c>
      <c r="Q97" s="38">
        <f t="shared" si="45"/>
        <v>-0.43868984213818474</v>
      </c>
      <c r="R97" s="41" t="s">
        <v>584</v>
      </c>
      <c r="S97" s="44">
        <f t="shared" si="46"/>
        <v>1.8876788476136852</v>
      </c>
      <c r="T97" s="43">
        <f t="shared" si="47"/>
        <v>2.0249365440507519</v>
      </c>
      <c r="U97" s="42">
        <f t="shared" si="48"/>
        <v>0.64455732086619322</v>
      </c>
      <c r="V97" s="33" t="s">
        <v>585</v>
      </c>
      <c r="W97" s="32" t="s">
        <v>586</v>
      </c>
      <c r="X97" s="32" t="s">
        <v>587</v>
      </c>
      <c r="Y97" s="32" t="s">
        <v>588</v>
      </c>
      <c r="Z97" s="32" t="s">
        <v>589</v>
      </c>
      <c r="AA97" s="32" t="s">
        <v>590</v>
      </c>
      <c r="AB97" s="32" t="s">
        <v>591</v>
      </c>
      <c r="AC97" s="47">
        <f t="shared" si="49"/>
        <v>4.1719347931963691E-2</v>
      </c>
      <c r="AD97" s="32"/>
      <c r="AE97" s="32" t="s">
        <v>592</v>
      </c>
      <c r="AF97" s="32" t="s">
        <v>593</v>
      </c>
      <c r="AG97" s="28">
        <f t="shared" si="50"/>
        <v>13.899300000000011</v>
      </c>
      <c r="AH97" s="32">
        <v>2</v>
      </c>
      <c r="AI97" s="32">
        <v>4</v>
      </c>
      <c r="AJ97" s="49">
        <f t="shared" si="51"/>
        <v>10.473177143896779</v>
      </c>
      <c r="AK97" s="51">
        <f t="shared" si="52"/>
        <v>8.9229443743717187</v>
      </c>
      <c r="AL97" s="51">
        <f t="shared" si="53"/>
        <v>0.7535039278162764</v>
      </c>
      <c r="AM97" s="51">
        <f t="shared" si="54"/>
        <v>0.64197077366282562</v>
      </c>
      <c r="AN97" s="51"/>
      <c r="AO97" s="51">
        <f t="shared" si="55"/>
        <v>0</v>
      </c>
      <c r="AP97" s="51">
        <f t="shared" si="56"/>
        <v>0</v>
      </c>
      <c r="AQ97" s="51">
        <f t="shared" si="57"/>
        <v>0</v>
      </c>
      <c r="AR97" s="51">
        <f t="shared" si="58"/>
        <v>0</v>
      </c>
      <c r="AS97" s="51">
        <f t="shared" si="59"/>
        <v>0.7535039278162764</v>
      </c>
      <c r="AT97" s="51">
        <f t="shared" si="60"/>
        <v>0</v>
      </c>
      <c r="AU97" s="51">
        <f t="shared" si="61"/>
        <v>1</v>
      </c>
      <c r="AV97" s="51">
        <f t="shared" si="62"/>
        <v>0</v>
      </c>
      <c r="AW97" s="51">
        <f t="shared" si="63"/>
        <v>0</v>
      </c>
      <c r="AX97" s="51">
        <f t="shared" si="64"/>
        <v>0</v>
      </c>
      <c r="AY97" s="51">
        <f t="shared" si="65"/>
        <v>0</v>
      </c>
      <c r="AZ97" s="51">
        <f t="shared" si="66"/>
        <v>0</v>
      </c>
      <c r="BA97" s="51">
        <f t="shared" si="67"/>
        <v>0</v>
      </c>
      <c r="BB97" s="51">
        <f t="shared" si="68"/>
        <v>0.7535039278162764</v>
      </c>
      <c r="BC97" s="51">
        <f t="shared" si="69"/>
        <v>0</v>
      </c>
      <c r="BD97" s="51">
        <f t="shared" si="70"/>
        <v>1</v>
      </c>
      <c r="BE97" s="51">
        <f t="shared" si="71"/>
        <v>0</v>
      </c>
      <c r="BF97" s="51">
        <f t="shared" si="72"/>
        <v>0</v>
      </c>
      <c r="BG97" s="51">
        <f t="shared" si="73"/>
        <v>0</v>
      </c>
      <c r="BH97" s="51">
        <f t="shared" si="74"/>
        <v>0</v>
      </c>
      <c r="BI97" s="51">
        <f t="shared" si="75"/>
        <v>0.64197077366282562</v>
      </c>
      <c r="BJ97" s="51">
        <f t="shared" si="76"/>
        <v>0</v>
      </c>
      <c r="BK97" s="51">
        <f t="shared" si="77"/>
        <v>1</v>
      </c>
      <c r="BL97" s="51">
        <f t="shared" si="78"/>
        <v>0</v>
      </c>
      <c r="BM97" s="51">
        <f t="shared" si="79"/>
        <v>0</v>
      </c>
      <c r="BN97" s="51">
        <f t="shared" si="80"/>
        <v>0</v>
      </c>
      <c r="BO97" s="51">
        <f t="shared" si="81"/>
        <v>0</v>
      </c>
      <c r="BP97" s="51">
        <f t="shared" si="82"/>
        <v>0</v>
      </c>
      <c r="BQ97" s="51">
        <f t="shared" si="83"/>
        <v>0</v>
      </c>
      <c r="BR97" s="51">
        <f t="shared" si="84"/>
        <v>0.64197077366282562</v>
      </c>
      <c r="BS97" s="51">
        <f t="shared" si="85"/>
        <v>0</v>
      </c>
      <c r="BT97" s="51">
        <f t="shared" si="86"/>
        <v>1</v>
      </c>
      <c r="BU97" s="32" t="s">
        <v>594</v>
      </c>
      <c r="BV97" s="32" t="s">
        <v>595</v>
      </c>
      <c r="BW97" s="32" t="s">
        <v>596</v>
      </c>
      <c r="BX97" s="32" t="s">
        <v>597</v>
      </c>
      <c r="BY97" s="32" t="s">
        <v>598</v>
      </c>
      <c r="BZ97" s="32" t="s">
        <v>18</v>
      </c>
    </row>
    <row r="98" spans="1:78">
      <c r="A98" s="32" t="s">
        <v>22</v>
      </c>
      <c r="B98" s="32" t="s">
        <v>599</v>
      </c>
      <c r="C98" s="32" t="s">
        <v>600</v>
      </c>
      <c r="D98" s="33" t="s">
        <v>601</v>
      </c>
      <c r="E98" s="33" t="s">
        <v>602</v>
      </c>
      <c r="F98" s="33" t="s">
        <v>603</v>
      </c>
      <c r="G98" s="33" t="s">
        <v>604</v>
      </c>
      <c r="H98" s="32" t="s">
        <v>605</v>
      </c>
      <c r="I98" s="32" t="s">
        <v>606</v>
      </c>
      <c r="J98" s="32" t="s">
        <v>607</v>
      </c>
      <c r="K98" s="32" t="s">
        <v>608</v>
      </c>
      <c r="L98" s="33" t="s">
        <v>609</v>
      </c>
      <c r="M98" s="33" t="s">
        <v>610</v>
      </c>
      <c r="N98" s="33" t="s">
        <v>611</v>
      </c>
      <c r="O98" s="33" t="s">
        <v>612</v>
      </c>
      <c r="P98" s="36">
        <f t="shared" si="44"/>
        <v>0.90191414148999993</v>
      </c>
      <c r="Q98" s="38">
        <f t="shared" si="45"/>
        <v>0.62689823723928728</v>
      </c>
      <c r="R98" s="41" t="s">
        <v>613</v>
      </c>
      <c r="S98" s="44">
        <f t="shared" si="46"/>
        <v>1.7569566167952708</v>
      </c>
      <c r="T98" s="43">
        <f t="shared" si="47"/>
        <v>0.89323072989351959</v>
      </c>
      <c r="U98" s="42">
        <f t="shared" si="48"/>
        <v>0.28432417196827048</v>
      </c>
      <c r="V98" s="32" t="s">
        <v>614</v>
      </c>
      <c r="W98" s="32" t="s">
        <v>615</v>
      </c>
      <c r="X98" s="33" t="s">
        <v>616</v>
      </c>
      <c r="Y98" s="32" t="s">
        <v>617</v>
      </c>
      <c r="Z98" s="32" t="s">
        <v>618</v>
      </c>
      <c r="AA98" s="32" t="s">
        <v>619</v>
      </c>
      <c r="AB98" s="32" t="s">
        <v>620</v>
      </c>
      <c r="AC98" s="47">
        <f t="shared" si="49"/>
        <v>3.6453382663565549E-2</v>
      </c>
      <c r="AD98" s="32"/>
      <c r="AE98" s="32" t="s">
        <v>621</v>
      </c>
      <c r="AF98" s="32" t="s">
        <v>622</v>
      </c>
      <c r="AG98" s="28">
        <f t="shared" si="50"/>
        <v>6.7353999999999985</v>
      </c>
      <c r="AH98" s="32">
        <v>4</v>
      </c>
      <c r="AI98" s="32">
        <v>1</v>
      </c>
      <c r="AJ98" s="49">
        <f t="shared" si="51"/>
        <v>10.564306288000845</v>
      </c>
      <c r="AK98" s="51">
        <f t="shared" si="52"/>
        <v>7.9368363804112843</v>
      </c>
      <c r="AL98" s="51">
        <f t="shared" si="53"/>
        <v>1.5684749662975987</v>
      </c>
      <c r="AM98" s="51">
        <f t="shared" si="54"/>
        <v>1.1783763964146579</v>
      </c>
      <c r="AN98" s="51"/>
      <c r="AO98" s="51">
        <f t="shared" si="55"/>
        <v>0</v>
      </c>
      <c r="AP98" s="51">
        <f t="shared" si="56"/>
        <v>1.5684749662975987</v>
      </c>
      <c r="AQ98" s="51">
        <f t="shared" si="57"/>
        <v>0</v>
      </c>
      <c r="AR98" s="51">
        <f t="shared" si="58"/>
        <v>1</v>
      </c>
      <c r="AS98" s="51">
        <f t="shared" si="59"/>
        <v>0</v>
      </c>
      <c r="AT98" s="51">
        <f t="shared" si="60"/>
        <v>0</v>
      </c>
      <c r="AU98" s="51">
        <f t="shared" si="61"/>
        <v>0</v>
      </c>
      <c r="AV98" s="51">
        <f t="shared" si="62"/>
        <v>0</v>
      </c>
      <c r="AW98" s="51">
        <f t="shared" si="63"/>
        <v>0</v>
      </c>
      <c r="AX98" s="51">
        <f t="shared" si="64"/>
        <v>0</v>
      </c>
      <c r="AY98" s="51">
        <f t="shared" si="65"/>
        <v>0</v>
      </c>
      <c r="AZ98" s="51">
        <f t="shared" si="66"/>
        <v>0</v>
      </c>
      <c r="BA98" s="51">
        <f t="shared" si="67"/>
        <v>1.5684749662975987</v>
      </c>
      <c r="BB98" s="51">
        <f t="shared" si="68"/>
        <v>0</v>
      </c>
      <c r="BC98" s="51">
        <f t="shared" si="69"/>
        <v>1</v>
      </c>
      <c r="BD98" s="51">
        <f t="shared" si="70"/>
        <v>0</v>
      </c>
      <c r="BE98" s="51">
        <f t="shared" si="71"/>
        <v>0</v>
      </c>
      <c r="BF98" s="51">
        <f t="shared" si="72"/>
        <v>1.1783763964146579</v>
      </c>
      <c r="BG98" s="51">
        <f t="shared" si="73"/>
        <v>0</v>
      </c>
      <c r="BH98" s="51">
        <f t="shared" si="74"/>
        <v>1</v>
      </c>
      <c r="BI98" s="51">
        <f t="shared" si="75"/>
        <v>0</v>
      </c>
      <c r="BJ98" s="51">
        <f t="shared" si="76"/>
        <v>0</v>
      </c>
      <c r="BK98" s="51">
        <f t="shared" si="77"/>
        <v>0</v>
      </c>
      <c r="BL98" s="51">
        <f t="shared" si="78"/>
        <v>0</v>
      </c>
      <c r="BM98" s="51">
        <f t="shared" si="79"/>
        <v>0</v>
      </c>
      <c r="BN98" s="51">
        <f t="shared" si="80"/>
        <v>0</v>
      </c>
      <c r="BO98" s="51">
        <f t="shared" si="81"/>
        <v>0</v>
      </c>
      <c r="BP98" s="51">
        <f t="shared" si="82"/>
        <v>0</v>
      </c>
      <c r="BQ98" s="51">
        <f t="shared" si="83"/>
        <v>1.1783763964146579</v>
      </c>
      <c r="BR98" s="51">
        <f t="shared" si="84"/>
        <v>0</v>
      </c>
      <c r="BS98" s="51">
        <f t="shared" si="85"/>
        <v>1</v>
      </c>
      <c r="BT98" s="51">
        <f t="shared" si="86"/>
        <v>0</v>
      </c>
      <c r="BU98" s="32" t="s">
        <v>623</v>
      </c>
      <c r="BV98" s="32" t="s">
        <v>624</v>
      </c>
      <c r="BW98" s="32" t="s">
        <v>625</v>
      </c>
      <c r="BX98" s="32" t="s">
        <v>626</v>
      </c>
      <c r="BY98" s="32" t="s">
        <v>627</v>
      </c>
      <c r="BZ98" s="32" t="s">
        <v>18</v>
      </c>
    </row>
    <row r="99" spans="1:78">
      <c r="A99" s="32" t="s">
        <v>22</v>
      </c>
      <c r="B99" s="32" t="s">
        <v>628</v>
      </c>
      <c r="C99" s="32" t="s">
        <v>629</v>
      </c>
      <c r="D99" s="32" t="s">
        <v>630</v>
      </c>
      <c r="E99" s="33" t="s">
        <v>631</v>
      </c>
      <c r="F99" s="33" t="s">
        <v>632</v>
      </c>
      <c r="G99" s="33" t="s">
        <v>633</v>
      </c>
      <c r="H99" s="33" t="s">
        <v>634</v>
      </c>
      <c r="I99" s="32" t="s">
        <v>635</v>
      </c>
      <c r="J99" s="32" t="s">
        <v>636</v>
      </c>
      <c r="K99" s="32" t="s">
        <v>637</v>
      </c>
      <c r="L99" s="32" t="s">
        <v>638</v>
      </c>
      <c r="M99" s="33" t="s">
        <v>639</v>
      </c>
      <c r="N99" s="33" t="s">
        <v>640</v>
      </c>
      <c r="O99" s="33" t="s">
        <v>641</v>
      </c>
      <c r="P99" s="36">
        <f t="shared" si="44"/>
        <v>0.31452736866000003</v>
      </c>
      <c r="Q99" s="38">
        <f t="shared" si="45"/>
        <v>-0.8021450687276328</v>
      </c>
      <c r="R99" s="41" t="s">
        <v>642</v>
      </c>
      <c r="S99" s="44">
        <f t="shared" si="46"/>
        <v>1.81095629743692</v>
      </c>
      <c r="T99" s="43">
        <f t="shared" si="47"/>
        <v>2.5016752288651491</v>
      </c>
      <c r="U99" s="42">
        <f t="shared" si="48"/>
        <v>0.79630795736887416</v>
      </c>
      <c r="V99" s="32" t="s">
        <v>643</v>
      </c>
      <c r="W99" s="32" t="s">
        <v>644</v>
      </c>
      <c r="X99" s="33" t="s">
        <v>645</v>
      </c>
      <c r="Y99" s="32" t="s">
        <v>646</v>
      </c>
      <c r="Z99" s="32" t="s">
        <v>647</v>
      </c>
      <c r="AA99" s="32" t="s">
        <v>648</v>
      </c>
      <c r="AB99" s="32" t="s">
        <v>649</v>
      </c>
      <c r="AC99" s="47">
        <f t="shared" si="49"/>
        <v>2.2905406405792805E-2</v>
      </c>
      <c r="AD99" s="32"/>
      <c r="AE99" s="32" t="s">
        <v>650</v>
      </c>
      <c r="AF99" s="32" t="s">
        <v>651</v>
      </c>
      <c r="AG99" s="28">
        <f t="shared" si="50"/>
        <v>21.142799999999994</v>
      </c>
      <c r="AH99" s="32">
        <v>3</v>
      </c>
      <c r="AI99" s="32">
        <v>1</v>
      </c>
      <c r="AJ99" s="49">
        <f t="shared" si="51"/>
        <v>11.278343984758463</v>
      </c>
      <c r="AK99" s="51">
        <f t="shared" si="52"/>
        <v>10.092990633026409</v>
      </c>
      <c r="AL99" s="51">
        <f t="shared" si="53"/>
        <v>0.53343663018892795</v>
      </c>
      <c r="AM99" s="51">
        <f t="shared" si="54"/>
        <v>0.4773724687849486</v>
      </c>
      <c r="AN99" s="51"/>
      <c r="AO99" s="51">
        <f t="shared" si="55"/>
        <v>0</v>
      </c>
      <c r="AP99" s="51">
        <f t="shared" si="56"/>
        <v>0.53343663018892795</v>
      </c>
      <c r="AQ99" s="51">
        <f t="shared" si="57"/>
        <v>0</v>
      </c>
      <c r="AR99" s="51">
        <f t="shared" si="58"/>
        <v>1</v>
      </c>
      <c r="AS99" s="51">
        <f t="shared" si="59"/>
        <v>0</v>
      </c>
      <c r="AT99" s="51">
        <f t="shared" si="60"/>
        <v>0</v>
      </c>
      <c r="AU99" s="51">
        <f t="shared" si="61"/>
        <v>0</v>
      </c>
      <c r="AV99" s="51">
        <f t="shared" si="62"/>
        <v>0</v>
      </c>
      <c r="AW99" s="51">
        <f t="shared" si="63"/>
        <v>0.53343663018892795</v>
      </c>
      <c r="AX99" s="51">
        <f t="shared" si="64"/>
        <v>0</v>
      </c>
      <c r="AY99" s="51">
        <f t="shared" si="65"/>
        <v>1</v>
      </c>
      <c r="AZ99" s="51">
        <f t="shared" si="66"/>
        <v>0</v>
      </c>
      <c r="BA99" s="51">
        <f t="shared" si="67"/>
        <v>0</v>
      </c>
      <c r="BB99" s="51">
        <f t="shared" si="68"/>
        <v>0</v>
      </c>
      <c r="BC99" s="51">
        <f t="shared" si="69"/>
        <v>0</v>
      </c>
      <c r="BD99" s="51">
        <f t="shared" si="70"/>
        <v>0</v>
      </c>
      <c r="BE99" s="51">
        <f t="shared" si="71"/>
        <v>0</v>
      </c>
      <c r="BF99" s="51">
        <f t="shared" si="72"/>
        <v>0.4773724687849486</v>
      </c>
      <c r="BG99" s="51">
        <f t="shared" si="73"/>
        <v>0</v>
      </c>
      <c r="BH99" s="51">
        <f t="shared" si="74"/>
        <v>1</v>
      </c>
      <c r="BI99" s="51">
        <f t="shared" si="75"/>
        <v>0</v>
      </c>
      <c r="BJ99" s="51">
        <f t="shared" si="76"/>
        <v>0</v>
      </c>
      <c r="BK99" s="51">
        <f t="shared" si="77"/>
        <v>0</v>
      </c>
      <c r="BL99" s="51">
        <f t="shared" si="78"/>
        <v>0</v>
      </c>
      <c r="BM99" s="51">
        <f t="shared" si="79"/>
        <v>0.4773724687849486</v>
      </c>
      <c r="BN99" s="51">
        <f t="shared" si="80"/>
        <v>0</v>
      </c>
      <c r="BO99" s="51">
        <f t="shared" si="81"/>
        <v>1</v>
      </c>
      <c r="BP99" s="51">
        <f t="shared" si="82"/>
        <v>0</v>
      </c>
      <c r="BQ99" s="51">
        <f t="shared" si="83"/>
        <v>0</v>
      </c>
      <c r="BR99" s="51">
        <f t="shared" si="84"/>
        <v>0</v>
      </c>
      <c r="BS99" s="51">
        <f t="shared" si="85"/>
        <v>0</v>
      </c>
      <c r="BT99" s="51">
        <f t="shared" si="86"/>
        <v>0</v>
      </c>
      <c r="BU99" s="32" t="s">
        <v>652</v>
      </c>
      <c r="BV99" s="32" t="s">
        <v>653</v>
      </c>
      <c r="BW99" s="32" t="s">
        <v>654</v>
      </c>
      <c r="BX99" s="32" t="s">
        <v>655</v>
      </c>
      <c r="BY99" s="32" t="s">
        <v>656</v>
      </c>
      <c r="BZ99" s="32" t="s">
        <v>18</v>
      </c>
    </row>
    <row r="100" spans="1:78">
      <c r="A100" s="32" t="s">
        <v>20</v>
      </c>
      <c r="B100" s="32" t="s">
        <v>657</v>
      </c>
      <c r="C100" s="32" t="s">
        <v>658</v>
      </c>
      <c r="D100" s="32" t="s">
        <v>659</v>
      </c>
      <c r="E100" s="32" t="s">
        <v>660</v>
      </c>
      <c r="F100" s="33" t="s">
        <v>661</v>
      </c>
      <c r="G100" s="33" t="s">
        <v>662</v>
      </c>
      <c r="H100" s="33" t="s">
        <v>663</v>
      </c>
      <c r="I100" s="32" t="s">
        <v>664</v>
      </c>
      <c r="J100" s="32" t="s">
        <v>665</v>
      </c>
      <c r="K100" s="32" t="s">
        <v>666</v>
      </c>
      <c r="L100" s="33" t="s">
        <v>667</v>
      </c>
      <c r="M100" s="33" t="s">
        <v>668</v>
      </c>
      <c r="N100" s="33" t="s">
        <v>669</v>
      </c>
      <c r="O100" s="32" t="s">
        <v>670</v>
      </c>
      <c r="P100" s="36">
        <f t="shared" si="44"/>
        <v>0.82381154594200012</v>
      </c>
      <c r="Q100" s="38">
        <f t="shared" si="45"/>
        <v>0.35733092645469644</v>
      </c>
      <c r="R100" s="41" t="s">
        <v>671</v>
      </c>
      <c r="S100" s="44">
        <f t="shared" si="46"/>
        <v>0.93312511303789625</v>
      </c>
      <c r="T100" s="43">
        <f t="shared" si="47"/>
        <v>1.2053877494756891</v>
      </c>
      <c r="U100" s="42">
        <f t="shared" si="48"/>
        <v>0.38368683734294218</v>
      </c>
      <c r="V100" s="33" t="s">
        <v>672</v>
      </c>
      <c r="W100" s="32" t="s">
        <v>673</v>
      </c>
      <c r="X100" s="32" t="s">
        <v>674</v>
      </c>
      <c r="Y100" s="32" t="s">
        <v>675</v>
      </c>
      <c r="Z100" s="32" t="s">
        <v>676</v>
      </c>
      <c r="AA100" s="32" t="s">
        <v>677</v>
      </c>
      <c r="AB100" s="32" t="s">
        <v>678</v>
      </c>
      <c r="AC100" s="47">
        <f t="shared" si="49"/>
        <v>4.3903271855223178E-2</v>
      </c>
      <c r="AD100" s="32"/>
      <c r="AE100" s="32" t="s">
        <v>679</v>
      </c>
      <c r="AF100" s="32" t="s">
        <v>680</v>
      </c>
      <c r="AG100" s="28">
        <f t="shared" si="50"/>
        <v>25.071699999999993</v>
      </c>
      <c r="AH100" s="32">
        <v>2</v>
      </c>
      <c r="AI100" s="32">
        <v>3</v>
      </c>
      <c r="AJ100" s="49">
        <f t="shared" si="51"/>
        <v>9.3830943898325998</v>
      </c>
      <c r="AK100" s="51">
        <f t="shared" si="52"/>
        <v>8.1009531329017328</v>
      </c>
      <c r="AL100" s="51">
        <f t="shared" si="53"/>
        <v>0.37425042537333336</v>
      </c>
      <c r="AM100" s="51">
        <f t="shared" si="54"/>
        <v>0.32311144170127015</v>
      </c>
      <c r="AN100" s="51"/>
      <c r="AO100" s="51">
        <f t="shared" si="55"/>
        <v>0</v>
      </c>
      <c r="AP100" s="51">
        <f t="shared" si="56"/>
        <v>0</v>
      </c>
      <c r="AQ100" s="51">
        <f t="shared" si="57"/>
        <v>0</v>
      </c>
      <c r="AR100" s="51">
        <f t="shared" si="58"/>
        <v>0</v>
      </c>
      <c r="AS100" s="51">
        <f t="shared" si="59"/>
        <v>0.37425042537333336</v>
      </c>
      <c r="AT100" s="51">
        <f t="shared" si="60"/>
        <v>0</v>
      </c>
      <c r="AU100" s="51">
        <f t="shared" si="61"/>
        <v>1</v>
      </c>
      <c r="AV100" s="51">
        <f t="shared" si="62"/>
        <v>0</v>
      </c>
      <c r="AW100" s="51">
        <f t="shared" si="63"/>
        <v>0</v>
      </c>
      <c r="AX100" s="51">
        <f t="shared" si="64"/>
        <v>0.37425042537333336</v>
      </c>
      <c r="AY100" s="51">
        <f t="shared" si="65"/>
        <v>0</v>
      </c>
      <c r="AZ100" s="51">
        <f t="shared" si="66"/>
        <v>1</v>
      </c>
      <c r="BA100" s="51">
        <f t="shared" si="67"/>
        <v>0</v>
      </c>
      <c r="BB100" s="51">
        <f t="shared" si="68"/>
        <v>0</v>
      </c>
      <c r="BC100" s="51">
        <f t="shared" si="69"/>
        <v>0</v>
      </c>
      <c r="BD100" s="51">
        <f t="shared" si="70"/>
        <v>0</v>
      </c>
      <c r="BE100" s="51">
        <f t="shared" si="71"/>
        <v>0</v>
      </c>
      <c r="BF100" s="51">
        <f t="shared" si="72"/>
        <v>0</v>
      </c>
      <c r="BG100" s="51">
        <f t="shared" si="73"/>
        <v>0</v>
      </c>
      <c r="BH100" s="51">
        <f t="shared" si="74"/>
        <v>0</v>
      </c>
      <c r="BI100" s="51">
        <f t="shared" si="75"/>
        <v>0.32311144170127015</v>
      </c>
      <c r="BJ100" s="51">
        <f t="shared" si="76"/>
        <v>0</v>
      </c>
      <c r="BK100" s="51">
        <f t="shared" si="77"/>
        <v>1</v>
      </c>
      <c r="BL100" s="51">
        <f t="shared" si="78"/>
        <v>0</v>
      </c>
      <c r="BM100" s="51">
        <f t="shared" si="79"/>
        <v>0</v>
      </c>
      <c r="BN100" s="51">
        <f t="shared" si="80"/>
        <v>0.32311144170127015</v>
      </c>
      <c r="BO100" s="51">
        <f t="shared" si="81"/>
        <v>0</v>
      </c>
      <c r="BP100" s="51">
        <f t="shared" si="82"/>
        <v>1</v>
      </c>
      <c r="BQ100" s="51">
        <f t="shared" si="83"/>
        <v>0</v>
      </c>
      <c r="BR100" s="51">
        <f t="shared" si="84"/>
        <v>0</v>
      </c>
      <c r="BS100" s="51">
        <f t="shared" si="85"/>
        <v>0</v>
      </c>
      <c r="BT100" s="51">
        <f t="shared" si="86"/>
        <v>0</v>
      </c>
      <c r="BU100" s="32" t="s">
        <v>681</v>
      </c>
      <c r="BV100" s="32" t="s">
        <v>682</v>
      </c>
      <c r="BW100" s="32" t="s">
        <v>32</v>
      </c>
      <c r="BX100" s="32" t="s">
        <v>683</v>
      </c>
      <c r="BY100" s="32" t="s">
        <v>684</v>
      </c>
      <c r="BZ100" s="32" t="s">
        <v>18</v>
      </c>
    </row>
    <row r="101" spans="1:78">
      <c r="A101" s="32" t="s">
        <v>16</v>
      </c>
      <c r="B101" s="32" t="s">
        <v>685</v>
      </c>
      <c r="C101" s="32" t="s">
        <v>686</v>
      </c>
      <c r="D101" s="32" t="s">
        <v>687</v>
      </c>
      <c r="E101" s="32" t="s">
        <v>688</v>
      </c>
      <c r="F101" s="33" t="s">
        <v>689</v>
      </c>
      <c r="G101" s="33" t="s">
        <v>690</v>
      </c>
      <c r="H101" s="32" t="s">
        <v>691</v>
      </c>
      <c r="I101" s="32" t="s">
        <v>692</v>
      </c>
      <c r="J101" s="32" t="s">
        <v>693</v>
      </c>
      <c r="K101" s="32" t="s">
        <v>694</v>
      </c>
      <c r="L101" s="33" t="s">
        <v>695</v>
      </c>
      <c r="M101" s="33" t="s">
        <v>696</v>
      </c>
      <c r="N101" s="33" t="s">
        <v>697</v>
      </c>
      <c r="O101" s="32" t="s">
        <v>698</v>
      </c>
      <c r="P101" s="36">
        <f t="shared" si="44"/>
        <v>0.97830034481999995</v>
      </c>
      <c r="Q101" s="38">
        <f t="shared" si="45"/>
        <v>0.91414312934986164</v>
      </c>
      <c r="R101" s="41" t="s">
        <v>699</v>
      </c>
      <c r="S101" s="44">
        <f t="shared" si="46"/>
        <v>1.1119528803354946</v>
      </c>
      <c r="T101" s="43">
        <f t="shared" si="47"/>
        <v>0.41740715537901751</v>
      </c>
      <c r="U101" s="42">
        <f t="shared" si="48"/>
        <v>0.1328648241209949</v>
      </c>
      <c r="V101" s="33" t="s">
        <v>700</v>
      </c>
      <c r="W101" s="32" t="s">
        <v>701</v>
      </c>
      <c r="X101" s="33" t="s">
        <v>702</v>
      </c>
      <c r="Y101" s="32" t="s">
        <v>703</v>
      </c>
      <c r="Z101" s="32" t="s">
        <v>704</v>
      </c>
      <c r="AA101" s="32" t="s">
        <v>705</v>
      </c>
      <c r="AB101" s="32" t="s">
        <v>706</v>
      </c>
      <c r="AC101" s="47">
        <f t="shared" si="49"/>
        <v>4.1542808564791298E-2</v>
      </c>
      <c r="AD101" s="32"/>
      <c r="AE101" s="32" t="s">
        <v>707</v>
      </c>
      <c r="AF101" s="32" t="s">
        <v>708</v>
      </c>
      <c r="AG101" s="28">
        <f t="shared" si="50"/>
        <v>3.6623000000000161</v>
      </c>
      <c r="AH101" s="32">
        <v>4</v>
      </c>
      <c r="AI101" s="32">
        <v>4</v>
      </c>
      <c r="AJ101" s="49">
        <f t="shared" si="51"/>
        <v>9.7157773133574707</v>
      </c>
      <c r="AK101" s="51">
        <f t="shared" si="52"/>
        <v>6.6507127667307904</v>
      </c>
      <c r="AL101" s="51">
        <f t="shared" si="53"/>
        <v>2.6529168318699803</v>
      </c>
      <c r="AM101" s="51">
        <f t="shared" si="54"/>
        <v>1.8159934376568716</v>
      </c>
      <c r="AN101" s="51"/>
      <c r="AO101" s="51">
        <f t="shared" si="55"/>
        <v>0</v>
      </c>
      <c r="AP101" s="51">
        <f t="shared" si="56"/>
        <v>0</v>
      </c>
      <c r="AQ101" s="51">
        <f t="shared" si="57"/>
        <v>0</v>
      </c>
      <c r="AR101" s="51">
        <f t="shared" si="58"/>
        <v>0</v>
      </c>
      <c r="AS101" s="51">
        <f t="shared" si="59"/>
        <v>0</v>
      </c>
      <c r="AT101" s="51">
        <f t="shared" si="60"/>
        <v>0</v>
      </c>
      <c r="AU101" s="51">
        <f t="shared" si="61"/>
        <v>0</v>
      </c>
      <c r="AV101" s="51">
        <f t="shared" si="62"/>
        <v>0</v>
      </c>
      <c r="AW101" s="51">
        <f t="shared" si="63"/>
        <v>0</v>
      </c>
      <c r="AX101" s="51">
        <f t="shared" si="64"/>
        <v>0</v>
      </c>
      <c r="AY101" s="51">
        <f t="shared" si="65"/>
        <v>0</v>
      </c>
      <c r="AZ101" s="51">
        <f t="shared" si="66"/>
        <v>0</v>
      </c>
      <c r="BA101" s="51">
        <f t="shared" si="67"/>
        <v>2.6529168318699803</v>
      </c>
      <c r="BB101" s="51">
        <f t="shared" si="68"/>
        <v>2.6529168318699803</v>
      </c>
      <c r="BC101" s="51">
        <f t="shared" si="69"/>
        <v>1</v>
      </c>
      <c r="BD101" s="51">
        <f t="shared" si="70"/>
        <v>1</v>
      </c>
      <c r="BE101" s="51">
        <f t="shared" si="71"/>
        <v>0</v>
      </c>
      <c r="BF101" s="51">
        <f t="shared" si="72"/>
        <v>0</v>
      </c>
      <c r="BG101" s="51">
        <f t="shared" si="73"/>
        <v>0</v>
      </c>
      <c r="BH101" s="51">
        <f t="shared" si="74"/>
        <v>0</v>
      </c>
      <c r="BI101" s="51">
        <f t="shared" si="75"/>
        <v>0</v>
      </c>
      <c r="BJ101" s="51">
        <f t="shared" si="76"/>
        <v>0</v>
      </c>
      <c r="BK101" s="51">
        <f t="shared" si="77"/>
        <v>0</v>
      </c>
      <c r="BL101" s="51">
        <f t="shared" si="78"/>
        <v>0</v>
      </c>
      <c r="BM101" s="51">
        <f t="shared" si="79"/>
        <v>0</v>
      </c>
      <c r="BN101" s="51">
        <f t="shared" si="80"/>
        <v>0</v>
      </c>
      <c r="BO101" s="51">
        <f t="shared" si="81"/>
        <v>0</v>
      </c>
      <c r="BP101" s="51">
        <f t="shared" si="82"/>
        <v>0</v>
      </c>
      <c r="BQ101" s="51">
        <f t="shared" si="83"/>
        <v>1.8159934376568716</v>
      </c>
      <c r="BR101" s="51">
        <f t="shared" si="84"/>
        <v>1.8159934376568716</v>
      </c>
      <c r="BS101" s="51">
        <f t="shared" si="85"/>
        <v>1</v>
      </c>
      <c r="BT101" s="51">
        <f t="shared" si="86"/>
        <v>1</v>
      </c>
      <c r="BU101" s="32" t="s">
        <v>709</v>
      </c>
      <c r="BV101" s="32" t="s">
        <v>710</v>
      </c>
      <c r="BW101" s="32" t="s">
        <v>711</v>
      </c>
      <c r="BX101" s="32" t="s">
        <v>712</v>
      </c>
      <c r="BY101" s="32" t="s">
        <v>713</v>
      </c>
      <c r="BZ101" s="32" t="s">
        <v>18</v>
      </c>
    </row>
    <row r="102" spans="1:78">
      <c r="A102" s="32" t="s">
        <v>22</v>
      </c>
      <c r="B102" s="32" t="s">
        <v>714</v>
      </c>
      <c r="C102" s="32" t="s">
        <v>715</v>
      </c>
      <c r="D102" s="32" t="s">
        <v>716</v>
      </c>
      <c r="E102" s="33" t="s">
        <v>717</v>
      </c>
      <c r="F102" s="33" t="s">
        <v>718</v>
      </c>
      <c r="G102" s="33" t="s">
        <v>719</v>
      </c>
      <c r="H102" s="32" t="s">
        <v>720</v>
      </c>
      <c r="I102" s="32" t="s">
        <v>721</v>
      </c>
      <c r="J102" s="32" t="s">
        <v>722</v>
      </c>
      <c r="K102" s="32" t="s">
        <v>723</v>
      </c>
      <c r="L102" s="33" t="s">
        <v>724</v>
      </c>
      <c r="M102" s="33" t="s">
        <v>725</v>
      </c>
      <c r="N102" s="33" t="s">
        <v>726</v>
      </c>
      <c r="O102" s="33" t="s">
        <v>727</v>
      </c>
      <c r="P102" s="36">
        <f t="shared" si="44"/>
        <v>-0.26113263350999999</v>
      </c>
      <c r="Q102" s="38">
        <f t="shared" si="45"/>
        <v>-0.86361949543226402</v>
      </c>
      <c r="R102" s="41" t="s">
        <v>728</v>
      </c>
      <c r="S102" s="44">
        <f t="shared" si="46"/>
        <v>0.1302594082439032</v>
      </c>
      <c r="T102" s="43">
        <f t="shared" si="47"/>
        <v>2.6132019292542079</v>
      </c>
      <c r="U102" s="42">
        <f t="shared" si="48"/>
        <v>0.83180800867616911</v>
      </c>
      <c r="V102" s="32" t="s">
        <v>729</v>
      </c>
      <c r="W102" s="32" t="s">
        <v>730</v>
      </c>
      <c r="X102" s="33" t="s">
        <v>731</v>
      </c>
      <c r="Y102" s="32" t="s">
        <v>732</v>
      </c>
      <c r="Z102" s="32" t="s">
        <v>733</v>
      </c>
      <c r="AA102" s="32" t="s">
        <v>734</v>
      </c>
      <c r="AB102" s="32" t="s">
        <v>735</v>
      </c>
      <c r="AC102" s="47">
        <f t="shared" si="49"/>
        <v>3.2181635482543602E-2</v>
      </c>
      <c r="AD102" s="32"/>
      <c r="AE102" s="32" t="s">
        <v>736</v>
      </c>
      <c r="AF102" s="32" t="s">
        <v>737</v>
      </c>
      <c r="AG102" s="28">
        <f t="shared" si="50"/>
        <v>3.0074999999999932</v>
      </c>
      <c r="AH102" s="32">
        <v>4</v>
      </c>
      <c r="AI102" s="32">
        <v>2</v>
      </c>
      <c r="AJ102" s="49">
        <f t="shared" si="51"/>
        <v>6.9905022508057959</v>
      </c>
      <c r="AK102" s="51">
        <f t="shared" si="52"/>
        <v>9.665365248399052</v>
      </c>
      <c r="AL102" s="51">
        <f t="shared" si="53"/>
        <v>2.3243565256212175</v>
      </c>
      <c r="AM102" s="51">
        <f t="shared" si="54"/>
        <v>3.213754031055386</v>
      </c>
      <c r="AN102" s="51"/>
      <c r="AO102" s="51">
        <f t="shared" si="55"/>
        <v>0</v>
      </c>
      <c r="AP102" s="51">
        <f t="shared" si="56"/>
        <v>0</v>
      </c>
      <c r="AQ102" s="51">
        <f t="shared" si="57"/>
        <v>0</v>
      </c>
      <c r="AR102" s="51">
        <f t="shared" si="58"/>
        <v>0</v>
      </c>
      <c r="AS102" s="51">
        <f t="shared" si="59"/>
        <v>0</v>
      </c>
      <c r="AT102" s="51">
        <f t="shared" si="60"/>
        <v>2.3243565256212175</v>
      </c>
      <c r="AU102" s="51">
        <f t="shared" si="61"/>
        <v>0</v>
      </c>
      <c r="AV102" s="51">
        <f t="shared" si="62"/>
        <v>1</v>
      </c>
      <c r="AW102" s="51">
        <f t="shared" si="63"/>
        <v>0</v>
      </c>
      <c r="AX102" s="51">
        <f t="shared" si="64"/>
        <v>0</v>
      </c>
      <c r="AY102" s="51">
        <f t="shared" si="65"/>
        <v>0</v>
      </c>
      <c r="AZ102" s="51">
        <f t="shared" si="66"/>
        <v>0</v>
      </c>
      <c r="BA102" s="51">
        <f t="shared" si="67"/>
        <v>2.3243565256212175</v>
      </c>
      <c r="BB102" s="51">
        <f t="shared" si="68"/>
        <v>0</v>
      </c>
      <c r="BC102" s="51">
        <f t="shared" si="69"/>
        <v>1</v>
      </c>
      <c r="BD102" s="51">
        <f t="shared" si="70"/>
        <v>0</v>
      </c>
      <c r="BE102" s="51">
        <f t="shared" si="71"/>
        <v>0</v>
      </c>
      <c r="BF102" s="51">
        <f t="shared" si="72"/>
        <v>0</v>
      </c>
      <c r="BG102" s="51">
        <f t="shared" si="73"/>
        <v>0</v>
      </c>
      <c r="BH102" s="51">
        <f t="shared" si="74"/>
        <v>0</v>
      </c>
      <c r="BI102" s="51">
        <f t="shared" si="75"/>
        <v>0</v>
      </c>
      <c r="BJ102" s="51">
        <f t="shared" si="76"/>
        <v>3.213754031055386</v>
      </c>
      <c r="BK102" s="51">
        <f t="shared" si="77"/>
        <v>0</v>
      </c>
      <c r="BL102" s="51">
        <f t="shared" si="78"/>
        <v>1</v>
      </c>
      <c r="BM102" s="51">
        <f t="shared" si="79"/>
        <v>0</v>
      </c>
      <c r="BN102" s="51">
        <f t="shared" si="80"/>
        <v>0</v>
      </c>
      <c r="BO102" s="51">
        <f t="shared" si="81"/>
        <v>0</v>
      </c>
      <c r="BP102" s="51">
        <f t="shared" si="82"/>
        <v>0</v>
      </c>
      <c r="BQ102" s="51">
        <f t="shared" si="83"/>
        <v>3.213754031055386</v>
      </c>
      <c r="BR102" s="51">
        <f t="shared" si="84"/>
        <v>0</v>
      </c>
      <c r="BS102" s="51">
        <f t="shared" si="85"/>
        <v>1</v>
      </c>
      <c r="BT102" s="51">
        <f t="shared" si="86"/>
        <v>0</v>
      </c>
      <c r="BU102" s="32" t="s">
        <v>738</v>
      </c>
      <c r="BV102" s="32" t="s">
        <v>739</v>
      </c>
      <c r="BW102" s="32" t="s">
        <v>740</v>
      </c>
      <c r="BX102" s="32" t="s">
        <v>741</v>
      </c>
      <c r="BY102" s="32" t="s">
        <v>742</v>
      </c>
      <c r="BZ102" s="32" t="s">
        <v>18</v>
      </c>
    </row>
    <row r="103" spans="1:78">
      <c r="A103" s="32" t="s">
        <v>22</v>
      </c>
      <c r="B103" s="32" t="s">
        <v>743</v>
      </c>
      <c r="C103" s="32" t="s">
        <v>744</v>
      </c>
      <c r="D103" s="32" t="s">
        <v>745</v>
      </c>
      <c r="E103" s="32" t="s">
        <v>746</v>
      </c>
      <c r="F103" s="33" t="s">
        <v>747</v>
      </c>
      <c r="G103" s="33" t="s">
        <v>748</v>
      </c>
      <c r="H103" s="32" t="s">
        <v>749</v>
      </c>
      <c r="I103" s="32" t="s">
        <v>750</v>
      </c>
      <c r="J103" s="32" t="s">
        <v>751</v>
      </c>
      <c r="K103" s="33" t="s">
        <v>752</v>
      </c>
      <c r="L103" s="33" t="s">
        <v>753</v>
      </c>
      <c r="M103" s="32" t="s">
        <v>754</v>
      </c>
      <c r="N103" s="32" t="s">
        <v>755</v>
      </c>
      <c r="O103" s="32" t="s">
        <v>756</v>
      </c>
      <c r="P103" s="36">
        <f t="shared" si="44"/>
        <v>-0.52509381010999989</v>
      </c>
      <c r="Q103" s="38">
        <f t="shared" si="45"/>
        <v>-0.44855298116832676</v>
      </c>
      <c r="R103" s="41" t="s">
        <v>757</v>
      </c>
      <c r="S103" s="44">
        <f t="shared" si="46"/>
        <v>0.15171317626280451</v>
      </c>
      <c r="T103" s="43">
        <f t="shared" si="47"/>
        <v>2.0359419760883561</v>
      </c>
      <c r="U103" s="42">
        <f t="shared" si="48"/>
        <v>0.64806045868548656</v>
      </c>
      <c r="V103" s="32" t="s">
        <v>758</v>
      </c>
      <c r="W103" s="32" t="s">
        <v>759</v>
      </c>
      <c r="X103" s="32" t="s">
        <v>760</v>
      </c>
      <c r="Y103" s="32" t="s">
        <v>761</v>
      </c>
      <c r="Z103" s="32" t="s">
        <v>762</v>
      </c>
      <c r="AA103" s="32" t="s">
        <v>763</v>
      </c>
      <c r="AB103" s="32" t="s">
        <v>764</v>
      </c>
      <c r="AC103" s="47">
        <f t="shared" si="49"/>
        <v>4.359540162010711E-2</v>
      </c>
      <c r="AD103" s="32"/>
      <c r="AE103" s="32" t="s">
        <v>765</v>
      </c>
      <c r="AF103" s="32" t="s">
        <v>766</v>
      </c>
      <c r="AG103" s="28">
        <f t="shared" si="50"/>
        <v>6.3360000000000127</v>
      </c>
      <c r="AH103" s="32">
        <v>3</v>
      </c>
      <c r="AI103" s="32">
        <v>2</v>
      </c>
      <c r="AJ103" s="49">
        <f t="shared" si="51"/>
        <v>6.7725227384437394</v>
      </c>
      <c r="AK103" s="51">
        <f t="shared" si="52"/>
        <v>8.8673047605195379</v>
      </c>
      <c r="AL103" s="51">
        <f t="shared" si="53"/>
        <v>1.068895634224073</v>
      </c>
      <c r="AM103" s="51">
        <f t="shared" si="54"/>
        <v>1.3995114836678535</v>
      </c>
      <c r="AN103" s="51"/>
      <c r="AO103" s="51">
        <f t="shared" si="55"/>
        <v>0</v>
      </c>
      <c r="AP103" s="51">
        <f t="shared" si="56"/>
        <v>0</v>
      </c>
      <c r="AQ103" s="51">
        <f t="shared" si="57"/>
        <v>0</v>
      </c>
      <c r="AR103" s="51">
        <f t="shared" si="58"/>
        <v>0</v>
      </c>
      <c r="AS103" s="51">
        <f t="shared" si="59"/>
        <v>0</v>
      </c>
      <c r="AT103" s="51">
        <f t="shared" si="60"/>
        <v>1.068895634224073</v>
      </c>
      <c r="AU103" s="51">
        <f t="shared" si="61"/>
        <v>0</v>
      </c>
      <c r="AV103" s="51">
        <f t="shared" si="62"/>
        <v>1</v>
      </c>
      <c r="AW103" s="51">
        <f t="shared" si="63"/>
        <v>1.068895634224073</v>
      </c>
      <c r="AX103" s="51">
        <f t="shared" si="64"/>
        <v>0</v>
      </c>
      <c r="AY103" s="51">
        <f t="shared" si="65"/>
        <v>1</v>
      </c>
      <c r="AZ103" s="51">
        <f t="shared" si="66"/>
        <v>0</v>
      </c>
      <c r="BA103" s="51">
        <f t="shared" si="67"/>
        <v>0</v>
      </c>
      <c r="BB103" s="51">
        <f t="shared" si="68"/>
        <v>0</v>
      </c>
      <c r="BC103" s="51">
        <f t="shared" si="69"/>
        <v>0</v>
      </c>
      <c r="BD103" s="51">
        <f t="shared" si="70"/>
        <v>0</v>
      </c>
      <c r="BE103" s="51">
        <f t="shared" si="71"/>
        <v>0</v>
      </c>
      <c r="BF103" s="51">
        <f t="shared" si="72"/>
        <v>0</v>
      </c>
      <c r="BG103" s="51">
        <f t="shared" si="73"/>
        <v>0</v>
      </c>
      <c r="BH103" s="51">
        <f t="shared" si="74"/>
        <v>0</v>
      </c>
      <c r="BI103" s="51">
        <f t="shared" si="75"/>
        <v>0</v>
      </c>
      <c r="BJ103" s="51">
        <f t="shared" si="76"/>
        <v>1.3995114836678535</v>
      </c>
      <c r="BK103" s="51">
        <f t="shared" si="77"/>
        <v>0</v>
      </c>
      <c r="BL103" s="51">
        <f t="shared" si="78"/>
        <v>1</v>
      </c>
      <c r="BM103" s="51">
        <f t="shared" si="79"/>
        <v>1.3995114836678535</v>
      </c>
      <c r="BN103" s="51">
        <f t="shared" si="80"/>
        <v>0</v>
      </c>
      <c r="BO103" s="51">
        <f t="shared" si="81"/>
        <v>1</v>
      </c>
      <c r="BP103" s="51">
        <f t="shared" si="82"/>
        <v>0</v>
      </c>
      <c r="BQ103" s="51">
        <f t="shared" si="83"/>
        <v>0</v>
      </c>
      <c r="BR103" s="51">
        <f t="shared" si="84"/>
        <v>0</v>
      </c>
      <c r="BS103" s="51">
        <f t="shared" si="85"/>
        <v>0</v>
      </c>
      <c r="BT103" s="51">
        <f t="shared" si="86"/>
        <v>0</v>
      </c>
      <c r="BU103" s="32" t="s">
        <v>767</v>
      </c>
      <c r="BV103" s="32" t="s">
        <v>768</v>
      </c>
      <c r="BW103" s="32" t="s">
        <v>769</v>
      </c>
      <c r="BX103" s="32" t="s">
        <v>770</v>
      </c>
      <c r="BY103" s="32" t="s">
        <v>771</v>
      </c>
      <c r="BZ103" s="32" t="s">
        <v>18</v>
      </c>
    </row>
    <row r="104" spans="1:78">
      <c r="A104" s="32" t="s">
        <v>16</v>
      </c>
      <c r="B104" s="32" t="s">
        <v>772</v>
      </c>
      <c r="C104" s="32" t="s">
        <v>773</v>
      </c>
      <c r="D104" s="32" t="s">
        <v>774</v>
      </c>
      <c r="E104" s="33" t="s">
        <v>775</v>
      </c>
      <c r="F104" s="33" t="s">
        <v>776</v>
      </c>
      <c r="G104" s="33" t="s">
        <v>777</v>
      </c>
      <c r="H104" s="32" t="s">
        <v>778</v>
      </c>
      <c r="I104" s="32" t="s">
        <v>779</v>
      </c>
      <c r="J104" s="32" t="s">
        <v>780</v>
      </c>
      <c r="K104" s="32" t="s">
        <v>781</v>
      </c>
      <c r="L104" s="32" t="s">
        <v>782</v>
      </c>
      <c r="M104" s="33" t="s">
        <v>783</v>
      </c>
      <c r="N104" s="33" t="s">
        <v>784</v>
      </c>
      <c r="O104" s="33" t="s">
        <v>785</v>
      </c>
      <c r="P104" s="36">
        <f t="shared" si="44"/>
        <v>0.91413374374799994</v>
      </c>
      <c r="Q104" s="38">
        <f t="shared" si="45"/>
        <v>0.67128100291746806</v>
      </c>
      <c r="R104" s="41" t="s">
        <v>786</v>
      </c>
      <c r="S104" s="44">
        <f t="shared" si="46"/>
        <v>1.6459215341274376</v>
      </c>
      <c r="T104" s="43">
        <f t="shared" si="47"/>
        <v>0.83486061343018281</v>
      </c>
      <c r="U104" s="42">
        <f t="shared" si="48"/>
        <v>0.26574438684029117</v>
      </c>
      <c r="V104" s="32" t="s">
        <v>787</v>
      </c>
      <c r="W104" s="32" t="s">
        <v>788</v>
      </c>
      <c r="X104" s="33" t="s">
        <v>789</v>
      </c>
      <c r="Y104" s="32" t="s">
        <v>790</v>
      </c>
      <c r="Z104" s="32" t="s">
        <v>791</v>
      </c>
      <c r="AA104" s="32" t="s">
        <v>792</v>
      </c>
      <c r="AB104" s="32" t="s">
        <v>793</v>
      </c>
      <c r="AC104" s="47">
        <f t="shared" si="49"/>
        <v>3.5960534246876841E-2</v>
      </c>
      <c r="AD104" s="32"/>
      <c r="AE104" s="32" t="s">
        <v>794</v>
      </c>
      <c r="AF104" s="32" t="s">
        <v>795</v>
      </c>
      <c r="AG104" s="28">
        <f t="shared" si="50"/>
        <v>5.1320999999999799</v>
      </c>
      <c r="AH104" s="32">
        <v>3</v>
      </c>
      <c r="AI104" s="32">
        <v>2</v>
      </c>
      <c r="AJ104" s="49">
        <f t="shared" si="51"/>
        <v>10.489761519681137</v>
      </c>
      <c r="AK104" s="51">
        <f t="shared" si="52"/>
        <v>7.8589770837626114</v>
      </c>
      <c r="AL104" s="51">
        <f t="shared" si="53"/>
        <v>2.0439511154656334</v>
      </c>
      <c r="AM104" s="51">
        <f t="shared" si="54"/>
        <v>1.5313374805172624</v>
      </c>
      <c r="AN104" s="51"/>
      <c r="AO104" s="51">
        <f t="shared" si="55"/>
        <v>0</v>
      </c>
      <c r="AP104" s="51">
        <f t="shared" si="56"/>
        <v>0</v>
      </c>
      <c r="AQ104" s="51">
        <f t="shared" si="57"/>
        <v>0</v>
      </c>
      <c r="AR104" s="51">
        <f t="shared" si="58"/>
        <v>0</v>
      </c>
      <c r="AS104" s="51">
        <f t="shared" si="59"/>
        <v>0</v>
      </c>
      <c r="AT104" s="51">
        <f t="shared" si="60"/>
        <v>2.0439511154656334</v>
      </c>
      <c r="AU104" s="51">
        <f t="shared" si="61"/>
        <v>0</v>
      </c>
      <c r="AV104" s="51">
        <f t="shared" si="62"/>
        <v>1</v>
      </c>
      <c r="AW104" s="51">
        <f t="shared" si="63"/>
        <v>2.0439511154656334</v>
      </c>
      <c r="AX104" s="51">
        <f t="shared" si="64"/>
        <v>0</v>
      </c>
      <c r="AY104" s="51">
        <f t="shared" si="65"/>
        <v>1</v>
      </c>
      <c r="AZ104" s="51">
        <f t="shared" si="66"/>
        <v>0</v>
      </c>
      <c r="BA104" s="51">
        <f t="shared" si="67"/>
        <v>0</v>
      </c>
      <c r="BB104" s="51">
        <f t="shared" si="68"/>
        <v>0</v>
      </c>
      <c r="BC104" s="51">
        <f t="shared" si="69"/>
        <v>0</v>
      </c>
      <c r="BD104" s="51">
        <f t="shared" si="70"/>
        <v>0</v>
      </c>
      <c r="BE104" s="51">
        <f t="shared" si="71"/>
        <v>0</v>
      </c>
      <c r="BF104" s="51">
        <f t="shared" si="72"/>
        <v>0</v>
      </c>
      <c r="BG104" s="51">
        <f t="shared" si="73"/>
        <v>0</v>
      </c>
      <c r="BH104" s="51">
        <f t="shared" si="74"/>
        <v>0</v>
      </c>
      <c r="BI104" s="51">
        <f t="shared" si="75"/>
        <v>0</v>
      </c>
      <c r="BJ104" s="51">
        <f t="shared" si="76"/>
        <v>1.5313374805172624</v>
      </c>
      <c r="BK104" s="51">
        <f t="shared" si="77"/>
        <v>0</v>
      </c>
      <c r="BL104" s="51">
        <f t="shared" si="78"/>
        <v>1</v>
      </c>
      <c r="BM104" s="51">
        <f t="shared" si="79"/>
        <v>1.5313374805172624</v>
      </c>
      <c r="BN104" s="51">
        <f t="shared" si="80"/>
        <v>0</v>
      </c>
      <c r="BO104" s="51">
        <f t="shared" si="81"/>
        <v>1</v>
      </c>
      <c r="BP104" s="51">
        <f t="shared" si="82"/>
        <v>0</v>
      </c>
      <c r="BQ104" s="51">
        <f t="shared" si="83"/>
        <v>0</v>
      </c>
      <c r="BR104" s="51">
        <f t="shared" si="84"/>
        <v>0</v>
      </c>
      <c r="BS104" s="51">
        <f t="shared" si="85"/>
        <v>0</v>
      </c>
      <c r="BT104" s="51">
        <f t="shared" si="86"/>
        <v>0</v>
      </c>
      <c r="BU104" s="32" t="s">
        <v>796</v>
      </c>
      <c r="BV104" s="32" t="s">
        <v>797</v>
      </c>
      <c r="BW104" s="32" t="s">
        <v>798</v>
      </c>
      <c r="BX104" s="32" t="s">
        <v>799</v>
      </c>
      <c r="BY104" s="32" t="s">
        <v>800</v>
      </c>
      <c r="BZ104" s="32" t="s">
        <v>18</v>
      </c>
    </row>
    <row r="105" spans="1:78">
      <c r="A105" s="32" t="s">
        <v>20</v>
      </c>
      <c r="B105" s="32" t="s">
        <v>801</v>
      </c>
      <c r="C105" s="32" t="s">
        <v>802</v>
      </c>
      <c r="D105" s="32" t="s">
        <v>803</v>
      </c>
      <c r="E105" s="32" t="s">
        <v>804</v>
      </c>
      <c r="F105" s="33" t="s">
        <v>805</v>
      </c>
      <c r="G105" s="32" t="s">
        <v>806</v>
      </c>
      <c r="H105" s="33" t="s">
        <v>807</v>
      </c>
      <c r="I105" s="32" t="s">
        <v>808</v>
      </c>
      <c r="J105" s="32" t="s">
        <v>809</v>
      </c>
      <c r="K105" s="33" t="s">
        <v>810</v>
      </c>
      <c r="L105" s="33" t="s">
        <v>811</v>
      </c>
      <c r="M105" s="33" t="s">
        <v>812</v>
      </c>
      <c r="N105" s="33" t="s">
        <v>813</v>
      </c>
      <c r="O105" s="33" t="s">
        <v>814</v>
      </c>
      <c r="P105" s="36">
        <f t="shared" si="44"/>
        <v>-0.48574342310999996</v>
      </c>
      <c r="Q105" s="38">
        <f t="shared" si="45"/>
        <v>-0.52810665381075905</v>
      </c>
      <c r="R105" s="41" t="s">
        <v>815</v>
      </c>
      <c r="S105" s="44">
        <f t="shared" si="46"/>
        <v>1.4164376132326646</v>
      </c>
      <c r="T105" s="43">
        <f t="shared" si="47"/>
        <v>2.1271657201827572</v>
      </c>
      <c r="U105" s="42">
        <f t="shared" si="48"/>
        <v>0.67709787828543455</v>
      </c>
      <c r="V105" s="32" t="s">
        <v>816</v>
      </c>
      <c r="W105" s="32" t="s">
        <v>817</v>
      </c>
      <c r="X105" s="33" t="s">
        <v>818</v>
      </c>
      <c r="Y105" s="32" t="s">
        <v>819</v>
      </c>
      <c r="Z105" s="32" t="s">
        <v>820</v>
      </c>
      <c r="AA105" s="32" t="s">
        <v>821</v>
      </c>
      <c r="AB105" s="32" t="s">
        <v>822</v>
      </c>
      <c r="AC105" s="47">
        <f t="shared" si="49"/>
        <v>4.0954806234185577E-2</v>
      </c>
      <c r="AD105" s="32"/>
      <c r="AE105" s="32" t="s">
        <v>823</v>
      </c>
      <c r="AF105" s="32" t="s">
        <v>824</v>
      </c>
      <c r="AG105" s="28">
        <f t="shared" si="50"/>
        <v>5.6666999999999916</v>
      </c>
      <c r="AH105" s="32">
        <v>4</v>
      </c>
      <c r="AI105" s="32">
        <v>1</v>
      </c>
      <c r="AJ105" s="49">
        <f t="shared" si="51"/>
        <v>10.085514705302552</v>
      </c>
      <c r="AK105" s="51">
        <f t="shared" si="52"/>
        <v>9.0206839490840078</v>
      </c>
      <c r="AL105" s="51">
        <f t="shared" si="53"/>
        <v>1.7797862433696097</v>
      </c>
      <c r="AM105" s="51">
        <f t="shared" si="54"/>
        <v>1.5918760388028343</v>
      </c>
      <c r="AN105" s="51"/>
      <c r="AO105" s="51">
        <f t="shared" si="55"/>
        <v>0</v>
      </c>
      <c r="AP105" s="51">
        <f t="shared" si="56"/>
        <v>1.7797862433696097</v>
      </c>
      <c r="AQ105" s="51">
        <f t="shared" si="57"/>
        <v>0</v>
      </c>
      <c r="AR105" s="51">
        <f t="shared" si="58"/>
        <v>1</v>
      </c>
      <c r="AS105" s="51">
        <f t="shared" si="59"/>
        <v>0</v>
      </c>
      <c r="AT105" s="51">
        <f t="shared" si="60"/>
        <v>0</v>
      </c>
      <c r="AU105" s="51">
        <f t="shared" si="61"/>
        <v>0</v>
      </c>
      <c r="AV105" s="51">
        <f t="shared" si="62"/>
        <v>0</v>
      </c>
      <c r="AW105" s="51">
        <f t="shared" si="63"/>
        <v>0</v>
      </c>
      <c r="AX105" s="51">
        <f t="shared" si="64"/>
        <v>0</v>
      </c>
      <c r="AY105" s="51">
        <f t="shared" si="65"/>
        <v>0</v>
      </c>
      <c r="AZ105" s="51">
        <f t="shared" si="66"/>
        <v>0</v>
      </c>
      <c r="BA105" s="51">
        <f t="shared" si="67"/>
        <v>1.7797862433696097</v>
      </c>
      <c r="BB105" s="51">
        <f t="shared" si="68"/>
        <v>0</v>
      </c>
      <c r="BC105" s="51">
        <f t="shared" si="69"/>
        <v>1</v>
      </c>
      <c r="BD105" s="51">
        <f t="shared" si="70"/>
        <v>0</v>
      </c>
      <c r="BE105" s="51">
        <f t="shared" si="71"/>
        <v>0</v>
      </c>
      <c r="BF105" s="51">
        <f t="shared" si="72"/>
        <v>1.5918760388028343</v>
      </c>
      <c r="BG105" s="51">
        <f t="shared" si="73"/>
        <v>0</v>
      </c>
      <c r="BH105" s="51">
        <f t="shared" si="74"/>
        <v>1</v>
      </c>
      <c r="BI105" s="51">
        <f t="shared" si="75"/>
        <v>0</v>
      </c>
      <c r="BJ105" s="51">
        <f t="shared" si="76"/>
        <v>0</v>
      </c>
      <c r="BK105" s="51">
        <f t="shared" si="77"/>
        <v>0</v>
      </c>
      <c r="BL105" s="51">
        <f t="shared" si="78"/>
        <v>0</v>
      </c>
      <c r="BM105" s="51">
        <f t="shared" si="79"/>
        <v>0</v>
      </c>
      <c r="BN105" s="51">
        <f t="shared" si="80"/>
        <v>0</v>
      </c>
      <c r="BO105" s="51">
        <f t="shared" si="81"/>
        <v>0</v>
      </c>
      <c r="BP105" s="51">
        <f t="shared" si="82"/>
        <v>0</v>
      </c>
      <c r="BQ105" s="51">
        <f t="shared" si="83"/>
        <v>1.5918760388028343</v>
      </c>
      <c r="BR105" s="51">
        <f t="shared" si="84"/>
        <v>0</v>
      </c>
      <c r="BS105" s="51">
        <f t="shared" si="85"/>
        <v>1</v>
      </c>
      <c r="BT105" s="51">
        <f t="shared" si="86"/>
        <v>0</v>
      </c>
      <c r="BU105" s="32" t="s">
        <v>825</v>
      </c>
      <c r="BV105" s="32" t="s">
        <v>826</v>
      </c>
      <c r="BW105" s="32" t="s">
        <v>827</v>
      </c>
      <c r="BX105" s="32" t="s">
        <v>828</v>
      </c>
      <c r="BY105" s="32" t="s">
        <v>829</v>
      </c>
      <c r="BZ105" s="32" t="s">
        <v>18</v>
      </c>
    </row>
    <row r="106" spans="1:78">
      <c r="A106" s="32" t="s">
        <v>16</v>
      </c>
      <c r="B106" s="32" t="s">
        <v>830</v>
      </c>
      <c r="C106" s="32" t="s">
        <v>831</v>
      </c>
      <c r="D106" s="33" t="s">
        <v>832</v>
      </c>
      <c r="E106" s="32" t="s">
        <v>833</v>
      </c>
      <c r="F106" s="33" t="s">
        <v>834</v>
      </c>
      <c r="G106" s="32" t="s">
        <v>835</v>
      </c>
      <c r="H106" s="33" t="s">
        <v>836</v>
      </c>
      <c r="I106" s="32" t="s">
        <v>837</v>
      </c>
      <c r="J106" s="32" t="s">
        <v>838</v>
      </c>
      <c r="K106" s="32" t="s">
        <v>839</v>
      </c>
      <c r="L106" s="33" t="s">
        <v>840</v>
      </c>
      <c r="M106" s="32" t="s">
        <v>841</v>
      </c>
      <c r="N106" s="32" t="s">
        <v>842</v>
      </c>
      <c r="O106" s="32" t="s">
        <v>843</v>
      </c>
      <c r="P106" s="36">
        <f t="shared" si="44"/>
        <v>-0.36624034313999998</v>
      </c>
      <c r="Q106" s="38">
        <f t="shared" si="45"/>
        <v>-0.73173602211339017</v>
      </c>
      <c r="R106" s="41" t="s">
        <v>844</v>
      </c>
      <c r="S106" s="44">
        <f t="shared" si="46"/>
        <v>0.70356766255941472</v>
      </c>
      <c r="T106" s="43">
        <f t="shared" si="47"/>
        <v>2.3916618324469816</v>
      </c>
      <c r="U106" s="42">
        <f t="shared" si="48"/>
        <v>0.76128960567631498</v>
      </c>
      <c r="V106" s="32" t="s">
        <v>845</v>
      </c>
      <c r="W106" s="32" t="s">
        <v>846</v>
      </c>
      <c r="X106" s="32" t="s">
        <v>847</v>
      </c>
      <c r="Y106" s="32" t="s">
        <v>848</v>
      </c>
      <c r="Z106" s="32" t="s">
        <v>849</v>
      </c>
      <c r="AA106" s="32" t="s">
        <v>850</v>
      </c>
      <c r="AB106" s="32" t="s">
        <v>851</v>
      </c>
      <c r="AC106" s="47">
        <f t="shared" si="49"/>
        <v>4.0221779199054244E-2</v>
      </c>
      <c r="AD106" s="32"/>
      <c r="AE106" s="32" t="s">
        <v>852</v>
      </c>
      <c r="AF106" s="32" t="s">
        <v>853</v>
      </c>
      <c r="AG106" s="28">
        <f t="shared" si="50"/>
        <v>3.9695999999999572</v>
      </c>
      <c r="AH106" s="32">
        <v>2</v>
      </c>
      <c r="AI106" s="32">
        <v>1</v>
      </c>
      <c r="AJ106" s="49">
        <f t="shared" si="51"/>
        <v>9.1020645940378326</v>
      </c>
      <c r="AK106" s="51">
        <f t="shared" si="52"/>
        <v>9.2158207993778429</v>
      </c>
      <c r="AL106" s="51">
        <f t="shared" si="53"/>
        <v>2.2929425115976247</v>
      </c>
      <c r="AM106" s="51">
        <f t="shared" si="54"/>
        <v>2.3215993549420451</v>
      </c>
      <c r="AN106" s="51"/>
      <c r="AO106" s="51">
        <f t="shared" si="55"/>
        <v>0</v>
      </c>
      <c r="AP106" s="51">
        <f t="shared" si="56"/>
        <v>2.2929425115976247</v>
      </c>
      <c r="AQ106" s="51">
        <f t="shared" si="57"/>
        <v>0</v>
      </c>
      <c r="AR106" s="51">
        <f t="shared" si="58"/>
        <v>1</v>
      </c>
      <c r="AS106" s="51">
        <f t="shared" si="59"/>
        <v>2.2929425115976247</v>
      </c>
      <c r="AT106" s="51">
        <f t="shared" si="60"/>
        <v>0</v>
      </c>
      <c r="AU106" s="51">
        <f t="shared" si="61"/>
        <v>1</v>
      </c>
      <c r="AV106" s="51">
        <f t="shared" si="62"/>
        <v>0</v>
      </c>
      <c r="AW106" s="51">
        <f t="shared" si="63"/>
        <v>0</v>
      </c>
      <c r="AX106" s="51">
        <f t="shared" si="64"/>
        <v>0</v>
      </c>
      <c r="AY106" s="51">
        <f t="shared" si="65"/>
        <v>0</v>
      </c>
      <c r="AZ106" s="51">
        <f t="shared" si="66"/>
        <v>0</v>
      </c>
      <c r="BA106" s="51">
        <f t="shared" si="67"/>
        <v>0</v>
      </c>
      <c r="BB106" s="51">
        <f t="shared" si="68"/>
        <v>0</v>
      </c>
      <c r="BC106" s="51">
        <f t="shared" si="69"/>
        <v>0</v>
      </c>
      <c r="BD106" s="51">
        <f t="shared" si="70"/>
        <v>0</v>
      </c>
      <c r="BE106" s="51">
        <f t="shared" si="71"/>
        <v>0</v>
      </c>
      <c r="BF106" s="51">
        <f t="shared" si="72"/>
        <v>2.3215993549420451</v>
      </c>
      <c r="BG106" s="51">
        <f t="shared" si="73"/>
        <v>0</v>
      </c>
      <c r="BH106" s="51">
        <f t="shared" si="74"/>
        <v>1</v>
      </c>
      <c r="BI106" s="51">
        <f t="shared" si="75"/>
        <v>2.3215993549420451</v>
      </c>
      <c r="BJ106" s="51">
        <f t="shared" si="76"/>
        <v>0</v>
      </c>
      <c r="BK106" s="51">
        <f t="shared" si="77"/>
        <v>1</v>
      </c>
      <c r="BL106" s="51">
        <f t="shared" si="78"/>
        <v>0</v>
      </c>
      <c r="BM106" s="51">
        <f t="shared" si="79"/>
        <v>0</v>
      </c>
      <c r="BN106" s="51">
        <f t="shared" si="80"/>
        <v>0</v>
      </c>
      <c r="BO106" s="51">
        <f t="shared" si="81"/>
        <v>0</v>
      </c>
      <c r="BP106" s="51">
        <f t="shared" si="82"/>
        <v>0</v>
      </c>
      <c r="BQ106" s="51">
        <f t="shared" si="83"/>
        <v>0</v>
      </c>
      <c r="BR106" s="51">
        <f t="shared" si="84"/>
        <v>0</v>
      </c>
      <c r="BS106" s="51">
        <f t="shared" si="85"/>
        <v>0</v>
      </c>
      <c r="BT106" s="51">
        <f t="shared" si="86"/>
        <v>0</v>
      </c>
      <c r="BU106" s="32" t="s">
        <v>854</v>
      </c>
      <c r="BV106" s="32" t="s">
        <v>855</v>
      </c>
      <c r="BW106" s="32" t="s">
        <v>856</v>
      </c>
      <c r="BX106" s="32" t="s">
        <v>857</v>
      </c>
      <c r="BY106" s="32" t="s">
        <v>858</v>
      </c>
      <c r="BZ106" s="32" t="s">
        <v>18</v>
      </c>
    </row>
    <row r="107" spans="1:78">
      <c r="A107" s="32" t="s">
        <v>20</v>
      </c>
      <c r="B107" s="32" t="s">
        <v>859</v>
      </c>
      <c r="C107" s="32" t="s">
        <v>860</v>
      </c>
      <c r="D107" s="32" t="s">
        <v>861</v>
      </c>
      <c r="E107" s="33" t="s">
        <v>862</v>
      </c>
      <c r="F107" s="32" t="s">
        <v>863</v>
      </c>
      <c r="G107" s="33" t="s">
        <v>864</v>
      </c>
      <c r="H107" s="32" t="s">
        <v>865</v>
      </c>
      <c r="I107" s="32" t="s">
        <v>866</v>
      </c>
      <c r="J107" s="32" t="s">
        <v>867</v>
      </c>
      <c r="K107" s="32" t="s">
        <v>868</v>
      </c>
      <c r="L107" s="32" t="s">
        <v>869</v>
      </c>
      <c r="M107" s="33" t="s">
        <v>870</v>
      </c>
      <c r="N107" s="33" t="s">
        <v>871</v>
      </c>
      <c r="O107" s="33" t="s">
        <v>872</v>
      </c>
      <c r="P107" s="36">
        <f t="shared" si="44"/>
        <v>0.99108942185000004</v>
      </c>
      <c r="Q107" s="38">
        <f t="shared" si="45"/>
        <v>0.96451648420593461</v>
      </c>
      <c r="R107" s="41" t="s">
        <v>873</v>
      </c>
      <c r="S107" s="44">
        <f t="shared" si="46"/>
        <v>1.2180512949785032</v>
      </c>
      <c r="T107" s="43">
        <f t="shared" si="47"/>
        <v>0.26719046017871073</v>
      </c>
      <c r="U107" s="42">
        <f t="shared" si="48"/>
        <v>8.5049364968880076E-2</v>
      </c>
      <c r="V107" s="32" t="s">
        <v>874</v>
      </c>
      <c r="W107" s="32" t="s">
        <v>875</v>
      </c>
      <c r="X107" s="33" t="s">
        <v>876</v>
      </c>
      <c r="Y107" s="32" t="s">
        <v>877</v>
      </c>
      <c r="Z107" s="32" t="s">
        <v>878</v>
      </c>
      <c r="AA107" s="32" t="s">
        <v>879</v>
      </c>
      <c r="AB107" s="32" t="s">
        <v>880</v>
      </c>
      <c r="AC107" s="47">
        <f t="shared" si="49"/>
        <v>3.6879587266688996E-2</v>
      </c>
      <c r="AD107" s="32"/>
      <c r="AE107" s="32" t="s">
        <v>881</v>
      </c>
      <c r="AF107" s="32" t="s">
        <v>882</v>
      </c>
      <c r="AG107" s="28">
        <f t="shared" si="50"/>
        <v>7.1032999999999902</v>
      </c>
      <c r="AH107" s="32">
        <v>4</v>
      </c>
      <c r="AI107" s="32">
        <v>2</v>
      </c>
      <c r="AJ107" s="49">
        <f t="shared" si="51"/>
        <v>10.019032793792499</v>
      </c>
      <c r="AK107" s="51">
        <f t="shared" si="52"/>
        <v>6.1789021781201878</v>
      </c>
      <c r="AL107" s="51">
        <f t="shared" si="53"/>
        <v>1.410475806145385</v>
      </c>
      <c r="AM107" s="51">
        <f t="shared" si="54"/>
        <v>0.86986360960683007</v>
      </c>
      <c r="AN107" s="51"/>
      <c r="AO107" s="51">
        <f t="shared" si="55"/>
        <v>0</v>
      </c>
      <c r="AP107" s="51">
        <f t="shared" si="56"/>
        <v>0</v>
      </c>
      <c r="AQ107" s="51">
        <f t="shared" si="57"/>
        <v>0</v>
      </c>
      <c r="AR107" s="51">
        <f t="shared" si="58"/>
        <v>0</v>
      </c>
      <c r="AS107" s="51">
        <f t="shared" si="59"/>
        <v>0</v>
      </c>
      <c r="AT107" s="51">
        <f t="shared" si="60"/>
        <v>1.410475806145385</v>
      </c>
      <c r="AU107" s="51">
        <f t="shared" si="61"/>
        <v>0</v>
      </c>
      <c r="AV107" s="51">
        <f t="shared" si="62"/>
        <v>1</v>
      </c>
      <c r="AW107" s="51">
        <f t="shared" si="63"/>
        <v>0</v>
      </c>
      <c r="AX107" s="51">
        <f t="shared" si="64"/>
        <v>0</v>
      </c>
      <c r="AY107" s="51">
        <f t="shared" si="65"/>
        <v>0</v>
      </c>
      <c r="AZ107" s="51">
        <f t="shared" si="66"/>
        <v>0</v>
      </c>
      <c r="BA107" s="51">
        <f t="shared" si="67"/>
        <v>1.410475806145385</v>
      </c>
      <c r="BB107" s="51">
        <f t="shared" si="68"/>
        <v>0</v>
      </c>
      <c r="BC107" s="51">
        <f t="shared" si="69"/>
        <v>1</v>
      </c>
      <c r="BD107" s="51">
        <f t="shared" si="70"/>
        <v>0</v>
      </c>
      <c r="BE107" s="51">
        <f t="shared" si="71"/>
        <v>0</v>
      </c>
      <c r="BF107" s="51">
        <f t="shared" si="72"/>
        <v>0</v>
      </c>
      <c r="BG107" s="51">
        <f t="shared" si="73"/>
        <v>0</v>
      </c>
      <c r="BH107" s="51">
        <f t="shared" si="74"/>
        <v>0</v>
      </c>
      <c r="BI107" s="51">
        <f t="shared" si="75"/>
        <v>0</v>
      </c>
      <c r="BJ107" s="51">
        <f t="shared" si="76"/>
        <v>0.86986360960683007</v>
      </c>
      <c r="BK107" s="51">
        <f t="shared" si="77"/>
        <v>0</v>
      </c>
      <c r="BL107" s="51">
        <f t="shared" si="78"/>
        <v>1</v>
      </c>
      <c r="BM107" s="51">
        <f t="shared" si="79"/>
        <v>0</v>
      </c>
      <c r="BN107" s="51">
        <f t="shared" si="80"/>
        <v>0</v>
      </c>
      <c r="BO107" s="51">
        <f t="shared" si="81"/>
        <v>0</v>
      </c>
      <c r="BP107" s="51">
        <f t="shared" si="82"/>
        <v>0</v>
      </c>
      <c r="BQ107" s="51">
        <f t="shared" si="83"/>
        <v>0.86986360960683007</v>
      </c>
      <c r="BR107" s="51">
        <f t="shared" si="84"/>
        <v>0</v>
      </c>
      <c r="BS107" s="51">
        <f t="shared" si="85"/>
        <v>1</v>
      </c>
      <c r="BT107" s="51">
        <f t="shared" si="86"/>
        <v>0</v>
      </c>
      <c r="BU107" s="32" t="s">
        <v>883</v>
      </c>
      <c r="BV107" s="32" t="s">
        <v>884</v>
      </c>
      <c r="BW107" s="32" t="s">
        <v>885</v>
      </c>
      <c r="BX107" s="32" t="s">
        <v>886</v>
      </c>
      <c r="BY107" s="32" t="s">
        <v>887</v>
      </c>
      <c r="BZ107" s="32" t="s">
        <v>18</v>
      </c>
    </row>
    <row r="108" spans="1:78">
      <c r="A108" s="32" t="s">
        <v>22</v>
      </c>
      <c r="B108" s="32" t="s">
        <v>888</v>
      </c>
      <c r="C108" s="32" t="s">
        <v>889</v>
      </c>
      <c r="D108" s="33" t="s">
        <v>890</v>
      </c>
      <c r="E108" s="33" t="s">
        <v>891</v>
      </c>
      <c r="F108" s="33" t="s">
        <v>892</v>
      </c>
      <c r="G108" s="32" t="s">
        <v>893</v>
      </c>
      <c r="H108" s="33" t="s">
        <v>894</v>
      </c>
      <c r="I108" s="32" t="s">
        <v>895</v>
      </c>
      <c r="J108" s="32" t="s">
        <v>896</v>
      </c>
      <c r="K108" s="32" t="s">
        <v>897</v>
      </c>
      <c r="L108" s="33" t="s">
        <v>898</v>
      </c>
      <c r="M108" s="33" t="s">
        <v>899</v>
      </c>
      <c r="N108" s="33" t="s">
        <v>900</v>
      </c>
      <c r="O108" s="32" t="s">
        <v>901</v>
      </c>
      <c r="P108" s="36">
        <f t="shared" si="44"/>
        <v>0.82495704942400017</v>
      </c>
      <c r="Q108" s="38">
        <f t="shared" si="45"/>
        <v>0.36110826678870445</v>
      </c>
      <c r="R108" s="41" t="s">
        <v>902</v>
      </c>
      <c r="S108" s="44">
        <f t="shared" si="46"/>
        <v>0.77801429704996594</v>
      </c>
      <c r="T108" s="43">
        <f t="shared" si="47"/>
        <v>1.2013402470304568</v>
      </c>
      <c r="U108" s="42">
        <f t="shared" si="48"/>
        <v>0.38239847730027171</v>
      </c>
      <c r="V108" s="32" t="s">
        <v>903</v>
      </c>
      <c r="W108" s="32" t="s">
        <v>904</v>
      </c>
      <c r="X108" s="33" t="s">
        <v>905</v>
      </c>
      <c r="Y108" s="32" t="s">
        <v>906</v>
      </c>
      <c r="Z108" s="32" t="s">
        <v>907</v>
      </c>
      <c r="AA108" s="32" t="s">
        <v>908</v>
      </c>
      <c r="AB108" s="32" t="s">
        <v>909</v>
      </c>
      <c r="AC108" s="47">
        <f t="shared" si="49"/>
        <v>3.7394937311844276E-2</v>
      </c>
      <c r="AD108" s="32"/>
      <c r="AE108" s="32" t="s">
        <v>910</v>
      </c>
      <c r="AF108" s="32" t="s">
        <v>911</v>
      </c>
      <c r="AG108" s="28">
        <f t="shared" si="50"/>
        <v>3.3004999999999995</v>
      </c>
      <c r="AH108" s="32">
        <v>4</v>
      </c>
      <c r="AI108" s="32">
        <v>3</v>
      </c>
      <c r="AJ108" s="49">
        <f t="shared" si="51"/>
        <v>9.3523060211006008</v>
      </c>
      <c r="AK108" s="51">
        <f t="shared" si="52"/>
        <v>8.3275861327607217</v>
      </c>
      <c r="AL108" s="51">
        <f t="shared" si="53"/>
        <v>2.8336027938495993</v>
      </c>
      <c r="AM108" s="51">
        <f t="shared" si="54"/>
        <v>2.5231286571006581</v>
      </c>
      <c r="AN108" s="51"/>
      <c r="AO108" s="51">
        <f t="shared" si="55"/>
        <v>0</v>
      </c>
      <c r="AP108" s="51">
        <f t="shared" si="56"/>
        <v>0</v>
      </c>
      <c r="AQ108" s="51">
        <f t="shared" si="57"/>
        <v>0</v>
      </c>
      <c r="AR108" s="51">
        <f t="shared" si="58"/>
        <v>0</v>
      </c>
      <c r="AS108" s="51">
        <f t="shared" si="59"/>
        <v>0</v>
      </c>
      <c r="AT108" s="51">
        <f t="shared" si="60"/>
        <v>0</v>
      </c>
      <c r="AU108" s="51">
        <f t="shared" si="61"/>
        <v>0</v>
      </c>
      <c r="AV108" s="51">
        <f t="shared" si="62"/>
        <v>0</v>
      </c>
      <c r="AW108" s="51">
        <f t="shared" si="63"/>
        <v>0</v>
      </c>
      <c r="AX108" s="51">
        <f t="shared" si="64"/>
        <v>2.8336027938495993</v>
      </c>
      <c r="AY108" s="51">
        <f t="shared" si="65"/>
        <v>0</v>
      </c>
      <c r="AZ108" s="51">
        <f t="shared" si="66"/>
        <v>1</v>
      </c>
      <c r="BA108" s="51">
        <f t="shared" si="67"/>
        <v>2.8336027938495993</v>
      </c>
      <c r="BB108" s="51">
        <f t="shared" si="68"/>
        <v>0</v>
      </c>
      <c r="BC108" s="51">
        <f t="shared" si="69"/>
        <v>1</v>
      </c>
      <c r="BD108" s="51">
        <f t="shared" si="70"/>
        <v>0</v>
      </c>
      <c r="BE108" s="51">
        <f t="shared" si="71"/>
        <v>0</v>
      </c>
      <c r="BF108" s="51">
        <f t="shared" si="72"/>
        <v>0</v>
      </c>
      <c r="BG108" s="51">
        <f t="shared" si="73"/>
        <v>0</v>
      </c>
      <c r="BH108" s="51">
        <f t="shared" si="74"/>
        <v>0</v>
      </c>
      <c r="BI108" s="51">
        <f t="shared" si="75"/>
        <v>0</v>
      </c>
      <c r="BJ108" s="51">
        <f t="shared" si="76"/>
        <v>0</v>
      </c>
      <c r="BK108" s="51">
        <f t="shared" si="77"/>
        <v>0</v>
      </c>
      <c r="BL108" s="51">
        <f t="shared" si="78"/>
        <v>0</v>
      </c>
      <c r="BM108" s="51">
        <f t="shared" si="79"/>
        <v>0</v>
      </c>
      <c r="BN108" s="51">
        <f t="shared" si="80"/>
        <v>2.5231286571006581</v>
      </c>
      <c r="BO108" s="51">
        <f t="shared" si="81"/>
        <v>0</v>
      </c>
      <c r="BP108" s="51">
        <f t="shared" si="82"/>
        <v>1</v>
      </c>
      <c r="BQ108" s="51">
        <f t="shared" si="83"/>
        <v>2.5231286571006581</v>
      </c>
      <c r="BR108" s="51">
        <f t="shared" si="84"/>
        <v>0</v>
      </c>
      <c r="BS108" s="51">
        <f t="shared" si="85"/>
        <v>1</v>
      </c>
      <c r="BT108" s="51">
        <f t="shared" si="86"/>
        <v>0</v>
      </c>
      <c r="BU108" s="32" t="s">
        <v>912</v>
      </c>
      <c r="BV108" s="32" t="s">
        <v>913</v>
      </c>
      <c r="BW108" s="32" t="s">
        <v>914</v>
      </c>
      <c r="BX108" s="32" t="s">
        <v>915</v>
      </c>
      <c r="BY108" s="32" t="s">
        <v>916</v>
      </c>
      <c r="BZ108" s="32" t="s">
        <v>18</v>
      </c>
    </row>
    <row r="109" spans="1:78">
      <c r="A109" s="32" t="s">
        <v>22</v>
      </c>
      <c r="B109" s="32" t="s">
        <v>917</v>
      </c>
      <c r="C109" s="32" t="s">
        <v>918</v>
      </c>
      <c r="D109" s="32" t="s">
        <v>919</v>
      </c>
      <c r="E109" s="33" t="s">
        <v>920</v>
      </c>
      <c r="F109" s="33" t="s">
        <v>921</v>
      </c>
      <c r="G109" s="33" t="s">
        <v>922</v>
      </c>
      <c r="H109" s="32" t="s">
        <v>923</v>
      </c>
      <c r="I109" s="32" t="s">
        <v>924</v>
      </c>
      <c r="J109" s="32" t="s">
        <v>925</v>
      </c>
      <c r="K109" s="32" t="s">
        <v>926</v>
      </c>
      <c r="L109" s="32" t="s">
        <v>927</v>
      </c>
      <c r="M109" s="33" t="s">
        <v>928</v>
      </c>
      <c r="N109" s="33" t="s">
        <v>929</v>
      </c>
      <c r="O109" s="32" t="s">
        <v>930</v>
      </c>
      <c r="P109" s="36">
        <f t="shared" si="44"/>
        <v>0.7038572408860001</v>
      </c>
      <c r="Q109" s="38">
        <f t="shared" si="45"/>
        <v>-9.1699689046944588E-3</v>
      </c>
      <c r="R109" s="41" t="s">
        <v>931</v>
      </c>
      <c r="S109" s="44">
        <f t="shared" si="46"/>
        <v>1.317757092177283</v>
      </c>
      <c r="T109" s="43">
        <f t="shared" si="47"/>
        <v>1.5799664242190157</v>
      </c>
      <c r="U109" s="42">
        <f t="shared" si="48"/>
        <v>0.50291893266736565</v>
      </c>
      <c r="V109" s="33" t="s">
        <v>932</v>
      </c>
      <c r="W109" s="32" t="s">
        <v>933</v>
      </c>
      <c r="X109" s="33" t="s">
        <v>934</v>
      </c>
      <c r="Y109" s="32" t="s">
        <v>935</v>
      </c>
      <c r="Z109" s="32" t="s">
        <v>936</v>
      </c>
      <c r="AA109" s="32" t="s">
        <v>937</v>
      </c>
      <c r="AB109" s="32" t="s">
        <v>938</v>
      </c>
      <c r="AC109" s="47">
        <f t="shared" si="49"/>
        <v>3.8731331377873622E-2</v>
      </c>
      <c r="AD109" s="32"/>
      <c r="AE109" s="32" t="s">
        <v>939</v>
      </c>
      <c r="AF109" s="32" t="s">
        <v>940</v>
      </c>
      <c r="AG109" s="28">
        <f t="shared" si="50"/>
        <v>6.1648000000000138</v>
      </c>
      <c r="AH109" s="32">
        <v>3</v>
      </c>
      <c r="AI109" s="32">
        <v>4</v>
      </c>
      <c r="AJ109" s="49">
        <f t="shared" si="51"/>
        <v>10.061863776389886</v>
      </c>
      <c r="AK109" s="51">
        <f t="shared" si="52"/>
        <v>8.6721770903289777</v>
      </c>
      <c r="AL109" s="51">
        <f t="shared" si="53"/>
        <v>1.6321476408626174</v>
      </c>
      <c r="AM109" s="51">
        <f t="shared" si="54"/>
        <v>1.4067248070219567</v>
      </c>
      <c r="AN109" s="51"/>
      <c r="AO109" s="51">
        <f t="shared" si="55"/>
        <v>0</v>
      </c>
      <c r="AP109" s="51">
        <f t="shared" si="56"/>
        <v>0</v>
      </c>
      <c r="AQ109" s="51">
        <f t="shared" si="57"/>
        <v>0</v>
      </c>
      <c r="AR109" s="51">
        <f t="shared" si="58"/>
        <v>0</v>
      </c>
      <c r="AS109" s="51">
        <f t="shared" si="59"/>
        <v>0</v>
      </c>
      <c r="AT109" s="51">
        <f t="shared" si="60"/>
        <v>0</v>
      </c>
      <c r="AU109" s="51">
        <f t="shared" si="61"/>
        <v>0</v>
      </c>
      <c r="AV109" s="51">
        <f t="shared" si="62"/>
        <v>0</v>
      </c>
      <c r="AW109" s="51">
        <f t="shared" si="63"/>
        <v>1.6321476408626174</v>
      </c>
      <c r="AX109" s="51">
        <f t="shared" si="64"/>
        <v>0</v>
      </c>
      <c r="AY109" s="51">
        <f t="shared" si="65"/>
        <v>1</v>
      </c>
      <c r="AZ109" s="51">
        <f t="shared" si="66"/>
        <v>0</v>
      </c>
      <c r="BA109" s="51">
        <f t="shared" si="67"/>
        <v>0</v>
      </c>
      <c r="BB109" s="51">
        <f t="shared" si="68"/>
        <v>1.6321476408626174</v>
      </c>
      <c r="BC109" s="51">
        <f t="shared" si="69"/>
        <v>0</v>
      </c>
      <c r="BD109" s="51">
        <f t="shared" si="70"/>
        <v>1</v>
      </c>
      <c r="BE109" s="51">
        <f t="shared" si="71"/>
        <v>0</v>
      </c>
      <c r="BF109" s="51">
        <f t="shared" si="72"/>
        <v>0</v>
      </c>
      <c r="BG109" s="51">
        <f t="shared" si="73"/>
        <v>0</v>
      </c>
      <c r="BH109" s="51">
        <f t="shared" si="74"/>
        <v>0</v>
      </c>
      <c r="BI109" s="51">
        <f t="shared" si="75"/>
        <v>0</v>
      </c>
      <c r="BJ109" s="51">
        <f t="shared" si="76"/>
        <v>0</v>
      </c>
      <c r="BK109" s="51">
        <f t="shared" si="77"/>
        <v>0</v>
      </c>
      <c r="BL109" s="51">
        <f t="shared" si="78"/>
        <v>0</v>
      </c>
      <c r="BM109" s="51">
        <f t="shared" si="79"/>
        <v>1.4067248070219567</v>
      </c>
      <c r="BN109" s="51">
        <f t="shared" si="80"/>
        <v>0</v>
      </c>
      <c r="BO109" s="51">
        <f t="shared" si="81"/>
        <v>1</v>
      </c>
      <c r="BP109" s="51">
        <f t="shared" si="82"/>
        <v>0</v>
      </c>
      <c r="BQ109" s="51">
        <f t="shared" si="83"/>
        <v>0</v>
      </c>
      <c r="BR109" s="51">
        <f t="shared" si="84"/>
        <v>1.4067248070219567</v>
      </c>
      <c r="BS109" s="51">
        <f t="shared" si="85"/>
        <v>0</v>
      </c>
      <c r="BT109" s="51">
        <f t="shared" si="86"/>
        <v>1</v>
      </c>
      <c r="BU109" s="32" t="s">
        <v>941</v>
      </c>
      <c r="BV109" s="32" t="s">
        <v>942</v>
      </c>
      <c r="BW109" s="32" t="s">
        <v>943</v>
      </c>
      <c r="BX109" s="32" t="s">
        <v>944</v>
      </c>
      <c r="BY109" s="32" t="s">
        <v>945</v>
      </c>
      <c r="BZ109" s="32" t="s">
        <v>18</v>
      </c>
    </row>
    <row r="110" spans="1:78">
      <c r="A110" s="32" t="s">
        <v>16</v>
      </c>
      <c r="B110" s="32" t="s">
        <v>946</v>
      </c>
      <c r="C110" s="32" t="s">
        <v>947</v>
      </c>
      <c r="D110" s="32" t="s">
        <v>948</v>
      </c>
      <c r="E110" s="33" t="s">
        <v>949</v>
      </c>
      <c r="F110" s="33" t="s">
        <v>950</v>
      </c>
      <c r="G110" s="33" t="s">
        <v>951</v>
      </c>
      <c r="H110" s="32" t="s">
        <v>952</v>
      </c>
      <c r="I110" s="32" t="s">
        <v>953</v>
      </c>
      <c r="J110" s="32" t="s">
        <v>954</v>
      </c>
      <c r="K110" s="32" t="s">
        <v>955</v>
      </c>
      <c r="L110" s="32" t="s">
        <v>956</v>
      </c>
      <c r="M110" s="33" t="s">
        <v>957</v>
      </c>
      <c r="N110" s="33" t="s">
        <v>958</v>
      </c>
      <c r="O110" s="33" t="s">
        <v>959</v>
      </c>
      <c r="P110" s="36">
        <f t="shared" si="44"/>
        <v>-0.19373373550400003</v>
      </c>
      <c r="Q110" s="38">
        <f t="shared" si="45"/>
        <v>-0.92493447945533236</v>
      </c>
      <c r="R110" s="41" t="s">
        <v>960</v>
      </c>
      <c r="S110" s="44">
        <f t="shared" si="46"/>
        <v>0.34410922076887313</v>
      </c>
      <c r="T110" s="43">
        <f t="shared" si="47"/>
        <v>2.7516595195559503</v>
      </c>
      <c r="U110" s="42">
        <f t="shared" si="48"/>
        <v>0.87588042848639869</v>
      </c>
      <c r="V110" s="32" t="s">
        <v>961</v>
      </c>
      <c r="W110" s="32" t="s">
        <v>962</v>
      </c>
      <c r="X110" s="33" t="s">
        <v>963</v>
      </c>
      <c r="Y110" s="32" t="s">
        <v>964</v>
      </c>
      <c r="Z110" s="32" t="s">
        <v>965</v>
      </c>
      <c r="AA110" s="32" t="s">
        <v>966</v>
      </c>
      <c r="AB110" s="32" t="s">
        <v>967</v>
      </c>
      <c r="AC110" s="47">
        <f t="shared" si="49"/>
        <v>3.3458183381134148E-2</v>
      </c>
      <c r="AD110" s="32"/>
      <c r="AE110" s="32" t="s">
        <v>968</v>
      </c>
      <c r="AF110" s="32" t="s">
        <v>969</v>
      </c>
      <c r="AG110" s="28">
        <f t="shared" si="50"/>
        <v>5.2635999999999967</v>
      </c>
      <c r="AH110" s="32">
        <v>4</v>
      </c>
      <c r="AI110" s="32">
        <v>2</v>
      </c>
      <c r="AJ110" s="49">
        <f t="shared" si="51"/>
        <v>8.33585975429021</v>
      </c>
      <c r="AK110" s="51">
        <f t="shared" si="52"/>
        <v>9.6837271357720223</v>
      </c>
      <c r="AL110" s="51">
        <f t="shared" si="53"/>
        <v>1.5836803241679107</v>
      </c>
      <c r="AM110" s="51">
        <f t="shared" si="54"/>
        <v>1.8397536164929</v>
      </c>
      <c r="AN110" s="51"/>
      <c r="AO110" s="51">
        <f t="shared" si="55"/>
        <v>0</v>
      </c>
      <c r="AP110" s="51">
        <f t="shared" si="56"/>
        <v>0</v>
      </c>
      <c r="AQ110" s="51">
        <f t="shared" si="57"/>
        <v>0</v>
      </c>
      <c r="AR110" s="51">
        <f t="shared" si="58"/>
        <v>0</v>
      </c>
      <c r="AS110" s="51">
        <f t="shared" si="59"/>
        <v>0</v>
      </c>
      <c r="AT110" s="51">
        <f t="shared" si="60"/>
        <v>1.5836803241679107</v>
      </c>
      <c r="AU110" s="51">
        <f t="shared" si="61"/>
        <v>0</v>
      </c>
      <c r="AV110" s="51">
        <f t="shared" si="62"/>
        <v>1</v>
      </c>
      <c r="AW110" s="51">
        <f t="shared" si="63"/>
        <v>0</v>
      </c>
      <c r="AX110" s="51">
        <f t="shared" si="64"/>
        <v>0</v>
      </c>
      <c r="AY110" s="51">
        <f t="shared" si="65"/>
        <v>0</v>
      </c>
      <c r="AZ110" s="51">
        <f t="shared" si="66"/>
        <v>0</v>
      </c>
      <c r="BA110" s="51">
        <f t="shared" si="67"/>
        <v>1.5836803241679107</v>
      </c>
      <c r="BB110" s="51">
        <f t="shared" si="68"/>
        <v>0</v>
      </c>
      <c r="BC110" s="51">
        <f t="shared" si="69"/>
        <v>1</v>
      </c>
      <c r="BD110" s="51">
        <f t="shared" si="70"/>
        <v>0</v>
      </c>
      <c r="BE110" s="51">
        <f t="shared" si="71"/>
        <v>0</v>
      </c>
      <c r="BF110" s="51">
        <f t="shared" si="72"/>
        <v>0</v>
      </c>
      <c r="BG110" s="51">
        <f t="shared" si="73"/>
        <v>0</v>
      </c>
      <c r="BH110" s="51">
        <f t="shared" si="74"/>
        <v>0</v>
      </c>
      <c r="BI110" s="51">
        <f t="shared" si="75"/>
        <v>0</v>
      </c>
      <c r="BJ110" s="51">
        <f t="shared" si="76"/>
        <v>1.8397536164929</v>
      </c>
      <c r="BK110" s="51">
        <f t="shared" si="77"/>
        <v>0</v>
      </c>
      <c r="BL110" s="51">
        <f t="shared" si="78"/>
        <v>1</v>
      </c>
      <c r="BM110" s="51">
        <f t="shared" si="79"/>
        <v>0</v>
      </c>
      <c r="BN110" s="51">
        <f t="shared" si="80"/>
        <v>0</v>
      </c>
      <c r="BO110" s="51">
        <f t="shared" si="81"/>
        <v>0</v>
      </c>
      <c r="BP110" s="51">
        <f t="shared" si="82"/>
        <v>0</v>
      </c>
      <c r="BQ110" s="51">
        <f t="shared" si="83"/>
        <v>1.8397536164929</v>
      </c>
      <c r="BR110" s="51">
        <f t="shared" si="84"/>
        <v>0</v>
      </c>
      <c r="BS110" s="51">
        <f t="shared" si="85"/>
        <v>1</v>
      </c>
      <c r="BT110" s="51">
        <f t="shared" si="86"/>
        <v>0</v>
      </c>
      <c r="BU110" s="32" t="s">
        <v>970</v>
      </c>
      <c r="BV110" s="32" t="s">
        <v>971</v>
      </c>
      <c r="BW110" s="32" t="s">
        <v>82</v>
      </c>
      <c r="BX110" s="32" t="s">
        <v>972</v>
      </c>
      <c r="BY110" s="32" t="s">
        <v>973</v>
      </c>
      <c r="BZ110" s="32" t="s">
        <v>18</v>
      </c>
    </row>
    <row r="111" spans="1:78">
      <c r="A111" s="32" t="s">
        <v>20</v>
      </c>
      <c r="B111" s="32" t="s">
        <v>974</v>
      </c>
      <c r="C111" s="32" t="s">
        <v>975</v>
      </c>
      <c r="D111" s="32" t="s">
        <v>976</v>
      </c>
      <c r="E111" s="33" t="s">
        <v>977</v>
      </c>
      <c r="F111" s="33" t="s">
        <v>978</v>
      </c>
      <c r="G111" s="33" t="s">
        <v>979</v>
      </c>
      <c r="H111" s="33" t="s">
        <v>980</v>
      </c>
      <c r="I111" s="32" t="s">
        <v>981</v>
      </c>
      <c r="J111" s="32" t="s">
        <v>982</v>
      </c>
      <c r="K111" s="32" t="s">
        <v>983</v>
      </c>
      <c r="L111" s="32" t="s">
        <v>984</v>
      </c>
      <c r="M111" s="32" t="s">
        <v>985</v>
      </c>
      <c r="N111" s="32" t="s">
        <v>986</v>
      </c>
      <c r="O111" s="32" t="s">
        <v>987</v>
      </c>
      <c r="P111" s="36">
        <f t="shared" si="44"/>
        <v>0.702401049758</v>
      </c>
      <c r="Q111" s="38">
        <f t="shared" si="45"/>
        <v>-1.3265530597719177E-2</v>
      </c>
      <c r="R111" s="41" t="s">
        <v>988</v>
      </c>
      <c r="S111" s="44">
        <f t="shared" si="46"/>
        <v>1.3781271085711282</v>
      </c>
      <c r="T111" s="43">
        <f t="shared" si="47"/>
        <v>1.5840622464888432</v>
      </c>
      <c r="U111" s="42">
        <f t="shared" si="48"/>
        <v>0.5042226733879035</v>
      </c>
      <c r="V111" s="32" t="s">
        <v>989</v>
      </c>
      <c r="W111" s="32" t="s">
        <v>990</v>
      </c>
      <c r="X111" s="32" t="s">
        <v>991</v>
      </c>
      <c r="Y111" s="32" t="s">
        <v>992</v>
      </c>
      <c r="Z111" s="32" t="s">
        <v>993</v>
      </c>
      <c r="AA111" s="32" t="s">
        <v>994</v>
      </c>
      <c r="AB111" s="32" t="s">
        <v>995</v>
      </c>
      <c r="AC111" s="47">
        <f t="shared" si="49"/>
        <v>3.2096805346937672E-2</v>
      </c>
      <c r="AD111" s="32"/>
      <c r="AE111" s="32" t="s">
        <v>996</v>
      </c>
      <c r="AF111" s="32" t="s">
        <v>997</v>
      </c>
      <c r="AG111" s="28">
        <f t="shared" si="50"/>
        <v>7.8144999999999527</v>
      </c>
      <c r="AH111" s="32">
        <v>1</v>
      </c>
      <c r="AI111" s="32">
        <v>1</v>
      </c>
      <c r="AJ111" s="49">
        <f t="shared" si="51"/>
        <v>10.397559661720436</v>
      </c>
      <c r="AK111" s="51">
        <f t="shared" si="52"/>
        <v>8.9469836021423159</v>
      </c>
      <c r="AL111" s="51">
        <f t="shared" si="53"/>
        <v>1.3305470166639579</v>
      </c>
      <c r="AM111" s="51">
        <f t="shared" si="54"/>
        <v>1.1449208013490779</v>
      </c>
      <c r="AN111" s="51"/>
      <c r="AO111" s="51">
        <f t="shared" si="55"/>
        <v>1.3305470166639579</v>
      </c>
      <c r="AP111" s="51">
        <f t="shared" si="56"/>
        <v>1.3305470166639579</v>
      </c>
      <c r="AQ111" s="51">
        <f t="shared" si="57"/>
        <v>1</v>
      </c>
      <c r="AR111" s="51">
        <f t="shared" si="58"/>
        <v>1</v>
      </c>
      <c r="AS111" s="51">
        <f t="shared" si="59"/>
        <v>0</v>
      </c>
      <c r="AT111" s="51">
        <f t="shared" si="60"/>
        <v>0</v>
      </c>
      <c r="AU111" s="51">
        <f t="shared" si="61"/>
        <v>0</v>
      </c>
      <c r="AV111" s="51">
        <f t="shared" si="62"/>
        <v>0</v>
      </c>
      <c r="AW111" s="51">
        <f t="shared" si="63"/>
        <v>0</v>
      </c>
      <c r="AX111" s="51">
        <f t="shared" si="64"/>
        <v>0</v>
      </c>
      <c r="AY111" s="51">
        <f t="shared" si="65"/>
        <v>0</v>
      </c>
      <c r="AZ111" s="51">
        <f t="shared" si="66"/>
        <v>0</v>
      </c>
      <c r="BA111" s="51">
        <f t="shared" si="67"/>
        <v>0</v>
      </c>
      <c r="BB111" s="51">
        <f t="shared" si="68"/>
        <v>0</v>
      </c>
      <c r="BC111" s="51">
        <f t="shared" si="69"/>
        <v>0</v>
      </c>
      <c r="BD111" s="51">
        <f t="shared" si="70"/>
        <v>0</v>
      </c>
      <c r="BE111" s="51">
        <f t="shared" si="71"/>
        <v>1.1449208013490779</v>
      </c>
      <c r="BF111" s="51">
        <f t="shared" si="72"/>
        <v>1.1449208013490779</v>
      </c>
      <c r="BG111" s="51">
        <f t="shared" si="73"/>
        <v>1</v>
      </c>
      <c r="BH111" s="51">
        <f t="shared" si="74"/>
        <v>1</v>
      </c>
      <c r="BI111" s="51">
        <f t="shared" si="75"/>
        <v>0</v>
      </c>
      <c r="BJ111" s="51">
        <f t="shared" si="76"/>
        <v>0</v>
      </c>
      <c r="BK111" s="51">
        <f t="shared" si="77"/>
        <v>0</v>
      </c>
      <c r="BL111" s="51">
        <f t="shared" si="78"/>
        <v>0</v>
      </c>
      <c r="BM111" s="51">
        <f t="shared" si="79"/>
        <v>0</v>
      </c>
      <c r="BN111" s="51">
        <f t="shared" si="80"/>
        <v>0</v>
      </c>
      <c r="BO111" s="51">
        <f t="shared" si="81"/>
        <v>0</v>
      </c>
      <c r="BP111" s="51">
        <f t="shared" si="82"/>
        <v>0</v>
      </c>
      <c r="BQ111" s="51">
        <f t="shared" si="83"/>
        <v>0</v>
      </c>
      <c r="BR111" s="51">
        <f t="shared" si="84"/>
        <v>0</v>
      </c>
      <c r="BS111" s="51">
        <f t="shared" si="85"/>
        <v>0</v>
      </c>
      <c r="BT111" s="51">
        <f t="shared" si="86"/>
        <v>0</v>
      </c>
      <c r="BU111" s="32" t="s">
        <v>998</v>
      </c>
      <c r="BV111" s="32" t="s">
        <v>999</v>
      </c>
      <c r="BW111" s="32" t="s">
        <v>1000</v>
      </c>
      <c r="BX111" s="32" t="s">
        <v>1001</v>
      </c>
      <c r="BY111" s="32" t="s">
        <v>1002</v>
      </c>
      <c r="BZ111" s="32" t="s">
        <v>18</v>
      </c>
    </row>
    <row r="112" spans="1:78">
      <c r="A112" s="32" t="s">
        <v>16</v>
      </c>
      <c r="B112" s="32" t="s">
        <v>1003</v>
      </c>
      <c r="C112" s="32" t="s">
        <v>1004</v>
      </c>
      <c r="D112" s="32" t="s">
        <v>1005</v>
      </c>
      <c r="E112" s="32" t="s">
        <v>1006</v>
      </c>
      <c r="F112" s="32" t="s">
        <v>1007</v>
      </c>
      <c r="G112" s="33" t="s">
        <v>1008</v>
      </c>
      <c r="H112" s="32" t="s">
        <v>1009</v>
      </c>
      <c r="I112" s="32" t="s">
        <v>1010</v>
      </c>
      <c r="J112" s="32" t="s">
        <v>1011</v>
      </c>
      <c r="K112" s="32" t="s">
        <v>1012</v>
      </c>
      <c r="L112" s="33" t="s">
        <v>1013</v>
      </c>
      <c r="M112" s="33" t="s">
        <v>1014</v>
      </c>
      <c r="N112" s="33" t="s">
        <v>1015</v>
      </c>
      <c r="O112" s="32" t="s">
        <v>1016</v>
      </c>
      <c r="P112" s="36">
        <f t="shared" si="44"/>
        <v>0.52261275630000004</v>
      </c>
      <c r="Q112" s="38">
        <f t="shared" si="45"/>
        <v>-0.4537518139050335</v>
      </c>
      <c r="R112" s="41" t="s">
        <v>1017</v>
      </c>
      <c r="S112" s="44">
        <f t="shared" si="46"/>
        <v>0.24148324867424334</v>
      </c>
      <c r="T112" s="43">
        <f t="shared" si="47"/>
        <v>2.0417673597351973</v>
      </c>
      <c r="U112" s="42">
        <f t="shared" si="48"/>
        <v>0.6499147358910895</v>
      </c>
      <c r="V112" s="33" t="s">
        <v>1018</v>
      </c>
      <c r="W112" s="32" t="s">
        <v>1019</v>
      </c>
      <c r="X112" s="32" t="s">
        <v>1020</v>
      </c>
      <c r="Y112" s="32" t="s">
        <v>1021</v>
      </c>
      <c r="Z112" s="32" t="s">
        <v>1022</v>
      </c>
      <c r="AA112" s="32" t="s">
        <v>1023</v>
      </c>
      <c r="AB112" s="32" t="s">
        <v>1024</v>
      </c>
      <c r="AC112" s="47">
        <f t="shared" si="49"/>
        <v>2.808170077100108E-2</v>
      </c>
      <c r="AD112" s="32"/>
      <c r="AE112" s="32" t="s">
        <v>1025</v>
      </c>
      <c r="AF112" s="32" t="s">
        <v>1026</v>
      </c>
      <c r="AG112" s="28">
        <f t="shared" si="50"/>
        <v>5.7275000000000205</v>
      </c>
      <c r="AH112" s="32">
        <v>3</v>
      </c>
      <c r="AI112" s="32">
        <v>3</v>
      </c>
      <c r="AJ112" s="49">
        <f t="shared" si="51"/>
        <v>8.0776451189605822</v>
      </c>
      <c r="AK112" s="51">
        <f t="shared" si="52"/>
        <v>9.5059724633989386</v>
      </c>
      <c r="AL112" s="51">
        <f t="shared" si="53"/>
        <v>1.4103265157504239</v>
      </c>
      <c r="AM112" s="51">
        <f t="shared" si="54"/>
        <v>1.6597071084066179</v>
      </c>
      <c r="AN112" s="51"/>
      <c r="AO112" s="51">
        <f t="shared" si="55"/>
        <v>0</v>
      </c>
      <c r="AP112" s="51">
        <f t="shared" si="56"/>
        <v>0</v>
      </c>
      <c r="AQ112" s="51">
        <f t="shared" si="57"/>
        <v>0</v>
      </c>
      <c r="AR112" s="51">
        <f t="shared" si="58"/>
        <v>0</v>
      </c>
      <c r="AS112" s="51">
        <f t="shared" si="59"/>
        <v>0</v>
      </c>
      <c r="AT112" s="51">
        <f t="shared" si="60"/>
        <v>0</v>
      </c>
      <c r="AU112" s="51">
        <f t="shared" si="61"/>
        <v>0</v>
      </c>
      <c r="AV112" s="51">
        <f t="shared" si="62"/>
        <v>0</v>
      </c>
      <c r="AW112" s="51">
        <f t="shared" si="63"/>
        <v>1.4103265157504239</v>
      </c>
      <c r="AX112" s="51">
        <f t="shared" si="64"/>
        <v>1.4103265157504239</v>
      </c>
      <c r="AY112" s="51">
        <f t="shared" si="65"/>
        <v>1</v>
      </c>
      <c r="AZ112" s="51">
        <f t="shared" si="66"/>
        <v>1</v>
      </c>
      <c r="BA112" s="51">
        <f t="shared" si="67"/>
        <v>0</v>
      </c>
      <c r="BB112" s="51">
        <f t="shared" si="68"/>
        <v>0</v>
      </c>
      <c r="BC112" s="51">
        <f t="shared" si="69"/>
        <v>0</v>
      </c>
      <c r="BD112" s="51">
        <f t="shared" si="70"/>
        <v>0</v>
      </c>
      <c r="BE112" s="51">
        <f t="shared" si="71"/>
        <v>0</v>
      </c>
      <c r="BF112" s="51">
        <f t="shared" si="72"/>
        <v>0</v>
      </c>
      <c r="BG112" s="51">
        <f t="shared" si="73"/>
        <v>0</v>
      </c>
      <c r="BH112" s="51">
        <f t="shared" si="74"/>
        <v>0</v>
      </c>
      <c r="BI112" s="51">
        <f t="shared" si="75"/>
        <v>0</v>
      </c>
      <c r="BJ112" s="51">
        <f t="shared" si="76"/>
        <v>0</v>
      </c>
      <c r="BK112" s="51">
        <f t="shared" si="77"/>
        <v>0</v>
      </c>
      <c r="BL112" s="51">
        <f t="shared" si="78"/>
        <v>0</v>
      </c>
      <c r="BM112" s="51">
        <f t="shared" si="79"/>
        <v>1.6597071084066179</v>
      </c>
      <c r="BN112" s="51">
        <f t="shared" si="80"/>
        <v>1.6597071084066179</v>
      </c>
      <c r="BO112" s="51">
        <f t="shared" si="81"/>
        <v>1</v>
      </c>
      <c r="BP112" s="51">
        <f t="shared" si="82"/>
        <v>1</v>
      </c>
      <c r="BQ112" s="51">
        <f t="shared" si="83"/>
        <v>0</v>
      </c>
      <c r="BR112" s="51">
        <f t="shared" si="84"/>
        <v>0</v>
      </c>
      <c r="BS112" s="51">
        <f t="shared" si="85"/>
        <v>0</v>
      </c>
      <c r="BT112" s="51">
        <f t="shared" si="86"/>
        <v>0</v>
      </c>
      <c r="BU112" s="32" t="s">
        <v>1027</v>
      </c>
      <c r="BV112" s="32" t="s">
        <v>1028</v>
      </c>
      <c r="BW112" s="32" t="s">
        <v>1029</v>
      </c>
      <c r="BX112" s="32" t="s">
        <v>1030</v>
      </c>
      <c r="BY112" s="32" t="s">
        <v>1031</v>
      </c>
      <c r="BZ112" s="32" t="s">
        <v>18</v>
      </c>
    </row>
    <row r="113" spans="1:78">
      <c r="A113" s="32" t="s">
        <v>20</v>
      </c>
      <c r="B113" s="32" t="s">
        <v>1032</v>
      </c>
      <c r="C113" s="32" t="s">
        <v>1033</v>
      </c>
      <c r="D113" s="32" t="s">
        <v>1034</v>
      </c>
      <c r="E113" s="33" t="s">
        <v>1035</v>
      </c>
      <c r="F113" s="33" t="s">
        <v>1036</v>
      </c>
      <c r="G113" s="33" t="s">
        <v>1037</v>
      </c>
      <c r="H113" s="32" t="s">
        <v>1038</v>
      </c>
      <c r="I113" s="32" t="s">
        <v>1039</v>
      </c>
      <c r="J113" s="32" t="s">
        <v>1040</v>
      </c>
      <c r="K113" s="32" t="s">
        <v>1041</v>
      </c>
      <c r="L113" s="33" t="s">
        <v>1042</v>
      </c>
      <c r="M113" s="33" t="s">
        <v>1043</v>
      </c>
      <c r="N113" s="33" t="s">
        <v>1044</v>
      </c>
      <c r="O113" s="33" t="s">
        <v>1045</v>
      </c>
      <c r="P113" s="36">
        <f t="shared" si="44"/>
        <v>0.71595788419999984</v>
      </c>
      <c r="Q113" s="38">
        <f t="shared" si="45"/>
        <v>2.5191383896280728E-2</v>
      </c>
      <c r="R113" s="41" t="s">
        <v>1046</v>
      </c>
      <c r="S113" s="44">
        <f t="shared" si="46"/>
        <v>0.41803828338448945</v>
      </c>
      <c r="T113" s="43">
        <f t="shared" si="47"/>
        <v>1.545602277704289</v>
      </c>
      <c r="U113" s="42">
        <f t="shared" si="48"/>
        <v>0.49198048510145986</v>
      </c>
      <c r="V113" s="32" t="s">
        <v>1047</v>
      </c>
      <c r="W113" s="32" t="s">
        <v>1048</v>
      </c>
      <c r="X113" s="33" t="s">
        <v>1049</v>
      </c>
      <c r="Y113" s="32" t="s">
        <v>1050</v>
      </c>
      <c r="Z113" s="32" t="s">
        <v>1051</v>
      </c>
      <c r="AA113" s="32" t="s">
        <v>1052</v>
      </c>
      <c r="AB113" s="32" t="s">
        <v>1053</v>
      </c>
      <c r="AC113" s="47">
        <f t="shared" si="49"/>
        <v>3.2468285033953818E-2</v>
      </c>
      <c r="AD113" s="32"/>
      <c r="AE113" s="32" t="s">
        <v>1054</v>
      </c>
      <c r="AF113" s="32" t="s">
        <v>1055</v>
      </c>
      <c r="AG113" s="28">
        <f t="shared" si="50"/>
        <v>6.8041000000000054</v>
      </c>
      <c r="AH113" s="32">
        <v>4</v>
      </c>
      <c r="AI113" s="32">
        <v>1</v>
      </c>
      <c r="AJ113" s="49">
        <f t="shared" si="51"/>
        <v>8.6599562038032669</v>
      </c>
      <c r="AK113" s="51">
        <f t="shared" si="52"/>
        <v>8.8949222261291556</v>
      </c>
      <c r="AL113" s="51">
        <f t="shared" si="53"/>
        <v>1.2727555744041474</v>
      </c>
      <c r="AM113" s="51">
        <f t="shared" si="54"/>
        <v>1.30728857984585</v>
      </c>
      <c r="AN113" s="51"/>
      <c r="AO113" s="51">
        <f t="shared" si="55"/>
        <v>0</v>
      </c>
      <c r="AP113" s="51">
        <f t="shared" si="56"/>
        <v>1.2727555744041474</v>
      </c>
      <c r="AQ113" s="51">
        <f t="shared" si="57"/>
        <v>0</v>
      </c>
      <c r="AR113" s="51">
        <f t="shared" si="58"/>
        <v>1</v>
      </c>
      <c r="AS113" s="51">
        <f t="shared" si="59"/>
        <v>0</v>
      </c>
      <c r="AT113" s="51">
        <f t="shared" si="60"/>
        <v>0</v>
      </c>
      <c r="AU113" s="51">
        <f t="shared" si="61"/>
        <v>0</v>
      </c>
      <c r="AV113" s="51">
        <f t="shared" si="62"/>
        <v>0</v>
      </c>
      <c r="AW113" s="51">
        <f t="shared" si="63"/>
        <v>0</v>
      </c>
      <c r="AX113" s="51">
        <f t="shared" si="64"/>
        <v>0</v>
      </c>
      <c r="AY113" s="51">
        <f t="shared" si="65"/>
        <v>0</v>
      </c>
      <c r="AZ113" s="51">
        <f t="shared" si="66"/>
        <v>0</v>
      </c>
      <c r="BA113" s="51">
        <f t="shared" si="67"/>
        <v>1.2727555744041474</v>
      </c>
      <c r="BB113" s="51">
        <f t="shared" si="68"/>
        <v>0</v>
      </c>
      <c r="BC113" s="51">
        <f t="shared" si="69"/>
        <v>1</v>
      </c>
      <c r="BD113" s="51">
        <f t="shared" si="70"/>
        <v>0</v>
      </c>
      <c r="BE113" s="51">
        <f t="shared" si="71"/>
        <v>0</v>
      </c>
      <c r="BF113" s="51">
        <f t="shared" si="72"/>
        <v>1.30728857984585</v>
      </c>
      <c r="BG113" s="51">
        <f t="shared" si="73"/>
        <v>0</v>
      </c>
      <c r="BH113" s="51">
        <f t="shared" si="74"/>
        <v>1</v>
      </c>
      <c r="BI113" s="51">
        <f t="shared" si="75"/>
        <v>0</v>
      </c>
      <c r="BJ113" s="51">
        <f t="shared" si="76"/>
        <v>0</v>
      </c>
      <c r="BK113" s="51">
        <f t="shared" si="77"/>
        <v>0</v>
      </c>
      <c r="BL113" s="51">
        <f t="shared" si="78"/>
        <v>0</v>
      </c>
      <c r="BM113" s="51">
        <f t="shared" si="79"/>
        <v>0</v>
      </c>
      <c r="BN113" s="51">
        <f t="shared" si="80"/>
        <v>0</v>
      </c>
      <c r="BO113" s="51">
        <f t="shared" si="81"/>
        <v>0</v>
      </c>
      <c r="BP113" s="51">
        <f t="shared" si="82"/>
        <v>0</v>
      </c>
      <c r="BQ113" s="51">
        <f t="shared" si="83"/>
        <v>1.30728857984585</v>
      </c>
      <c r="BR113" s="51">
        <f t="shared" si="84"/>
        <v>0</v>
      </c>
      <c r="BS113" s="51">
        <f t="shared" si="85"/>
        <v>1</v>
      </c>
      <c r="BT113" s="51">
        <f t="shared" si="86"/>
        <v>0</v>
      </c>
      <c r="BU113" s="32" t="s">
        <v>1056</v>
      </c>
      <c r="BV113" s="32" t="s">
        <v>1057</v>
      </c>
      <c r="BW113" s="32" t="s">
        <v>1058</v>
      </c>
      <c r="BX113" s="32" t="s">
        <v>396</v>
      </c>
      <c r="BY113" s="32" t="s">
        <v>455</v>
      </c>
      <c r="BZ113" s="32" t="s">
        <v>18</v>
      </c>
    </row>
    <row r="114" spans="1:78">
      <c r="A114" s="32" t="s">
        <v>16</v>
      </c>
      <c r="B114" s="32" t="s">
        <v>1059</v>
      </c>
      <c r="C114" s="32" t="s">
        <v>1060</v>
      </c>
      <c r="D114" s="32" t="s">
        <v>1061</v>
      </c>
      <c r="E114" s="32" t="s">
        <v>1062</v>
      </c>
      <c r="F114" s="33" t="s">
        <v>1063</v>
      </c>
      <c r="G114" s="33" t="s">
        <v>1064</v>
      </c>
      <c r="H114" s="33" t="s">
        <v>1065</v>
      </c>
      <c r="I114" s="32" t="s">
        <v>1066</v>
      </c>
      <c r="J114" s="32" t="s">
        <v>1067</v>
      </c>
      <c r="K114" s="32" t="s">
        <v>1068</v>
      </c>
      <c r="L114" s="33" t="s">
        <v>1069</v>
      </c>
      <c r="M114" s="33" t="s">
        <v>1070</v>
      </c>
      <c r="N114" s="33" t="s">
        <v>1071</v>
      </c>
      <c r="O114" s="32" t="s">
        <v>1072</v>
      </c>
      <c r="P114" s="36">
        <f t="shared" si="44"/>
        <v>0.64405012434999998</v>
      </c>
      <c r="Q114" s="38">
        <f t="shared" si="45"/>
        <v>-0.1703988746494991</v>
      </c>
      <c r="R114" s="41" t="s">
        <v>1073</v>
      </c>
      <c r="S114" s="44">
        <f t="shared" si="46"/>
        <v>0.737049406247543</v>
      </c>
      <c r="T114" s="43">
        <f t="shared" si="47"/>
        <v>1.742030776471833</v>
      </c>
      <c r="U114" s="42">
        <f t="shared" si="48"/>
        <v>0.55450561818740973</v>
      </c>
      <c r="V114" s="33" t="s">
        <v>1074</v>
      </c>
      <c r="W114" s="32" t="s">
        <v>1075</v>
      </c>
      <c r="X114" s="33" t="s">
        <v>1076</v>
      </c>
      <c r="Y114" s="32" t="s">
        <v>1077</v>
      </c>
      <c r="Z114" s="32" t="s">
        <v>1078</v>
      </c>
      <c r="AA114" s="32" t="s">
        <v>1079</v>
      </c>
      <c r="AB114" s="32" t="s">
        <v>1080</v>
      </c>
      <c r="AC114" s="47">
        <f t="shared" si="49"/>
        <v>3.001370619502838E-2</v>
      </c>
      <c r="AD114" s="32"/>
      <c r="AE114" s="32" t="s">
        <v>1081</v>
      </c>
      <c r="AF114" s="32" t="s">
        <v>1082</v>
      </c>
      <c r="AG114" s="28">
        <f t="shared" si="50"/>
        <v>2.8668999999999869</v>
      </c>
      <c r="AH114" s="32">
        <v>3</v>
      </c>
      <c r="AI114" s="32">
        <v>4</v>
      </c>
      <c r="AJ114" s="49">
        <f t="shared" si="51"/>
        <v>9.5914921703801497</v>
      </c>
      <c r="AK114" s="51">
        <f t="shared" si="52"/>
        <v>9.1809329180778523</v>
      </c>
      <c r="AL114" s="51">
        <f t="shared" si="53"/>
        <v>3.3455970457219273</v>
      </c>
      <c r="AM114" s="51">
        <f t="shared" si="54"/>
        <v>3.202390358253826</v>
      </c>
      <c r="AN114" s="51"/>
      <c r="AO114" s="51">
        <f t="shared" si="55"/>
        <v>0</v>
      </c>
      <c r="AP114" s="51">
        <f t="shared" si="56"/>
        <v>0</v>
      </c>
      <c r="AQ114" s="51">
        <f t="shared" si="57"/>
        <v>0</v>
      </c>
      <c r="AR114" s="51">
        <f t="shared" si="58"/>
        <v>0</v>
      </c>
      <c r="AS114" s="51">
        <f t="shared" si="59"/>
        <v>0</v>
      </c>
      <c r="AT114" s="51">
        <f t="shared" si="60"/>
        <v>0</v>
      </c>
      <c r="AU114" s="51">
        <f t="shared" si="61"/>
        <v>0</v>
      </c>
      <c r="AV114" s="51">
        <f t="shared" si="62"/>
        <v>0</v>
      </c>
      <c r="AW114" s="51">
        <f t="shared" si="63"/>
        <v>3.3455970457219273</v>
      </c>
      <c r="AX114" s="51">
        <f t="shared" si="64"/>
        <v>0</v>
      </c>
      <c r="AY114" s="51">
        <f t="shared" si="65"/>
        <v>1</v>
      </c>
      <c r="AZ114" s="51">
        <f t="shared" si="66"/>
        <v>0</v>
      </c>
      <c r="BA114" s="51">
        <f t="shared" si="67"/>
        <v>0</v>
      </c>
      <c r="BB114" s="51">
        <f t="shared" si="68"/>
        <v>3.3455970457219273</v>
      </c>
      <c r="BC114" s="51">
        <f t="shared" si="69"/>
        <v>0</v>
      </c>
      <c r="BD114" s="51">
        <f t="shared" si="70"/>
        <v>1</v>
      </c>
      <c r="BE114" s="51">
        <f t="shared" si="71"/>
        <v>0</v>
      </c>
      <c r="BF114" s="51">
        <f t="shared" si="72"/>
        <v>0</v>
      </c>
      <c r="BG114" s="51">
        <f t="shared" si="73"/>
        <v>0</v>
      </c>
      <c r="BH114" s="51">
        <f t="shared" si="74"/>
        <v>0</v>
      </c>
      <c r="BI114" s="51">
        <f t="shared" si="75"/>
        <v>0</v>
      </c>
      <c r="BJ114" s="51">
        <f t="shared" si="76"/>
        <v>0</v>
      </c>
      <c r="BK114" s="51">
        <f t="shared" si="77"/>
        <v>0</v>
      </c>
      <c r="BL114" s="51">
        <f t="shared" si="78"/>
        <v>0</v>
      </c>
      <c r="BM114" s="51">
        <f t="shared" si="79"/>
        <v>3.202390358253826</v>
      </c>
      <c r="BN114" s="51">
        <f t="shared" si="80"/>
        <v>0</v>
      </c>
      <c r="BO114" s="51">
        <f t="shared" si="81"/>
        <v>1</v>
      </c>
      <c r="BP114" s="51">
        <f t="shared" si="82"/>
        <v>0</v>
      </c>
      <c r="BQ114" s="51">
        <f t="shared" si="83"/>
        <v>0</v>
      </c>
      <c r="BR114" s="51">
        <f t="shared" si="84"/>
        <v>3.202390358253826</v>
      </c>
      <c r="BS114" s="51">
        <f t="shared" si="85"/>
        <v>0</v>
      </c>
      <c r="BT114" s="51">
        <f t="shared" si="86"/>
        <v>1</v>
      </c>
      <c r="BU114" s="32" t="s">
        <v>1083</v>
      </c>
      <c r="BV114" s="32" t="s">
        <v>1084</v>
      </c>
      <c r="BW114" s="32" t="s">
        <v>1085</v>
      </c>
      <c r="BX114" s="32" t="s">
        <v>1086</v>
      </c>
      <c r="BY114" s="32" t="s">
        <v>1087</v>
      </c>
      <c r="BZ114" s="32" t="s">
        <v>18</v>
      </c>
    </row>
    <row r="115" spans="1:78">
      <c r="A115" s="32" t="s">
        <v>22</v>
      </c>
      <c r="B115" s="32" t="s">
        <v>1088</v>
      </c>
      <c r="C115" s="32" t="s">
        <v>1089</v>
      </c>
      <c r="D115" s="32" t="s">
        <v>1090</v>
      </c>
      <c r="E115" s="32" t="s">
        <v>1091</v>
      </c>
      <c r="F115" s="33" t="s">
        <v>1092</v>
      </c>
      <c r="G115" s="33" t="s">
        <v>1093</v>
      </c>
      <c r="H115" s="32" t="s">
        <v>1094</v>
      </c>
      <c r="I115" s="32" t="s">
        <v>1095</v>
      </c>
      <c r="J115" s="32" t="s">
        <v>1096</v>
      </c>
      <c r="K115" s="32" t="s">
        <v>1097</v>
      </c>
      <c r="L115" s="33" t="s">
        <v>1098</v>
      </c>
      <c r="M115" s="33" t="s">
        <v>1099</v>
      </c>
      <c r="N115" s="33" t="s">
        <v>1100</v>
      </c>
      <c r="O115" s="32" t="s">
        <v>1101</v>
      </c>
      <c r="P115" s="36">
        <f t="shared" si="44"/>
        <v>0.12874528324500001</v>
      </c>
      <c r="Q115" s="38">
        <f t="shared" si="45"/>
        <v>-0.96684930408432945</v>
      </c>
      <c r="R115" s="41" t="s">
        <v>1102</v>
      </c>
      <c r="S115" s="44">
        <f t="shared" si="46"/>
        <v>0.24807067176881686</v>
      </c>
      <c r="T115" s="43">
        <f t="shared" si="47"/>
        <v>2.8833853957676885</v>
      </c>
      <c r="U115" s="42">
        <f t="shared" si="48"/>
        <v>0.91781007715081719</v>
      </c>
      <c r="V115" s="32" t="s">
        <v>1103</v>
      </c>
      <c r="W115" s="32" t="s">
        <v>1104</v>
      </c>
      <c r="X115" s="32" t="s">
        <v>1105</v>
      </c>
      <c r="Y115" s="32" t="s">
        <v>1106</v>
      </c>
      <c r="Z115" s="32" t="s">
        <v>1107</v>
      </c>
      <c r="AA115" s="32" t="s">
        <v>1108</v>
      </c>
      <c r="AB115" s="32" t="s">
        <v>1109</v>
      </c>
      <c r="AC115" s="47">
        <f t="shared" si="49"/>
        <v>2.4361640077512403E-2</v>
      </c>
      <c r="AD115" s="32"/>
      <c r="AE115" s="32" t="s">
        <v>1110</v>
      </c>
      <c r="AF115" s="32" t="s">
        <v>1111</v>
      </c>
      <c r="AG115" s="28">
        <f t="shared" si="50"/>
        <v>2.8007999999999811</v>
      </c>
      <c r="AH115" s="32">
        <v>1</v>
      </c>
      <c r="AI115" s="32">
        <v>2</v>
      </c>
      <c r="AJ115" s="49">
        <f t="shared" si="51"/>
        <v>8.3214922396782089</v>
      </c>
      <c r="AK115" s="51">
        <f t="shared" si="52"/>
        <v>10.20893670442342</v>
      </c>
      <c r="AL115" s="51">
        <f t="shared" si="53"/>
        <v>2.9711126248494235</v>
      </c>
      <c r="AM115" s="51">
        <f t="shared" si="54"/>
        <v>3.6450073923248678</v>
      </c>
      <c r="AN115" s="51"/>
      <c r="AO115" s="51">
        <f t="shared" si="55"/>
        <v>2.9711126248494235</v>
      </c>
      <c r="AP115" s="51">
        <f t="shared" si="56"/>
        <v>0</v>
      </c>
      <c r="AQ115" s="51">
        <f t="shared" si="57"/>
        <v>1</v>
      </c>
      <c r="AR115" s="51">
        <f t="shared" si="58"/>
        <v>0</v>
      </c>
      <c r="AS115" s="51">
        <f t="shared" si="59"/>
        <v>0</v>
      </c>
      <c r="AT115" s="51">
        <f t="shared" si="60"/>
        <v>2.9711126248494235</v>
      </c>
      <c r="AU115" s="51">
        <f t="shared" si="61"/>
        <v>0</v>
      </c>
      <c r="AV115" s="51">
        <f t="shared" si="62"/>
        <v>1</v>
      </c>
      <c r="AW115" s="51">
        <f t="shared" si="63"/>
        <v>0</v>
      </c>
      <c r="AX115" s="51">
        <f t="shared" si="64"/>
        <v>0</v>
      </c>
      <c r="AY115" s="51">
        <f t="shared" si="65"/>
        <v>0</v>
      </c>
      <c r="AZ115" s="51">
        <f t="shared" si="66"/>
        <v>0</v>
      </c>
      <c r="BA115" s="51">
        <f t="shared" si="67"/>
        <v>0</v>
      </c>
      <c r="BB115" s="51">
        <f t="shared" si="68"/>
        <v>0</v>
      </c>
      <c r="BC115" s="51">
        <f t="shared" si="69"/>
        <v>0</v>
      </c>
      <c r="BD115" s="51">
        <f t="shared" si="70"/>
        <v>0</v>
      </c>
      <c r="BE115" s="51">
        <f t="shared" si="71"/>
        <v>3.6450073923248678</v>
      </c>
      <c r="BF115" s="51">
        <f t="shared" si="72"/>
        <v>0</v>
      </c>
      <c r="BG115" s="51">
        <f t="shared" si="73"/>
        <v>1</v>
      </c>
      <c r="BH115" s="51">
        <f t="shared" si="74"/>
        <v>0</v>
      </c>
      <c r="BI115" s="51">
        <f t="shared" si="75"/>
        <v>0</v>
      </c>
      <c r="BJ115" s="51">
        <f t="shared" si="76"/>
        <v>3.6450073923248678</v>
      </c>
      <c r="BK115" s="51">
        <f t="shared" si="77"/>
        <v>0</v>
      </c>
      <c r="BL115" s="51">
        <f t="shared" si="78"/>
        <v>1</v>
      </c>
      <c r="BM115" s="51">
        <f t="shared" si="79"/>
        <v>0</v>
      </c>
      <c r="BN115" s="51">
        <f t="shared" si="80"/>
        <v>0</v>
      </c>
      <c r="BO115" s="51">
        <f t="shared" si="81"/>
        <v>0</v>
      </c>
      <c r="BP115" s="51">
        <f t="shared" si="82"/>
        <v>0</v>
      </c>
      <c r="BQ115" s="51">
        <f t="shared" si="83"/>
        <v>0</v>
      </c>
      <c r="BR115" s="51">
        <f t="shared" si="84"/>
        <v>0</v>
      </c>
      <c r="BS115" s="51">
        <f t="shared" si="85"/>
        <v>0</v>
      </c>
      <c r="BT115" s="51">
        <f t="shared" si="86"/>
        <v>0</v>
      </c>
      <c r="BU115" s="32" t="s">
        <v>1112</v>
      </c>
      <c r="BV115" s="32" t="s">
        <v>1113</v>
      </c>
      <c r="BW115" s="32" t="s">
        <v>223</v>
      </c>
      <c r="BX115" s="32" t="s">
        <v>1114</v>
      </c>
      <c r="BY115" s="32" t="s">
        <v>1115</v>
      </c>
      <c r="BZ115" s="32" t="s">
        <v>18</v>
      </c>
    </row>
    <row r="116" spans="1:78">
      <c r="A116" s="32" t="s">
        <v>16</v>
      </c>
      <c r="B116" s="32" t="s">
        <v>1116</v>
      </c>
      <c r="C116" s="32" t="s">
        <v>1117</v>
      </c>
      <c r="D116" s="32" t="s">
        <v>1118</v>
      </c>
      <c r="E116" s="33" t="s">
        <v>1119</v>
      </c>
      <c r="F116" s="33" t="s">
        <v>1120</v>
      </c>
      <c r="G116" s="33" t="s">
        <v>1121</v>
      </c>
      <c r="H116" s="32" t="s">
        <v>1122</v>
      </c>
      <c r="I116" s="32" t="s">
        <v>1123</v>
      </c>
      <c r="J116" s="32" t="s">
        <v>1124</v>
      </c>
      <c r="K116" s="32" t="s">
        <v>1125</v>
      </c>
      <c r="L116" s="33" t="s">
        <v>1126</v>
      </c>
      <c r="M116" s="33" t="s">
        <v>1127</v>
      </c>
      <c r="N116" s="33" t="s">
        <v>1128</v>
      </c>
      <c r="O116" s="32" t="s">
        <v>1129</v>
      </c>
      <c r="P116" s="36">
        <f t="shared" si="44"/>
        <v>0.95185505834999995</v>
      </c>
      <c r="Q116" s="38">
        <f t="shared" si="45"/>
        <v>0.8120561042129637</v>
      </c>
      <c r="R116" s="41" t="s">
        <v>1130</v>
      </c>
      <c r="S116" s="44">
        <f t="shared" si="46"/>
        <v>0.3739558655567824</v>
      </c>
      <c r="T116" s="43">
        <f t="shared" si="47"/>
        <v>0.62312953498529311</v>
      </c>
      <c r="U116" s="42">
        <f t="shared" si="48"/>
        <v>0.19834829135892706</v>
      </c>
      <c r="V116" s="32" t="s">
        <v>1131</v>
      </c>
      <c r="W116" s="32" t="s">
        <v>1132</v>
      </c>
      <c r="X116" s="33" t="s">
        <v>1133</v>
      </c>
      <c r="Y116" s="32" t="s">
        <v>1134</v>
      </c>
      <c r="Z116" s="32" t="s">
        <v>1135</v>
      </c>
      <c r="AA116" s="32" t="s">
        <v>1136</v>
      </c>
      <c r="AB116" s="32" t="s">
        <v>1137</v>
      </c>
      <c r="AC116" s="47">
        <f t="shared" si="49"/>
        <v>4.1136482211916806E-2</v>
      </c>
      <c r="AD116" s="32"/>
      <c r="AE116" s="32" t="s">
        <v>1138</v>
      </c>
      <c r="AF116" s="32" t="s">
        <v>1139</v>
      </c>
      <c r="AG116" s="28">
        <f t="shared" si="50"/>
        <v>8.1379000000000019</v>
      </c>
      <c r="AH116" s="32">
        <v>3</v>
      </c>
      <c r="AI116" s="32">
        <v>2</v>
      </c>
      <c r="AJ116" s="49">
        <f t="shared" si="51"/>
        <v>8.1578019048666945</v>
      </c>
      <c r="AK116" s="51">
        <f t="shared" si="52"/>
        <v>7.2429698618997573</v>
      </c>
      <c r="AL116" s="51">
        <f t="shared" si="53"/>
        <v>1.0024455823820264</v>
      </c>
      <c r="AM116" s="51">
        <f t="shared" si="54"/>
        <v>0.89002935178605724</v>
      </c>
      <c r="AN116" s="51"/>
      <c r="AO116" s="51">
        <f t="shared" si="55"/>
        <v>0</v>
      </c>
      <c r="AP116" s="51">
        <f t="shared" si="56"/>
        <v>0</v>
      </c>
      <c r="AQ116" s="51">
        <f t="shared" si="57"/>
        <v>0</v>
      </c>
      <c r="AR116" s="51">
        <f t="shared" si="58"/>
        <v>0</v>
      </c>
      <c r="AS116" s="51">
        <f t="shared" si="59"/>
        <v>0</v>
      </c>
      <c r="AT116" s="51">
        <f t="shared" si="60"/>
        <v>1.0024455823820264</v>
      </c>
      <c r="AU116" s="51">
        <f t="shared" si="61"/>
        <v>0</v>
      </c>
      <c r="AV116" s="51">
        <f t="shared" si="62"/>
        <v>1</v>
      </c>
      <c r="AW116" s="51">
        <f t="shared" si="63"/>
        <v>1.0024455823820264</v>
      </c>
      <c r="AX116" s="51">
        <f t="shared" si="64"/>
        <v>0</v>
      </c>
      <c r="AY116" s="51">
        <f t="shared" si="65"/>
        <v>1</v>
      </c>
      <c r="AZ116" s="51">
        <f t="shared" si="66"/>
        <v>0</v>
      </c>
      <c r="BA116" s="51">
        <f t="shared" si="67"/>
        <v>0</v>
      </c>
      <c r="BB116" s="51">
        <f t="shared" si="68"/>
        <v>0</v>
      </c>
      <c r="BC116" s="51">
        <f t="shared" si="69"/>
        <v>0</v>
      </c>
      <c r="BD116" s="51">
        <f t="shared" si="70"/>
        <v>0</v>
      </c>
      <c r="BE116" s="51">
        <f t="shared" si="71"/>
        <v>0</v>
      </c>
      <c r="BF116" s="51">
        <f t="shared" si="72"/>
        <v>0</v>
      </c>
      <c r="BG116" s="51">
        <f t="shared" si="73"/>
        <v>0</v>
      </c>
      <c r="BH116" s="51">
        <f t="shared" si="74"/>
        <v>0</v>
      </c>
      <c r="BI116" s="51">
        <f t="shared" si="75"/>
        <v>0</v>
      </c>
      <c r="BJ116" s="51">
        <f t="shared" si="76"/>
        <v>0.89002935178605724</v>
      </c>
      <c r="BK116" s="51">
        <f t="shared" si="77"/>
        <v>0</v>
      </c>
      <c r="BL116" s="51">
        <f t="shared" si="78"/>
        <v>1</v>
      </c>
      <c r="BM116" s="51">
        <f t="shared" si="79"/>
        <v>0.89002935178605724</v>
      </c>
      <c r="BN116" s="51">
        <f t="shared" si="80"/>
        <v>0</v>
      </c>
      <c r="BO116" s="51">
        <f t="shared" si="81"/>
        <v>1</v>
      </c>
      <c r="BP116" s="51">
        <f t="shared" si="82"/>
        <v>0</v>
      </c>
      <c r="BQ116" s="51">
        <f t="shared" si="83"/>
        <v>0</v>
      </c>
      <c r="BR116" s="51">
        <f t="shared" si="84"/>
        <v>0</v>
      </c>
      <c r="BS116" s="51">
        <f t="shared" si="85"/>
        <v>0</v>
      </c>
      <c r="BT116" s="51">
        <f t="shared" si="86"/>
        <v>0</v>
      </c>
      <c r="BU116" s="32" t="s">
        <v>1140</v>
      </c>
      <c r="BV116" s="32" t="s">
        <v>1141</v>
      </c>
      <c r="BW116" s="32" t="s">
        <v>1142</v>
      </c>
      <c r="BX116" s="32" t="s">
        <v>1143</v>
      </c>
      <c r="BY116" s="32" t="s">
        <v>1144</v>
      </c>
      <c r="BZ116" s="32" t="s">
        <v>18</v>
      </c>
    </row>
    <row r="117" spans="1:78">
      <c r="A117" s="32" t="s">
        <v>20</v>
      </c>
      <c r="B117" s="32" t="s">
        <v>1145</v>
      </c>
      <c r="C117" s="32" t="s">
        <v>1146</v>
      </c>
      <c r="D117" s="32" t="s">
        <v>1147</v>
      </c>
      <c r="E117" s="33" t="s">
        <v>1148</v>
      </c>
      <c r="F117" s="33" t="s">
        <v>1149</v>
      </c>
      <c r="G117" s="33" t="s">
        <v>1150</v>
      </c>
      <c r="H117" s="32" t="s">
        <v>1151</v>
      </c>
      <c r="I117" s="32" t="s">
        <v>1152</v>
      </c>
      <c r="J117" s="32" t="s">
        <v>1153</v>
      </c>
      <c r="K117" s="32" t="s">
        <v>1154</v>
      </c>
      <c r="L117" s="33" t="s">
        <v>1155</v>
      </c>
      <c r="M117" s="33" t="s">
        <v>1156</v>
      </c>
      <c r="N117" s="33" t="s">
        <v>1157</v>
      </c>
      <c r="O117" s="33" t="s">
        <v>1158</v>
      </c>
      <c r="P117" s="36">
        <f t="shared" si="44"/>
        <v>0.94253083910000002</v>
      </c>
      <c r="Q117" s="38">
        <f t="shared" si="45"/>
        <v>0.77672876530910018</v>
      </c>
      <c r="R117" s="41" t="s">
        <v>1159</v>
      </c>
      <c r="S117" s="44">
        <f t="shared" si="46"/>
        <v>1.6584568957552415</v>
      </c>
      <c r="T117" s="43">
        <f t="shared" si="47"/>
        <v>0.68134106843428532</v>
      </c>
      <c r="U117" s="42">
        <f t="shared" si="48"/>
        <v>0.21687759794565969</v>
      </c>
      <c r="V117" s="32" t="s">
        <v>1160</v>
      </c>
      <c r="W117" s="32" t="s">
        <v>1161</v>
      </c>
      <c r="X117" s="33" t="s">
        <v>1162</v>
      </c>
      <c r="Y117" s="32" t="s">
        <v>1163</v>
      </c>
      <c r="Z117" s="32" t="s">
        <v>1164</v>
      </c>
      <c r="AA117" s="32" t="s">
        <v>1165</v>
      </c>
      <c r="AB117" s="32" t="s">
        <v>1166</v>
      </c>
      <c r="AC117" s="47">
        <f t="shared" si="49"/>
        <v>3.9108979798837061E-2</v>
      </c>
      <c r="AD117" s="32"/>
      <c r="AE117" s="32" t="s">
        <v>1167</v>
      </c>
      <c r="AF117" s="32" t="s">
        <v>1168</v>
      </c>
      <c r="AG117" s="28">
        <f t="shared" si="50"/>
        <v>4.202699999999993</v>
      </c>
      <c r="AH117" s="32">
        <v>4</v>
      </c>
      <c r="AI117" s="32">
        <v>1</v>
      </c>
      <c r="AJ117" s="49">
        <f t="shared" si="51"/>
        <v>10.379622028017389</v>
      </c>
      <c r="AK117" s="51">
        <f t="shared" si="52"/>
        <v>7.4447334566188887</v>
      </c>
      <c r="AL117" s="51">
        <f t="shared" si="53"/>
        <v>2.4697508811043867</v>
      </c>
      <c r="AM117" s="51">
        <f t="shared" si="54"/>
        <v>1.7714168169555051</v>
      </c>
      <c r="AN117" s="51"/>
      <c r="AO117" s="51">
        <f t="shared" si="55"/>
        <v>0</v>
      </c>
      <c r="AP117" s="51">
        <f t="shared" si="56"/>
        <v>2.4697508811043867</v>
      </c>
      <c r="AQ117" s="51">
        <f t="shared" si="57"/>
        <v>0</v>
      </c>
      <c r="AR117" s="51">
        <f t="shared" si="58"/>
        <v>1</v>
      </c>
      <c r="AS117" s="51">
        <f t="shared" si="59"/>
        <v>0</v>
      </c>
      <c r="AT117" s="51">
        <f t="shared" si="60"/>
        <v>0</v>
      </c>
      <c r="AU117" s="51">
        <f t="shared" si="61"/>
        <v>0</v>
      </c>
      <c r="AV117" s="51">
        <f t="shared" si="62"/>
        <v>0</v>
      </c>
      <c r="AW117" s="51">
        <f t="shared" si="63"/>
        <v>0</v>
      </c>
      <c r="AX117" s="51">
        <f t="shared" si="64"/>
        <v>0</v>
      </c>
      <c r="AY117" s="51">
        <f t="shared" si="65"/>
        <v>0</v>
      </c>
      <c r="AZ117" s="51">
        <f t="shared" si="66"/>
        <v>0</v>
      </c>
      <c r="BA117" s="51">
        <f t="shared" si="67"/>
        <v>2.4697508811043867</v>
      </c>
      <c r="BB117" s="51">
        <f t="shared" si="68"/>
        <v>0</v>
      </c>
      <c r="BC117" s="51">
        <f t="shared" si="69"/>
        <v>1</v>
      </c>
      <c r="BD117" s="51">
        <f t="shared" si="70"/>
        <v>0</v>
      </c>
      <c r="BE117" s="51">
        <f t="shared" si="71"/>
        <v>0</v>
      </c>
      <c r="BF117" s="51">
        <f t="shared" si="72"/>
        <v>1.7714168169555051</v>
      </c>
      <c r="BG117" s="51">
        <f t="shared" si="73"/>
        <v>0</v>
      </c>
      <c r="BH117" s="51">
        <f t="shared" si="74"/>
        <v>1</v>
      </c>
      <c r="BI117" s="51">
        <f t="shared" si="75"/>
        <v>0</v>
      </c>
      <c r="BJ117" s="51">
        <f t="shared" si="76"/>
        <v>0</v>
      </c>
      <c r="BK117" s="51">
        <f t="shared" si="77"/>
        <v>0</v>
      </c>
      <c r="BL117" s="51">
        <f t="shared" si="78"/>
        <v>0</v>
      </c>
      <c r="BM117" s="51">
        <f t="shared" si="79"/>
        <v>0</v>
      </c>
      <c r="BN117" s="51">
        <f t="shared" si="80"/>
        <v>0</v>
      </c>
      <c r="BO117" s="51">
        <f t="shared" si="81"/>
        <v>0</v>
      </c>
      <c r="BP117" s="51">
        <f t="shared" si="82"/>
        <v>0</v>
      </c>
      <c r="BQ117" s="51">
        <f t="shared" si="83"/>
        <v>1.7714168169555051</v>
      </c>
      <c r="BR117" s="51">
        <f t="shared" si="84"/>
        <v>0</v>
      </c>
      <c r="BS117" s="51">
        <f t="shared" si="85"/>
        <v>1</v>
      </c>
      <c r="BT117" s="51">
        <f t="shared" si="86"/>
        <v>0</v>
      </c>
      <c r="BU117" s="32" t="s">
        <v>1169</v>
      </c>
      <c r="BV117" s="32" t="s">
        <v>1170</v>
      </c>
      <c r="BW117" s="32" t="s">
        <v>60</v>
      </c>
      <c r="BX117" s="32" t="s">
        <v>1171</v>
      </c>
      <c r="BY117" s="32" t="s">
        <v>1172</v>
      </c>
      <c r="BZ117" s="32" t="s">
        <v>18</v>
      </c>
    </row>
    <row r="118" spans="1:78">
      <c r="A118" s="32" t="s">
        <v>16</v>
      </c>
      <c r="B118" s="32" t="s">
        <v>1173</v>
      </c>
      <c r="C118" s="32" t="s">
        <v>1174</v>
      </c>
      <c r="D118" s="32" t="s">
        <v>1175</v>
      </c>
      <c r="E118" s="32" t="s">
        <v>1176</v>
      </c>
      <c r="F118" s="33" t="s">
        <v>1063</v>
      </c>
      <c r="G118" s="33" t="s">
        <v>1177</v>
      </c>
      <c r="H118" s="33" t="s">
        <v>1178</v>
      </c>
      <c r="I118" s="32" t="s">
        <v>1179</v>
      </c>
      <c r="J118" s="32" t="s">
        <v>1180</v>
      </c>
      <c r="K118" s="32" t="s">
        <v>1181</v>
      </c>
      <c r="L118" s="33" t="s">
        <v>1182</v>
      </c>
      <c r="M118" s="33" t="s">
        <v>1183</v>
      </c>
      <c r="N118" s="33" t="s">
        <v>1184</v>
      </c>
      <c r="O118" s="33" t="s">
        <v>1185</v>
      </c>
      <c r="P118" s="36">
        <f t="shared" si="44"/>
        <v>0.89030270674</v>
      </c>
      <c r="Q118" s="38">
        <f t="shared" si="45"/>
        <v>0.58527781925714084</v>
      </c>
      <c r="R118" s="41" t="s">
        <v>1186</v>
      </c>
      <c r="S118" s="44">
        <f t="shared" si="46"/>
        <v>1.6815143089807367</v>
      </c>
      <c r="T118" s="43">
        <f t="shared" si="47"/>
        <v>0.94557367694026218</v>
      </c>
      <c r="U118" s="42">
        <f t="shared" si="48"/>
        <v>0.30098544948524331</v>
      </c>
      <c r="V118" s="32" t="s">
        <v>1187</v>
      </c>
      <c r="W118" s="32" t="s">
        <v>1188</v>
      </c>
      <c r="X118" s="33" t="s">
        <v>1189</v>
      </c>
      <c r="Y118" s="32" t="s">
        <v>1190</v>
      </c>
      <c r="Z118" s="32" t="s">
        <v>1191</v>
      </c>
      <c r="AA118" s="32" t="s">
        <v>1192</v>
      </c>
      <c r="AB118" s="32" t="s">
        <v>1193</v>
      </c>
      <c r="AC118" s="47">
        <f t="shared" si="49"/>
        <v>3.123951599347894E-2</v>
      </c>
      <c r="AD118" s="32"/>
      <c r="AE118" s="32" t="s">
        <v>1194</v>
      </c>
      <c r="AF118" s="32" t="s">
        <v>1195</v>
      </c>
      <c r="AG118" s="28">
        <f t="shared" si="50"/>
        <v>2.7332999999999856</v>
      </c>
      <c r="AH118" s="32">
        <v>4</v>
      </c>
      <c r="AI118" s="32">
        <v>2</v>
      </c>
      <c r="AJ118" s="49">
        <f t="shared" si="51"/>
        <v>10.723669368387897</v>
      </c>
      <c r="AK118" s="51">
        <f t="shared" si="52"/>
        <v>8.2416739624381457</v>
      </c>
      <c r="AL118" s="51">
        <f t="shared" si="53"/>
        <v>3.9233415169897023</v>
      </c>
      <c r="AM118" s="51">
        <f t="shared" si="54"/>
        <v>3.0152833433718174</v>
      </c>
      <c r="AN118" s="51"/>
      <c r="AO118" s="51">
        <f t="shared" si="55"/>
        <v>0</v>
      </c>
      <c r="AP118" s="51">
        <f t="shared" si="56"/>
        <v>0</v>
      </c>
      <c r="AQ118" s="51">
        <f t="shared" si="57"/>
        <v>0</v>
      </c>
      <c r="AR118" s="51">
        <f t="shared" si="58"/>
        <v>0</v>
      </c>
      <c r="AS118" s="51">
        <f t="shared" si="59"/>
        <v>0</v>
      </c>
      <c r="AT118" s="51">
        <f t="shared" si="60"/>
        <v>3.9233415169897023</v>
      </c>
      <c r="AU118" s="51">
        <f t="shared" si="61"/>
        <v>0</v>
      </c>
      <c r="AV118" s="51">
        <f t="shared" si="62"/>
        <v>1</v>
      </c>
      <c r="AW118" s="51">
        <f t="shared" si="63"/>
        <v>0</v>
      </c>
      <c r="AX118" s="51">
        <f t="shared" si="64"/>
        <v>0</v>
      </c>
      <c r="AY118" s="51">
        <f t="shared" si="65"/>
        <v>0</v>
      </c>
      <c r="AZ118" s="51">
        <f t="shared" si="66"/>
        <v>0</v>
      </c>
      <c r="BA118" s="51">
        <f t="shared" si="67"/>
        <v>3.9233415169897023</v>
      </c>
      <c r="BB118" s="51">
        <f t="shared" si="68"/>
        <v>0</v>
      </c>
      <c r="BC118" s="51">
        <f t="shared" si="69"/>
        <v>1</v>
      </c>
      <c r="BD118" s="51">
        <f t="shared" si="70"/>
        <v>0</v>
      </c>
      <c r="BE118" s="51">
        <f t="shared" si="71"/>
        <v>0</v>
      </c>
      <c r="BF118" s="51">
        <f t="shared" si="72"/>
        <v>0</v>
      </c>
      <c r="BG118" s="51">
        <f t="shared" si="73"/>
        <v>0</v>
      </c>
      <c r="BH118" s="51">
        <f t="shared" si="74"/>
        <v>0</v>
      </c>
      <c r="BI118" s="51">
        <f t="shared" si="75"/>
        <v>0</v>
      </c>
      <c r="BJ118" s="51">
        <f t="shared" si="76"/>
        <v>3.0152833433718174</v>
      </c>
      <c r="BK118" s="51">
        <f t="shared" si="77"/>
        <v>0</v>
      </c>
      <c r="BL118" s="51">
        <f t="shared" si="78"/>
        <v>1</v>
      </c>
      <c r="BM118" s="51">
        <f t="shared" si="79"/>
        <v>0</v>
      </c>
      <c r="BN118" s="51">
        <f t="shared" si="80"/>
        <v>0</v>
      </c>
      <c r="BO118" s="51">
        <f t="shared" si="81"/>
        <v>0</v>
      </c>
      <c r="BP118" s="51">
        <f t="shared" si="82"/>
        <v>0</v>
      </c>
      <c r="BQ118" s="51">
        <f t="shared" si="83"/>
        <v>3.0152833433718174</v>
      </c>
      <c r="BR118" s="51">
        <f t="shared" si="84"/>
        <v>0</v>
      </c>
      <c r="BS118" s="51">
        <f t="shared" si="85"/>
        <v>1</v>
      </c>
      <c r="BT118" s="51">
        <f t="shared" si="86"/>
        <v>0</v>
      </c>
      <c r="BU118" s="32" t="s">
        <v>1196</v>
      </c>
      <c r="BV118" s="32" t="s">
        <v>1197</v>
      </c>
      <c r="BW118" s="32" t="s">
        <v>1198</v>
      </c>
      <c r="BX118" s="32" t="s">
        <v>1199</v>
      </c>
      <c r="BY118" s="32" t="s">
        <v>1200</v>
      </c>
      <c r="BZ118" s="32" t="s">
        <v>18</v>
      </c>
    </row>
    <row r="119" spans="1:78">
      <c r="A119" s="32" t="s">
        <v>16</v>
      </c>
      <c r="B119" s="32" t="s">
        <v>1201</v>
      </c>
      <c r="C119" s="32" t="s">
        <v>1202</v>
      </c>
      <c r="D119" s="32" t="s">
        <v>1203</v>
      </c>
      <c r="E119" s="32" t="s">
        <v>1204</v>
      </c>
      <c r="F119" s="33" t="s">
        <v>1205</v>
      </c>
      <c r="G119" s="33" t="s">
        <v>1206</v>
      </c>
      <c r="H119" s="33" t="s">
        <v>1207</v>
      </c>
      <c r="I119" s="32" t="s">
        <v>1208</v>
      </c>
      <c r="J119" s="32" t="s">
        <v>1209</v>
      </c>
      <c r="K119" s="32" t="s">
        <v>1210</v>
      </c>
      <c r="L119" s="33" t="s">
        <v>1211</v>
      </c>
      <c r="M119" s="33" t="s">
        <v>1212</v>
      </c>
      <c r="N119" s="33" t="s">
        <v>1213</v>
      </c>
      <c r="O119" s="32" t="s">
        <v>1214</v>
      </c>
      <c r="P119" s="36">
        <f t="shared" si="44"/>
        <v>0.9370966267919999</v>
      </c>
      <c r="Q119" s="38">
        <f t="shared" si="45"/>
        <v>0.75630017588988951</v>
      </c>
      <c r="R119" s="41" t="s">
        <v>1215</v>
      </c>
      <c r="S119" s="44">
        <f t="shared" si="46"/>
        <v>1.5849702838814208</v>
      </c>
      <c r="T119" s="43">
        <f t="shared" si="47"/>
        <v>0.71315713014429993</v>
      </c>
      <c r="U119" s="42">
        <f t="shared" si="48"/>
        <v>0.22700496492739092</v>
      </c>
      <c r="V119" s="33" t="s">
        <v>1216</v>
      </c>
      <c r="W119" s="32" t="s">
        <v>1217</v>
      </c>
      <c r="X119" s="33" t="s">
        <v>1218</v>
      </c>
      <c r="Y119" s="32" t="s">
        <v>1219</v>
      </c>
      <c r="Z119" s="32" t="s">
        <v>1220</v>
      </c>
      <c r="AA119" s="32" t="s">
        <v>1221</v>
      </c>
      <c r="AB119" s="32" t="s">
        <v>1222</v>
      </c>
      <c r="AC119" s="47">
        <f t="shared" si="49"/>
        <v>3.0529935187935394E-2</v>
      </c>
      <c r="AD119" s="32"/>
      <c r="AE119" s="32" t="s">
        <v>1223</v>
      </c>
      <c r="AF119" s="32" t="s">
        <v>1224</v>
      </c>
      <c r="AG119" s="28">
        <f t="shared" si="50"/>
        <v>3.7013999999999783</v>
      </c>
      <c r="AH119" s="32">
        <v>3</v>
      </c>
      <c r="AI119" s="32">
        <v>4</v>
      </c>
      <c r="AJ119" s="49">
        <f t="shared" si="51"/>
        <v>10.671511679261121</v>
      </c>
      <c r="AK119" s="51">
        <f t="shared" si="52"/>
        <v>7.8678516440909743</v>
      </c>
      <c r="AL119" s="51">
        <f t="shared" si="53"/>
        <v>2.883101442497753</v>
      </c>
      <c r="AM119" s="51">
        <f t="shared" si="54"/>
        <v>2.1256420932865998</v>
      </c>
      <c r="AN119" s="51"/>
      <c r="AO119" s="51">
        <f t="shared" si="55"/>
        <v>0</v>
      </c>
      <c r="AP119" s="51">
        <f t="shared" si="56"/>
        <v>0</v>
      </c>
      <c r="AQ119" s="51">
        <f t="shared" si="57"/>
        <v>0</v>
      </c>
      <c r="AR119" s="51">
        <f t="shared" si="58"/>
        <v>0</v>
      </c>
      <c r="AS119" s="51">
        <f t="shared" si="59"/>
        <v>0</v>
      </c>
      <c r="AT119" s="51">
        <f t="shared" si="60"/>
        <v>0</v>
      </c>
      <c r="AU119" s="51">
        <f t="shared" si="61"/>
        <v>0</v>
      </c>
      <c r="AV119" s="51">
        <f t="shared" si="62"/>
        <v>0</v>
      </c>
      <c r="AW119" s="51">
        <f t="shared" si="63"/>
        <v>2.883101442497753</v>
      </c>
      <c r="AX119" s="51">
        <f t="shared" si="64"/>
        <v>0</v>
      </c>
      <c r="AY119" s="51">
        <f t="shared" si="65"/>
        <v>1</v>
      </c>
      <c r="AZ119" s="51">
        <f t="shared" si="66"/>
        <v>0</v>
      </c>
      <c r="BA119" s="51">
        <f t="shared" si="67"/>
        <v>0</v>
      </c>
      <c r="BB119" s="51">
        <f t="shared" si="68"/>
        <v>2.883101442497753</v>
      </c>
      <c r="BC119" s="51">
        <f t="shared" si="69"/>
        <v>0</v>
      </c>
      <c r="BD119" s="51">
        <f t="shared" si="70"/>
        <v>1</v>
      </c>
      <c r="BE119" s="51">
        <f t="shared" si="71"/>
        <v>0</v>
      </c>
      <c r="BF119" s="51">
        <f t="shared" si="72"/>
        <v>0</v>
      </c>
      <c r="BG119" s="51">
        <f t="shared" si="73"/>
        <v>0</v>
      </c>
      <c r="BH119" s="51">
        <f t="shared" si="74"/>
        <v>0</v>
      </c>
      <c r="BI119" s="51">
        <f t="shared" si="75"/>
        <v>0</v>
      </c>
      <c r="BJ119" s="51">
        <f t="shared" si="76"/>
        <v>0</v>
      </c>
      <c r="BK119" s="51">
        <f t="shared" si="77"/>
        <v>0</v>
      </c>
      <c r="BL119" s="51">
        <f t="shared" si="78"/>
        <v>0</v>
      </c>
      <c r="BM119" s="51">
        <f t="shared" si="79"/>
        <v>2.1256420932865998</v>
      </c>
      <c r="BN119" s="51">
        <f t="shared" si="80"/>
        <v>0</v>
      </c>
      <c r="BO119" s="51">
        <f t="shared" si="81"/>
        <v>1</v>
      </c>
      <c r="BP119" s="51">
        <f t="shared" si="82"/>
        <v>0</v>
      </c>
      <c r="BQ119" s="51">
        <f t="shared" si="83"/>
        <v>0</v>
      </c>
      <c r="BR119" s="51">
        <f t="shared" si="84"/>
        <v>2.1256420932865998</v>
      </c>
      <c r="BS119" s="51">
        <f t="shared" si="85"/>
        <v>0</v>
      </c>
      <c r="BT119" s="51">
        <f t="shared" si="86"/>
        <v>1</v>
      </c>
      <c r="BU119" s="32" t="s">
        <v>1225</v>
      </c>
      <c r="BV119" s="32" t="s">
        <v>1226</v>
      </c>
      <c r="BW119" s="32" t="s">
        <v>1227</v>
      </c>
      <c r="BX119" s="32" t="s">
        <v>167</v>
      </c>
      <c r="BY119" s="32" t="s">
        <v>1228</v>
      </c>
      <c r="BZ119" s="32" t="s">
        <v>18</v>
      </c>
    </row>
    <row r="120" spans="1:78">
      <c r="A120" s="32" t="s">
        <v>20</v>
      </c>
      <c r="B120" s="32" t="s">
        <v>1229</v>
      </c>
      <c r="C120" s="32" t="s">
        <v>1230</v>
      </c>
      <c r="D120" s="32" t="s">
        <v>1231</v>
      </c>
      <c r="E120" s="33" t="s">
        <v>1232</v>
      </c>
      <c r="F120" s="33" t="s">
        <v>1233</v>
      </c>
      <c r="G120" s="33" t="s">
        <v>1234</v>
      </c>
      <c r="H120" s="32" t="s">
        <v>1235</v>
      </c>
      <c r="I120" s="32" t="s">
        <v>1236</v>
      </c>
      <c r="J120" s="32" t="s">
        <v>1237</v>
      </c>
      <c r="K120" s="32" t="s">
        <v>1238</v>
      </c>
      <c r="L120" s="33" t="s">
        <v>1239</v>
      </c>
      <c r="M120" s="33" t="s">
        <v>1240</v>
      </c>
      <c r="N120" s="33" t="s">
        <v>1241</v>
      </c>
      <c r="O120" s="32" t="s">
        <v>1242</v>
      </c>
      <c r="P120" s="36">
        <f t="shared" si="44"/>
        <v>0.5768767790799999</v>
      </c>
      <c r="Q120" s="38">
        <f t="shared" si="45"/>
        <v>-0.33442636351656996</v>
      </c>
      <c r="R120" s="41" t="s">
        <v>1243</v>
      </c>
      <c r="S120" s="44">
        <f t="shared" si="46"/>
        <v>0.95267188652867052</v>
      </c>
      <c r="T120" s="43">
        <f t="shared" si="47"/>
        <v>1.9117928077857966</v>
      </c>
      <c r="U120" s="42">
        <f t="shared" si="48"/>
        <v>0.60854255105328658</v>
      </c>
      <c r="V120" s="32" t="s">
        <v>1244</v>
      </c>
      <c r="W120" s="32" t="s">
        <v>1245</v>
      </c>
      <c r="X120" s="33" t="s">
        <v>1246</v>
      </c>
      <c r="Y120" s="32" t="s">
        <v>1247</v>
      </c>
      <c r="Z120" s="32" t="s">
        <v>1248</v>
      </c>
      <c r="AA120" s="32" t="s">
        <v>1249</v>
      </c>
      <c r="AB120" s="32" t="s">
        <v>1250</v>
      </c>
      <c r="AC120" s="47">
        <f t="shared" si="49"/>
        <v>2.6693528181138841E-2</v>
      </c>
      <c r="AD120" s="32"/>
      <c r="AE120" s="32" t="s">
        <v>1251</v>
      </c>
      <c r="AF120" s="32" t="s">
        <v>1252</v>
      </c>
      <c r="AG120" s="28">
        <f t="shared" si="50"/>
        <v>7.0733999999999924</v>
      </c>
      <c r="AH120" s="32">
        <v>3</v>
      </c>
      <c r="AI120" s="32">
        <v>3</v>
      </c>
      <c r="AJ120" s="49">
        <f t="shared" si="51"/>
        <v>10.130841730299377</v>
      </c>
      <c r="AK120" s="51">
        <f t="shared" si="52"/>
        <v>9.4842204587613512</v>
      </c>
      <c r="AL120" s="51">
        <f t="shared" si="53"/>
        <v>1.4322449925494654</v>
      </c>
      <c r="AM120" s="51">
        <f t="shared" si="54"/>
        <v>1.3408290862613965</v>
      </c>
      <c r="AN120" s="51"/>
      <c r="AO120" s="51">
        <f t="shared" si="55"/>
        <v>0</v>
      </c>
      <c r="AP120" s="51">
        <f t="shared" si="56"/>
        <v>0</v>
      </c>
      <c r="AQ120" s="51">
        <f t="shared" si="57"/>
        <v>0</v>
      </c>
      <c r="AR120" s="51">
        <f t="shared" si="58"/>
        <v>0</v>
      </c>
      <c r="AS120" s="51">
        <f t="shared" si="59"/>
        <v>0</v>
      </c>
      <c r="AT120" s="51">
        <f t="shared" si="60"/>
        <v>0</v>
      </c>
      <c r="AU120" s="51">
        <f t="shared" si="61"/>
        <v>0</v>
      </c>
      <c r="AV120" s="51">
        <f t="shared" si="62"/>
        <v>0</v>
      </c>
      <c r="AW120" s="51">
        <f t="shared" si="63"/>
        <v>1.4322449925494654</v>
      </c>
      <c r="AX120" s="51">
        <f t="shared" si="64"/>
        <v>1.4322449925494654</v>
      </c>
      <c r="AY120" s="51">
        <f t="shared" si="65"/>
        <v>1</v>
      </c>
      <c r="AZ120" s="51">
        <f t="shared" si="66"/>
        <v>1</v>
      </c>
      <c r="BA120" s="51">
        <f t="shared" si="67"/>
        <v>0</v>
      </c>
      <c r="BB120" s="51">
        <f t="shared" si="68"/>
        <v>0</v>
      </c>
      <c r="BC120" s="51">
        <f t="shared" si="69"/>
        <v>0</v>
      </c>
      <c r="BD120" s="51">
        <f t="shared" si="70"/>
        <v>0</v>
      </c>
      <c r="BE120" s="51">
        <f t="shared" si="71"/>
        <v>0</v>
      </c>
      <c r="BF120" s="51">
        <f t="shared" si="72"/>
        <v>0</v>
      </c>
      <c r="BG120" s="51">
        <f t="shared" si="73"/>
        <v>0</v>
      </c>
      <c r="BH120" s="51">
        <f t="shared" si="74"/>
        <v>0</v>
      </c>
      <c r="BI120" s="51">
        <f t="shared" si="75"/>
        <v>0</v>
      </c>
      <c r="BJ120" s="51">
        <f t="shared" si="76"/>
        <v>0</v>
      </c>
      <c r="BK120" s="51">
        <f t="shared" si="77"/>
        <v>0</v>
      </c>
      <c r="BL120" s="51">
        <f t="shared" si="78"/>
        <v>0</v>
      </c>
      <c r="BM120" s="51">
        <f t="shared" si="79"/>
        <v>1.3408290862613965</v>
      </c>
      <c r="BN120" s="51">
        <f t="shared" si="80"/>
        <v>1.3408290862613965</v>
      </c>
      <c r="BO120" s="51">
        <f t="shared" si="81"/>
        <v>1</v>
      </c>
      <c r="BP120" s="51">
        <f t="shared" si="82"/>
        <v>1</v>
      </c>
      <c r="BQ120" s="51">
        <f t="shared" si="83"/>
        <v>0</v>
      </c>
      <c r="BR120" s="51">
        <f t="shared" si="84"/>
        <v>0</v>
      </c>
      <c r="BS120" s="51">
        <f t="shared" si="85"/>
        <v>0</v>
      </c>
      <c r="BT120" s="51">
        <f t="shared" si="86"/>
        <v>0</v>
      </c>
      <c r="BU120" s="32" t="s">
        <v>1253</v>
      </c>
      <c r="BV120" s="32" t="s">
        <v>1254</v>
      </c>
      <c r="BW120" s="32" t="s">
        <v>1255</v>
      </c>
      <c r="BX120" s="32" t="s">
        <v>1256</v>
      </c>
      <c r="BY120" s="32" t="s">
        <v>1257</v>
      </c>
      <c r="BZ120" s="32" t="s">
        <v>18</v>
      </c>
    </row>
    <row r="121" spans="1:78">
      <c r="A121" s="32" t="s">
        <v>20</v>
      </c>
      <c r="B121" s="32" t="s">
        <v>1258</v>
      </c>
      <c r="C121" s="32" t="s">
        <v>1259</v>
      </c>
      <c r="D121" s="32" t="s">
        <v>1260</v>
      </c>
      <c r="E121" s="32" t="s">
        <v>1261</v>
      </c>
      <c r="F121" s="33" t="s">
        <v>1262</v>
      </c>
      <c r="G121" s="33" t="s">
        <v>1263</v>
      </c>
      <c r="H121" s="32" t="s">
        <v>1264</v>
      </c>
      <c r="I121" s="32" t="s">
        <v>1265</v>
      </c>
      <c r="J121" s="32" t="s">
        <v>1266</v>
      </c>
      <c r="K121" s="33" t="s">
        <v>1267</v>
      </c>
      <c r="L121" s="32" t="s">
        <v>1268</v>
      </c>
      <c r="M121" s="33" t="s">
        <v>1269</v>
      </c>
      <c r="N121" s="33" t="s">
        <v>1270</v>
      </c>
      <c r="O121" s="33" t="s">
        <v>1271</v>
      </c>
      <c r="P121" s="36">
        <f t="shared" si="44"/>
        <v>-0.51098195395000001</v>
      </c>
      <c r="Q121" s="38">
        <f t="shared" si="45"/>
        <v>-0.47779488547488014</v>
      </c>
      <c r="R121" s="46">
        <v>2.5596519999999998</v>
      </c>
      <c r="S121" s="44">
        <f t="shared" si="46"/>
        <v>0.81476253679011212</v>
      </c>
      <c r="T121" s="43">
        <f t="shared" si="47"/>
        <v>2.0689391485175928</v>
      </c>
      <c r="U121" s="42">
        <f t="shared" si="48"/>
        <v>0.65856378488582379</v>
      </c>
      <c r="V121" s="32" t="s">
        <v>1272</v>
      </c>
      <c r="W121" s="32" t="s">
        <v>1273</v>
      </c>
      <c r="X121" s="33" t="s">
        <v>1274</v>
      </c>
      <c r="Y121" s="32" t="s">
        <v>1275</v>
      </c>
      <c r="Z121" s="32" t="s">
        <v>1276</v>
      </c>
      <c r="AA121" s="32" t="s">
        <v>1277</v>
      </c>
      <c r="AB121" s="32" t="s">
        <v>1278</v>
      </c>
      <c r="AC121" s="47">
        <f t="shared" si="49"/>
        <v>3.7270861182010416E-2</v>
      </c>
      <c r="AD121" s="32"/>
      <c r="AE121" s="32" t="s">
        <v>1279</v>
      </c>
      <c r="AF121" s="32" t="s">
        <v>1280</v>
      </c>
      <c r="AG121" s="28">
        <f t="shared" si="50"/>
        <v>3.5043000000000006</v>
      </c>
      <c r="AH121" s="32">
        <v>4</v>
      </c>
      <c r="AI121" s="32">
        <v>1</v>
      </c>
      <c r="AJ121" s="49">
        <f t="shared" si="51"/>
        <v>9.4236838107779963</v>
      </c>
      <c r="AK121" s="51">
        <f t="shared" si="52"/>
        <v>9.1166273436248737</v>
      </c>
      <c r="AL121" s="51">
        <f t="shared" si="53"/>
        <v>2.6891772424672529</v>
      </c>
      <c r="AM121" s="51">
        <f t="shared" si="54"/>
        <v>2.6015544741103422</v>
      </c>
      <c r="AN121" s="51"/>
      <c r="AO121" s="51">
        <f t="shared" si="55"/>
        <v>0</v>
      </c>
      <c r="AP121" s="51">
        <f t="shared" si="56"/>
        <v>2.6891772424672529</v>
      </c>
      <c r="AQ121" s="51">
        <f t="shared" si="57"/>
        <v>0</v>
      </c>
      <c r="AR121" s="51">
        <f t="shared" si="58"/>
        <v>1</v>
      </c>
      <c r="AS121" s="51">
        <f t="shared" si="59"/>
        <v>0</v>
      </c>
      <c r="AT121" s="51">
        <f t="shared" si="60"/>
        <v>0</v>
      </c>
      <c r="AU121" s="51">
        <f t="shared" si="61"/>
        <v>0</v>
      </c>
      <c r="AV121" s="51">
        <f t="shared" si="62"/>
        <v>0</v>
      </c>
      <c r="AW121" s="51">
        <f t="shared" si="63"/>
        <v>0</v>
      </c>
      <c r="AX121" s="51">
        <f t="shared" si="64"/>
        <v>0</v>
      </c>
      <c r="AY121" s="51">
        <f t="shared" si="65"/>
        <v>0</v>
      </c>
      <c r="AZ121" s="51">
        <f t="shared" si="66"/>
        <v>0</v>
      </c>
      <c r="BA121" s="51">
        <f t="shared" si="67"/>
        <v>2.6891772424672529</v>
      </c>
      <c r="BB121" s="51">
        <f t="shared" si="68"/>
        <v>0</v>
      </c>
      <c r="BC121" s="51">
        <f t="shared" si="69"/>
        <v>1</v>
      </c>
      <c r="BD121" s="51">
        <f t="shared" si="70"/>
        <v>0</v>
      </c>
      <c r="BE121" s="51">
        <f t="shared" si="71"/>
        <v>0</v>
      </c>
      <c r="BF121" s="51">
        <f t="shared" si="72"/>
        <v>2.6015544741103422</v>
      </c>
      <c r="BG121" s="51">
        <f t="shared" si="73"/>
        <v>0</v>
      </c>
      <c r="BH121" s="51">
        <f t="shared" si="74"/>
        <v>1</v>
      </c>
      <c r="BI121" s="51">
        <f t="shared" si="75"/>
        <v>0</v>
      </c>
      <c r="BJ121" s="51">
        <f t="shared" si="76"/>
        <v>0</v>
      </c>
      <c r="BK121" s="51">
        <f t="shared" si="77"/>
        <v>0</v>
      </c>
      <c r="BL121" s="51">
        <f t="shared" si="78"/>
        <v>0</v>
      </c>
      <c r="BM121" s="51">
        <f t="shared" si="79"/>
        <v>0</v>
      </c>
      <c r="BN121" s="51">
        <f t="shared" si="80"/>
        <v>0</v>
      </c>
      <c r="BO121" s="51">
        <f t="shared" si="81"/>
        <v>0</v>
      </c>
      <c r="BP121" s="51">
        <f t="shared" si="82"/>
        <v>0</v>
      </c>
      <c r="BQ121" s="51">
        <f t="shared" si="83"/>
        <v>2.6015544741103422</v>
      </c>
      <c r="BR121" s="51">
        <f t="shared" si="84"/>
        <v>0</v>
      </c>
      <c r="BS121" s="51">
        <f t="shared" si="85"/>
        <v>1</v>
      </c>
      <c r="BT121" s="51">
        <f t="shared" si="86"/>
        <v>0</v>
      </c>
      <c r="BU121" s="32" t="s">
        <v>1281</v>
      </c>
      <c r="BV121" s="32" t="s">
        <v>1282</v>
      </c>
      <c r="BW121" s="32" t="s">
        <v>1283</v>
      </c>
      <c r="BX121" s="32" t="s">
        <v>1284</v>
      </c>
      <c r="BY121" s="32" t="s">
        <v>1285</v>
      </c>
      <c r="BZ121" s="32" t="s">
        <v>18</v>
      </c>
    </row>
    <row r="122" spans="1:78">
      <c r="A122" s="32" t="s">
        <v>16</v>
      </c>
      <c r="B122" s="32" t="s">
        <v>1286</v>
      </c>
      <c r="C122" s="32" t="s">
        <v>1287</v>
      </c>
      <c r="D122" s="33" t="s">
        <v>1288</v>
      </c>
      <c r="E122" s="32" t="s">
        <v>1289</v>
      </c>
      <c r="F122" s="33" t="s">
        <v>1290</v>
      </c>
      <c r="G122" s="33" t="s">
        <v>1291</v>
      </c>
      <c r="H122" s="33" t="s">
        <v>1292</v>
      </c>
      <c r="I122" s="32" t="s">
        <v>1293</v>
      </c>
      <c r="J122" s="32" t="s">
        <v>1294</v>
      </c>
      <c r="K122" s="33" t="s">
        <v>1295</v>
      </c>
      <c r="L122" s="33" t="s">
        <v>1296</v>
      </c>
      <c r="M122" s="32" t="s">
        <v>1297</v>
      </c>
      <c r="N122" s="32" t="s">
        <v>1298</v>
      </c>
      <c r="O122" s="32" t="s">
        <v>1299</v>
      </c>
      <c r="P122" s="36">
        <f t="shared" si="44"/>
        <v>0.90226454456600003</v>
      </c>
      <c r="Q122" s="38">
        <f t="shared" si="45"/>
        <v>0.62816261676178287</v>
      </c>
      <c r="R122" s="46">
        <v>4.3950800000000001</v>
      </c>
      <c r="S122" s="44">
        <f t="shared" si="46"/>
        <v>1.3989974145686548</v>
      </c>
      <c r="T122" s="43">
        <f t="shared" si="47"/>
        <v>0.89160679865758008</v>
      </c>
      <c r="U122" s="42">
        <f t="shared" si="48"/>
        <v>0.28380725860138828</v>
      </c>
      <c r="V122" s="32" t="s">
        <v>1300</v>
      </c>
      <c r="W122" s="32" t="s">
        <v>1301</v>
      </c>
      <c r="X122" s="32" t="s">
        <v>1302</v>
      </c>
      <c r="Y122" s="32" t="s">
        <v>1303</v>
      </c>
      <c r="Z122" s="32" t="s">
        <v>1304</v>
      </c>
      <c r="AA122" s="32" t="s">
        <v>1305</v>
      </c>
      <c r="AB122" s="32" t="s">
        <v>1306</v>
      </c>
      <c r="AC122" s="47">
        <f t="shared" si="49"/>
        <v>3.2270467939204919E-2</v>
      </c>
      <c r="AD122" s="32"/>
      <c r="AE122" s="32" t="s">
        <v>1307</v>
      </c>
      <c r="AF122" s="32" t="s">
        <v>1308</v>
      </c>
      <c r="AG122" s="28">
        <f t="shared" si="50"/>
        <v>6.3736000000000104</v>
      </c>
      <c r="AH122" s="32">
        <v>2</v>
      </c>
      <c r="AI122" s="32">
        <v>2</v>
      </c>
      <c r="AJ122" s="49">
        <f t="shared" si="51"/>
        <v>10.411459212618949</v>
      </c>
      <c r="AK122" s="51">
        <f t="shared" si="52"/>
        <v>8.1100493093826209</v>
      </c>
      <c r="AL122" s="51">
        <f t="shared" si="53"/>
        <v>1.6335288083059702</v>
      </c>
      <c r="AM122" s="51">
        <f t="shared" si="54"/>
        <v>1.2724440362405247</v>
      </c>
      <c r="AN122" s="51"/>
      <c r="AO122" s="51">
        <f t="shared" si="55"/>
        <v>0</v>
      </c>
      <c r="AP122" s="51">
        <f t="shared" si="56"/>
        <v>0</v>
      </c>
      <c r="AQ122" s="51">
        <f t="shared" si="57"/>
        <v>0</v>
      </c>
      <c r="AR122" s="51">
        <f t="shared" si="58"/>
        <v>0</v>
      </c>
      <c r="AS122" s="51">
        <f t="shared" si="59"/>
        <v>1.6335288083059702</v>
      </c>
      <c r="AT122" s="51">
        <f t="shared" si="60"/>
        <v>1.6335288083059702</v>
      </c>
      <c r="AU122" s="51">
        <f t="shared" si="61"/>
        <v>1</v>
      </c>
      <c r="AV122" s="51">
        <f t="shared" si="62"/>
        <v>1</v>
      </c>
      <c r="AW122" s="51">
        <f t="shared" si="63"/>
        <v>0</v>
      </c>
      <c r="AX122" s="51">
        <f t="shared" si="64"/>
        <v>0</v>
      </c>
      <c r="AY122" s="51">
        <f t="shared" si="65"/>
        <v>0</v>
      </c>
      <c r="AZ122" s="51">
        <f t="shared" si="66"/>
        <v>0</v>
      </c>
      <c r="BA122" s="51">
        <f t="shared" si="67"/>
        <v>0</v>
      </c>
      <c r="BB122" s="51">
        <f t="shared" si="68"/>
        <v>0</v>
      </c>
      <c r="BC122" s="51">
        <f t="shared" si="69"/>
        <v>0</v>
      </c>
      <c r="BD122" s="51">
        <f t="shared" si="70"/>
        <v>0</v>
      </c>
      <c r="BE122" s="51">
        <f t="shared" si="71"/>
        <v>0</v>
      </c>
      <c r="BF122" s="51">
        <f t="shared" si="72"/>
        <v>0</v>
      </c>
      <c r="BG122" s="51">
        <f t="shared" si="73"/>
        <v>0</v>
      </c>
      <c r="BH122" s="51">
        <f t="shared" si="74"/>
        <v>0</v>
      </c>
      <c r="BI122" s="51">
        <f t="shared" si="75"/>
        <v>1.2724440362405247</v>
      </c>
      <c r="BJ122" s="51">
        <f t="shared" si="76"/>
        <v>1.2724440362405247</v>
      </c>
      <c r="BK122" s="51">
        <f t="shared" si="77"/>
        <v>1</v>
      </c>
      <c r="BL122" s="51">
        <f t="shared" si="78"/>
        <v>1</v>
      </c>
      <c r="BM122" s="51">
        <f t="shared" si="79"/>
        <v>0</v>
      </c>
      <c r="BN122" s="51">
        <f t="shared" si="80"/>
        <v>0</v>
      </c>
      <c r="BO122" s="51">
        <f t="shared" si="81"/>
        <v>0</v>
      </c>
      <c r="BP122" s="51">
        <f t="shared" si="82"/>
        <v>0</v>
      </c>
      <c r="BQ122" s="51">
        <f t="shared" si="83"/>
        <v>0</v>
      </c>
      <c r="BR122" s="51">
        <f t="shared" si="84"/>
        <v>0</v>
      </c>
      <c r="BS122" s="51">
        <f t="shared" si="85"/>
        <v>0</v>
      </c>
      <c r="BT122" s="51">
        <f t="shared" si="86"/>
        <v>0</v>
      </c>
      <c r="BU122" s="32" t="s">
        <v>1309</v>
      </c>
      <c r="BV122" s="32" t="s">
        <v>1310</v>
      </c>
      <c r="BW122" s="32" t="s">
        <v>1311</v>
      </c>
      <c r="BX122" s="32" t="s">
        <v>1312</v>
      </c>
      <c r="BY122" s="32" t="s">
        <v>1313</v>
      </c>
      <c r="BZ122" s="32" t="s">
        <v>18</v>
      </c>
    </row>
    <row r="123" spans="1:78">
      <c r="A123" s="32" t="s">
        <v>22</v>
      </c>
      <c r="B123" s="32" t="s">
        <v>1314</v>
      </c>
      <c r="C123" s="32" t="s">
        <v>1315</v>
      </c>
      <c r="D123" s="32" t="s">
        <v>1316</v>
      </c>
      <c r="E123" s="33" t="s">
        <v>1317</v>
      </c>
      <c r="F123" s="32" t="s">
        <v>1318</v>
      </c>
      <c r="G123" s="32" t="s">
        <v>1319</v>
      </c>
      <c r="H123" s="32" t="s">
        <v>1320</v>
      </c>
      <c r="I123" s="32" t="s">
        <v>1321</v>
      </c>
      <c r="J123" s="32" t="s">
        <v>1322</v>
      </c>
      <c r="K123" s="32" t="s">
        <v>1323</v>
      </c>
      <c r="L123" s="33" t="s">
        <v>1324</v>
      </c>
      <c r="M123" s="32" t="s">
        <v>1325</v>
      </c>
      <c r="N123" s="32" t="s">
        <v>1326</v>
      </c>
      <c r="O123" s="32" t="s">
        <v>1327</v>
      </c>
      <c r="P123" s="36">
        <f t="shared" si="44"/>
        <v>0.91479972151</v>
      </c>
      <c r="Q123" s="38">
        <f t="shared" si="45"/>
        <v>0.67371706094954709</v>
      </c>
      <c r="R123" s="41" t="s">
        <v>1328</v>
      </c>
      <c r="S123" s="44">
        <f t="shared" si="46"/>
        <v>1.0748949250760915</v>
      </c>
      <c r="T123" s="43">
        <f t="shared" si="47"/>
        <v>0.83156907386337597</v>
      </c>
      <c r="U123" s="42">
        <f t="shared" si="48"/>
        <v>0.26469665725541142</v>
      </c>
      <c r="V123" s="32" t="s">
        <v>1329</v>
      </c>
      <c r="W123" s="32" t="s">
        <v>1330</v>
      </c>
      <c r="X123" s="32" t="s">
        <v>1331</v>
      </c>
      <c r="Y123" s="32" t="s">
        <v>1332</v>
      </c>
      <c r="Z123" s="32" t="s">
        <v>1333</v>
      </c>
      <c r="AA123" s="32" t="s">
        <v>1334</v>
      </c>
      <c r="AB123" s="32" t="s">
        <v>1335</v>
      </c>
      <c r="AC123" s="47">
        <f t="shared" si="49"/>
        <v>4.080466047937005E-2</v>
      </c>
      <c r="AD123" s="32"/>
      <c r="AE123" s="32" t="s">
        <v>1336</v>
      </c>
      <c r="AF123" s="32" t="s">
        <v>1337</v>
      </c>
      <c r="AG123" s="28">
        <f t="shared" si="50"/>
        <v>2.6381999999999834</v>
      </c>
      <c r="AH123" s="32">
        <v>2</v>
      </c>
      <c r="AI123" s="32">
        <v>1</v>
      </c>
      <c r="AJ123" s="49">
        <f t="shared" si="51"/>
        <v>9.6927421139664354</v>
      </c>
      <c r="AK123" s="51">
        <f t="shared" si="52"/>
        <v>7.6709583568563184</v>
      </c>
      <c r="AL123" s="51">
        <f t="shared" si="53"/>
        <v>3.6739982237762474</v>
      </c>
      <c r="AM123" s="51">
        <f t="shared" si="54"/>
        <v>2.9076485318991612</v>
      </c>
      <c r="AN123" s="51"/>
      <c r="AO123" s="51">
        <f t="shared" si="55"/>
        <v>0</v>
      </c>
      <c r="AP123" s="51">
        <f t="shared" si="56"/>
        <v>3.6739982237762474</v>
      </c>
      <c r="AQ123" s="51">
        <f t="shared" si="57"/>
        <v>0</v>
      </c>
      <c r="AR123" s="51">
        <f t="shared" si="58"/>
        <v>1</v>
      </c>
      <c r="AS123" s="51">
        <f t="shared" si="59"/>
        <v>3.6739982237762474</v>
      </c>
      <c r="AT123" s="51">
        <f t="shared" si="60"/>
        <v>0</v>
      </c>
      <c r="AU123" s="51">
        <f t="shared" si="61"/>
        <v>1</v>
      </c>
      <c r="AV123" s="51">
        <f t="shared" si="62"/>
        <v>0</v>
      </c>
      <c r="AW123" s="51">
        <f t="shared" si="63"/>
        <v>0</v>
      </c>
      <c r="AX123" s="51">
        <f t="shared" si="64"/>
        <v>0</v>
      </c>
      <c r="AY123" s="51">
        <f t="shared" si="65"/>
        <v>0</v>
      </c>
      <c r="AZ123" s="51">
        <f t="shared" si="66"/>
        <v>0</v>
      </c>
      <c r="BA123" s="51">
        <f t="shared" si="67"/>
        <v>0</v>
      </c>
      <c r="BB123" s="51">
        <f t="shared" si="68"/>
        <v>0</v>
      </c>
      <c r="BC123" s="51">
        <f t="shared" si="69"/>
        <v>0</v>
      </c>
      <c r="BD123" s="51">
        <f t="shared" si="70"/>
        <v>0</v>
      </c>
      <c r="BE123" s="51">
        <f t="shared" si="71"/>
        <v>0</v>
      </c>
      <c r="BF123" s="51">
        <f t="shared" si="72"/>
        <v>2.9076485318991612</v>
      </c>
      <c r="BG123" s="51">
        <f t="shared" si="73"/>
        <v>0</v>
      </c>
      <c r="BH123" s="51">
        <f t="shared" si="74"/>
        <v>1</v>
      </c>
      <c r="BI123" s="51">
        <f t="shared" si="75"/>
        <v>2.9076485318991612</v>
      </c>
      <c r="BJ123" s="51">
        <f t="shared" si="76"/>
        <v>0</v>
      </c>
      <c r="BK123" s="51">
        <f t="shared" si="77"/>
        <v>1</v>
      </c>
      <c r="BL123" s="51">
        <f t="shared" si="78"/>
        <v>0</v>
      </c>
      <c r="BM123" s="51">
        <f t="shared" si="79"/>
        <v>0</v>
      </c>
      <c r="BN123" s="51">
        <f t="shared" si="80"/>
        <v>0</v>
      </c>
      <c r="BO123" s="51">
        <f t="shared" si="81"/>
        <v>0</v>
      </c>
      <c r="BP123" s="51">
        <f t="shared" si="82"/>
        <v>0</v>
      </c>
      <c r="BQ123" s="51">
        <f t="shared" si="83"/>
        <v>0</v>
      </c>
      <c r="BR123" s="51">
        <f t="shared" si="84"/>
        <v>0</v>
      </c>
      <c r="BS123" s="51">
        <f t="shared" si="85"/>
        <v>0</v>
      </c>
      <c r="BT123" s="51">
        <f t="shared" si="86"/>
        <v>0</v>
      </c>
      <c r="BU123" s="32" t="s">
        <v>1338</v>
      </c>
      <c r="BV123" s="32" t="s">
        <v>1339</v>
      </c>
      <c r="BW123" s="32" t="s">
        <v>1340</v>
      </c>
      <c r="BX123" s="32" t="s">
        <v>1341</v>
      </c>
      <c r="BY123" s="32" t="s">
        <v>1342</v>
      </c>
      <c r="BZ123" s="32" t="s">
        <v>18</v>
      </c>
    </row>
    <row r="124" spans="1:78">
      <c r="A124" s="32" t="s">
        <v>16</v>
      </c>
      <c r="B124" s="32" t="s">
        <v>1343</v>
      </c>
      <c r="C124" s="32" t="s">
        <v>1344</v>
      </c>
      <c r="D124" s="32" t="s">
        <v>1345</v>
      </c>
      <c r="E124" s="33" t="s">
        <v>1346</v>
      </c>
      <c r="F124" s="32" t="s">
        <v>1347</v>
      </c>
      <c r="G124" s="32" t="s">
        <v>1348</v>
      </c>
      <c r="H124" s="32" t="s">
        <v>1349</v>
      </c>
      <c r="I124" s="32" t="s">
        <v>1350</v>
      </c>
      <c r="J124" s="32" t="s">
        <v>1351</v>
      </c>
      <c r="K124" s="33" t="s">
        <v>1352</v>
      </c>
      <c r="L124" s="33" t="s">
        <v>1353</v>
      </c>
      <c r="M124" s="32" t="s">
        <v>1354</v>
      </c>
      <c r="N124" s="32" t="s">
        <v>1355</v>
      </c>
      <c r="O124" s="32" t="s">
        <v>1356</v>
      </c>
      <c r="P124" s="36">
        <f t="shared" si="44"/>
        <v>0.66691564489999999</v>
      </c>
      <c r="Q124" s="38">
        <f t="shared" si="45"/>
        <v>-0.11044704517523418</v>
      </c>
      <c r="R124" s="41" t="s">
        <v>1357</v>
      </c>
      <c r="S124" s="44">
        <f t="shared" si="46"/>
        <v>0.88864289799314244</v>
      </c>
      <c r="T124" s="43">
        <f t="shared" si="47"/>
        <v>1.6814691625857834</v>
      </c>
      <c r="U124" s="42">
        <f t="shared" si="48"/>
        <v>0.53522825776423455</v>
      </c>
      <c r="V124" s="32" t="s">
        <v>1358</v>
      </c>
      <c r="W124" s="32" t="s">
        <v>1359</v>
      </c>
      <c r="X124" s="32" t="s">
        <v>1360</v>
      </c>
      <c r="Y124" s="32" t="s">
        <v>1361</v>
      </c>
      <c r="Z124" s="32" t="s">
        <v>1362</v>
      </c>
      <c r="AA124" s="32" t="s">
        <v>1363</v>
      </c>
      <c r="AB124" s="32" t="s">
        <v>1364</v>
      </c>
      <c r="AC124" s="47">
        <f t="shared" si="49"/>
        <v>2.5806743687080254E-2</v>
      </c>
      <c r="AD124" s="32"/>
      <c r="AE124" s="32" t="s">
        <v>1365</v>
      </c>
      <c r="AF124" s="32" t="s">
        <v>1366</v>
      </c>
      <c r="AG124" s="28">
        <f t="shared" si="50"/>
        <v>3.4762000000000057</v>
      </c>
      <c r="AH124" s="32">
        <v>1</v>
      </c>
      <c r="AI124" s="32">
        <v>1</v>
      </c>
      <c r="AJ124" s="49">
        <f t="shared" si="51"/>
        <v>10.079207993712204</v>
      </c>
      <c r="AK124" s="51">
        <f t="shared" si="52"/>
        <v>9.3477584927193789</v>
      </c>
      <c r="AL124" s="51">
        <f t="shared" si="53"/>
        <v>2.8994902461631056</v>
      </c>
      <c r="AM124" s="51">
        <f t="shared" si="54"/>
        <v>2.6890738429087406</v>
      </c>
      <c r="AN124" s="51"/>
      <c r="AO124" s="51">
        <f>IF(AH124=1,AL124,0)</f>
        <v>2.8994902461631056</v>
      </c>
      <c r="AP124" s="51">
        <f t="shared" si="56"/>
        <v>2.8994902461631056</v>
      </c>
      <c r="AQ124" s="51">
        <f t="shared" si="57"/>
        <v>1</v>
      </c>
      <c r="AR124" s="51">
        <f t="shared" si="58"/>
        <v>1</v>
      </c>
      <c r="AS124" s="51">
        <f t="shared" si="59"/>
        <v>0</v>
      </c>
      <c r="AT124" s="51">
        <f t="shared" si="60"/>
        <v>0</v>
      </c>
      <c r="AU124" s="51">
        <f t="shared" si="61"/>
        <v>0</v>
      </c>
      <c r="AV124" s="51">
        <f t="shared" si="62"/>
        <v>0</v>
      </c>
      <c r="AW124" s="51">
        <f t="shared" si="63"/>
        <v>0</v>
      </c>
      <c r="AX124" s="51">
        <f t="shared" si="64"/>
        <v>0</v>
      </c>
      <c r="AY124" s="51">
        <f t="shared" si="65"/>
        <v>0</v>
      </c>
      <c r="AZ124" s="51">
        <f t="shared" si="66"/>
        <v>0</v>
      </c>
      <c r="BA124" s="51">
        <f t="shared" si="67"/>
        <v>0</v>
      </c>
      <c r="BB124" s="51">
        <f t="shared" si="68"/>
        <v>0</v>
      </c>
      <c r="BC124" s="51">
        <f t="shared" si="69"/>
        <v>0</v>
      </c>
      <c r="BD124" s="51">
        <f t="shared" si="70"/>
        <v>0</v>
      </c>
      <c r="BE124" s="51">
        <f t="shared" si="71"/>
        <v>2.6890738429087406</v>
      </c>
      <c r="BF124" s="51">
        <f t="shared" si="72"/>
        <v>2.6890738429087406</v>
      </c>
      <c r="BG124" s="51">
        <f t="shared" si="73"/>
        <v>1</v>
      </c>
      <c r="BH124" s="51">
        <f t="shared" si="74"/>
        <v>1</v>
      </c>
      <c r="BI124" s="51">
        <f t="shared" si="75"/>
        <v>0</v>
      </c>
      <c r="BJ124" s="51">
        <f t="shared" si="76"/>
        <v>0</v>
      </c>
      <c r="BK124" s="51">
        <f t="shared" si="77"/>
        <v>0</v>
      </c>
      <c r="BL124" s="51">
        <f t="shared" si="78"/>
        <v>0</v>
      </c>
      <c r="BM124" s="51">
        <f t="shared" si="79"/>
        <v>0</v>
      </c>
      <c r="BN124" s="51">
        <f t="shared" si="80"/>
        <v>0</v>
      </c>
      <c r="BO124" s="51">
        <f t="shared" si="81"/>
        <v>0</v>
      </c>
      <c r="BP124" s="51">
        <f t="shared" si="82"/>
        <v>0</v>
      </c>
      <c r="BQ124" s="51">
        <f t="shared" si="83"/>
        <v>0</v>
      </c>
      <c r="BR124" s="51">
        <f t="shared" si="84"/>
        <v>0</v>
      </c>
      <c r="BS124" s="51">
        <f t="shared" si="85"/>
        <v>0</v>
      </c>
      <c r="BT124" s="51">
        <f t="shared" si="86"/>
        <v>0</v>
      </c>
      <c r="BU124" s="32" t="s">
        <v>1367</v>
      </c>
      <c r="BV124" s="32" t="s">
        <v>1368</v>
      </c>
      <c r="BW124" s="32" t="s">
        <v>1369</v>
      </c>
      <c r="BX124" s="32" t="s">
        <v>1370</v>
      </c>
      <c r="BY124" s="32" t="s">
        <v>224</v>
      </c>
      <c r="BZ124" s="32" t="s">
        <v>18</v>
      </c>
    </row>
    <row r="125" spans="1:78">
      <c r="A125" s="32" t="s">
        <v>22</v>
      </c>
      <c r="B125" s="32" t="s">
        <v>1371</v>
      </c>
      <c r="C125" s="32" t="s">
        <v>1372</v>
      </c>
      <c r="D125" s="32" t="s">
        <v>1373</v>
      </c>
      <c r="E125" s="33" t="s">
        <v>1374</v>
      </c>
      <c r="F125" s="32" t="s">
        <v>1375</v>
      </c>
      <c r="G125" s="32" t="s">
        <v>1376</v>
      </c>
      <c r="H125" s="32" t="s">
        <v>1377</v>
      </c>
      <c r="I125" s="32" t="s">
        <v>1378</v>
      </c>
      <c r="J125" s="32" t="s">
        <v>1379</v>
      </c>
      <c r="K125" s="32" t="s">
        <v>1380</v>
      </c>
      <c r="L125" s="33" t="s">
        <v>1381</v>
      </c>
      <c r="M125" s="33" t="s">
        <v>1382</v>
      </c>
      <c r="N125" s="33" t="s">
        <v>1383</v>
      </c>
      <c r="O125" s="32" t="s">
        <v>1384</v>
      </c>
      <c r="P125" s="36">
        <f t="shared" si="44"/>
        <v>0.8055421519</v>
      </c>
      <c r="Q125" s="38">
        <f t="shared" si="45"/>
        <v>0.29779631697536546</v>
      </c>
      <c r="R125" s="41" t="s">
        <v>1385</v>
      </c>
      <c r="S125" s="44">
        <f t="shared" si="46"/>
        <v>1.2917553125045877</v>
      </c>
      <c r="T125" s="43">
        <f t="shared" si="47"/>
        <v>1.2684129238130373</v>
      </c>
      <c r="U125" s="42">
        <f t="shared" si="48"/>
        <v>0.40374837341297704</v>
      </c>
      <c r="V125" s="33" t="s">
        <v>1386</v>
      </c>
      <c r="W125" s="32" t="s">
        <v>1387</v>
      </c>
      <c r="X125" s="32" t="s">
        <v>1388</v>
      </c>
      <c r="Y125" s="32" t="s">
        <v>1389</v>
      </c>
      <c r="Z125" s="32" t="s">
        <v>1390</v>
      </c>
      <c r="AA125" s="32" t="s">
        <v>1391</v>
      </c>
      <c r="AB125" s="32" t="s">
        <v>1392</v>
      </c>
      <c r="AC125" s="47">
        <f t="shared" si="49"/>
        <v>4.0190020840982978E-2</v>
      </c>
      <c r="AD125" s="32"/>
      <c r="AE125" s="32" t="s">
        <v>1393</v>
      </c>
      <c r="AF125" s="32" t="s">
        <v>1394</v>
      </c>
      <c r="AG125" s="28">
        <f t="shared" si="50"/>
        <v>5.7737000000000194</v>
      </c>
      <c r="AH125" s="32">
        <v>2</v>
      </c>
      <c r="AI125" s="32">
        <v>4</v>
      </c>
      <c r="AJ125" s="49">
        <f t="shared" si="51"/>
        <v>9.9797759056499622</v>
      </c>
      <c r="AK125" s="51">
        <f t="shared" si="52"/>
        <v>8.3019714413361037</v>
      </c>
      <c r="AL125" s="51">
        <f t="shared" si="53"/>
        <v>1.7284888209726741</v>
      </c>
      <c r="AM125" s="51">
        <f t="shared" si="54"/>
        <v>1.4378944942300562</v>
      </c>
      <c r="AN125" s="51"/>
      <c r="AO125" s="51">
        <f t="shared" si="55"/>
        <v>0</v>
      </c>
      <c r="AP125" s="51">
        <f t="shared" si="56"/>
        <v>0</v>
      </c>
      <c r="AQ125" s="51">
        <f t="shared" si="57"/>
        <v>0</v>
      </c>
      <c r="AR125" s="51">
        <f t="shared" si="58"/>
        <v>0</v>
      </c>
      <c r="AS125" s="51">
        <f t="shared" si="59"/>
        <v>1.7284888209726741</v>
      </c>
      <c r="AT125" s="51">
        <f t="shared" si="60"/>
        <v>0</v>
      </c>
      <c r="AU125" s="51">
        <f t="shared" si="61"/>
        <v>1</v>
      </c>
      <c r="AV125" s="51">
        <f t="shared" si="62"/>
        <v>0</v>
      </c>
      <c r="AW125" s="51">
        <f t="shared" si="63"/>
        <v>0</v>
      </c>
      <c r="AX125" s="51">
        <f t="shared" si="64"/>
        <v>0</v>
      </c>
      <c r="AY125" s="51">
        <f t="shared" si="65"/>
        <v>0</v>
      </c>
      <c r="AZ125" s="51">
        <f t="shared" si="66"/>
        <v>0</v>
      </c>
      <c r="BA125" s="51">
        <f t="shared" si="67"/>
        <v>0</v>
      </c>
      <c r="BB125" s="51">
        <f t="shared" si="68"/>
        <v>1.7284888209726741</v>
      </c>
      <c r="BC125" s="51">
        <f t="shared" si="69"/>
        <v>0</v>
      </c>
      <c r="BD125" s="51">
        <f t="shared" si="70"/>
        <v>1</v>
      </c>
      <c r="BE125" s="51">
        <f t="shared" si="71"/>
        <v>0</v>
      </c>
      <c r="BF125" s="51">
        <f t="shared" si="72"/>
        <v>0</v>
      </c>
      <c r="BG125" s="51">
        <f t="shared" si="73"/>
        <v>0</v>
      </c>
      <c r="BH125" s="51">
        <f t="shared" si="74"/>
        <v>0</v>
      </c>
      <c r="BI125" s="51">
        <f t="shared" si="75"/>
        <v>1.4378944942300562</v>
      </c>
      <c r="BJ125" s="51">
        <f t="shared" si="76"/>
        <v>0</v>
      </c>
      <c r="BK125" s="51">
        <f t="shared" si="77"/>
        <v>1</v>
      </c>
      <c r="BL125" s="51">
        <f t="shared" si="78"/>
        <v>0</v>
      </c>
      <c r="BM125" s="51">
        <f t="shared" si="79"/>
        <v>0</v>
      </c>
      <c r="BN125" s="51">
        <f t="shared" si="80"/>
        <v>0</v>
      </c>
      <c r="BO125" s="51">
        <f t="shared" si="81"/>
        <v>0</v>
      </c>
      <c r="BP125" s="51">
        <f t="shared" si="82"/>
        <v>0</v>
      </c>
      <c r="BQ125" s="51">
        <f t="shared" si="83"/>
        <v>0</v>
      </c>
      <c r="BR125" s="51">
        <f t="shared" si="84"/>
        <v>1.4378944942300562</v>
      </c>
      <c r="BS125" s="51">
        <f t="shared" si="85"/>
        <v>0</v>
      </c>
      <c r="BT125" s="51">
        <f t="shared" si="86"/>
        <v>1</v>
      </c>
      <c r="BU125" s="32" t="s">
        <v>1395</v>
      </c>
      <c r="BV125" s="32" t="s">
        <v>1396</v>
      </c>
      <c r="BW125" s="32" t="s">
        <v>1397</v>
      </c>
      <c r="BX125" s="32" t="s">
        <v>367</v>
      </c>
      <c r="BY125" s="32" t="s">
        <v>1398</v>
      </c>
      <c r="BZ125" s="32" t="s">
        <v>18</v>
      </c>
    </row>
    <row r="126" spans="1:78">
      <c r="A126" s="32" t="s">
        <v>22</v>
      </c>
      <c r="B126" s="32" t="s">
        <v>1399</v>
      </c>
      <c r="C126" s="32" t="s">
        <v>1400</v>
      </c>
      <c r="D126" s="32" t="s">
        <v>1401</v>
      </c>
      <c r="E126" s="33" t="s">
        <v>1402</v>
      </c>
      <c r="F126" s="33" t="s">
        <v>1403</v>
      </c>
      <c r="G126" s="33" t="s">
        <v>1404</v>
      </c>
      <c r="H126" s="32" t="s">
        <v>1405</v>
      </c>
      <c r="I126" s="32" t="s">
        <v>1406</v>
      </c>
      <c r="J126" s="32" t="s">
        <v>1407</v>
      </c>
      <c r="K126" s="32" t="s">
        <v>1408</v>
      </c>
      <c r="L126" s="33" t="s">
        <v>1409</v>
      </c>
      <c r="M126" s="33" t="s">
        <v>1410</v>
      </c>
      <c r="N126" s="33" t="s">
        <v>1411</v>
      </c>
      <c r="O126" s="32" t="s">
        <v>1412</v>
      </c>
      <c r="P126" s="36">
        <f t="shared" si="44"/>
        <v>0.96773965263600004</v>
      </c>
      <c r="Q126" s="38">
        <f t="shared" si="45"/>
        <v>0.87304007056809207</v>
      </c>
      <c r="R126" s="41" t="s">
        <v>1413</v>
      </c>
      <c r="S126" s="44">
        <f t="shared" si="46"/>
        <v>0.78850324441949415</v>
      </c>
      <c r="T126" s="43">
        <f t="shared" si="47"/>
        <v>0.5093942301239438</v>
      </c>
      <c r="U126" s="42">
        <f t="shared" si="48"/>
        <v>0.16214521941343224</v>
      </c>
      <c r="V126" s="33" t="s">
        <v>1414</v>
      </c>
      <c r="W126" s="32" t="s">
        <v>1415</v>
      </c>
      <c r="X126" s="33" t="s">
        <v>1416</v>
      </c>
      <c r="Y126" s="32" t="s">
        <v>1417</v>
      </c>
      <c r="Z126" s="32" t="s">
        <v>1418</v>
      </c>
      <c r="AA126" s="32" t="s">
        <v>1419</v>
      </c>
      <c r="AB126" s="32" t="s">
        <v>393</v>
      </c>
      <c r="AC126" s="47">
        <f t="shared" si="49"/>
        <v>3.7369617929354074E-2</v>
      </c>
      <c r="AD126" s="32"/>
      <c r="AE126" s="32" t="s">
        <v>1420</v>
      </c>
      <c r="AF126" s="32" t="s">
        <v>1421</v>
      </c>
      <c r="AG126" s="28">
        <f t="shared" si="50"/>
        <v>3.3643999999999892</v>
      </c>
      <c r="AH126" s="32">
        <v>4</v>
      </c>
      <c r="AI126" s="32">
        <v>4</v>
      </c>
      <c r="AJ126" s="49">
        <f t="shared" si="51"/>
        <v>9.3726031969304522</v>
      </c>
      <c r="AK126" s="51">
        <f t="shared" si="52"/>
        <v>7.0907729946261888</v>
      </c>
      <c r="AL126" s="51">
        <f t="shared" si="53"/>
        <v>2.7858171433035555</v>
      </c>
      <c r="AM126" s="51">
        <f t="shared" si="54"/>
        <v>2.1075891673481784</v>
      </c>
      <c r="AN126" s="51"/>
      <c r="AO126" s="51">
        <f t="shared" si="55"/>
        <v>0</v>
      </c>
      <c r="AP126" s="51">
        <f t="shared" si="56"/>
        <v>0</v>
      </c>
      <c r="AQ126" s="51">
        <f t="shared" si="57"/>
        <v>0</v>
      </c>
      <c r="AR126" s="51">
        <f t="shared" si="58"/>
        <v>0</v>
      </c>
      <c r="AS126" s="51">
        <f t="shared" si="59"/>
        <v>0</v>
      </c>
      <c r="AT126" s="51">
        <f t="shared" si="60"/>
        <v>0</v>
      </c>
      <c r="AU126" s="51">
        <f t="shared" si="61"/>
        <v>0</v>
      </c>
      <c r="AV126" s="51">
        <f t="shared" si="62"/>
        <v>0</v>
      </c>
      <c r="AW126" s="51">
        <f t="shared" si="63"/>
        <v>0</v>
      </c>
      <c r="AX126" s="51">
        <f t="shared" si="64"/>
        <v>0</v>
      </c>
      <c r="AY126" s="51">
        <f t="shared" si="65"/>
        <v>0</v>
      </c>
      <c r="AZ126" s="51">
        <f t="shared" si="66"/>
        <v>0</v>
      </c>
      <c r="BA126" s="51">
        <f t="shared" si="67"/>
        <v>2.7858171433035555</v>
      </c>
      <c r="BB126" s="51">
        <f t="shared" si="68"/>
        <v>2.7858171433035555</v>
      </c>
      <c r="BC126" s="51">
        <f t="shared" si="69"/>
        <v>1</v>
      </c>
      <c r="BD126" s="51">
        <f t="shared" si="70"/>
        <v>1</v>
      </c>
      <c r="BE126" s="51">
        <f t="shared" si="71"/>
        <v>0</v>
      </c>
      <c r="BF126" s="51">
        <f t="shared" si="72"/>
        <v>0</v>
      </c>
      <c r="BG126" s="51">
        <f t="shared" si="73"/>
        <v>0</v>
      </c>
      <c r="BH126" s="51">
        <f t="shared" si="74"/>
        <v>0</v>
      </c>
      <c r="BI126" s="51">
        <f t="shared" si="75"/>
        <v>0</v>
      </c>
      <c r="BJ126" s="51">
        <f t="shared" si="76"/>
        <v>0</v>
      </c>
      <c r="BK126" s="51">
        <f t="shared" si="77"/>
        <v>0</v>
      </c>
      <c r="BL126" s="51">
        <f t="shared" si="78"/>
        <v>0</v>
      </c>
      <c r="BM126" s="51">
        <f t="shared" si="79"/>
        <v>0</v>
      </c>
      <c r="BN126" s="51">
        <f t="shared" si="80"/>
        <v>0</v>
      </c>
      <c r="BO126" s="51">
        <f t="shared" si="81"/>
        <v>0</v>
      </c>
      <c r="BP126" s="51">
        <f t="shared" si="82"/>
        <v>0</v>
      </c>
      <c r="BQ126" s="51">
        <f t="shared" si="83"/>
        <v>2.1075891673481784</v>
      </c>
      <c r="BR126" s="51">
        <f t="shared" si="84"/>
        <v>2.1075891673481784</v>
      </c>
      <c r="BS126" s="51">
        <f t="shared" si="85"/>
        <v>1</v>
      </c>
      <c r="BT126" s="51">
        <f t="shared" si="86"/>
        <v>1</v>
      </c>
      <c r="BU126" s="32" t="s">
        <v>1422</v>
      </c>
      <c r="BV126" s="32" t="s">
        <v>1423</v>
      </c>
      <c r="BW126" s="32" t="s">
        <v>1424</v>
      </c>
      <c r="BX126" s="32" t="s">
        <v>1425</v>
      </c>
      <c r="BY126" s="32" t="s">
        <v>138</v>
      </c>
      <c r="BZ126" s="32" t="s">
        <v>18</v>
      </c>
    </row>
    <row r="127" spans="1:78">
      <c r="A127" s="32" t="s">
        <v>20</v>
      </c>
      <c r="B127" s="32" t="s">
        <v>1426</v>
      </c>
      <c r="C127" s="32" t="s">
        <v>1427</v>
      </c>
      <c r="D127" s="32" t="s">
        <v>1428</v>
      </c>
      <c r="E127" s="33" t="s">
        <v>1429</v>
      </c>
      <c r="F127" s="33" t="s">
        <v>1430</v>
      </c>
      <c r="G127" s="33" t="s">
        <v>1431</v>
      </c>
      <c r="H127" s="32" t="s">
        <v>1432</v>
      </c>
      <c r="I127" s="32" t="s">
        <v>1433</v>
      </c>
      <c r="J127" s="32" t="s">
        <v>1434</v>
      </c>
      <c r="K127" s="32" t="s">
        <v>1435</v>
      </c>
      <c r="L127" s="33" t="s">
        <v>1436</v>
      </c>
      <c r="M127" s="33" t="s">
        <v>1437</v>
      </c>
      <c r="N127" s="32" t="s">
        <v>1438</v>
      </c>
      <c r="O127" s="32" t="s">
        <v>1439</v>
      </c>
      <c r="P127" s="36">
        <f t="shared" si="44"/>
        <v>0.91214489196400006</v>
      </c>
      <c r="Q127" s="38">
        <f t="shared" si="45"/>
        <v>0.66401660787203465</v>
      </c>
      <c r="R127" s="41" t="s">
        <v>1440</v>
      </c>
      <c r="S127" s="44">
        <f t="shared" si="46"/>
        <v>1.3070975307087602</v>
      </c>
      <c r="T127" s="43">
        <f t="shared" si="47"/>
        <v>0.84461846962324472</v>
      </c>
      <c r="U127" s="42">
        <f t="shared" si="48"/>
        <v>0.26885040893450252</v>
      </c>
      <c r="V127" s="32" t="s">
        <v>1441</v>
      </c>
      <c r="W127" s="32" t="s">
        <v>1442</v>
      </c>
      <c r="X127" s="33" t="s">
        <v>1443</v>
      </c>
      <c r="Y127" s="32" t="s">
        <v>1444</v>
      </c>
      <c r="Z127" s="32" t="s">
        <v>1445</v>
      </c>
      <c r="AA127" s="32" t="s">
        <v>1446</v>
      </c>
      <c r="AB127" s="32" t="s">
        <v>1447</v>
      </c>
      <c r="AC127" s="47">
        <f t="shared" si="49"/>
        <v>3.2859069916589358E-2</v>
      </c>
      <c r="AD127" s="32"/>
      <c r="AE127" s="32" t="s">
        <v>1448</v>
      </c>
      <c r="AF127" s="32" t="s">
        <v>1449</v>
      </c>
      <c r="AG127" s="28">
        <f t="shared" si="50"/>
        <v>3.333500000000015</v>
      </c>
      <c r="AH127" s="32">
        <v>4</v>
      </c>
      <c r="AI127" s="32">
        <v>4</v>
      </c>
      <c r="AJ127" s="49">
        <f t="shared" si="51"/>
        <v>10.287355562713563</v>
      </c>
      <c r="AK127" s="51">
        <f t="shared" si="52"/>
        <v>8.0058643402149059</v>
      </c>
      <c r="AL127" s="51">
        <f t="shared" si="53"/>
        <v>3.0860523661957453</v>
      </c>
      <c r="AM127" s="51">
        <f t="shared" si="54"/>
        <v>2.4016392201034558</v>
      </c>
      <c r="AN127" s="51"/>
      <c r="AO127" s="51">
        <f t="shared" si="55"/>
        <v>0</v>
      </c>
      <c r="AP127" s="51">
        <f t="shared" si="56"/>
        <v>0</v>
      </c>
      <c r="AQ127" s="51">
        <f t="shared" si="57"/>
        <v>0</v>
      </c>
      <c r="AR127" s="51">
        <f t="shared" si="58"/>
        <v>0</v>
      </c>
      <c r="AS127" s="51">
        <f t="shared" si="59"/>
        <v>0</v>
      </c>
      <c r="AT127" s="51">
        <f t="shared" si="60"/>
        <v>0</v>
      </c>
      <c r="AU127" s="51">
        <f t="shared" si="61"/>
        <v>0</v>
      </c>
      <c r="AV127" s="51">
        <f t="shared" si="62"/>
        <v>0</v>
      </c>
      <c r="AW127" s="51">
        <f t="shared" si="63"/>
        <v>0</v>
      </c>
      <c r="AX127" s="51">
        <f t="shared" si="64"/>
        <v>0</v>
      </c>
      <c r="AY127" s="51">
        <f t="shared" si="65"/>
        <v>0</v>
      </c>
      <c r="AZ127" s="51">
        <f t="shared" si="66"/>
        <v>0</v>
      </c>
      <c r="BA127" s="51">
        <f t="shared" si="67"/>
        <v>3.0860523661957453</v>
      </c>
      <c r="BB127" s="51">
        <f t="shared" si="68"/>
        <v>3.0860523661957453</v>
      </c>
      <c r="BC127" s="51">
        <f t="shared" si="69"/>
        <v>1</v>
      </c>
      <c r="BD127" s="51">
        <f t="shared" si="70"/>
        <v>1</v>
      </c>
      <c r="BE127" s="51">
        <f t="shared" si="71"/>
        <v>0</v>
      </c>
      <c r="BF127" s="51">
        <f t="shared" si="72"/>
        <v>0</v>
      </c>
      <c r="BG127" s="51">
        <f t="shared" si="73"/>
        <v>0</v>
      </c>
      <c r="BH127" s="51">
        <f t="shared" si="74"/>
        <v>0</v>
      </c>
      <c r="BI127" s="51">
        <f t="shared" si="75"/>
        <v>0</v>
      </c>
      <c r="BJ127" s="51">
        <f t="shared" si="76"/>
        <v>0</v>
      </c>
      <c r="BK127" s="51">
        <f t="shared" si="77"/>
        <v>0</v>
      </c>
      <c r="BL127" s="51">
        <f t="shared" si="78"/>
        <v>0</v>
      </c>
      <c r="BM127" s="51">
        <f t="shared" si="79"/>
        <v>0</v>
      </c>
      <c r="BN127" s="51">
        <f t="shared" si="80"/>
        <v>0</v>
      </c>
      <c r="BO127" s="51">
        <f t="shared" si="81"/>
        <v>0</v>
      </c>
      <c r="BP127" s="51">
        <f t="shared" si="82"/>
        <v>0</v>
      </c>
      <c r="BQ127" s="51">
        <f t="shared" si="83"/>
        <v>2.4016392201034558</v>
      </c>
      <c r="BR127" s="51">
        <f t="shared" si="84"/>
        <v>2.4016392201034558</v>
      </c>
      <c r="BS127" s="51">
        <f t="shared" si="85"/>
        <v>1</v>
      </c>
      <c r="BT127" s="51">
        <f t="shared" si="86"/>
        <v>1</v>
      </c>
      <c r="BU127" s="32" t="s">
        <v>1450</v>
      </c>
      <c r="BV127" s="32" t="s">
        <v>1451</v>
      </c>
      <c r="BW127" s="32" t="s">
        <v>136</v>
      </c>
      <c r="BX127" s="32" t="s">
        <v>1452</v>
      </c>
      <c r="BY127" s="32" t="s">
        <v>1453</v>
      </c>
      <c r="BZ127" s="32" t="s">
        <v>18</v>
      </c>
    </row>
    <row r="128" spans="1:78">
      <c r="A128" s="32" t="s">
        <v>20</v>
      </c>
      <c r="B128" s="32" t="s">
        <v>1454</v>
      </c>
      <c r="C128" s="32" t="s">
        <v>1455</v>
      </c>
      <c r="D128" s="32" t="s">
        <v>1456</v>
      </c>
      <c r="E128" s="32" t="s">
        <v>1457</v>
      </c>
      <c r="F128" s="33" t="s">
        <v>1458</v>
      </c>
      <c r="G128" s="32" t="s">
        <v>1459</v>
      </c>
      <c r="H128" s="32" t="s">
        <v>1460</v>
      </c>
      <c r="I128" s="32" t="s">
        <v>1461</v>
      </c>
      <c r="J128" s="32" t="s">
        <v>1462</v>
      </c>
      <c r="K128" s="32" t="s">
        <v>1463</v>
      </c>
      <c r="L128" s="33" t="s">
        <v>1464</v>
      </c>
      <c r="M128" s="33" t="s">
        <v>1465</v>
      </c>
      <c r="N128" s="33" t="s">
        <v>1466</v>
      </c>
      <c r="O128" s="32" t="s">
        <v>1467</v>
      </c>
      <c r="P128" s="36">
        <f t="shared" si="44"/>
        <v>0.17246888801199997</v>
      </c>
      <c r="Q128" s="38">
        <f t="shared" si="45"/>
        <v>-0.94050896533580841</v>
      </c>
      <c r="R128" s="41" t="s">
        <v>1468</v>
      </c>
      <c r="S128" s="44">
        <f t="shared" si="46"/>
        <v>0.3282873095662216</v>
      </c>
      <c r="T128" s="43">
        <f t="shared" si="47"/>
        <v>2.7949215151674549</v>
      </c>
      <c r="U128" s="42">
        <f t="shared" si="48"/>
        <v>0.88965114938558043</v>
      </c>
      <c r="V128" s="32" t="s">
        <v>1469</v>
      </c>
      <c r="W128" s="32" t="s">
        <v>1470</v>
      </c>
      <c r="X128" s="33" t="s">
        <v>1471</v>
      </c>
      <c r="Y128" s="32" t="s">
        <v>1472</v>
      </c>
      <c r="Z128" s="32" t="s">
        <v>1473</v>
      </c>
      <c r="AA128" s="32" t="s">
        <v>1474</v>
      </c>
      <c r="AB128" s="32" t="s">
        <v>1475</v>
      </c>
      <c r="AC128" s="47">
        <f t="shared" si="49"/>
        <v>4.3734197020378819E-2</v>
      </c>
      <c r="AD128" s="32"/>
      <c r="AE128" s="32" t="s">
        <v>1476</v>
      </c>
      <c r="AF128" s="32" t="s">
        <v>1477</v>
      </c>
      <c r="AG128" s="28">
        <f t="shared" si="50"/>
        <v>4.1313999999999851</v>
      </c>
      <c r="AH128" s="32">
        <v>3</v>
      </c>
      <c r="AI128" s="32">
        <v>3</v>
      </c>
      <c r="AJ128" s="49">
        <f t="shared" si="51"/>
        <v>7.8815494951742613</v>
      </c>
      <c r="AK128" s="51">
        <f t="shared" si="52"/>
        <v>9.3198302501078416</v>
      </c>
      <c r="AL128" s="51">
        <f t="shared" si="53"/>
        <v>1.9077188108569225</v>
      </c>
      <c r="AM128" s="51">
        <f t="shared" si="54"/>
        <v>2.2558527981090855</v>
      </c>
      <c r="AN128" s="51"/>
      <c r="AO128" s="51">
        <f t="shared" si="55"/>
        <v>0</v>
      </c>
      <c r="AP128" s="51">
        <f t="shared" si="56"/>
        <v>0</v>
      </c>
      <c r="AQ128" s="51">
        <f t="shared" si="57"/>
        <v>0</v>
      </c>
      <c r="AR128" s="51">
        <f t="shared" si="58"/>
        <v>0</v>
      </c>
      <c r="AS128" s="51">
        <f t="shared" si="59"/>
        <v>0</v>
      </c>
      <c r="AT128" s="51">
        <f t="shared" si="60"/>
        <v>0</v>
      </c>
      <c r="AU128" s="51">
        <f t="shared" si="61"/>
        <v>0</v>
      </c>
      <c r="AV128" s="51">
        <f t="shared" si="62"/>
        <v>0</v>
      </c>
      <c r="AW128" s="51">
        <f t="shared" si="63"/>
        <v>1.9077188108569225</v>
      </c>
      <c r="AX128" s="51">
        <f t="shared" si="64"/>
        <v>1.9077188108569225</v>
      </c>
      <c r="AY128" s="51">
        <f t="shared" si="65"/>
        <v>1</v>
      </c>
      <c r="AZ128" s="51">
        <f t="shared" si="66"/>
        <v>1</v>
      </c>
      <c r="BA128" s="51">
        <f t="shared" si="67"/>
        <v>0</v>
      </c>
      <c r="BB128" s="51">
        <f t="shared" si="68"/>
        <v>0</v>
      </c>
      <c r="BC128" s="51">
        <f t="shared" si="69"/>
        <v>0</v>
      </c>
      <c r="BD128" s="51">
        <f t="shared" si="70"/>
        <v>0</v>
      </c>
      <c r="BE128" s="51">
        <f t="shared" si="71"/>
        <v>0</v>
      </c>
      <c r="BF128" s="51">
        <f t="shared" si="72"/>
        <v>0</v>
      </c>
      <c r="BG128" s="51">
        <f t="shared" si="73"/>
        <v>0</v>
      </c>
      <c r="BH128" s="51">
        <f t="shared" si="74"/>
        <v>0</v>
      </c>
      <c r="BI128" s="51">
        <f t="shared" si="75"/>
        <v>0</v>
      </c>
      <c r="BJ128" s="51">
        <f t="shared" si="76"/>
        <v>0</v>
      </c>
      <c r="BK128" s="51">
        <f t="shared" si="77"/>
        <v>0</v>
      </c>
      <c r="BL128" s="51">
        <f t="shared" si="78"/>
        <v>0</v>
      </c>
      <c r="BM128" s="51">
        <f t="shared" si="79"/>
        <v>2.2558527981090855</v>
      </c>
      <c r="BN128" s="51">
        <f t="shared" si="80"/>
        <v>2.2558527981090855</v>
      </c>
      <c r="BO128" s="51">
        <f t="shared" si="81"/>
        <v>1</v>
      </c>
      <c r="BP128" s="51">
        <f t="shared" si="82"/>
        <v>1</v>
      </c>
      <c r="BQ128" s="51">
        <f t="shared" si="83"/>
        <v>0</v>
      </c>
      <c r="BR128" s="51">
        <f t="shared" si="84"/>
        <v>0</v>
      </c>
      <c r="BS128" s="51">
        <f t="shared" si="85"/>
        <v>0</v>
      </c>
      <c r="BT128" s="51">
        <f t="shared" si="86"/>
        <v>0</v>
      </c>
      <c r="BU128" s="32" t="s">
        <v>1478</v>
      </c>
      <c r="BV128" s="32" t="s">
        <v>1479</v>
      </c>
      <c r="BW128" s="32" t="s">
        <v>1480</v>
      </c>
      <c r="BX128" s="32" t="s">
        <v>1481</v>
      </c>
      <c r="BY128" s="32" t="s">
        <v>1482</v>
      </c>
      <c r="BZ128" s="32" t="s">
        <v>18</v>
      </c>
    </row>
    <row r="129" spans="1:78">
      <c r="A129" s="32" t="s">
        <v>16</v>
      </c>
      <c r="B129" s="32" t="s">
        <v>1483</v>
      </c>
      <c r="C129" s="32" t="s">
        <v>1484</v>
      </c>
      <c r="D129" s="32" t="s">
        <v>1485</v>
      </c>
      <c r="E129" s="33" t="s">
        <v>1486</v>
      </c>
      <c r="F129" s="33" t="s">
        <v>1487</v>
      </c>
      <c r="G129" s="33" t="s">
        <v>1488</v>
      </c>
      <c r="H129" s="32" t="s">
        <v>1489</v>
      </c>
      <c r="I129" s="32" t="s">
        <v>1490</v>
      </c>
      <c r="J129" s="32" t="s">
        <v>1491</v>
      </c>
      <c r="K129" s="32" t="s">
        <v>1492</v>
      </c>
      <c r="L129" s="33" t="s">
        <v>1493</v>
      </c>
      <c r="M129" s="32" t="s">
        <v>1494</v>
      </c>
      <c r="N129" s="33" t="s">
        <v>1495</v>
      </c>
      <c r="O129" s="32" t="s">
        <v>1496</v>
      </c>
      <c r="P129" s="36">
        <f t="shared" si="44"/>
        <v>-0.29929168094000003</v>
      </c>
      <c r="Q129" s="38">
        <f t="shared" si="45"/>
        <v>-0.82084897944021851</v>
      </c>
      <c r="R129" s="41" t="s">
        <v>1497</v>
      </c>
      <c r="S129" s="44">
        <f t="shared" si="46"/>
        <v>0.63430788766422852</v>
      </c>
      <c r="T129" s="43">
        <f t="shared" si="47"/>
        <v>2.5336922126089845</v>
      </c>
      <c r="U129" s="42">
        <f t="shared" si="48"/>
        <v>0.80649927982032266</v>
      </c>
      <c r="V129" s="32" t="s">
        <v>1498</v>
      </c>
      <c r="W129" s="32" t="s">
        <v>1499</v>
      </c>
      <c r="X129" s="32" t="s">
        <v>1500</v>
      </c>
      <c r="Y129" s="32" t="s">
        <v>1501</v>
      </c>
      <c r="Z129" s="32" t="s">
        <v>1502</v>
      </c>
      <c r="AA129" s="32" t="s">
        <v>1503</v>
      </c>
      <c r="AB129" s="32" t="s">
        <v>1504</v>
      </c>
      <c r="AC129" s="47">
        <f t="shared" si="49"/>
        <v>3.2496535031385304E-2</v>
      </c>
      <c r="AD129" s="32"/>
      <c r="AE129" s="32" t="s">
        <v>1505</v>
      </c>
      <c r="AF129" s="32" t="s">
        <v>1506</v>
      </c>
      <c r="AG129" s="28">
        <f t="shared" si="50"/>
        <v>4.9354000000000156</v>
      </c>
      <c r="AH129" s="32">
        <v>1</v>
      </c>
      <c r="AI129" s="32">
        <v>1</v>
      </c>
      <c r="AJ129" s="49">
        <f t="shared" si="51"/>
        <v>9.2602497036982587</v>
      </c>
      <c r="AK129" s="51">
        <f t="shared" si="52"/>
        <v>9.6067396664973561</v>
      </c>
      <c r="AL129" s="51">
        <f t="shared" si="53"/>
        <v>1.8762916285809113</v>
      </c>
      <c r="AM129" s="51">
        <f t="shared" si="54"/>
        <v>1.9464966702794759</v>
      </c>
      <c r="AN129" s="51"/>
      <c r="AO129" s="51">
        <f t="shared" si="55"/>
        <v>1.8762916285809113</v>
      </c>
      <c r="AP129" s="51">
        <f t="shared" si="56"/>
        <v>1.8762916285809113</v>
      </c>
      <c r="AQ129" s="51">
        <f t="shared" si="57"/>
        <v>1</v>
      </c>
      <c r="AR129" s="51">
        <f t="shared" si="58"/>
        <v>1</v>
      </c>
      <c r="AS129" s="51">
        <f t="shared" si="59"/>
        <v>0</v>
      </c>
      <c r="AT129" s="51">
        <f t="shared" si="60"/>
        <v>0</v>
      </c>
      <c r="AU129" s="51">
        <f t="shared" si="61"/>
        <v>0</v>
      </c>
      <c r="AV129" s="51">
        <f t="shared" si="62"/>
        <v>0</v>
      </c>
      <c r="AW129" s="51">
        <f t="shared" si="63"/>
        <v>0</v>
      </c>
      <c r="AX129" s="51">
        <f t="shared" si="64"/>
        <v>0</v>
      </c>
      <c r="AY129" s="51">
        <f t="shared" si="65"/>
        <v>0</v>
      </c>
      <c r="AZ129" s="51">
        <f t="shared" si="66"/>
        <v>0</v>
      </c>
      <c r="BA129" s="51">
        <f t="shared" si="67"/>
        <v>0</v>
      </c>
      <c r="BB129" s="51">
        <f t="shared" si="68"/>
        <v>0</v>
      </c>
      <c r="BC129" s="51">
        <f t="shared" si="69"/>
        <v>0</v>
      </c>
      <c r="BD129" s="51">
        <f t="shared" si="70"/>
        <v>0</v>
      </c>
      <c r="BE129" s="51">
        <f t="shared" si="71"/>
        <v>1.9464966702794759</v>
      </c>
      <c r="BF129" s="51">
        <f t="shared" si="72"/>
        <v>1.9464966702794759</v>
      </c>
      <c r="BG129" s="51">
        <f t="shared" si="73"/>
        <v>1</v>
      </c>
      <c r="BH129" s="51">
        <f t="shared" si="74"/>
        <v>1</v>
      </c>
      <c r="BI129" s="51">
        <f t="shared" si="75"/>
        <v>0</v>
      </c>
      <c r="BJ129" s="51">
        <f t="shared" si="76"/>
        <v>0</v>
      </c>
      <c r="BK129" s="51">
        <f t="shared" si="77"/>
        <v>0</v>
      </c>
      <c r="BL129" s="51">
        <f t="shared" si="78"/>
        <v>0</v>
      </c>
      <c r="BM129" s="51">
        <f t="shared" si="79"/>
        <v>0</v>
      </c>
      <c r="BN129" s="51">
        <f t="shared" si="80"/>
        <v>0</v>
      </c>
      <c r="BO129" s="51">
        <f t="shared" si="81"/>
        <v>0</v>
      </c>
      <c r="BP129" s="51">
        <f t="shared" si="82"/>
        <v>0</v>
      </c>
      <c r="BQ129" s="51">
        <f t="shared" si="83"/>
        <v>0</v>
      </c>
      <c r="BR129" s="51">
        <f t="shared" si="84"/>
        <v>0</v>
      </c>
      <c r="BS129" s="51">
        <f t="shared" si="85"/>
        <v>0</v>
      </c>
      <c r="BT129" s="51">
        <f t="shared" si="86"/>
        <v>0</v>
      </c>
      <c r="BU129" s="32" t="s">
        <v>1507</v>
      </c>
      <c r="BV129" s="32" t="s">
        <v>1508</v>
      </c>
      <c r="BW129" s="32" t="s">
        <v>1509</v>
      </c>
      <c r="BX129" s="32" t="s">
        <v>1510</v>
      </c>
      <c r="BY129" s="32" t="s">
        <v>1511</v>
      </c>
      <c r="BZ129" s="32" t="s">
        <v>18</v>
      </c>
    </row>
    <row r="130" spans="1:78">
      <c r="A130" s="32" t="s">
        <v>16</v>
      </c>
      <c r="B130" s="32">
        <v>0</v>
      </c>
      <c r="C130" s="34">
        <v>45078</v>
      </c>
      <c r="D130" s="32">
        <v>0</v>
      </c>
      <c r="E130" s="32">
        <v>0</v>
      </c>
      <c r="F130" s="32">
        <v>0</v>
      </c>
      <c r="G130" s="32">
        <v>0</v>
      </c>
      <c r="H130" s="32">
        <v>1</v>
      </c>
      <c r="I130" s="32" t="s">
        <v>1512</v>
      </c>
      <c r="J130" s="32" t="s">
        <v>1513</v>
      </c>
      <c r="K130" s="33" t="s">
        <v>1514</v>
      </c>
      <c r="L130" s="32" t="s">
        <v>1515</v>
      </c>
      <c r="M130" s="33" t="s">
        <v>1516</v>
      </c>
      <c r="N130" s="32" t="s">
        <v>1517</v>
      </c>
      <c r="O130" s="33" t="s">
        <v>1518</v>
      </c>
      <c r="P130" s="36">
        <f t="shared" si="44"/>
        <v>-0.163494988732</v>
      </c>
      <c r="Q130" s="38">
        <f t="shared" si="45"/>
        <v>-0.94653877731904634</v>
      </c>
      <c r="R130" s="41" t="s">
        <v>1519</v>
      </c>
      <c r="S130" s="44">
        <f t="shared" si="46"/>
        <v>1.2518016922105706</v>
      </c>
      <c r="T130" s="43">
        <f t="shared" si="47"/>
        <v>2.8131280952692688</v>
      </c>
      <c r="U130" s="42">
        <f t="shared" si="48"/>
        <v>0.89544648382558478</v>
      </c>
      <c r="V130" s="32" t="s">
        <v>1520</v>
      </c>
      <c r="W130" s="32" t="s">
        <v>1521</v>
      </c>
      <c r="X130" s="33" t="s">
        <v>1522</v>
      </c>
      <c r="Y130" s="32" t="s">
        <v>1523</v>
      </c>
      <c r="Z130" s="32" t="s">
        <v>1524</v>
      </c>
      <c r="AA130" s="32" t="s">
        <v>1525</v>
      </c>
      <c r="AB130" s="32" t="s">
        <v>1526</v>
      </c>
      <c r="AC130" s="47">
        <f t="shared" si="49"/>
        <v>3.0804929064503609E-2</v>
      </c>
      <c r="AD130" s="32"/>
      <c r="AE130" s="32" t="s">
        <v>1527</v>
      </c>
      <c r="AF130" s="32" t="s">
        <v>1528</v>
      </c>
      <c r="AG130" s="28">
        <f t="shared" si="50"/>
        <v>10.461700000000008</v>
      </c>
      <c r="AH130" s="32">
        <v>4</v>
      </c>
      <c r="AI130" s="32">
        <v>2</v>
      </c>
      <c r="AJ130" s="49">
        <f t="shared" si="51"/>
        <v>10.318125232277813</v>
      </c>
      <c r="AK130" s="51">
        <f t="shared" si="52"/>
        <v>9.8347983181467935</v>
      </c>
      <c r="AL130" s="51">
        <f t="shared" si="53"/>
        <v>0.98627615323301243</v>
      </c>
      <c r="AM130" s="51">
        <f t="shared" si="54"/>
        <v>0.94007649981807795</v>
      </c>
      <c r="AN130" s="51"/>
      <c r="AO130" s="51">
        <f t="shared" si="55"/>
        <v>0</v>
      </c>
      <c r="AP130" s="51">
        <f t="shared" si="56"/>
        <v>0</v>
      </c>
      <c r="AQ130" s="51">
        <f t="shared" si="57"/>
        <v>0</v>
      </c>
      <c r="AR130" s="51">
        <f t="shared" si="58"/>
        <v>0</v>
      </c>
      <c r="AS130" s="51">
        <f t="shared" si="59"/>
        <v>0</v>
      </c>
      <c r="AT130" s="51">
        <f t="shared" si="60"/>
        <v>0.98627615323301243</v>
      </c>
      <c r="AU130" s="51">
        <f t="shared" si="61"/>
        <v>0</v>
      </c>
      <c r="AV130" s="51">
        <f t="shared" si="62"/>
        <v>1</v>
      </c>
      <c r="AW130" s="51">
        <f t="shared" si="63"/>
        <v>0</v>
      </c>
      <c r="AX130" s="51">
        <f t="shared" si="64"/>
        <v>0</v>
      </c>
      <c r="AY130" s="51">
        <f t="shared" si="65"/>
        <v>0</v>
      </c>
      <c r="AZ130" s="51">
        <f t="shared" si="66"/>
        <v>0</v>
      </c>
      <c r="BA130" s="51">
        <f t="shared" si="67"/>
        <v>0.98627615323301243</v>
      </c>
      <c r="BB130" s="51">
        <f t="shared" si="68"/>
        <v>0</v>
      </c>
      <c r="BC130" s="51">
        <f t="shared" si="69"/>
        <v>1</v>
      </c>
      <c r="BD130" s="51">
        <f t="shared" si="70"/>
        <v>0</v>
      </c>
      <c r="BE130" s="51">
        <f t="shared" si="71"/>
        <v>0</v>
      </c>
      <c r="BF130" s="51">
        <f t="shared" si="72"/>
        <v>0</v>
      </c>
      <c r="BG130" s="51">
        <f t="shared" si="73"/>
        <v>0</v>
      </c>
      <c r="BH130" s="51">
        <f t="shared" si="74"/>
        <v>0</v>
      </c>
      <c r="BI130" s="51">
        <f t="shared" si="75"/>
        <v>0</v>
      </c>
      <c r="BJ130" s="51">
        <f t="shared" si="76"/>
        <v>0.94007649981807795</v>
      </c>
      <c r="BK130" s="51">
        <f t="shared" si="77"/>
        <v>0</v>
      </c>
      <c r="BL130" s="51">
        <f t="shared" si="78"/>
        <v>1</v>
      </c>
      <c r="BM130" s="51">
        <f t="shared" si="79"/>
        <v>0</v>
      </c>
      <c r="BN130" s="51">
        <f t="shared" si="80"/>
        <v>0</v>
      </c>
      <c r="BO130" s="51">
        <f t="shared" si="81"/>
        <v>0</v>
      </c>
      <c r="BP130" s="51">
        <f t="shared" si="82"/>
        <v>0</v>
      </c>
      <c r="BQ130" s="51">
        <f t="shared" si="83"/>
        <v>0.94007649981807795</v>
      </c>
      <c r="BR130" s="51">
        <f t="shared" si="84"/>
        <v>0</v>
      </c>
      <c r="BS130" s="51">
        <f t="shared" si="85"/>
        <v>1</v>
      </c>
      <c r="BT130" s="51">
        <f t="shared" si="86"/>
        <v>0</v>
      </c>
      <c r="BU130" s="32" t="s">
        <v>1529</v>
      </c>
      <c r="BV130" s="32" t="s">
        <v>1530</v>
      </c>
      <c r="BW130" s="32" t="s">
        <v>1531</v>
      </c>
      <c r="BX130" s="32" t="s">
        <v>1532</v>
      </c>
      <c r="BY130" s="32">
        <v>1</v>
      </c>
      <c r="BZ130" s="32" t="s">
        <v>18</v>
      </c>
    </row>
    <row r="131" spans="1:78">
      <c r="A131" s="32" t="s">
        <v>20</v>
      </c>
      <c r="B131" s="32" t="s">
        <v>1533</v>
      </c>
      <c r="C131" s="32" t="s">
        <v>1534</v>
      </c>
      <c r="D131" s="33" t="s">
        <v>1535</v>
      </c>
      <c r="E131" s="32" t="s">
        <v>1536</v>
      </c>
      <c r="F131" s="33" t="s">
        <v>1537</v>
      </c>
      <c r="G131" s="32" t="s">
        <v>1538</v>
      </c>
      <c r="H131" s="33" t="s">
        <v>1539</v>
      </c>
      <c r="I131" s="32" t="s">
        <v>1540</v>
      </c>
      <c r="J131" s="32" t="s">
        <v>1541</v>
      </c>
      <c r="K131" s="32" t="s">
        <v>1542</v>
      </c>
      <c r="L131" s="32" t="s">
        <v>1543</v>
      </c>
      <c r="M131" s="32" t="s">
        <v>1544</v>
      </c>
      <c r="N131" s="33" t="s">
        <v>1545</v>
      </c>
      <c r="O131" s="32" t="s">
        <v>1546</v>
      </c>
      <c r="P131" s="36">
        <f t="shared" si="44"/>
        <v>-0.419285887064</v>
      </c>
      <c r="Q131" s="38">
        <f t="shared" si="45"/>
        <v>-0.64839868981790927</v>
      </c>
      <c r="R131" s="41" t="s">
        <v>1547</v>
      </c>
      <c r="S131" s="44">
        <f t="shared" si="46"/>
        <v>0.64796688319026119</v>
      </c>
      <c r="T131" s="43">
        <f t="shared" si="47"/>
        <v>2.27627548797388</v>
      </c>
      <c r="U131" s="42">
        <f t="shared" si="48"/>
        <v>0.72456099149991837</v>
      </c>
      <c r="V131" s="32" t="s">
        <v>1548</v>
      </c>
      <c r="W131" s="32" t="s">
        <v>1549</v>
      </c>
      <c r="X131" s="32" t="s">
        <v>1550</v>
      </c>
      <c r="Y131" s="32" t="s">
        <v>1551</v>
      </c>
      <c r="Z131" s="32" t="s">
        <v>1552</v>
      </c>
      <c r="AA131" s="32" t="s">
        <v>1553</v>
      </c>
      <c r="AB131" s="32" t="s">
        <v>1554</v>
      </c>
      <c r="AC131" s="47">
        <f t="shared" si="49"/>
        <v>2.5401473909236395E-2</v>
      </c>
      <c r="AD131" s="32"/>
      <c r="AE131" s="32" t="s">
        <v>1555</v>
      </c>
      <c r="AF131" s="32" t="s">
        <v>1556</v>
      </c>
      <c r="AG131" s="28">
        <f t="shared" si="50"/>
        <v>6.004099999999994</v>
      </c>
      <c r="AH131" s="32">
        <v>1</v>
      </c>
      <c r="AI131" s="32">
        <v>1</v>
      </c>
      <c r="AJ131" s="49">
        <f t="shared" si="51"/>
        <v>9.6463601886641488</v>
      </c>
      <c r="AK131" s="51">
        <f t="shared" si="52"/>
        <v>9.8075472449739536</v>
      </c>
      <c r="AL131" s="51">
        <f t="shared" si="53"/>
        <v>1.6066288350733928</v>
      </c>
      <c r="AM131" s="51">
        <f t="shared" si="54"/>
        <v>1.6334749995792814</v>
      </c>
      <c r="AN131" s="51"/>
      <c r="AO131" s="51">
        <f t="shared" si="55"/>
        <v>1.6066288350733928</v>
      </c>
      <c r="AP131" s="51">
        <f t="shared" si="56"/>
        <v>1.6066288350733928</v>
      </c>
      <c r="AQ131" s="51">
        <f t="shared" si="57"/>
        <v>1</v>
      </c>
      <c r="AR131" s="51">
        <f t="shared" si="58"/>
        <v>1</v>
      </c>
      <c r="AS131" s="51">
        <f t="shared" si="59"/>
        <v>0</v>
      </c>
      <c r="AT131" s="51">
        <f t="shared" si="60"/>
        <v>0</v>
      </c>
      <c r="AU131" s="51">
        <f t="shared" si="61"/>
        <v>0</v>
      </c>
      <c r="AV131" s="51">
        <f t="shared" si="62"/>
        <v>0</v>
      </c>
      <c r="AW131" s="51">
        <f t="shared" si="63"/>
        <v>0</v>
      </c>
      <c r="AX131" s="51">
        <f t="shared" si="64"/>
        <v>0</v>
      </c>
      <c r="AY131" s="51">
        <f t="shared" si="65"/>
        <v>0</v>
      </c>
      <c r="AZ131" s="51">
        <f t="shared" si="66"/>
        <v>0</v>
      </c>
      <c r="BA131" s="51">
        <f t="shared" si="67"/>
        <v>0</v>
      </c>
      <c r="BB131" s="51">
        <f t="shared" si="68"/>
        <v>0</v>
      </c>
      <c r="BC131" s="51">
        <f t="shared" si="69"/>
        <v>0</v>
      </c>
      <c r="BD131" s="51">
        <f t="shared" si="70"/>
        <v>0</v>
      </c>
      <c r="BE131" s="51">
        <f t="shared" si="71"/>
        <v>1.6334749995792814</v>
      </c>
      <c r="BF131" s="51">
        <f t="shared" si="72"/>
        <v>1.6334749995792814</v>
      </c>
      <c r="BG131" s="51">
        <f t="shared" si="73"/>
        <v>1</v>
      </c>
      <c r="BH131" s="51">
        <f t="shared" si="74"/>
        <v>1</v>
      </c>
      <c r="BI131" s="51">
        <f t="shared" si="75"/>
        <v>0</v>
      </c>
      <c r="BJ131" s="51">
        <f t="shared" si="76"/>
        <v>0</v>
      </c>
      <c r="BK131" s="51">
        <f t="shared" si="77"/>
        <v>0</v>
      </c>
      <c r="BL131" s="51">
        <f t="shared" si="78"/>
        <v>0</v>
      </c>
      <c r="BM131" s="51">
        <f t="shared" si="79"/>
        <v>0</v>
      </c>
      <c r="BN131" s="51">
        <f t="shared" si="80"/>
        <v>0</v>
      </c>
      <c r="BO131" s="51">
        <f t="shared" si="81"/>
        <v>0</v>
      </c>
      <c r="BP131" s="51">
        <f t="shared" si="82"/>
        <v>0</v>
      </c>
      <c r="BQ131" s="51">
        <f t="shared" si="83"/>
        <v>0</v>
      </c>
      <c r="BR131" s="51">
        <f t="shared" si="84"/>
        <v>0</v>
      </c>
      <c r="BS131" s="51">
        <f t="shared" si="85"/>
        <v>0</v>
      </c>
      <c r="BT131" s="51">
        <f t="shared" si="86"/>
        <v>0</v>
      </c>
      <c r="BU131" s="32" t="s">
        <v>1557</v>
      </c>
      <c r="BV131" s="32" t="s">
        <v>1558</v>
      </c>
      <c r="BW131" s="32" t="s">
        <v>1559</v>
      </c>
      <c r="BX131" s="32" t="s">
        <v>1560</v>
      </c>
      <c r="BY131" s="32" t="s">
        <v>1561</v>
      </c>
      <c r="BZ131" s="32" t="s">
        <v>18</v>
      </c>
    </row>
    <row r="132" spans="1:78">
      <c r="A132" s="32" t="s">
        <v>22</v>
      </c>
      <c r="B132" s="32" t="s">
        <v>1562</v>
      </c>
      <c r="C132" s="32" t="s">
        <v>1563</v>
      </c>
      <c r="D132" s="32" t="s">
        <v>1564</v>
      </c>
      <c r="E132" s="32" t="s">
        <v>1565</v>
      </c>
      <c r="F132" s="33" t="s">
        <v>1566</v>
      </c>
      <c r="G132" s="32" t="s">
        <v>1567</v>
      </c>
      <c r="H132" s="32" t="s">
        <v>1568</v>
      </c>
      <c r="I132" s="32" t="s">
        <v>1569</v>
      </c>
      <c r="J132" s="32" t="s">
        <v>1570</v>
      </c>
      <c r="K132" s="33" t="s">
        <v>1571</v>
      </c>
      <c r="L132" s="32" t="s">
        <v>1572</v>
      </c>
      <c r="M132" s="33" t="s">
        <v>1573</v>
      </c>
      <c r="N132" s="32" t="s">
        <v>1574</v>
      </c>
      <c r="O132" s="33" t="s">
        <v>1575</v>
      </c>
      <c r="P132" s="36">
        <f t="shared" si="44"/>
        <v>-0.23881083671</v>
      </c>
      <c r="Q132" s="38">
        <f t="shared" si="45"/>
        <v>-0.88593876853973941</v>
      </c>
      <c r="R132" s="41" t="s">
        <v>1576</v>
      </c>
      <c r="S132" s="44">
        <f t="shared" si="46"/>
        <v>0.68516584972924377</v>
      </c>
      <c r="T132" s="43">
        <f t="shared" si="47"/>
        <v>2.6593105122517597</v>
      </c>
      <c r="U132" s="42">
        <f t="shared" si="48"/>
        <v>0.84648482648221579</v>
      </c>
      <c r="V132" s="32" t="s">
        <v>1577</v>
      </c>
      <c r="W132" s="32" t="s">
        <v>1578</v>
      </c>
      <c r="X132" s="33" t="s">
        <v>1579</v>
      </c>
      <c r="Y132" s="32" t="s">
        <v>1580</v>
      </c>
      <c r="Z132" s="32" t="s">
        <v>1581</v>
      </c>
      <c r="AA132" s="32" t="s">
        <v>1582</v>
      </c>
      <c r="AB132" s="32" t="s">
        <v>1583</v>
      </c>
      <c r="AC132" s="47">
        <f t="shared" si="49"/>
        <v>5.1429715372941893E-2</v>
      </c>
      <c r="AD132" s="32"/>
      <c r="AE132" s="32" t="s">
        <v>1584</v>
      </c>
      <c r="AF132" s="32" t="s">
        <v>1585</v>
      </c>
      <c r="AG132" s="28">
        <f t="shared" si="50"/>
        <v>4.8059000000000083</v>
      </c>
      <c r="AH132" s="32">
        <v>4</v>
      </c>
      <c r="AI132" s="32">
        <v>1</v>
      </c>
      <c r="AJ132" s="49">
        <f t="shared" si="51"/>
        <v>8.7092033957440105</v>
      </c>
      <c r="AK132" s="51">
        <f t="shared" si="52"/>
        <v>9.0142343574016124</v>
      </c>
      <c r="AL132" s="51">
        <f t="shared" si="53"/>
        <v>1.8121898907060063</v>
      </c>
      <c r="AM132" s="51">
        <f t="shared" si="54"/>
        <v>1.8756599923846931</v>
      </c>
      <c r="AN132" s="51"/>
      <c r="AO132" s="51">
        <f t="shared" si="55"/>
        <v>0</v>
      </c>
      <c r="AP132" s="51">
        <f t="shared" si="56"/>
        <v>1.8121898907060063</v>
      </c>
      <c r="AQ132" s="51">
        <f t="shared" si="57"/>
        <v>0</v>
      </c>
      <c r="AR132" s="51">
        <f t="shared" si="58"/>
        <v>1</v>
      </c>
      <c r="AS132" s="51">
        <f t="shared" si="59"/>
        <v>0</v>
      </c>
      <c r="AT132" s="51">
        <f t="shared" si="60"/>
        <v>0</v>
      </c>
      <c r="AU132" s="51">
        <f t="shared" si="61"/>
        <v>0</v>
      </c>
      <c r="AV132" s="51">
        <f t="shared" si="62"/>
        <v>0</v>
      </c>
      <c r="AW132" s="51">
        <f t="shared" si="63"/>
        <v>0</v>
      </c>
      <c r="AX132" s="51">
        <f t="shared" si="64"/>
        <v>0</v>
      </c>
      <c r="AY132" s="51">
        <f t="shared" si="65"/>
        <v>0</v>
      </c>
      <c r="AZ132" s="51">
        <f t="shared" si="66"/>
        <v>0</v>
      </c>
      <c r="BA132" s="51">
        <f t="shared" si="67"/>
        <v>1.8121898907060063</v>
      </c>
      <c r="BB132" s="51">
        <f t="shared" si="68"/>
        <v>0</v>
      </c>
      <c r="BC132" s="51">
        <f t="shared" si="69"/>
        <v>1</v>
      </c>
      <c r="BD132" s="51">
        <f t="shared" si="70"/>
        <v>0</v>
      </c>
      <c r="BE132" s="51">
        <f t="shared" si="71"/>
        <v>0</v>
      </c>
      <c r="BF132" s="51">
        <f t="shared" si="72"/>
        <v>1.8756599923846931</v>
      </c>
      <c r="BG132" s="51">
        <f t="shared" si="73"/>
        <v>0</v>
      </c>
      <c r="BH132" s="51">
        <f t="shared" si="74"/>
        <v>1</v>
      </c>
      <c r="BI132" s="51">
        <f t="shared" si="75"/>
        <v>0</v>
      </c>
      <c r="BJ132" s="51">
        <f t="shared" si="76"/>
        <v>0</v>
      </c>
      <c r="BK132" s="51">
        <f t="shared" si="77"/>
        <v>0</v>
      </c>
      <c r="BL132" s="51">
        <f t="shared" si="78"/>
        <v>0</v>
      </c>
      <c r="BM132" s="51">
        <f t="shared" si="79"/>
        <v>0</v>
      </c>
      <c r="BN132" s="51">
        <f t="shared" si="80"/>
        <v>0</v>
      </c>
      <c r="BO132" s="51">
        <f t="shared" si="81"/>
        <v>0</v>
      </c>
      <c r="BP132" s="51">
        <f t="shared" si="82"/>
        <v>0</v>
      </c>
      <c r="BQ132" s="51">
        <f t="shared" si="83"/>
        <v>1.8756599923846931</v>
      </c>
      <c r="BR132" s="51">
        <f t="shared" si="84"/>
        <v>0</v>
      </c>
      <c r="BS132" s="51">
        <f t="shared" si="85"/>
        <v>1</v>
      </c>
      <c r="BT132" s="51">
        <f t="shared" si="86"/>
        <v>0</v>
      </c>
      <c r="BU132" s="32" t="s">
        <v>1586</v>
      </c>
      <c r="BV132" s="32" t="s">
        <v>1587</v>
      </c>
      <c r="BW132" s="32" t="s">
        <v>1588</v>
      </c>
      <c r="BX132" s="32" t="s">
        <v>311</v>
      </c>
      <c r="BY132" s="32" t="s">
        <v>1589</v>
      </c>
      <c r="BZ132" s="32" t="s">
        <v>18</v>
      </c>
    </row>
    <row r="133" spans="1:78">
      <c r="A133" s="32" t="s">
        <v>16</v>
      </c>
      <c r="B133" s="32" t="s">
        <v>1590</v>
      </c>
      <c r="C133" s="32" t="s">
        <v>1591</v>
      </c>
      <c r="D133" s="32" t="s">
        <v>1592</v>
      </c>
      <c r="E133" s="32" t="s">
        <v>1593</v>
      </c>
      <c r="F133" s="32" t="s">
        <v>1594</v>
      </c>
      <c r="G133" s="33" t="s">
        <v>1595</v>
      </c>
      <c r="H133" s="32" t="s">
        <v>1596</v>
      </c>
      <c r="I133" s="33" t="s">
        <v>1597</v>
      </c>
      <c r="J133" s="32" t="s">
        <v>1598</v>
      </c>
      <c r="K133" s="32" t="s">
        <v>1599</v>
      </c>
      <c r="L133" s="33" t="s">
        <v>1600</v>
      </c>
      <c r="M133" s="33" t="s">
        <v>1601</v>
      </c>
      <c r="N133" s="33" t="s">
        <v>1602</v>
      </c>
      <c r="O133" s="32" t="s">
        <v>1603</v>
      </c>
      <c r="P133" s="36">
        <f t="shared" si="44"/>
        <v>0.17687079188999999</v>
      </c>
      <c r="Q133" s="38">
        <f t="shared" si="45"/>
        <v>-0.93743344595240863</v>
      </c>
      <c r="R133" s="41" t="s">
        <v>1604</v>
      </c>
      <c r="S133" s="44">
        <f t="shared" si="46"/>
        <v>0.33486200026534779</v>
      </c>
      <c r="T133" s="43">
        <f t="shared" si="47"/>
        <v>2.7859802457887781</v>
      </c>
      <c r="U133" s="42">
        <f t="shared" si="48"/>
        <v>0.88680505494731521</v>
      </c>
      <c r="V133" s="32" t="s">
        <v>1605</v>
      </c>
      <c r="W133" s="32" t="s">
        <v>1606</v>
      </c>
      <c r="X133" s="32" t="s">
        <v>1607</v>
      </c>
      <c r="Y133" s="32" t="s">
        <v>1608</v>
      </c>
      <c r="Z133" s="32" t="s">
        <v>1609</v>
      </c>
      <c r="AA133" s="32" t="s">
        <v>1610</v>
      </c>
      <c r="AB133" s="32" t="s">
        <v>1611</v>
      </c>
      <c r="AC133" s="47">
        <f t="shared" si="49"/>
        <v>3.5570931060917653E-2</v>
      </c>
      <c r="AD133" s="32"/>
      <c r="AE133" s="32" t="s">
        <v>1612</v>
      </c>
      <c r="AF133" s="32" t="s">
        <v>1613</v>
      </c>
      <c r="AG133" s="28">
        <f t="shared" si="50"/>
        <v>20.471400000000017</v>
      </c>
      <c r="AH133" s="32">
        <v>2</v>
      </c>
      <c r="AI133" s="32">
        <v>3</v>
      </c>
      <c r="AJ133" s="49">
        <f t="shared" si="51"/>
        <v>8.2082202521883207</v>
      </c>
      <c r="AK133" s="51">
        <f t="shared" si="52"/>
        <v>9.6132705759913115</v>
      </c>
      <c r="AL133" s="51">
        <f t="shared" si="53"/>
        <v>0.40096037653449756</v>
      </c>
      <c r="AM133" s="51">
        <f t="shared" si="54"/>
        <v>0.46959517062786638</v>
      </c>
      <c r="AN133" s="51"/>
      <c r="AO133" s="51">
        <f t="shared" si="55"/>
        <v>0</v>
      </c>
      <c r="AP133" s="51">
        <f t="shared" si="56"/>
        <v>0</v>
      </c>
      <c r="AQ133" s="51">
        <f t="shared" si="57"/>
        <v>0</v>
      </c>
      <c r="AR133" s="51">
        <f t="shared" si="58"/>
        <v>0</v>
      </c>
      <c r="AS133" s="51">
        <f t="shared" si="59"/>
        <v>0.40096037653449756</v>
      </c>
      <c r="AT133" s="51">
        <f t="shared" si="60"/>
        <v>0</v>
      </c>
      <c r="AU133" s="51">
        <f t="shared" si="61"/>
        <v>1</v>
      </c>
      <c r="AV133" s="51">
        <f t="shared" si="62"/>
        <v>0</v>
      </c>
      <c r="AW133" s="51">
        <f t="shared" si="63"/>
        <v>0</v>
      </c>
      <c r="AX133" s="51">
        <f t="shared" si="64"/>
        <v>0.40096037653449756</v>
      </c>
      <c r="AY133" s="51">
        <f t="shared" si="65"/>
        <v>0</v>
      </c>
      <c r="AZ133" s="51">
        <f t="shared" si="66"/>
        <v>1</v>
      </c>
      <c r="BA133" s="51">
        <f t="shared" si="67"/>
        <v>0</v>
      </c>
      <c r="BB133" s="51">
        <f t="shared" si="68"/>
        <v>0</v>
      </c>
      <c r="BC133" s="51">
        <f t="shared" si="69"/>
        <v>0</v>
      </c>
      <c r="BD133" s="51">
        <f t="shared" si="70"/>
        <v>0</v>
      </c>
      <c r="BE133" s="51">
        <f t="shared" si="71"/>
        <v>0</v>
      </c>
      <c r="BF133" s="51">
        <f t="shared" si="72"/>
        <v>0</v>
      </c>
      <c r="BG133" s="51">
        <f t="shared" si="73"/>
        <v>0</v>
      </c>
      <c r="BH133" s="51">
        <f t="shared" si="74"/>
        <v>0</v>
      </c>
      <c r="BI133" s="51">
        <f t="shared" si="75"/>
        <v>0.46959517062786638</v>
      </c>
      <c r="BJ133" s="51">
        <f t="shared" si="76"/>
        <v>0</v>
      </c>
      <c r="BK133" s="51">
        <f t="shared" si="77"/>
        <v>1</v>
      </c>
      <c r="BL133" s="51">
        <f t="shared" si="78"/>
        <v>0</v>
      </c>
      <c r="BM133" s="51">
        <f t="shared" si="79"/>
        <v>0</v>
      </c>
      <c r="BN133" s="51">
        <f t="shared" si="80"/>
        <v>0.46959517062786638</v>
      </c>
      <c r="BO133" s="51">
        <f t="shared" si="81"/>
        <v>0</v>
      </c>
      <c r="BP133" s="51">
        <f t="shared" si="82"/>
        <v>1</v>
      </c>
      <c r="BQ133" s="51">
        <f t="shared" si="83"/>
        <v>0</v>
      </c>
      <c r="BR133" s="51">
        <f t="shared" si="84"/>
        <v>0</v>
      </c>
      <c r="BS133" s="51">
        <f t="shared" si="85"/>
        <v>0</v>
      </c>
      <c r="BT133" s="51">
        <f t="shared" si="86"/>
        <v>0</v>
      </c>
      <c r="BU133" s="32" t="s">
        <v>1614</v>
      </c>
      <c r="BV133" s="32" t="s">
        <v>1615</v>
      </c>
      <c r="BW133" s="32" t="s">
        <v>1616</v>
      </c>
      <c r="BX133" s="32" t="s">
        <v>944</v>
      </c>
      <c r="BY133" s="32" t="s">
        <v>1617</v>
      </c>
      <c r="BZ133" s="32" t="s">
        <v>18</v>
      </c>
    </row>
    <row r="134" spans="1:78">
      <c r="A134" s="32" t="s">
        <v>20</v>
      </c>
      <c r="B134" s="33" t="s">
        <v>1618</v>
      </c>
      <c r="C134" s="32" t="s">
        <v>1619</v>
      </c>
      <c r="D134" s="32" t="s">
        <v>1620</v>
      </c>
      <c r="E134" s="32" t="s">
        <v>1621</v>
      </c>
      <c r="F134" s="33" t="s">
        <v>1622</v>
      </c>
      <c r="G134" s="33" t="s">
        <v>1623</v>
      </c>
      <c r="H134" s="32" t="s">
        <v>1624</v>
      </c>
      <c r="I134" s="32" t="s">
        <v>1625</v>
      </c>
      <c r="J134" s="32" t="s">
        <v>1626</v>
      </c>
      <c r="K134" s="33" t="s">
        <v>1627</v>
      </c>
      <c r="L134" s="33" t="s">
        <v>1628</v>
      </c>
      <c r="M134" s="33" t="s">
        <v>1629</v>
      </c>
      <c r="N134" s="33" t="s">
        <v>1630</v>
      </c>
      <c r="O134" s="32" t="s">
        <v>1631</v>
      </c>
      <c r="P134" s="36">
        <f t="shared" si="44"/>
        <v>0.94741554960000018</v>
      </c>
      <c r="Q134" s="38">
        <f t="shared" si="45"/>
        <v>0.79519244724774074</v>
      </c>
      <c r="R134" s="41" t="s">
        <v>1632</v>
      </c>
      <c r="S134" s="44">
        <f t="shared" si="46"/>
        <v>1.8508854078697008</v>
      </c>
      <c r="T134" s="43">
        <f t="shared" si="47"/>
        <v>0.65147143063792523</v>
      </c>
      <c r="U134" s="42">
        <f t="shared" si="48"/>
        <v>0.20736979693834925</v>
      </c>
      <c r="V134" s="33" t="s">
        <v>1633</v>
      </c>
      <c r="W134" s="32" t="s">
        <v>1634</v>
      </c>
      <c r="X134" s="33" t="s">
        <v>1635</v>
      </c>
      <c r="Y134" s="32" t="s">
        <v>1636</v>
      </c>
      <c r="Z134" s="32" t="s">
        <v>1637</v>
      </c>
      <c r="AA134" s="32" t="s">
        <v>1638</v>
      </c>
      <c r="AB134" s="32" t="s">
        <v>1639</v>
      </c>
      <c r="AC134" s="47">
        <f t="shared" si="49"/>
        <v>3.2410757833571814E-2</v>
      </c>
      <c r="AD134" s="32"/>
      <c r="AE134" s="32" t="s">
        <v>1640</v>
      </c>
      <c r="AF134" s="32" t="s">
        <v>1641</v>
      </c>
      <c r="AG134" s="28">
        <f t="shared" si="50"/>
        <v>66.133099999999956</v>
      </c>
      <c r="AH134" s="32">
        <v>4</v>
      </c>
      <c r="AI134" s="32">
        <v>3</v>
      </c>
      <c r="AJ134" s="49">
        <f t="shared" si="51"/>
        <v>10.809023237505901</v>
      </c>
      <c r="AK134" s="51">
        <f t="shared" si="52"/>
        <v>7.6510853482176993</v>
      </c>
      <c r="AL134" s="51">
        <f t="shared" si="53"/>
        <v>0.16344346836162085</v>
      </c>
      <c r="AM134" s="51">
        <f t="shared" si="54"/>
        <v>0.11569222292948167</v>
      </c>
      <c r="AN134" s="51"/>
      <c r="AO134" s="51">
        <f t="shared" si="55"/>
        <v>0</v>
      </c>
      <c r="AP134" s="51">
        <f t="shared" si="56"/>
        <v>0</v>
      </c>
      <c r="AQ134" s="51">
        <f t="shared" si="57"/>
        <v>0</v>
      </c>
      <c r="AR134" s="51">
        <f t="shared" si="58"/>
        <v>0</v>
      </c>
      <c r="AS134" s="51">
        <f t="shared" si="59"/>
        <v>0</v>
      </c>
      <c r="AT134" s="51">
        <f t="shared" si="60"/>
        <v>0</v>
      </c>
      <c r="AU134" s="51">
        <f t="shared" si="61"/>
        <v>0</v>
      </c>
      <c r="AV134" s="51">
        <f t="shared" si="62"/>
        <v>0</v>
      </c>
      <c r="AW134" s="51">
        <f t="shared" si="63"/>
        <v>0</v>
      </c>
      <c r="AX134" s="51">
        <f t="shared" si="64"/>
        <v>0.16344346836162085</v>
      </c>
      <c r="AY134" s="51">
        <f t="shared" si="65"/>
        <v>0</v>
      </c>
      <c r="AZ134" s="51">
        <f t="shared" si="66"/>
        <v>1</v>
      </c>
      <c r="BA134" s="51">
        <f t="shared" si="67"/>
        <v>0.16344346836162085</v>
      </c>
      <c r="BB134" s="51">
        <f t="shared" si="68"/>
        <v>0</v>
      </c>
      <c r="BC134" s="51">
        <f t="shared" si="69"/>
        <v>1</v>
      </c>
      <c r="BD134" s="51">
        <f t="shared" si="70"/>
        <v>0</v>
      </c>
      <c r="BE134" s="51">
        <f t="shared" si="71"/>
        <v>0</v>
      </c>
      <c r="BF134" s="51">
        <f t="shared" si="72"/>
        <v>0</v>
      </c>
      <c r="BG134" s="51">
        <f t="shared" si="73"/>
        <v>0</v>
      </c>
      <c r="BH134" s="51">
        <f t="shared" si="74"/>
        <v>0</v>
      </c>
      <c r="BI134" s="51">
        <f t="shared" si="75"/>
        <v>0</v>
      </c>
      <c r="BJ134" s="51">
        <f t="shared" si="76"/>
        <v>0</v>
      </c>
      <c r="BK134" s="51">
        <f t="shared" si="77"/>
        <v>0</v>
      </c>
      <c r="BL134" s="51">
        <f t="shared" si="78"/>
        <v>0</v>
      </c>
      <c r="BM134" s="51">
        <f t="shared" si="79"/>
        <v>0</v>
      </c>
      <c r="BN134" s="51">
        <f t="shared" si="80"/>
        <v>0.11569222292948167</v>
      </c>
      <c r="BO134" s="51">
        <f t="shared" si="81"/>
        <v>0</v>
      </c>
      <c r="BP134" s="51">
        <f t="shared" si="82"/>
        <v>1</v>
      </c>
      <c r="BQ134" s="51">
        <f t="shared" si="83"/>
        <v>0.11569222292948167</v>
      </c>
      <c r="BR134" s="51">
        <f t="shared" si="84"/>
        <v>0</v>
      </c>
      <c r="BS134" s="51">
        <f t="shared" si="85"/>
        <v>1</v>
      </c>
      <c r="BT134" s="51">
        <f t="shared" si="86"/>
        <v>0</v>
      </c>
      <c r="BU134" s="32" t="s">
        <v>1642</v>
      </c>
      <c r="BV134" s="32" t="s">
        <v>1643</v>
      </c>
      <c r="BW134" s="32" t="s">
        <v>1644</v>
      </c>
      <c r="BX134" s="32" t="s">
        <v>887</v>
      </c>
      <c r="BY134" s="32" t="s">
        <v>1645</v>
      </c>
      <c r="BZ134" s="32" t="s">
        <v>18</v>
      </c>
    </row>
    <row r="135" spans="1:78">
      <c r="A135" s="32" t="s">
        <v>16</v>
      </c>
      <c r="B135" s="32" t="s">
        <v>1646</v>
      </c>
      <c r="C135" s="32" t="s">
        <v>1647</v>
      </c>
      <c r="D135" s="33" t="s">
        <v>1648</v>
      </c>
      <c r="E135" s="32" t="s">
        <v>1649</v>
      </c>
      <c r="F135" s="33" t="s">
        <v>1650</v>
      </c>
      <c r="G135" s="33" t="s">
        <v>1651</v>
      </c>
      <c r="H135" s="33" t="s">
        <v>1652</v>
      </c>
      <c r="I135" s="32" t="s">
        <v>1653</v>
      </c>
      <c r="J135" s="32" t="s">
        <v>1654</v>
      </c>
      <c r="K135" s="32" t="s">
        <v>1655</v>
      </c>
      <c r="L135" s="32" t="s">
        <v>1656</v>
      </c>
      <c r="M135" s="33" t="s">
        <v>1657</v>
      </c>
      <c r="N135" s="33" t="s">
        <v>1658</v>
      </c>
      <c r="O135" s="33" t="s">
        <v>1659</v>
      </c>
      <c r="P135" s="36">
        <f t="shared" si="44"/>
        <v>-0.20017641647999998</v>
      </c>
      <c r="Q135" s="38">
        <f t="shared" si="45"/>
        <v>-0.91985880457045122</v>
      </c>
      <c r="R135" s="41" t="s">
        <v>1660</v>
      </c>
      <c r="S135" s="44">
        <f t="shared" si="46"/>
        <v>1.5644399328423384</v>
      </c>
      <c r="T135" s="43">
        <f t="shared" si="47"/>
        <v>2.7385166967574799</v>
      </c>
      <c r="U135" s="42">
        <f t="shared" si="48"/>
        <v>0.87169693805728388</v>
      </c>
      <c r="V135" s="32" t="s">
        <v>1661</v>
      </c>
      <c r="W135" s="32" t="s">
        <v>1662</v>
      </c>
      <c r="X135" s="33" t="s">
        <v>1663</v>
      </c>
      <c r="Y135" s="32" t="s">
        <v>1664</v>
      </c>
      <c r="Z135" s="32" t="s">
        <v>1665</v>
      </c>
      <c r="AA135" s="32" t="s">
        <v>1666</v>
      </c>
      <c r="AB135" s="32" t="s">
        <v>1667</v>
      </c>
      <c r="AC135" s="47">
        <f t="shared" si="49"/>
        <v>3.6378514996353285E-2</v>
      </c>
      <c r="AD135" s="32"/>
      <c r="AE135" s="32" t="s">
        <v>1668</v>
      </c>
      <c r="AF135" s="32" t="s">
        <v>1669</v>
      </c>
      <c r="AG135" s="28">
        <f t="shared" si="50"/>
        <v>11.261799999999994</v>
      </c>
      <c r="AH135" s="32">
        <v>3</v>
      </c>
      <c r="AI135" s="32">
        <v>2</v>
      </c>
      <c r="AJ135" s="49">
        <f t="shared" si="51"/>
        <v>10.399840028967541</v>
      </c>
      <c r="AK135" s="51">
        <f t="shared" si="52"/>
        <v>9.5560923090937706</v>
      </c>
      <c r="AL135" s="51">
        <f t="shared" si="53"/>
        <v>0.92346161616860056</v>
      </c>
      <c r="AM135" s="51">
        <f t="shared" si="54"/>
        <v>0.84854040287465382</v>
      </c>
      <c r="AN135" s="51"/>
      <c r="AO135" s="51">
        <f t="shared" si="55"/>
        <v>0</v>
      </c>
      <c r="AP135" s="51">
        <f t="shared" si="56"/>
        <v>0</v>
      </c>
      <c r="AQ135" s="51">
        <f t="shared" si="57"/>
        <v>0</v>
      </c>
      <c r="AR135" s="51">
        <f t="shared" si="58"/>
        <v>0</v>
      </c>
      <c r="AS135" s="51">
        <f t="shared" si="59"/>
        <v>0</v>
      </c>
      <c r="AT135" s="51">
        <f t="shared" si="60"/>
        <v>0.92346161616860056</v>
      </c>
      <c r="AU135" s="51">
        <f t="shared" si="61"/>
        <v>0</v>
      </c>
      <c r="AV135" s="51">
        <f t="shared" si="62"/>
        <v>1</v>
      </c>
      <c r="AW135" s="51">
        <f t="shared" si="63"/>
        <v>0.92346161616860056</v>
      </c>
      <c r="AX135" s="51">
        <f t="shared" si="64"/>
        <v>0</v>
      </c>
      <c r="AY135" s="51">
        <f t="shared" si="65"/>
        <v>1</v>
      </c>
      <c r="AZ135" s="51">
        <f t="shared" si="66"/>
        <v>0</v>
      </c>
      <c r="BA135" s="51">
        <f t="shared" si="67"/>
        <v>0</v>
      </c>
      <c r="BB135" s="51">
        <f t="shared" si="68"/>
        <v>0</v>
      </c>
      <c r="BC135" s="51">
        <f t="shared" si="69"/>
        <v>0</v>
      </c>
      <c r="BD135" s="51">
        <f t="shared" si="70"/>
        <v>0</v>
      </c>
      <c r="BE135" s="51">
        <f t="shared" si="71"/>
        <v>0</v>
      </c>
      <c r="BF135" s="51">
        <f t="shared" si="72"/>
        <v>0</v>
      </c>
      <c r="BG135" s="51">
        <f t="shared" si="73"/>
        <v>0</v>
      </c>
      <c r="BH135" s="51">
        <f t="shared" si="74"/>
        <v>0</v>
      </c>
      <c r="BI135" s="51">
        <f t="shared" si="75"/>
        <v>0</v>
      </c>
      <c r="BJ135" s="51">
        <f t="shared" si="76"/>
        <v>0.84854040287465382</v>
      </c>
      <c r="BK135" s="51">
        <f t="shared" si="77"/>
        <v>0</v>
      </c>
      <c r="BL135" s="51">
        <f t="shared" si="78"/>
        <v>1</v>
      </c>
      <c r="BM135" s="51">
        <f t="shared" si="79"/>
        <v>0.84854040287465382</v>
      </c>
      <c r="BN135" s="51">
        <f t="shared" si="80"/>
        <v>0</v>
      </c>
      <c r="BO135" s="51">
        <f t="shared" si="81"/>
        <v>1</v>
      </c>
      <c r="BP135" s="51">
        <f t="shared" si="82"/>
        <v>0</v>
      </c>
      <c r="BQ135" s="51">
        <f t="shared" si="83"/>
        <v>0</v>
      </c>
      <c r="BR135" s="51">
        <f t="shared" si="84"/>
        <v>0</v>
      </c>
      <c r="BS135" s="51">
        <f t="shared" si="85"/>
        <v>0</v>
      </c>
      <c r="BT135" s="51">
        <f t="shared" si="86"/>
        <v>0</v>
      </c>
      <c r="BU135" s="32" t="s">
        <v>1670</v>
      </c>
      <c r="BV135" s="32" t="s">
        <v>1671</v>
      </c>
      <c r="BW135" s="32" t="s">
        <v>1672</v>
      </c>
      <c r="BX135" s="32" t="s">
        <v>1673</v>
      </c>
      <c r="BY135" s="32" t="s">
        <v>1674</v>
      </c>
      <c r="BZ135" s="32" t="s">
        <v>18</v>
      </c>
    </row>
    <row r="136" spans="1:78">
      <c r="A136" s="32" t="s">
        <v>20</v>
      </c>
      <c r="B136" s="32" t="s">
        <v>1675</v>
      </c>
      <c r="C136" s="32" t="s">
        <v>1676</v>
      </c>
      <c r="D136" s="33" t="s">
        <v>1677</v>
      </c>
      <c r="E136" s="33" t="s">
        <v>1678</v>
      </c>
      <c r="F136" s="33" t="s">
        <v>1679</v>
      </c>
      <c r="G136" s="33" t="s">
        <v>1680</v>
      </c>
      <c r="H136" s="33" t="s">
        <v>1681</v>
      </c>
      <c r="I136" s="32" t="s">
        <v>1682</v>
      </c>
      <c r="J136" s="32" t="s">
        <v>1683</v>
      </c>
      <c r="K136" s="32" t="s">
        <v>1684</v>
      </c>
      <c r="L136" s="33" t="s">
        <v>1685</v>
      </c>
      <c r="M136" s="32" t="s">
        <v>1686</v>
      </c>
      <c r="N136" s="33" t="s">
        <v>1687</v>
      </c>
      <c r="O136" s="32" t="s">
        <v>1688</v>
      </c>
      <c r="P136" s="36">
        <f t="shared" si="44"/>
        <v>0.12352100270000002</v>
      </c>
      <c r="Q136" s="38">
        <f t="shared" si="45"/>
        <v>-0.96948512378397322</v>
      </c>
      <c r="R136" s="41" t="s">
        <v>1689</v>
      </c>
      <c r="S136" s="44">
        <f t="shared" si="46"/>
        <v>0.31846044675995561</v>
      </c>
      <c r="T136" s="43">
        <f t="shared" si="47"/>
        <v>2.8939180907652435</v>
      </c>
      <c r="U136" s="42">
        <f t="shared" si="48"/>
        <v>0.92116273809669746</v>
      </c>
      <c r="V136" s="32" t="s">
        <v>1690</v>
      </c>
      <c r="W136" s="32" t="s">
        <v>1691</v>
      </c>
      <c r="X136" s="32" t="s">
        <v>1692</v>
      </c>
      <c r="Y136" s="32" t="s">
        <v>1693</v>
      </c>
      <c r="Z136" s="32" t="s">
        <v>1694</v>
      </c>
      <c r="AA136" s="32" t="s">
        <v>1695</v>
      </c>
      <c r="AB136" s="32" t="s">
        <v>1696</v>
      </c>
      <c r="AC136" s="47">
        <f t="shared" si="49"/>
        <v>3.8528759139931049E-2</v>
      </c>
      <c r="AD136" s="32"/>
      <c r="AE136" s="32" t="s">
        <v>1697</v>
      </c>
      <c r="AF136" s="32" t="s">
        <v>1698</v>
      </c>
      <c r="AG136" s="28">
        <f t="shared" si="50"/>
        <v>5.2000000000000455</v>
      </c>
      <c r="AH136" s="32">
        <v>1</v>
      </c>
      <c r="AI136" s="32">
        <v>2</v>
      </c>
      <c r="AJ136" s="49">
        <f t="shared" si="51"/>
        <v>8.0205307948785709</v>
      </c>
      <c r="AK136" s="51">
        <f t="shared" si="52"/>
        <v>9.5528726499779015</v>
      </c>
      <c r="AL136" s="51">
        <f t="shared" si="53"/>
        <v>1.5424097682458655</v>
      </c>
      <c r="AM136" s="51">
        <f t="shared" si="54"/>
        <v>1.8370908942265034</v>
      </c>
      <c r="AN136" s="51"/>
      <c r="AO136" s="51">
        <f t="shared" si="55"/>
        <v>1.5424097682458655</v>
      </c>
      <c r="AP136" s="51">
        <f t="shared" si="56"/>
        <v>0</v>
      </c>
      <c r="AQ136" s="51">
        <f t="shared" si="57"/>
        <v>1</v>
      </c>
      <c r="AR136" s="51">
        <f t="shared" si="58"/>
        <v>0</v>
      </c>
      <c r="AS136" s="51">
        <f t="shared" si="59"/>
        <v>0</v>
      </c>
      <c r="AT136" s="51">
        <f t="shared" si="60"/>
        <v>1.5424097682458655</v>
      </c>
      <c r="AU136" s="51">
        <f t="shared" si="61"/>
        <v>0</v>
      </c>
      <c r="AV136" s="51">
        <f t="shared" si="62"/>
        <v>1</v>
      </c>
      <c r="AW136" s="51">
        <f t="shared" si="63"/>
        <v>0</v>
      </c>
      <c r="AX136" s="51">
        <f t="shared" si="64"/>
        <v>0</v>
      </c>
      <c r="AY136" s="51">
        <f t="shared" si="65"/>
        <v>0</v>
      </c>
      <c r="AZ136" s="51">
        <f t="shared" si="66"/>
        <v>0</v>
      </c>
      <c r="BA136" s="51">
        <f t="shared" si="67"/>
        <v>0</v>
      </c>
      <c r="BB136" s="51">
        <f t="shared" si="68"/>
        <v>0</v>
      </c>
      <c r="BC136" s="51">
        <f t="shared" si="69"/>
        <v>0</v>
      </c>
      <c r="BD136" s="51">
        <f t="shared" si="70"/>
        <v>0</v>
      </c>
      <c r="BE136" s="51">
        <f t="shared" si="71"/>
        <v>1.8370908942265034</v>
      </c>
      <c r="BF136" s="51">
        <f t="shared" si="72"/>
        <v>0</v>
      </c>
      <c r="BG136" s="51">
        <f t="shared" si="73"/>
        <v>1</v>
      </c>
      <c r="BH136" s="51">
        <f t="shared" si="74"/>
        <v>0</v>
      </c>
      <c r="BI136" s="51">
        <f t="shared" si="75"/>
        <v>0</v>
      </c>
      <c r="BJ136" s="51">
        <f t="shared" si="76"/>
        <v>1.8370908942265034</v>
      </c>
      <c r="BK136" s="51">
        <f t="shared" si="77"/>
        <v>0</v>
      </c>
      <c r="BL136" s="51">
        <f t="shared" si="78"/>
        <v>1</v>
      </c>
      <c r="BM136" s="51">
        <f t="shared" si="79"/>
        <v>0</v>
      </c>
      <c r="BN136" s="51">
        <f t="shared" si="80"/>
        <v>0</v>
      </c>
      <c r="BO136" s="51">
        <f t="shared" si="81"/>
        <v>0</v>
      </c>
      <c r="BP136" s="51">
        <f t="shared" si="82"/>
        <v>0</v>
      </c>
      <c r="BQ136" s="51">
        <f t="shared" si="83"/>
        <v>0</v>
      </c>
      <c r="BR136" s="51">
        <f t="shared" si="84"/>
        <v>0</v>
      </c>
      <c r="BS136" s="51">
        <f t="shared" si="85"/>
        <v>0</v>
      </c>
      <c r="BT136" s="51">
        <f t="shared" si="86"/>
        <v>0</v>
      </c>
      <c r="BU136" s="32" t="s">
        <v>1699</v>
      </c>
      <c r="BV136" s="32" t="s">
        <v>1700</v>
      </c>
      <c r="BW136" s="32" t="s">
        <v>1701</v>
      </c>
      <c r="BX136" s="32" t="s">
        <v>1702</v>
      </c>
      <c r="BY136" s="32" t="s">
        <v>396</v>
      </c>
      <c r="BZ136" s="32" t="s">
        <v>18</v>
      </c>
    </row>
    <row r="137" spans="1:78">
      <c r="A137" s="32" t="s">
        <v>16</v>
      </c>
      <c r="B137" s="32" t="s">
        <v>1703</v>
      </c>
      <c r="C137" s="32" t="s">
        <v>1704</v>
      </c>
      <c r="D137" s="32" t="s">
        <v>1705</v>
      </c>
      <c r="E137" s="32" t="s">
        <v>1706</v>
      </c>
      <c r="F137" s="33" t="s">
        <v>575</v>
      </c>
      <c r="G137" s="32" t="s">
        <v>1707</v>
      </c>
      <c r="H137" s="32" t="s">
        <v>1708</v>
      </c>
      <c r="I137" s="33" t="s">
        <v>1709</v>
      </c>
      <c r="J137" s="32" t="s">
        <v>1710</v>
      </c>
      <c r="K137" s="33" t="s">
        <v>1711</v>
      </c>
      <c r="L137" s="33" t="s">
        <v>1712</v>
      </c>
      <c r="M137" s="33" t="s">
        <v>1713</v>
      </c>
      <c r="N137" s="33" t="s">
        <v>1714</v>
      </c>
      <c r="O137" s="32" t="s">
        <v>1715</v>
      </c>
      <c r="P137" s="36">
        <f t="shared" si="44"/>
        <v>0.29604828796000004</v>
      </c>
      <c r="Q137" s="38">
        <f t="shared" si="45"/>
        <v>-0.82471082239190574</v>
      </c>
      <c r="R137" s="41" t="s">
        <v>1716</v>
      </c>
      <c r="S137" s="44">
        <f t="shared" si="46"/>
        <v>1.6776598945689372</v>
      </c>
      <c r="T137" s="43">
        <f t="shared" si="47"/>
        <v>2.5404870191079576</v>
      </c>
      <c r="U137" s="42">
        <f t="shared" si="48"/>
        <v>0.8086621339036516</v>
      </c>
      <c r="V137" s="33" t="s">
        <v>1717</v>
      </c>
      <c r="W137" s="32" t="s">
        <v>1718</v>
      </c>
      <c r="X137" s="33" t="s">
        <v>1719</v>
      </c>
      <c r="Y137" s="32" t="s">
        <v>1720</v>
      </c>
      <c r="Z137" s="32" t="s">
        <v>1721</v>
      </c>
      <c r="AA137" s="32" t="s">
        <v>1722</v>
      </c>
      <c r="AB137" s="32" t="s">
        <v>1723</v>
      </c>
      <c r="AC137" s="47">
        <f t="shared" si="49"/>
        <v>4.0726723554892798E-2</v>
      </c>
      <c r="AD137" s="32"/>
      <c r="AE137" s="32" t="s">
        <v>1724</v>
      </c>
      <c r="AF137" s="32" t="s">
        <v>1725</v>
      </c>
      <c r="AG137" s="28">
        <f t="shared" si="50"/>
        <v>5.1697000000000344</v>
      </c>
      <c r="AH137" s="32">
        <v>4</v>
      </c>
      <c r="AI137" s="32">
        <v>4</v>
      </c>
      <c r="AJ137" s="49">
        <f t="shared" si="51"/>
        <v>10.337754932733855</v>
      </c>
      <c r="AK137" s="51">
        <f t="shared" si="52"/>
        <v>9.2849136223156723</v>
      </c>
      <c r="AL137" s="51">
        <f t="shared" si="53"/>
        <v>1.9996817867059571</v>
      </c>
      <c r="AM137" s="51">
        <f t="shared" si="54"/>
        <v>1.796025615087067</v>
      </c>
      <c r="AN137" s="51"/>
      <c r="AO137" s="51">
        <f t="shared" si="55"/>
        <v>0</v>
      </c>
      <c r="AP137" s="51">
        <f t="shared" si="56"/>
        <v>0</v>
      </c>
      <c r="AQ137" s="51">
        <f t="shared" si="57"/>
        <v>0</v>
      </c>
      <c r="AR137" s="51">
        <f t="shared" si="58"/>
        <v>0</v>
      </c>
      <c r="AS137" s="51">
        <f t="shared" si="59"/>
        <v>0</v>
      </c>
      <c r="AT137" s="51">
        <f t="shared" si="60"/>
        <v>0</v>
      </c>
      <c r="AU137" s="51">
        <f t="shared" si="61"/>
        <v>0</v>
      </c>
      <c r="AV137" s="51">
        <f t="shared" si="62"/>
        <v>0</v>
      </c>
      <c r="AW137" s="51">
        <f t="shared" si="63"/>
        <v>0</v>
      </c>
      <c r="AX137" s="51">
        <f t="shared" si="64"/>
        <v>0</v>
      </c>
      <c r="AY137" s="51">
        <f t="shared" si="65"/>
        <v>0</v>
      </c>
      <c r="AZ137" s="51">
        <f t="shared" si="66"/>
        <v>0</v>
      </c>
      <c r="BA137" s="51">
        <f t="shared" si="67"/>
        <v>1.9996817867059571</v>
      </c>
      <c r="BB137" s="51">
        <f t="shared" si="68"/>
        <v>1.9996817867059571</v>
      </c>
      <c r="BC137" s="51">
        <f t="shared" si="69"/>
        <v>1</v>
      </c>
      <c r="BD137" s="51">
        <f t="shared" si="70"/>
        <v>1</v>
      </c>
      <c r="BE137" s="51">
        <f t="shared" si="71"/>
        <v>0</v>
      </c>
      <c r="BF137" s="51">
        <f t="shared" si="72"/>
        <v>0</v>
      </c>
      <c r="BG137" s="51">
        <f t="shared" si="73"/>
        <v>0</v>
      </c>
      <c r="BH137" s="51">
        <f t="shared" si="74"/>
        <v>0</v>
      </c>
      <c r="BI137" s="51">
        <f t="shared" si="75"/>
        <v>0</v>
      </c>
      <c r="BJ137" s="51">
        <f t="shared" si="76"/>
        <v>0</v>
      </c>
      <c r="BK137" s="51">
        <f t="shared" si="77"/>
        <v>0</v>
      </c>
      <c r="BL137" s="51">
        <f t="shared" si="78"/>
        <v>0</v>
      </c>
      <c r="BM137" s="51">
        <f t="shared" si="79"/>
        <v>0</v>
      </c>
      <c r="BN137" s="51">
        <f t="shared" si="80"/>
        <v>0</v>
      </c>
      <c r="BO137" s="51">
        <f t="shared" si="81"/>
        <v>0</v>
      </c>
      <c r="BP137" s="51">
        <f t="shared" si="82"/>
        <v>0</v>
      </c>
      <c r="BQ137" s="51">
        <f t="shared" si="83"/>
        <v>1.796025615087067</v>
      </c>
      <c r="BR137" s="51">
        <f t="shared" si="84"/>
        <v>1.796025615087067</v>
      </c>
      <c r="BS137" s="51">
        <f t="shared" si="85"/>
        <v>1</v>
      </c>
      <c r="BT137" s="51">
        <f t="shared" si="86"/>
        <v>1</v>
      </c>
      <c r="BU137" s="32" t="s">
        <v>1726</v>
      </c>
      <c r="BV137" s="32" t="s">
        <v>1727</v>
      </c>
      <c r="BW137" s="32" t="s">
        <v>1728</v>
      </c>
      <c r="BX137" s="32" t="s">
        <v>1729</v>
      </c>
      <c r="BY137" s="32" t="s">
        <v>1730</v>
      </c>
      <c r="BZ137" s="32" t="s">
        <v>18</v>
      </c>
    </row>
    <row r="138" spans="1:78">
      <c r="A138" s="32" t="s">
        <v>20</v>
      </c>
      <c r="B138" s="32" t="s">
        <v>1731</v>
      </c>
      <c r="C138" s="32" t="s">
        <v>1732</v>
      </c>
      <c r="D138" s="33" t="s">
        <v>1733</v>
      </c>
      <c r="E138" s="33" t="s">
        <v>977</v>
      </c>
      <c r="F138" s="33" t="s">
        <v>1734</v>
      </c>
      <c r="G138" s="33" t="s">
        <v>1735</v>
      </c>
      <c r="H138" s="33" t="s">
        <v>1736</v>
      </c>
      <c r="I138" s="32" t="s">
        <v>1737</v>
      </c>
      <c r="J138" s="32" t="s">
        <v>1738</v>
      </c>
      <c r="K138" s="32" t="s">
        <v>1739</v>
      </c>
      <c r="L138" s="33" t="s">
        <v>1740</v>
      </c>
      <c r="M138" s="33" t="s">
        <v>1741</v>
      </c>
      <c r="N138" s="32" t="s">
        <v>1742</v>
      </c>
      <c r="O138" s="32" t="s">
        <v>1743</v>
      </c>
      <c r="P138" s="36">
        <f t="shared" si="44"/>
        <v>-0.21454298869999999</v>
      </c>
      <c r="Q138" s="38">
        <f t="shared" si="45"/>
        <v>-0.90794261199934334</v>
      </c>
      <c r="R138" s="41" t="s">
        <v>1744</v>
      </c>
      <c r="S138" s="44">
        <f t="shared" si="46"/>
        <v>0.26249934059964192</v>
      </c>
      <c r="T138" s="43">
        <f t="shared" si="47"/>
        <v>2.7091448554762572</v>
      </c>
      <c r="U138" s="42">
        <f t="shared" si="48"/>
        <v>0.86234759060204946</v>
      </c>
      <c r="V138" s="32" t="s">
        <v>1745</v>
      </c>
      <c r="W138" s="32" t="s">
        <v>1746</v>
      </c>
      <c r="X138" s="32" t="s">
        <v>1747</v>
      </c>
      <c r="Y138" s="32" t="s">
        <v>1748</v>
      </c>
      <c r="Z138" s="32" t="s">
        <v>1749</v>
      </c>
      <c r="AA138" s="32" t="s">
        <v>1750</v>
      </c>
      <c r="AB138" s="32" t="s">
        <v>1751</v>
      </c>
      <c r="AC138" s="47">
        <f t="shared" si="49"/>
        <v>4.3793407489355014E-2</v>
      </c>
      <c r="AD138" s="32"/>
      <c r="AE138" s="32" t="s">
        <v>1752</v>
      </c>
      <c r="AF138" s="32" t="s">
        <v>1753</v>
      </c>
      <c r="AG138" s="28">
        <f t="shared" si="50"/>
        <v>17.103700000000003</v>
      </c>
      <c r="AH138" s="32">
        <v>1</v>
      </c>
      <c r="AI138" s="32">
        <v>2</v>
      </c>
      <c r="AJ138" s="49">
        <f t="shared" si="51"/>
        <v>7.556952410203488</v>
      </c>
      <c r="AK138" s="51">
        <f t="shared" si="52"/>
        <v>9.2729081120714874</v>
      </c>
      <c r="AL138" s="51">
        <f t="shared" si="53"/>
        <v>0.44183144057738888</v>
      </c>
      <c r="AM138" s="51">
        <f t="shared" si="54"/>
        <v>0.54215801914623651</v>
      </c>
      <c r="AN138" s="51"/>
      <c r="AO138" s="51">
        <f t="shared" si="55"/>
        <v>0.44183144057738888</v>
      </c>
      <c r="AP138" s="51">
        <f t="shared" si="56"/>
        <v>0</v>
      </c>
      <c r="AQ138" s="51">
        <f t="shared" si="57"/>
        <v>1</v>
      </c>
      <c r="AR138" s="51">
        <f t="shared" si="58"/>
        <v>0</v>
      </c>
      <c r="AS138" s="51">
        <f t="shared" si="59"/>
        <v>0</v>
      </c>
      <c r="AT138" s="51">
        <f t="shared" si="60"/>
        <v>0.44183144057738888</v>
      </c>
      <c r="AU138" s="51">
        <f t="shared" si="61"/>
        <v>0</v>
      </c>
      <c r="AV138" s="51">
        <f t="shared" si="62"/>
        <v>1</v>
      </c>
      <c r="AW138" s="51">
        <f t="shared" si="63"/>
        <v>0</v>
      </c>
      <c r="AX138" s="51">
        <f t="shared" si="64"/>
        <v>0</v>
      </c>
      <c r="AY138" s="51">
        <f t="shared" si="65"/>
        <v>0</v>
      </c>
      <c r="AZ138" s="51">
        <f t="shared" si="66"/>
        <v>0</v>
      </c>
      <c r="BA138" s="51">
        <f t="shared" si="67"/>
        <v>0</v>
      </c>
      <c r="BB138" s="51">
        <f t="shared" si="68"/>
        <v>0</v>
      </c>
      <c r="BC138" s="51">
        <f t="shared" si="69"/>
        <v>0</v>
      </c>
      <c r="BD138" s="51">
        <f t="shared" si="70"/>
        <v>0</v>
      </c>
      <c r="BE138" s="51">
        <f t="shared" si="71"/>
        <v>0.54215801914623651</v>
      </c>
      <c r="BF138" s="51">
        <f t="shared" si="72"/>
        <v>0</v>
      </c>
      <c r="BG138" s="51">
        <f t="shared" si="73"/>
        <v>1</v>
      </c>
      <c r="BH138" s="51">
        <f t="shared" si="74"/>
        <v>0</v>
      </c>
      <c r="BI138" s="51">
        <f t="shared" si="75"/>
        <v>0</v>
      </c>
      <c r="BJ138" s="51">
        <f t="shared" si="76"/>
        <v>0.54215801914623651</v>
      </c>
      <c r="BK138" s="51">
        <f t="shared" si="77"/>
        <v>0</v>
      </c>
      <c r="BL138" s="51">
        <f t="shared" si="78"/>
        <v>1</v>
      </c>
      <c r="BM138" s="51">
        <f t="shared" si="79"/>
        <v>0</v>
      </c>
      <c r="BN138" s="51">
        <f t="shared" si="80"/>
        <v>0</v>
      </c>
      <c r="BO138" s="51">
        <f t="shared" si="81"/>
        <v>0</v>
      </c>
      <c r="BP138" s="51">
        <f t="shared" si="82"/>
        <v>0</v>
      </c>
      <c r="BQ138" s="51">
        <f t="shared" si="83"/>
        <v>0</v>
      </c>
      <c r="BR138" s="51">
        <f t="shared" si="84"/>
        <v>0</v>
      </c>
      <c r="BS138" s="51">
        <f t="shared" si="85"/>
        <v>0</v>
      </c>
      <c r="BT138" s="51">
        <f t="shared" si="86"/>
        <v>0</v>
      </c>
      <c r="BU138" s="32" t="s">
        <v>1754</v>
      </c>
      <c r="BV138" s="32" t="s">
        <v>1755</v>
      </c>
      <c r="BW138" s="32" t="s">
        <v>1756</v>
      </c>
      <c r="BX138" s="32" t="s">
        <v>1757</v>
      </c>
      <c r="BY138" s="32" t="s">
        <v>1758</v>
      </c>
      <c r="BZ138" s="32" t="s">
        <v>18</v>
      </c>
    </row>
    <row r="139" spans="1:78">
      <c r="A139" s="32" t="s">
        <v>16</v>
      </c>
      <c r="B139" s="32" t="s">
        <v>1759</v>
      </c>
      <c r="C139" s="32" t="s">
        <v>1760</v>
      </c>
      <c r="D139" s="32" t="s">
        <v>1761</v>
      </c>
      <c r="E139" s="33" t="s">
        <v>1762</v>
      </c>
      <c r="F139" s="32" t="s">
        <v>1763</v>
      </c>
      <c r="G139" s="32" t="s">
        <v>1764</v>
      </c>
      <c r="H139" s="32" t="s">
        <v>1765</v>
      </c>
      <c r="I139" s="32" t="s">
        <v>1766</v>
      </c>
      <c r="J139" s="32" t="s">
        <v>1767</v>
      </c>
      <c r="K139" s="32" t="s">
        <v>1768</v>
      </c>
      <c r="L139" s="32" t="s">
        <v>1769</v>
      </c>
      <c r="M139" s="33" t="s">
        <v>1770</v>
      </c>
      <c r="N139" s="33" t="s">
        <v>1771</v>
      </c>
      <c r="O139" s="33" t="s">
        <v>1772</v>
      </c>
      <c r="P139" s="36">
        <f t="shared" ref="P139:P202" si="87">L139*L140+M139*M140+N139*N140+O139*O140</f>
        <v>0.917341903716</v>
      </c>
      <c r="Q139" s="38">
        <f t="shared" ref="Q139:Q202" si="88">2*P139*P139-1</f>
        <v>0.68303233662659002</v>
      </c>
      <c r="R139" s="41" t="s">
        <v>1773</v>
      </c>
      <c r="S139" s="44">
        <f t="shared" ref="S139:S202" si="89">R139/PI()</f>
        <v>1.1060294516635003</v>
      </c>
      <c r="T139" s="43">
        <f t="shared" ref="T139:T202" si="90">ACOS(Q139)</f>
        <v>0.81889003023465434</v>
      </c>
      <c r="U139" s="42">
        <f t="shared" ref="U139:U202" si="91">T139/PI()</f>
        <v>0.26066079232103373</v>
      </c>
      <c r="V139" s="32" t="s">
        <v>1774</v>
      </c>
      <c r="W139" s="32" t="s">
        <v>1775</v>
      </c>
      <c r="X139" s="33" t="s">
        <v>1776</v>
      </c>
      <c r="Y139" s="32" t="s">
        <v>1777</v>
      </c>
      <c r="Z139" s="32" t="s">
        <v>1778</v>
      </c>
      <c r="AA139" s="32" t="s">
        <v>1779</v>
      </c>
      <c r="AB139" s="32" t="s">
        <v>1780</v>
      </c>
      <c r="AC139" s="47">
        <f t="shared" ref="AC139:AC202" si="92">Y139*Z139*AA139*AB139</f>
        <v>2.6697383557253179E-2</v>
      </c>
      <c r="AD139" s="32"/>
      <c r="AE139" s="32" t="s">
        <v>1781</v>
      </c>
      <c r="AF139" s="32" t="s">
        <v>1782</v>
      </c>
      <c r="AG139" s="28">
        <f t="shared" ref="AG139:AG202" si="93">AF139-AE139</f>
        <v>7.5347999999999615</v>
      </c>
      <c r="AH139" s="32">
        <v>4</v>
      </c>
      <c r="AI139" s="32">
        <v>2</v>
      </c>
      <c r="AJ139" s="49">
        <f t="shared" ref="AJ139:AJ202" si="94">LOG($AD$3*R139/AC139,2)</f>
        <v>10.34597185733975</v>
      </c>
      <c r="AK139" s="51">
        <f t="shared" ref="AK139:AK202" si="95">LOG($AD$3*T139/AC139,2)</f>
        <v>8.2608275539607448</v>
      </c>
      <c r="AL139" s="51">
        <f t="shared" ref="AL139:AL202" si="96">AJ139/AG139</f>
        <v>1.3730917685061053</v>
      </c>
      <c r="AM139" s="51">
        <f t="shared" ref="AM139:AM202" si="97">AK139/AG139</f>
        <v>1.0963565793333316</v>
      </c>
      <c r="AN139" s="51"/>
      <c r="AO139" s="51">
        <f t="shared" ref="AO139:AO202" si="98">IF(AH139=1,AL139,0)</f>
        <v>0</v>
      </c>
      <c r="AP139" s="51">
        <f t="shared" ref="AP139:AP202" si="99">IF(AI139=1,AL139,0)</f>
        <v>0</v>
      </c>
      <c r="AQ139" s="51">
        <f t="shared" ref="AQ139:AQ202" si="100">IF(AH139=1,1,0)</f>
        <v>0</v>
      </c>
      <c r="AR139" s="51">
        <f t="shared" ref="AR139:AR202" si="101">IF(AI139=1,1,0)</f>
        <v>0</v>
      </c>
      <c r="AS139" s="51">
        <f t="shared" ref="AS139:AS202" si="102">IF(AH139=2,AL139,0)</f>
        <v>0</v>
      </c>
      <c r="AT139" s="51">
        <f t="shared" ref="AT139:AT202" si="103">IF(AI139=2,AL139,0)</f>
        <v>1.3730917685061053</v>
      </c>
      <c r="AU139" s="51">
        <f t="shared" ref="AU139:AU202" si="104">IF(AH139=2,1,0)</f>
        <v>0</v>
      </c>
      <c r="AV139" s="51">
        <f t="shared" ref="AV139:AV202" si="105">IF(AI139=2,1,0)</f>
        <v>1</v>
      </c>
      <c r="AW139" s="51">
        <f t="shared" ref="AW139:AW202" si="106">IF(AH139=3,AL139,0)</f>
        <v>0</v>
      </c>
      <c r="AX139" s="51">
        <f t="shared" ref="AX139:AX202" si="107">IF(AI139=3,AL139,0)</f>
        <v>0</v>
      </c>
      <c r="AY139" s="51">
        <f t="shared" ref="AY139:AY202" si="108">IF(AH139=3,1,0)</f>
        <v>0</v>
      </c>
      <c r="AZ139" s="51">
        <f t="shared" ref="AZ139:AZ202" si="109">IF(AI139=3,1,0)</f>
        <v>0</v>
      </c>
      <c r="BA139" s="51">
        <f t="shared" ref="BA139:BA202" si="110">IF(AH139=4,AL139,0)</f>
        <v>1.3730917685061053</v>
      </c>
      <c r="BB139" s="51">
        <f t="shared" ref="BB139:BB202" si="111">IF(AI139=4,AL139,0)</f>
        <v>0</v>
      </c>
      <c r="BC139" s="51">
        <f t="shared" ref="BC139:BC202" si="112">IF(AH139=4,1,0)</f>
        <v>1</v>
      </c>
      <c r="BD139" s="51">
        <f t="shared" ref="BD139:BD202" si="113">IF(AI139=4,1,0)</f>
        <v>0</v>
      </c>
      <c r="BE139" s="51">
        <f t="shared" ref="BE139:BE202" si="114">IF(AH139=1,AM139,0)</f>
        <v>0</v>
      </c>
      <c r="BF139" s="51">
        <f t="shared" ref="BF139:BF202" si="115">IF(AI139=1,AM139,0)</f>
        <v>0</v>
      </c>
      <c r="BG139" s="51">
        <f t="shared" ref="BG139:BG202" si="116">IF(AH139=1,1,0)</f>
        <v>0</v>
      </c>
      <c r="BH139" s="51">
        <f t="shared" ref="BH139:BH202" si="117">IF(AI139=1,1,0)</f>
        <v>0</v>
      </c>
      <c r="BI139" s="51">
        <f t="shared" ref="BI139:BI202" si="118">IF(AH139=2,AM139,0)</f>
        <v>0</v>
      </c>
      <c r="BJ139" s="51">
        <f t="shared" ref="BJ139:BJ202" si="119">IF(AI139=2,AM139,0)</f>
        <v>1.0963565793333316</v>
      </c>
      <c r="BK139" s="51">
        <f t="shared" ref="BK139:BK202" si="120">IF(AH139=2,1,0)</f>
        <v>0</v>
      </c>
      <c r="BL139" s="51">
        <f t="shared" ref="BL139:BL202" si="121">IF(AI139=2,1,0)</f>
        <v>1</v>
      </c>
      <c r="BM139" s="51">
        <f t="shared" ref="BM139:BM202" si="122">IF(AH139=3,AM139,0)</f>
        <v>0</v>
      </c>
      <c r="BN139" s="51">
        <f t="shared" ref="BN139:BN202" si="123">IF(AI139=3,AM139,0)</f>
        <v>0</v>
      </c>
      <c r="BO139" s="51">
        <f t="shared" ref="BO139:BO202" si="124">IF(AH139=3,1,0)</f>
        <v>0</v>
      </c>
      <c r="BP139" s="51">
        <f t="shared" ref="BP139:BP202" si="125">IF(AI139=3,1,0)</f>
        <v>0</v>
      </c>
      <c r="BQ139" s="51">
        <f t="shared" ref="BQ139:BQ202" si="126">IF(AH139=4,AM139,0)</f>
        <v>1.0963565793333316</v>
      </c>
      <c r="BR139" s="51">
        <f t="shared" ref="BR139:BR202" si="127">IF(AI139=4,AM139,0)</f>
        <v>0</v>
      </c>
      <c r="BS139" s="51">
        <f t="shared" ref="BS139:BS202" si="128">IF(AH139=4,1,0)</f>
        <v>1</v>
      </c>
      <c r="BT139" s="51">
        <f t="shared" ref="BT139:BT202" si="129">IF(AI139=4,1,0)</f>
        <v>0</v>
      </c>
      <c r="BU139" s="32" t="s">
        <v>1783</v>
      </c>
      <c r="BV139" s="32" t="s">
        <v>1784</v>
      </c>
      <c r="BW139" s="32" t="s">
        <v>1785</v>
      </c>
      <c r="BX139" s="32" t="s">
        <v>1786</v>
      </c>
      <c r="BY139" s="32" t="s">
        <v>1787</v>
      </c>
      <c r="BZ139" s="32" t="s">
        <v>18</v>
      </c>
    </row>
    <row r="140" spans="1:78">
      <c r="A140" s="32" t="s">
        <v>16</v>
      </c>
      <c r="B140" s="32" t="s">
        <v>1788</v>
      </c>
      <c r="C140" s="32" t="s">
        <v>1789</v>
      </c>
      <c r="D140" s="32" t="s">
        <v>1790</v>
      </c>
      <c r="E140" s="32" t="s">
        <v>1791</v>
      </c>
      <c r="F140" s="33" t="s">
        <v>1792</v>
      </c>
      <c r="G140" s="33" t="s">
        <v>1793</v>
      </c>
      <c r="H140" s="33" t="s">
        <v>1794</v>
      </c>
      <c r="I140" s="32" t="s">
        <v>1795</v>
      </c>
      <c r="J140" s="32" t="s">
        <v>1796</v>
      </c>
      <c r="K140" s="32" t="s">
        <v>1797</v>
      </c>
      <c r="L140" s="32" t="s">
        <v>1798</v>
      </c>
      <c r="M140" s="33" t="s">
        <v>1799</v>
      </c>
      <c r="N140" s="33" t="s">
        <v>1800</v>
      </c>
      <c r="O140" s="33" t="s">
        <v>1801</v>
      </c>
      <c r="P140" s="36">
        <f t="shared" si="87"/>
        <v>0.88687915198799994</v>
      </c>
      <c r="Q140" s="38">
        <f t="shared" si="88"/>
        <v>0.57310926046190769</v>
      </c>
      <c r="R140" s="41" t="s">
        <v>1802</v>
      </c>
      <c r="S140" s="44">
        <f t="shared" si="89"/>
        <v>1.3929485718015042</v>
      </c>
      <c r="T140" s="43">
        <f t="shared" si="90"/>
        <v>0.96050129125211259</v>
      </c>
      <c r="U140" s="42">
        <f t="shared" si="91"/>
        <v>0.30573705669784396</v>
      </c>
      <c r="V140" s="32" t="s">
        <v>1803</v>
      </c>
      <c r="W140" s="32" t="s">
        <v>1804</v>
      </c>
      <c r="X140" s="33" t="s">
        <v>1805</v>
      </c>
      <c r="Y140" s="32" t="s">
        <v>1806</v>
      </c>
      <c r="Z140" s="32" t="s">
        <v>1807</v>
      </c>
      <c r="AA140" s="32" t="s">
        <v>1808</v>
      </c>
      <c r="AB140" s="32" t="s">
        <v>1809</v>
      </c>
      <c r="AC140" s="47">
        <f t="shared" si="92"/>
        <v>4.8062012806459456E-2</v>
      </c>
      <c r="AD140" s="32"/>
      <c r="AE140" s="32" t="s">
        <v>1810</v>
      </c>
      <c r="AF140" s="32" t="s">
        <v>1811</v>
      </c>
      <c r="AG140" s="28">
        <f t="shared" si="93"/>
        <v>2.1345000000000027</v>
      </c>
      <c r="AH140" s="32">
        <v>3</v>
      </c>
      <c r="AI140" s="32">
        <v>1</v>
      </c>
      <c r="AJ140" s="49">
        <f t="shared" si="94"/>
        <v>9.8305253393178607</v>
      </c>
      <c r="AK140" s="51">
        <f t="shared" si="95"/>
        <v>7.6427466742755703</v>
      </c>
      <c r="AL140" s="51">
        <f t="shared" si="96"/>
        <v>4.6055400980641128</v>
      </c>
      <c r="AM140" s="51">
        <f t="shared" si="97"/>
        <v>3.5805793742213918</v>
      </c>
      <c r="AN140" s="51"/>
      <c r="AO140" s="51">
        <f t="shared" si="98"/>
        <v>0</v>
      </c>
      <c r="AP140" s="51">
        <f t="shared" si="99"/>
        <v>4.6055400980641128</v>
      </c>
      <c r="AQ140" s="51">
        <f t="shared" si="100"/>
        <v>0</v>
      </c>
      <c r="AR140" s="51">
        <f t="shared" si="101"/>
        <v>1</v>
      </c>
      <c r="AS140" s="51">
        <f t="shared" si="102"/>
        <v>0</v>
      </c>
      <c r="AT140" s="51">
        <f t="shared" si="103"/>
        <v>0</v>
      </c>
      <c r="AU140" s="51">
        <f t="shared" si="104"/>
        <v>0</v>
      </c>
      <c r="AV140" s="51">
        <f t="shared" si="105"/>
        <v>0</v>
      </c>
      <c r="AW140" s="51">
        <f t="shared" si="106"/>
        <v>4.6055400980641128</v>
      </c>
      <c r="AX140" s="51">
        <f t="shared" si="107"/>
        <v>0</v>
      </c>
      <c r="AY140" s="51">
        <f t="shared" si="108"/>
        <v>1</v>
      </c>
      <c r="AZ140" s="51">
        <f t="shared" si="109"/>
        <v>0</v>
      </c>
      <c r="BA140" s="51">
        <f t="shared" si="110"/>
        <v>0</v>
      </c>
      <c r="BB140" s="51">
        <f t="shared" si="111"/>
        <v>0</v>
      </c>
      <c r="BC140" s="51">
        <f t="shared" si="112"/>
        <v>0</v>
      </c>
      <c r="BD140" s="51">
        <f t="shared" si="113"/>
        <v>0</v>
      </c>
      <c r="BE140" s="51">
        <f t="shared" si="114"/>
        <v>0</v>
      </c>
      <c r="BF140" s="51">
        <f t="shared" si="115"/>
        <v>3.5805793742213918</v>
      </c>
      <c r="BG140" s="51">
        <f t="shared" si="116"/>
        <v>0</v>
      </c>
      <c r="BH140" s="51">
        <f t="shared" si="117"/>
        <v>1</v>
      </c>
      <c r="BI140" s="51">
        <f t="shared" si="118"/>
        <v>0</v>
      </c>
      <c r="BJ140" s="51">
        <f t="shared" si="119"/>
        <v>0</v>
      </c>
      <c r="BK140" s="51">
        <f t="shared" si="120"/>
        <v>0</v>
      </c>
      <c r="BL140" s="51">
        <f t="shared" si="121"/>
        <v>0</v>
      </c>
      <c r="BM140" s="51">
        <f t="shared" si="122"/>
        <v>3.5805793742213918</v>
      </c>
      <c r="BN140" s="51">
        <f t="shared" si="123"/>
        <v>0</v>
      </c>
      <c r="BO140" s="51">
        <f t="shared" si="124"/>
        <v>1</v>
      </c>
      <c r="BP140" s="51">
        <f t="shared" si="125"/>
        <v>0</v>
      </c>
      <c r="BQ140" s="51">
        <f t="shared" si="126"/>
        <v>0</v>
      </c>
      <c r="BR140" s="51">
        <f t="shared" si="127"/>
        <v>0</v>
      </c>
      <c r="BS140" s="51">
        <f t="shared" si="128"/>
        <v>0</v>
      </c>
      <c r="BT140" s="51">
        <f t="shared" si="129"/>
        <v>0</v>
      </c>
      <c r="BU140" s="32" t="s">
        <v>1812</v>
      </c>
      <c r="BV140" s="32" t="s">
        <v>1813</v>
      </c>
      <c r="BW140" s="32" t="s">
        <v>1814</v>
      </c>
      <c r="BX140" s="32" t="s">
        <v>1815</v>
      </c>
      <c r="BY140" s="32" t="s">
        <v>1001</v>
      </c>
      <c r="BZ140" s="32" t="s">
        <v>18</v>
      </c>
    </row>
    <row r="141" spans="1:78">
      <c r="A141" s="32" t="s">
        <v>22</v>
      </c>
      <c r="B141" s="32" t="s">
        <v>1816</v>
      </c>
      <c r="C141" s="32" t="s">
        <v>1817</v>
      </c>
      <c r="D141" s="32" t="s">
        <v>1818</v>
      </c>
      <c r="E141" s="33" t="s">
        <v>1819</v>
      </c>
      <c r="F141" s="32" t="s">
        <v>1820</v>
      </c>
      <c r="G141" s="32" t="s">
        <v>1821</v>
      </c>
      <c r="H141" s="32" t="s">
        <v>1822</v>
      </c>
      <c r="I141" s="32" t="s">
        <v>1823</v>
      </c>
      <c r="J141" s="32" t="s">
        <v>1824</v>
      </c>
      <c r="K141" s="32" t="s">
        <v>1825</v>
      </c>
      <c r="L141" s="32" t="s">
        <v>1826</v>
      </c>
      <c r="M141" s="33" t="s">
        <v>1827</v>
      </c>
      <c r="N141" s="33" t="s">
        <v>1828</v>
      </c>
      <c r="O141" s="33" t="s">
        <v>1829</v>
      </c>
      <c r="P141" s="36">
        <f t="shared" si="87"/>
        <v>-0.62273907313999999</v>
      </c>
      <c r="Q141" s="38">
        <f t="shared" si="88"/>
        <v>-0.22439209356946754</v>
      </c>
      <c r="R141" s="41" t="s">
        <v>1830</v>
      </c>
      <c r="S141" s="44">
        <f t="shared" si="89"/>
        <v>0.98996698265328043</v>
      </c>
      <c r="T141" s="43">
        <f t="shared" si="90"/>
        <v>1.7971155037670308</v>
      </c>
      <c r="U141" s="42">
        <f t="shared" si="91"/>
        <v>0.57203963146320924</v>
      </c>
      <c r="V141" s="35">
        <v>817050</v>
      </c>
      <c r="W141" s="32" t="s">
        <v>1831</v>
      </c>
      <c r="X141" s="33" t="s">
        <v>1832</v>
      </c>
      <c r="Y141" s="32" t="s">
        <v>1833</v>
      </c>
      <c r="Z141" s="32" t="s">
        <v>1834</v>
      </c>
      <c r="AA141" s="32" t="s">
        <v>1835</v>
      </c>
      <c r="AB141" s="32" t="s">
        <v>1836</v>
      </c>
      <c r="AC141" s="47">
        <f t="shared" si="92"/>
        <v>3.1353596779754578E-2</v>
      </c>
      <c r="AD141" s="32"/>
      <c r="AE141" s="32" t="s">
        <v>1837</v>
      </c>
      <c r="AF141" s="32" t="s">
        <v>1838</v>
      </c>
      <c r="AG141" s="28">
        <f t="shared" si="93"/>
        <v>4.4026999999999816</v>
      </c>
      <c r="AH141" s="32">
        <v>3</v>
      </c>
      <c r="AI141" s="32">
        <v>2</v>
      </c>
      <c r="AJ141" s="49">
        <f t="shared" si="94"/>
        <v>9.9541017748527878</v>
      </c>
      <c r="AK141" s="51">
        <f t="shared" si="95"/>
        <v>9.1628364673611582</v>
      </c>
      <c r="AL141" s="51">
        <f t="shared" si="96"/>
        <v>2.2609084822615282</v>
      </c>
      <c r="AM141" s="51">
        <f t="shared" si="97"/>
        <v>2.0811857422402609</v>
      </c>
      <c r="AN141" s="51"/>
      <c r="AO141" s="51">
        <f t="shared" si="98"/>
        <v>0</v>
      </c>
      <c r="AP141" s="51">
        <f t="shared" si="99"/>
        <v>0</v>
      </c>
      <c r="AQ141" s="51">
        <f t="shared" si="100"/>
        <v>0</v>
      </c>
      <c r="AR141" s="51">
        <f t="shared" si="101"/>
        <v>0</v>
      </c>
      <c r="AS141" s="51">
        <f t="shared" si="102"/>
        <v>0</v>
      </c>
      <c r="AT141" s="51">
        <f t="shared" si="103"/>
        <v>2.2609084822615282</v>
      </c>
      <c r="AU141" s="51">
        <f t="shared" si="104"/>
        <v>0</v>
      </c>
      <c r="AV141" s="51">
        <f t="shared" si="105"/>
        <v>1</v>
      </c>
      <c r="AW141" s="51">
        <f t="shared" si="106"/>
        <v>2.2609084822615282</v>
      </c>
      <c r="AX141" s="51">
        <f t="shared" si="107"/>
        <v>0</v>
      </c>
      <c r="AY141" s="51">
        <f t="shared" si="108"/>
        <v>1</v>
      </c>
      <c r="AZ141" s="51">
        <f t="shared" si="109"/>
        <v>0</v>
      </c>
      <c r="BA141" s="51">
        <f t="shared" si="110"/>
        <v>0</v>
      </c>
      <c r="BB141" s="51">
        <f t="shared" si="111"/>
        <v>0</v>
      </c>
      <c r="BC141" s="51">
        <f t="shared" si="112"/>
        <v>0</v>
      </c>
      <c r="BD141" s="51">
        <f t="shared" si="113"/>
        <v>0</v>
      </c>
      <c r="BE141" s="51">
        <f t="shared" si="114"/>
        <v>0</v>
      </c>
      <c r="BF141" s="51">
        <f t="shared" si="115"/>
        <v>0</v>
      </c>
      <c r="BG141" s="51">
        <f t="shared" si="116"/>
        <v>0</v>
      </c>
      <c r="BH141" s="51">
        <f t="shared" si="117"/>
        <v>0</v>
      </c>
      <c r="BI141" s="51">
        <f t="shared" si="118"/>
        <v>0</v>
      </c>
      <c r="BJ141" s="51">
        <f t="shared" si="119"/>
        <v>2.0811857422402609</v>
      </c>
      <c r="BK141" s="51">
        <f t="shared" si="120"/>
        <v>0</v>
      </c>
      <c r="BL141" s="51">
        <f t="shared" si="121"/>
        <v>1</v>
      </c>
      <c r="BM141" s="51">
        <f t="shared" si="122"/>
        <v>2.0811857422402609</v>
      </c>
      <c r="BN141" s="51">
        <f t="shared" si="123"/>
        <v>0</v>
      </c>
      <c r="BO141" s="51">
        <f t="shared" si="124"/>
        <v>1</v>
      </c>
      <c r="BP141" s="51">
        <f t="shared" si="125"/>
        <v>0</v>
      </c>
      <c r="BQ141" s="51">
        <f t="shared" si="126"/>
        <v>0</v>
      </c>
      <c r="BR141" s="51">
        <f t="shared" si="127"/>
        <v>0</v>
      </c>
      <c r="BS141" s="51">
        <f t="shared" si="128"/>
        <v>0</v>
      </c>
      <c r="BT141" s="51">
        <f t="shared" si="129"/>
        <v>0</v>
      </c>
      <c r="BU141" s="32" t="s">
        <v>1839</v>
      </c>
      <c r="BV141" s="32" t="s">
        <v>1840</v>
      </c>
      <c r="BW141" s="32" t="s">
        <v>1841</v>
      </c>
      <c r="BX141" s="32" t="s">
        <v>1842</v>
      </c>
      <c r="BY141" s="32" t="s">
        <v>1843</v>
      </c>
      <c r="BZ141" s="32" t="s">
        <v>18</v>
      </c>
    </row>
    <row r="142" spans="1:78">
      <c r="A142" s="32" t="s">
        <v>22</v>
      </c>
      <c r="B142" s="32" t="s">
        <v>1844</v>
      </c>
      <c r="C142" s="32" t="s">
        <v>1845</v>
      </c>
      <c r="D142" s="32" t="s">
        <v>1846</v>
      </c>
      <c r="E142" s="33" t="s">
        <v>1847</v>
      </c>
      <c r="F142" s="32" t="s">
        <v>1848</v>
      </c>
      <c r="G142" s="32" t="s">
        <v>1849</v>
      </c>
      <c r="H142" s="32" t="s">
        <v>1850</v>
      </c>
      <c r="I142" s="32" t="s">
        <v>1851</v>
      </c>
      <c r="J142" s="32" t="s">
        <v>1852</v>
      </c>
      <c r="K142" s="33" t="s">
        <v>1853</v>
      </c>
      <c r="L142" s="33" t="s">
        <v>1854</v>
      </c>
      <c r="M142" s="32" t="s">
        <v>1855</v>
      </c>
      <c r="N142" s="32" t="s">
        <v>1856</v>
      </c>
      <c r="O142" s="32" t="s">
        <v>1857</v>
      </c>
      <c r="P142" s="36">
        <f t="shared" si="87"/>
        <v>6.3253614760000187E-3</v>
      </c>
      <c r="Q142" s="38">
        <f t="shared" si="88"/>
        <v>-0.99991997960439583</v>
      </c>
      <c r="R142" s="41" t="s">
        <v>1858</v>
      </c>
      <c r="S142" s="44">
        <f t="shared" si="89"/>
        <v>0.10092333251343268</v>
      </c>
      <c r="T142" s="43">
        <f t="shared" si="90"/>
        <v>3.1289418462766161</v>
      </c>
      <c r="U142" s="42">
        <f t="shared" si="91"/>
        <v>0.99597312296400953</v>
      </c>
      <c r="V142" s="32" t="s">
        <v>1859</v>
      </c>
      <c r="W142" s="32" t="s">
        <v>1860</v>
      </c>
      <c r="X142" s="32" t="s">
        <v>1861</v>
      </c>
      <c r="Y142" s="32" t="s">
        <v>1862</v>
      </c>
      <c r="Z142" s="32" t="s">
        <v>1863</v>
      </c>
      <c r="AA142" s="32" t="s">
        <v>1864</v>
      </c>
      <c r="AB142" s="32" t="s">
        <v>1865</v>
      </c>
      <c r="AC142" s="47">
        <f t="shared" si="92"/>
        <v>3.4174212583609413E-2</v>
      </c>
      <c r="AD142" s="32"/>
      <c r="AE142" s="32" t="s">
        <v>1866</v>
      </c>
      <c r="AF142" s="32" t="s">
        <v>1867</v>
      </c>
      <c r="AG142" s="28">
        <f t="shared" si="93"/>
        <v>3.2349000000000387</v>
      </c>
      <c r="AH142" s="32">
        <v>1</v>
      </c>
      <c r="AI142" s="32">
        <v>1</v>
      </c>
      <c r="AJ142" s="49">
        <f t="shared" si="94"/>
        <v>6.5357039728829536</v>
      </c>
      <c r="AK142" s="51">
        <f t="shared" si="95"/>
        <v>9.8385510331992165</v>
      </c>
      <c r="AL142" s="51">
        <f t="shared" si="96"/>
        <v>2.0203728006686066</v>
      </c>
      <c r="AM142" s="51">
        <f t="shared" si="97"/>
        <v>3.0413771780268628</v>
      </c>
      <c r="AN142" s="51"/>
      <c r="AO142" s="51">
        <f t="shared" si="98"/>
        <v>2.0203728006686066</v>
      </c>
      <c r="AP142" s="51">
        <f t="shared" si="99"/>
        <v>2.0203728006686066</v>
      </c>
      <c r="AQ142" s="51">
        <f t="shared" si="100"/>
        <v>1</v>
      </c>
      <c r="AR142" s="51">
        <f t="shared" si="101"/>
        <v>1</v>
      </c>
      <c r="AS142" s="51">
        <f t="shared" si="102"/>
        <v>0</v>
      </c>
      <c r="AT142" s="51">
        <f t="shared" si="103"/>
        <v>0</v>
      </c>
      <c r="AU142" s="51">
        <f t="shared" si="104"/>
        <v>0</v>
      </c>
      <c r="AV142" s="51">
        <f t="shared" si="105"/>
        <v>0</v>
      </c>
      <c r="AW142" s="51">
        <f t="shared" si="106"/>
        <v>0</v>
      </c>
      <c r="AX142" s="51">
        <f t="shared" si="107"/>
        <v>0</v>
      </c>
      <c r="AY142" s="51">
        <f t="shared" si="108"/>
        <v>0</v>
      </c>
      <c r="AZ142" s="51">
        <f t="shared" si="109"/>
        <v>0</v>
      </c>
      <c r="BA142" s="51">
        <f t="shared" si="110"/>
        <v>0</v>
      </c>
      <c r="BB142" s="51">
        <f t="shared" si="111"/>
        <v>0</v>
      </c>
      <c r="BC142" s="51">
        <f t="shared" si="112"/>
        <v>0</v>
      </c>
      <c r="BD142" s="51">
        <f t="shared" si="113"/>
        <v>0</v>
      </c>
      <c r="BE142" s="51">
        <f t="shared" si="114"/>
        <v>3.0413771780268628</v>
      </c>
      <c r="BF142" s="51">
        <f t="shared" si="115"/>
        <v>3.0413771780268628</v>
      </c>
      <c r="BG142" s="51">
        <f t="shared" si="116"/>
        <v>1</v>
      </c>
      <c r="BH142" s="51">
        <f t="shared" si="117"/>
        <v>1</v>
      </c>
      <c r="BI142" s="51">
        <f t="shared" si="118"/>
        <v>0</v>
      </c>
      <c r="BJ142" s="51">
        <f t="shared" si="119"/>
        <v>0</v>
      </c>
      <c r="BK142" s="51">
        <f t="shared" si="120"/>
        <v>0</v>
      </c>
      <c r="BL142" s="51">
        <f t="shared" si="121"/>
        <v>0</v>
      </c>
      <c r="BM142" s="51">
        <f t="shared" si="122"/>
        <v>0</v>
      </c>
      <c r="BN142" s="51">
        <f t="shared" si="123"/>
        <v>0</v>
      </c>
      <c r="BO142" s="51">
        <f t="shared" si="124"/>
        <v>0</v>
      </c>
      <c r="BP142" s="51">
        <f t="shared" si="125"/>
        <v>0</v>
      </c>
      <c r="BQ142" s="51">
        <f t="shared" si="126"/>
        <v>0</v>
      </c>
      <c r="BR142" s="51">
        <f t="shared" si="127"/>
        <v>0</v>
      </c>
      <c r="BS142" s="51">
        <f t="shared" si="128"/>
        <v>0</v>
      </c>
      <c r="BT142" s="51">
        <f t="shared" si="129"/>
        <v>0</v>
      </c>
      <c r="BU142" s="32" t="s">
        <v>1868</v>
      </c>
      <c r="BV142" s="32" t="s">
        <v>1869</v>
      </c>
      <c r="BW142" s="32" t="s">
        <v>1870</v>
      </c>
      <c r="BX142" s="32" t="s">
        <v>1871</v>
      </c>
      <c r="BY142" s="32" t="s">
        <v>1872</v>
      </c>
      <c r="BZ142" s="32" t="s">
        <v>18</v>
      </c>
    </row>
    <row r="143" spans="1:78">
      <c r="A143" s="32" t="s">
        <v>20</v>
      </c>
      <c r="B143" s="32" t="s">
        <v>1873</v>
      </c>
      <c r="C143" s="32" t="s">
        <v>1874</v>
      </c>
      <c r="D143" s="32" t="s">
        <v>1875</v>
      </c>
      <c r="E143" s="33" t="s">
        <v>1876</v>
      </c>
      <c r="F143" s="32" t="s">
        <v>1877</v>
      </c>
      <c r="G143" s="32" t="s">
        <v>1878</v>
      </c>
      <c r="H143" s="32" t="s">
        <v>1879</v>
      </c>
      <c r="I143" s="32" t="s">
        <v>1880</v>
      </c>
      <c r="J143" s="32" t="s">
        <v>1881</v>
      </c>
      <c r="K143" s="32" t="s">
        <v>1882</v>
      </c>
      <c r="L143" s="33" t="s">
        <v>1883</v>
      </c>
      <c r="M143" s="33" t="s">
        <v>1884</v>
      </c>
      <c r="N143" s="33" t="s">
        <v>1885</v>
      </c>
      <c r="O143" s="32" t="s">
        <v>1886</v>
      </c>
      <c r="P143" s="36">
        <f t="shared" si="87"/>
        <v>0.26568466594399998</v>
      </c>
      <c r="Q143" s="38">
        <f t="shared" si="88"/>
        <v>-0.85882331656445032</v>
      </c>
      <c r="R143" s="41" t="s">
        <v>1887</v>
      </c>
      <c r="S143" s="44">
        <f t="shared" si="89"/>
        <v>0.33847099775489958</v>
      </c>
      <c r="T143" s="43">
        <f t="shared" si="90"/>
        <v>2.603764567425312</v>
      </c>
      <c r="U143" s="42">
        <f t="shared" si="91"/>
        <v>0.82880400310653801</v>
      </c>
      <c r="V143" s="33" t="s">
        <v>1888</v>
      </c>
      <c r="W143" s="32" t="s">
        <v>1889</v>
      </c>
      <c r="X143" s="33" t="s">
        <v>1890</v>
      </c>
      <c r="Y143" s="32" t="s">
        <v>1891</v>
      </c>
      <c r="Z143" s="32" t="s">
        <v>1892</v>
      </c>
      <c r="AA143" s="32" t="s">
        <v>1893</v>
      </c>
      <c r="AB143" s="32" t="s">
        <v>1894</v>
      </c>
      <c r="AC143" s="47">
        <f t="shared" si="92"/>
        <v>3.9671553164298372E-2</v>
      </c>
      <c r="AD143" s="32"/>
      <c r="AE143" s="32" t="s">
        <v>1895</v>
      </c>
      <c r="AF143" s="32" t="s">
        <v>1896</v>
      </c>
      <c r="AG143" s="28">
        <f t="shared" si="93"/>
        <v>7.0136999999999716</v>
      </c>
      <c r="AH143" s="32">
        <v>3</v>
      </c>
      <c r="AI143" s="32">
        <v>3</v>
      </c>
      <c r="AJ143" s="49">
        <f t="shared" si="94"/>
        <v>8.0662796585583063</v>
      </c>
      <c r="AK143" s="51">
        <f t="shared" si="95"/>
        <v>9.35827840954029</v>
      </c>
      <c r="AL143" s="51">
        <f t="shared" si="96"/>
        <v>1.1500748048189029</v>
      </c>
      <c r="AM143" s="51">
        <f t="shared" si="97"/>
        <v>1.3342855282575998</v>
      </c>
      <c r="AN143" s="51"/>
      <c r="AO143" s="51">
        <f t="shared" si="98"/>
        <v>0</v>
      </c>
      <c r="AP143" s="51">
        <f t="shared" si="99"/>
        <v>0</v>
      </c>
      <c r="AQ143" s="51">
        <f t="shared" si="100"/>
        <v>0</v>
      </c>
      <c r="AR143" s="51">
        <f t="shared" si="101"/>
        <v>0</v>
      </c>
      <c r="AS143" s="51">
        <f t="shared" si="102"/>
        <v>0</v>
      </c>
      <c r="AT143" s="51">
        <f t="shared" si="103"/>
        <v>0</v>
      </c>
      <c r="AU143" s="51">
        <f t="shared" si="104"/>
        <v>0</v>
      </c>
      <c r="AV143" s="51">
        <f t="shared" si="105"/>
        <v>0</v>
      </c>
      <c r="AW143" s="51">
        <f t="shared" si="106"/>
        <v>1.1500748048189029</v>
      </c>
      <c r="AX143" s="51">
        <f t="shared" si="107"/>
        <v>1.1500748048189029</v>
      </c>
      <c r="AY143" s="51">
        <f t="shared" si="108"/>
        <v>1</v>
      </c>
      <c r="AZ143" s="51">
        <f t="shared" si="109"/>
        <v>1</v>
      </c>
      <c r="BA143" s="51">
        <f t="shared" si="110"/>
        <v>0</v>
      </c>
      <c r="BB143" s="51">
        <f t="shared" si="111"/>
        <v>0</v>
      </c>
      <c r="BC143" s="51">
        <f t="shared" si="112"/>
        <v>0</v>
      </c>
      <c r="BD143" s="51">
        <f t="shared" si="113"/>
        <v>0</v>
      </c>
      <c r="BE143" s="51">
        <f t="shared" si="114"/>
        <v>0</v>
      </c>
      <c r="BF143" s="51">
        <f t="shared" si="115"/>
        <v>0</v>
      </c>
      <c r="BG143" s="51">
        <f t="shared" si="116"/>
        <v>0</v>
      </c>
      <c r="BH143" s="51">
        <f t="shared" si="117"/>
        <v>0</v>
      </c>
      <c r="BI143" s="51">
        <f t="shared" si="118"/>
        <v>0</v>
      </c>
      <c r="BJ143" s="51">
        <f t="shared" si="119"/>
        <v>0</v>
      </c>
      <c r="BK143" s="51">
        <f t="shared" si="120"/>
        <v>0</v>
      </c>
      <c r="BL143" s="51">
        <f t="shared" si="121"/>
        <v>0</v>
      </c>
      <c r="BM143" s="51">
        <f t="shared" si="122"/>
        <v>1.3342855282575998</v>
      </c>
      <c r="BN143" s="51">
        <f t="shared" si="123"/>
        <v>1.3342855282575998</v>
      </c>
      <c r="BO143" s="51">
        <f t="shared" si="124"/>
        <v>1</v>
      </c>
      <c r="BP143" s="51">
        <f t="shared" si="125"/>
        <v>1</v>
      </c>
      <c r="BQ143" s="51">
        <f t="shared" si="126"/>
        <v>0</v>
      </c>
      <c r="BR143" s="51">
        <f t="shared" si="127"/>
        <v>0</v>
      </c>
      <c r="BS143" s="51">
        <f t="shared" si="128"/>
        <v>0</v>
      </c>
      <c r="BT143" s="51">
        <f t="shared" si="129"/>
        <v>0</v>
      </c>
      <c r="BU143" s="32" t="s">
        <v>1897</v>
      </c>
      <c r="BV143" s="32" t="s">
        <v>1898</v>
      </c>
      <c r="BW143" s="32" t="s">
        <v>943</v>
      </c>
      <c r="BX143" s="32" t="s">
        <v>1899</v>
      </c>
      <c r="BY143" s="32" t="s">
        <v>1900</v>
      </c>
      <c r="BZ143" s="32" t="s">
        <v>18</v>
      </c>
    </row>
    <row r="144" spans="1:78">
      <c r="A144" s="32" t="s">
        <v>22</v>
      </c>
      <c r="B144" s="33" t="s">
        <v>1901</v>
      </c>
      <c r="C144" s="32" t="s">
        <v>1902</v>
      </c>
      <c r="D144" s="32" t="s">
        <v>1903</v>
      </c>
      <c r="E144" s="33" t="s">
        <v>1904</v>
      </c>
      <c r="F144" s="33" t="s">
        <v>1905</v>
      </c>
      <c r="G144" s="32" t="s">
        <v>1906</v>
      </c>
      <c r="H144" s="32" t="s">
        <v>1907</v>
      </c>
      <c r="I144" s="32" t="s">
        <v>1908</v>
      </c>
      <c r="J144" s="35">
        <v>1754626</v>
      </c>
      <c r="K144" s="32" t="s">
        <v>1909</v>
      </c>
      <c r="L144" s="33" t="s">
        <v>1910</v>
      </c>
      <c r="M144" s="33" t="s">
        <v>1911</v>
      </c>
      <c r="N144" s="33" t="s">
        <v>1912</v>
      </c>
      <c r="O144" s="32" t="s">
        <v>1913</v>
      </c>
      <c r="P144" s="36">
        <f t="shared" si="87"/>
        <v>0.78495583173200001</v>
      </c>
      <c r="Q144" s="38">
        <f t="shared" si="88"/>
        <v>0.23231131554015172</v>
      </c>
      <c r="R144" s="41" t="s">
        <v>1914</v>
      </c>
      <c r="S144" s="44">
        <f t="shared" si="89"/>
        <v>1.4537884135873569</v>
      </c>
      <c r="T144" s="43">
        <f t="shared" si="90"/>
        <v>1.3363429873273065</v>
      </c>
      <c r="U144" s="42">
        <f t="shared" si="91"/>
        <v>0.42537118419866177</v>
      </c>
      <c r="V144" s="33" t="s">
        <v>1915</v>
      </c>
      <c r="W144" s="32" t="s">
        <v>1916</v>
      </c>
      <c r="X144" s="32" t="s">
        <v>1917</v>
      </c>
      <c r="Y144" s="32" t="s">
        <v>1918</v>
      </c>
      <c r="Z144" s="32" t="s">
        <v>1919</v>
      </c>
      <c r="AA144" s="32" t="s">
        <v>1920</v>
      </c>
      <c r="AB144" s="32" t="s">
        <v>1921</v>
      </c>
      <c r="AC144" s="47">
        <f t="shared" si="92"/>
        <v>2.6715484789824169E-2</v>
      </c>
      <c r="AD144" s="32"/>
      <c r="AE144" s="32" t="s">
        <v>1922</v>
      </c>
      <c r="AF144" s="32" t="s">
        <v>1923</v>
      </c>
      <c r="AG144" s="28">
        <f t="shared" si="93"/>
        <v>9.5844000000000165</v>
      </c>
      <c r="AH144" s="32">
        <v>1</v>
      </c>
      <c r="AI144" s="32">
        <v>3</v>
      </c>
      <c r="AJ144" s="49">
        <f t="shared" si="94"/>
        <v>10.739421529685803</v>
      </c>
      <c r="AK144" s="51">
        <f t="shared" si="95"/>
        <v>8.9663984266516756</v>
      </c>
      <c r="AL144" s="51">
        <f t="shared" si="96"/>
        <v>1.1205105723556805</v>
      </c>
      <c r="AM144" s="51">
        <f t="shared" si="97"/>
        <v>0.93552005620087442</v>
      </c>
      <c r="AN144" s="51"/>
      <c r="AO144" s="51">
        <f t="shared" si="98"/>
        <v>1.1205105723556805</v>
      </c>
      <c r="AP144" s="51">
        <f t="shared" si="99"/>
        <v>0</v>
      </c>
      <c r="AQ144" s="51">
        <f t="shared" si="100"/>
        <v>1</v>
      </c>
      <c r="AR144" s="51">
        <f t="shared" si="101"/>
        <v>0</v>
      </c>
      <c r="AS144" s="51">
        <f t="shared" si="102"/>
        <v>0</v>
      </c>
      <c r="AT144" s="51">
        <f t="shared" si="103"/>
        <v>0</v>
      </c>
      <c r="AU144" s="51">
        <f t="shared" si="104"/>
        <v>0</v>
      </c>
      <c r="AV144" s="51">
        <f t="shared" si="105"/>
        <v>0</v>
      </c>
      <c r="AW144" s="51">
        <f t="shared" si="106"/>
        <v>0</v>
      </c>
      <c r="AX144" s="51">
        <f t="shared" si="107"/>
        <v>1.1205105723556805</v>
      </c>
      <c r="AY144" s="51">
        <f t="shared" si="108"/>
        <v>0</v>
      </c>
      <c r="AZ144" s="51">
        <f t="shared" si="109"/>
        <v>1</v>
      </c>
      <c r="BA144" s="51">
        <f t="shared" si="110"/>
        <v>0</v>
      </c>
      <c r="BB144" s="51">
        <f t="shared" si="111"/>
        <v>0</v>
      </c>
      <c r="BC144" s="51">
        <f t="shared" si="112"/>
        <v>0</v>
      </c>
      <c r="BD144" s="51">
        <f t="shared" si="113"/>
        <v>0</v>
      </c>
      <c r="BE144" s="51">
        <f t="shared" si="114"/>
        <v>0.93552005620087442</v>
      </c>
      <c r="BF144" s="51">
        <f t="shared" si="115"/>
        <v>0</v>
      </c>
      <c r="BG144" s="51">
        <f t="shared" si="116"/>
        <v>1</v>
      </c>
      <c r="BH144" s="51">
        <f t="shared" si="117"/>
        <v>0</v>
      </c>
      <c r="BI144" s="51">
        <f t="shared" si="118"/>
        <v>0</v>
      </c>
      <c r="BJ144" s="51">
        <f t="shared" si="119"/>
        <v>0</v>
      </c>
      <c r="BK144" s="51">
        <f t="shared" si="120"/>
        <v>0</v>
      </c>
      <c r="BL144" s="51">
        <f t="shared" si="121"/>
        <v>0</v>
      </c>
      <c r="BM144" s="51">
        <f t="shared" si="122"/>
        <v>0</v>
      </c>
      <c r="BN144" s="51">
        <f t="shared" si="123"/>
        <v>0.93552005620087442</v>
      </c>
      <c r="BO144" s="51">
        <f t="shared" si="124"/>
        <v>0</v>
      </c>
      <c r="BP144" s="51">
        <f t="shared" si="125"/>
        <v>1</v>
      </c>
      <c r="BQ144" s="51">
        <f t="shared" si="126"/>
        <v>0</v>
      </c>
      <c r="BR144" s="51">
        <f t="shared" si="127"/>
        <v>0</v>
      </c>
      <c r="BS144" s="51">
        <f t="shared" si="128"/>
        <v>0</v>
      </c>
      <c r="BT144" s="51">
        <f t="shared" si="129"/>
        <v>0</v>
      </c>
      <c r="BU144" s="32" t="s">
        <v>1924</v>
      </c>
      <c r="BV144" s="32" t="s">
        <v>1925</v>
      </c>
      <c r="BW144" s="32" t="s">
        <v>1926</v>
      </c>
      <c r="BX144" s="32" t="s">
        <v>1927</v>
      </c>
      <c r="BY144" s="32" t="s">
        <v>1510</v>
      </c>
      <c r="BZ144" s="32" t="s">
        <v>18</v>
      </c>
    </row>
    <row r="145" spans="1:78">
      <c r="A145" s="32" t="s">
        <v>20</v>
      </c>
      <c r="B145" s="32" t="s">
        <v>1928</v>
      </c>
      <c r="C145" s="32" t="s">
        <v>1929</v>
      </c>
      <c r="D145" s="32" t="s">
        <v>1930</v>
      </c>
      <c r="E145" s="33" t="s">
        <v>1931</v>
      </c>
      <c r="F145" s="33" t="s">
        <v>1932</v>
      </c>
      <c r="G145" s="33" t="s">
        <v>1933</v>
      </c>
      <c r="H145" s="32" t="s">
        <v>1934</v>
      </c>
      <c r="I145" s="33" t="s">
        <v>1935</v>
      </c>
      <c r="J145" s="32" t="s">
        <v>1936</v>
      </c>
      <c r="K145" s="32" t="s">
        <v>1937</v>
      </c>
      <c r="L145" s="33" t="s">
        <v>1938</v>
      </c>
      <c r="M145" s="32" t="s">
        <v>1939</v>
      </c>
      <c r="N145" s="32" t="s">
        <v>1940</v>
      </c>
      <c r="O145" s="32" t="s">
        <v>1941</v>
      </c>
      <c r="P145" s="36">
        <f t="shared" si="87"/>
        <v>-0.72593324434999995</v>
      </c>
      <c r="Q145" s="38">
        <f t="shared" si="88"/>
        <v>5.3958150505033498E-2</v>
      </c>
      <c r="R145" s="41" t="s">
        <v>1942</v>
      </c>
      <c r="S145" s="44">
        <f t="shared" si="89"/>
        <v>1.245693962114476</v>
      </c>
      <c r="T145" s="43">
        <f t="shared" si="90"/>
        <v>1.5168119588954434</v>
      </c>
      <c r="U145" s="42">
        <f t="shared" si="91"/>
        <v>0.48281624199822121</v>
      </c>
      <c r="V145" s="32" t="s">
        <v>1943</v>
      </c>
      <c r="W145" s="32" t="s">
        <v>1944</v>
      </c>
      <c r="X145" s="32" t="s">
        <v>1945</v>
      </c>
      <c r="Y145" s="32" t="s">
        <v>1946</v>
      </c>
      <c r="Z145" s="32" t="s">
        <v>1947</v>
      </c>
      <c r="AA145" s="32" t="s">
        <v>1948</v>
      </c>
      <c r="AB145" s="32" t="s">
        <v>1949</v>
      </c>
      <c r="AC145" s="47">
        <f t="shared" si="92"/>
        <v>3.9641012313116848E-2</v>
      </c>
      <c r="AD145" s="32"/>
      <c r="AE145" s="32" t="s">
        <v>1950</v>
      </c>
      <c r="AF145" s="32" t="s">
        <v>1951</v>
      </c>
      <c r="AG145" s="28">
        <f t="shared" si="93"/>
        <v>4.8177000000000021</v>
      </c>
      <c r="AH145" s="32">
        <v>2</v>
      </c>
      <c r="AI145" s="32">
        <v>2</v>
      </c>
      <c r="AJ145" s="49">
        <f t="shared" si="94"/>
        <v>9.9472362844629476</v>
      </c>
      <c r="AK145" s="51">
        <f t="shared" si="95"/>
        <v>8.5798327234769047</v>
      </c>
      <c r="AL145" s="51">
        <f t="shared" si="96"/>
        <v>2.0647272110058625</v>
      </c>
      <c r="AM145" s="51">
        <f t="shared" si="97"/>
        <v>1.780898089021089</v>
      </c>
      <c r="AN145" s="51"/>
      <c r="AO145" s="51">
        <f t="shared" si="98"/>
        <v>0</v>
      </c>
      <c r="AP145" s="51">
        <f t="shared" si="99"/>
        <v>0</v>
      </c>
      <c r="AQ145" s="51">
        <f t="shared" si="100"/>
        <v>0</v>
      </c>
      <c r="AR145" s="51">
        <f t="shared" si="101"/>
        <v>0</v>
      </c>
      <c r="AS145" s="51">
        <f t="shared" si="102"/>
        <v>2.0647272110058625</v>
      </c>
      <c r="AT145" s="51">
        <f t="shared" si="103"/>
        <v>2.0647272110058625</v>
      </c>
      <c r="AU145" s="51">
        <f t="shared" si="104"/>
        <v>1</v>
      </c>
      <c r="AV145" s="51">
        <f t="shared" si="105"/>
        <v>1</v>
      </c>
      <c r="AW145" s="51">
        <f t="shared" si="106"/>
        <v>0</v>
      </c>
      <c r="AX145" s="51">
        <f t="shared" si="107"/>
        <v>0</v>
      </c>
      <c r="AY145" s="51">
        <f t="shared" si="108"/>
        <v>0</v>
      </c>
      <c r="AZ145" s="51">
        <f t="shared" si="109"/>
        <v>0</v>
      </c>
      <c r="BA145" s="51">
        <f t="shared" si="110"/>
        <v>0</v>
      </c>
      <c r="BB145" s="51">
        <f t="shared" si="111"/>
        <v>0</v>
      </c>
      <c r="BC145" s="51">
        <f t="shared" si="112"/>
        <v>0</v>
      </c>
      <c r="BD145" s="51">
        <f t="shared" si="113"/>
        <v>0</v>
      </c>
      <c r="BE145" s="51">
        <f t="shared" si="114"/>
        <v>0</v>
      </c>
      <c r="BF145" s="51">
        <f t="shared" si="115"/>
        <v>0</v>
      </c>
      <c r="BG145" s="51">
        <f t="shared" si="116"/>
        <v>0</v>
      </c>
      <c r="BH145" s="51">
        <f t="shared" si="117"/>
        <v>0</v>
      </c>
      <c r="BI145" s="51">
        <f t="shared" si="118"/>
        <v>1.780898089021089</v>
      </c>
      <c r="BJ145" s="51">
        <f t="shared" si="119"/>
        <v>1.780898089021089</v>
      </c>
      <c r="BK145" s="51">
        <f t="shared" si="120"/>
        <v>1</v>
      </c>
      <c r="BL145" s="51">
        <f t="shared" si="121"/>
        <v>1</v>
      </c>
      <c r="BM145" s="51">
        <f t="shared" si="122"/>
        <v>0</v>
      </c>
      <c r="BN145" s="51">
        <f t="shared" si="123"/>
        <v>0</v>
      </c>
      <c r="BO145" s="51">
        <f t="shared" si="124"/>
        <v>0</v>
      </c>
      <c r="BP145" s="51">
        <f t="shared" si="125"/>
        <v>0</v>
      </c>
      <c r="BQ145" s="51">
        <f t="shared" si="126"/>
        <v>0</v>
      </c>
      <c r="BR145" s="51">
        <f t="shared" si="127"/>
        <v>0</v>
      </c>
      <c r="BS145" s="51">
        <f t="shared" si="128"/>
        <v>0</v>
      </c>
      <c r="BT145" s="51">
        <f t="shared" si="129"/>
        <v>0</v>
      </c>
      <c r="BU145" s="32" t="s">
        <v>1952</v>
      </c>
      <c r="BV145" s="32" t="s">
        <v>1953</v>
      </c>
      <c r="BW145" s="32" t="s">
        <v>1954</v>
      </c>
      <c r="BX145" s="32" t="s">
        <v>1955</v>
      </c>
      <c r="BY145" s="32" t="s">
        <v>1956</v>
      </c>
      <c r="BZ145" s="32" t="s">
        <v>18</v>
      </c>
    </row>
    <row r="146" spans="1:78">
      <c r="A146" s="32" t="s">
        <v>22</v>
      </c>
      <c r="B146" s="33" t="s">
        <v>1957</v>
      </c>
      <c r="C146" s="32" t="s">
        <v>1958</v>
      </c>
      <c r="D146" s="32" t="s">
        <v>1959</v>
      </c>
      <c r="E146" s="32" t="s">
        <v>1960</v>
      </c>
      <c r="F146" s="33" t="s">
        <v>1961</v>
      </c>
      <c r="G146" s="33" t="s">
        <v>1962</v>
      </c>
      <c r="H146" s="33" t="s">
        <v>1963</v>
      </c>
      <c r="I146" s="32" t="s">
        <v>1964</v>
      </c>
      <c r="J146" s="32" t="s">
        <v>1965</v>
      </c>
      <c r="K146" s="32" t="s">
        <v>1966</v>
      </c>
      <c r="L146" s="32" t="s">
        <v>1967</v>
      </c>
      <c r="M146" s="33" t="s">
        <v>1968</v>
      </c>
      <c r="N146" s="33" t="s">
        <v>1969</v>
      </c>
      <c r="O146" s="33" t="s">
        <v>1970</v>
      </c>
      <c r="P146" s="36">
        <f t="shared" si="87"/>
        <v>0.13254498759200006</v>
      </c>
      <c r="Q146" s="38">
        <f t="shared" si="88"/>
        <v>-0.96486365252847306</v>
      </c>
      <c r="R146" s="41" t="s">
        <v>1971</v>
      </c>
      <c r="S146" s="44">
        <f t="shared" si="89"/>
        <v>1.8137625173935161</v>
      </c>
      <c r="T146" s="43">
        <f t="shared" si="90"/>
        <v>2.8757202860190372</v>
      </c>
      <c r="U146" s="42">
        <f t="shared" si="91"/>
        <v>0.91537019693913768</v>
      </c>
      <c r="V146" s="32" t="s">
        <v>1972</v>
      </c>
      <c r="W146" s="32" t="s">
        <v>1973</v>
      </c>
      <c r="X146" s="33" t="s">
        <v>1974</v>
      </c>
      <c r="Y146" s="32" t="s">
        <v>1975</v>
      </c>
      <c r="Z146" s="32" t="s">
        <v>1976</v>
      </c>
      <c r="AA146" s="32" t="s">
        <v>1977</v>
      </c>
      <c r="AB146" s="32" t="s">
        <v>1978</v>
      </c>
      <c r="AC146" s="47">
        <f t="shared" si="92"/>
        <v>4.1159568345947598E-2</v>
      </c>
      <c r="AD146" s="32"/>
      <c r="AE146" s="32" t="s">
        <v>1979</v>
      </c>
      <c r="AF146" s="32" t="s">
        <v>1980</v>
      </c>
      <c r="AG146" s="28">
        <f t="shared" si="93"/>
        <v>4.8868999999999687</v>
      </c>
      <c r="AH146" s="32">
        <v>4</v>
      </c>
      <c r="AI146" s="32">
        <v>2</v>
      </c>
      <c r="AJ146" s="49">
        <f t="shared" si="94"/>
        <v>10.43503813270158</v>
      </c>
      <c r="AK146" s="51">
        <f t="shared" si="95"/>
        <v>9.4484797877052689</v>
      </c>
      <c r="AL146" s="51">
        <f t="shared" si="96"/>
        <v>2.135308300292956</v>
      </c>
      <c r="AM146" s="51">
        <f t="shared" si="97"/>
        <v>1.9334301474769955</v>
      </c>
      <c r="AN146" s="51"/>
      <c r="AO146" s="51">
        <f t="shared" si="98"/>
        <v>0</v>
      </c>
      <c r="AP146" s="51">
        <f t="shared" si="99"/>
        <v>0</v>
      </c>
      <c r="AQ146" s="51">
        <f t="shared" si="100"/>
        <v>0</v>
      </c>
      <c r="AR146" s="51">
        <f t="shared" si="101"/>
        <v>0</v>
      </c>
      <c r="AS146" s="51">
        <f t="shared" si="102"/>
        <v>0</v>
      </c>
      <c r="AT146" s="51">
        <f t="shared" si="103"/>
        <v>2.135308300292956</v>
      </c>
      <c r="AU146" s="51">
        <f t="shared" si="104"/>
        <v>0</v>
      </c>
      <c r="AV146" s="51">
        <f t="shared" si="105"/>
        <v>1</v>
      </c>
      <c r="AW146" s="51">
        <f t="shared" si="106"/>
        <v>0</v>
      </c>
      <c r="AX146" s="51">
        <f t="shared" si="107"/>
        <v>0</v>
      </c>
      <c r="AY146" s="51">
        <f t="shared" si="108"/>
        <v>0</v>
      </c>
      <c r="AZ146" s="51">
        <f t="shared" si="109"/>
        <v>0</v>
      </c>
      <c r="BA146" s="51">
        <f t="shared" si="110"/>
        <v>2.135308300292956</v>
      </c>
      <c r="BB146" s="51">
        <f t="shared" si="111"/>
        <v>0</v>
      </c>
      <c r="BC146" s="51">
        <f t="shared" si="112"/>
        <v>1</v>
      </c>
      <c r="BD146" s="51">
        <f t="shared" si="113"/>
        <v>0</v>
      </c>
      <c r="BE146" s="51">
        <f t="shared" si="114"/>
        <v>0</v>
      </c>
      <c r="BF146" s="51">
        <f t="shared" si="115"/>
        <v>0</v>
      </c>
      <c r="BG146" s="51">
        <f t="shared" si="116"/>
        <v>0</v>
      </c>
      <c r="BH146" s="51">
        <f t="shared" si="117"/>
        <v>0</v>
      </c>
      <c r="BI146" s="51">
        <f t="shared" si="118"/>
        <v>0</v>
      </c>
      <c r="BJ146" s="51">
        <f t="shared" si="119"/>
        <v>1.9334301474769955</v>
      </c>
      <c r="BK146" s="51">
        <f t="shared" si="120"/>
        <v>0</v>
      </c>
      <c r="BL146" s="51">
        <f t="shared" si="121"/>
        <v>1</v>
      </c>
      <c r="BM146" s="51">
        <f t="shared" si="122"/>
        <v>0</v>
      </c>
      <c r="BN146" s="51">
        <f t="shared" si="123"/>
        <v>0</v>
      </c>
      <c r="BO146" s="51">
        <f t="shared" si="124"/>
        <v>0</v>
      </c>
      <c r="BP146" s="51">
        <f t="shared" si="125"/>
        <v>0</v>
      </c>
      <c r="BQ146" s="51">
        <f t="shared" si="126"/>
        <v>1.9334301474769955</v>
      </c>
      <c r="BR146" s="51">
        <f t="shared" si="127"/>
        <v>0</v>
      </c>
      <c r="BS146" s="51">
        <f t="shared" si="128"/>
        <v>1</v>
      </c>
      <c r="BT146" s="51">
        <f t="shared" si="129"/>
        <v>0</v>
      </c>
      <c r="BU146" s="32" t="s">
        <v>1981</v>
      </c>
      <c r="BV146" s="32" t="s">
        <v>1982</v>
      </c>
      <c r="BW146" s="32" t="s">
        <v>711</v>
      </c>
      <c r="BX146" s="32" t="s">
        <v>1983</v>
      </c>
      <c r="BY146" s="32" t="s">
        <v>1984</v>
      </c>
      <c r="BZ146" s="32" t="s">
        <v>18</v>
      </c>
    </row>
    <row r="147" spans="1:78">
      <c r="A147" s="32" t="s">
        <v>22</v>
      </c>
      <c r="B147" s="32" t="s">
        <v>1985</v>
      </c>
      <c r="C147" s="32" t="s">
        <v>1986</v>
      </c>
      <c r="D147" s="32" t="s">
        <v>1987</v>
      </c>
      <c r="E147" s="32" t="s">
        <v>1988</v>
      </c>
      <c r="F147" s="33" t="s">
        <v>1989</v>
      </c>
      <c r="G147" s="33" t="s">
        <v>1990</v>
      </c>
      <c r="H147" s="33" t="s">
        <v>1991</v>
      </c>
      <c r="I147" s="32" t="s">
        <v>1992</v>
      </c>
      <c r="J147" s="32" t="s">
        <v>1993</v>
      </c>
      <c r="K147" s="32" t="s">
        <v>1994</v>
      </c>
      <c r="L147" s="32" t="s">
        <v>1995</v>
      </c>
      <c r="M147" s="33" t="s">
        <v>1996</v>
      </c>
      <c r="N147" s="33" t="s">
        <v>1997</v>
      </c>
      <c r="O147" s="32" t="s">
        <v>1998</v>
      </c>
      <c r="P147" s="36">
        <f t="shared" si="87"/>
        <v>0.9511748649620001</v>
      </c>
      <c r="Q147" s="38">
        <f t="shared" si="88"/>
        <v>0.80946724747095833</v>
      </c>
      <c r="R147" s="41" t="s">
        <v>1999</v>
      </c>
      <c r="S147" s="44">
        <f t="shared" si="89"/>
        <v>1.5471305595415501</v>
      </c>
      <c r="T147" s="43">
        <f t="shared" si="90"/>
        <v>0.62755211007899625</v>
      </c>
      <c r="U147" s="42">
        <f t="shared" si="91"/>
        <v>0.19975604073364298</v>
      </c>
      <c r="V147" s="33" t="s">
        <v>2000</v>
      </c>
      <c r="W147" s="32" t="s">
        <v>2001</v>
      </c>
      <c r="X147" s="32" t="s">
        <v>2002</v>
      </c>
      <c r="Y147" s="32" t="s">
        <v>2003</v>
      </c>
      <c r="Z147" s="32" t="s">
        <v>2004</v>
      </c>
      <c r="AA147" s="32" t="s">
        <v>2005</v>
      </c>
      <c r="AB147" s="32" t="s">
        <v>2006</v>
      </c>
      <c r="AC147" s="47">
        <f t="shared" si="92"/>
        <v>3.1087028684114081E-2</v>
      </c>
      <c r="AD147" s="32"/>
      <c r="AE147" s="32" t="s">
        <v>2007</v>
      </c>
      <c r="AF147" s="32" t="s">
        <v>2008</v>
      </c>
      <c r="AG147" s="28">
        <f t="shared" si="93"/>
        <v>14.170700000000011</v>
      </c>
      <c r="AH147" s="32">
        <v>1</v>
      </c>
      <c r="AI147" s="32">
        <v>4</v>
      </c>
      <c r="AJ147" s="49">
        <f t="shared" si="94"/>
        <v>10.610562632820367</v>
      </c>
      <c r="AK147" s="51">
        <f t="shared" si="95"/>
        <v>7.6572787213036513</v>
      </c>
      <c r="AL147" s="51">
        <f t="shared" si="96"/>
        <v>0.7487677131560444</v>
      </c>
      <c r="AM147" s="51">
        <f t="shared" si="97"/>
        <v>0.54035994843611435</v>
      </c>
      <c r="AN147" s="51"/>
      <c r="AO147" s="51">
        <f t="shared" si="98"/>
        <v>0.7487677131560444</v>
      </c>
      <c r="AP147" s="51">
        <f t="shared" si="99"/>
        <v>0</v>
      </c>
      <c r="AQ147" s="51">
        <f t="shared" si="100"/>
        <v>1</v>
      </c>
      <c r="AR147" s="51">
        <f t="shared" si="101"/>
        <v>0</v>
      </c>
      <c r="AS147" s="51">
        <f t="shared" si="102"/>
        <v>0</v>
      </c>
      <c r="AT147" s="51">
        <f t="shared" si="103"/>
        <v>0</v>
      </c>
      <c r="AU147" s="51">
        <f t="shared" si="104"/>
        <v>0</v>
      </c>
      <c r="AV147" s="51">
        <f t="shared" si="105"/>
        <v>0</v>
      </c>
      <c r="AW147" s="51">
        <f t="shared" si="106"/>
        <v>0</v>
      </c>
      <c r="AX147" s="51">
        <f t="shared" si="107"/>
        <v>0</v>
      </c>
      <c r="AY147" s="51">
        <f t="shared" si="108"/>
        <v>0</v>
      </c>
      <c r="AZ147" s="51">
        <f t="shared" si="109"/>
        <v>0</v>
      </c>
      <c r="BA147" s="51">
        <f t="shared" si="110"/>
        <v>0</v>
      </c>
      <c r="BB147" s="51">
        <f t="shared" si="111"/>
        <v>0.7487677131560444</v>
      </c>
      <c r="BC147" s="51">
        <f t="shared" si="112"/>
        <v>0</v>
      </c>
      <c r="BD147" s="51">
        <f t="shared" si="113"/>
        <v>1</v>
      </c>
      <c r="BE147" s="51">
        <f t="shared" si="114"/>
        <v>0.54035994843611435</v>
      </c>
      <c r="BF147" s="51">
        <f t="shared" si="115"/>
        <v>0</v>
      </c>
      <c r="BG147" s="51">
        <f t="shared" si="116"/>
        <v>1</v>
      </c>
      <c r="BH147" s="51">
        <f t="shared" si="117"/>
        <v>0</v>
      </c>
      <c r="BI147" s="51">
        <f t="shared" si="118"/>
        <v>0</v>
      </c>
      <c r="BJ147" s="51">
        <f t="shared" si="119"/>
        <v>0</v>
      </c>
      <c r="BK147" s="51">
        <f t="shared" si="120"/>
        <v>0</v>
      </c>
      <c r="BL147" s="51">
        <f t="shared" si="121"/>
        <v>0</v>
      </c>
      <c r="BM147" s="51">
        <f t="shared" si="122"/>
        <v>0</v>
      </c>
      <c r="BN147" s="51">
        <f t="shared" si="123"/>
        <v>0</v>
      </c>
      <c r="BO147" s="51">
        <f t="shared" si="124"/>
        <v>0</v>
      </c>
      <c r="BP147" s="51">
        <f t="shared" si="125"/>
        <v>0</v>
      </c>
      <c r="BQ147" s="51">
        <f t="shared" si="126"/>
        <v>0</v>
      </c>
      <c r="BR147" s="51">
        <f t="shared" si="127"/>
        <v>0.54035994843611435</v>
      </c>
      <c r="BS147" s="51">
        <f t="shared" si="128"/>
        <v>0</v>
      </c>
      <c r="BT147" s="51">
        <f t="shared" si="129"/>
        <v>1</v>
      </c>
      <c r="BU147" s="32" t="s">
        <v>2009</v>
      </c>
      <c r="BV147" s="32" t="s">
        <v>2010</v>
      </c>
      <c r="BW147" s="32" t="s">
        <v>2011</v>
      </c>
      <c r="BX147" s="32" t="s">
        <v>2012</v>
      </c>
      <c r="BY147" s="32" t="s">
        <v>886</v>
      </c>
      <c r="BZ147" s="32" t="s">
        <v>18</v>
      </c>
    </row>
    <row r="148" spans="1:78">
      <c r="A148" s="32" t="s">
        <v>16</v>
      </c>
      <c r="B148" s="33" t="s">
        <v>2013</v>
      </c>
      <c r="C148" s="32" t="s">
        <v>2014</v>
      </c>
      <c r="D148" s="32" t="s">
        <v>2015</v>
      </c>
      <c r="E148" s="33" t="s">
        <v>2016</v>
      </c>
      <c r="F148" s="33" t="s">
        <v>2017</v>
      </c>
      <c r="G148" s="33" t="s">
        <v>2018</v>
      </c>
      <c r="H148" s="32" t="s">
        <v>2019</v>
      </c>
      <c r="I148" s="33" t="s">
        <v>2020</v>
      </c>
      <c r="J148" s="32" t="s">
        <v>2021</v>
      </c>
      <c r="K148" s="32" t="s">
        <v>2022</v>
      </c>
      <c r="L148" s="33" t="s">
        <v>2023</v>
      </c>
      <c r="M148" s="33" t="s">
        <v>2024</v>
      </c>
      <c r="N148" s="33" t="s">
        <v>2025</v>
      </c>
      <c r="O148" s="32" t="s">
        <v>2026</v>
      </c>
      <c r="P148" s="36">
        <f t="shared" si="87"/>
        <v>-0.12924216954000003</v>
      </c>
      <c r="Q148" s="38">
        <f t="shared" si="88"/>
        <v>-0.96659292322518775</v>
      </c>
      <c r="R148" s="41" t="s">
        <v>2027</v>
      </c>
      <c r="S148" s="44">
        <f t="shared" si="89"/>
        <v>0.63441197499701063</v>
      </c>
      <c r="T148" s="43">
        <f t="shared" si="90"/>
        <v>2.8823832506549119</v>
      </c>
      <c r="U148" s="42">
        <f t="shared" si="91"/>
        <v>0.9174910844540296</v>
      </c>
      <c r="V148" s="33" t="s">
        <v>2028</v>
      </c>
      <c r="W148" s="32" t="s">
        <v>2029</v>
      </c>
      <c r="X148" s="32" t="s">
        <v>2030</v>
      </c>
      <c r="Y148" s="32" t="s">
        <v>2031</v>
      </c>
      <c r="Z148" s="32" t="s">
        <v>2032</v>
      </c>
      <c r="AA148" s="32" t="s">
        <v>2033</v>
      </c>
      <c r="AB148" s="32" t="s">
        <v>2034</v>
      </c>
      <c r="AC148" s="47">
        <f t="shared" si="92"/>
        <v>3.4218129034317646E-2</v>
      </c>
      <c r="AD148" s="32"/>
      <c r="AE148" s="32" t="s">
        <v>2035</v>
      </c>
      <c r="AF148" s="32" t="s">
        <v>2036</v>
      </c>
      <c r="AG148" s="28">
        <f t="shared" si="93"/>
        <v>3.7020999999999731</v>
      </c>
      <c r="AH148" s="32">
        <v>1</v>
      </c>
      <c r="AI148" s="32">
        <v>3</v>
      </c>
      <c r="AJ148" s="49">
        <f t="shared" si="94"/>
        <v>9.1860114436259561</v>
      </c>
      <c r="AK148" s="51">
        <f t="shared" si="95"/>
        <v>9.7182855792950527</v>
      </c>
      <c r="AL148" s="51">
        <f t="shared" si="96"/>
        <v>2.481297491592886</v>
      </c>
      <c r="AM148" s="51">
        <f t="shared" si="97"/>
        <v>2.6250737633492136</v>
      </c>
      <c r="AN148" s="51"/>
      <c r="AO148" s="51">
        <f t="shared" si="98"/>
        <v>2.481297491592886</v>
      </c>
      <c r="AP148" s="51">
        <f t="shared" si="99"/>
        <v>0</v>
      </c>
      <c r="AQ148" s="51">
        <f t="shared" si="100"/>
        <v>1</v>
      </c>
      <c r="AR148" s="51">
        <f t="shared" si="101"/>
        <v>0</v>
      </c>
      <c r="AS148" s="51">
        <f t="shared" si="102"/>
        <v>0</v>
      </c>
      <c r="AT148" s="51">
        <f t="shared" si="103"/>
        <v>0</v>
      </c>
      <c r="AU148" s="51">
        <f t="shared" si="104"/>
        <v>0</v>
      </c>
      <c r="AV148" s="51">
        <f t="shared" si="105"/>
        <v>0</v>
      </c>
      <c r="AW148" s="51">
        <f t="shared" si="106"/>
        <v>0</v>
      </c>
      <c r="AX148" s="51">
        <f t="shared" si="107"/>
        <v>2.481297491592886</v>
      </c>
      <c r="AY148" s="51">
        <f t="shared" si="108"/>
        <v>0</v>
      </c>
      <c r="AZ148" s="51">
        <f t="shared" si="109"/>
        <v>1</v>
      </c>
      <c r="BA148" s="51">
        <f t="shared" si="110"/>
        <v>0</v>
      </c>
      <c r="BB148" s="51">
        <f t="shared" si="111"/>
        <v>0</v>
      </c>
      <c r="BC148" s="51">
        <f t="shared" si="112"/>
        <v>0</v>
      </c>
      <c r="BD148" s="51">
        <f t="shared" si="113"/>
        <v>0</v>
      </c>
      <c r="BE148" s="51">
        <f t="shared" si="114"/>
        <v>2.6250737633492136</v>
      </c>
      <c r="BF148" s="51">
        <f t="shared" si="115"/>
        <v>0</v>
      </c>
      <c r="BG148" s="51">
        <f t="shared" si="116"/>
        <v>1</v>
      </c>
      <c r="BH148" s="51">
        <f t="shared" si="117"/>
        <v>0</v>
      </c>
      <c r="BI148" s="51">
        <f t="shared" si="118"/>
        <v>0</v>
      </c>
      <c r="BJ148" s="51">
        <f t="shared" si="119"/>
        <v>0</v>
      </c>
      <c r="BK148" s="51">
        <f t="shared" si="120"/>
        <v>0</v>
      </c>
      <c r="BL148" s="51">
        <f t="shared" si="121"/>
        <v>0</v>
      </c>
      <c r="BM148" s="51">
        <f t="shared" si="122"/>
        <v>0</v>
      </c>
      <c r="BN148" s="51">
        <f t="shared" si="123"/>
        <v>2.6250737633492136</v>
      </c>
      <c r="BO148" s="51">
        <f t="shared" si="124"/>
        <v>0</v>
      </c>
      <c r="BP148" s="51">
        <f t="shared" si="125"/>
        <v>1</v>
      </c>
      <c r="BQ148" s="51">
        <f t="shared" si="126"/>
        <v>0</v>
      </c>
      <c r="BR148" s="51">
        <f t="shared" si="127"/>
        <v>0</v>
      </c>
      <c r="BS148" s="51">
        <f t="shared" si="128"/>
        <v>0</v>
      </c>
      <c r="BT148" s="51">
        <f t="shared" si="129"/>
        <v>0</v>
      </c>
      <c r="BU148" s="32" t="s">
        <v>2037</v>
      </c>
      <c r="BV148" s="32" t="s">
        <v>2038</v>
      </c>
      <c r="BW148" s="32" t="s">
        <v>76</v>
      </c>
      <c r="BX148" s="32" t="s">
        <v>2039</v>
      </c>
      <c r="BY148" s="32" t="s">
        <v>2040</v>
      </c>
      <c r="BZ148" s="32" t="s">
        <v>18</v>
      </c>
    </row>
    <row r="149" spans="1:78">
      <c r="A149" s="32" t="s">
        <v>22</v>
      </c>
      <c r="B149" s="33" t="s">
        <v>2041</v>
      </c>
      <c r="C149" s="32" t="s">
        <v>2042</v>
      </c>
      <c r="D149" s="32" t="s">
        <v>2043</v>
      </c>
      <c r="E149" s="33" t="s">
        <v>2044</v>
      </c>
      <c r="F149" s="33" t="s">
        <v>2045</v>
      </c>
      <c r="G149" s="33" t="s">
        <v>2046</v>
      </c>
      <c r="H149" s="32" t="s">
        <v>2047</v>
      </c>
      <c r="I149" s="32" t="s">
        <v>2048</v>
      </c>
      <c r="J149" s="32" t="s">
        <v>2049</v>
      </c>
      <c r="K149" s="32" t="s">
        <v>2050</v>
      </c>
      <c r="L149" s="32" t="s">
        <v>2051</v>
      </c>
      <c r="M149" s="33" t="s">
        <v>2052</v>
      </c>
      <c r="N149" s="32" t="s">
        <v>2053</v>
      </c>
      <c r="O149" s="33" t="s">
        <v>2054</v>
      </c>
      <c r="P149" s="36">
        <f t="shared" si="87"/>
        <v>0.71365098634000002</v>
      </c>
      <c r="Q149" s="38">
        <f t="shared" si="88"/>
        <v>1.8595460608109793E-2</v>
      </c>
      <c r="R149" s="41" t="s">
        <v>2055</v>
      </c>
      <c r="S149" s="44">
        <f t="shared" si="89"/>
        <v>1.6862329347335252</v>
      </c>
      <c r="T149" s="43">
        <f t="shared" si="90"/>
        <v>1.5521997943290233</v>
      </c>
      <c r="U149" s="42">
        <f t="shared" si="91"/>
        <v>0.49408053986737471</v>
      </c>
      <c r="V149" s="32" t="s">
        <v>2056</v>
      </c>
      <c r="W149" s="32" t="s">
        <v>2057</v>
      </c>
      <c r="X149" s="33" t="s">
        <v>2058</v>
      </c>
      <c r="Y149" s="32" t="s">
        <v>2059</v>
      </c>
      <c r="Z149" s="32" t="s">
        <v>2060</v>
      </c>
      <c r="AA149" s="32" t="s">
        <v>2061</v>
      </c>
      <c r="AB149" s="32" t="s">
        <v>2062</v>
      </c>
      <c r="AC149" s="47">
        <f t="shared" si="92"/>
        <v>3.7660319597934339E-2</v>
      </c>
      <c r="AD149" s="32"/>
      <c r="AE149" s="32" t="s">
        <v>2063</v>
      </c>
      <c r="AF149" s="32" t="s">
        <v>2064</v>
      </c>
      <c r="AG149" s="28">
        <f t="shared" si="93"/>
        <v>17.268400000000042</v>
      </c>
      <c r="AH149" s="32">
        <v>4</v>
      </c>
      <c r="AI149" s="32">
        <v>1</v>
      </c>
      <c r="AJ149" s="49">
        <f t="shared" si="94"/>
        <v>10.458039013612321</v>
      </c>
      <c r="AK149" s="51">
        <f t="shared" si="95"/>
        <v>8.6870533101656555</v>
      </c>
      <c r="AL149" s="51">
        <f t="shared" si="96"/>
        <v>0.60561713960831898</v>
      </c>
      <c r="AM149" s="51">
        <f t="shared" si="97"/>
        <v>0.5030606952679828</v>
      </c>
      <c r="AN149" s="51"/>
      <c r="AO149" s="51">
        <f t="shared" si="98"/>
        <v>0</v>
      </c>
      <c r="AP149" s="51">
        <f t="shared" si="99"/>
        <v>0.60561713960831898</v>
      </c>
      <c r="AQ149" s="51">
        <f t="shared" si="100"/>
        <v>0</v>
      </c>
      <c r="AR149" s="51">
        <f t="shared" si="101"/>
        <v>1</v>
      </c>
      <c r="AS149" s="51">
        <f t="shared" si="102"/>
        <v>0</v>
      </c>
      <c r="AT149" s="51">
        <f t="shared" si="103"/>
        <v>0</v>
      </c>
      <c r="AU149" s="51">
        <f t="shared" si="104"/>
        <v>0</v>
      </c>
      <c r="AV149" s="51">
        <f t="shared" si="105"/>
        <v>0</v>
      </c>
      <c r="AW149" s="51">
        <f t="shared" si="106"/>
        <v>0</v>
      </c>
      <c r="AX149" s="51">
        <f t="shared" si="107"/>
        <v>0</v>
      </c>
      <c r="AY149" s="51">
        <f t="shared" si="108"/>
        <v>0</v>
      </c>
      <c r="AZ149" s="51">
        <f t="shared" si="109"/>
        <v>0</v>
      </c>
      <c r="BA149" s="51">
        <f t="shared" si="110"/>
        <v>0.60561713960831898</v>
      </c>
      <c r="BB149" s="51">
        <f t="shared" si="111"/>
        <v>0</v>
      </c>
      <c r="BC149" s="51">
        <f t="shared" si="112"/>
        <v>1</v>
      </c>
      <c r="BD149" s="51">
        <f t="shared" si="113"/>
        <v>0</v>
      </c>
      <c r="BE149" s="51">
        <f t="shared" si="114"/>
        <v>0</v>
      </c>
      <c r="BF149" s="51">
        <f t="shared" si="115"/>
        <v>0.5030606952679828</v>
      </c>
      <c r="BG149" s="51">
        <f t="shared" si="116"/>
        <v>0</v>
      </c>
      <c r="BH149" s="51">
        <f t="shared" si="117"/>
        <v>1</v>
      </c>
      <c r="BI149" s="51">
        <f t="shared" si="118"/>
        <v>0</v>
      </c>
      <c r="BJ149" s="51">
        <f t="shared" si="119"/>
        <v>0</v>
      </c>
      <c r="BK149" s="51">
        <f t="shared" si="120"/>
        <v>0</v>
      </c>
      <c r="BL149" s="51">
        <f t="shared" si="121"/>
        <v>0</v>
      </c>
      <c r="BM149" s="51">
        <f t="shared" si="122"/>
        <v>0</v>
      </c>
      <c r="BN149" s="51">
        <f t="shared" si="123"/>
        <v>0</v>
      </c>
      <c r="BO149" s="51">
        <f t="shared" si="124"/>
        <v>0</v>
      </c>
      <c r="BP149" s="51">
        <f t="shared" si="125"/>
        <v>0</v>
      </c>
      <c r="BQ149" s="51">
        <f t="shared" si="126"/>
        <v>0.5030606952679828</v>
      </c>
      <c r="BR149" s="51">
        <f t="shared" si="127"/>
        <v>0</v>
      </c>
      <c r="BS149" s="51">
        <f t="shared" si="128"/>
        <v>1</v>
      </c>
      <c r="BT149" s="51">
        <f t="shared" si="129"/>
        <v>0</v>
      </c>
      <c r="BU149" s="32" t="s">
        <v>2065</v>
      </c>
      <c r="BV149" s="32" t="s">
        <v>2066</v>
      </c>
      <c r="BW149" s="32" t="s">
        <v>2067</v>
      </c>
      <c r="BX149" s="32" t="s">
        <v>2068</v>
      </c>
      <c r="BY149" s="32" t="s">
        <v>2069</v>
      </c>
      <c r="BZ149" s="32" t="s">
        <v>18</v>
      </c>
    </row>
    <row r="150" spans="1:78">
      <c r="A150" s="32" t="s">
        <v>16</v>
      </c>
      <c r="B150" s="32" t="s">
        <v>2070</v>
      </c>
      <c r="C150" s="32" t="s">
        <v>2071</v>
      </c>
      <c r="D150" s="32" t="s">
        <v>2072</v>
      </c>
      <c r="E150" s="32" t="s">
        <v>2073</v>
      </c>
      <c r="F150" s="33" t="s">
        <v>2074</v>
      </c>
      <c r="G150" s="33" t="s">
        <v>2075</v>
      </c>
      <c r="H150" s="33" t="s">
        <v>2076</v>
      </c>
      <c r="I150" s="32" t="s">
        <v>2077</v>
      </c>
      <c r="J150" s="32" t="s">
        <v>2078</v>
      </c>
      <c r="K150" s="32" t="s">
        <v>2079</v>
      </c>
      <c r="L150" s="33" t="s">
        <v>2080</v>
      </c>
      <c r="M150" s="33" t="s">
        <v>2081</v>
      </c>
      <c r="N150" s="33" t="s">
        <v>2082</v>
      </c>
      <c r="O150" s="32" t="s">
        <v>2083</v>
      </c>
      <c r="P150" s="36">
        <f t="shared" si="87"/>
        <v>0.92136980147799996</v>
      </c>
      <c r="Q150" s="38">
        <f t="shared" si="88"/>
        <v>0.69784462215121801</v>
      </c>
      <c r="R150" s="41" t="s">
        <v>2084</v>
      </c>
      <c r="S150" s="44">
        <f t="shared" si="89"/>
        <v>1.2076721645197086</v>
      </c>
      <c r="T150" s="43">
        <f t="shared" si="90"/>
        <v>0.79841251620556708</v>
      </c>
      <c r="U150" s="42">
        <f t="shared" si="91"/>
        <v>0.25414259716110799</v>
      </c>
      <c r="V150" s="33" t="s">
        <v>2085</v>
      </c>
      <c r="W150" s="32" t="s">
        <v>2086</v>
      </c>
      <c r="X150" s="33" t="s">
        <v>2087</v>
      </c>
      <c r="Y150" s="32" t="s">
        <v>2088</v>
      </c>
      <c r="Z150" s="32" t="s">
        <v>2089</v>
      </c>
      <c r="AA150" s="32" t="s">
        <v>2090</v>
      </c>
      <c r="AB150" s="32" t="s">
        <v>2091</v>
      </c>
      <c r="AC150" s="47">
        <f t="shared" si="92"/>
        <v>2.9639956057813003E-2</v>
      </c>
      <c r="AD150" s="32"/>
      <c r="AE150" s="32" t="s">
        <v>2092</v>
      </c>
      <c r="AF150" s="32" t="s">
        <v>2093</v>
      </c>
      <c r="AG150" s="28">
        <f t="shared" si="93"/>
        <v>3.3296000000000276</v>
      </c>
      <c r="AH150" s="32">
        <v>3</v>
      </c>
      <c r="AI150" s="32">
        <v>3</v>
      </c>
      <c r="AJ150" s="49">
        <f t="shared" si="94"/>
        <v>10.321965978196001</v>
      </c>
      <c r="AK150" s="51">
        <f t="shared" si="95"/>
        <v>8.0734472180367991</v>
      </c>
      <c r="AL150" s="51">
        <f t="shared" si="96"/>
        <v>3.1000618627450489</v>
      </c>
      <c r="AM150" s="51">
        <f t="shared" si="97"/>
        <v>2.424749885282536</v>
      </c>
      <c r="AN150" s="51"/>
      <c r="AO150" s="51">
        <f t="shared" si="98"/>
        <v>0</v>
      </c>
      <c r="AP150" s="51">
        <f t="shared" si="99"/>
        <v>0</v>
      </c>
      <c r="AQ150" s="51">
        <f t="shared" si="100"/>
        <v>0</v>
      </c>
      <c r="AR150" s="51">
        <f t="shared" si="101"/>
        <v>0</v>
      </c>
      <c r="AS150" s="51">
        <f t="shared" si="102"/>
        <v>0</v>
      </c>
      <c r="AT150" s="51">
        <f t="shared" si="103"/>
        <v>0</v>
      </c>
      <c r="AU150" s="51">
        <f t="shared" si="104"/>
        <v>0</v>
      </c>
      <c r="AV150" s="51">
        <f t="shared" si="105"/>
        <v>0</v>
      </c>
      <c r="AW150" s="51">
        <f t="shared" si="106"/>
        <v>3.1000618627450489</v>
      </c>
      <c r="AX150" s="51">
        <f t="shared" si="107"/>
        <v>3.1000618627450489</v>
      </c>
      <c r="AY150" s="51">
        <f t="shared" si="108"/>
        <v>1</v>
      </c>
      <c r="AZ150" s="51">
        <f t="shared" si="109"/>
        <v>1</v>
      </c>
      <c r="BA150" s="51">
        <f t="shared" si="110"/>
        <v>0</v>
      </c>
      <c r="BB150" s="51">
        <f t="shared" si="111"/>
        <v>0</v>
      </c>
      <c r="BC150" s="51">
        <f t="shared" si="112"/>
        <v>0</v>
      </c>
      <c r="BD150" s="51">
        <f t="shared" si="113"/>
        <v>0</v>
      </c>
      <c r="BE150" s="51">
        <f t="shared" si="114"/>
        <v>0</v>
      </c>
      <c r="BF150" s="51">
        <f t="shared" si="115"/>
        <v>0</v>
      </c>
      <c r="BG150" s="51">
        <f t="shared" si="116"/>
        <v>0</v>
      </c>
      <c r="BH150" s="51">
        <f t="shared" si="117"/>
        <v>0</v>
      </c>
      <c r="BI150" s="51">
        <f t="shared" si="118"/>
        <v>0</v>
      </c>
      <c r="BJ150" s="51">
        <f t="shared" si="119"/>
        <v>0</v>
      </c>
      <c r="BK150" s="51">
        <f t="shared" si="120"/>
        <v>0</v>
      </c>
      <c r="BL150" s="51">
        <f t="shared" si="121"/>
        <v>0</v>
      </c>
      <c r="BM150" s="51">
        <f t="shared" si="122"/>
        <v>2.424749885282536</v>
      </c>
      <c r="BN150" s="51">
        <f t="shared" si="123"/>
        <v>2.424749885282536</v>
      </c>
      <c r="BO150" s="51">
        <f t="shared" si="124"/>
        <v>1</v>
      </c>
      <c r="BP150" s="51">
        <f t="shared" si="125"/>
        <v>1</v>
      </c>
      <c r="BQ150" s="51">
        <f t="shared" si="126"/>
        <v>0</v>
      </c>
      <c r="BR150" s="51">
        <f t="shared" si="127"/>
        <v>0</v>
      </c>
      <c r="BS150" s="51">
        <f t="shared" si="128"/>
        <v>0</v>
      </c>
      <c r="BT150" s="51">
        <f t="shared" si="129"/>
        <v>0</v>
      </c>
      <c r="BU150" s="32" t="s">
        <v>2094</v>
      </c>
      <c r="BV150" s="32" t="s">
        <v>2095</v>
      </c>
      <c r="BW150" s="32" t="s">
        <v>2096</v>
      </c>
      <c r="BX150" s="32" t="s">
        <v>2097</v>
      </c>
      <c r="BY150" s="32" t="s">
        <v>2098</v>
      </c>
      <c r="BZ150" s="32" t="s">
        <v>18</v>
      </c>
    </row>
    <row r="151" spans="1:78">
      <c r="A151" s="32" t="s">
        <v>20</v>
      </c>
      <c r="B151" s="32" t="s">
        <v>2099</v>
      </c>
      <c r="C151" s="32" t="s">
        <v>2100</v>
      </c>
      <c r="D151" s="32" t="s">
        <v>2101</v>
      </c>
      <c r="E151" s="33" t="s">
        <v>2102</v>
      </c>
      <c r="F151" s="33" t="s">
        <v>2103</v>
      </c>
      <c r="G151" s="33" t="s">
        <v>2104</v>
      </c>
      <c r="H151" s="32" t="s">
        <v>2105</v>
      </c>
      <c r="I151" s="32" t="s">
        <v>2106</v>
      </c>
      <c r="J151" s="32" t="s">
        <v>2107</v>
      </c>
      <c r="K151" s="32" t="s">
        <v>2108</v>
      </c>
      <c r="L151" s="32" t="s">
        <v>2109</v>
      </c>
      <c r="M151" s="33" t="s">
        <v>2110</v>
      </c>
      <c r="N151" s="33" t="s">
        <v>2111</v>
      </c>
      <c r="O151" s="32" t="s">
        <v>2112</v>
      </c>
      <c r="P151" s="36">
        <f t="shared" si="87"/>
        <v>-6.0330690964000011E-2</v>
      </c>
      <c r="Q151" s="38">
        <f t="shared" si="88"/>
        <v>-0.99272041545561263</v>
      </c>
      <c r="R151" s="41" t="s">
        <v>2113</v>
      </c>
      <c r="S151" s="44">
        <f t="shared" si="89"/>
        <v>0.22606431778750052</v>
      </c>
      <c r="T151" s="43">
        <f t="shared" si="90"/>
        <v>3.0208579544505421</v>
      </c>
      <c r="U151" s="42">
        <f t="shared" si="91"/>
        <v>0.96156895165855083</v>
      </c>
      <c r="V151" s="33" t="s">
        <v>2114</v>
      </c>
      <c r="W151" s="32" t="s">
        <v>2115</v>
      </c>
      <c r="X151" s="33" t="s">
        <v>2116</v>
      </c>
      <c r="Y151" s="32" t="s">
        <v>2117</v>
      </c>
      <c r="Z151" s="32" t="s">
        <v>2118</v>
      </c>
      <c r="AA151" s="32" t="s">
        <v>2119</v>
      </c>
      <c r="AB151" s="32" t="s">
        <v>2120</v>
      </c>
      <c r="AC151" s="47">
        <f t="shared" si="92"/>
        <v>4.0524043174183413E-2</v>
      </c>
      <c r="AD151" s="32"/>
      <c r="AE151" s="32" t="s">
        <v>2121</v>
      </c>
      <c r="AF151" s="32" t="s">
        <v>2122</v>
      </c>
      <c r="AG151" s="28">
        <f t="shared" si="93"/>
        <v>2.8760000000000332</v>
      </c>
      <c r="AH151" s="32">
        <v>4</v>
      </c>
      <c r="AI151" s="32">
        <v>3</v>
      </c>
      <c r="AJ151" s="49">
        <f t="shared" si="94"/>
        <v>7.4533074906905412</v>
      </c>
      <c r="AK151" s="51">
        <f t="shared" si="95"/>
        <v>9.5419645102829929</v>
      </c>
      <c r="AL151" s="51">
        <f t="shared" si="96"/>
        <v>2.59155336950294</v>
      </c>
      <c r="AM151" s="51">
        <f t="shared" si="97"/>
        <v>3.3177901635197786</v>
      </c>
      <c r="AN151" s="51"/>
      <c r="AO151" s="51">
        <f t="shared" si="98"/>
        <v>0</v>
      </c>
      <c r="AP151" s="51">
        <f t="shared" si="99"/>
        <v>0</v>
      </c>
      <c r="AQ151" s="51">
        <f t="shared" si="100"/>
        <v>0</v>
      </c>
      <c r="AR151" s="51">
        <f t="shared" si="101"/>
        <v>0</v>
      </c>
      <c r="AS151" s="51">
        <f t="shared" si="102"/>
        <v>0</v>
      </c>
      <c r="AT151" s="51">
        <f t="shared" si="103"/>
        <v>0</v>
      </c>
      <c r="AU151" s="51">
        <f t="shared" si="104"/>
        <v>0</v>
      </c>
      <c r="AV151" s="51">
        <f t="shared" si="105"/>
        <v>0</v>
      </c>
      <c r="AW151" s="51">
        <f t="shared" si="106"/>
        <v>0</v>
      </c>
      <c r="AX151" s="51">
        <f t="shared" si="107"/>
        <v>2.59155336950294</v>
      </c>
      <c r="AY151" s="51">
        <f t="shared" si="108"/>
        <v>0</v>
      </c>
      <c r="AZ151" s="51">
        <f t="shared" si="109"/>
        <v>1</v>
      </c>
      <c r="BA151" s="51">
        <f t="shared" si="110"/>
        <v>2.59155336950294</v>
      </c>
      <c r="BB151" s="51">
        <f t="shared" si="111"/>
        <v>0</v>
      </c>
      <c r="BC151" s="51">
        <f t="shared" si="112"/>
        <v>1</v>
      </c>
      <c r="BD151" s="51">
        <f t="shared" si="113"/>
        <v>0</v>
      </c>
      <c r="BE151" s="51">
        <f t="shared" si="114"/>
        <v>0</v>
      </c>
      <c r="BF151" s="51">
        <f t="shared" si="115"/>
        <v>0</v>
      </c>
      <c r="BG151" s="51">
        <f t="shared" si="116"/>
        <v>0</v>
      </c>
      <c r="BH151" s="51">
        <f t="shared" si="117"/>
        <v>0</v>
      </c>
      <c r="BI151" s="51">
        <f t="shared" si="118"/>
        <v>0</v>
      </c>
      <c r="BJ151" s="51">
        <f t="shared" si="119"/>
        <v>0</v>
      </c>
      <c r="BK151" s="51">
        <f t="shared" si="120"/>
        <v>0</v>
      </c>
      <c r="BL151" s="51">
        <f t="shared" si="121"/>
        <v>0</v>
      </c>
      <c r="BM151" s="51">
        <f t="shared" si="122"/>
        <v>0</v>
      </c>
      <c r="BN151" s="51">
        <f t="shared" si="123"/>
        <v>3.3177901635197786</v>
      </c>
      <c r="BO151" s="51">
        <f t="shared" si="124"/>
        <v>0</v>
      </c>
      <c r="BP151" s="51">
        <f t="shared" si="125"/>
        <v>1</v>
      </c>
      <c r="BQ151" s="51">
        <f t="shared" si="126"/>
        <v>3.3177901635197786</v>
      </c>
      <c r="BR151" s="51">
        <f t="shared" si="127"/>
        <v>0</v>
      </c>
      <c r="BS151" s="51">
        <f t="shared" si="128"/>
        <v>1</v>
      </c>
      <c r="BT151" s="51">
        <f t="shared" si="129"/>
        <v>0</v>
      </c>
      <c r="BU151" s="32" t="s">
        <v>2123</v>
      </c>
      <c r="BV151" s="32" t="s">
        <v>2124</v>
      </c>
      <c r="BW151" s="32" t="s">
        <v>2125</v>
      </c>
      <c r="BX151" s="32" t="s">
        <v>2126</v>
      </c>
      <c r="BY151" s="32" t="s">
        <v>2127</v>
      </c>
      <c r="BZ151" s="32" t="s">
        <v>18</v>
      </c>
    </row>
    <row r="152" spans="1:78">
      <c r="A152" s="32" t="s">
        <v>20</v>
      </c>
      <c r="B152" s="32" t="s">
        <v>2128</v>
      </c>
      <c r="C152" s="32" t="s">
        <v>2129</v>
      </c>
      <c r="D152" s="32" t="s">
        <v>2130</v>
      </c>
      <c r="E152" s="32" t="s">
        <v>2131</v>
      </c>
      <c r="F152" s="33" t="s">
        <v>2132</v>
      </c>
      <c r="G152" s="33" t="s">
        <v>2133</v>
      </c>
      <c r="H152" s="33" t="s">
        <v>2134</v>
      </c>
      <c r="I152" s="32" t="s">
        <v>2135</v>
      </c>
      <c r="J152" s="32" t="s">
        <v>2136</v>
      </c>
      <c r="K152" s="32" t="s">
        <v>2137</v>
      </c>
      <c r="L152" s="33" t="s">
        <v>2138</v>
      </c>
      <c r="M152" s="32" t="s">
        <v>2139</v>
      </c>
      <c r="N152" s="33" t="s">
        <v>2140</v>
      </c>
      <c r="O152" s="32" t="s">
        <v>2141</v>
      </c>
      <c r="P152" s="36">
        <f t="shared" si="87"/>
        <v>0.95962243254399993</v>
      </c>
      <c r="Q152" s="38">
        <f t="shared" si="88"/>
        <v>0.84175042608332729</v>
      </c>
      <c r="R152" s="41" t="s">
        <v>2142</v>
      </c>
      <c r="S152" s="44">
        <f t="shared" si="89"/>
        <v>1.6898737632116954</v>
      </c>
      <c r="T152" s="43">
        <f t="shared" si="90"/>
        <v>0.57027892400365743</v>
      </c>
      <c r="U152" s="42">
        <f t="shared" si="91"/>
        <v>0.18152541939261882</v>
      </c>
      <c r="V152" s="32" t="s">
        <v>2143</v>
      </c>
      <c r="W152" s="32" t="s">
        <v>2144</v>
      </c>
      <c r="X152" s="32" t="s">
        <v>2145</v>
      </c>
      <c r="Y152" s="32" t="s">
        <v>2146</v>
      </c>
      <c r="Z152" s="32" t="s">
        <v>2147</v>
      </c>
      <c r="AA152" s="32" t="s">
        <v>2148</v>
      </c>
      <c r="AB152" s="32" t="s">
        <v>2149</v>
      </c>
      <c r="AC152" s="47">
        <f t="shared" si="92"/>
        <v>2.9880971906816444E-2</v>
      </c>
      <c r="AD152" s="32"/>
      <c r="AE152" s="32" t="s">
        <v>2150</v>
      </c>
      <c r="AF152" s="32" t="s">
        <v>2151</v>
      </c>
      <c r="AG152" s="28">
        <f t="shared" si="93"/>
        <v>11.735400000000027</v>
      </c>
      <c r="AH152" s="32">
        <v>1</v>
      </c>
      <c r="AI152" s="32">
        <v>2</v>
      </c>
      <c r="AJ152" s="49">
        <f t="shared" si="94"/>
        <v>10.794968818691737</v>
      </c>
      <c r="AK152" s="51">
        <f t="shared" si="95"/>
        <v>7.5762968313773715</v>
      </c>
      <c r="AL152" s="51">
        <f t="shared" si="96"/>
        <v>0.91986373014057576</v>
      </c>
      <c r="AM152" s="51">
        <f t="shared" si="97"/>
        <v>0.6455934038360307</v>
      </c>
      <c r="AN152" s="51"/>
      <c r="AO152" s="51">
        <f t="shared" si="98"/>
        <v>0.91986373014057576</v>
      </c>
      <c r="AP152" s="51">
        <f t="shared" si="99"/>
        <v>0</v>
      </c>
      <c r="AQ152" s="51">
        <f t="shared" si="100"/>
        <v>1</v>
      </c>
      <c r="AR152" s="51">
        <f t="shared" si="101"/>
        <v>0</v>
      </c>
      <c r="AS152" s="51">
        <f t="shared" si="102"/>
        <v>0</v>
      </c>
      <c r="AT152" s="51">
        <f t="shared" si="103"/>
        <v>0.91986373014057576</v>
      </c>
      <c r="AU152" s="51">
        <f t="shared" si="104"/>
        <v>0</v>
      </c>
      <c r="AV152" s="51">
        <f t="shared" si="105"/>
        <v>1</v>
      </c>
      <c r="AW152" s="51">
        <f t="shared" si="106"/>
        <v>0</v>
      </c>
      <c r="AX152" s="51">
        <f t="shared" si="107"/>
        <v>0</v>
      </c>
      <c r="AY152" s="51">
        <f t="shared" si="108"/>
        <v>0</v>
      </c>
      <c r="AZ152" s="51">
        <f t="shared" si="109"/>
        <v>0</v>
      </c>
      <c r="BA152" s="51">
        <f t="shared" si="110"/>
        <v>0</v>
      </c>
      <c r="BB152" s="51">
        <f t="shared" si="111"/>
        <v>0</v>
      </c>
      <c r="BC152" s="51">
        <f t="shared" si="112"/>
        <v>0</v>
      </c>
      <c r="BD152" s="51">
        <f t="shared" si="113"/>
        <v>0</v>
      </c>
      <c r="BE152" s="51">
        <f t="shared" si="114"/>
        <v>0.6455934038360307</v>
      </c>
      <c r="BF152" s="51">
        <f t="shared" si="115"/>
        <v>0</v>
      </c>
      <c r="BG152" s="51">
        <f t="shared" si="116"/>
        <v>1</v>
      </c>
      <c r="BH152" s="51">
        <f t="shared" si="117"/>
        <v>0</v>
      </c>
      <c r="BI152" s="51">
        <f t="shared" si="118"/>
        <v>0</v>
      </c>
      <c r="BJ152" s="51">
        <f t="shared" si="119"/>
        <v>0.6455934038360307</v>
      </c>
      <c r="BK152" s="51">
        <f t="shared" si="120"/>
        <v>0</v>
      </c>
      <c r="BL152" s="51">
        <f t="shared" si="121"/>
        <v>1</v>
      </c>
      <c r="BM152" s="51">
        <f t="shared" si="122"/>
        <v>0</v>
      </c>
      <c r="BN152" s="51">
        <f t="shared" si="123"/>
        <v>0</v>
      </c>
      <c r="BO152" s="51">
        <f t="shared" si="124"/>
        <v>0</v>
      </c>
      <c r="BP152" s="51">
        <f t="shared" si="125"/>
        <v>0</v>
      </c>
      <c r="BQ152" s="51">
        <f t="shared" si="126"/>
        <v>0</v>
      </c>
      <c r="BR152" s="51">
        <f t="shared" si="127"/>
        <v>0</v>
      </c>
      <c r="BS152" s="51">
        <f t="shared" si="128"/>
        <v>0</v>
      </c>
      <c r="BT152" s="51">
        <f t="shared" si="129"/>
        <v>0</v>
      </c>
      <c r="BU152" s="32" t="s">
        <v>2152</v>
      </c>
      <c r="BV152" s="32" t="s">
        <v>2153</v>
      </c>
      <c r="BW152" s="32" t="s">
        <v>2154</v>
      </c>
      <c r="BX152" s="32" t="s">
        <v>2155</v>
      </c>
      <c r="BY152" s="32" t="s">
        <v>2156</v>
      </c>
      <c r="BZ152" s="32" t="s">
        <v>18</v>
      </c>
    </row>
    <row r="153" spans="1:78">
      <c r="A153" s="32" t="s">
        <v>16</v>
      </c>
      <c r="B153" s="32" t="s">
        <v>2157</v>
      </c>
      <c r="C153" s="32" t="s">
        <v>2158</v>
      </c>
      <c r="D153" s="32" t="s">
        <v>2159</v>
      </c>
      <c r="E153" s="33" t="s">
        <v>2160</v>
      </c>
      <c r="F153" s="32" t="s">
        <v>2161</v>
      </c>
      <c r="G153" s="32" t="s">
        <v>2162</v>
      </c>
      <c r="H153" s="32" t="s">
        <v>2163</v>
      </c>
      <c r="I153" s="32" t="s">
        <v>2164</v>
      </c>
      <c r="J153" s="32" t="s">
        <v>2165</v>
      </c>
      <c r="K153" s="32" t="s">
        <v>2166</v>
      </c>
      <c r="L153" s="33" t="s">
        <v>2167</v>
      </c>
      <c r="M153" s="33" t="s">
        <v>2168</v>
      </c>
      <c r="N153" s="33" t="s">
        <v>2169</v>
      </c>
      <c r="O153" s="32" t="s">
        <v>2170</v>
      </c>
      <c r="P153" s="36">
        <f t="shared" si="87"/>
        <v>0.37067366370799998</v>
      </c>
      <c r="Q153" s="38">
        <f t="shared" si="88"/>
        <v>-0.72520207006657711</v>
      </c>
      <c r="R153" s="41" t="s">
        <v>2171</v>
      </c>
      <c r="S153" s="44">
        <f t="shared" si="89"/>
        <v>1.8646157048102387</v>
      </c>
      <c r="T153" s="43">
        <f t="shared" si="90"/>
        <v>2.382124153553645</v>
      </c>
      <c r="U153" s="42">
        <f t="shared" si="91"/>
        <v>0.75825366819331952</v>
      </c>
      <c r="V153" s="33" t="s">
        <v>2172</v>
      </c>
      <c r="W153" s="32" t="s">
        <v>2173</v>
      </c>
      <c r="X153" s="32" t="s">
        <v>2174</v>
      </c>
      <c r="Y153" s="32" t="s">
        <v>2175</v>
      </c>
      <c r="Z153" s="32" t="s">
        <v>2176</v>
      </c>
      <c r="AA153" s="32" t="s">
        <v>2177</v>
      </c>
      <c r="AB153" s="32" t="s">
        <v>2178</v>
      </c>
      <c r="AC153" s="47">
        <f t="shared" si="92"/>
        <v>4.0555357793399048E-2</v>
      </c>
      <c r="AD153" s="32"/>
      <c r="AE153" s="32" t="s">
        <v>2179</v>
      </c>
      <c r="AF153" s="32" t="s">
        <v>2180</v>
      </c>
      <c r="AG153" s="28">
        <f t="shared" si="93"/>
        <v>3.7652000000000498</v>
      </c>
      <c r="AH153" s="32">
        <v>1</v>
      </c>
      <c r="AI153" s="32">
        <v>3</v>
      </c>
      <c r="AJ153" s="49">
        <f t="shared" si="94"/>
        <v>10.496266215065951</v>
      </c>
      <c r="AK153" s="51">
        <f t="shared" si="95"/>
        <v>9.1981403690517265</v>
      </c>
      <c r="AL153" s="51">
        <f t="shared" si="96"/>
        <v>2.7877048271182971</v>
      </c>
      <c r="AM153" s="51">
        <f t="shared" si="97"/>
        <v>2.4429354002580488</v>
      </c>
      <c r="AN153" s="51"/>
      <c r="AO153" s="51">
        <f t="shared" si="98"/>
        <v>2.7877048271182971</v>
      </c>
      <c r="AP153" s="51">
        <f t="shared" si="99"/>
        <v>0</v>
      </c>
      <c r="AQ153" s="51">
        <f t="shared" si="100"/>
        <v>1</v>
      </c>
      <c r="AR153" s="51">
        <f t="shared" si="101"/>
        <v>0</v>
      </c>
      <c r="AS153" s="51">
        <f t="shared" si="102"/>
        <v>0</v>
      </c>
      <c r="AT153" s="51">
        <f t="shared" si="103"/>
        <v>0</v>
      </c>
      <c r="AU153" s="51">
        <f t="shared" si="104"/>
        <v>0</v>
      </c>
      <c r="AV153" s="51">
        <f t="shared" si="105"/>
        <v>0</v>
      </c>
      <c r="AW153" s="51">
        <f t="shared" si="106"/>
        <v>0</v>
      </c>
      <c r="AX153" s="51">
        <f t="shared" si="107"/>
        <v>2.7877048271182971</v>
      </c>
      <c r="AY153" s="51">
        <f t="shared" si="108"/>
        <v>0</v>
      </c>
      <c r="AZ153" s="51">
        <f t="shared" si="109"/>
        <v>1</v>
      </c>
      <c r="BA153" s="51">
        <f t="shared" si="110"/>
        <v>0</v>
      </c>
      <c r="BB153" s="51">
        <f t="shared" si="111"/>
        <v>0</v>
      </c>
      <c r="BC153" s="51">
        <f t="shared" si="112"/>
        <v>0</v>
      </c>
      <c r="BD153" s="51">
        <f t="shared" si="113"/>
        <v>0</v>
      </c>
      <c r="BE153" s="51">
        <f t="shared" si="114"/>
        <v>2.4429354002580488</v>
      </c>
      <c r="BF153" s="51">
        <f t="shared" si="115"/>
        <v>0</v>
      </c>
      <c r="BG153" s="51">
        <f t="shared" si="116"/>
        <v>1</v>
      </c>
      <c r="BH153" s="51">
        <f t="shared" si="117"/>
        <v>0</v>
      </c>
      <c r="BI153" s="51">
        <f t="shared" si="118"/>
        <v>0</v>
      </c>
      <c r="BJ153" s="51">
        <f t="shared" si="119"/>
        <v>0</v>
      </c>
      <c r="BK153" s="51">
        <f t="shared" si="120"/>
        <v>0</v>
      </c>
      <c r="BL153" s="51">
        <f t="shared" si="121"/>
        <v>0</v>
      </c>
      <c r="BM153" s="51">
        <f t="shared" si="122"/>
        <v>0</v>
      </c>
      <c r="BN153" s="51">
        <f t="shared" si="123"/>
        <v>2.4429354002580488</v>
      </c>
      <c r="BO153" s="51">
        <f t="shared" si="124"/>
        <v>0</v>
      </c>
      <c r="BP153" s="51">
        <f t="shared" si="125"/>
        <v>1</v>
      </c>
      <c r="BQ153" s="51">
        <f t="shared" si="126"/>
        <v>0</v>
      </c>
      <c r="BR153" s="51">
        <f t="shared" si="127"/>
        <v>0</v>
      </c>
      <c r="BS153" s="51">
        <f t="shared" si="128"/>
        <v>0</v>
      </c>
      <c r="BT153" s="51">
        <f t="shared" si="129"/>
        <v>0</v>
      </c>
      <c r="BU153" s="32" t="s">
        <v>2181</v>
      </c>
      <c r="BV153" s="32" t="s">
        <v>2182</v>
      </c>
      <c r="BW153" s="32" t="s">
        <v>2183</v>
      </c>
      <c r="BX153" s="32" t="s">
        <v>2184</v>
      </c>
      <c r="BY153" s="32" t="s">
        <v>2185</v>
      </c>
      <c r="BZ153" s="32" t="s">
        <v>18</v>
      </c>
    </row>
    <row r="154" spans="1:78">
      <c r="A154" s="32" t="s">
        <v>16</v>
      </c>
      <c r="B154" s="33" t="s">
        <v>2186</v>
      </c>
      <c r="C154" s="32" t="s">
        <v>2187</v>
      </c>
      <c r="D154" s="32" t="s">
        <v>2188</v>
      </c>
      <c r="E154" s="33" t="s">
        <v>2189</v>
      </c>
      <c r="F154" s="33" t="s">
        <v>2190</v>
      </c>
      <c r="G154" s="33" t="s">
        <v>2191</v>
      </c>
      <c r="H154" s="32" t="s">
        <v>2192</v>
      </c>
      <c r="I154" s="33" t="s">
        <v>2193</v>
      </c>
      <c r="J154" s="32" t="s">
        <v>2194</v>
      </c>
      <c r="K154" s="32" t="s">
        <v>2195</v>
      </c>
      <c r="L154" s="33" t="s">
        <v>2196</v>
      </c>
      <c r="M154" s="33" t="s">
        <v>2197</v>
      </c>
      <c r="N154" s="33" t="s">
        <v>2198</v>
      </c>
      <c r="O154" s="32" t="s">
        <v>2199</v>
      </c>
      <c r="P154" s="36">
        <f t="shared" si="87"/>
        <v>-0.20760036357800005</v>
      </c>
      <c r="Q154" s="38">
        <f t="shared" si="88"/>
        <v>-0.91380417808456438</v>
      </c>
      <c r="R154" s="41" t="s">
        <v>2200</v>
      </c>
      <c r="S154" s="44">
        <f t="shared" si="89"/>
        <v>1.1545790304339107</v>
      </c>
      <c r="T154" s="43">
        <f t="shared" si="90"/>
        <v>2.7233501765415697</v>
      </c>
      <c r="U154" s="42">
        <f t="shared" si="91"/>
        <v>0.86686928473355329</v>
      </c>
      <c r="V154" s="33" t="s">
        <v>2201</v>
      </c>
      <c r="W154" s="32" t="s">
        <v>2202</v>
      </c>
      <c r="X154" s="33" t="s">
        <v>2203</v>
      </c>
      <c r="Y154" s="32" t="s">
        <v>2204</v>
      </c>
      <c r="Z154" s="32" t="s">
        <v>2205</v>
      </c>
      <c r="AA154" s="32" t="s">
        <v>2206</v>
      </c>
      <c r="AB154" s="32" t="s">
        <v>2207</v>
      </c>
      <c r="AC154" s="47">
        <f t="shared" si="92"/>
        <v>2.8245393767231727E-2</v>
      </c>
      <c r="AD154" s="32"/>
      <c r="AE154" s="32" t="s">
        <v>2208</v>
      </c>
      <c r="AF154" s="32" t="s">
        <v>2209</v>
      </c>
      <c r="AG154" s="28">
        <f t="shared" si="93"/>
        <v>4.2658000000000129</v>
      </c>
      <c r="AH154" s="32">
        <v>4</v>
      </c>
      <c r="AI154" s="32">
        <v>4</v>
      </c>
      <c r="AJ154" s="49">
        <f t="shared" si="94"/>
        <v>10.326631729143248</v>
      </c>
      <c r="AK154" s="51">
        <f t="shared" si="95"/>
        <v>9.9131511716978302</v>
      </c>
      <c r="AL154" s="51">
        <f t="shared" si="96"/>
        <v>2.4207960357126956</v>
      </c>
      <c r="AM154" s="51">
        <f t="shared" si="97"/>
        <v>2.3238668413188148</v>
      </c>
      <c r="AN154" s="51"/>
      <c r="AO154" s="51">
        <f t="shared" si="98"/>
        <v>0</v>
      </c>
      <c r="AP154" s="51">
        <f t="shared" si="99"/>
        <v>0</v>
      </c>
      <c r="AQ154" s="51">
        <f t="shared" si="100"/>
        <v>0</v>
      </c>
      <c r="AR154" s="51">
        <f t="shared" si="101"/>
        <v>0</v>
      </c>
      <c r="AS154" s="51">
        <f t="shared" si="102"/>
        <v>0</v>
      </c>
      <c r="AT154" s="51">
        <f t="shared" si="103"/>
        <v>0</v>
      </c>
      <c r="AU154" s="51">
        <f t="shared" si="104"/>
        <v>0</v>
      </c>
      <c r="AV154" s="51">
        <f t="shared" si="105"/>
        <v>0</v>
      </c>
      <c r="AW154" s="51">
        <f t="shared" si="106"/>
        <v>0</v>
      </c>
      <c r="AX154" s="51">
        <f t="shared" si="107"/>
        <v>0</v>
      </c>
      <c r="AY154" s="51">
        <f t="shared" si="108"/>
        <v>0</v>
      </c>
      <c r="AZ154" s="51">
        <f t="shared" si="109"/>
        <v>0</v>
      </c>
      <c r="BA154" s="51">
        <f t="shared" si="110"/>
        <v>2.4207960357126956</v>
      </c>
      <c r="BB154" s="51">
        <f t="shared" si="111"/>
        <v>2.4207960357126956</v>
      </c>
      <c r="BC154" s="51">
        <f t="shared" si="112"/>
        <v>1</v>
      </c>
      <c r="BD154" s="51">
        <f t="shared" si="113"/>
        <v>1</v>
      </c>
      <c r="BE154" s="51">
        <f t="shared" si="114"/>
        <v>0</v>
      </c>
      <c r="BF154" s="51">
        <f t="shared" si="115"/>
        <v>0</v>
      </c>
      <c r="BG154" s="51">
        <f t="shared" si="116"/>
        <v>0</v>
      </c>
      <c r="BH154" s="51">
        <f t="shared" si="117"/>
        <v>0</v>
      </c>
      <c r="BI154" s="51">
        <f t="shared" si="118"/>
        <v>0</v>
      </c>
      <c r="BJ154" s="51">
        <f t="shared" si="119"/>
        <v>0</v>
      </c>
      <c r="BK154" s="51">
        <f t="shared" si="120"/>
        <v>0</v>
      </c>
      <c r="BL154" s="51">
        <f t="shared" si="121"/>
        <v>0</v>
      </c>
      <c r="BM154" s="51">
        <f t="shared" si="122"/>
        <v>0</v>
      </c>
      <c r="BN154" s="51">
        <f t="shared" si="123"/>
        <v>0</v>
      </c>
      <c r="BO154" s="51">
        <f t="shared" si="124"/>
        <v>0</v>
      </c>
      <c r="BP154" s="51">
        <f t="shared" si="125"/>
        <v>0</v>
      </c>
      <c r="BQ154" s="51">
        <f t="shared" si="126"/>
        <v>2.3238668413188148</v>
      </c>
      <c r="BR154" s="51">
        <f t="shared" si="127"/>
        <v>2.3238668413188148</v>
      </c>
      <c r="BS154" s="51">
        <f t="shared" si="128"/>
        <v>1</v>
      </c>
      <c r="BT154" s="51">
        <f t="shared" si="129"/>
        <v>1</v>
      </c>
      <c r="BU154" s="32" t="s">
        <v>2210</v>
      </c>
      <c r="BV154" s="32" t="s">
        <v>2211</v>
      </c>
      <c r="BW154" s="32" t="s">
        <v>2212</v>
      </c>
      <c r="BX154" s="32" t="s">
        <v>2213</v>
      </c>
      <c r="BY154" s="32" t="s">
        <v>2214</v>
      </c>
      <c r="BZ154" s="32" t="s">
        <v>18</v>
      </c>
    </row>
    <row r="155" spans="1:78">
      <c r="A155" s="32" t="s">
        <v>16</v>
      </c>
      <c r="B155" s="33" t="s">
        <v>2215</v>
      </c>
      <c r="C155" s="32" t="s">
        <v>2216</v>
      </c>
      <c r="D155" s="32" t="s">
        <v>2217</v>
      </c>
      <c r="E155" s="33" t="s">
        <v>2218</v>
      </c>
      <c r="F155" s="33" t="s">
        <v>2219</v>
      </c>
      <c r="G155" s="33" t="s">
        <v>2220</v>
      </c>
      <c r="H155" s="32" t="s">
        <v>2221</v>
      </c>
      <c r="I155" s="33" t="s">
        <v>2222</v>
      </c>
      <c r="J155" s="32" t="s">
        <v>2223</v>
      </c>
      <c r="K155" s="32" t="s">
        <v>2224</v>
      </c>
      <c r="L155" s="33" t="s">
        <v>2225</v>
      </c>
      <c r="M155" s="32" t="s">
        <v>2226</v>
      </c>
      <c r="N155" s="32" t="s">
        <v>2227</v>
      </c>
      <c r="O155" s="32" t="s">
        <v>2228</v>
      </c>
      <c r="P155" s="36">
        <f t="shared" si="87"/>
        <v>0.96945323499800007</v>
      </c>
      <c r="Q155" s="38">
        <f t="shared" si="88"/>
        <v>0.87967914969617511</v>
      </c>
      <c r="R155" s="41" t="s">
        <v>2229</v>
      </c>
      <c r="S155" s="44">
        <f t="shared" si="89"/>
        <v>1.1950177549944718</v>
      </c>
      <c r="T155" s="43">
        <f t="shared" si="90"/>
        <v>0.49560921595344953</v>
      </c>
      <c r="U155" s="42">
        <f t="shared" si="91"/>
        <v>0.15775731312178026</v>
      </c>
      <c r="V155" s="32" t="s">
        <v>2230</v>
      </c>
      <c r="W155" s="32" t="s">
        <v>2231</v>
      </c>
      <c r="X155" s="32" t="s">
        <v>2232</v>
      </c>
      <c r="Y155" s="32" t="s">
        <v>2233</v>
      </c>
      <c r="Z155" s="32" t="s">
        <v>2234</v>
      </c>
      <c r="AA155" s="32" t="s">
        <v>2235</v>
      </c>
      <c r="AB155" s="32" t="s">
        <v>2236</v>
      </c>
      <c r="AC155" s="47">
        <f t="shared" si="92"/>
        <v>3.2566908762024227E-2</v>
      </c>
      <c r="AD155" s="32"/>
      <c r="AE155" s="32" t="s">
        <v>2237</v>
      </c>
      <c r="AF155" s="32" t="s">
        <v>2238</v>
      </c>
      <c r="AG155" s="28">
        <f t="shared" si="93"/>
        <v>5.6994999999999436</v>
      </c>
      <c r="AH155" s="32">
        <v>2</v>
      </c>
      <c r="AI155" s="32">
        <v>1</v>
      </c>
      <c r="AJ155" s="49">
        <f t="shared" si="94"/>
        <v>10.170905681167843</v>
      </c>
      <c r="AK155" s="51">
        <f t="shared" si="95"/>
        <v>7.2496524185129454</v>
      </c>
      <c r="AL155" s="51">
        <f t="shared" si="96"/>
        <v>1.7845259551132457</v>
      </c>
      <c r="AM155" s="51">
        <f t="shared" si="97"/>
        <v>1.2719804225832121</v>
      </c>
      <c r="AN155" s="51"/>
      <c r="AO155" s="51">
        <f t="shared" si="98"/>
        <v>0</v>
      </c>
      <c r="AP155" s="51">
        <f t="shared" si="99"/>
        <v>1.7845259551132457</v>
      </c>
      <c r="AQ155" s="51">
        <f t="shared" si="100"/>
        <v>0</v>
      </c>
      <c r="AR155" s="51">
        <f t="shared" si="101"/>
        <v>1</v>
      </c>
      <c r="AS155" s="51">
        <f t="shared" si="102"/>
        <v>1.7845259551132457</v>
      </c>
      <c r="AT155" s="51">
        <f t="shared" si="103"/>
        <v>0</v>
      </c>
      <c r="AU155" s="51">
        <f t="shared" si="104"/>
        <v>1</v>
      </c>
      <c r="AV155" s="51">
        <f t="shared" si="105"/>
        <v>0</v>
      </c>
      <c r="AW155" s="51">
        <f t="shared" si="106"/>
        <v>0</v>
      </c>
      <c r="AX155" s="51">
        <f t="shared" si="107"/>
        <v>0</v>
      </c>
      <c r="AY155" s="51">
        <f t="shared" si="108"/>
        <v>0</v>
      </c>
      <c r="AZ155" s="51">
        <f t="shared" si="109"/>
        <v>0</v>
      </c>
      <c r="BA155" s="51">
        <f t="shared" si="110"/>
        <v>0</v>
      </c>
      <c r="BB155" s="51">
        <f t="shared" si="111"/>
        <v>0</v>
      </c>
      <c r="BC155" s="51">
        <f t="shared" si="112"/>
        <v>0</v>
      </c>
      <c r="BD155" s="51">
        <f t="shared" si="113"/>
        <v>0</v>
      </c>
      <c r="BE155" s="51">
        <f t="shared" si="114"/>
        <v>0</v>
      </c>
      <c r="BF155" s="51">
        <f t="shared" si="115"/>
        <v>1.2719804225832121</v>
      </c>
      <c r="BG155" s="51">
        <f t="shared" si="116"/>
        <v>0</v>
      </c>
      <c r="BH155" s="51">
        <f t="shared" si="117"/>
        <v>1</v>
      </c>
      <c r="BI155" s="51">
        <f t="shared" si="118"/>
        <v>1.2719804225832121</v>
      </c>
      <c r="BJ155" s="51">
        <f t="shared" si="119"/>
        <v>0</v>
      </c>
      <c r="BK155" s="51">
        <f t="shared" si="120"/>
        <v>1</v>
      </c>
      <c r="BL155" s="51">
        <f t="shared" si="121"/>
        <v>0</v>
      </c>
      <c r="BM155" s="51">
        <f t="shared" si="122"/>
        <v>0</v>
      </c>
      <c r="BN155" s="51">
        <f t="shared" si="123"/>
        <v>0</v>
      </c>
      <c r="BO155" s="51">
        <f t="shared" si="124"/>
        <v>0</v>
      </c>
      <c r="BP155" s="51">
        <f t="shared" si="125"/>
        <v>0</v>
      </c>
      <c r="BQ155" s="51">
        <f t="shared" si="126"/>
        <v>0</v>
      </c>
      <c r="BR155" s="51">
        <f t="shared" si="127"/>
        <v>0</v>
      </c>
      <c r="BS155" s="51">
        <f t="shared" si="128"/>
        <v>0</v>
      </c>
      <c r="BT155" s="51">
        <f t="shared" si="129"/>
        <v>0</v>
      </c>
      <c r="BU155" s="32" t="s">
        <v>2239</v>
      </c>
      <c r="BV155" s="32" t="s">
        <v>2240</v>
      </c>
      <c r="BW155" s="32" t="s">
        <v>2241</v>
      </c>
      <c r="BX155" s="32" t="s">
        <v>2242</v>
      </c>
      <c r="BY155" s="32" t="s">
        <v>2243</v>
      </c>
      <c r="BZ155" s="32" t="s">
        <v>18</v>
      </c>
    </row>
    <row r="156" spans="1:78">
      <c r="A156" s="32" t="s">
        <v>20</v>
      </c>
      <c r="B156" s="33" t="s">
        <v>2244</v>
      </c>
      <c r="C156" s="32" t="s">
        <v>2245</v>
      </c>
      <c r="D156" s="32" t="s">
        <v>2246</v>
      </c>
      <c r="E156" s="33" t="s">
        <v>2247</v>
      </c>
      <c r="F156" s="32" t="s">
        <v>2248</v>
      </c>
      <c r="G156" s="32" t="s">
        <v>2249</v>
      </c>
      <c r="H156" s="32" t="s">
        <v>2250</v>
      </c>
      <c r="I156" s="33" t="s">
        <v>2251</v>
      </c>
      <c r="J156" s="32" t="s">
        <v>2252</v>
      </c>
      <c r="K156" s="32" t="s">
        <v>2253</v>
      </c>
      <c r="L156" s="33" t="s">
        <v>2254</v>
      </c>
      <c r="M156" s="32" t="s">
        <v>2255</v>
      </c>
      <c r="N156" s="32" t="s">
        <v>2256</v>
      </c>
      <c r="O156" s="32" t="s">
        <v>2257</v>
      </c>
      <c r="P156" s="36">
        <f t="shared" si="87"/>
        <v>0.83579369572400009</v>
      </c>
      <c r="Q156" s="38">
        <f t="shared" si="88"/>
        <v>0.39710220362396487</v>
      </c>
      <c r="R156" s="41" t="s">
        <v>2258</v>
      </c>
      <c r="S156" s="44">
        <f t="shared" si="89"/>
        <v>1.0439179618823435</v>
      </c>
      <c r="T156" s="43">
        <f t="shared" si="90"/>
        <v>1.1624390625838472</v>
      </c>
      <c r="U156" s="42">
        <f t="shared" si="91"/>
        <v>0.37001584570665674</v>
      </c>
      <c r="V156" s="32" t="s">
        <v>2259</v>
      </c>
      <c r="W156" s="32" t="s">
        <v>2260</v>
      </c>
      <c r="X156" s="32" t="s">
        <v>2261</v>
      </c>
      <c r="Y156" s="32" t="s">
        <v>2262</v>
      </c>
      <c r="Z156" s="32" t="s">
        <v>2263</v>
      </c>
      <c r="AA156" s="32" t="s">
        <v>2264</v>
      </c>
      <c r="AB156" s="32" t="s">
        <v>2265</v>
      </c>
      <c r="AC156" s="47">
        <f t="shared" si="92"/>
        <v>3.1554838823312267E-2</v>
      </c>
      <c r="AD156" s="32"/>
      <c r="AE156" s="32" t="s">
        <v>2266</v>
      </c>
      <c r="AF156" s="32" t="s">
        <v>2267</v>
      </c>
      <c r="AG156" s="28">
        <f t="shared" si="93"/>
        <v>2.8031999999999471</v>
      </c>
      <c r="AH156" s="32">
        <v>2</v>
      </c>
      <c r="AI156" s="32">
        <v>1</v>
      </c>
      <c r="AJ156" s="49">
        <f t="shared" si="94"/>
        <v>10.021427499413903</v>
      </c>
      <c r="AK156" s="51">
        <f t="shared" si="95"/>
        <v>8.5250781194897645</v>
      </c>
      <c r="AL156" s="51">
        <f t="shared" si="96"/>
        <v>3.5749955406014884</v>
      </c>
      <c r="AM156" s="51">
        <f t="shared" si="97"/>
        <v>3.0411951054116457</v>
      </c>
      <c r="AN156" s="51"/>
      <c r="AO156" s="51">
        <f t="shared" si="98"/>
        <v>0</v>
      </c>
      <c r="AP156" s="51">
        <f t="shared" si="99"/>
        <v>3.5749955406014884</v>
      </c>
      <c r="AQ156" s="51">
        <f t="shared" si="100"/>
        <v>0</v>
      </c>
      <c r="AR156" s="51">
        <f t="shared" si="101"/>
        <v>1</v>
      </c>
      <c r="AS156" s="51">
        <f t="shared" si="102"/>
        <v>3.5749955406014884</v>
      </c>
      <c r="AT156" s="51">
        <f t="shared" si="103"/>
        <v>0</v>
      </c>
      <c r="AU156" s="51">
        <f t="shared" si="104"/>
        <v>1</v>
      </c>
      <c r="AV156" s="51">
        <f t="shared" si="105"/>
        <v>0</v>
      </c>
      <c r="AW156" s="51">
        <f t="shared" si="106"/>
        <v>0</v>
      </c>
      <c r="AX156" s="51">
        <f t="shared" si="107"/>
        <v>0</v>
      </c>
      <c r="AY156" s="51">
        <f t="shared" si="108"/>
        <v>0</v>
      </c>
      <c r="AZ156" s="51">
        <f t="shared" si="109"/>
        <v>0</v>
      </c>
      <c r="BA156" s="51">
        <f t="shared" si="110"/>
        <v>0</v>
      </c>
      <c r="BB156" s="51">
        <f t="shared" si="111"/>
        <v>0</v>
      </c>
      <c r="BC156" s="51">
        <f t="shared" si="112"/>
        <v>0</v>
      </c>
      <c r="BD156" s="51">
        <f t="shared" si="113"/>
        <v>0</v>
      </c>
      <c r="BE156" s="51">
        <f t="shared" si="114"/>
        <v>0</v>
      </c>
      <c r="BF156" s="51">
        <f t="shared" si="115"/>
        <v>3.0411951054116457</v>
      </c>
      <c r="BG156" s="51">
        <f t="shared" si="116"/>
        <v>0</v>
      </c>
      <c r="BH156" s="51">
        <f t="shared" si="117"/>
        <v>1</v>
      </c>
      <c r="BI156" s="51">
        <f t="shared" si="118"/>
        <v>3.0411951054116457</v>
      </c>
      <c r="BJ156" s="51">
        <f t="shared" si="119"/>
        <v>0</v>
      </c>
      <c r="BK156" s="51">
        <f t="shared" si="120"/>
        <v>1</v>
      </c>
      <c r="BL156" s="51">
        <f t="shared" si="121"/>
        <v>0</v>
      </c>
      <c r="BM156" s="51">
        <f t="shared" si="122"/>
        <v>0</v>
      </c>
      <c r="BN156" s="51">
        <f t="shared" si="123"/>
        <v>0</v>
      </c>
      <c r="BO156" s="51">
        <f t="shared" si="124"/>
        <v>0</v>
      </c>
      <c r="BP156" s="51">
        <f t="shared" si="125"/>
        <v>0</v>
      </c>
      <c r="BQ156" s="51">
        <f t="shared" si="126"/>
        <v>0</v>
      </c>
      <c r="BR156" s="51">
        <f t="shared" si="127"/>
        <v>0</v>
      </c>
      <c r="BS156" s="51">
        <f t="shared" si="128"/>
        <v>0</v>
      </c>
      <c r="BT156" s="51">
        <f t="shared" si="129"/>
        <v>0</v>
      </c>
      <c r="BU156" s="32" t="s">
        <v>2268</v>
      </c>
      <c r="BV156" s="32" t="s">
        <v>2269</v>
      </c>
      <c r="BW156" s="32" t="s">
        <v>2270</v>
      </c>
      <c r="BX156" s="32" t="s">
        <v>2271</v>
      </c>
      <c r="BY156" s="32" t="s">
        <v>2272</v>
      </c>
      <c r="BZ156" s="32" t="s">
        <v>18</v>
      </c>
    </row>
    <row r="157" spans="1:78">
      <c r="A157" s="32" t="s">
        <v>16</v>
      </c>
      <c r="B157" s="33" t="s">
        <v>2273</v>
      </c>
      <c r="C157" s="32" t="s">
        <v>2274</v>
      </c>
      <c r="D157" s="32" t="s">
        <v>2275</v>
      </c>
      <c r="E157" s="32" t="s">
        <v>2276</v>
      </c>
      <c r="F157" s="33" t="s">
        <v>2277</v>
      </c>
      <c r="G157" s="33" t="s">
        <v>2278</v>
      </c>
      <c r="H157" s="33" t="s">
        <v>2279</v>
      </c>
      <c r="I157" s="33" t="s">
        <v>2280</v>
      </c>
      <c r="J157" s="32" t="s">
        <v>2281</v>
      </c>
      <c r="K157" s="32" t="s">
        <v>2282</v>
      </c>
      <c r="L157" s="33" t="s">
        <v>2283</v>
      </c>
      <c r="M157" s="32" t="s">
        <v>2284</v>
      </c>
      <c r="N157" s="32" t="s">
        <v>2285</v>
      </c>
      <c r="O157" s="32" t="s">
        <v>2286</v>
      </c>
      <c r="P157" s="36">
        <f t="shared" si="87"/>
        <v>0.95911092930800002</v>
      </c>
      <c r="Q157" s="38">
        <f t="shared" si="88"/>
        <v>0.83978754943611089</v>
      </c>
      <c r="R157" s="41" t="s">
        <v>2287</v>
      </c>
      <c r="S157" s="44">
        <f t="shared" si="89"/>
        <v>1.3992052709243328</v>
      </c>
      <c r="T157" s="43">
        <f t="shared" si="90"/>
        <v>0.57390453741428782</v>
      </c>
      <c r="U157" s="42">
        <f t="shared" si="91"/>
        <v>0.18267948798470299</v>
      </c>
      <c r="V157" s="32" t="s">
        <v>2288</v>
      </c>
      <c r="W157" s="32" t="s">
        <v>2289</v>
      </c>
      <c r="X157" s="32" t="s">
        <v>2290</v>
      </c>
      <c r="Y157" s="32" t="s">
        <v>2291</v>
      </c>
      <c r="Z157" s="32" t="s">
        <v>2292</v>
      </c>
      <c r="AA157" s="32" t="s">
        <v>2293</v>
      </c>
      <c r="AB157" s="32" t="s">
        <v>2294</v>
      </c>
      <c r="AC157" s="47">
        <f t="shared" si="92"/>
        <v>2.9658517871006308E-2</v>
      </c>
      <c r="AD157" s="32"/>
      <c r="AE157" s="32" t="s">
        <v>2295</v>
      </c>
      <c r="AF157" s="32" t="s">
        <v>2296</v>
      </c>
      <c r="AG157" s="28">
        <f t="shared" si="93"/>
        <v>4.0346999999999298</v>
      </c>
      <c r="AH157" s="32">
        <v>1</v>
      </c>
      <c r="AI157" s="32">
        <v>2</v>
      </c>
      <c r="AJ157" s="49">
        <f t="shared" si="94"/>
        <v>10.533441539664919</v>
      </c>
      <c r="AK157" s="51">
        <f t="shared" si="95"/>
        <v>7.5962204668803626</v>
      </c>
      <c r="AL157" s="51">
        <f t="shared" si="96"/>
        <v>2.6107124543745761</v>
      </c>
      <c r="AM157" s="51">
        <f t="shared" si="97"/>
        <v>1.8827224990409435</v>
      </c>
      <c r="AN157" s="51"/>
      <c r="AO157" s="51">
        <f t="shared" si="98"/>
        <v>2.6107124543745761</v>
      </c>
      <c r="AP157" s="51">
        <f t="shared" si="99"/>
        <v>0</v>
      </c>
      <c r="AQ157" s="51">
        <f t="shared" si="100"/>
        <v>1</v>
      </c>
      <c r="AR157" s="51">
        <f t="shared" si="101"/>
        <v>0</v>
      </c>
      <c r="AS157" s="51">
        <f t="shared" si="102"/>
        <v>0</v>
      </c>
      <c r="AT157" s="51">
        <f t="shared" si="103"/>
        <v>2.6107124543745761</v>
      </c>
      <c r="AU157" s="51">
        <f t="shared" si="104"/>
        <v>0</v>
      </c>
      <c r="AV157" s="51">
        <f t="shared" si="105"/>
        <v>1</v>
      </c>
      <c r="AW157" s="51">
        <f t="shared" si="106"/>
        <v>0</v>
      </c>
      <c r="AX157" s="51">
        <f t="shared" si="107"/>
        <v>0</v>
      </c>
      <c r="AY157" s="51">
        <f t="shared" si="108"/>
        <v>0</v>
      </c>
      <c r="AZ157" s="51">
        <f t="shared" si="109"/>
        <v>0</v>
      </c>
      <c r="BA157" s="51">
        <f t="shared" si="110"/>
        <v>0</v>
      </c>
      <c r="BB157" s="51">
        <f t="shared" si="111"/>
        <v>0</v>
      </c>
      <c r="BC157" s="51">
        <f t="shared" si="112"/>
        <v>0</v>
      </c>
      <c r="BD157" s="51">
        <f t="shared" si="113"/>
        <v>0</v>
      </c>
      <c r="BE157" s="51">
        <f t="shared" si="114"/>
        <v>1.8827224990409435</v>
      </c>
      <c r="BF157" s="51">
        <f t="shared" si="115"/>
        <v>0</v>
      </c>
      <c r="BG157" s="51">
        <f t="shared" si="116"/>
        <v>1</v>
      </c>
      <c r="BH157" s="51">
        <f t="shared" si="117"/>
        <v>0</v>
      </c>
      <c r="BI157" s="51">
        <f t="shared" si="118"/>
        <v>0</v>
      </c>
      <c r="BJ157" s="51">
        <f t="shared" si="119"/>
        <v>1.8827224990409435</v>
      </c>
      <c r="BK157" s="51">
        <f t="shared" si="120"/>
        <v>0</v>
      </c>
      <c r="BL157" s="51">
        <f t="shared" si="121"/>
        <v>1</v>
      </c>
      <c r="BM157" s="51">
        <f t="shared" si="122"/>
        <v>0</v>
      </c>
      <c r="BN157" s="51">
        <f t="shared" si="123"/>
        <v>0</v>
      </c>
      <c r="BO157" s="51">
        <f t="shared" si="124"/>
        <v>0</v>
      </c>
      <c r="BP157" s="51">
        <f t="shared" si="125"/>
        <v>0</v>
      </c>
      <c r="BQ157" s="51">
        <f t="shared" si="126"/>
        <v>0</v>
      </c>
      <c r="BR157" s="51">
        <f t="shared" si="127"/>
        <v>0</v>
      </c>
      <c r="BS157" s="51">
        <f t="shared" si="128"/>
        <v>0</v>
      </c>
      <c r="BT157" s="51">
        <f t="shared" si="129"/>
        <v>0</v>
      </c>
      <c r="BU157" s="32" t="s">
        <v>2297</v>
      </c>
      <c r="BV157" s="32" t="s">
        <v>2298</v>
      </c>
      <c r="BW157" s="32" t="s">
        <v>2299</v>
      </c>
      <c r="BX157" s="32" t="s">
        <v>2300</v>
      </c>
      <c r="BY157" s="32" t="s">
        <v>2301</v>
      </c>
      <c r="BZ157" s="32" t="s">
        <v>18</v>
      </c>
    </row>
    <row r="158" spans="1:78">
      <c r="A158" s="32" t="s">
        <v>16</v>
      </c>
      <c r="B158" s="33" t="s">
        <v>2302</v>
      </c>
      <c r="C158" s="32" t="s">
        <v>2303</v>
      </c>
      <c r="D158" s="32" t="s">
        <v>2304</v>
      </c>
      <c r="E158" s="33" t="s">
        <v>2305</v>
      </c>
      <c r="F158" s="33" t="s">
        <v>2306</v>
      </c>
      <c r="G158" s="32" t="s">
        <v>2307</v>
      </c>
      <c r="H158" s="32" t="s">
        <v>2308</v>
      </c>
      <c r="I158" s="33" t="s">
        <v>2309</v>
      </c>
      <c r="J158" s="32" t="s">
        <v>2310</v>
      </c>
      <c r="K158" s="32" t="s">
        <v>2311</v>
      </c>
      <c r="L158" s="33" t="s">
        <v>2312</v>
      </c>
      <c r="M158" s="33" t="s">
        <v>2313</v>
      </c>
      <c r="N158" s="33" t="s">
        <v>2314</v>
      </c>
      <c r="O158" s="32" t="s">
        <v>2315</v>
      </c>
      <c r="P158" s="36">
        <f t="shared" si="87"/>
        <v>0.93522080074400005</v>
      </c>
      <c r="Q158" s="38">
        <f t="shared" si="88"/>
        <v>0.74927589228849723</v>
      </c>
      <c r="R158" s="41" t="s">
        <v>2316</v>
      </c>
      <c r="S158" s="44">
        <f t="shared" si="89"/>
        <v>0.81591577350775601</v>
      </c>
      <c r="T158" s="43">
        <f t="shared" si="90"/>
        <v>0.72382831736156039</v>
      </c>
      <c r="U158" s="42">
        <f t="shared" si="91"/>
        <v>0.23040170931596302</v>
      </c>
      <c r="V158" s="33" t="s">
        <v>2317</v>
      </c>
      <c r="W158" s="32" t="s">
        <v>2318</v>
      </c>
      <c r="X158" s="32" t="s">
        <v>2319</v>
      </c>
      <c r="Y158" s="32" t="s">
        <v>2320</v>
      </c>
      <c r="Z158" s="32" t="s">
        <v>2321</v>
      </c>
      <c r="AA158" s="32" t="s">
        <v>2322</v>
      </c>
      <c r="AB158" s="32" t="s">
        <v>2323</v>
      </c>
      <c r="AC158" s="47">
        <f t="shared" si="92"/>
        <v>3.3187074518194352E-2</v>
      </c>
      <c r="AD158" s="32"/>
      <c r="AE158" s="32" t="s">
        <v>2324</v>
      </c>
      <c r="AF158" s="32" t="s">
        <v>2325</v>
      </c>
      <c r="AG158" s="28">
        <f t="shared" si="93"/>
        <v>3.0378000000000611</v>
      </c>
      <c r="AH158" s="32">
        <v>2</v>
      </c>
      <c r="AI158" s="32">
        <v>3</v>
      </c>
      <c r="AJ158" s="49">
        <f t="shared" si="94"/>
        <v>9.5931510909300304</v>
      </c>
      <c r="AK158" s="51">
        <f t="shared" si="95"/>
        <v>7.7688822795436874</v>
      </c>
      <c r="AL158" s="51">
        <f t="shared" si="96"/>
        <v>3.1579271482420954</v>
      </c>
      <c r="AM158" s="51">
        <f t="shared" si="97"/>
        <v>2.5574041344208083</v>
      </c>
      <c r="AN158" s="51"/>
      <c r="AO158" s="51">
        <f t="shared" si="98"/>
        <v>0</v>
      </c>
      <c r="AP158" s="51">
        <f t="shared" si="99"/>
        <v>0</v>
      </c>
      <c r="AQ158" s="51">
        <f t="shared" si="100"/>
        <v>0</v>
      </c>
      <c r="AR158" s="51">
        <f t="shared" si="101"/>
        <v>0</v>
      </c>
      <c r="AS158" s="51">
        <f t="shared" si="102"/>
        <v>3.1579271482420954</v>
      </c>
      <c r="AT158" s="51">
        <f t="shared" si="103"/>
        <v>0</v>
      </c>
      <c r="AU158" s="51">
        <f t="shared" si="104"/>
        <v>1</v>
      </c>
      <c r="AV158" s="51">
        <f t="shared" si="105"/>
        <v>0</v>
      </c>
      <c r="AW158" s="51">
        <f t="shared" si="106"/>
        <v>0</v>
      </c>
      <c r="AX158" s="51">
        <f t="shared" si="107"/>
        <v>3.1579271482420954</v>
      </c>
      <c r="AY158" s="51">
        <f t="shared" si="108"/>
        <v>0</v>
      </c>
      <c r="AZ158" s="51">
        <f t="shared" si="109"/>
        <v>1</v>
      </c>
      <c r="BA158" s="51">
        <f t="shared" si="110"/>
        <v>0</v>
      </c>
      <c r="BB158" s="51">
        <f t="shared" si="111"/>
        <v>0</v>
      </c>
      <c r="BC158" s="51">
        <f t="shared" si="112"/>
        <v>0</v>
      </c>
      <c r="BD158" s="51">
        <f t="shared" si="113"/>
        <v>0</v>
      </c>
      <c r="BE158" s="51">
        <f t="shared" si="114"/>
        <v>0</v>
      </c>
      <c r="BF158" s="51">
        <f t="shared" si="115"/>
        <v>0</v>
      </c>
      <c r="BG158" s="51">
        <f t="shared" si="116"/>
        <v>0</v>
      </c>
      <c r="BH158" s="51">
        <f t="shared" si="117"/>
        <v>0</v>
      </c>
      <c r="BI158" s="51">
        <f t="shared" si="118"/>
        <v>2.5574041344208083</v>
      </c>
      <c r="BJ158" s="51">
        <f t="shared" si="119"/>
        <v>0</v>
      </c>
      <c r="BK158" s="51">
        <f t="shared" si="120"/>
        <v>1</v>
      </c>
      <c r="BL158" s="51">
        <f t="shared" si="121"/>
        <v>0</v>
      </c>
      <c r="BM158" s="51">
        <f t="shared" si="122"/>
        <v>0</v>
      </c>
      <c r="BN158" s="51">
        <f t="shared" si="123"/>
        <v>2.5574041344208083</v>
      </c>
      <c r="BO158" s="51">
        <f t="shared" si="124"/>
        <v>0</v>
      </c>
      <c r="BP158" s="51">
        <f t="shared" si="125"/>
        <v>1</v>
      </c>
      <c r="BQ158" s="51">
        <f t="shared" si="126"/>
        <v>0</v>
      </c>
      <c r="BR158" s="51">
        <f t="shared" si="127"/>
        <v>0</v>
      </c>
      <c r="BS158" s="51">
        <f t="shared" si="128"/>
        <v>0</v>
      </c>
      <c r="BT158" s="51">
        <f t="shared" si="129"/>
        <v>0</v>
      </c>
      <c r="BU158" s="32" t="s">
        <v>2326</v>
      </c>
      <c r="BV158" s="32" t="s">
        <v>2327</v>
      </c>
      <c r="BW158" s="32" t="s">
        <v>2328</v>
      </c>
      <c r="BX158" s="32" t="s">
        <v>2329</v>
      </c>
      <c r="BY158" s="32" t="s">
        <v>2330</v>
      </c>
      <c r="BZ158" s="32" t="s">
        <v>18</v>
      </c>
    </row>
    <row r="159" spans="1:78">
      <c r="A159" s="32" t="s">
        <v>16</v>
      </c>
      <c r="B159" s="33" t="s">
        <v>2331</v>
      </c>
      <c r="C159" s="32" t="s">
        <v>2332</v>
      </c>
      <c r="D159" s="32" t="s">
        <v>2333</v>
      </c>
      <c r="E159" s="33" t="s">
        <v>2334</v>
      </c>
      <c r="F159" s="33" t="s">
        <v>2335</v>
      </c>
      <c r="G159" s="32" t="s">
        <v>2336</v>
      </c>
      <c r="H159" s="32" t="s">
        <v>2337</v>
      </c>
      <c r="I159" s="33" t="s">
        <v>2338</v>
      </c>
      <c r="J159" s="32" t="s">
        <v>2339</v>
      </c>
      <c r="K159" s="32" t="s">
        <v>2340</v>
      </c>
      <c r="L159" s="33" t="s">
        <v>2341</v>
      </c>
      <c r="M159" s="33" t="s">
        <v>2342</v>
      </c>
      <c r="N159" s="32" t="s">
        <v>2343</v>
      </c>
      <c r="O159" s="32" t="s">
        <v>2344</v>
      </c>
      <c r="P159" s="36">
        <f t="shared" si="87"/>
        <v>0.81221218375600002</v>
      </c>
      <c r="Q159" s="38">
        <f t="shared" si="88"/>
        <v>0.31937726288338064</v>
      </c>
      <c r="R159" s="41" t="s">
        <v>2345</v>
      </c>
      <c r="S159" s="44">
        <f t="shared" si="89"/>
        <v>1.307296156077739</v>
      </c>
      <c r="T159" s="43">
        <f t="shared" si="90"/>
        <v>1.2457240661421243</v>
      </c>
      <c r="U159" s="42">
        <f t="shared" si="91"/>
        <v>0.39652628571010851</v>
      </c>
      <c r="V159" s="33" t="s">
        <v>2346</v>
      </c>
      <c r="W159" s="32" t="s">
        <v>2347</v>
      </c>
      <c r="X159" s="32" t="s">
        <v>2348</v>
      </c>
      <c r="Y159" s="32" t="s">
        <v>2349</v>
      </c>
      <c r="Z159" s="32" t="s">
        <v>2350</v>
      </c>
      <c r="AA159" s="32" t="s">
        <v>2351</v>
      </c>
      <c r="AB159" s="32" t="s">
        <v>2352</v>
      </c>
      <c r="AC159" s="47">
        <f t="shared" si="92"/>
        <v>4.3728144091135769E-2</v>
      </c>
      <c r="AD159" s="32"/>
      <c r="AE159" s="32" t="s">
        <v>2353</v>
      </c>
      <c r="AF159" s="32" t="s">
        <v>2354</v>
      </c>
      <c r="AG159" s="28">
        <f t="shared" si="93"/>
        <v>2.1363000000000056</v>
      </c>
      <c r="AH159" s="32">
        <v>1</v>
      </c>
      <c r="AI159" s="32">
        <v>4</v>
      </c>
      <c r="AJ159" s="49">
        <f t="shared" si="94"/>
        <v>9.8753043028701057</v>
      </c>
      <c r="AK159" s="51">
        <f t="shared" si="95"/>
        <v>8.1542067056479262</v>
      </c>
      <c r="AL159" s="51">
        <f t="shared" si="96"/>
        <v>4.6226205602537469</v>
      </c>
      <c r="AM159" s="51">
        <f t="shared" si="97"/>
        <v>3.8169764104516708</v>
      </c>
      <c r="AN159" s="51"/>
      <c r="AO159" s="51">
        <f t="shared" si="98"/>
        <v>4.6226205602537469</v>
      </c>
      <c r="AP159" s="51">
        <f t="shared" si="99"/>
        <v>0</v>
      </c>
      <c r="AQ159" s="51">
        <f t="shared" si="100"/>
        <v>1</v>
      </c>
      <c r="AR159" s="51">
        <f t="shared" si="101"/>
        <v>0</v>
      </c>
      <c r="AS159" s="51">
        <f t="shared" si="102"/>
        <v>0</v>
      </c>
      <c r="AT159" s="51">
        <f t="shared" si="103"/>
        <v>0</v>
      </c>
      <c r="AU159" s="51">
        <f t="shared" si="104"/>
        <v>0</v>
      </c>
      <c r="AV159" s="51">
        <f t="shared" si="105"/>
        <v>0</v>
      </c>
      <c r="AW159" s="51">
        <f t="shared" si="106"/>
        <v>0</v>
      </c>
      <c r="AX159" s="51">
        <f t="shared" si="107"/>
        <v>0</v>
      </c>
      <c r="AY159" s="51">
        <f t="shared" si="108"/>
        <v>0</v>
      </c>
      <c r="AZ159" s="51">
        <f t="shared" si="109"/>
        <v>0</v>
      </c>
      <c r="BA159" s="51">
        <f t="shared" si="110"/>
        <v>0</v>
      </c>
      <c r="BB159" s="51">
        <f t="shared" si="111"/>
        <v>4.6226205602537469</v>
      </c>
      <c r="BC159" s="51">
        <f t="shared" si="112"/>
        <v>0</v>
      </c>
      <c r="BD159" s="51">
        <f t="shared" si="113"/>
        <v>1</v>
      </c>
      <c r="BE159" s="51">
        <f t="shared" si="114"/>
        <v>3.8169764104516708</v>
      </c>
      <c r="BF159" s="51">
        <f t="shared" si="115"/>
        <v>0</v>
      </c>
      <c r="BG159" s="51">
        <f t="shared" si="116"/>
        <v>1</v>
      </c>
      <c r="BH159" s="51">
        <f t="shared" si="117"/>
        <v>0</v>
      </c>
      <c r="BI159" s="51">
        <f t="shared" si="118"/>
        <v>0</v>
      </c>
      <c r="BJ159" s="51">
        <f t="shared" si="119"/>
        <v>0</v>
      </c>
      <c r="BK159" s="51">
        <f t="shared" si="120"/>
        <v>0</v>
      </c>
      <c r="BL159" s="51">
        <f t="shared" si="121"/>
        <v>0</v>
      </c>
      <c r="BM159" s="51">
        <f t="shared" si="122"/>
        <v>0</v>
      </c>
      <c r="BN159" s="51">
        <f t="shared" si="123"/>
        <v>0</v>
      </c>
      <c r="BO159" s="51">
        <f t="shared" si="124"/>
        <v>0</v>
      </c>
      <c r="BP159" s="51">
        <f t="shared" si="125"/>
        <v>0</v>
      </c>
      <c r="BQ159" s="51">
        <f t="shared" si="126"/>
        <v>0</v>
      </c>
      <c r="BR159" s="51">
        <f t="shared" si="127"/>
        <v>3.8169764104516708</v>
      </c>
      <c r="BS159" s="51">
        <f t="shared" si="128"/>
        <v>0</v>
      </c>
      <c r="BT159" s="51">
        <f t="shared" si="129"/>
        <v>1</v>
      </c>
      <c r="BU159" s="32" t="s">
        <v>2355</v>
      </c>
      <c r="BV159" s="32" t="s">
        <v>2356</v>
      </c>
      <c r="BW159" s="32" t="s">
        <v>2357</v>
      </c>
      <c r="BX159" s="32" t="s">
        <v>2358</v>
      </c>
      <c r="BY159" s="32" t="s">
        <v>2359</v>
      </c>
      <c r="BZ159" s="32" t="s">
        <v>18</v>
      </c>
    </row>
    <row r="160" spans="1:78">
      <c r="A160" s="32" t="s">
        <v>22</v>
      </c>
      <c r="B160" s="33" t="s">
        <v>2360</v>
      </c>
      <c r="C160" s="32" t="s">
        <v>2361</v>
      </c>
      <c r="D160" s="32" t="s">
        <v>2362</v>
      </c>
      <c r="E160" s="33" t="s">
        <v>2363</v>
      </c>
      <c r="F160" s="33" t="s">
        <v>2364</v>
      </c>
      <c r="G160" s="32" t="s">
        <v>2365</v>
      </c>
      <c r="H160" s="32" t="s">
        <v>2366</v>
      </c>
      <c r="I160" s="33" t="s">
        <v>2367</v>
      </c>
      <c r="J160" s="32" t="s">
        <v>2368</v>
      </c>
      <c r="K160" s="32" t="s">
        <v>2369</v>
      </c>
      <c r="L160" s="33" t="s">
        <v>2370</v>
      </c>
      <c r="M160" s="33" t="s">
        <v>2371</v>
      </c>
      <c r="N160" s="33" t="s">
        <v>2372</v>
      </c>
      <c r="O160" s="32" t="s">
        <v>2373</v>
      </c>
      <c r="P160" s="36">
        <f t="shared" si="87"/>
        <v>0.82747105501600005</v>
      </c>
      <c r="Q160" s="38">
        <f t="shared" si="88"/>
        <v>0.36941669377858433</v>
      </c>
      <c r="R160" s="41" t="s">
        <v>2374</v>
      </c>
      <c r="S160" s="44">
        <f t="shared" si="89"/>
        <v>0.90986366317535716</v>
      </c>
      <c r="T160" s="43">
        <f t="shared" si="90"/>
        <v>1.1924150923353349</v>
      </c>
      <c r="U160" s="42">
        <f t="shared" si="91"/>
        <v>0.37955751232509471</v>
      </c>
      <c r="V160" s="32" t="s">
        <v>2375</v>
      </c>
      <c r="W160" s="32" t="s">
        <v>2376</v>
      </c>
      <c r="X160" s="32" t="s">
        <v>2377</v>
      </c>
      <c r="Y160" s="32" t="s">
        <v>2378</v>
      </c>
      <c r="Z160" s="32" t="s">
        <v>2379</v>
      </c>
      <c r="AA160" s="32" t="s">
        <v>2380</v>
      </c>
      <c r="AB160" s="32" t="s">
        <v>2381</v>
      </c>
      <c r="AC160" s="47">
        <f t="shared" si="92"/>
        <v>3.5258058087495631E-2</v>
      </c>
      <c r="AD160" s="32"/>
      <c r="AE160" s="32" t="s">
        <v>2382</v>
      </c>
      <c r="AF160" s="32" t="s">
        <v>2383</v>
      </c>
      <c r="AG160" s="28">
        <f t="shared" si="93"/>
        <v>10.633300000000077</v>
      </c>
      <c r="AH160" s="32">
        <v>2</v>
      </c>
      <c r="AI160" s="32">
        <v>2</v>
      </c>
      <c r="AJ160" s="49">
        <f t="shared" si="94"/>
        <v>9.6630496854540926</v>
      </c>
      <c r="AK160" s="51">
        <f t="shared" si="95"/>
        <v>8.4017178079850865</v>
      </c>
      <c r="AL160" s="51">
        <f t="shared" si="96"/>
        <v>0.90875360287530893</v>
      </c>
      <c r="AM160" s="51">
        <f t="shared" si="97"/>
        <v>0.79013267828284972</v>
      </c>
      <c r="AN160" s="51"/>
      <c r="AO160" s="51">
        <f t="shared" si="98"/>
        <v>0</v>
      </c>
      <c r="AP160" s="51">
        <f t="shared" si="99"/>
        <v>0</v>
      </c>
      <c r="AQ160" s="51">
        <f t="shared" si="100"/>
        <v>0</v>
      </c>
      <c r="AR160" s="51">
        <f t="shared" si="101"/>
        <v>0</v>
      </c>
      <c r="AS160" s="51">
        <f t="shared" si="102"/>
        <v>0.90875360287530893</v>
      </c>
      <c r="AT160" s="51">
        <f t="shared" si="103"/>
        <v>0.90875360287530893</v>
      </c>
      <c r="AU160" s="51">
        <f t="shared" si="104"/>
        <v>1</v>
      </c>
      <c r="AV160" s="51">
        <f t="shared" si="105"/>
        <v>1</v>
      </c>
      <c r="AW160" s="51">
        <f t="shared" si="106"/>
        <v>0</v>
      </c>
      <c r="AX160" s="51">
        <f t="shared" si="107"/>
        <v>0</v>
      </c>
      <c r="AY160" s="51">
        <f t="shared" si="108"/>
        <v>0</v>
      </c>
      <c r="AZ160" s="51">
        <f t="shared" si="109"/>
        <v>0</v>
      </c>
      <c r="BA160" s="51">
        <f t="shared" si="110"/>
        <v>0</v>
      </c>
      <c r="BB160" s="51">
        <f t="shared" si="111"/>
        <v>0</v>
      </c>
      <c r="BC160" s="51">
        <f t="shared" si="112"/>
        <v>0</v>
      </c>
      <c r="BD160" s="51">
        <f t="shared" si="113"/>
        <v>0</v>
      </c>
      <c r="BE160" s="51">
        <f t="shared" si="114"/>
        <v>0</v>
      </c>
      <c r="BF160" s="51">
        <f t="shared" si="115"/>
        <v>0</v>
      </c>
      <c r="BG160" s="51">
        <f t="shared" si="116"/>
        <v>0</v>
      </c>
      <c r="BH160" s="51">
        <f t="shared" si="117"/>
        <v>0</v>
      </c>
      <c r="BI160" s="51">
        <f t="shared" si="118"/>
        <v>0.79013267828284972</v>
      </c>
      <c r="BJ160" s="51">
        <f t="shared" si="119"/>
        <v>0.79013267828284972</v>
      </c>
      <c r="BK160" s="51">
        <f t="shared" si="120"/>
        <v>1</v>
      </c>
      <c r="BL160" s="51">
        <f t="shared" si="121"/>
        <v>1</v>
      </c>
      <c r="BM160" s="51">
        <f t="shared" si="122"/>
        <v>0</v>
      </c>
      <c r="BN160" s="51">
        <f t="shared" si="123"/>
        <v>0</v>
      </c>
      <c r="BO160" s="51">
        <f t="shared" si="124"/>
        <v>0</v>
      </c>
      <c r="BP160" s="51">
        <f t="shared" si="125"/>
        <v>0</v>
      </c>
      <c r="BQ160" s="51">
        <f t="shared" si="126"/>
        <v>0</v>
      </c>
      <c r="BR160" s="51">
        <f t="shared" si="127"/>
        <v>0</v>
      </c>
      <c r="BS160" s="51">
        <f t="shared" si="128"/>
        <v>0</v>
      </c>
      <c r="BT160" s="51">
        <f t="shared" si="129"/>
        <v>0</v>
      </c>
      <c r="BU160" s="32" t="s">
        <v>2384</v>
      </c>
      <c r="BV160" s="32" t="s">
        <v>2385</v>
      </c>
      <c r="BW160" s="32" t="s">
        <v>2386</v>
      </c>
      <c r="BX160" s="32" t="s">
        <v>2387</v>
      </c>
      <c r="BY160" s="32" t="s">
        <v>2388</v>
      </c>
      <c r="BZ160" s="32" t="s">
        <v>18</v>
      </c>
    </row>
    <row r="161" spans="1:78">
      <c r="A161" s="32" t="s">
        <v>16</v>
      </c>
      <c r="B161" s="33" t="s">
        <v>2389</v>
      </c>
      <c r="C161" s="32" t="s">
        <v>2390</v>
      </c>
      <c r="D161" s="32" t="s">
        <v>2391</v>
      </c>
      <c r="E161" s="32" t="s">
        <v>2392</v>
      </c>
      <c r="F161" s="32" t="s">
        <v>2393</v>
      </c>
      <c r="G161" s="33" t="s">
        <v>2394</v>
      </c>
      <c r="H161" s="32" t="s">
        <v>2395</v>
      </c>
      <c r="I161" s="33" t="s">
        <v>2396</v>
      </c>
      <c r="J161" s="32" t="s">
        <v>2397</v>
      </c>
      <c r="K161" s="32" t="s">
        <v>2398</v>
      </c>
      <c r="L161" s="33" t="s">
        <v>2399</v>
      </c>
      <c r="M161" s="32" t="s">
        <v>2400</v>
      </c>
      <c r="N161" s="32" t="s">
        <v>2401</v>
      </c>
      <c r="O161" s="32" t="s">
        <v>2402</v>
      </c>
      <c r="P161" s="36">
        <f t="shared" si="87"/>
        <v>0.89801567295400009</v>
      </c>
      <c r="Q161" s="38">
        <f t="shared" si="88"/>
        <v>0.61286429774205131</v>
      </c>
      <c r="R161" s="41" t="s">
        <v>2403</v>
      </c>
      <c r="S161" s="44">
        <f t="shared" si="89"/>
        <v>0.77487066861401477</v>
      </c>
      <c r="T161" s="43">
        <f t="shared" si="90"/>
        <v>0.91111597919424092</v>
      </c>
      <c r="U161" s="42">
        <f t="shared" si="91"/>
        <v>0.29001722363755184</v>
      </c>
      <c r="V161" s="32" t="s">
        <v>2404</v>
      </c>
      <c r="W161" s="32" t="s">
        <v>2405</v>
      </c>
      <c r="X161" s="32" t="s">
        <v>2406</v>
      </c>
      <c r="Y161" s="32" t="s">
        <v>2407</v>
      </c>
      <c r="Z161" s="32" t="s">
        <v>2408</v>
      </c>
      <c r="AA161" s="32" t="s">
        <v>2409</v>
      </c>
      <c r="AB161" s="32" t="s">
        <v>2410</v>
      </c>
      <c r="AC161" s="47">
        <f t="shared" si="92"/>
        <v>4.086934867038057E-2</v>
      </c>
      <c r="AD161" s="32"/>
      <c r="AE161" s="32" t="s">
        <v>2411</v>
      </c>
      <c r="AF161" s="32" t="s">
        <v>2412</v>
      </c>
      <c r="AG161" s="28">
        <f t="shared" si="93"/>
        <v>4.09050000000002</v>
      </c>
      <c r="AH161" s="32">
        <v>1</v>
      </c>
      <c r="AI161" s="32">
        <v>2</v>
      </c>
      <c r="AJ161" s="49">
        <f t="shared" si="94"/>
        <v>9.2182886022435717</v>
      </c>
      <c r="AK161" s="51">
        <f t="shared" si="95"/>
        <v>7.8004716497814419</v>
      </c>
      <c r="AL161" s="51">
        <f t="shared" si="96"/>
        <v>2.2535847945834315</v>
      </c>
      <c r="AM161" s="51">
        <f t="shared" si="97"/>
        <v>1.9069726561010643</v>
      </c>
      <c r="AN161" s="51"/>
      <c r="AO161" s="51">
        <f t="shared" si="98"/>
        <v>2.2535847945834315</v>
      </c>
      <c r="AP161" s="51">
        <f t="shared" si="99"/>
        <v>0</v>
      </c>
      <c r="AQ161" s="51">
        <f t="shared" si="100"/>
        <v>1</v>
      </c>
      <c r="AR161" s="51">
        <f t="shared" si="101"/>
        <v>0</v>
      </c>
      <c r="AS161" s="51">
        <f t="shared" si="102"/>
        <v>0</v>
      </c>
      <c r="AT161" s="51">
        <f t="shared" si="103"/>
        <v>2.2535847945834315</v>
      </c>
      <c r="AU161" s="51">
        <f t="shared" si="104"/>
        <v>0</v>
      </c>
      <c r="AV161" s="51">
        <f t="shared" si="105"/>
        <v>1</v>
      </c>
      <c r="AW161" s="51">
        <f t="shared" si="106"/>
        <v>0</v>
      </c>
      <c r="AX161" s="51">
        <f t="shared" si="107"/>
        <v>0</v>
      </c>
      <c r="AY161" s="51">
        <f t="shared" si="108"/>
        <v>0</v>
      </c>
      <c r="AZ161" s="51">
        <f t="shared" si="109"/>
        <v>0</v>
      </c>
      <c r="BA161" s="51">
        <f t="shared" si="110"/>
        <v>0</v>
      </c>
      <c r="BB161" s="51">
        <f t="shared" si="111"/>
        <v>0</v>
      </c>
      <c r="BC161" s="51">
        <f t="shared" si="112"/>
        <v>0</v>
      </c>
      <c r="BD161" s="51">
        <f t="shared" si="113"/>
        <v>0</v>
      </c>
      <c r="BE161" s="51">
        <f t="shared" si="114"/>
        <v>1.9069726561010643</v>
      </c>
      <c r="BF161" s="51">
        <f t="shared" si="115"/>
        <v>0</v>
      </c>
      <c r="BG161" s="51">
        <f t="shared" si="116"/>
        <v>1</v>
      </c>
      <c r="BH161" s="51">
        <f t="shared" si="117"/>
        <v>0</v>
      </c>
      <c r="BI161" s="51">
        <f t="shared" si="118"/>
        <v>0</v>
      </c>
      <c r="BJ161" s="51">
        <f t="shared" si="119"/>
        <v>1.9069726561010643</v>
      </c>
      <c r="BK161" s="51">
        <f t="shared" si="120"/>
        <v>0</v>
      </c>
      <c r="BL161" s="51">
        <f t="shared" si="121"/>
        <v>1</v>
      </c>
      <c r="BM161" s="51">
        <f t="shared" si="122"/>
        <v>0</v>
      </c>
      <c r="BN161" s="51">
        <f t="shared" si="123"/>
        <v>0</v>
      </c>
      <c r="BO161" s="51">
        <f t="shared" si="124"/>
        <v>0</v>
      </c>
      <c r="BP161" s="51">
        <f t="shared" si="125"/>
        <v>0</v>
      </c>
      <c r="BQ161" s="51">
        <f t="shared" si="126"/>
        <v>0</v>
      </c>
      <c r="BR161" s="51">
        <f t="shared" si="127"/>
        <v>0</v>
      </c>
      <c r="BS161" s="51">
        <f t="shared" si="128"/>
        <v>0</v>
      </c>
      <c r="BT161" s="51">
        <f t="shared" si="129"/>
        <v>0</v>
      </c>
      <c r="BU161" s="32" t="s">
        <v>2413</v>
      </c>
      <c r="BV161" s="32" t="s">
        <v>2414</v>
      </c>
      <c r="BW161" s="32" t="s">
        <v>1728</v>
      </c>
      <c r="BX161" s="32" t="s">
        <v>2415</v>
      </c>
      <c r="BY161" s="32" t="s">
        <v>2416</v>
      </c>
      <c r="BZ161" s="32" t="s">
        <v>18</v>
      </c>
    </row>
    <row r="162" spans="1:78">
      <c r="A162" s="32" t="s">
        <v>20</v>
      </c>
      <c r="B162" s="33" t="s">
        <v>2417</v>
      </c>
      <c r="C162" s="32" t="s">
        <v>2418</v>
      </c>
      <c r="D162" s="32" t="s">
        <v>2419</v>
      </c>
      <c r="E162" s="33" t="s">
        <v>2420</v>
      </c>
      <c r="F162" s="32" t="s">
        <v>2421</v>
      </c>
      <c r="G162" s="32" t="s">
        <v>2422</v>
      </c>
      <c r="H162" s="32" t="s">
        <v>2423</v>
      </c>
      <c r="I162" s="33" t="s">
        <v>2424</v>
      </c>
      <c r="J162" s="32" t="s">
        <v>2425</v>
      </c>
      <c r="K162" s="32" t="s">
        <v>2426</v>
      </c>
      <c r="L162" s="33" t="s">
        <v>2427</v>
      </c>
      <c r="M162" s="32" t="s">
        <v>2428</v>
      </c>
      <c r="N162" s="32" t="s">
        <v>2429</v>
      </c>
      <c r="O162" s="32" t="s">
        <v>2430</v>
      </c>
      <c r="P162" s="36">
        <f t="shared" si="87"/>
        <v>0.69333005855600005</v>
      </c>
      <c r="Q162" s="38">
        <f t="shared" si="88"/>
        <v>-3.8586859805467055E-2</v>
      </c>
      <c r="R162" s="41" t="s">
        <v>2431</v>
      </c>
      <c r="S162" s="44">
        <f t="shared" si="89"/>
        <v>0.63779178936851011</v>
      </c>
      <c r="T162" s="43">
        <f t="shared" si="90"/>
        <v>1.6093927686454517</v>
      </c>
      <c r="U162" s="42">
        <f t="shared" si="91"/>
        <v>0.51228562901254948</v>
      </c>
      <c r="V162" s="32" t="s">
        <v>2432</v>
      </c>
      <c r="W162" s="32" t="s">
        <v>2433</v>
      </c>
      <c r="X162" s="32" t="s">
        <v>2434</v>
      </c>
      <c r="Y162" s="32" t="s">
        <v>2435</v>
      </c>
      <c r="Z162" s="32" t="s">
        <v>2436</v>
      </c>
      <c r="AA162" s="32" t="s">
        <v>2437</v>
      </c>
      <c r="AB162" s="32" t="s">
        <v>2438</v>
      </c>
      <c r="AC162" s="47">
        <f t="shared" si="92"/>
        <v>3.9069990120469404E-2</v>
      </c>
      <c r="AD162" s="32"/>
      <c r="AE162" s="32" t="s">
        <v>2439</v>
      </c>
      <c r="AF162" s="32" t="s">
        <v>2440</v>
      </c>
      <c r="AG162" s="28">
        <f t="shared" si="93"/>
        <v>2.3686999999999898</v>
      </c>
      <c r="AH162" s="32">
        <v>2</v>
      </c>
      <c r="AI162" s="32">
        <v>1</v>
      </c>
      <c r="AJ162" s="49">
        <f t="shared" si="94"/>
        <v>9.0023769536684792</v>
      </c>
      <c r="AK162" s="51">
        <f t="shared" si="95"/>
        <v>8.6862398494264976</v>
      </c>
      <c r="AL162" s="51">
        <f t="shared" si="96"/>
        <v>3.8005559816222054</v>
      </c>
      <c r="AM162" s="51">
        <f t="shared" si="97"/>
        <v>3.6670915900817049</v>
      </c>
      <c r="AN162" s="51"/>
      <c r="AO162" s="51">
        <f t="shared" si="98"/>
        <v>0</v>
      </c>
      <c r="AP162" s="51">
        <f t="shared" si="99"/>
        <v>3.8005559816222054</v>
      </c>
      <c r="AQ162" s="51">
        <f t="shared" si="100"/>
        <v>0</v>
      </c>
      <c r="AR162" s="51">
        <f t="shared" si="101"/>
        <v>1</v>
      </c>
      <c r="AS162" s="51">
        <f t="shared" si="102"/>
        <v>3.8005559816222054</v>
      </c>
      <c r="AT162" s="51">
        <f t="shared" si="103"/>
        <v>0</v>
      </c>
      <c r="AU162" s="51">
        <f t="shared" si="104"/>
        <v>1</v>
      </c>
      <c r="AV162" s="51">
        <f t="shared" si="105"/>
        <v>0</v>
      </c>
      <c r="AW162" s="51">
        <f t="shared" si="106"/>
        <v>0</v>
      </c>
      <c r="AX162" s="51">
        <f t="shared" si="107"/>
        <v>0</v>
      </c>
      <c r="AY162" s="51">
        <f t="shared" si="108"/>
        <v>0</v>
      </c>
      <c r="AZ162" s="51">
        <f t="shared" si="109"/>
        <v>0</v>
      </c>
      <c r="BA162" s="51">
        <f t="shared" si="110"/>
        <v>0</v>
      </c>
      <c r="BB162" s="51">
        <f t="shared" si="111"/>
        <v>0</v>
      </c>
      <c r="BC162" s="51">
        <f t="shared" si="112"/>
        <v>0</v>
      </c>
      <c r="BD162" s="51">
        <f t="shared" si="113"/>
        <v>0</v>
      </c>
      <c r="BE162" s="51">
        <f t="shared" si="114"/>
        <v>0</v>
      </c>
      <c r="BF162" s="51">
        <f t="shared" si="115"/>
        <v>3.6670915900817049</v>
      </c>
      <c r="BG162" s="51">
        <f t="shared" si="116"/>
        <v>0</v>
      </c>
      <c r="BH162" s="51">
        <f t="shared" si="117"/>
        <v>1</v>
      </c>
      <c r="BI162" s="51">
        <f t="shared" si="118"/>
        <v>3.6670915900817049</v>
      </c>
      <c r="BJ162" s="51">
        <f t="shared" si="119"/>
        <v>0</v>
      </c>
      <c r="BK162" s="51">
        <f t="shared" si="120"/>
        <v>1</v>
      </c>
      <c r="BL162" s="51">
        <f t="shared" si="121"/>
        <v>0</v>
      </c>
      <c r="BM162" s="51">
        <f t="shared" si="122"/>
        <v>0</v>
      </c>
      <c r="BN162" s="51">
        <f t="shared" si="123"/>
        <v>0</v>
      </c>
      <c r="BO162" s="51">
        <f t="shared" si="124"/>
        <v>0</v>
      </c>
      <c r="BP162" s="51">
        <f t="shared" si="125"/>
        <v>0</v>
      </c>
      <c r="BQ162" s="51">
        <f t="shared" si="126"/>
        <v>0</v>
      </c>
      <c r="BR162" s="51">
        <f t="shared" si="127"/>
        <v>0</v>
      </c>
      <c r="BS162" s="51">
        <f t="shared" si="128"/>
        <v>0</v>
      </c>
      <c r="BT162" s="51">
        <f t="shared" si="129"/>
        <v>0</v>
      </c>
      <c r="BU162" s="32" t="s">
        <v>2441</v>
      </c>
      <c r="BV162" s="32" t="s">
        <v>2442</v>
      </c>
      <c r="BW162" s="32" t="s">
        <v>2443</v>
      </c>
      <c r="BX162" s="32" t="s">
        <v>2444</v>
      </c>
      <c r="BY162" s="32" t="s">
        <v>2445</v>
      </c>
      <c r="BZ162" s="32" t="s">
        <v>18</v>
      </c>
    </row>
    <row r="163" spans="1:78">
      <c r="A163" s="32" t="s">
        <v>22</v>
      </c>
      <c r="B163" s="33" t="s">
        <v>2446</v>
      </c>
      <c r="C163" s="32" t="s">
        <v>2447</v>
      </c>
      <c r="D163" s="32" t="s">
        <v>2448</v>
      </c>
      <c r="E163" s="32" t="s">
        <v>2449</v>
      </c>
      <c r="F163" s="33" t="s">
        <v>2450</v>
      </c>
      <c r="G163" s="33" t="s">
        <v>2451</v>
      </c>
      <c r="H163" s="33" t="s">
        <v>2452</v>
      </c>
      <c r="I163" s="33" t="s">
        <v>2453</v>
      </c>
      <c r="J163" s="32" t="s">
        <v>2454</v>
      </c>
      <c r="K163" s="32" t="s">
        <v>2455</v>
      </c>
      <c r="L163" s="33" t="s">
        <v>2456</v>
      </c>
      <c r="M163" s="33" t="s">
        <v>2457</v>
      </c>
      <c r="N163" s="33" t="s">
        <v>2458</v>
      </c>
      <c r="O163" s="32" t="s">
        <v>2459</v>
      </c>
      <c r="P163" s="36">
        <f t="shared" si="87"/>
        <v>0.91101586194799999</v>
      </c>
      <c r="Q163" s="38">
        <f t="shared" si="88"/>
        <v>0.65989980144171478</v>
      </c>
      <c r="R163" s="41" t="s">
        <v>2460</v>
      </c>
      <c r="S163" s="44">
        <f t="shared" si="89"/>
        <v>0.70371790482569352</v>
      </c>
      <c r="T163" s="43">
        <f t="shared" si="90"/>
        <v>0.85011093112782632</v>
      </c>
      <c r="U163" s="42">
        <f t="shared" si="91"/>
        <v>0.27059871373089472</v>
      </c>
      <c r="V163" s="33" t="s">
        <v>2461</v>
      </c>
      <c r="W163" s="32" t="s">
        <v>2462</v>
      </c>
      <c r="X163" s="32" t="s">
        <v>2463</v>
      </c>
      <c r="Y163" s="32" t="s">
        <v>2464</v>
      </c>
      <c r="Z163" s="32" t="s">
        <v>2465</v>
      </c>
      <c r="AA163" s="32" t="s">
        <v>2466</v>
      </c>
      <c r="AB163" s="32" t="s">
        <v>2467</v>
      </c>
      <c r="AC163" s="47">
        <f t="shared" si="92"/>
        <v>2.3753246343459974E-2</v>
      </c>
      <c r="AD163" s="32"/>
      <c r="AE163" s="32" t="s">
        <v>2468</v>
      </c>
      <c r="AF163" s="32" t="s">
        <v>2469</v>
      </c>
      <c r="AG163" s="28">
        <f t="shared" si="93"/>
        <v>5.9486000000000558</v>
      </c>
      <c r="AH163" s="32">
        <v>1</v>
      </c>
      <c r="AI163" s="32">
        <v>3</v>
      </c>
      <c r="AJ163" s="49">
        <f t="shared" si="94"/>
        <v>9.8622248402109616</v>
      </c>
      <c r="AK163" s="51">
        <f t="shared" si="95"/>
        <v>8.4833826015662357</v>
      </c>
      <c r="AL163" s="51">
        <f t="shared" si="96"/>
        <v>1.6579068756028088</v>
      </c>
      <c r="AM163" s="51">
        <f t="shared" si="97"/>
        <v>1.4261141447678707</v>
      </c>
      <c r="AN163" s="51"/>
      <c r="AO163" s="51">
        <f t="shared" si="98"/>
        <v>1.6579068756028088</v>
      </c>
      <c r="AP163" s="51">
        <f t="shared" si="99"/>
        <v>0</v>
      </c>
      <c r="AQ163" s="51">
        <f t="shared" si="100"/>
        <v>1</v>
      </c>
      <c r="AR163" s="51">
        <f t="shared" si="101"/>
        <v>0</v>
      </c>
      <c r="AS163" s="51">
        <f t="shared" si="102"/>
        <v>0</v>
      </c>
      <c r="AT163" s="51">
        <f t="shared" si="103"/>
        <v>0</v>
      </c>
      <c r="AU163" s="51">
        <f t="shared" si="104"/>
        <v>0</v>
      </c>
      <c r="AV163" s="51">
        <f t="shared" si="105"/>
        <v>0</v>
      </c>
      <c r="AW163" s="51">
        <f t="shared" si="106"/>
        <v>0</v>
      </c>
      <c r="AX163" s="51">
        <f t="shared" si="107"/>
        <v>1.6579068756028088</v>
      </c>
      <c r="AY163" s="51">
        <f t="shared" si="108"/>
        <v>0</v>
      </c>
      <c r="AZ163" s="51">
        <f t="shared" si="109"/>
        <v>1</v>
      </c>
      <c r="BA163" s="51">
        <f t="shared" si="110"/>
        <v>0</v>
      </c>
      <c r="BB163" s="51">
        <f t="shared" si="111"/>
        <v>0</v>
      </c>
      <c r="BC163" s="51">
        <f t="shared" si="112"/>
        <v>0</v>
      </c>
      <c r="BD163" s="51">
        <f t="shared" si="113"/>
        <v>0</v>
      </c>
      <c r="BE163" s="51">
        <f t="shared" si="114"/>
        <v>1.4261141447678707</v>
      </c>
      <c r="BF163" s="51">
        <f t="shared" si="115"/>
        <v>0</v>
      </c>
      <c r="BG163" s="51">
        <f t="shared" si="116"/>
        <v>1</v>
      </c>
      <c r="BH163" s="51">
        <f t="shared" si="117"/>
        <v>0</v>
      </c>
      <c r="BI163" s="51">
        <f t="shared" si="118"/>
        <v>0</v>
      </c>
      <c r="BJ163" s="51">
        <f t="shared" si="119"/>
        <v>0</v>
      </c>
      <c r="BK163" s="51">
        <f t="shared" si="120"/>
        <v>0</v>
      </c>
      <c r="BL163" s="51">
        <f t="shared" si="121"/>
        <v>0</v>
      </c>
      <c r="BM163" s="51">
        <f t="shared" si="122"/>
        <v>0</v>
      </c>
      <c r="BN163" s="51">
        <f t="shared" si="123"/>
        <v>1.4261141447678707</v>
      </c>
      <c r="BO163" s="51">
        <f t="shared" si="124"/>
        <v>0</v>
      </c>
      <c r="BP163" s="51">
        <f t="shared" si="125"/>
        <v>1</v>
      </c>
      <c r="BQ163" s="51">
        <f t="shared" si="126"/>
        <v>0</v>
      </c>
      <c r="BR163" s="51">
        <f t="shared" si="127"/>
        <v>0</v>
      </c>
      <c r="BS163" s="51">
        <f t="shared" si="128"/>
        <v>0</v>
      </c>
      <c r="BT163" s="51">
        <f t="shared" si="129"/>
        <v>0</v>
      </c>
      <c r="BU163" s="32" t="s">
        <v>2470</v>
      </c>
      <c r="BV163" s="32" t="s">
        <v>2471</v>
      </c>
      <c r="BW163" s="32" t="s">
        <v>2472</v>
      </c>
      <c r="BX163" s="32" t="s">
        <v>2473</v>
      </c>
      <c r="BY163" s="32" t="s">
        <v>2474</v>
      </c>
      <c r="BZ163" s="32" t="s">
        <v>18</v>
      </c>
    </row>
    <row r="164" spans="1:78">
      <c r="A164" s="32" t="s">
        <v>22</v>
      </c>
      <c r="B164" s="33" t="s">
        <v>2475</v>
      </c>
      <c r="C164" s="32" t="s">
        <v>2476</v>
      </c>
      <c r="D164" s="32" t="s">
        <v>2477</v>
      </c>
      <c r="E164" s="33" t="s">
        <v>2478</v>
      </c>
      <c r="F164" s="33" t="s">
        <v>2479</v>
      </c>
      <c r="G164" s="33" t="s">
        <v>2480</v>
      </c>
      <c r="H164" s="32" t="s">
        <v>2481</v>
      </c>
      <c r="I164" s="33" t="s">
        <v>2482</v>
      </c>
      <c r="J164" s="32" t="s">
        <v>2483</v>
      </c>
      <c r="K164" s="32" t="s">
        <v>2484</v>
      </c>
      <c r="L164" s="33" t="s">
        <v>2485</v>
      </c>
      <c r="M164" s="32" t="s">
        <v>2486</v>
      </c>
      <c r="N164" s="33" t="s">
        <v>2487</v>
      </c>
      <c r="O164" s="32" t="s">
        <v>2488</v>
      </c>
      <c r="P164" s="36">
        <f t="shared" si="87"/>
        <v>0.82001702946400001</v>
      </c>
      <c r="Q164" s="38">
        <f t="shared" si="88"/>
        <v>0.34485585722192535</v>
      </c>
      <c r="R164" s="41" t="s">
        <v>2489</v>
      </c>
      <c r="S164" s="44">
        <f t="shared" si="89"/>
        <v>1.8687585079789208</v>
      </c>
      <c r="T164" s="43">
        <f t="shared" si="90"/>
        <v>1.2187111090303291</v>
      </c>
      <c r="U164" s="42">
        <f t="shared" si="91"/>
        <v>0.38792779440636538</v>
      </c>
      <c r="V164" s="35">
        <v>1989144</v>
      </c>
      <c r="W164" s="32" t="s">
        <v>2490</v>
      </c>
      <c r="X164" s="32" t="s">
        <v>2491</v>
      </c>
      <c r="Y164" s="32" t="s">
        <v>2492</v>
      </c>
      <c r="Z164" s="32" t="s">
        <v>2493</v>
      </c>
      <c r="AA164" s="32" t="s">
        <v>2494</v>
      </c>
      <c r="AB164" s="32" t="s">
        <v>2495</v>
      </c>
      <c r="AC164" s="47">
        <f t="shared" si="92"/>
        <v>3.7540006131387839E-2</v>
      </c>
      <c r="AD164" s="32"/>
      <c r="AE164" s="32" t="s">
        <v>2496</v>
      </c>
      <c r="AF164" s="32" t="s">
        <v>2497</v>
      </c>
      <c r="AG164" s="28">
        <f t="shared" si="93"/>
        <v>5.1532000000000835</v>
      </c>
      <c r="AH164" s="32">
        <v>2</v>
      </c>
      <c r="AI164" s="32">
        <v>2</v>
      </c>
      <c r="AJ164" s="49">
        <f t="shared" si="94"/>
        <v>10.610931675877799</v>
      </c>
      <c r="AK164" s="51">
        <f t="shared" si="95"/>
        <v>8.3427115798097375</v>
      </c>
      <c r="AL164" s="51">
        <f t="shared" si="96"/>
        <v>2.0590956446242386</v>
      </c>
      <c r="AM164" s="51">
        <f t="shared" si="97"/>
        <v>1.6189380539877363</v>
      </c>
      <c r="AN164" s="51"/>
      <c r="AO164" s="51">
        <f t="shared" si="98"/>
        <v>0</v>
      </c>
      <c r="AP164" s="51">
        <f t="shared" si="99"/>
        <v>0</v>
      </c>
      <c r="AQ164" s="51">
        <f t="shared" si="100"/>
        <v>0</v>
      </c>
      <c r="AR164" s="51">
        <f t="shared" si="101"/>
        <v>0</v>
      </c>
      <c r="AS164" s="51">
        <f t="shared" si="102"/>
        <v>2.0590956446242386</v>
      </c>
      <c r="AT164" s="51">
        <f t="shared" si="103"/>
        <v>2.0590956446242386</v>
      </c>
      <c r="AU164" s="51">
        <f t="shared" si="104"/>
        <v>1</v>
      </c>
      <c r="AV164" s="51">
        <f t="shared" si="105"/>
        <v>1</v>
      </c>
      <c r="AW164" s="51">
        <f t="shared" si="106"/>
        <v>0</v>
      </c>
      <c r="AX164" s="51">
        <f t="shared" si="107"/>
        <v>0</v>
      </c>
      <c r="AY164" s="51">
        <f t="shared" si="108"/>
        <v>0</v>
      </c>
      <c r="AZ164" s="51">
        <f t="shared" si="109"/>
        <v>0</v>
      </c>
      <c r="BA164" s="51">
        <f t="shared" si="110"/>
        <v>0</v>
      </c>
      <c r="BB164" s="51">
        <f t="shared" si="111"/>
        <v>0</v>
      </c>
      <c r="BC164" s="51">
        <f t="shared" si="112"/>
        <v>0</v>
      </c>
      <c r="BD164" s="51">
        <f t="shared" si="113"/>
        <v>0</v>
      </c>
      <c r="BE164" s="51">
        <f t="shared" si="114"/>
        <v>0</v>
      </c>
      <c r="BF164" s="51">
        <f t="shared" si="115"/>
        <v>0</v>
      </c>
      <c r="BG164" s="51">
        <f t="shared" si="116"/>
        <v>0</v>
      </c>
      <c r="BH164" s="51">
        <f t="shared" si="117"/>
        <v>0</v>
      </c>
      <c r="BI164" s="51">
        <f t="shared" si="118"/>
        <v>1.6189380539877363</v>
      </c>
      <c r="BJ164" s="51">
        <f t="shared" si="119"/>
        <v>1.6189380539877363</v>
      </c>
      <c r="BK164" s="51">
        <f t="shared" si="120"/>
        <v>1</v>
      </c>
      <c r="BL164" s="51">
        <f t="shared" si="121"/>
        <v>1</v>
      </c>
      <c r="BM164" s="51">
        <f t="shared" si="122"/>
        <v>0</v>
      </c>
      <c r="BN164" s="51">
        <f t="shared" si="123"/>
        <v>0</v>
      </c>
      <c r="BO164" s="51">
        <f t="shared" si="124"/>
        <v>0</v>
      </c>
      <c r="BP164" s="51">
        <f t="shared" si="125"/>
        <v>0</v>
      </c>
      <c r="BQ164" s="51">
        <f t="shared" si="126"/>
        <v>0</v>
      </c>
      <c r="BR164" s="51">
        <f t="shared" si="127"/>
        <v>0</v>
      </c>
      <c r="BS164" s="51">
        <f t="shared" si="128"/>
        <v>0</v>
      </c>
      <c r="BT164" s="51">
        <f t="shared" si="129"/>
        <v>0</v>
      </c>
      <c r="BU164" s="32" t="s">
        <v>2498</v>
      </c>
      <c r="BV164" s="32" t="s">
        <v>2499</v>
      </c>
      <c r="BW164" s="32" t="s">
        <v>2500</v>
      </c>
      <c r="BX164" s="32" t="s">
        <v>2501</v>
      </c>
      <c r="BY164" s="32" t="s">
        <v>2502</v>
      </c>
      <c r="BZ164" s="32" t="s">
        <v>18</v>
      </c>
    </row>
    <row r="165" spans="1:78">
      <c r="A165" s="32" t="s">
        <v>20</v>
      </c>
      <c r="B165" s="33" t="s">
        <v>2503</v>
      </c>
      <c r="C165" s="32" t="s">
        <v>2504</v>
      </c>
      <c r="D165" s="32" t="s">
        <v>2505</v>
      </c>
      <c r="E165" s="33" t="s">
        <v>2506</v>
      </c>
      <c r="F165" s="32" t="s">
        <v>2507</v>
      </c>
      <c r="G165" s="33" t="s">
        <v>2508</v>
      </c>
      <c r="H165" s="32" t="s">
        <v>2509</v>
      </c>
      <c r="I165" s="32" t="s">
        <v>2510</v>
      </c>
      <c r="J165" s="32" t="s">
        <v>2511</v>
      </c>
      <c r="K165" s="32" t="s">
        <v>2512</v>
      </c>
      <c r="L165" s="33" t="s">
        <v>2513</v>
      </c>
      <c r="M165" s="33" t="s">
        <v>2514</v>
      </c>
      <c r="N165" s="33" t="s">
        <v>2515</v>
      </c>
      <c r="O165" s="32" t="s">
        <v>2516</v>
      </c>
      <c r="P165" s="36">
        <f t="shared" si="87"/>
        <v>0.18327109669999997</v>
      </c>
      <c r="Q165" s="38">
        <f t="shared" si="88"/>
        <v>-0.93282341022875848</v>
      </c>
      <c r="R165" s="41" t="s">
        <v>2517</v>
      </c>
      <c r="S165" s="44">
        <f t="shared" si="89"/>
        <v>1.8945642087617267</v>
      </c>
      <c r="T165" s="43">
        <f t="shared" si="90"/>
        <v>2.7729668901331648</v>
      </c>
      <c r="U165" s="42">
        <f t="shared" si="91"/>
        <v>0.8826627751897077</v>
      </c>
      <c r="V165" s="33" t="s">
        <v>2518</v>
      </c>
      <c r="W165" s="32" t="s">
        <v>2519</v>
      </c>
      <c r="X165" s="32" t="s">
        <v>2520</v>
      </c>
      <c r="Y165" s="32" t="s">
        <v>2521</v>
      </c>
      <c r="Z165" s="32" t="s">
        <v>2522</v>
      </c>
      <c r="AA165" s="32" t="s">
        <v>2523</v>
      </c>
      <c r="AB165" s="32" t="s">
        <v>2524</v>
      </c>
      <c r="AC165" s="47">
        <f t="shared" si="92"/>
        <v>2.5028250188924361E-2</v>
      </c>
      <c r="AD165" s="32"/>
      <c r="AE165" s="32" t="s">
        <v>2525</v>
      </c>
      <c r="AF165" s="32" t="s">
        <v>2526</v>
      </c>
      <c r="AG165" s="28">
        <f t="shared" si="93"/>
        <v>12.486700000000042</v>
      </c>
      <c r="AH165" s="32">
        <v>1</v>
      </c>
      <c r="AI165" s="32">
        <v>4</v>
      </c>
      <c r="AJ165" s="49">
        <f t="shared" si="94"/>
        <v>11.215589018474484</v>
      </c>
      <c r="AK165" s="51">
        <f t="shared" si="95"/>
        <v>10.11365724425111</v>
      </c>
      <c r="AL165" s="51">
        <f t="shared" si="96"/>
        <v>0.89820280926701579</v>
      </c>
      <c r="AM165" s="51">
        <f t="shared" si="97"/>
        <v>0.80995437099082035</v>
      </c>
      <c r="AN165" s="51"/>
      <c r="AO165" s="51">
        <f t="shared" si="98"/>
        <v>0.89820280926701579</v>
      </c>
      <c r="AP165" s="51">
        <f t="shared" si="99"/>
        <v>0</v>
      </c>
      <c r="AQ165" s="51">
        <f t="shared" si="100"/>
        <v>1</v>
      </c>
      <c r="AR165" s="51">
        <f t="shared" si="101"/>
        <v>0</v>
      </c>
      <c r="AS165" s="51">
        <f t="shared" si="102"/>
        <v>0</v>
      </c>
      <c r="AT165" s="51">
        <f t="shared" si="103"/>
        <v>0</v>
      </c>
      <c r="AU165" s="51">
        <f t="shared" si="104"/>
        <v>0</v>
      </c>
      <c r="AV165" s="51">
        <f t="shared" si="105"/>
        <v>0</v>
      </c>
      <c r="AW165" s="51">
        <f t="shared" si="106"/>
        <v>0</v>
      </c>
      <c r="AX165" s="51">
        <f t="shared" si="107"/>
        <v>0</v>
      </c>
      <c r="AY165" s="51">
        <f t="shared" si="108"/>
        <v>0</v>
      </c>
      <c r="AZ165" s="51">
        <f t="shared" si="109"/>
        <v>0</v>
      </c>
      <c r="BA165" s="51">
        <f t="shared" si="110"/>
        <v>0</v>
      </c>
      <c r="BB165" s="51">
        <f t="shared" si="111"/>
        <v>0.89820280926701579</v>
      </c>
      <c r="BC165" s="51">
        <f t="shared" si="112"/>
        <v>0</v>
      </c>
      <c r="BD165" s="51">
        <f t="shared" si="113"/>
        <v>1</v>
      </c>
      <c r="BE165" s="51">
        <f t="shared" si="114"/>
        <v>0.80995437099082035</v>
      </c>
      <c r="BF165" s="51">
        <f t="shared" si="115"/>
        <v>0</v>
      </c>
      <c r="BG165" s="51">
        <f t="shared" si="116"/>
        <v>1</v>
      </c>
      <c r="BH165" s="51">
        <f t="shared" si="117"/>
        <v>0</v>
      </c>
      <c r="BI165" s="51">
        <f t="shared" si="118"/>
        <v>0</v>
      </c>
      <c r="BJ165" s="51">
        <f t="shared" si="119"/>
        <v>0</v>
      </c>
      <c r="BK165" s="51">
        <f t="shared" si="120"/>
        <v>0</v>
      </c>
      <c r="BL165" s="51">
        <f t="shared" si="121"/>
        <v>0</v>
      </c>
      <c r="BM165" s="51">
        <f t="shared" si="122"/>
        <v>0</v>
      </c>
      <c r="BN165" s="51">
        <f t="shared" si="123"/>
        <v>0</v>
      </c>
      <c r="BO165" s="51">
        <f t="shared" si="124"/>
        <v>0</v>
      </c>
      <c r="BP165" s="51">
        <f t="shared" si="125"/>
        <v>0</v>
      </c>
      <c r="BQ165" s="51">
        <f t="shared" si="126"/>
        <v>0</v>
      </c>
      <c r="BR165" s="51">
        <f t="shared" si="127"/>
        <v>0.80995437099082035</v>
      </c>
      <c r="BS165" s="51">
        <f t="shared" si="128"/>
        <v>0</v>
      </c>
      <c r="BT165" s="51">
        <f t="shared" si="129"/>
        <v>1</v>
      </c>
      <c r="BU165" s="32" t="s">
        <v>2527</v>
      </c>
      <c r="BV165" s="32" t="s">
        <v>2528</v>
      </c>
      <c r="BW165" s="32" t="s">
        <v>36</v>
      </c>
      <c r="BX165" s="32" t="s">
        <v>2529</v>
      </c>
      <c r="BY165" s="32" t="s">
        <v>455</v>
      </c>
      <c r="BZ165" s="32" t="s">
        <v>18</v>
      </c>
    </row>
    <row r="166" spans="1:78">
      <c r="A166" s="32" t="s">
        <v>20</v>
      </c>
      <c r="B166" s="33" t="s">
        <v>2530</v>
      </c>
      <c r="C166" s="32" t="s">
        <v>2531</v>
      </c>
      <c r="D166" s="32" t="s">
        <v>2532</v>
      </c>
      <c r="E166" s="33" t="s">
        <v>2533</v>
      </c>
      <c r="F166" s="33" t="s">
        <v>2534</v>
      </c>
      <c r="G166" s="32" t="s">
        <v>2535</v>
      </c>
      <c r="H166" s="32" t="s">
        <v>2536</v>
      </c>
      <c r="I166" s="32" t="s">
        <v>2537</v>
      </c>
      <c r="J166" s="32" t="s">
        <v>2538</v>
      </c>
      <c r="K166" s="32" t="s">
        <v>2539</v>
      </c>
      <c r="L166" s="32" t="s">
        <v>2540</v>
      </c>
      <c r="M166" s="33" t="s">
        <v>2541</v>
      </c>
      <c r="N166" s="33" t="s">
        <v>2542</v>
      </c>
      <c r="O166" s="33" t="s">
        <v>2543</v>
      </c>
      <c r="P166" s="36">
        <f t="shared" si="87"/>
        <v>0.94346935646399988</v>
      </c>
      <c r="Q166" s="38">
        <f t="shared" si="88"/>
        <v>0.78026885317318806</v>
      </c>
      <c r="R166" s="41" t="s">
        <v>2544</v>
      </c>
      <c r="S166" s="44">
        <f t="shared" si="89"/>
        <v>1.2363560232933883</v>
      </c>
      <c r="T166" s="43">
        <f t="shared" si="90"/>
        <v>0.67570076521656675</v>
      </c>
      <c r="U166" s="42">
        <f t="shared" si="91"/>
        <v>0.21508223367038562</v>
      </c>
      <c r="V166" s="32" t="s">
        <v>2545</v>
      </c>
      <c r="W166" s="32" t="s">
        <v>2546</v>
      </c>
      <c r="X166" s="33" t="s">
        <v>2547</v>
      </c>
      <c r="Y166" s="32" t="s">
        <v>2548</v>
      </c>
      <c r="Z166" s="32" t="s">
        <v>2549</v>
      </c>
      <c r="AA166" s="32" t="s">
        <v>2550</v>
      </c>
      <c r="AB166" s="32" t="s">
        <v>2551</v>
      </c>
      <c r="AC166" s="47">
        <f t="shared" si="92"/>
        <v>4.2841662478378471E-2</v>
      </c>
      <c r="AD166" s="32"/>
      <c r="AE166" s="32" t="s">
        <v>2552</v>
      </c>
      <c r="AF166" s="32" t="s">
        <v>2553</v>
      </c>
      <c r="AG166" s="28">
        <f t="shared" si="93"/>
        <v>7.6345000000000027</v>
      </c>
      <c r="AH166" s="32">
        <v>4</v>
      </c>
      <c r="AI166" s="32">
        <v>2</v>
      </c>
      <c r="AJ166" s="49">
        <f t="shared" si="94"/>
        <v>9.8243601930363216</v>
      </c>
      <c r="AK166" s="51">
        <f t="shared" si="95"/>
        <v>7.3012262135028365</v>
      </c>
      <c r="AL166" s="51">
        <f t="shared" si="96"/>
        <v>1.2868374082174756</v>
      </c>
      <c r="AM166" s="51">
        <f t="shared" si="97"/>
        <v>0.95634635057997697</v>
      </c>
      <c r="AN166" s="51"/>
      <c r="AO166" s="51">
        <f t="shared" si="98"/>
        <v>0</v>
      </c>
      <c r="AP166" s="51">
        <f t="shared" si="99"/>
        <v>0</v>
      </c>
      <c r="AQ166" s="51">
        <f t="shared" si="100"/>
        <v>0</v>
      </c>
      <c r="AR166" s="51">
        <f t="shared" si="101"/>
        <v>0</v>
      </c>
      <c r="AS166" s="51">
        <f t="shared" si="102"/>
        <v>0</v>
      </c>
      <c r="AT166" s="51">
        <f t="shared" si="103"/>
        <v>1.2868374082174756</v>
      </c>
      <c r="AU166" s="51">
        <f t="shared" si="104"/>
        <v>0</v>
      </c>
      <c r="AV166" s="51">
        <f t="shared" si="105"/>
        <v>1</v>
      </c>
      <c r="AW166" s="51">
        <f t="shared" si="106"/>
        <v>0</v>
      </c>
      <c r="AX166" s="51">
        <f t="shared" si="107"/>
        <v>0</v>
      </c>
      <c r="AY166" s="51">
        <f t="shared" si="108"/>
        <v>0</v>
      </c>
      <c r="AZ166" s="51">
        <f t="shared" si="109"/>
        <v>0</v>
      </c>
      <c r="BA166" s="51">
        <f t="shared" si="110"/>
        <v>1.2868374082174756</v>
      </c>
      <c r="BB166" s="51">
        <f t="shared" si="111"/>
        <v>0</v>
      </c>
      <c r="BC166" s="51">
        <f t="shared" si="112"/>
        <v>1</v>
      </c>
      <c r="BD166" s="51">
        <f t="shared" si="113"/>
        <v>0</v>
      </c>
      <c r="BE166" s="51">
        <f t="shared" si="114"/>
        <v>0</v>
      </c>
      <c r="BF166" s="51">
        <f t="shared" si="115"/>
        <v>0</v>
      </c>
      <c r="BG166" s="51">
        <f t="shared" si="116"/>
        <v>0</v>
      </c>
      <c r="BH166" s="51">
        <f t="shared" si="117"/>
        <v>0</v>
      </c>
      <c r="BI166" s="51">
        <f t="shared" si="118"/>
        <v>0</v>
      </c>
      <c r="BJ166" s="51">
        <f t="shared" si="119"/>
        <v>0.95634635057997697</v>
      </c>
      <c r="BK166" s="51">
        <f t="shared" si="120"/>
        <v>0</v>
      </c>
      <c r="BL166" s="51">
        <f t="shared" si="121"/>
        <v>1</v>
      </c>
      <c r="BM166" s="51">
        <f t="shared" si="122"/>
        <v>0</v>
      </c>
      <c r="BN166" s="51">
        <f t="shared" si="123"/>
        <v>0</v>
      </c>
      <c r="BO166" s="51">
        <f t="shared" si="124"/>
        <v>0</v>
      </c>
      <c r="BP166" s="51">
        <f t="shared" si="125"/>
        <v>0</v>
      </c>
      <c r="BQ166" s="51">
        <f t="shared" si="126"/>
        <v>0.95634635057997697</v>
      </c>
      <c r="BR166" s="51">
        <f t="shared" si="127"/>
        <v>0</v>
      </c>
      <c r="BS166" s="51">
        <f t="shared" si="128"/>
        <v>1</v>
      </c>
      <c r="BT166" s="51">
        <f t="shared" si="129"/>
        <v>0</v>
      </c>
      <c r="BU166" s="32" t="s">
        <v>2554</v>
      </c>
      <c r="BV166" s="32" t="s">
        <v>2555</v>
      </c>
      <c r="BW166" s="32" t="s">
        <v>2556</v>
      </c>
      <c r="BX166" s="32" t="s">
        <v>2557</v>
      </c>
      <c r="BY166" s="32" t="s">
        <v>2558</v>
      </c>
      <c r="BZ166" s="32" t="s">
        <v>18</v>
      </c>
    </row>
    <row r="167" spans="1:78">
      <c r="A167" s="32" t="s">
        <v>16</v>
      </c>
      <c r="B167" s="33" t="s">
        <v>2559</v>
      </c>
      <c r="C167" s="32" t="s">
        <v>2560</v>
      </c>
      <c r="D167" s="32" t="s">
        <v>2561</v>
      </c>
      <c r="E167" s="33" t="s">
        <v>2562</v>
      </c>
      <c r="F167" s="33" t="s">
        <v>2563</v>
      </c>
      <c r="G167" s="33" t="s">
        <v>2564</v>
      </c>
      <c r="H167" s="32" t="s">
        <v>2565</v>
      </c>
      <c r="I167" s="32" t="s">
        <v>2566</v>
      </c>
      <c r="J167" s="32" t="s">
        <v>2567</v>
      </c>
      <c r="K167" s="32" t="s">
        <v>2568</v>
      </c>
      <c r="L167" s="32" t="s">
        <v>2569</v>
      </c>
      <c r="M167" s="33" t="s">
        <v>2570</v>
      </c>
      <c r="N167" s="33" t="s">
        <v>2571</v>
      </c>
      <c r="O167" s="33" t="s">
        <v>2572</v>
      </c>
      <c r="P167" s="36">
        <f t="shared" si="87"/>
        <v>-0.64129030381999996</v>
      </c>
      <c r="Q167" s="38">
        <f t="shared" si="88"/>
        <v>-0.17749349245290424</v>
      </c>
      <c r="R167" s="41" t="s">
        <v>2573</v>
      </c>
      <c r="S167" s="44">
        <f t="shared" si="89"/>
        <v>1.0415293644964203</v>
      </c>
      <c r="T167" s="43">
        <f t="shared" si="90"/>
        <v>1.7492352419785067</v>
      </c>
      <c r="U167" s="42">
        <f t="shared" si="91"/>
        <v>0.55679887078285406</v>
      </c>
      <c r="V167" s="32" t="s">
        <v>2574</v>
      </c>
      <c r="W167" s="32" t="s">
        <v>2575</v>
      </c>
      <c r="X167" s="33" t="s">
        <v>2576</v>
      </c>
      <c r="Y167" s="32" t="s">
        <v>2577</v>
      </c>
      <c r="Z167" s="32" t="s">
        <v>2578</v>
      </c>
      <c r="AA167" s="32" t="s">
        <v>2579</v>
      </c>
      <c r="AB167" s="32" t="s">
        <v>2580</v>
      </c>
      <c r="AC167" s="47">
        <f t="shared" si="92"/>
        <v>4.2021525931931612E-2</v>
      </c>
      <c r="AD167" s="32"/>
      <c r="AE167" s="32" t="s">
        <v>2581</v>
      </c>
      <c r="AF167" s="32" t="s">
        <v>2582</v>
      </c>
      <c r="AG167" s="28">
        <f t="shared" si="93"/>
        <v>10.384199999999964</v>
      </c>
      <c r="AH167" s="32">
        <v>3</v>
      </c>
      <c r="AI167" s="32">
        <v>1</v>
      </c>
      <c r="AJ167" s="49">
        <f t="shared" si="94"/>
        <v>9.6048553772070697</v>
      </c>
      <c r="AK167" s="51">
        <f t="shared" si="95"/>
        <v>8.7013800528824046</v>
      </c>
      <c r="AL167" s="51">
        <f t="shared" si="96"/>
        <v>0.9249489972464997</v>
      </c>
      <c r="AM167" s="51">
        <f t="shared" si="97"/>
        <v>0.8379441895266303</v>
      </c>
      <c r="AN167" s="51"/>
      <c r="AO167" s="51">
        <f t="shared" si="98"/>
        <v>0</v>
      </c>
      <c r="AP167" s="51">
        <f t="shared" si="99"/>
        <v>0.9249489972464997</v>
      </c>
      <c r="AQ167" s="51">
        <f t="shared" si="100"/>
        <v>0</v>
      </c>
      <c r="AR167" s="51">
        <f t="shared" si="101"/>
        <v>1</v>
      </c>
      <c r="AS167" s="51">
        <f t="shared" si="102"/>
        <v>0</v>
      </c>
      <c r="AT167" s="51">
        <f t="shared" si="103"/>
        <v>0</v>
      </c>
      <c r="AU167" s="51">
        <f t="shared" si="104"/>
        <v>0</v>
      </c>
      <c r="AV167" s="51">
        <f t="shared" si="105"/>
        <v>0</v>
      </c>
      <c r="AW167" s="51">
        <f t="shared" si="106"/>
        <v>0.9249489972464997</v>
      </c>
      <c r="AX167" s="51">
        <f t="shared" si="107"/>
        <v>0</v>
      </c>
      <c r="AY167" s="51">
        <f t="shared" si="108"/>
        <v>1</v>
      </c>
      <c r="AZ167" s="51">
        <f t="shared" si="109"/>
        <v>0</v>
      </c>
      <c r="BA167" s="51">
        <f t="shared" si="110"/>
        <v>0</v>
      </c>
      <c r="BB167" s="51">
        <f t="shared" si="111"/>
        <v>0</v>
      </c>
      <c r="BC167" s="51">
        <f t="shared" si="112"/>
        <v>0</v>
      </c>
      <c r="BD167" s="51">
        <f t="shared" si="113"/>
        <v>0</v>
      </c>
      <c r="BE167" s="51">
        <f t="shared" si="114"/>
        <v>0</v>
      </c>
      <c r="BF167" s="51">
        <f t="shared" si="115"/>
        <v>0.8379441895266303</v>
      </c>
      <c r="BG167" s="51">
        <f t="shared" si="116"/>
        <v>0</v>
      </c>
      <c r="BH167" s="51">
        <f t="shared" si="117"/>
        <v>1</v>
      </c>
      <c r="BI167" s="51">
        <f t="shared" si="118"/>
        <v>0</v>
      </c>
      <c r="BJ167" s="51">
        <f t="shared" si="119"/>
        <v>0</v>
      </c>
      <c r="BK167" s="51">
        <f t="shared" si="120"/>
        <v>0</v>
      </c>
      <c r="BL167" s="51">
        <f t="shared" si="121"/>
        <v>0</v>
      </c>
      <c r="BM167" s="51">
        <f t="shared" si="122"/>
        <v>0.8379441895266303</v>
      </c>
      <c r="BN167" s="51">
        <f t="shared" si="123"/>
        <v>0</v>
      </c>
      <c r="BO167" s="51">
        <f t="shared" si="124"/>
        <v>1</v>
      </c>
      <c r="BP167" s="51">
        <f t="shared" si="125"/>
        <v>0</v>
      </c>
      <c r="BQ167" s="51">
        <f t="shared" si="126"/>
        <v>0</v>
      </c>
      <c r="BR167" s="51">
        <f t="shared" si="127"/>
        <v>0</v>
      </c>
      <c r="BS167" s="51">
        <f t="shared" si="128"/>
        <v>0</v>
      </c>
      <c r="BT167" s="51">
        <f t="shared" si="129"/>
        <v>0</v>
      </c>
      <c r="BU167" s="32" t="s">
        <v>2583</v>
      </c>
      <c r="BV167" s="32" t="s">
        <v>2584</v>
      </c>
      <c r="BW167" s="32" t="s">
        <v>2585</v>
      </c>
      <c r="BX167" s="32" t="s">
        <v>2586</v>
      </c>
      <c r="BY167" s="32" t="s">
        <v>2587</v>
      </c>
      <c r="BZ167" s="32" t="s">
        <v>18</v>
      </c>
    </row>
    <row r="168" spans="1:78">
      <c r="A168" s="32" t="s">
        <v>16</v>
      </c>
      <c r="B168" s="32" t="s">
        <v>2588</v>
      </c>
      <c r="C168" s="32" t="s">
        <v>2589</v>
      </c>
      <c r="D168" s="32" t="s">
        <v>2590</v>
      </c>
      <c r="E168" s="32" t="s">
        <v>2591</v>
      </c>
      <c r="F168" s="33" t="s">
        <v>2592</v>
      </c>
      <c r="G168" s="33" t="s">
        <v>2593</v>
      </c>
      <c r="H168" s="33" t="s">
        <v>2594</v>
      </c>
      <c r="I168" s="32" t="s">
        <v>2595</v>
      </c>
      <c r="J168" s="32" t="s">
        <v>2596</v>
      </c>
      <c r="K168" s="32" t="s">
        <v>2597</v>
      </c>
      <c r="L168" s="33" t="s">
        <v>2598</v>
      </c>
      <c r="M168" s="32" t="s">
        <v>2599</v>
      </c>
      <c r="N168" s="32" t="s">
        <v>2600</v>
      </c>
      <c r="O168" s="32" t="s">
        <v>2601</v>
      </c>
      <c r="P168" s="36">
        <f t="shared" si="87"/>
        <v>0.80395537190999999</v>
      </c>
      <c r="Q168" s="38">
        <f t="shared" si="88"/>
        <v>0.29268848004589287</v>
      </c>
      <c r="R168" s="41" t="s">
        <v>2602</v>
      </c>
      <c r="S168" s="44">
        <f t="shared" si="89"/>
        <v>0.37788540110172131</v>
      </c>
      <c r="T168" s="43">
        <f t="shared" si="90"/>
        <v>1.2737590878306975</v>
      </c>
      <c r="U168" s="42">
        <f t="shared" si="91"/>
        <v>0.40545011027295835</v>
      </c>
      <c r="V168" s="32" t="s">
        <v>2603</v>
      </c>
      <c r="W168" s="32" t="s">
        <v>2604</v>
      </c>
      <c r="X168" s="32" t="s">
        <v>2605</v>
      </c>
      <c r="Y168" s="32" t="s">
        <v>2606</v>
      </c>
      <c r="Z168" s="32" t="s">
        <v>2607</v>
      </c>
      <c r="AA168" s="32" t="s">
        <v>2608</v>
      </c>
      <c r="AB168" s="32" t="s">
        <v>2609</v>
      </c>
      <c r="AC168" s="47">
        <f t="shared" si="92"/>
        <v>3.9817454966710068E-2</v>
      </c>
      <c r="AD168" s="32"/>
      <c r="AE168" s="32" t="s">
        <v>2610</v>
      </c>
      <c r="AF168" s="32" t="s">
        <v>2611</v>
      </c>
      <c r="AG168" s="28">
        <f t="shared" si="93"/>
        <v>5.1891000000000531</v>
      </c>
      <c r="AH168" s="32">
        <v>2</v>
      </c>
      <c r="AI168" s="32">
        <v>2</v>
      </c>
      <c r="AJ168" s="49">
        <f t="shared" si="94"/>
        <v>8.2199000925823373</v>
      </c>
      <c r="AK168" s="51">
        <f t="shared" si="95"/>
        <v>8.3214757137154596</v>
      </c>
      <c r="AL168" s="51">
        <f t="shared" si="96"/>
        <v>1.5840704732192967</v>
      </c>
      <c r="AM168" s="51">
        <f t="shared" si="97"/>
        <v>1.6036452783171213</v>
      </c>
      <c r="AN168" s="51"/>
      <c r="AO168" s="51">
        <f t="shared" si="98"/>
        <v>0</v>
      </c>
      <c r="AP168" s="51">
        <f t="shared" si="99"/>
        <v>0</v>
      </c>
      <c r="AQ168" s="51">
        <f t="shared" si="100"/>
        <v>0</v>
      </c>
      <c r="AR168" s="51">
        <f t="shared" si="101"/>
        <v>0</v>
      </c>
      <c r="AS168" s="51">
        <f t="shared" si="102"/>
        <v>1.5840704732192967</v>
      </c>
      <c r="AT168" s="51">
        <f t="shared" si="103"/>
        <v>1.5840704732192967</v>
      </c>
      <c r="AU168" s="51">
        <f t="shared" si="104"/>
        <v>1</v>
      </c>
      <c r="AV168" s="51">
        <f t="shared" si="105"/>
        <v>1</v>
      </c>
      <c r="AW168" s="51">
        <f t="shared" si="106"/>
        <v>0</v>
      </c>
      <c r="AX168" s="51">
        <f t="shared" si="107"/>
        <v>0</v>
      </c>
      <c r="AY168" s="51">
        <f t="shared" si="108"/>
        <v>0</v>
      </c>
      <c r="AZ168" s="51">
        <f t="shared" si="109"/>
        <v>0</v>
      </c>
      <c r="BA168" s="51">
        <f t="shared" si="110"/>
        <v>0</v>
      </c>
      <c r="BB168" s="51">
        <f t="shared" si="111"/>
        <v>0</v>
      </c>
      <c r="BC168" s="51">
        <f t="shared" si="112"/>
        <v>0</v>
      </c>
      <c r="BD168" s="51">
        <f t="shared" si="113"/>
        <v>0</v>
      </c>
      <c r="BE168" s="51">
        <f t="shared" si="114"/>
        <v>0</v>
      </c>
      <c r="BF168" s="51">
        <f t="shared" si="115"/>
        <v>0</v>
      </c>
      <c r="BG168" s="51">
        <f t="shared" si="116"/>
        <v>0</v>
      </c>
      <c r="BH168" s="51">
        <f t="shared" si="117"/>
        <v>0</v>
      </c>
      <c r="BI168" s="51">
        <f t="shared" si="118"/>
        <v>1.6036452783171213</v>
      </c>
      <c r="BJ168" s="51">
        <f t="shared" si="119"/>
        <v>1.6036452783171213</v>
      </c>
      <c r="BK168" s="51">
        <f t="shared" si="120"/>
        <v>1</v>
      </c>
      <c r="BL168" s="51">
        <f t="shared" si="121"/>
        <v>1</v>
      </c>
      <c r="BM168" s="51">
        <f t="shared" si="122"/>
        <v>0</v>
      </c>
      <c r="BN168" s="51">
        <f t="shared" si="123"/>
        <v>0</v>
      </c>
      <c r="BO168" s="51">
        <f t="shared" si="124"/>
        <v>0</v>
      </c>
      <c r="BP168" s="51">
        <f t="shared" si="125"/>
        <v>0</v>
      </c>
      <c r="BQ168" s="51">
        <f t="shared" si="126"/>
        <v>0</v>
      </c>
      <c r="BR168" s="51">
        <f t="shared" si="127"/>
        <v>0</v>
      </c>
      <c r="BS168" s="51">
        <f t="shared" si="128"/>
        <v>0</v>
      </c>
      <c r="BT168" s="51">
        <f t="shared" si="129"/>
        <v>0</v>
      </c>
      <c r="BU168" s="32" t="s">
        <v>2612</v>
      </c>
      <c r="BV168" s="32" t="s">
        <v>2613</v>
      </c>
      <c r="BW168" s="32" t="s">
        <v>2614</v>
      </c>
      <c r="BX168" s="32" t="s">
        <v>2615</v>
      </c>
      <c r="BY168" s="32" t="s">
        <v>2616</v>
      </c>
      <c r="BZ168" s="32" t="s">
        <v>18</v>
      </c>
    </row>
    <row r="169" spans="1:78">
      <c r="A169" s="32" t="s">
        <v>22</v>
      </c>
      <c r="B169" s="32" t="s">
        <v>2617</v>
      </c>
      <c r="C169" s="32" t="s">
        <v>2618</v>
      </c>
      <c r="D169" s="32" t="s">
        <v>2619</v>
      </c>
      <c r="E169" s="32" t="s">
        <v>2620</v>
      </c>
      <c r="F169" s="32" t="s">
        <v>2621</v>
      </c>
      <c r="G169" s="32" t="s">
        <v>2622</v>
      </c>
      <c r="H169" s="32" t="s">
        <v>2623</v>
      </c>
      <c r="I169" s="32" t="s">
        <v>2624</v>
      </c>
      <c r="J169" s="32" t="s">
        <v>2625</v>
      </c>
      <c r="K169" s="33" t="s">
        <v>2626</v>
      </c>
      <c r="L169" s="33" t="s">
        <v>2627</v>
      </c>
      <c r="M169" s="33" t="s">
        <v>2628</v>
      </c>
      <c r="N169" s="33" t="s">
        <v>2629</v>
      </c>
      <c r="O169" s="32" t="s">
        <v>2630</v>
      </c>
      <c r="P169" s="36">
        <f t="shared" si="87"/>
        <v>0.87966957079800001</v>
      </c>
      <c r="Q169" s="38">
        <f t="shared" si="88"/>
        <v>0.54763710757587503</v>
      </c>
      <c r="R169" s="41" t="s">
        <v>2631</v>
      </c>
      <c r="S169" s="44">
        <f t="shared" si="89"/>
        <v>0.50462016397591136</v>
      </c>
      <c r="T169" s="43">
        <f t="shared" si="90"/>
        <v>0.9912587152174106</v>
      </c>
      <c r="U169" s="42">
        <f t="shared" si="91"/>
        <v>0.31552744881954453</v>
      </c>
      <c r="V169" s="32" t="s">
        <v>2632</v>
      </c>
      <c r="W169" s="32" t="s">
        <v>2633</v>
      </c>
      <c r="X169" s="32" t="s">
        <v>2634</v>
      </c>
      <c r="Y169" s="32" t="s">
        <v>2635</v>
      </c>
      <c r="Z169" s="32" t="s">
        <v>2636</v>
      </c>
      <c r="AA169" s="32" t="s">
        <v>2637</v>
      </c>
      <c r="AB169" s="32" t="s">
        <v>2638</v>
      </c>
      <c r="AC169" s="47">
        <f t="shared" si="92"/>
        <v>3.8250813303633488E-2</v>
      </c>
      <c r="AD169" s="32"/>
      <c r="AE169" s="32" t="s">
        <v>2639</v>
      </c>
      <c r="AF169" s="32" t="s">
        <v>2640</v>
      </c>
      <c r="AG169" s="28">
        <f t="shared" si="93"/>
        <v>14.400399999999991</v>
      </c>
      <c r="AH169" s="32">
        <v>2</v>
      </c>
      <c r="AI169" s="32">
        <v>2</v>
      </c>
      <c r="AJ169" s="49">
        <f t="shared" si="94"/>
        <v>8.6950597516873334</v>
      </c>
      <c r="AK169" s="51">
        <f t="shared" si="95"/>
        <v>8.0176274116518051</v>
      </c>
      <c r="AL169" s="51">
        <f t="shared" si="96"/>
        <v>0.60380682145546927</v>
      </c>
      <c r="AM169" s="51">
        <f t="shared" si="97"/>
        <v>0.55676421569205092</v>
      </c>
      <c r="AN169" s="51"/>
      <c r="AO169" s="51">
        <f t="shared" si="98"/>
        <v>0</v>
      </c>
      <c r="AP169" s="51">
        <f t="shared" si="99"/>
        <v>0</v>
      </c>
      <c r="AQ169" s="51">
        <f t="shared" si="100"/>
        <v>0</v>
      </c>
      <c r="AR169" s="51">
        <f t="shared" si="101"/>
        <v>0</v>
      </c>
      <c r="AS169" s="51">
        <f t="shared" si="102"/>
        <v>0.60380682145546927</v>
      </c>
      <c r="AT169" s="51">
        <f t="shared" si="103"/>
        <v>0.60380682145546927</v>
      </c>
      <c r="AU169" s="51">
        <f t="shared" si="104"/>
        <v>1</v>
      </c>
      <c r="AV169" s="51">
        <f t="shared" si="105"/>
        <v>1</v>
      </c>
      <c r="AW169" s="51">
        <f t="shared" si="106"/>
        <v>0</v>
      </c>
      <c r="AX169" s="51">
        <f t="shared" si="107"/>
        <v>0</v>
      </c>
      <c r="AY169" s="51">
        <f t="shared" si="108"/>
        <v>0</v>
      </c>
      <c r="AZ169" s="51">
        <f t="shared" si="109"/>
        <v>0</v>
      </c>
      <c r="BA169" s="51">
        <f t="shared" si="110"/>
        <v>0</v>
      </c>
      <c r="BB169" s="51">
        <f t="shared" si="111"/>
        <v>0</v>
      </c>
      <c r="BC169" s="51">
        <f t="shared" si="112"/>
        <v>0</v>
      </c>
      <c r="BD169" s="51">
        <f t="shared" si="113"/>
        <v>0</v>
      </c>
      <c r="BE169" s="51">
        <f t="shared" si="114"/>
        <v>0</v>
      </c>
      <c r="BF169" s="51">
        <f t="shared" si="115"/>
        <v>0</v>
      </c>
      <c r="BG169" s="51">
        <f t="shared" si="116"/>
        <v>0</v>
      </c>
      <c r="BH169" s="51">
        <f t="shared" si="117"/>
        <v>0</v>
      </c>
      <c r="BI169" s="51">
        <f t="shared" si="118"/>
        <v>0.55676421569205092</v>
      </c>
      <c r="BJ169" s="51">
        <f t="shared" si="119"/>
        <v>0.55676421569205092</v>
      </c>
      <c r="BK169" s="51">
        <f t="shared" si="120"/>
        <v>1</v>
      </c>
      <c r="BL169" s="51">
        <f t="shared" si="121"/>
        <v>1</v>
      </c>
      <c r="BM169" s="51">
        <f t="shared" si="122"/>
        <v>0</v>
      </c>
      <c r="BN169" s="51">
        <f t="shared" si="123"/>
        <v>0</v>
      </c>
      <c r="BO169" s="51">
        <f t="shared" si="124"/>
        <v>0</v>
      </c>
      <c r="BP169" s="51">
        <f t="shared" si="125"/>
        <v>0</v>
      </c>
      <c r="BQ169" s="51">
        <f t="shared" si="126"/>
        <v>0</v>
      </c>
      <c r="BR169" s="51">
        <f t="shared" si="127"/>
        <v>0</v>
      </c>
      <c r="BS169" s="51">
        <f t="shared" si="128"/>
        <v>0</v>
      </c>
      <c r="BT169" s="51">
        <f t="shared" si="129"/>
        <v>0</v>
      </c>
      <c r="BU169" s="32" t="s">
        <v>2641</v>
      </c>
      <c r="BV169" s="32" t="s">
        <v>2642</v>
      </c>
      <c r="BW169" s="32" t="s">
        <v>2643</v>
      </c>
      <c r="BX169" s="32" t="s">
        <v>2644</v>
      </c>
      <c r="BY169" s="32" t="s">
        <v>2645</v>
      </c>
      <c r="BZ169" s="32" t="s">
        <v>18</v>
      </c>
    </row>
    <row r="170" spans="1:78">
      <c r="A170" s="32" t="s">
        <v>22</v>
      </c>
      <c r="B170" s="33" t="s">
        <v>2646</v>
      </c>
      <c r="C170" s="32" t="s">
        <v>2647</v>
      </c>
      <c r="D170" s="32" t="s">
        <v>2648</v>
      </c>
      <c r="E170" s="33" t="s">
        <v>2649</v>
      </c>
      <c r="F170" s="33" t="s">
        <v>2650</v>
      </c>
      <c r="G170" s="33" t="s">
        <v>2651</v>
      </c>
      <c r="H170" s="32" t="s">
        <v>2652</v>
      </c>
      <c r="I170" s="32" t="s">
        <v>2653</v>
      </c>
      <c r="J170" s="32" t="s">
        <v>2654</v>
      </c>
      <c r="K170" s="32" t="s">
        <v>2655</v>
      </c>
      <c r="L170" s="33" t="s">
        <v>2656</v>
      </c>
      <c r="M170" s="32" t="s">
        <v>2657</v>
      </c>
      <c r="N170" s="33" t="s">
        <v>2658</v>
      </c>
      <c r="O170" s="32" t="s">
        <v>2659</v>
      </c>
      <c r="P170" s="36">
        <f t="shared" si="87"/>
        <v>0.74900708158700013</v>
      </c>
      <c r="Q170" s="38">
        <f t="shared" si="88"/>
        <v>0.12202321653495019</v>
      </c>
      <c r="R170" s="41" t="s">
        <v>2660</v>
      </c>
      <c r="S170" s="44">
        <f t="shared" si="89"/>
        <v>1.6366004657303177</v>
      </c>
      <c r="T170" s="43">
        <f t="shared" si="90"/>
        <v>1.4484682489889984</v>
      </c>
      <c r="U170" s="42">
        <f t="shared" si="91"/>
        <v>0.46106176347652267</v>
      </c>
      <c r="V170" s="33" t="s">
        <v>2661</v>
      </c>
      <c r="W170" s="32" t="s">
        <v>2662</v>
      </c>
      <c r="X170" s="32" t="s">
        <v>2663</v>
      </c>
      <c r="Y170" s="32" t="s">
        <v>2664</v>
      </c>
      <c r="Z170" s="32" t="s">
        <v>2665</v>
      </c>
      <c r="AA170" s="32" t="s">
        <v>2666</v>
      </c>
      <c r="AB170" s="32" t="s">
        <v>2667</v>
      </c>
      <c r="AC170" s="47">
        <f t="shared" si="92"/>
        <v>4.2294110609024251E-2</v>
      </c>
      <c r="AD170" s="32"/>
      <c r="AE170" s="32" t="s">
        <v>2668</v>
      </c>
      <c r="AF170" s="32" t="s">
        <v>2669</v>
      </c>
      <c r="AG170" s="28">
        <f t="shared" si="93"/>
        <v>15.66719999999998</v>
      </c>
      <c r="AH170" s="32">
        <v>1</v>
      </c>
      <c r="AI170" s="32">
        <v>2</v>
      </c>
      <c r="AJ170" s="49">
        <f t="shared" si="94"/>
        <v>10.247525797497467</v>
      </c>
      <c r="AK170" s="51">
        <f t="shared" si="95"/>
        <v>8.419855560929955</v>
      </c>
      <c r="AL170" s="51">
        <f t="shared" si="96"/>
        <v>0.65407512494239428</v>
      </c>
      <c r="AM170" s="51">
        <f t="shared" si="97"/>
        <v>0.53741929387063203</v>
      </c>
      <c r="AN170" s="51"/>
      <c r="AO170" s="51">
        <f t="shared" si="98"/>
        <v>0.65407512494239428</v>
      </c>
      <c r="AP170" s="51">
        <f t="shared" si="99"/>
        <v>0</v>
      </c>
      <c r="AQ170" s="51">
        <f t="shared" si="100"/>
        <v>1</v>
      </c>
      <c r="AR170" s="51">
        <f t="shared" si="101"/>
        <v>0</v>
      </c>
      <c r="AS170" s="51">
        <f t="shared" si="102"/>
        <v>0</v>
      </c>
      <c r="AT170" s="51">
        <f t="shared" si="103"/>
        <v>0.65407512494239428</v>
      </c>
      <c r="AU170" s="51">
        <f t="shared" si="104"/>
        <v>0</v>
      </c>
      <c r="AV170" s="51">
        <f t="shared" si="105"/>
        <v>1</v>
      </c>
      <c r="AW170" s="51">
        <f t="shared" si="106"/>
        <v>0</v>
      </c>
      <c r="AX170" s="51">
        <f t="shared" si="107"/>
        <v>0</v>
      </c>
      <c r="AY170" s="51">
        <f t="shared" si="108"/>
        <v>0</v>
      </c>
      <c r="AZ170" s="51">
        <f t="shared" si="109"/>
        <v>0</v>
      </c>
      <c r="BA170" s="51">
        <f t="shared" si="110"/>
        <v>0</v>
      </c>
      <c r="BB170" s="51">
        <f t="shared" si="111"/>
        <v>0</v>
      </c>
      <c r="BC170" s="51">
        <f t="shared" si="112"/>
        <v>0</v>
      </c>
      <c r="BD170" s="51">
        <f t="shared" si="113"/>
        <v>0</v>
      </c>
      <c r="BE170" s="51">
        <f t="shared" si="114"/>
        <v>0.53741929387063203</v>
      </c>
      <c r="BF170" s="51">
        <f t="shared" si="115"/>
        <v>0</v>
      </c>
      <c r="BG170" s="51">
        <f t="shared" si="116"/>
        <v>1</v>
      </c>
      <c r="BH170" s="51">
        <f t="shared" si="117"/>
        <v>0</v>
      </c>
      <c r="BI170" s="51">
        <f t="shared" si="118"/>
        <v>0</v>
      </c>
      <c r="BJ170" s="51">
        <f t="shared" si="119"/>
        <v>0.53741929387063203</v>
      </c>
      <c r="BK170" s="51">
        <f t="shared" si="120"/>
        <v>0</v>
      </c>
      <c r="BL170" s="51">
        <f t="shared" si="121"/>
        <v>1</v>
      </c>
      <c r="BM170" s="51">
        <f t="shared" si="122"/>
        <v>0</v>
      </c>
      <c r="BN170" s="51">
        <f t="shared" si="123"/>
        <v>0</v>
      </c>
      <c r="BO170" s="51">
        <f t="shared" si="124"/>
        <v>0</v>
      </c>
      <c r="BP170" s="51">
        <f t="shared" si="125"/>
        <v>0</v>
      </c>
      <c r="BQ170" s="51">
        <f t="shared" si="126"/>
        <v>0</v>
      </c>
      <c r="BR170" s="51">
        <f t="shared" si="127"/>
        <v>0</v>
      </c>
      <c r="BS170" s="51">
        <f t="shared" si="128"/>
        <v>0</v>
      </c>
      <c r="BT170" s="51">
        <f t="shared" si="129"/>
        <v>0</v>
      </c>
      <c r="BU170" s="32" t="s">
        <v>2670</v>
      </c>
      <c r="BV170" s="32" t="s">
        <v>2671</v>
      </c>
      <c r="BW170" s="32" t="s">
        <v>2672</v>
      </c>
      <c r="BX170" s="32" t="s">
        <v>2673</v>
      </c>
      <c r="BY170" s="32" t="s">
        <v>2674</v>
      </c>
      <c r="BZ170" s="32" t="s">
        <v>18</v>
      </c>
    </row>
    <row r="171" spans="1:78">
      <c r="A171" s="32" t="s">
        <v>16</v>
      </c>
      <c r="B171" s="33" t="s">
        <v>2675</v>
      </c>
      <c r="C171" s="32" t="s">
        <v>2676</v>
      </c>
      <c r="D171" s="32" t="s">
        <v>2677</v>
      </c>
      <c r="E171" s="33" t="s">
        <v>2678</v>
      </c>
      <c r="F171" s="32" t="s">
        <v>2679</v>
      </c>
      <c r="G171" s="33" t="s">
        <v>2680</v>
      </c>
      <c r="H171" s="32" t="s">
        <v>2681</v>
      </c>
      <c r="I171" s="33" t="s">
        <v>2682</v>
      </c>
      <c r="J171" s="32" t="s">
        <v>2683</v>
      </c>
      <c r="K171" s="32" t="s">
        <v>2684</v>
      </c>
      <c r="L171" s="33" t="s">
        <v>2685</v>
      </c>
      <c r="M171" s="32" t="s">
        <v>2686</v>
      </c>
      <c r="N171" s="32" t="s">
        <v>2687</v>
      </c>
      <c r="O171" s="32" t="s">
        <v>2688</v>
      </c>
      <c r="P171" s="36">
        <f t="shared" si="87"/>
        <v>-0.36884615561799994</v>
      </c>
      <c r="Q171" s="38">
        <f t="shared" si="88"/>
        <v>-0.72790502697164428</v>
      </c>
      <c r="R171" s="41" t="s">
        <v>2689</v>
      </c>
      <c r="S171" s="44">
        <f t="shared" si="89"/>
        <v>0.90745501226660441</v>
      </c>
      <c r="T171" s="43">
        <f t="shared" si="90"/>
        <v>2.3860579706977245</v>
      </c>
      <c r="U171" s="42">
        <f t="shared" si="91"/>
        <v>0.75950584108071928</v>
      </c>
      <c r="V171" s="32" t="s">
        <v>2690</v>
      </c>
      <c r="W171" s="32" t="s">
        <v>2691</v>
      </c>
      <c r="X171" s="32" t="s">
        <v>2692</v>
      </c>
      <c r="Y171" s="32" t="s">
        <v>2693</v>
      </c>
      <c r="Z171" s="32" t="s">
        <v>2694</v>
      </c>
      <c r="AA171" s="32" t="s">
        <v>2695</v>
      </c>
      <c r="AB171" s="32" t="s">
        <v>2696</v>
      </c>
      <c r="AC171" s="47">
        <f t="shared" si="92"/>
        <v>3.3799152961675807E-2</v>
      </c>
      <c r="AD171" s="32"/>
      <c r="AE171" s="32" t="s">
        <v>2697</v>
      </c>
      <c r="AF171" s="32" t="s">
        <v>2698</v>
      </c>
      <c r="AG171" s="28">
        <f t="shared" si="93"/>
        <v>4.2169000000000096</v>
      </c>
      <c r="AH171" s="32">
        <v>2</v>
      </c>
      <c r="AI171" s="32">
        <v>1</v>
      </c>
      <c r="AJ171" s="49">
        <f t="shared" si="94"/>
        <v>9.7201913498103423</v>
      </c>
      <c r="AK171" s="51">
        <f t="shared" si="95"/>
        <v>9.4634262875791855</v>
      </c>
      <c r="AL171" s="51">
        <f t="shared" si="96"/>
        <v>2.3050561668074461</v>
      </c>
      <c r="AM171" s="51">
        <f t="shared" si="97"/>
        <v>2.2441666360547234</v>
      </c>
      <c r="AN171" s="51"/>
      <c r="AO171" s="51">
        <f t="shared" si="98"/>
        <v>0</v>
      </c>
      <c r="AP171" s="51">
        <f t="shared" si="99"/>
        <v>2.3050561668074461</v>
      </c>
      <c r="AQ171" s="51">
        <f t="shared" si="100"/>
        <v>0</v>
      </c>
      <c r="AR171" s="51">
        <f t="shared" si="101"/>
        <v>1</v>
      </c>
      <c r="AS171" s="51">
        <f t="shared" si="102"/>
        <v>2.3050561668074461</v>
      </c>
      <c r="AT171" s="51">
        <f t="shared" si="103"/>
        <v>0</v>
      </c>
      <c r="AU171" s="51">
        <f t="shared" si="104"/>
        <v>1</v>
      </c>
      <c r="AV171" s="51">
        <f t="shared" si="105"/>
        <v>0</v>
      </c>
      <c r="AW171" s="51">
        <f t="shared" si="106"/>
        <v>0</v>
      </c>
      <c r="AX171" s="51">
        <f t="shared" si="107"/>
        <v>0</v>
      </c>
      <c r="AY171" s="51">
        <f t="shared" si="108"/>
        <v>0</v>
      </c>
      <c r="AZ171" s="51">
        <f t="shared" si="109"/>
        <v>0</v>
      </c>
      <c r="BA171" s="51">
        <f t="shared" si="110"/>
        <v>0</v>
      </c>
      <c r="BB171" s="51">
        <f t="shared" si="111"/>
        <v>0</v>
      </c>
      <c r="BC171" s="51">
        <f t="shared" si="112"/>
        <v>0</v>
      </c>
      <c r="BD171" s="51">
        <f t="shared" si="113"/>
        <v>0</v>
      </c>
      <c r="BE171" s="51">
        <f t="shared" si="114"/>
        <v>0</v>
      </c>
      <c r="BF171" s="51">
        <f t="shared" si="115"/>
        <v>2.2441666360547234</v>
      </c>
      <c r="BG171" s="51">
        <f t="shared" si="116"/>
        <v>0</v>
      </c>
      <c r="BH171" s="51">
        <f t="shared" si="117"/>
        <v>1</v>
      </c>
      <c r="BI171" s="51">
        <f t="shared" si="118"/>
        <v>2.2441666360547234</v>
      </c>
      <c r="BJ171" s="51">
        <f t="shared" si="119"/>
        <v>0</v>
      </c>
      <c r="BK171" s="51">
        <f t="shared" si="120"/>
        <v>1</v>
      </c>
      <c r="BL171" s="51">
        <f t="shared" si="121"/>
        <v>0</v>
      </c>
      <c r="BM171" s="51">
        <f t="shared" si="122"/>
        <v>0</v>
      </c>
      <c r="BN171" s="51">
        <f t="shared" si="123"/>
        <v>0</v>
      </c>
      <c r="BO171" s="51">
        <f t="shared" si="124"/>
        <v>0</v>
      </c>
      <c r="BP171" s="51">
        <f t="shared" si="125"/>
        <v>0</v>
      </c>
      <c r="BQ171" s="51">
        <f t="shared" si="126"/>
        <v>0</v>
      </c>
      <c r="BR171" s="51">
        <f t="shared" si="127"/>
        <v>0</v>
      </c>
      <c r="BS171" s="51">
        <f t="shared" si="128"/>
        <v>0</v>
      </c>
      <c r="BT171" s="51">
        <f t="shared" si="129"/>
        <v>0</v>
      </c>
      <c r="BU171" s="32" t="s">
        <v>2699</v>
      </c>
      <c r="BV171" s="32" t="s">
        <v>2700</v>
      </c>
      <c r="BW171" s="32" t="s">
        <v>2472</v>
      </c>
      <c r="BX171" s="32" t="s">
        <v>712</v>
      </c>
      <c r="BY171" s="32" t="s">
        <v>2701</v>
      </c>
      <c r="BZ171" s="32" t="s">
        <v>18</v>
      </c>
    </row>
    <row r="172" spans="1:78">
      <c r="A172" s="32" t="s">
        <v>22</v>
      </c>
      <c r="B172" s="33" t="s">
        <v>2702</v>
      </c>
      <c r="C172" s="32" t="s">
        <v>2703</v>
      </c>
      <c r="D172" s="32" t="s">
        <v>2704</v>
      </c>
      <c r="E172" s="33" t="s">
        <v>2705</v>
      </c>
      <c r="F172" s="32" t="s">
        <v>2706</v>
      </c>
      <c r="G172" s="32" t="s">
        <v>2707</v>
      </c>
      <c r="H172" s="32" t="s">
        <v>2708</v>
      </c>
      <c r="I172" s="32" t="s">
        <v>2709</v>
      </c>
      <c r="J172" s="32" t="s">
        <v>2710</v>
      </c>
      <c r="K172" s="32" t="s">
        <v>2711</v>
      </c>
      <c r="L172" s="32" t="s">
        <v>2712</v>
      </c>
      <c r="M172" s="33" t="s">
        <v>2713</v>
      </c>
      <c r="N172" s="33" t="s">
        <v>2714</v>
      </c>
      <c r="O172" s="32" t="s">
        <v>2715</v>
      </c>
      <c r="P172" s="36">
        <f t="shared" si="87"/>
        <v>0.95701016608400002</v>
      </c>
      <c r="Q172" s="38">
        <f t="shared" si="88"/>
        <v>0.83173691597625066</v>
      </c>
      <c r="R172" s="41" t="s">
        <v>2716</v>
      </c>
      <c r="S172" s="44">
        <f t="shared" si="89"/>
        <v>1.8881699997680668</v>
      </c>
      <c r="T172" s="43">
        <f t="shared" si="90"/>
        <v>0.58856731527875594</v>
      </c>
      <c r="U172" s="42">
        <f t="shared" si="91"/>
        <v>0.18734679513788005</v>
      </c>
      <c r="V172" s="33" t="s">
        <v>2717</v>
      </c>
      <c r="W172" s="32" t="s">
        <v>2718</v>
      </c>
      <c r="X172" s="33" t="s">
        <v>2719</v>
      </c>
      <c r="Y172" s="32" t="s">
        <v>2720</v>
      </c>
      <c r="Z172" s="32" t="s">
        <v>2721</v>
      </c>
      <c r="AA172" s="32" t="s">
        <v>2722</v>
      </c>
      <c r="AB172" s="32" t="s">
        <v>2723</v>
      </c>
      <c r="AC172" s="47">
        <f t="shared" si="92"/>
        <v>3.9701492055743894E-2</v>
      </c>
      <c r="AD172" s="32"/>
      <c r="AE172" s="32" t="s">
        <v>2724</v>
      </c>
      <c r="AF172" s="32" t="s">
        <v>2725</v>
      </c>
      <c r="AG172" s="28">
        <f t="shared" si="93"/>
        <v>9.3559999999999945</v>
      </c>
      <c r="AH172" s="32">
        <v>4</v>
      </c>
      <c r="AI172" s="32">
        <v>4</v>
      </c>
      <c r="AJ172" s="49">
        <f t="shared" si="94"/>
        <v>10.545075848949832</v>
      </c>
      <c r="AK172" s="51">
        <f t="shared" si="95"/>
        <v>7.2118703900094587</v>
      </c>
      <c r="AL172" s="51">
        <f t="shared" si="96"/>
        <v>1.1270923310121674</v>
      </c>
      <c r="AM172" s="51">
        <f t="shared" si="97"/>
        <v>0.77082838713226409</v>
      </c>
      <c r="AN172" s="51"/>
      <c r="AO172" s="51">
        <f t="shared" si="98"/>
        <v>0</v>
      </c>
      <c r="AP172" s="51">
        <f t="shared" si="99"/>
        <v>0</v>
      </c>
      <c r="AQ172" s="51">
        <f t="shared" si="100"/>
        <v>0</v>
      </c>
      <c r="AR172" s="51">
        <f t="shared" si="101"/>
        <v>0</v>
      </c>
      <c r="AS172" s="51">
        <f t="shared" si="102"/>
        <v>0</v>
      </c>
      <c r="AT172" s="51">
        <f t="shared" si="103"/>
        <v>0</v>
      </c>
      <c r="AU172" s="51">
        <f t="shared" si="104"/>
        <v>0</v>
      </c>
      <c r="AV172" s="51">
        <f t="shared" si="105"/>
        <v>0</v>
      </c>
      <c r="AW172" s="51">
        <f t="shared" si="106"/>
        <v>0</v>
      </c>
      <c r="AX172" s="51">
        <f t="shared" si="107"/>
        <v>0</v>
      </c>
      <c r="AY172" s="51">
        <f t="shared" si="108"/>
        <v>0</v>
      </c>
      <c r="AZ172" s="51">
        <f t="shared" si="109"/>
        <v>0</v>
      </c>
      <c r="BA172" s="51">
        <f t="shared" si="110"/>
        <v>1.1270923310121674</v>
      </c>
      <c r="BB172" s="51">
        <f t="shared" si="111"/>
        <v>1.1270923310121674</v>
      </c>
      <c r="BC172" s="51">
        <f t="shared" si="112"/>
        <v>1</v>
      </c>
      <c r="BD172" s="51">
        <f t="shared" si="113"/>
        <v>1</v>
      </c>
      <c r="BE172" s="51">
        <f t="shared" si="114"/>
        <v>0</v>
      </c>
      <c r="BF172" s="51">
        <f t="shared" si="115"/>
        <v>0</v>
      </c>
      <c r="BG172" s="51">
        <f t="shared" si="116"/>
        <v>0</v>
      </c>
      <c r="BH172" s="51">
        <f t="shared" si="117"/>
        <v>0</v>
      </c>
      <c r="BI172" s="51">
        <f t="shared" si="118"/>
        <v>0</v>
      </c>
      <c r="BJ172" s="51">
        <f t="shared" si="119"/>
        <v>0</v>
      </c>
      <c r="BK172" s="51">
        <f t="shared" si="120"/>
        <v>0</v>
      </c>
      <c r="BL172" s="51">
        <f t="shared" si="121"/>
        <v>0</v>
      </c>
      <c r="BM172" s="51">
        <f t="shared" si="122"/>
        <v>0</v>
      </c>
      <c r="BN172" s="51">
        <f t="shared" si="123"/>
        <v>0</v>
      </c>
      <c r="BO172" s="51">
        <f t="shared" si="124"/>
        <v>0</v>
      </c>
      <c r="BP172" s="51">
        <f t="shared" si="125"/>
        <v>0</v>
      </c>
      <c r="BQ172" s="51">
        <f t="shared" si="126"/>
        <v>0.77082838713226409</v>
      </c>
      <c r="BR172" s="51">
        <f t="shared" si="127"/>
        <v>0.77082838713226409</v>
      </c>
      <c r="BS172" s="51">
        <f t="shared" si="128"/>
        <v>1</v>
      </c>
      <c r="BT172" s="51">
        <f t="shared" si="129"/>
        <v>1</v>
      </c>
      <c r="BU172" s="32" t="s">
        <v>2726</v>
      </c>
      <c r="BV172" s="32" t="s">
        <v>2727</v>
      </c>
      <c r="BW172" s="32" t="s">
        <v>2212</v>
      </c>
      <c r="BX172" s="32" t="s">
        <v>2728</v>
      </c>
      <c r="BY172" s="32" t="s">
        <v>2729</v>
      </c>
      <c r="BZ172" s="32" t="s">
        <v>18</v>
      </c>
    </row>
    <row r="173" spans="1:78">
      <c r="A173" s="32" t="s">
        <v>20</v>
      </c>
      <c r="B173" s="32" t="s">
        <v>2730</v>
      </c>
      <c r="C173" s="32" t="s">
        <v>2731</v>
      </c>
      <c r="D173" s="33" t="s">
        <v>2732</v>
      </c>
      <c r="E173" s="33" t="s">
        <v>2733</v>
      </c>
      <c r="F173" s="33" t="s">
        <v>2734</v>
      </c>
      <c r="G173" s="33" t="s">
        <v>2735</v>
      </c>
      <c r="H173" s="32" t="s">
        <v>2736</v>
      </c>
      <c r="I173" s="32" t="s">
        <v>2737</v>
      </c>
      <c r="J173" s="32" t="s">
        <v>2738</v>
      </c>
      <c r="K173" s="32" t="s">
        <v>2739</v>
      </c>
      <c r="L173" s="32" t="s">
        <v>2740</v>
      </c>
      <c r="M173" s="33" t="s">
        <v>2741</v>
      </c>
      <c r="N173" s="33" t="s">
        <v>2742</v>
      </c>
      <c r="O173" s="32" t="s">
        <v>2743</v>
      </c>
      <c r="P173" s="36">
        <f t="shared" si="87"/>
        <v>0.86686753211000001</v>
      </c>
      <c r="Q173" s="38">
        <f t="shared" si="88"/>
        <v>0.50291863645296386</v>
      </c>
      <c r="R173" s="41" t="s">
        <v>2744</v>
      </c>
      <c r="S173" s="44">
        <f t="shared" si="89"/>
        <v>0.36972107083099326</v>
      </c>
      <c r="T173" s="43">
        <f t="shared" si="90"/>
        <v>1.0438241085614943</v>
      </c>
      <c r="U173" s="42">
        <f t="shared" si="91"/>
        <v>0.33225953319210605</v>
      </c>
      <c r="V173" s="32" t="s">
        <v>2745</v>
      </c>
      <c r="W173" s="32" t="s">
        <v>2746</v>
      </c>
      <c r="X173" s="33" t="s">
        <v>2747</v>
      </c>
      <c r="Y173" s="32" t="s">
        <v>2748</v>
      </c>
      <c r="Z173" s="32" t="s">
        <v>2749</v>
      </c>
      <c r="AA173" s="32" t="s">
        <v>2750</v>
      </c>
      <c r="AB173" s="32" t="s">
        <v>2751</v>
      </c>
      <c r="AC173" s="47">
        <f t="shared" si="92"/>
        <v>3.8844079823254336E-2</v>
      </c>
      <c r="AD173" s="32"/>
      <c r="AE173" s="32" t="s">
        <v>2752</v>
      </c>
      <c r="AF173" s="32" t="s">
        <v>2753</v>
      </c>
      <c r="AG173" s="28">
        <f t="shared" si="93"/>
        <v>12.517900000000054</v>
      </c>
      <c r="AH173" s="32">
        <v>4</v>
      </c>
      <c r="AI173" s="32">
        <v>3</v>
      </c>
      <c r="AJ173" s="49">
        <f t="shared" si="94"/>
        <v>8.2240948498996058</v>
      </c>
      <c r="AK173" s="51">
        <f t="shared" si="95"/>
        <v>8.0699681770824636</v>
      </c>
      <c r="AL173" s="51">
        <f t="shared" si="96"/>
        <v>0.65698678291882584</v>
      </c>
      <c r="AM173" s="51">
        <f t="shared" si="97"/>
        <v>0.64467428059677967</v>
      </c>
      <c r="AN173" s="51"/>
      <c r="AO173" s="51">
        <f t="shared" si="98"/>
        <v>0</v>
      </c>
      <c r="AP173" s="51">
        <f t="shared" si="99"/>
        <v>0</v>
      </c>
      <c r="AQ173" s="51">
        <f t="shared" si="100"/>
        <v>0</v>
      </c>
      <c r="AR173" s="51">
        <f t="shared" si="101"/>
        <v>0</v>
      </c>
      <c r="AS173" s="51">
        <f t="shared" si="102"/>
        <v>0</v>
      </c>
      <c r="AT173" s="51">
        <f t="shared" si="103"/>
        <v>0</v>
      </c>
      <c r="AU173" s="51">
        <f t="shared" si="104"/>
        <v>0</v>
      </c>
      <c r="AV173" s="51">
        <f t="shared" si="105"/>
        <v>0</v>
      </c>
      <c r="AW173" s="51">
        <f t="shared" si="106"/>
        <v>0</v>
      </c>
      <c r="AX173" s="51">
        <f t="shared" si="107"/>
        <v>0.65698678291882584</v>
      </c>
      <c r="AY173" s="51">
        <f t="shared" si="108"/>
        <v>0</v>
      </c>
      <c r="AZ173" s="51">
        <f t="shared" si="109"/>
        <v>1</v>
      </c>
      <c r="BA173" s="51">
        <f t="shared" si="110"/>
        <v>0.65698678291882584</v>
      </c>
      <c r="BB173" s="51">
        <f t="shared" si="111"/>
        <v>0</v>
      </c>
      <c r="BC173" s="51">
        <f t="shared" si="112"/>
        <v>1</v>
      </c>
      <c r="BD173" s="51">
        <f t="shared" si="113"/>
        <v>0</v>
      </c>
      <c r="BE173" s="51">
        <f t="shared" si="114"/>
        <v>0</v>
      </c>
      <c r="BF173" s="51">
        <f t="shared" si="115"/>
        <v>0</v>
      </c>
      <c r="BG173" s="51">
        <f t="shared" si="116"/>
        <v>0</v>
      </c>
      <c r="BH173" s="51">
        <f t="shared" si="117"/>
        <v>0</v>
      </c>
      <c r="BI173" s="51">
        <f t="shared" si="118"/>
        <v>0</v>
      </c>
      <c r="BJ173" s="51">
        <f t="shared" si="119"/>
        <v>0</v>
      </c>
      <c r="BK173" s="51">
        <f t="shared" si="120"/>
        <v>0</v>
      </c>
      <c r="BL173" s="51">
        <f t="shared" si="121"/>
        <v>0</v>
      </c>
      <c r="BM173" s="51">
        <f t="shared" si="122"/>
        <v>0</v>
      </c>
      <c r="BN173" s="51">
        <f t="shared" si="123"/>
        <v>0.64467428059677967</v>
      </c>
      <c r="BO173" s="51">
        <f t="shared" si="124"/>
        <v>0</v>
      </c>
      <c r="BP173" s="51">
        <f t="shared" si="125"/>
        <v>1</v>
      </c>
      <c r="BQ173" s="51">
        <f t="shared" si="126"/>
        <v>0.64467428059677967</v>
      </c>
      <c r="BR173" s="51">
        <f t="shared" si="127"/>
        <v>0</v>
      </c>
      <c r="BS173" s="51">
        <f t="shared" si="128"/>
        <v>1</v>
      </c>
      <c r="BT173" s="51">
        <f t="shared" si="129"/>
        <v>0</v>
      </c>
      <c r="BU173" s="32" t="s">
        <v>2754</v>
      </c>
      <c r="BV173" s="32" t="s">
        <v>2755</v>
      </c>
      <c r="BW173" s="32" t="s">
        <v>1926</v>
      </c>
      <c r="BX173" s="32" t="s">
        <v>195</v>
      </c>
      <c r="BY173" s="32" t="s">
        <v>2756</v>
      </c>
      <c r="BZ173" s="32" t="s">
        <v>18</v>
      </c>
    </row>
    <row r="174" spans="1:78">
      <c r="A174" s="32" t="s">
        <v>22</v>
      </c>
      <c r="B174" s="32" t="s">
        <v>2757</v>
      </c>
      <c r="C174" s="32" t="s">
        <v>2758</v>
      </c>
      <c r="D174" s="32" t="s">
        <v>2759</v>
      </c>
      <c r="E174" s="33" t="s">
        <v>2760</v>
      </c>
      <c r="F174" s="33" t="s">
        <v>2761</v>
      </c>
      <c r="G174" s="33" t="s">
        <v>2762</v>
      </c>
      <c r="H174" s="32" t="s">
        <v>2763</v>
      </c>
      <c r="I174" s="33" t="s">
        <v>2764</v>
      </c>
      <c r="J174" s="32" t="s">
        <v>2765</v>
      </c>
      <c r="K174" s="32" t="s">
        <v>2766</v>
      </c>
      <c r="L174" s="32" t="s">
        <v>2767</v>
      </c>
      <c r="M174" s="33" t="s">
        <v>2768</v>
      </c>
      <c r="N174" s="33" t="s">
        <v>2769</v>
      </c>
      <c r="O174" s="33" t="s">
        <v>2770</v>
      </c>
      <c r="P174" s="36">
        <f t="shared" si="87"/>
        <v>0.96540777930700006</v>
      </c>
      <c r="Q174" s="38">
        <f t="shared" si="88"/>
        <v>0.86402436069294675</v>
      </c>
      <c r="R174" s="41" t="s">
        <v>2771</v>
      </c>
      <c r="S174" s="44">
        <f t="shared" si="89"/>
        <v>0.88449500186628138</v>
      </c>
      <c r="T174" s="43">
        <f t="shared" si="90"/>
        <v>0.52758709676181348</v>
      </c>
      <c r="U174" s="42">
        <f t="shared" si="91"/>
        <v>0.16793618872228941</v>
      </c>
      <c r="V174" s="32" t="s">
        <v>2772</v>
      </c>
      <c r="W174" s="32" t="s">
        <v>2773</v>
      </c>
      <c r="X174" s="33" t="s">
        <v>2774</v>
      </c>
      <c r="Y174" s="32" t="s">
        <v>2775</v>
      </c>
      <c r="Z174" s="32" t="s">
        <v>2776</v>
      </c>
      <c r="AA174" s="32" t="s">
        <v>2777</v>
      </c>
      <c r="AB174" s="32" t="s">
        <v>2778</v>
      </c>
      <c r="AC174" s="47">
        <f t="shared" si="92"/>
        <v>3.3412504446496225E-2</v>
      </c>
      <c r="AD174" s="32"/>
      <c r="AE174" s="32" t="s">
        <v>2779</v>
      </c>
      <c r="AF174" s="32" t="s">
        <v>2780</v>
      </c>
      <c r="AG174" s="28">
        <f t="shared" si="93"/>
        <v>19.648199999999974</v>
      </c>
      <c r="AH174" s="32">
        <v>3</v>
      </c>
      <c r="AI174" s="32">
        <v>2</v>
      </c>
      <c r="AJ174" s="49">
        <f t="shared" si="94"/>
        <v>9.6998181852962801</v>
      </c>
      <c r="AK174" s="51">
        <f t="shared" si="95"/>
        <v>7.3028773462316172</v>
      </c>
      <c r="AL174" s="51">
        <f t="shared" si="96"/>
        <v>0.49367464629311048</v>
      </c>
      <c r="AM174" s="51">
        <f t="shared" si="97"/>
        <v>0.37168174928144188</v>
      </c>
      <c r="AN174" s="51"/>
      <c r="AO174" s="51">
        <f t="shared" si="98"/>
        <v>0</v>
      </c>
      <c r="AP174" s="51">
        <f t="shared" si="99"/>
        <v>0</v>
      </c>
      <c r="AQ174" s="51">
        <f t="shared" si="100"/>
        <v>0</v>
      </c>
      <c r="AR174" s="51">
        <f t="shared" si="101"/>
        <v>0</v>
      </c>
      <c r="AS174" s="51">
        <f t="shared" si="102"/>
        <v>0</v>
      </c>
      <c r="AT174" s="51">
        <f t="shared" si="103"/>
        <v>0.49367464629311048</v>
      </c>
      <c r="AU174" s="51">
        <f t="shared" si="104"/>
        <v>0</v>
      </c>
      <c r="AV174" s="51">
        <f t="shared" si="105"/>
        <v>1</v>
      </c>
      <c r="AW174" s="51">
        <f t="shared" si="106"/>
        <v>0.49367464629311048</v>
      </c>
      <c r="AX174" s="51">
        <f t="shared" si="107"/>
        <v>0</v>
      </c>
      <c r="AY174" s="51">
        <f t="shared" si="108"/>
        <v>1</v>
      </c>
      <c r="AZ174" s="51">
        <f t="shared" si="109"/>
        <v>0</v>
      </c>
      <c r="BA174" s="51">
        <f t="shared" si="110"/>
        <v>0</v>
      </c>
      <c r="BB174" s="51">
        <f t="shared" si="111"/>
        <v>0</v>
      </c>
      <c r="BC174" s="51">
        <f t="shared" si="112"/>
        <v>0</v>
      </c>
      <c r="BD174" s="51">
        <f t="shared" si="113"/>
        <v>0</v>
      </c>
      <c r="BE174" s="51">
        <f t="shared" si="114"/>
        <v>0</v>
      </c>
      <c r="BF174" s="51">
        <f t="shared" si="115"/>
        <v>0</v>
      </c>
      <c r="BG174" s="51">
        <f t="shared" si="116"/>
        <v>0</v>
      </c>
      <c r="BH174" s="51">
        <f t="shared" si="117"/>
        <v>0</v>
      </c>
      <c r="BI174" s="51">
        <f t="shared" si="118"/>
        <v>0</v>
      </c>
      <c r="BJ174" s="51">
        <f t="shared" si="119"/>
        <v>0.37168174928144188</v>
      </c>
      <c r="BK174" s="51">
        <f t="shared" si="120"/>
        <v>0</v>
      </c>
      <c r="BL174" s="51">
        <f t="shared" si="121"/>
        <v>1</v>
      </c>
      <c r="BM174" s="51">
        <f t="shared" si="122"/>
        <v>0.37168174928144188</v>
      </c>
      <c r="BN174" s="51">
        <f t="shared" si="123"/>
        <v>0</v>
      </c>
      <c r="BO174" s="51">
        <f t="shared" si="124"/>
        <v>1</v>
      </c>
      <c r="BP174" s="51">
        <f t="shared" si="125"/>
        <v>0</v>
      </c>
      <c r="BQ174" s="51">
        <f t="shared" si="126"/>
        <v>0</v>
      </c>
      <c r="BR174" s="51">
        <f t="shared" si="127"/>
        <v>0</v>
      </c>
      <c r="BS174" s="51">
        <f t="shared" si="128"/>
        <v>0</v>
      </c>
      <c r="BT174" s="51">
        <f t="shared" si="129"/>
        <v>0</v>
      </c>
      <c r="BU174" s="32" t="s">
        <v>2781</v>
      </c>
      <c r="BV174" s="32" t="s">
        <v>2782</v>
      </c>
      <c r="BW174" s="32" t="s">
        <v>2783</v>
      </c>
      <c r="BX174" s="32" t="s">
        <v>2784</v>
      </c>
      <c r="BY174" s="32" t="s">
        <v>2785</v>
      </c>
      <c r="BZ174" s="32" t="s">
        <v>18</v>
      </c>
    </row>
    <row r="175" spans="1:78">
      <c r="A175" s="32" t="s">
        <v>22</v>
      </c>
      <c r="B175" s="33" t="s">
        <v>2786</v>
      </c>
      <c r="C175" s="32" t="s">
        <v>2787</v>
      </c>
      <c r="D175" s="32" t="s">
        <v>2788</v>
      </c>
      <c r="E175" s="32" t="s">
        <v>2789</v>
      </c>
      <c r="F175" s="33" t="s">
        <v>2790</v>
      </c>
      <c r="G175" s="33" t="s">
        <v>2791</v>
      </c>
      <c r="H175" s="33" t="s">
        <v>2792</v>
      </c>
      <c r="I175" s="33" t="s">
        <v>2793</v>
      </c>
      <c r="J175" s="32" t="s">
        <v>2794</v>
      </c>
      <c r="K175" s="32" t="s">
        <v>2795</v>
      </c>
      <c r="L175" s="32" t="s">
        <v>2796</v>
      </c>
      <c r="M175" s="33" t="s">
        <v>2797</v>
      </c>
      <c r="N175" s="33" t="s">
        <v>2798</v>
      </c>
      <c r="O175" s="33" t="s">
        <v>2799</v>
      </c>
      <c r="P175" s="36">
        <f t="shared" si="87"/>
        <v>0.82004669509600003</v>
      </c>
      <c r="Q175" s="38">
        <f t="shared" si="88"/>
        <v>0.34495316427574418</v>
      </c>
      <c r="R175" s="41" t="s">
        <v>2800</v>
      </c>
      <c r="S175" s="44">
        <f t="shared" si="89"/>
        <v>0.56572929592547549</v>
      </c>
      <c r="T175" s="43">
        <f t="shared" si="90"/>
        <v>1.2186074406545711</v>
      </c>
      <c r="U175" s="42">
        <f t="shared" si="91"/>
        <v>0.38789479573747698</v>
      </c>
      <c r="V175" s="32" t="s">
        <v>2801</v>
      </c>
      <c r="W175" s="32" t="s">
        <v>2802</v>
      </c>
      <c r="X175" s="32" t="s">
        <v>2803</v>
      </c>
      <c r="Y175" s="32" t="s">
        <v>2804</v>
      </c>
      <c r="Z175" s="32" t="s">
        <v>2805</v>
      </c>
      <c r="AA175" s="32" t="s">
        <v>2806</v>
      </c>
      <c r="AB175" s="32" t="s">
        <v>2807</v>
      </c>
      <c r="AC175" s="47">
        <f t="shared" si="92"/>
        <v>4.4455579976532968E-2</v>
      </c>
      <c r="AD175" s="32"/>
      <c r="AE175" s="32" t="s">
        <v>2808</v>
      </c>
      <c r="AF175" s="32" t="s">
        <v>2809</v>
      </c>
      <c r="AG175" s="28">
        <f t="shared" si="93"/>
        <v>3.2066999999999553</v>
      </c>
      <c r="AH175" s="32">
        <v>3</v>
      </c>
      <c r="AI175" s="32">
        <v>2</v>
      </c>
      <c r="AJ175" s="49">
        <f t="shared" si="94"/>
        <v>8.6430996865414897</v>
      </c>
      <c r="AK175" s="51">
        <f t="shared" si="95"/>
        <v>8.0986532244096896</v>
      </c>
      <c r="AL175" s="51">
        <f t="shared" si="96"/>
        <v>2.69532531466667</v>
      </c>
      <c r="AM175" s="51">
        <f t="shared" si="97"/>
        <v>2.5255412805718658</v>
      </c>
      <c r="AN175" s="51"/>
      <c r="AO175" s="51">
        <f t="shared" si="98"/>
        <v>0</v>
      </c>
      <c r="AP175" s="51">
        <f t="shared" si="99"/>
        <v>0</v>
      </c>
      <c r="AQ175" s="51">
        <f t="shared" si="100"/>
        <v>0</v>
      </c>
      <c r="AR175" s="51">
        <f t="shared" si="101"/>
        <v>0</v>
      </c>
      <c r="AS175" s="51">
        <f t="shared" si="102"/>
        <v>0</v>
      </c>
      <c r="AT175" s="51">
        <f t="shared" si="103"/>
        <v>2.69532531466667</v>
      </c>
      <c r="AU175" s="51">
        <f t="shared" si="104"/>
        <v>0</v>
      </c>
      <c r="AV175" s="51">
        <f t="shared" si="105"/>
        <v>1</v>
      </c>
      <c r="AW175" s="51">
        <f t="shared" si="106"/>
        <v>2.69532531466667</v>
      </c>
      <c r="AX175" s="51">
        <f t="shared" si="107"/>
        <v>0</v>
      </c>
      <c r="AY175" s="51">
        <f t="shared" si="108"/>
        <v>1</v>
      </c>
      <c r="AZ175" s="51">
        <f t="shared" si="109"/>
        <v>0</v>
      </c>
      <c r="BA175" s="51">
        <f t="shared" si="110"/>
        <v>0</v>
      </c>
      <c r="BB175" s="51">
        <f t="shared" si="111"/>
        <v>0</v>
      </c>
      <c r="BC175" s="51">
        <f t="shared" si="112"/>
        <v>0</v>
      </c>
      <c r="BD175" s="51">
        <f t="shared" si="113"/>
        <v>0</v>
      </c>
      <c r="BE175" s="51">
        <f t="shared" si="114"/>
        <v>0</v>
      </c>
      <c r="BF175" s="51">
        <f t="shared" si="115"/>
        <v>0</v>
      </c>
      <c r="BG175" s="51">
        <f t="shared" si="116"/>
        <v>0</v>
      </c>
      <c r="BH175" s="51">
        <f t="shared" si="117"/>
        <v>0</v>
      </c>
      <c r="BI175" s="51">
        <f t="shared" si="118"/>
        <v>0</v>
      </c>
      <c r="BJ175" s="51">
        <f t="shared" si="119"/>
        <v>2.5255412805718658</v>
      </c>
      <c r="BK175" s="51">
        <f t="shared" si="120"/>
        <v>0</v>
      </c>
      <c r="BL175" s="51">
        <f t="shared" si="121"/>
        <v>1</v>
      </c>
      <c r="BM175" s="51">
        <f t="shared" si="122"/>
        <v>2.5255412805718658</v>
      </c>
      <c r="BN175" s="51">
        <f t="shared" si="123"/>
        <v>0</v>
      </c>
      <c r="BO175" s="51">
        <f t="shared" si="124"/>
        <v>1</v>
      </c>
      <c r="BP175" s="51">
        <f t="shared" si="125"/>
        <v>0</v>
      </c>
      <c r="BQ175" s="51">
        <f t="shared" si="126"/>
        <v>0</v>
      </c>
      <c r="BR175" s="51">
        <f t="shared" si="127"/>
        <v>0</v>
      </c>
      <c r="BS175" s="51">
        <f t="shared" si="128"/>
        <v>0</v>
      </c>
      <c r="BT175" s="51">
        <f t="shared" si="129"/>
        <v>0</v>
      </c>
      <c r="BU175" s="32" t="s">
        <v>2810</v>
      </c>
      <c r="BV175" s="32" t="s">
        <v>2811</v>
      </c>
      <c r="BW175" s="32" t="s">
        <v>2812</v>
      </c>
      <c r="BX175" s="32" t="s">
        <v>2813</v>
      </c>
      <c r="BY175" s="32" t="s">
        <v>2814</v>
      </c>
      <c r="BZ175" s="32" t="s">
        <v>18</v>
      </c>
    </row>
    <row r="176" spans="1:78">
      <c r="A176" s="32" t="s">
        <v>20</v>
      </c>
      <c r="B176" s="33" t="s">
        <v>2815</v>
      </c>
      <c r="C176" s="32" t="s">
        <v>2816</v>
      </c>
      <c r="D176" s="32" t="s">
        <v>2817</v>
      </c>
      <c r="E176" s="32" t="s">
        <v>2818</v>
      </c>
      <c r="F176" s="33" t="s">
        <v>2819</v>
      </c>
      <c r="G176" s="32" t="s">
        <v>2820</v>
      </c>
      <c r="H176" s="33" t="s">
        <v>2821</v>
      </c>
      <c r="I176" s="33" t="s">
        <v>2822</v>
      </c>
      <c r="J176" s="32" t="s">
        <v>2823</v>
      </c>
      <c r="K176" s="32" t="s">
        <v>2824</v>
      </c>
      <c r="L176" s="32" t="s">
        <v>2825</v>
      </c>
      <c r="M176" s="33" t="s">
        <v>2826</v>
      </c>
      <c r="N176" s="33" t="s">
        <v>2827</v>
      </c>
      <c r="O176" s="32" t="s">
        <v>2828</v>
      </c>
      <c r="P176" s="36">
        <f t="shared" si="87"/>
        <v>8.9515190393999994E-2</v>
      </c>
      <c r="Q176" s="38">
        <f t="shared" si="88"/>
        <v>-0.98397406137745191</v>
      </c>
      <c r="R176" s="41" t="s">
        <v>2829</v>
      </c>
      <c r="S176" s="44">
        <f t="shared" si="89"/>
        <v>0.70607467122299827</v>
      </c>
      <c r="T176" s="43">
        <f t="shared" si="90"/>
        <v>2.9623223123749716</v>
      </c>
      <c r="U176" s="42">
        <f t="shared" si="91"/>
        <v>0.94293647809178083</v>
      </c>
      <c r="V176" s="33" t="s">
        <v>2830</v>
      </c>
      <c r="W176" s="32" t="s">
        <v>2831</v>
      </c>
      <c r="X176" s="33" t="s">
        <v>2832</v>
      </c>
      <c r="Y176" s="32" t="s">
        <v>2833</v>
      </c>
      <c r="Z176" s="32" t="s">
        <v>2834</v>
      </c>
      <c r="AA176" s="32" t="s">
        <v>2835</v>
      </c>
      <c r="AB176" s="32" t="s">
        <v>2836</v>
      </c>
      <c r="AC176" s="47">
        <f t="shared" si="92"/>
        <v>3.8232161041637194E-2</v>
      </c>
      <c r="AD176" s="32"/>
      <c r="AE176" s="32" t="s">
        <v>2837</v>
      </c>
      <c r="AF176" s="32" t="s">
        <v>2838</v>
      </c>
      <c r="AG176" s="28">
        <f t="shared" si="93"/>
        <v>3.4035000000000082</v>
      </c>
      <c r="AH176" s="32">
        <v>4</v>
      </c>
      <c r="AI176" s="32">
        <v>4</v>
      </c>
      <c r="AJ176" s="49">
        <f t="shared" si="94"/>
        <v>9.1803863339962035</v>
      </c>
      <c r="AK176" s="51">
        <f t="shared" si="95"/>
        <v>9.5977261551164013</v>
      </c>
      <c r="AL176" s="51">
        <f t="shared" si="96"/>
        <v>2.6973369572487678</v>
      </c>
      <c r="AM176" s="51">
        <f t="shared" si="97"/>
        <v>2.8199577361881527</v>
      </c>
      <c r="AN176" s="51"/>
      <c r="AO176" s="51">
        <f t="shared" si="98"/>
        <v>0</v>
      </c>
      <c r="AP176" s="51">
        <f t="shared" si="99"/>
        <v>0</v>
      </c>
      <c r="AQ176" s="51">
        <f t="shared" si="100"/>
        <v>0</v>
      </c>
      <c r="AR176" s="51">
        <f t="shared" si="101"/>
        <v>0</v>
      </c>
      <c r="AS176" s="51">
        <f t="shared" si="102"/>
        <v>0</v>
      </c>
      <c r="AT176" s="51">
        <f t="shared" si="103"/>
        <v>0</v>
      </c>
      <c r="AU176" s="51">
        <f t="shared" si="104"/>
        <v>0</v>
      </c>
      <c r="AV176" s="51">
        <f t="shared" si="105"/>
        <v>0</v>
      </c>
      <c r="AW176" s="51">
        <f t="shared" si="106"/>
        <v>0</v>
      </c>
      <c r="AX176" s="51">
        <f t="shared" si="107"/>
        <v>0</v>
      </c>
      <c r="AY176" s="51">
        <f t="shared" si="108"/>
        <v>0</v>
      </c>
      <c r="AZ176" s="51">
        <f t="shared" si="109"/>
        <v>0</v>
      </c>
      <c r="BA176" s="51">
        <f t="shared" si="110"/>
        <v>2.6973369572487678</v>
      </c>
      <c r="BB176" s="51">
        <f t="shared" si="111"/>
        <v>2.6973369572487678</v>
      </c>
      <c r="BC176" s="51">
        <f t="shared" si="112"/>
        <v>1</v>
      </c>
      <c r="BD176" s="51">
        <f t="shared" si="113"/>
        <v>1</v>
      </c>
      <c r="BE176" s="51">
        <f t="shared" si="114"/>
        <v>0</v>
      </c>
      <c r="BF176" s="51">
        <f t="shared" si="115"/>
        <v>0</v>
      </c>
      <c r="BG176" s="51">
        <f t="shared" si="116"/>
        <v>0</v>
      </c>
      <c r="BH176" s="51">
        <f t="shared" si="117"/>
        <v>0</v>
      </c>
      <c r="BI176" s="51">
        <f t="shared" si="118"/>
        <v>0</v>
      </c>
      <c r="BJ176" s="51">
        <f t="shared" si="119"/>
        <v>0</v>
      </c>
      <c r="BK176" s="51">
        <f t="shared" si="120"/>
        <v>0</v>
      </c>
      <c r="BL176" s="51">
        <f t="shared" si="121"/>
        <v>0</v>
      </c>
      <c r="BM176" s="51">
        <f t="shared" si="122"/>
        <v>0</v>
      </c>
      <c r="BN176" s="51">
        <f t="shared" si="123"/>
        <v>0</v>
      </c>
      <c r="BO176" s="51">
        <f t="shared" si="124"/>
        <v>0</v>
      </c>
      <c r="BP176" s="51">
        <f t="shared" si="125"/>
        <v>0</v>
      </c>
      <c r="BQ176" s="51">
        <f t="shared" si="126"/>
        <v>2.8199577361881527</v>
      </c>
      <c r="BR176" s="51">
        <f t="shared" si="127"/>
        <v>2.8199577361881527</v>
      </c>
      <c r="BS176" s="51">
        <f t="shared" si="128"/>
        <v>1</v>
      </c>
      <c r="BT176" s="51">
        <f t="shared" si="129"/>
        <v>1</v>
      </c>
      <c r="BU176" s="32" t="s">
        <v>2839</v>
      </c>
      <c r="BV176" s="32" t="s">
        <v>2840</v>
      </c>
      <c r="BW176" s="32" t="s">
        <v>2841</v>
      </c>
      <c r="BX176" s="32" t="s">
        <v>2842</v>
      </c>
      <c r="BY176" s="32" t="s">
        <v>2843</v>
      </c>
      <c r="BZ176" s="32" t="s">
        <v>18</v>
      </c>
    </row>
    <row r="177" spans="1:78">
      <c r="A177" s="32" t="s">
        <v>20</v>
      </c>
      <c r="B177" s="33" t="s">
        <v>2844</v>
      </c>
      <c r="C177" s="32" t="s">
        <v>2845</v>
      </c>
      <c r="D177" s="32" t="s">
        <v>2846</v>
      </c>
      <c r="E177" s="33" t="s">
        <v>2847</v>
      </c>
      <c r="F177" s="33" t="s">
        <v>2848</v>
      </c>
      <c r="G177" s="33" t="s">
        <v>2849</v>
      </c>
      <c r="H177" s="32" t="s">
        <v>2850</v>
      </c>
      <c r="I177" s="33" t="s">
        <v>2851</v>
      </c>
      <c r="J177" s="32" t="s">
        <v>2852</v>
      </c>
      <c r="K177" s="32" t="s">
        <v>2853</v>
      </c>
      <c r="L177" s="33" t="s">
        <v>2854</v>
      </c>
      <c r="M177" s="32" t="s">
        <v>2855</v>
      </c>
      <c r="N177" s="33" t="s">
        <v>2856</v>
      </c>
      <c r="O177" s="32" t="s">
        <v>2857</v>
      </c>
      <c r="P177" s="36">
        <f t="shared" si="87"/>
        <v>0.84616251009199994</v>
      </c>
      <c r="Q177" s="38">
        <f t="shared" si="88"/>
        <v>0.43198198697038781</v>
      </c>
      <c r="R177" s="41" t="s">
        <v>2858</v>
      </c>
      <c r="S177" s="44">
        <f t="shared" si="89"/>
        <v>1.5724177335197629</v>
      </c>
      <c r="T177" s="43">
        <f t="shared" si="90"/>
        <v>1.124107091765965</v>
      </c>
      <c r="U177" s="42">
        <f t="shared" si="91"/>
        <v>0.35781440043841628</v>
      </c>
      <c r="V177" s="32" t="s">
        <v>2859</v>
      </c>
      <c r="W177" s="32" t="s">
        <v>2860</v>
      </c>
      <c r="X177" s="32" t="s">
        <v>2861</v>
      </c>
      <c r="Y177" s="32" t="s">
        <v>2862</v>
      </c>
      <c r="Z177" s="32" t="s">
        <v>2863</v>
      </c>
      <c r="AA177" s="32" t="s">
        <v>2864</v>
      </c>
      <c r="AB177" s="32" t="s">
        <v>2865</v>
      </c>
      <c r="AC177" s="47">
        <f t="shared" si="92"/>
        <v>3.5674090384660948E-2</v>
      </c>
      <c r="AD177" s="32"/>
      <c r="AE177" s="32" t="s">
        <v>2866</v>
      </c>
      <c r="AF177" s="32" t="s">
        <v>2867</v>
      </c>
      <c r="AG177" s="28">
        <f t="shared" si="93"/>
        <v>6.3040999999999485</v>
      </c>
      <c r="AH177" s="32">
        <v>2</v>
      </c>
      <c r="AI177" s="32">
        <v>2</v>
      </c>
      <c r="AJ177" s="49">
        <f t="shared" si="94"/>
        <v>10.435388309187434</v>
      </c>
      <c r="AK177" s="51">
        <f t="shared" si="95"/>
        <v>8.2996871254272779</v>
      </c>
      <c r="AL177" s="51">
        <f t="shared" si="96"/>
        <v>1.655333562155981</v>
      </c>
      <c r="AM177" s="51">
        <f t="shared" si="97"/>
        <v>1.3165538499432663</v>
      </c>
      <c r="AN177" s="51"/>
      <c r="AO177" s="51">
        <f t="shared" si="98"/>
        <v>0</v>
      </c>
      <c r="AP177" s="51">
        <f t="shared" si="99"/>
        <v>0</v>
      </c>
      <c r="AQ177" s="51">
        <f t="shared" si="100"/>
        <v>0</v>
      </c>
      <c r="AR177" s="51">
        <f t="shared" si="101"/>
        <v>0</v>
      </c>
      <c r="AS177" s="51">
        <f t="shared" si="102"/>
        <v>1.655333562155981</v>
      </c>
      <c r="AT177" s="51">
        <f t="shared" si="103"/>
        <v>1.655333562155981</v>
      </c>
      <c r="AU177" s="51">
        <f t="shared" si="104"/>
        <v>1</v>
      </c>
      <c r="AV177" s="51">
        <f t="shared" si="105"/>
        <v>1</v>
      </c>
      <c r="AW177" s="51">
        <f t="shared" si="106"/>
        <v>0</v>
      </c>
      <c r="AX177" s="51">
        <f t="shared" si="107"/>
        <v>0</v>
      </c>
      <c r="AY177" s="51">
        <f t="shared" si="108"/>
        <v>0</v>
      </c>
      <c r="AZ177" s="51">
        <f t="shared" si="109"/>
        <v>0</v>
      </c>
      <c r="BA177" s="51">
        <f t="shared" si="110"/>
        <v>0</v>
      </c>
      <c r="BB177" s="51">
        <f t="shared" si="111"/>
        <v>0</v>
      </c>
      <c r="BC177" s="51">
        <f t="shared" si="112"/>
        <v>0</v>
      </c>
      <c r="BD177" s="51">
        <f t="shared" si="113"/>
        <v>0</v>
      </c>
      <c r="BE177" s="51">
        <f t="shared" si="114"/>
        <v>0</v>
      </c>
      <c r="BF177" s="51">
        <f t="shared" si="115"/>
        <v>0</v>
      </c>
      <c r="BG177" s="51">
        <f t="shared" si="116"/>
        <v>0</v>
      </c>
      <c r="BH177" s="51">
        <f t="shared" si="117"/>
        <v>0</v>
      </c>
      <c r="BI177" s="51">
        <f t="shared" si="118"/>
        <v>1.3165538499432663</v>
      </c>
      <c r="BJ177" s="51">
        <f t="shared" si="119"/>
        <v>1.3165538499432663</v>
      </c>
      <c r="BK177" s="51">
        <f t="shared" si="120"/>
        <v>1</v>
      </c>
      <c r="BL177" s="51">
        <f t="shared" si="121"/>
        <v>1</v>
      </c>
      <c r="BM177" s="51">
        <f t="shared" si="122"/>
        <v>0</v>
      </c>
      <c r="BN177" s="51">
        <f t="shared" si="123"/>
        <v>0</v>
      </c>
      <c r="BO177" s="51">
        <f t="shared" si="124"/>
        <v>0</v>
      </c>
      <c r="BP177" s="51">
        <f t="shared" si="125"/>
        <v>0</v>
      </c>
      <c r="BQ177" s="51">
        <f t="shared" si="126"/>
        <v>0</v>
      </c>
      <c r="BR177" s="51">
        <f t="shared" si="127"/>
        <v>0</v>
      </c>
      <c r="BS177" s="51">
        <f t="shared" si="128"/>
        <v>0</v>
      </c>
      <c r="BT177" s="51">
        <f t="shared" si="129"/>
        <v>0</v>
      </c>
      <c r="BU177" s="32" t="s">
        <v>2868</v>
      </c>
      <c r="BV177" s="32" t="s">
        <v>2869</v>
      </c>
      <c r="BW177" s="32" t="s">
        <v>2870</v>
      </c>
      <c r="BX177" s="32" t="s">
        <v>2871</v>
      </c>
      <c r="BY177" s="32" t="s">
        <v>2872</v>
      </c>
      <c r="BZ177" s="32" t="s">
        <v>18</v>
      </c>
    </row>
    <row r="178" spans="1:78">
      <c r="A178" s="32" t="s">
        <v>16</v>
      </c>
      <c r="B178" s="33" t="s">
        <v>2873</v>
      </c>
      <c r="C178" s="32" t="s">
        <v>2874</v>
      </c>
      <c r="D178" s="32" t="s">
        <v>2875</v>
      </c>
      <c r="E178" s="32" t="s">
        <v>2876</v>
      </c>
      <c r="F178" s="33" t="s">
        <v>2877</v>
      </c>
      <c r="G178" s="32" t="s">
        <v>2878</v>
      </c>
      <c r="H178" s="32" t="s">
        <v>2879</v>
      </c>
      <c r="I178" s="33" t="s">
        <v>2880</v>
      </c>
      <c r="J178" s="32" t="s">
        <v>2881</v>
      </c>
      <c r="K178" s="32" t="s">
        <v>2882</v>
      </c>
      <c r="L178" s="33" t="s">
        <v>2883</v>
      </c>
      <c r="M178" s="32" t="s">
        <v>2884</v>
      </c>
      <c r="N178" s="33" t="s">
        <v>2885</v>
      </c>
      <c r="O178" s="32" t="s">
        <v>2886</v>
      </c>
      <c r="P178" s="36">
        <f t="shared" si="87"/>
        <v>-0.69713391473000008</v>
      </c>
      <c r="Q178" s="38">
        <f t="shared" si="88"/>
        <v>-2.8008609866449929E-2</v>
      </c>
      <c r="R178" s="41" t="s">
        <v>2887</v>
      </c>
      <c r="S178" s="44">
        <f t="shared" si="89"/>
        <v>0.77811520128388612</v>
      </c>
      <c r="T178" s="43">
        <f t="shared" si="90"/>
        <v>1.5988085999974861</v>
      </c>
      <c r="U178" s="42">
        <f t="shared" si="91"/>
        <v>0.50891658349486557</v>
      </c>
      <c r="V178" s="32" t="s">
        <v>2888</v>
      </c>
      <c r="W178" s="32" t="s">
        <v>2889</v>
      </c>
      <c r="X178" s="32" t="s">
        <v>2890</v>
      </c>
      <c r="Y178" s="32" t="s">
        <v>2891</v>
      </c>
      <c r="Z178" s="32" t="s">
        <v>2892</v>
      </c>
      <c r="AA178" s="32" t="s">
        <v>2893</v>
      </c>
      <c r="AB178" s="32" t="s">
        <v>2894</v>
      </c>
      <c r="AC178" s="47">
        <f t="shared" si="92"/>
        <v>2.8282507177158505E-2</v>
      </c>
      <c r="AD178" s="32"/>
      <c r="AE178" s="32" t="s">
        <v>2895</v>
      </c>
      <c r="AF178" s="32" t="s">
        <v>2896</v>
      </c>
      <c r="AG178" s="28">
        <f t="shared" si="93"/>
        <v>2.174799999999891</v>
      </c>
      <c r="AH178" s="32">
        <v>1</v>
      </c>
      <c r="AI178" s="32">
        <v>1</v>
      </c>
      <c r="AJ178" s="49">
        <f t="shared" si="94"/>
        <v>9.7554260664264287</v>
      </c>
      <c r="AK178" s="51">
        <f t="shared" si="95"/>
        <v>9.14287150550728</v>
      </c>
      <c r="AL178" s="51">
        <f t="shared" si="96"/>
        <v>4.4856658388941133</v>
      </c>
      <c r="AM178" s="51">
        <f t="shared" si="97"/>
        <v>4.2040056582250038</v>
      </c>
      <c r="AN178" s="51"/>
      <c r="AO178" s="51">
        <f t="shared" si="98"/>
        <v>4.4856658388941133</v>
      </c>
      <c r="AP178" s="51">
        <f t="shared" si="99"/>
        <v>4.4856658388941133</v>
      </c>
      <c r="AQ178" s="51">
        <f t="shared" si="100"/>
        <v>1</v>
      </c>
      <c r="AR178" s="51">
        <f t="shared" si="101"/>
        <v>1</v>
      </c>
      <c r="AS178" s="51">
        <f t="shared" si="102"/>
        <v>0</v>
      </c>
      <c r="AT178" s="51">
        <f t="shared" si="103"/>
        <v>0</v>
      </c>
      <c r="AU178" s="51">
        <f t="shared" si="104"/>
        <v>0</v>
      </c>
      <c r="AV178" s="51">
        <f t="shared" si="105"/>
        <v>0</v>
      </c>
      <c r="AW178" s="51">
        <f t="shared" si="106"/>
        <v>0</v>
      </c>
      <c r="AX178" s="51">
        <f t="shared" si="107"/>
        <v>0</v>
      </c>
      <c r="AY178" s="51">
        <f t="shared" si="108"/>
        <v>0</v>
      </c>
      <c r="AZ178" s="51">
        <f t="shared" si="109"/>
        <v>0</v>
      </c>
      <c r="BA178" s="51">
        <f t="shared" si="110"/>
        <v>0</v>
      </c>
      <c r="BB178" s="51">
        <f t="shared" si="111"/>
        <v>0</v>
      </c>
      <c r="BC178" s="51">
        <f t="shared" si="112"/>
        <v>0</v>
      </c>
      <c r="BD178" s="51">
        <f t="shared" si="113"/>
        <v>0</v>
      </c>
      <c r="BE178" s="51">
        <f t="shared" si="114"/>
        <v>4.2040056582250038</v>
      </c>
      <c r="BF178" s="51">
        <f t="shared" si="115"/>
        <v>4.2040056582250038</v>
      </c>
      <c r="BG178" s="51">
        <f t="shared" si="116"/>
        <v>1</v>
      </c>
      <c r="BH178" s="51">
        <f t="shared" si="117"/>
        <v>1</v>
      </c>
      <c r="BI178" s="51">
        <f t="shared" si="118"/>
        <v>0</v>
      </c>
      <c r="BJ178" s="51">
        <f t="shared" si="119"/>
        <v>0</v>
      </c>
      <c r="BK178" s="51">
        <f t="shared" si="120"/>
        <v>0</v>
      </c>
      <c r="BL178" s="51">
        <f t="shared" si="121"/>
        <v>0</v>
      </c>
      <c r="BM178" s="51">
        <f t="shared" si="122"/>
        <v>0</v>
      </c>
      <c r="BN178" s="51">
        <f t="shared" si="123"/>
        <v>0</v>
      </c>
      <c r="BO178" s="51">
        <f t="shared" si="124"/>
        <v>0</v>
      </c>
      <c r="BP178" s="51">
        <f t="shared" si="125"/>
        <v>0</v>
      </c>
      <c r="BQ178" s="51">
        <f t="shared" si="126"/>
        <v>0</v>
      </c>
      <c r="BR178" s="51">
        <f t="shared" si="127"/>
        <v>0</v>
      </c>
      <c r="BS178" s="51">
        <f t="shared" si="128"/>
        <v>0</v>
      </c>
      <c r="BT178" s="51">
        <f t="shared" si="129"/>
        <v>0</v>
      </c>
      <c r="BU178" s="32" t="s">
        <v>2897</v>
      </c>
      <c r="BV178" s="32" t="s">
        <v>2898</v>
      </c>
      <c r="BW178" s="32" t="s">
        <v>2899</v>
      </c>
      <c r="BX178" s="32" t="s">
        <v>2900</v>
      </c>
      <c r="BY178" s="32" t="s">
        <v>2901</v>
      </c>
      <c r="BZ178" s="32" t="s">
        <v>18</v>
      </c>
    </row>
    <row r="179" spans="1:78">
      <c r="A179" s="32" t="s">
        <v>22</v>
      </c>
      <c r="B179" s="33" t="s">
        <v>2902</v>
      </c>
      <c r="C179" s="32" t="s">
        <v>2903</v>
      </c>
      <c r="D179" s="32" t="s">
        <v>2904</v>
      </c>
      <c r="E179" s="33" t="s">
        <v>2905</v>
      </c>
      <c r="F179" s="32" t="s">
        <v>2906</v>
      </c>
      <c r="G179" s="33" t="s">
        <v>2907</v>
      </c>
      <c r="H179" s="32" t="s">
        <v>2908</v>
      </c>
      <c r="I179" s="33" t="s">
        <v>2909</v>
      </c>
      <c r="J179" s="32" t="s">
        <v>2910</v>
      </c>
      <c r="K179" s="32" t="s">
        <v>2911</v>
      </c>
      <c r="L179" s="32" t="s">
        <v>2912</v>
      </c>
      <c r="M179" s="33" t="s">
        <v>2913</v>
      </c>
      <c r="N179" s="33" t="s">
        <v>2914</v>
      </c>
      <c r="O179" s="33" t="s">
        <v>2915</v>
      </c>
      <c r="P179" s="36">
        <f t="shared" si="87"/>
        <v>-0.66269380852000004</v>
      </c>
      <c r="Q179" s="38">
        <f t="shared" si="88"/>
        <v>-0.12167383229851503</v>
      </c>
      <c r="R179" s="41" t="s">
        <v>2916</v>
      </c>
      <c r="S179" s="44">
        <f t="shared" si="89"/>
        <v>0.34063645991060792</v>
      </c>
      <c r="T179" s="43">
        <f t="shared" si="90"/>
        <v>1.6927723974543236</v>
      </c>
      <c r="U179" s="42">
        <f t="shared" si="91"/>
        <v>0.53882618916874825</v>
      </c>
      <c r="V179" s="32" t="s">
        <v>2917</v>
      </c>
      <c r="W179" s="32" t="s">
        <v>2918</v>
      </c>
      <c r="X179" s="32" t="s">
        <v>2919</v>
      </c>
      <c r="Y179" s="32" t="s">
        <v>2920</v>
      </c>
      <c r="Z179" s="32" t="s">
        <v>2921</v>
      </c>
      <c r="AA179" s="32" t="s">
        <v>2922</v>
      </c>
      <c r="AB179" s="32" t="s">
        <v>2923</v>
      </c>
      <c r="AC179" s="47">
        <f t="shared" si="92"/>
        <v>3.4745148928878443E-2</v>
      </c>
      <c r="AD179" s="32"/>
      <c r="AE179" s="32" t="s">
        <v>2924</v>
      </c>
      <c r="AF179" s="32" t="s">
        <v>2925</v>
      </c>
      <c r="AG179" s="28">
        <f t="shared" si="93"/>
        <v>4.4990000000000236</v>
      </c>
      <c r="AH179" s="32">
        <v>3</v>
      </c>
      <c r="AI179" s="32">
        <v>2</v>
      </c>
      <c r="AJ179" s="49">
        <f t="shared" si="94"/>
        <v>8.2667736161652883</v>
      </c>
      <c r="AK179" s="51">
        <f t="shared" si="95"/>
        <v>8.9283607279150647</v>
      </c>
      <c r="AL179" s="51">
        <f t="shared" si="96"/>
        <v>1.8374691300656245</v>
      </c>
      <c r="AM179" s="51">
        <f t="shared" si="97"/>
        <v>1.9845211664625513</v>
      </c>
      <c r="AN179" s="51"/>
      <c r="AO179" s="51">
        <f t="shared" si="98"/>
        <v>0</v>
      </c>
      <c r="AP179" s="51">
        <f t="shared" si="99"/>
        <v>0</v>
      </c>
      <c r="AQ179" s="51">
        <f t="shared" si="100"/>
        <v>0</v>
      </c>
      <c r="AR179" s="51">
        <f t="shared" si="101"/>
        <v>0</v>
      </c>
      <c r="AS179" s="51">
        <f t="shared" si="102"/>
        <v>0</v>
      </c>
      <c r="AT179" s="51">
        <f t="shared" si="103"/>
        <v>1.8374691300656245</v>
      </c>
      <c r="AU179" s="51">
        <f t="shared" si="104"/>
        <v>0</v>
      </c>
      <c r="AV179" s="51">
        <f t="shared" si="105"/>
        <v>1</v>
      </c>
      <c r="AW179" s="51">
        <f t="shared" si="106"/>
        <v>1.8374691300656245</v>
      </c>
      <c r="AX179" s="51">
        <f t="shared" si="107"/>
        <v>0</v>
      </c>
      <c r="AY179" s="51">
        <f t="shared" si="108"/>
        <v>1</v>
      </c>
      <c r="AZ179" s="51">
        <f t="shared" si="109"/>
        <v>0</v>
      </c>
      <c r="BA179" s="51">
        <f t="shared" si="110"/>
        <v>0</v>
      </c>
      <c r="BB179" s="51">
        <f t="shared" si="111"/>
        <v>0</v>
      </c>
      <c r="BC179" s="51">
        <f t="shared" si="112"/>
        <v>0</v>
      </c>
      <c r="BD179" s="51">
        <f t="shared" si="113"/>
        <v>0</v>
      </c>
      <c r="BE179" s="51">
        <f t="shared" si="114"/>
        <v>0</v>
      </c>
      <c r="BF179" s="51">
        <f t="shared" si="115"/>
        <v>0</v>
      </c>
      <c r="BG179" s="51">
        <f t="shared" si="116"/>
        <v>0</v>
      </c>
      <c r="BH179" s="51">
        <f t="shared" si="117"/>
        <v>0</v>
      </c>
      <c r="BI179" s="51">
        <f t="shared" si="118"/>
        <v>0</v>
      </c>
      <c r="BJ179" s="51">
        <f t="shared" si="119"/>
        <v>1.9845211664625513</v>
      </c>
      <c r="BK179" s="51">
        <f t="shared" si="120"/>
        <v>0</v>
      </c>
      <c r="BL179" s="51">
        <f t="shared" si="121"/>
        <v>1</v>
      </c>
      <c r="BM179" s="51">
        <f t="shared" si="122"/>
        <v>1.9845211664625513</v>
      </c>
      <c r="BN179" s="51">
        <f t="shared" si="123"/>
        <v>0</v>
      </c>
      <c r="BO179" s="51">
        <f t="shared" si="124"/>
        <v>1</v>
      </c>
      <c r="BP179" s="51">
        <f t="shared" si="125"/>
        <v>0</v>
      </c>
      <c r="BQ179" s="51">
        <f t="shared" si="126"/>
        <v>0</v>
      </c>
      <c r="BR179" s="51">
        <f t="shared" si="127"/>
        <v>0</v>
      </c>
      <c r="BS179" s="51">
        <f t="shared" si="128"/>
        <v>0</v>
      </c>
      <c r="BT179" s="51">
        <f t="shared" si="129"/>
        <v>0</v>
      </c>
      <c r="BU179" s="32" t="s">
        <v>2926</v>
      </c>
      <c r="BV179" s="32" t="s">
        <v>2927</v>
      </c>
      <c r="BW179" s="32" t="s">
        <v>2928</v>
      </c>
      <c r="BX179" s="32" t="s">
        <v>2929</v>
      </c>
      <c r="BY179" s="32" t="s">
        <v>2930</v>
      </c>
      <c r="BZ179" s="32" t="s">
        <v>18</v>
      </c>
    </row>
    <row r="180" spans="1:78">
      <c r="A180" s="32" t="s">
        <v>20</v>
      </c>
      <c r="B180" s="32">
        <v>0</v>
      </c>
      <c r="C180" s="34">
        <v>45078</v>
      </c>
      <c r="D180" s="32">
        <v>0</v>
      </c>
      <c r="E180" s="32">
        <v>0</v>
      </c>
      <c r="F180" s="32">
        <v>0</v>
      </c>
      <c r="G180" s="32">
        <v>0</v>
      </c>
      <c r="H180" s="32">
        <v>1</v>
      </c>
      <c r="I180" s="33" t="s">
        <v>2931</v>
      </c>
      <c r="J180" s="32" t="s">
        <v>2932</v>
      </c>
      <c r="K180" s="33" t="s">
        <v>2933</v>
      </c>
      <c r="L180" s="33" t="s">
        <v>2934</v>
      </c>
      <c r="M180" s="33" t="s">
        <v>2935</v>
      </c>
      <c r="N180" s="33" t="s">
        <v>2936</v>
      </c>
      <c r="O180" s="32" t="s">
        <v>2937</v>
      </c>
      <c r="P180" s="36">
        <f t="shared" si="87"/>
        <v>-0.27621105633999998</v>
      </c>
      <c r="Q180" s="38">
        <f t="shared" si="88"/>
        <v>-0.84741490471108272</v>
      </c>
      <c r="R180" s="41" t="s">
        <v>2938</v>
      </c>
      <c r="S180" s="44">
        <f t="shared" si="89"/>
        <v>0.27171186532557323</v>
      </c>
      <c r="T180" s="43">
        <f t="shared" si="90"/>
        <v>2.5818935500652422</v>
      </c>
      <c r="U180" s="42">
        <f t="shared" si="91"/>
        <v>0.82184224205993051</v>
      </c>
      <c r="V180" s="33" t="s">
        <v>2939</v>
      </c>
      <c r="W180" s="32" t="s">
        <v>2940</v>
      </c>
      <c r="X180" s="32" t="s">
        <v>2941</v>
      </c>
      <c r="Y180" s="32" t="s">
        <v>2942</v>
      </c>
      <c r="Z180" s="32" t="s">
        <v>2943</v>
      </c>
      <c r="AA180" s="32" t="s">
        <v>2944</v>
      </c>
      <c r="AB180" s="32" t="s">
        <v>2945</v>
      </c>
      <c r="AC180" s="47">
        <f t="shared" si="92"/>
        <v>3.6411513263432525E-2</v>
      </c>
      <c r="AD180" s="32"/>
      <c r="AE180" s="32" t="s">
        <v>2946</v>
      </c>
      <c r="AF180" s="32" t="s">
        <v>2947</v>
      </c>
      <c r="AG180" s="28">
        <f t="shared" si="93"/>
        <v>8.4904999999999973</v>
      </c>
      <c r="AH180" s="32">
        <v>2</v>
      </c>
      <c r="AI180" s="32">
        <v>3</v>
      </c>
      <c r="AJ180" s="49">
        <f t="shared" si="94"/>
        <v>7.8730351864427917</v>
      </c>
      <c r="AK180" s="51">
        <f t="shared" si="95"/>
        <v>9.4698191046036708</v>
      </c>
      <c r="AL180" s="51">
        <f t="shared" si="96"/>
        <v>0.92727580077060179</v>
      </c>
      <c r="AM180" s="51">
        <f t="shared" si="97"/>
        <v>1.1153429249871827</v>
      </c>
      <c r="AN180" s="51"/>
      <c r="AO180" s="51">
        <f t="shared" si="98"/>
        <v>0</v>
      </c>
      <c r="AP180" s="51">
        <f t="shared" si="99"/>
        <v>0</v>
      </c>
      <c r="AQ180" s="51">
        <f t="shared" si="100"/>
        <v>0</v>
      </c>
      <c r="AR180" s="51">
        <f t="shared" si="101"/>
        <v>0</v>
      </c>
      <c r="AS180" s="51">
        <f t="shared" si="102"/>
        <v>0.92727580077060179</v>
      </c>
      <c r="AT180" s="51">
        <f t="shared" si="103"/>
        <v>0</v>
      </c>
      <c r="AU180" s="51">
        <f t="shared" si="104"/>
        <v>1</v>
      </c>
      <c r="AV180" s="51">
        <f t="shared" si="105"/>
        <v>0</v>
      </c>
      <c r="AW180" s="51">
        <f t="shared" si="106"/>
        <v>0</v>
      </c>
      <c r="AX180" s="51">
        <f t="shared" si="107"/>
        <v>0.92727580077060179</v>
      </c>
      <c r="AY180" s="51">
        <f t="shared" si="108"/>
        <v>0</v>
      </c>
      <c r="AZ180" s="51">
        <f t="shared" si="109"/>
        <v>1</v>
      </c>
      <c r="BA180" s="51">
        <f t="shared" si="110"/>
        <v>0</v>
      </c>
      <c r="BB180" s="51">
        <f t="shared" si="111"/>
        <v>0</v>
      </c>
      <c r="BC180" s="51">
        <f t="shared" si="112"/>
        <v>0</v>
      </c>
      <c r="BD180" s="51">
        <f t="shared" si="113"/>
        <v>0</v>
      </c>
      <c r="BE180" s="51">
        <f t="shared" si="114"/>
        <v>0</v>
      </c>
      <c r="BF180" s="51">
        <f t="shared" si="115"/>
        <v>0</v>
      </c>
      <c r="BG180" s="51">
        <f t="shared" si="116"/>
        <v>0</v>
      </c>
      <c r="BH180" s="51">
        <f t="shared" si="117"/>
        <v>0</v>
      </c>
      <c r="BI180" s="51">
        <f t="shared" si="118"/>
        <v>1.1153429249871827</v>
      </c>
      <c r="BJ180" s="51">
        <f t="shared" si="119"/>
        <v>0</v>
      </c>
      <c r="BK180" s="51">
        <f t="shared" si="120"/>
        <v>1</v>
      </c>
      <c r="BL180" s="51">
        <f t="shared" si="121"/>
        <v>0</v>
      </c>
      <c r="BM180" s="51">
        <f t="shared" si="122"/>
        <v>0</v>
      </c>
      <c r="BN180" s="51">
        <f t="shared" si="123"/>
        <v>1.1153429249871827</v>
      </c>
      <c r="BO180" s="51">
        <f t="shared" si="124"/>
        <v>0</v>
      </c>
      <c r="BP180" s="51">
        <f t="shared" si="125"/>
        <v>1</v>
      </c>
      <c r="BQ180" s="51">
        <f t="shared" si="126"/>
        <v>0</v>
      </c>
      <c r="BR180" s="51">
        <f t="shared" si="127"/>
        <v>0</v>
      </c>
      <c r="BS180" s="51">
        <f t="shared" si="128"/>
        <v>0</v>
      </c>
      <c r="BT180" s="51">
        <f t="shared" si="129"/>
        <v>0</v>
      </c>
      <c r="BU180" s="32" t="s">
        <v>2948</v>
      </c>
      <c r="BV180" s="32" t="s">
        <v>2949</v>
      </c>
      <c r="BW180" s="32" t="s">
        <v>2950</v>
      </c>
      <c r="BX180" s="32" t="s">
        <v>2951</v>
      </c>
      <c r="BY180" s="32" t="s">
        <v>2952</v>
      </c>
      <c r="BZ180" s="32" t="s">
        <v>18</v>
      </c>
    </row>
    <row r="181" spans="1:78">
      <c r="A181" s="32" t="s">
        <v>20</v>
      </c>
      <c r="B181" s="33" t="s">
        <v>2953</v>
      </c>
      <c r="C181" s="32" t="s">
        <v>2954</v>
      </c>
      <c r="D181" s="33" t="s">
        <v>2955</v>
      </c>
      <c r="E181" s="33" t="s">
        <v>2956</v>
      </c>
      <c r="F181" s="33" t="s">
        <v>2957</v>
      </c>
      <c r="G181" s="32" t="s">
        <v>2958</v>
      </c>
      <c r="H181" s="32" t="s">
        <v>2959</v>
      </c>
      <c r="I181" s="33" t="s">
        <v>2960</v>
      </c>
      <c r="J181" s="32" t="s">
        <v>2961</v>
      </c>
      <c r="K181" s="33" t="s">
        <v>2962</v>
      </c>
      <c r="L181" s="32" t="s">
        <v>2963</v>
      </c>
      <c r="M181" s="33" t="s">
        <v>2964</v>
      </c>
      <c r="N181" s="33" t="s">
        <v>2965</v>
      </c>
      <c r="O181" s="33" t="s">
        <v>2966</v>
      </c>
      <c r="P181" s="36">
        <f t="shared" si="87"/>
        <v>-0.38300034834000002</v>
      </c>
      <c r="Q181" s="38">
        <f t="shared" si="88"/>
        <v>-0.70662146634287737</v>
      </c>
      <c r="R181" s="41" t="s">
        <v>2967</v>
      </c>
      <c r="S181" s="44">
        <f t="shared" si="89"/>
        <v>1.3958563326117932</v>
      </c>
      <c r="T181" s="43">
        <f t="shared" si="90"/>
        <v>2.3555083866735864</v>
      </c>
      <c r="U181" s="42">
        <f t="shared" si="91"/>
        <v>0.74978160646703373</v>
      </c>
      <c r="V181" s="32" t="s">
        <v>2968</v>
      </c>
      <c r="W181" s="32" t="s">
        <v>2969</v>
      </c>
      <c r="X181" s="33" t="s">
        <v>2970</v>
      </c>
      <c r="Y181" s="32" t="s">
        <v>2864</v>
      </c>
      <c r="Z181" s="32" t="s">
        <v>2971</v>
      </c>
      <c r="AA181" s="32" t="s">
        <v>2972</v>
      </c>
      <c r="AB181" s="32" t="s">
        <v>2973</v>
      </c>
      <c r="AC181" s="47">
        <f t="shared" si="92"/>
        <v>3.7115718360650897E-2</v>
      </c>
      <c r="AD181" s="32"/>
      <c r="AE181" s="32" t="s">
        <v>2974</v>
      </c>
      <c r="AF181" s="32" t="s">
        <v>2975</v>
      </c>
      <c r="AG181" s="28">
        <f t="shared" si="93"/>
        <v>8.6907999999999959</v>
      </c>
      <c r="AH181" s="32">
        <v>3</v>
      </c>
      <c r="AI181" s="32">
        <v>2</v>
      </c>
      <c r="AJ181" s="49">
        <f t="shared" si="94"/>
        <v>10.206400583171078</v>
      </c>
      <c r="AK181" s="51">
        <f t="shared" si="95"/>
        <v>9.3097924613955492</v>
      </c>
      <c r="AL181" s="51">
        <f t="shared" si="96"/>
        <v>1.1743913774532935</v>
      </c>
      <c r="AM181" s="51">
        <f t="shared" si="97"/>
        <v>1.0712238759832873</v>
      </c>
      <c r="AN181" s="51"/>
      <c r="AO181" s="51">
        <f t="shared" si="98"/>
        <v>0</v>
      </c>
      <c r="AP181" s="51">
        <f t="shared" si="99"/>
        <v>0</v>
      </c>
      <c r="AQ181" s="51">
        <f t="shared" si="100"/>
        <v>0</v>
      </c>
      <c r="AR181" s="51">
        <f t="shared" si="101"/>
        <v>0</v>
      </c>
      <c r="AS181" s="51">
        <f t="shared" si="102"/>
        <v>0</v>
      </c>
      <c r="AT181" s="51">
        <f t="shared" si="103"/>
        <v>1.1743913774532935</v>
      </c>
      <c r="AU181" s="51">
        <f t="shared" si="104"/>
        <v>0</v>
      </c>
      <c r="AV181" s="51">
        <f t="shared" si="105"/>
        <v>1</v>
      </c>
      <c r="AW181" s="51">
        <f t="shared" si="106"/>
        <v>1.1743913774532935</v>
      </c>
      <c r="AX181" s="51">
        <f t="shared" si="107"/>
        <v>0</v>
      </c>
      <c r="AY181" s="51">
        <f t="shared" si="108"/>
        <v>1</v>
      </c>
      <c r="AZ181" s="51">
        <f t="shared" si="109"/>
        <v>0</v>
      </c>
      <c r="BA181" s="51">
        <f t="shared" si="110"/>
        <v>0</v>
      </c>
      <c r="BB181" s="51">
        <f t="shared" si="111"/>
        <v>0</v>
      </c>
      <c r="BC181" s="51">
        <f t="shared" si="112"/>
        <v>0</v>
      </c>
      <c r="BD181" s="51">
        <f t="shared" si="113"/>
        <v>0</v>
      </c>
      <c r="BE181" s="51">
        <f t="shared" si="114"/>
        <v>0</v>
      </c>
      <c r="BF181" s="51">
        <f t="shared" si="115"/>
        <v>0</v>
      </c>
      <c r="BG181" s="51">
        <f t="shared" si="116"/>
        <v>0</v>
      </c>
      <c r="BH181" s="51">
        <f t="shared" si="117"/>
        <v>0</v>
      </c>
      <c r="BI181" s="51">
        <f t="shared" si="118"/>
        <v>0</v>
      </c>
      <c r="BJ181" s="51">
        <f t="shared" si="119"/>
        <v>1.0712238759832873</v>
      </c>
      <c r="BK181" s="51">
        <f t="shared" si="120"/>
        <v>0</v>
      </c>
      <c r="BL181" s="51">
        <f t="shared" si="121"/>
        <v>1</v>
      </c>
      <c r="BM181" s="51">
        <f t="shared" si="122"/>
        <v>1.0712238759832873</v>
      </c>
      <c r="BN181" s="51">
        <f t="shared" si="123"/>
        <v>0</v>
      </c>
      <c r="BO181" s="51">
        <f t="shared" si="124"/>
        <v>1</v>
      </c>
      <c r="BP181" s="51">
        <f t="shared" si="125"/>
        <v>0</v>
      </c>
      <c r="BQ181" s="51">
        <f t="shared" si="126"/>
        <v>0</v>
      </c>
      <c r="BR181" s="51">
        <f t="shared" si="127"/>
        <v>0</v>
      </c>
      <c r="BS181" s="51">
        <f t="shared" si="128"/>
        <v>0</v>
      </c>
      <c r="BT181" s="51">
        <f t="shared" si="129"/>
        <v>0</v>
      </c>
      <c r="BU181" s="32" t="s">
        <v>2976</v>
      </c>
      <c r="BV181" s="32" t="s">
        <v>2977</v>
      </c>
      <c r="BW181" s="32" t="s">
        <v>2978</v>
      </c>
      <c r="BX181" s="32" t="s">
        <v>2979</v>
      </c>
      <c r="BY181" s="32" t="s">
        <v>2980</v>
      </c>
      <c r="BZ181" s="32" t="s">
        <v>18</v>
      </c>
    </row>
    <row r="182" spans="1:78">
      <c r="A182" s="32" t="s">
        <v>16</v>
      </c>
      <c r="B182" s="33" t="s">
        <v>2981</v>
      </c>
      <c r="C182" s="32" t="s">
        <v>2982</v>
      </c>
      <c r="D182" s="33" t="s">
        <v>2983</v>
      </c>
      <c r="E182" s="33" t="s">
        <v>2984</v>
      </c>
      <c r="F182" s="33" t="s">
        <v>2985</v>
      </c>
      <c r="G182" s="32" t="s">
        <v>2986</v>
      </c>
      <c r="H182" s="33" t="s">
        <v>2987</v>
      </c>
      <c r="I182" s="33" t="s">
        <v>2988</v>
      </c>
      <c r="J182" s="32" t="s">
        <v>2989</v>
      </c>
      <c r="K182" s="33" t="s">
        <v>2990</v>
      </c>
      <c r="L182" s="33" t="s">
        <v>2991</v>
      </c>
      <c r="M182" s="33" t="s">
        <v>2992</v>
      </c>
      <c r="N182" s="33" t="s">
        <v>2993</v>
      </c>
      <c r="O182" s="32" t="s">
        <v>2994</v>
      </c>
      <c r="P182" s="36">
        <f t="shared" si="87"/>
        <v>0.73989276464600007</v>
      </c>
      <c r="Q182" s="38">
        <f t="shared" si="88"/>
        <v>9.488260635100243E-2</v>
      </c>
      <c r="R182" s="41" t="s">
        <v>2995</v>
      </c>
      <c r="S182" s="44">
        <f t="shared" si="89"/>
        <v>1.3019259499879321</v>
      </c>
      <c r="T182" s="43">
        <f t="shared" si="90"/>
        <v>1.4757707738264045</v>
      </c>
      <c r="U182" s="42">
        <f t="shared" si="91"/>
        <v>0.46975242705004755</v>
      </c>
      <c r="V182" s="33" t="s">
        <v>2996</v>
      </c>
      <c r="W182" s="32" t="s">
        <v>2997</v>
      </c>
      <c r="X182" s="32" t="s">
        <v>2998</v>
      </c>
      <c r="Y182" s="32" t="s">
        <v>2999</v>
      </c>
      <c r="Z182" s="32" t="s">
        <v>3000</v>
      </c>
      <c r="AA182" s="32" t="s">
        <v>3001</v>
      </c>
      <c r="AB182" s="32" t="s">
        <v>3002</v>
      </c>
      <c r="AC182" s="47">
        <f t="shared" si="92"/>
        <v>3.5414709651417894E-2</v>
      </c>
      <c r="AD182" s="32"/>
      <c r="AE182" s="32" t="s">
        <v>3003</v>
      </c>
      <c r="AF182" s="32" t="s">
        <v>3004</v>
      </c>
      <c r="AG182" s="28">
        <f t="shared" si="93"/>
        <v>5.2648000000000081</v>
      </c>
      <c r="AH182" s="32">
        <v>1</v>
      </c>
      <c r="AI182" s="32">
        <v>3</v>
      </c>
      <c r="AJ182" s="49">
        <f t="shared" si="94"/>
        <v>10.173579094039104</v>
      </c>
      <c r="AK182" s="51">
        <f t="shared" si="95"/>
        <v>8.7029042204665323</v>
      </c>
      <c r="AL182" s="51">
        <f t="shared" si="96"/>
        <v>1.932377126204051</v>
      </c>
      <c r="AM182" s="51">
        <f t="shared" si="97"/>
        <v>1.653036054639591</v>
      </c>
      <c r="AN182" s="51"/>
      <c r="AO182" s="51">
        <f t="shared" si="98"/>
        <v>1.932377126204051</v>
      </c>
      <c r="AP182" s="51">
        <f t="shared" si="99"/>
        <v>0</v>
      </c>
      <c r="AQ182" s="51">
        <f t="shared" si="100"/>
        <v>1</v>
      </c>
      <c r="AR182" s="51">
        <f t="shared" si="101"/>
        <v>0</v>
      </c>
      <c r="AS182" s="51">
        <f t="shared" si="102"/>
        <v>0</v>
      </c>
      <c r="AT182" s="51">
        <f t="shared" si="103"/>
        <v>0</v>
      </c>
      <c r="AU182" s="51">
        <f t="shared" si="104"/>
        <v>0</v>
      </c>
      <c r="AV182" s="51">
        <f t="shared" si="105"/>
        <v>0</v>
      </c>
      <c r="AW182" s="51">
        <f t="shared" si="106"/>
        <v>0</v>
      </c>
      <c r="AX182" s="51">
        <f t="shared" si="107"/>
        <v>1.932377126204051</v>
      </c>
      <c r="AY182" s="51">
        <f t="shared" si="108"/>
        <v>0</v>
      </c>
      <c r="AZ182" s="51">
        <f t="shared" si="109"/>
        <v>1</v>
      </c>
      <c r="BA182" s="51">
        <f t="shared" si="110"/>
        <v>0</v>
      </c>
      <c r="BB182" s="51">
        <f t="shared" si="111"/>
        <v>0</v>
      </c>
      <c r="BC182" s="51">
        <f t="shared" si="112"/>
        <v>0</v>
      </c>
      <c r="BD182" s="51">
        <f t="shared" si="113"/>
        <v>0</v>
      </c>
      <c r="BE182" s="51">
        <f t="shared" si="114"/>
        <v>1.653036054639591</v>
      </c>
      <c r="BF182" s="51">
        <f t="shared" si="115"/>
        <v>0</v>
      </c>
      <c r="BG182" s="51">
        <f t="shared" si="116"/>
        <v>1</v>
      </c>
      <c r="BH182" s="51">
        <f t="shared" si="117"/>
        <v>0</v>
      </c>
      <c r="BI182" s="51">
        <f t="shared" si="118"/>
        <v>0</v>
      </c>
      <c r="BJ182" s="51">
        <f t="shared" si="119"/>
        <v>0</v>
      </c>
      <c r="BK182" s="51">
        <f t="shared" si="120"/>
        <v>0</v>
      </c>
      <c r="BL182" s="51">
        <f t="shared" si="121"/>
        <v>0</v>
      </c>
      <c r="BM182" s="51">
        <f t="shared" si="122"/>
        <v>0</v>
      </c>
      <c r="BN182" s="51">
        <f t="shared" si="123"/>
        <v>1.653036054639591</v>
      </c>
      <c r="BO182" s="51">
        <f t="shared" si="124"/>
        <v>0</v>
      </c>
      <c r="BP182" s="51">
        <f t="shared" si="125"/>
        <v>1</v>
      </c>
      <c r="BQ182" s="51">
        <f t="shared" si="126"/>
        <v>0</v>
      </c>
      <c r="BR182" s="51">
        <f t="shared" si="127"/>
        <v>0</v>
      </c>
      <c r="BS182" s="51">
        <f t="shared" si="128"/>
        <v>0</v>
      </c>
      <c r="BT182" s="51">
        <f t="shared" si="129"/>
        <v>0</v>
      </c>
      <c r="BU182" s="32" t="s">
        <v>3005</v>
      </c>
      <c r="BV182" s="32" t="s">
        <v>3006</v>
      </c>
      <c r="BW182" s="32" t="s">
        <v>3007</v>
      </c>
      <c r="BX182" s="32" t="s">
        <v>741</v>
      </c>
      <c r="BY182" s="32" t="s">
        <v>2272</v>
      </c>
      <c r="BZ182" s="32" t="s">
        <v>18</v>
      </c>
    </row>
    <row r="183" spans="1:78">
      <c r="A183" s="32" t="s">
        <v>20</v>
      </c>
      <c r="B183" s="33" t="s">
        <v>3008</v>
      </c>
      <c r="C183" s="32" t="s">
        <v>3009</v>
      </c>
      <c r="D183" s="33" t="s">
        <v>3010</v>
      </c>
      <c r="E183" s="32" t="s">
        <v>3011</v>
      </c>
      <c r="F183" s="32" t="s">
        <v>3012</v>
      </c>
      <c r="G183" s="33" t="s">
        <v>3013</v>
      </c>
      <c r="H183" s="32" t="s">
        <v>3014</v>
      </c>
      <c r="I183" s="32" t="s">
        <v>3015</v>
      </c>
      <c r="J183" s="32" t="s">
        <v>3016</v>
      </c>
      <c r="K183" s="33" t="s">
        <v>3017</v>
      </c>
      <c r="L183" s="33" t="s">
        <v>3018</v>
      </c>
      <c r="M183" s="33" t="s">
        <v>3019</v>
      </c>
      <c r="N183" s="33" t="s">
        <v>3020</v>
      </c>
      <c r="O183" s="32" t="s">
        <v>3021</v>
      </c>
      <c r="P183" s="36">
        <f t="shared" si="87"/>
        <v>0.76376126436699998</v>
      </c>
      <c r="Q183" s="38">
        <f t="shared" si="88"/>
        <v>0.16666253789495689</v>
      </c>
      <c r="R183" s="41" t="s">
        <v>3022</v>
      </c>
      <c r="S183" s="44">
        <f t="shared" si="89"/>
        <v>0.42642670381509085</v>
      </c>
      <c r="T183" s="43">
        <f t="shared" si="90"/>
        <v>1.4033524349124982</v>
      </c>
      <c r="U183" s="42">
        <f t="shared" si="91"/>
        <v>0.44670095383274283</v>
      </c>
      <c r="V183" s="33" t="s">
        <v>3023</v>
      </c>
      <c r="W183" s="32" t="s">
        <v>3024</v>
      </c>
      <c r="X183" s="33" t="s">
        <v>3025</v>
      </c>
      <c r="Y183" s="32" t="s">
        <v>3026</v>
      </c>
      <c r="Z183" s="32" t="s">
        <v>3027</v>
      </c>
      <c r="AA183" s="32" t="s">
        <v>3028</v>
      </c>
      <c r="AB183" s="32" t="s">
        <v>3029</v>
      </c>
      <c r="AC183" s="47">
        <f t="shared" si="92"/>
        <v>3.6861329353451135E-2</v>
      </c>
      <c r="AD183" s="32"/>
      <c r="AE183" s="32" t="s">
        <v>3030</v>
      </c>
      <c r="AF183" s="32" t="s">
        <v>3031</v>
      </c>
      <c r="AG183" s="28">
        <f t="shared" si="93"/>
        <v>5.8271999999999764</v>
      </c>
      <c r="AH183" s="32">
        <v>2</v>
      </c>
      <c r="AI183" s="32">
        <v>4</v>
      </c>
      <c r="AJ183" s="49">
        <f t="shared" si="94"/>
        <v>8.5055420043035976</v>
      </c>
      <c r="AK183" s="51">
        <f t="shared" si="95"/>
        <v>8.5725535537218107</v>
      </c>
      <c r="AL183" s="51">
        <f t="shared" si="96"/>
        <v>1.4596276091954339</v>
      </c>
      <c r="AM183" s="51">
        <f t="shared" si="97"/>
        <v>1.4711273945843364</v>
      </c>
      <c r="AN183" s="51"/>
      <c r="AO183" s="51">
        <f t="shared" si="98"/>
        <v>0</v>
      </c>
      <c r="AP183" s="51">
        <f t="shared" si="99"/>
        <v>0</v>
      </c>
      <c r="AQ183" s="51">
        <f t="shared" si="100"/>
        <v>0</v>
      </c>
      <c r="AR183" s="51">
        <f t="shared" si="101"/>
        <v>0</v>
      </c>
      <c r="AS183" s="51">
        <f t="shared" si="102"/>
        <v>1.4596276091954339</v>
      </c>
      <c r="AT183" s="51">
        <f t="shared" si="103"/>
        <v>0</v>
      </c>
      <c r="AU183" s="51">
        <f t="shared" si="104"/>
        <v>1</v>
      </c>
      <c r="AV183" s="51">
        <f t="shared" si="105"/>
        <v>0</v>
      </c>
      <c r="AW183" s="51">
        <f t="shared" si="106"/>
        <v>0</v>
      </c>
      <c r="AX183" s="51">
        <f t="shared" si="107"/>
        <v>0</v>
      </c>
      <c r="AY183" s="51">
        <f t="shared" si="108"/>
        <v>0</v>
      </c>
      <c r="AZ183" s="51">
        <f t="shared" si="109"/>
        <v>0</v>
      </c>
      <c r="BA183" s="51">
        <f t="shared" si="110"/>
        <v>0</v>
      </c>
      <c r="BB183" s="51">
        <f t="shared" si="111"/>
        <v>1.4596276091954339</v>
      </c>
      <c r="BC183" s="51">
        <f t="shared" si="112"/>
        <v>0</v>
      </c>
      <c r="BD183" s="51">
        <f t="shared" si="113"/>
        <v>1</v>
      </c>
      <c r="BE183" s="51">
        <f t="shared" si="114"/>
        <v>0</v>
      </c>
      <c r="BF183" s="51">
        <f t="shared" si="115"/>
        <v>0</v>
      </c>
      <c r="BG183" s="51">
        <f t="shared" si="116"/>
        <v>0</v>
      </c>
      <c r="BH183" s="51">
        <f t="shared" si="117"/>
        <v>0</v>
      </c>
      <c r="BI183" s="51">
        <f t="shared" si="118"/>
        <v>1.4711273945843364</v>
      </c>
      <c r="BJ183" s="51">
        <f t="shared" si="119"/>
        <v>0</v>
      </c>
      <c r="BK183" s="51">
        <f t="shared" si="120"/>
        <v>1</v>
      </c>
      <c r="BL183" s="51">
        <f t="shared" si="121"/>
        <v>0</v>
      </c>
      <c r="BM183" s="51">
        <f t="shared" si="122"/>
        <v>0</v>
      </c>
      <c r="BN183" s="51">
        <f t="shared" si="123"/>
        <v>0</v>
      </c>
      <c r="BO183" s="51">
        <f t="shared" si="124"/>
        <v>0</v>
      </c>
      <c r="BP183" s="51">
        <f t="shared" si="125"/>
        <v>0</v>
      </c>
      <c r="BQ183" s="51">
        <f t="shared" si="126"/>
        <v>0</v>
      </c>
      <c r="BR183" s="51">
        <f t="shared" si="127"/>
        <v>1.4711273945843364</v>
      </c>
      <c r="BS183" s="51">
        <f t="shared" si="128"/>
        <v>0</v>
      </c>
      <c r="BT183" s="51">
        <f t="shared" si="129"/>
        <v>1</v>
      </c>
      <c r="BU183" s="32" t="s">
        <v>3032</v>
      </c>
      <c r="BV183" s="32" t="s">
        <v>3033</v>
      </c>
      <c r="BW183" s="32" t="s">
        <v>3034</v>
      </c>
      <c r="BX183" s="32" t="s">
        <v>3035</v>
      </c>
      <c r="BY183" s="32" t="s">
        <v>254</v>
      </c>
      <c r="BZ183" s="32" t="s">
        <v>18</v>
      </c>
    </row>
    <row r="184" spans="1:78">
      <c r="A184" s="32" t="s">
        <v>22</v>
      </c>
      <c r="B184" s="33" t="s">
        <v>3036</v>
      </c>
      <c r="C184" s="32" t="s">
        <v>3037</v>
      </c>
      <c r="D184" s="33" t="s">
        <v>3038</v>
      </c>
      <c r="E184" s="32" t="s">
        <v>3039</v>
      </c>
      <c r="F184" s="33" t="s">
        <v>3040</v>
      </c>
      <c r="G184" s="32" t="s">
        <v>3041</v>
      </c>
      <c r="H184" s="32" t="s">
        <v>3042</v>
      </c>
      <c r="I184" s="32" t="s">
        <v>3043</v>
      </c>
      <c r="J184" s="32" t="s">
        <v>3044</v>
      </c>
      <c r="K184" s="33" t="s">
        <v>3045</v>
      </c>
      <c r="L184" s="33" t="s">
        <v>3046</v>
      </c>
      <c r="M184" s="33" t="s">
        <v>3047</v>
      </c>
      <c r="N184" s="33" t="s">
        <v>3048</v>
      </c>
      <c r="O184" s="32" t="s">
        <v>3049</v>
      </c>
      <c r="P184" s="36">
        <f t="shared" si="87"/>
        <v>-0.14779215346200003</v>
      </c>
      <c r="Q184" s="38">
        <f t="shared" si="88"/>
        <v>-0.95631495875012928</v>
      </c>
      <c r="R184" s="41" t="s">
        <v>3050</v>
      </c>
      <c r="S184" s="44">
        <f t="shared" si="89"/>
        <v>0.91600163271063917</v>
      </c>
      <c r="T184" s="43">
        <f t="shared" si="90"/>
        <v>2.844921579372202</v>
      </c>
      <c r="U184" s="42">
        <f t="shared" si="91"/>
        <v>0.90556666413177567</v>
      </c>
      <c r="V184" s="33" t="s">
        <v>3051</v>
      </c>
      <c r="W184" s="32" t="s">
        <v>3052</v>
      </c>
      <c r="X184" s="33" t="s">
        <v>3053</v>
      </c>
      <c r="Y184" s="32" t="s">
        <v>3054</v>
      </c>
      <c r="Z184" s="32" t="s">
        <v>3055</v>
      </c>
      <c r="AA184" s="32" t="s">
        <v>3056</v>
      </c>
      <c r="AB184" s="32" t="s">
        <v>3057</v>
      </c>
      <c r="AC184" s="47">
        <f t="shared" si="92"/>
        <v>4.1574762281445583E-2</v>
      </c>
      <c r="AD184" s="32"/>
      <c r="AE184" s="32" t="s">
        <v>3058</v>
      </c>
      <c r="AF184" s="32" t="s">
        <v>3059</v>
      </c>
      <c r="AG184" s="28">
        <f t="shared" si="93"/>
        <v>5.9338999999999942</v>
      </c>
      <c r="AH184" s="32">
        <v>4</v>
      </c>
      <c r="AI184" s="32">
        <v>3</v>
      </c>
      <c r="AJ184" s="49">
        <f t="shared" si="94"/>
        <v>9.4349944746655083</v>
      </c>
      <c r="AK184" s="51">
        <f t="shared" si="95"/>
        <v>9.4184651552565342</v>
      </c>
      <c r="AL184" s="51">
        <f t="shared" si="96"/>
        <v>1.5900157526526428</v>
      </c>
      <c r="AM184" s="51">
        <f t="shared" si="97"/>
        <v>1.5872301783408118</v>
      </c>
      <c r="AN184" s="51"/>
      <c r="AO184" s="51">
        <f t="shared" si="98"/>
        <v>0</v>
      </c>
      <c r="AP184" s="51">
        <f t="shared" si="99"/>
        <v>0</v>
      </c>
      <c r="AQ184" s="51">
        <f t="shared" si="100"/>
        <v>0</v>
      </c>
      <c r="AR184" s="51">
        <f t="shared" si="101"/>
        <v>0</v>
      </c>
      <c r="AS184" s="51">
        <f t="shared" si="102"/>
        <v>0</v>
      </c>
      <c r="AT184" s="51">
        <f t="shared" si="103"/>
        <v>0</v>
      </c>
      <c r="AU184" s="51">
        <f t="shared" si="104"/>
        <v>0</v>
      </c>
      <c r="AV184" s="51">
        <f t="shared" si="105"/>
        <v>0</v>
      </c>
      <c r="AW184" s="51">
        <f t="shared" si="106"/>
        <v>0</v>
      </c>
      <c r="AX184" s="51">
        <f t="shared" si="107"/>
        <v>1.5900157526526428</v>
      </c>
      <c r="AY184" s="51">
        <f t="shared" si="108"/>
        <v>0</v>
      </c>
      <c r="AZ184" s="51">
        <f t="shared" si="109"/>
        <v>1</v>
      </c>
      <c r="BA184" s="51">
        <f t="shared" si="110"/>
        <v>1.5900157526526428</v>
      </c>
      <c r="BB184" s="51">
        <f t="shared" si="111"/>
        <v>0</v>
      </c>
      <c r="BC184" s="51">
        <f t="shared" si="112"/>
        <v>1</v>
      </c>
      <c r="BD184" s="51">
        <f t="shared" si="113"/>
        <v>0</v>
      </c>
      <c r="BE184" s="51">
        <f t="shared" si="114"/>
        <v>0</v>
      </c>
      <c r="BF184" s="51">
        <f t="shared" si="115"/>
        <v>0</v>
      </c>
      <c r="BG184" s="51">
        <f t="shared" si="116"/>
        <v>0</v>
      </c>
      <c r="BH184" s="51">
        <f t="shared" si="117"/>
        <v>0</v>
      </c>
      <c r="BI184" s="51">
        <f t="shared" si="118"/>
        <v>0</v>
      </c>
      <c r="BJ184" s="51">
        <f t="shared" si="119"/>
        <v>0</v>
      </c>
      <c r="BK184" s="51">
        <f t="shared" si="120"/>
        <v>0</v>
      </c>
      <c r="BL184" s="51">
        <f t="shared" si="121"/>
        <v>0</v>
      </c>
      <c r="BM184" s="51">
        <f t="shared" si="122"/>
        <v>0</v>
      </c>
      <c r="BN184" s="51">
        <f t="shared" si="123"/>
        <v>1.5872301783408118</v>
      </c>
      <c r="BO184" s="51">
        <f t="shared" si="124"/>
        <v>0</v>
      </c>
      <c r="BP184" s="51">
        <f t="shared" si="125"/>
        <v>1</v>
      </c>
      <c r="BQ184" s="51">
        <f t="shared" si="126"/>
        <v>1.5872301783408118</v>
      </c>
      <c r="BR184" s="51">
        <f t="shared" si="127"/>
        <v>0</v>
      </c>
      <c r="BS184" s="51">
        <f t="shared" si="128"/>
        <v>1</v>
      </c>
      <c r="BT184" s="51">
        <f t="shared" si="129"/>
        <v>0</v>
      </c>
      <c r="BU184" s="32" t="s">
        <v>3060</v>
      </c>
      <c r="BV184" s="32" t="s">
        <v>3061</v>
      </c>
      <c r="BW184" s="32" t="s">
        <v>3062</v>
      </c>
      <c r="BX184" s="32" t="s">
        <v>3063</v>
      </c>
      <c r="BY184" s="32" t="s">
        <v>3064</v>
      </c>
      <c r="BZ184" s="32" t="s">
        <v>18</v>
      </c>
    </row>
    <row r="185" spans="1:78">
      <c r="A185" s="32" t="s">
        <v>20</v>
      </c>
      <c r="B185" s="33" t="s">
        <v>3065</v>
      </c>
      <c r="C185" s="32" t="s">
        <v>3066</v>
      </c>
      <c r="D185" s="33" t="s">
        <v>3067</v>
      </c>
      <c r="E185" s="32" t="s">
        <v>3068</v>
      </c>
      <c r="F185" s="33" t="s">
        <v>3069</v>
      </c>
      <c r="G185" s="32" t="s">
        <v>3070</v>
      </c>
      <c r="H185" s="32" t="s">
        <v>3071</v>
      </c>
      <c r="I185" s="33" t="s">
        <v>3072</v>
      </c>
      <c r="J185" s="32" t="s">
        <v>3073</v>
      </c>
      <c r="K185" s="33" t="s">
        <v>3074</v>
      </c>
      <c r="L185" s="33" t="s">
        <v>3075</v>
      </c>
      <c r="M185" s="32" t="s">
        <v>3076</v>
      </c>
      <c r="N185" s="32" t="s">
        <v>3077</v>
      </c>
      <c r="O185" s="32" t="s">
        <v>3078</v>
      </c>
      <c r="P185" s="36">
        <f t="shared" si="87"/>
        <v>0.87610911599999997</v>
      </c>
      <c r="Q185" s="38">
        <f t="shared" si="88"/>
        <v>0.53513436627660282</v>
      </c>
      <c r="R185" s="41" t="s">
        <v>3079</v>
      </c>
      <c r="S185" s="44">
        <f t="shared" si="89"/>
        <v>1.8342833191360131</v>
      </c>
      <c r="T185" s="43">
        <f t="shared" si="90"/>
        <v>1.0061295304605173</v>
      </c>
      <c r="U185" s="42">
        <f t="shared" si="91"/>
        <v>0.32026097632703804</v>
      </c>
      <c r="V185" s="32" t="s">
        <v>3080</v>
      </c>
      <c r="W185" s="32" t="s">
        <v>3081</v>
      </c>
      <c r="X185" s="32" t="s">
        <v>3082</v>
      </c>
      <c r="Y185" s="32" t="s">
        <v>3083</v>
      </c>
      <c r="Z185" s="32" t="s">
        <v>3084</v>
      </c>
      <c r="AA185" s="32" t="s">
        <v>3085</v>
      </c>
      <c r="AB185" s="32" t="s">
        <v>3086</v>
      </c>
      <c r="AC185" s="47">
        <f t="shared" si="92"/>
        <v>2.6286761024614236E-2</v>
      </c>
      <c r="AD185" s="32"/>
      <c r="AE185" s="32" t="s">
        <v>3087</v>
      </c>
      <c r="AF185" s="32" t="s">
        <v>3088</v>
      </c>
      <c r="AG185" s="28">
        <f t="shared" si="93"/>
        <v>10.392700000000019</v>
      </c>
      <c r="AH185" s="32">
        <v>2</v>
      </c>
      <c r="AI185" s="32">
        <v>2</v>
      </c>
      <c r="AJ185" s="49">
        <f t="shared" si="94"/>
        <v>11.098160517223052</v>
      </c>
      <c r="AK185" s="51">
        <f t="shared" si="95"/>
        <v>8.5802639478736733</v>
      </c>
      <c r="AL185" s="51">
        <f t="shared" si="96"/>
        <v>1.0678803888520818</v>
      </c>
      <c r="AM185" s="51">
        <f t="shared" si="97"/>
        <v>0.82560489072845911</v>
      </c>
      <c r="AN185" s="51"/>
      <c r="AO185" s="51">
        <f t="shared" si="98"/>
        <v>0</v>
      </c>
      <c r="AP185" s="51">
        <f t="shared" si="99"/>
        <v>0</v>
      </c>
      <c r="AQ185" s="51">
        <f t="shared" si="100"/>
        <v>0</v>
      </c>
      <c r="AR185" s="51">
        <f t="shared" si="101"/>
        <v>0</v>
      </c>
      <c r="AS185" s="51">
        <f t="shared" si="102"/>
        <v>1.0678803888520818</v>
      </c>
      <c r="AT185" s="51">
        <f t="shared" si="103"/>
        <v>1.0678803888520818</v>
      </c>
      <c r="AU185" s="51">
        <f t="shared" si="104"/>
        <v>1</v>
      </c>
      <c r="AV185" s="51">
        <f t="shared" si="105"/>
        <v>1</v>
      </c>
      <c r="AW185" s="51">
        <f t="shared" si="106"/>
        <v>0</v>
      </c>
      <c r="AX185" s="51">
        <f t="shared" si="107"/>
        <v>0</v>
      </c>
      <c r="AY185" s="51">
        <f t="shared" si="108"/>
        <v>0</v>
      </c>
      <c r="AZ185" s="51">
        <f t="shared" si="109"/>
        <v>0</v>
      </c>
      <c r="BA185" s="51">
        <f t="shared" si="110"/>
        <v>0</v>
      </c>
      <c r="BB185" s="51">
        <f t="shared" si="111"/>
        <v>0</v>
      </c>
      <c r="BC185" s="51">
        <f t="shared" si="112"/>
        <v>0</v>
      </c>
      <c r="BD185" s="51">
        <f t="shared" si="113"/>
        <v>0</v>
      </c>
      <c r="BE185" s="51">
        <f t="shared" si="114"/>
        <v>0</v>
      </c>
      <c r="BF185" s="51">
        <f t="shared" si="115"/>
        <v>0</v>
      </c>
      <c r="BG185" s="51">
        <f t="shared" si="116"/>
        <v>0</v>
      </c>
      <c r="BH185" s="51">
        <f t="shared" si="117"/>
        <v>0</v>
      </c>
      <c r="BI185" s="51">
        <f t="shared" si="118"/>
        <v>0.82560489072845911</v>
      </c>
      <c r="BJ185" s="51">
        <f t="shared" si="119"/>
        <v>0.82560489072845911</v>
      </c>
      <c r="BK185" s="51">
        <f t="shared" si="120"/>
        <v>1</v>
      </c>
      <c r="BL185" s="51">
        <f t="shared" si="121"/>
        <v>1</v>
      </c>
      <c r="BM185" s="51">
        <f t="shared" si="122"/>
        <v>0</v>
      </c>
      <c r="BN185" s="51">
        <f t="shared" si="123"/>
        <v>0</v>
      </c>
      <c r="BO185" s="51">
        <f t="shared" si="124"/>
        <v>0</v>
      </c>
      <c r="BP185" s="51">
        <f t="shared" si="125"/>
        <v>0</v>
      </c>
      <c r="BQ185" s="51">
        <f t="shared" si="126"/>
        <v>0</v>
      </c>
      <c r="BR185" s="51">
        <f t="shared" si="127"/>
        <v>0</v>
      </c>
      <c r="BS185" s="51">
        <f t="shared" si="128"/>
        <v>0</v>
      </c>
      <c r="BT185" s="51">
        <f t="shared" si="129"/>
        <v>0</v>
      </c>
      <c r="BU185" s="32" t="s">
        <v>3089</v>
      </c>
      <c r="BV185" s="32" t="s">
        <v>3090</v>
      </c>
      <c r="BW185" s="32" t="s">
        <v>3091</v>
      </c>
      <c r="BX185" s="32" t="s">
        <v>3092</v>
      </c>
      <c r="BY185" s="32" t="s">
        <v>3093</v>
      </c>
      <c r="BZ185" s="32" t="s">
        <v>18</v>
      </c>
    </row>
    <row r="186" spans="1:78">
      <c r="A186" s="32" t="s">
        <v>22</v>
      </c>
      <c r="B186" s="33" t="s">
        <v>3094</v>
      </c>
      <c r="C186" s="32" t="s">
        <v>3095</v>
      </c>
      <c r="D186" s="33" t="s">
        <v>3096</v>
      </c>
      <c r="E186" s="32" t="s">
        <v>3097</v>
      </c>
      <c r="F186" s="32" t="s">
        <v>3098</v>
      </c>
      <c r="G186" s="33" t="s">
        <v>3099</v>
      </c>
      <c r="H186" s="32" t="s">
        <v>3100</v>
      </c>
      <c r="I186" s="32" t="s">
        <v>3101</v>
      </c>
      <c r="J186" s="32" t="s">
        <v>3102</v>
      </c>
      <c r="K186" s="33" t="s">
        <v>3103</v>
      </c>
      <c r="L186" s="33" t="s">
        <v>3104</v>
      </c>
      <c r="M186" s="33" t="s">
        <v>3105</v>
      </c>
      <c r="N186" s="33" t="s">
        <v>3106</v>
      </c>
      <c r="O186" s="32" t="s">
        <v>3107</v>
      </c>
      <c r="P186" s="36">
        <f t="shared" si="87"/>
        <v>0.986680807715</v>
      </c>
      <c r="Q186" s="38">
        <f t="shared" si="88"/>
        <v>0.94707803262624957</v>
      </c>
      <c r="R186" s="41" t="s">
        <v>3108</v>
      </c>
      <c r="S186" s="44">
        <f t="shared" si="89"/>
        <v>0.51769951719920337</v>
      </c>
      <c r="T186" s="43">
        <f t="shared" si="90"/>
        <v>0.32678879497969571</v>
      </c>
      <c r="U186" s="42">
        <f t="shared" si="91"/>
        <v>0.10402010413612504</v>
      </c>
      <c r="V186" s="33" t="s">
        <v>3109</v>
      </c>
      <c r="W186" s="32" t="s">
        <v>3110</v>
      </c>
      <c r="X186" s="32" t="s">
        <v>3111</v>
      </c>
      <c r="Y186" s="32" t="s">
        <v>3112</v>
      </c>
      <c r="Z186" s="32" t="s">
        <v>3113</v>
      </c>
      <c r="AA186" s="32" t="s">
        <v>3114</v>
      </c>
      <c r="AB186" s="32" t="s">
        <v>3115</v>
      </c>
      <c r="AC186" s="47">
        <f t="shared" si="92"/>
        <v>3.4393661532582949E-2</v>
      </c>
      <c r="AD186" s="32"/>
      <c r="AE186" s="32" t="s">
        <v>3116</v>
      </c>
      <c r="AF186" s="32" t="s">
        <v>3117</v>
      </c>
      <c r="AG186" s="28">
        <f t="shared" si="93"/>
        <v>5.065400000000011</v>
      </c>
      <c r="AH186" s="32">
        <v>1</v>
      </c>
      <c r="AI186" s="32">
        <v>3</v>
      </c>
      <c r="AJ186" s="49">
        <f t="shared" si="94"/>
        <v>8.885324579347694</v>
      </c>
      <c r="AK186" s="51">
        <f t="shared" si="95"/>
        <v>6.5700719939411867</v>
      </c>
      <c r="AL186" s="51">
        <f t="shared" si="96"/>
        <v>1.7541210130192433</v>
      </c>
      <c r="AM186" s="51">
        <f t="shared" si="97"/>
        <v>1.297048997895758</v>
      </c>
      <c r="AN186" s="51"/>
      <c r="AO186" s="51">
        <f t="shared" si="98"/>
        <v>1.7541210130192433</v>
      </c>
      <c r="AP186" s="51">
        <f t="shared" si="99"/>
        <v>0</v>
      </c>
      <c r="AQ186" s="51">
        <f t="shared" si="100"/>
        <v>1</v>
      </c>
      <c r="AR186" s="51">
        <f t="shared" si="101"/>
        <v>0</v>
      </c>
      <c r="AS186" s="51">
        <f t="shared" si="102"/>
        <v>0</v>
      </c>
      <c r="AT186" s="51">
        <f t="shared" si="103"/>
        <v>0</v>
      </c>
      <c r="AU186" s="51">
        <f t="shared" si="104"/>
        <v>0</v>
      </c>
      <c r="AV186" s="51">
        <f t="shared" si="105"/>
        <v>0</v>
      </c>
      <c r="AW186" s="51">
        <f t="shared" si="106"/>
        <v>0</v>
      </c>
      <c r="AX186" s="51">
        <f t="shared" si="107"/>
        <v>1.7541210130192433</v>
      </c>
      <c r="AY186" s="51">
        <f t="shared" si="108"/>
        <v>0</v>
      </c>
      <c r="AZ186" s="51">
        <f t="shared" si="109"/>
        <v>1</v>
      </c>
      <c r="BA186" s="51">
        <f t="shared" si="110"/>
        <v>0</v>
      </c>
      <c r="BB186" s="51">
        <f t="shared" si="111"/>
        <v>0</v>
      </c>
      <c r="BC186" s="51">
        <f t="shared" si="112"/>
        <v>0</v>
      </c>
      <c r="BD186" s="51">
        <f t="shared" si="113"/>
        <v>0</v>
      </c>
      <c r="BE186" s="51">
        <f t="shared" si="114"/>
        <v>1.297048997895758</v>
      </c>
      <c r="BF186" s="51">
        <f t="shared" si="115"/>
        <v>0</v>
      </c>
      <c r="BG186" s="51">
        <f t="shared" si="116"/>
        <v>1</v>
      </c>
      <c r="BH186" s="51">
        <f t="shared" si="117"/>
        <v>0</v>
      </c>
      <c r="BI186" s="51">
        <f t="shared" si="118"/>
        <v>0</v>
      </c>
      <c r="BJ186" s="51">
        <f t="shared" si="119"/>
        <v>0</v>
      </c>
      <c r="BK186" s="51">
        <f t="shared" si="120"/>
        <v>0</v>
      </c>
      <c r="BL186" s="51">
        <f t="shared" si="121"/>
        <v>0</v>
      </c>
      <c r="BM186" s="51">
        <f t="shared" si="122"/>
        <v>0</v>
      </c>
      <c r="BN186" s="51">
        <f t="shared" si="123"/>
        <v>1.297048997895758</v>
      </c>
      <c r="BO186" s="51">
        <f t="shared" si="124"/>
        <v>0</v>
      </c>
      <c r="BP186" s="51">
        <f t="shared" si="125"/>
        <v>1</v>
      </c>
      <c r="BQ186" s="51">
        <f t="shared" si="126"/>
        <v>0</v>
      </c>
      <c r="BR186" s="51">
        <f t="shared" si="127"/>
        <v>0</v>
      </c>
      <c r="BS186" s="51">
        <f t="shared" si="128"/>
        <v>0</v>
      </c>
      <c r="BT186" s="51">
        <f t="shared" si="129"/>
        <v>0</v>
      </c>
      <c r="BU186" s="32" t="s">
        <v>3118</v>
      </c>
      <c r="BV186" s="32" t="s">
        <v>3119</v>
      </c>
      <c r="BW186" s="32" t="s">
        <v>3120</v>
      </c>
      <c r="BX186" s="32" t="s">
        <v>2608</v>
      </c>
      <c r="BY186" s="32" t="s">
        <v>1284</v>
      </c>
      <c r="BZ186" s="32" t="s">
        <v>18</v>
      </c>
    </row>
    <row r="187" spans="1:78">
      <c r="A187" s="32" t="s">
        <v>16</v>
      </c>
      <c r="B187" s="33" t="s">
        <v>3121</v>
      </c>
      <c r="C187" s="32" t="s">
        <v>3122</v>
      </c>
      <c r="D187" s="33" t="s">
        <v>3123</v>
      </c>
      <c r="E187" s="32" t="s">
        <v>3124</v>
      </c>
      <c r="F187" s="33" t="s">
        <v>3125</v>
      </c>
      <c r="G187" s="32" t="s">
        <v>3126</v>
      </c>
      <c r="H187" s="32" t="s">
        <v>3127</v>
      </c>
      <c r="I187" s="33" t="s">
        <v>3128</v>
      </c>
      <c r="J187" s="32" t="s">
        <v>3129</v>
      </c>
      <c r="K187" s="33" t="s">
        <v>3130</v>
      </c>
      <c r="L187" s="33" t="s">
        <v>3131</v>
      </c>
      <c r="M187" s="33" t="s">
        <v>3132</v>
      </c>
      <c r="N187" s="33" t="s">
        <v>3133</v>
      </c>
      <c r="O187" s="32" t="s">
        <v>3134</v>
      </c>
      <c r="P187" s="36">
        <f t="shared" si="87"/>
        <v>0.87653678655800005</v>
      </c>
      <c r="Q187" s="38">
        <f t="shared" si="88"/>
        <v>0.53663347637884984</v>
      </c>
      <c r="R187" s="41" t="s">
        <v>3135</v>
      </c>
      <c r="S187" s="44">
        <f t="shared" si="89"/>
        <v>1.5798298975294385</v>
      </c>
      <c r="T187" s="43">
        <f t="shared" si="90"/>
        <v>1.0043539467473606</v>
      </c>
      <c r="U187" s="42">
        <f t="shared" si="91"/>
        <v>0.31969579047739333</v>
      </c>
      <c r="V187" s="33" t="s">
        <v>3136</v>
      </c>
      <c r="W187" s="32" t="s">
        <v>3137</v>
      </c>
      <c r="X187" s="32" t="s">
        <v>3138</v>
      </c>
      <c r="Y187" s="32" t="s">
        <v>3139</v>
      </c>
      <c r="Z187" s="32" t="s">
        <v>3140</v>
      </c>
      <c r="AA187" s="32" t="s">
        <v>3141</v>
      </c>
      <c r="AB187" s="32" t="s">
        <v>3142</v>
      </c>
      <c r="AC187" s="47">
        <f t="shared" si="92"/>
        <v>3.6030285254450033E-2</v>
      </c>
      <c r="AD187" s="32"/>
      <c r="AE187" s="32" t="s">
        <v>3143</v>
      </c>
      <c r="AF187" s="32" t="s">
        <v>3144</v>
      </c>
      <c r="AG187" s="28">
        <f t="shared" si="93"/>
        <v>3.4304000000000201</v>
      </c>
      <c r="AH187" s="32">
        <v>2</v>
      </c>
      <c r="AI187" s="32">
        <v>4</v>
      </c>
      <c r="AJ187" s="49">
        <f t="shared" si="94"/>
        <v>10.427839570194084</v>
      </c>
      <c r="AK187" s="51">
        <f t="shared" si="95"/>
        <v>8.1228419933932816</v>
      </c>
      <c r="AL187" s="51">
        <f t="shared" si="96"/>
        <v>3.0398319642589855</v>
      </c>
      <c r="AM187" s="51">
        <f t="shared" si="97"/>
        <v>2.3678993684098746</v>
      </c>
      <c r="AN187" s="51"/>
      <c r="AO187" s="51">
        <f t="shared" si="98"/>
        <v>0</v>
      </c>
      <c r="AP187" s="51">
        <f t="shared" si="99"/>
        <v>0</v>
      </c>
      <c r="AQ187" s="51">
        <f t="shared" si="100"/>
        <v>0</v>
      </c>
      <c r="AR187" s="51">
        <f t="shared" si="101"/>
        <v>0</v>
      </c>
      <c r="AS187" s="51">
        <f t="shared" si="102"/>
        <v>3.0398319642589855</v>
      </c>
      <c r="AT187" s="51">
        <f t="shared" si="103"/>
        <v>0</v>
      </c>
      <c r="AU187" s="51">
        <f t="shared" si="104"/>
        <v>1</v>
      </c>
      <c r="AV187" s="51">
        <f t="shared" si="105"/>
        <v>0</v>
      </c>
      <c r="AW187" s="51">
        <f t="shared" si="106"/>
        <v>0</v>
      </c>
      <c r="AX187" s="51">
        <f t="shared" si="107"/>
        <v>0</v>
      </c>
      <c r="AY187" s="51">
        <f t="shared" si="108"/>
        <v>0</v>
      </c>
      <c r="AZ187" s="51">
        <f t="shared" si="109"/>
        <v>0</v>
      </c>
      <c r="BA187" s="51">
        <f t="shared" si="110"/>
        <v>0</v>
      </c>
      <c r="BB187" s="51">
        <f t="shared" si="111"/>
        <v>3.0398319642589855</v>
      </c>
      <c r="BC187" s="51">
        <f t="shared" si="112"/>
        <v>0</v>
      </c>
      <c r="BD187" s="51">
        <f t="shared" si="113"/>
        <v>1</v>
      </c>
      <c r="BE187" s="51">
        <f t="shared" si="114"/>
        <v>0</v>
      </c>
      <c r="BF187" s="51">
        <f t="shared" si="115"/>
        <v>0</v>
      </c>
      <c r="BG187" s="51">
        <f t="shared" si="116"/>
        <v>0</v>
      </c>
      <c r="BH187" s="51">
        <f t="shared" si="117"/>
        <v>0</v>
      </c>
      <c r="BI187" s="51">
        <f t="shared" si="118"/>
        <v>2.3678993684098746</v>
      </c>
      <c r="BJ187" s="51">
        <f t="shared" si="119"/>
        <v>0</v>
      </c>
      <c r="BK187" s="51">
        <f t="shared" si="120"/>
        <v>1</v>
      </c>
      <c r="BL187" s="51">
        <f t="shared" si="121"/>
        <v>0</v>
      </c>
      <c r="BM187" s="51">
        <f t="shared" si="122"/>
        <v>0</v>
      </c>
      <c r="BN187" s="51">
        <f t="shared" si="123"/>
        <v>0</v>
      </c>
      <c r="BO187" s="51">
        <f t="shared" si="124"/>
        <v>0</v>
      </c>
      <c r="BP187" s="51">
        <f t="shared" si="125"/>
        <v>0</v>
      </c>
      <c r="BQ187" s="51">
        <f t="shared" si="126"/>
        <v>0</v>
      </c>
      <c r="BR187" s="51">
        <f t="shared" si="127"/>
        <v>2.3678993684098746</v>
      </c>
      <c r="BS187" s="51">
        <f t="shared" si="128"/>
        <v>0</v>
      </c>
      <c r="BT187" s="51">
        <f t="shared" si="129"/>
        <v>1</v>
      </c>
      <c r="BU187" s="32" t="s">
        <v>3145</v>
      </c>
      <c r="BV187" s="32" t="s">
        <v>3146</v>
      </c>
      <c r="BW187" s="32" t="s">
        <v>3147</v>
      </c>
      <c r="BX187" s="32" t="s">
        <v>3148</v>
      </c>
      <c r="BY187" s="32" t="s">
        <v>3149</v>
      </c>
      <c r="BZ187" s="32" t="s">
        <v>18</v>
      </c>
    </row>
    <row r="188" spans="1:78">
      <c r="A188" s="32" t="s">
        <v>20</v>
      </c>
      <c r="B188" s="33" t="s">
        <v>2849</v>
      </c>
      <c r="C188" s="32" t="s">
        <v>3150</v>
      </c>
      <c r="D188" s="33" t="s">
        <v>3151</v>
      </c>
      <c r="E188" s="32" t="s">
        <v>3152</v>
      </c>
      <c r="F188" s="33" t="s">
        <v>3153</v>
      </c>
      <c r="G188" s="32" t="s">
        <v>3154</v>
      </c>
      <c r="H188" s="32" t="s">
        <v>3155</v>
      </c>
      <c r="I188" s="32" t="s">
        <v>3156</v>
      </c>
      <c r="J188" s="32" t="s">
        <v>3157</v>
      </c>
      <c r="K188" s="33" t="s">
        <v>3158</v>
      </c>
      <c r="L188" s="33" t="s">
        <v>3159</v>
      </c>
      <c r="M188" s="33" t="s">
        <v>3160</v>
      </c>
      <c r="N188" s="33" t="s">
        <v>3161</v>
      </c>
      <c r="O188" s="32" t="s">
        <v>3162</v>
      </c>
      <c r="P188" s="36">
        <f t="shared" si="87"/>
        <v>0.96549378336400005</v>
      </c>
      <c r="Q188" s="38">
        <f t="shared" si="88"/>
        <v>0.86435649142906135</v>
      </c>
      <c r="R188" s="41" t="s">
        <v>3163</v>
      </c>
      <c r="S188" s="44">
        <f t="shared" si="89"/>
        <v>1.4140270524645948</v>
      </c>
      <c r="T188" s="43">
        <f t="shared" si="90"/>
        <v>0.52692701335483294</v>
      </c>
      <c r="U188" s="42">
        <f t="shared" si="91"/>
        <v>0.16772607764814162</v>
      </c>
      <c r="V188" s="33" t="s">
        <v>3164</v>
      </c>
      <c r="W188" s="32" t="s">
        <v>3165</v>
      </c>
      <c r="X188" s="33" t="s">
        <v>3166</v>
      </c>
      <c r="Y188" s="32" t="s">
        <v>3167</v>
      </c>
      <c r="Z188" s="32" t="s">
        <v>3168</v>
      </c>
      <c r="AA188" s="32" t="s">
        <v>3169</v>
      </c>
      <c r="AB188" s="32" t="s">
        <v>3170</v>
      </c>
      <c r="AC188" s="47">
        <f t="shared" si="92"/>
        <v>3.478847267227806E-2</v>
      </c>
      <c r="AD188" s="32"/>
      <c r="AE188" s="32" t="s">
        <v>3171</v>
      </c>
      <c r="AF188" s="32" t="s">
        <v>3172</v>
      </c>
      <c r="AG188" s="28">
        <f t="shared" si="93"/>
        <v>5.8637000000000512</v>
      </c>
      <c r="AH188" s="32">
        <v>3</v>
      </c>
      <c r="AI188" s="32">
        <v>4</v>
      </c>
      <c r="AJ188" s="49">
        <f t="shared" si="94"/>
        <v>10.318480794154386</v>
      </c>
      <c r="AK188" s="51">
        <f t="shared" si="95"/>
        <v>7.2428499910343715</v>
      </c>
      <c r="AL188" s="51">
        <f t="shared" si="96"/>
        <v>1.7597218128748564</v>
      </c>
      <c r="AM188" s="51">
        <f t="shared" si="97"/>
        <v>1.2352013218674742</v>
      </c>
      <c r="AN188" s="51"/>
      <c r="AO188" s="51">
        <f t="shared" si="98"/>
        <v>0</v>
      </c>
      <c r="AP188" s="51">
        <f t="shared" si="99"/>
        <v>0</v>
      </c>
      <c r="AQ188" s="51">
        <f t="shared" si="100"/>
        <v>0</v>
      </c>
      <c r="AR188" s="51">
        <f t="shared" si="101"/>
        <v>0</v>
      </c>
      <c r="AS188" s="51">
        <f t="shared" si="102"/>
        <v>0</v>
      </c>
      <c r="AT188" s="51">
        <f t="shared" si="103"/>
        <v>0</v>
      </c>
      <c r="AU188" s="51">
        <f t="shared" si="104"/>
        <v>0</v>
      </c>
      <c r="AV188" s="51">
        <f t="shared" si="105"/>
        <v>0</v>
      </c>
      <c r="AW188" s="51">
        <f t="shared" si="106"/>
        <v>1.7597218128748564</v>
      </c>
      <c r="AX188" s="51">
        <f t="shared" si="107"/>
        <v>0</v>
      </c>
      <c r="AY188" s="51">
        <f t="shared" si="108"/>
        <v>1</v>
      </c>
      <c r="AZ188" s="51">
        <f t="shared" si="109"/>
        <v>0</v>
      </c>
      <c r="BA188" s="51">
        <f t="shared" si="110"/>
        <v>0</v>
      </c>
      <c r="BB188" s="51">
        <f t="shared" si="111"/>
        <v>1.7597218128748564</v>
      </c>
      <c r="BC188" s="51">
        <f t="shared" si="112"/>
        <v>0</v>
      </c>
      <c r="BD188" s="51">
        <f t="shared" si="113"/>
        <v>1</v>
      </c>
      <c r="BE188" s="51">
        <f t="shared" si="114"/>
        <v>0</v>
      </c>
      <c r="BF188" s="51">
        <f t="shared" si="115"/>
        <v>0</v>
      </c>
      <c r="BG188" s="51">
        <f t="shared" si="116"/>
        <v>0</v>
      </c>
      <c r="BH188" s="51">
        <f t="shared" si="117"/>
        <v>0</v>
      </c>
      <c r="BI188" s="51">
        <f t="shared" si="118"/>
        <v>0</v>
      </c>
      <c r="BJ188" s="51">
        <f t="shared" si="119"/>
        <v>0</v>
      </c>
      <c r="BK188" s="51">
        <f t="shared" si="120"/>
        <v>0</v>
      </c>
      <c r="BL188" s="51">
        <f t="shared" si="121"/>
        <v>0</v>
      </c>
      <c r="BM188" s="51">
        <f t="shared" si="122"/>
        <v>1.2352013218674742</v>
      </c>
      <c r="BN188" s="51">
        <f t="shared" si="123"/>
        <v>0</v>
      </c>
      <c r="BO188" s="51">
        <f t="shared" si="124"/>
        <v>1</v>
      </c>
      <c r="BP188" s="51">
        <f t="shared" si="125"/>
        <v>0</v>
      </c>
      <c r="BQ188" s="51">
        <f t="shared" si="126"/>
        <v>0</v>
      </c>
      <c r="BR188" s="51">
        <f t="shared" si="127"/>
        <v>1.2352013218674742</v>
      </c>
      <c r="BS188" s="51">
        <f t="shared" si="128"/>
        <v>0</v>
      </c>
      <c r="BT188" s="51">
        <f t="shared" si="129"/>
        <v>1</v>
      </c>
      <c r="BU188" s="32" t="s">
        <v>3173</v>
      </c>
      <c r="BV188" s="32" t="s">
        <v>3174</v>
      </c>
      <c r="BW188" s="32" t="s">
        <v>3175</v>
      </c>
      <c r="BX188" s="32" t="s">
        <v>1561</v>
      </c>
      <c r="BY188" s="32" t="s">
        <v>3176</v>
      </c>
      <c r="BZ188" s="32" t="s">
        <v>18</v>
      </c>
    </row>
    <row r="189" spans="1:78">
      <c r="A189" s="32" t="s">
        <v>20</v>
      </c>
      <c r="B189" s="32" t="s">
        <v>3177</v>
      </c>
      <c r="C189" s="32" t="s">
        <v>3178</v>
      </c>
      <c r="D189" s="33" t="s">
        <v>3179</v>
      </c>
      <c r="E189" s="32" t="s">
        <v>3180</v>
      </c>
      <c r="F189" s="33" t="s">
        <v>3181</v>
      </c>
      <c r="G189" s="32" t="s">
        <v>3182</v>
      </c>
      <c r="H189" s="32" t="s">
        <v>3183</v>
      </c>
      <c r="I189" s="32" t="s">
        <v>3184</v>
      </c>
      <c r="J189" s="32" t="s">
        <v>3185</v>
      </c>
      <c r="K189" s="33" t="s">
        <v>3186</v>
      </c>
      <c r="L189" s="33" t="s">
        <v>3187</v>
      </c>
      <c r="M189" s="33" t="s">
        <v>3188</v>
      </c>
      <c r="N189" s="33" t="s">
        <v>3189</v>
      </c>
      <c r="O189" s="32" t="s">
        <v>3190</v>
      </c>
      <c r="P189" s="36">
        <f t="shared" si="87"/>
        <v>0.74421173094600002</v>
      </c>
      <c r="Q189" s="38">
        <f t="shared" si="88"/>
        <v>0.10770220095528305</v>
      </c>
      <c r="R189" s="41" t="s">
        <v>3191</v>
      </c>
      <c r="S189" s="44">
        <f t="shared" si="89"/>
        <v>0.44766656759047663</v>
      </c>
      <c r="T189" s="43">
        <f t="shared" si="90"/>
        <v>1.4628848113683979</v>
      </c>
      <c r="U189" s="42">
        <f t="shared" si="91"/>
        <v>0.46565069780667084</v>
      </c>
      <c r="V189" s="33" t="s">
        <v>3192</v>
      </c>
      <c r="W189" s="32" t="s">
        <v>3193</v>
      </c>
      <c r="X189" s="33" t="s">
        <v>3194</v>
      </c>
      <c r="Y189" s="32" t="s">
        <v>3195</v>
      </c>
      <c r="Z189" s="32" t="s">
        <v>3196</v>
      </c>
      <c r="AA189" s="32" t="s">
        <v>3197</v>
      </c>
      <c r="AB189" s="32" t="s">
        <v>3198</v>
      </c>
      <c r="AC189" s="47">
        <f t="shared" si="92"/>
        <v>3.1371403342104386E-2</v>
      </c>
      <c r="AD189" s="32"/>
      <c r="AE189" s="32" t="s">
        <v>3199</v>
      </c>
      <c r="AF189" s="32" t="s">
        <v>3200</v>
      </c>
      <c r="AG189" s="28">
        <f t="shared" si="93"/>
        <v>10.211000000000013</v>
      </c>
      <c r="AH189" s="32">
        <v>3</v>
      </c>
      <c r="AI189" s="32">
        <v>3</v>
      </c>
      <c r="AJ189" s="49">
        <f t="shared" si="94"/>
        <v>8.8083268319481292</v>
      </c>
      <c r="AK189" s="51">
        <f t="shared" si="95"/>
        <v>8.8651503927988582</v>
      </c>
      <c r="AL189" s="51">
        <f t="shared" si="96"/>
        <v>0.86263116560063835</v>
      </c>
      <c r="AM189" s="51">
        <f t="shared" si="97"/>
        <v>0.86819610153744464</v>
      </c>
      <c r="AN189" s="51"/>
      <c r="AO189" s="51">
        <f t="shared" si="98"/>
        <v>0</v>
      </c>
      <c r="AP189" s="51">
        <f t="shared" si="99"/>
        <v>0</v>
      </c>
      <c r="AQ189" s="51">
        <f t="shared" si="100"/>
        <v>0</v>
      </c>
      <c r="AR189" s="51">
        <f t="shared" si="101"/>
        <v>0</v>
      </c>
      <c r="AS189" s="51">
        <f t="shared" si="102"/>
        <v>0</v>
      </c>
      <c r="AT189" s="51">
        <f t="shared" si="103"/>
        <v>0</v>
      </c>
      <c r="AU189" s="51">
        <f t="shared" si="104"/>
        <v>0</v>
      </c>
      <c r="AV189" s="51">
        <f t="shared" si="105"/>
        <v>0</v>
      </c>
      <c r="AW189" s="51">
        <f t="shared" si="106"/>
        <v>0.86263116560063835</v>
      </c>
      <c r="AX189" s="51">
        <f t="shared" si="107"/>
        <v>0.86263116560063835</v>
      </c>
      <c r="AY189" s="51">
        <f t="shared" si="108"/>
        <v>1</v>
      </c>
      <c r="AZ189" s="51">
        <f t="shared" si="109"/>
        <v>1</v>
      </c>
      <c r="BA189" s="51">
        <f t="shared" si="110"/>
        <v>0</v>
      </c>
      <c r="BB189" s="51">
        <f t="shared" si="111"/>
        <v>0</v>
      </c>
      <c r="BC189" s="51">
        <f t="shared" si="112"/>
        <v>0</v>
      </c>
      <c r="BD189" s="51">
        <f t="shared" si="113"/>
        <v>0</v>
      </c>
      <c r="BE189" s="51">
        <f t="shared" si="114"/>
        <v>0</v>
      </c>
      <c r="BF189" s="51">
        <f t="shared" si="115"/>
        <v>0</v>
      </c>
      <c r="BG189" s="51">
        <f t="shared" si="116"/>
        <v>0</v>
      </c>
      <c r="BH189" s="51">
        <f t="shared" si="117"/>
        <v>0</v>
      </c>
      <c r="BI189" s="51">
        <f t="shared" si="118"/>
        <v>0</v>
      </c>
      <c r="BJ189" s="51">
        <f t="shared" si="119"/>
        <v>0</v>
      </c>
      <c r="BK189" s="51">
        <f t="shared" si="120"/>
        <v>0</v>
      </c>
      <c r="BL189" s="51">
        <f t="shared" si="121"/>
        <v>0</v>
      </c>
      <c r="BM189" s="51">
        <f t="shared" si="122"/>
        <v>0.86819610153744464</v>
      </c>
      <c r="BN189" s="51">
        <f t="shared" si="123"/>
        <v>0.86819610153744464</v>
      </c>
      <c r="BO189" s="51">
        <f t="shared" si="124"/>
        <v>1</v>
      </c>
      <c r="BP189" s="51">
        <f t="shared" si="125"/>
        <v>1</v>
      </c>
      <c r="BQ189" s="51">
        <f t="shared" si="126"/>
        <v>0</v>
      </c>
      <c r="BR189" s="51">
        <f t="shared" si="127"/>
        <v>0</v>
      </c>
      <c r="BS189" s="51">
        <f t="shared" si="128"/>
        <v>0</v>
      </c>
      <c r="BT189" s="51">
        <f t="shared" si="129"/>
        <v>0</v>
      </c>
      <c r="BU189" s="32" t="s">
        <v>3201</v>
      </c>
      <c r="BV189" s="32" t="s">
        <v>3202</v>
      </c>
      <c r="BW189" s="32" t="s">
        <v>3203</v>
      </c>
      <c r="BX189" s="32" t="s">
        <v>3204</v>
      </c>
      <c r="BY189" s="32" t="s">
        <v>3205</v>
      </c>
      <c r="BZ189" s="32" t="s">
        <v>18</v>
      </c>
    </row>
    <row r="190" spans="1:78">
      <c r="A190" s="32" t="s">
        <v>20</v>
      </c>
      <c r="B190" s="32" t="s">
        <v>3206</v>
      </c>
      <c r="C190" s="32" t="s">
        <v>3207</v>
      </c>
      <c r="D190" s="33" t="s">
        <v>3208</v>
      </c>
      <c r="E190" s="32" t="s">
        <v>3209</v>
      </c>
      <c r="F190" s="33" t="s">
        <v>3210</v>
      </c>
      <c r="G190" s="32" t="s">
        <v>3211</v>
      </c>
      <c r="H190" s="32" t="s">
        <v>3212</v>
      </c>
      <c r="I190" s="32" t="s">
        <v>3213</v>
      </c>
      <c r="J190" s="32" t="s">
        <v>3214</v>
      </c>
      <c r="K190" s="33" t="s">
        <v>3215</v>
      </c>
      <c r="L190" s="33" t="s">
        <v>3216</v>
      </c>
      <c r="M190" s="33" t="s">
        <v>3217</v>
      </c>
      <c r="N190" s="33" t="s">
        <v>3218</v>
      </c>
      <c r="O190" s="32" t="s">
        <v>3219</v>
      </c>
      <c r="P190" s="36">
        <f t="shared" si="87"/>
        <v>0.18285798966700001</v>
      </c>
      <c r="Q190" s="38">
        <f t="shared" si="88"/>
        <v>-0.93312591122988664</v>
      </c>
      <c r="R190" s="41" t="s">
        <v>3220</v>
      </c>
      <c r="S190" s="44">
        <f t="shared" si="89"/>
        <v>1.4625412988376387</v>
      </c>
      <c r="T190" s="43">
        <f t="shared" si="90"/>
        <v>2.7738073064887105</v>
      </c>
      <c r="U190" s="42">
        <f t="shared" si="91"/>
        <v>0.88293028802418849</v>
      </c>
      <c r="V190" s="32" t="s">
        <v>3221</v>
      </c>
      <c r="W190" s="32" t="s">
        <v>3222</v>
      </c>
      <c r="X190" s="32" t="s">
        <v>3223</v>
      </c>
      <c r="Y190" s="32" t="s">
        <v>3224</v>
      </c>
      <c r="Z190" s="32" t="s">
        <v>3225</v>
      </c>
      <c r="AA190" s="32" t="s">
        <v>3226</v>
      </c>
      <c r="AB190" s="32" t="s">
        <v>3227</v>
      </c>
      <c r="AC190" s="47">
        <f t="shared" si="92"/>
        <v>4.968321259234091E-2</v>
      </c>
      <c r="AD190" s="32"/>
      <c r="AE190" s="32" t="s">
        <v>3228</v>
      </c>
      <c r="AF190" s="32" t="s">
        <v>3229</v>
      </c>
      <c r="AG190" s="28">
        <f t="shared" si="93"/>
        <v>5.0703000000000316</v>
      </c>
      <c r="AH190" s="32">
        <v>1</v>
      </c>
      <c r="AI190" s="32">
        <v>3</v>
      </c>
      <c r="AJ190" s="49">
        <f t="shared" si="94"/>
        <v>9.8529993143927204</v>
      </c>
      <c r="AK190" s="51">
        <f t="shared" si="95"/>
        <v>9.1248933898418461</v>
      </c>
      <c r="AL190" s="51">
        <f t="shared" si="96"/>
        <v>1.9432773828753049</v>
      </c>
      <c r="AM190" s="51">
        <f t="shared" si="97"/>
        <v>1.7996752440371948</v>
      </c>
      <c r="AN190" s="51"/>
      <c r="AO190" s="51">
        <f t="shared" si="98"/>
        <v>1.9432773828753049</v>
      </c>
      <c r="AP190" s="51">
        <f t="shared" si="99"/>
        <v>0</v>
      </c>
      <c r="AQ190" s="51">
        <f t="shared" si="100"/>
        <v>1</v>
      </c>
      <c r="AR190" s="51">
        <f t="shared" si="101"/>
        <v>0</v>
      </c>
      <c r="AS190" s="51">
        <f t="shared" si="102"/>
        <v>0</v>
      </c>
      <c r="AT190" s="51">
        <f t="shared" si="103"/>
        <v>0</v>
      </c>
      <c r="AU190" s="51">
        <f t="shared" si="104"/>
        <v>0</v>
      </c>
      <c r="AV190" s="51">
        <f t="shared" si="105"/>
        <v>0</v>
      </c>
      <c r="AW190" s="51">
        <f t="shared" si="106"/>
        <v>0</v>
      </c>
      <c r="AX190" s="51">
        <f t="shared" si="107"/>
        <v>1.9432773828753049</v>
      </c>
      <c r="AY190" s="51">
        <f t="shared" si="108"/>
        <v>0</v>
      </c>
      <c r="AZ190" s="51">
        <f t="shared" si="109"/>
        <v>1</v>
      </c>
      <c r="BA190" s="51">
        <f t="shared" si="110"/>
        <v>0</v>
      </c>
      <c r="BB190" s="51">
        <f t="shared" si="111"/>
        <v>0</v>
      </c>
      <c r="BC190" s="51">
        <f t="shared" si="112"/>
        <v>0</v>
      </c>
      <c r="BD190" s="51">
        <f t="shared" si="113"/>
        <v>0</v>
      </c>
      <c r="BE190" s="51">
        <f t="shared" si="114"/>
        <v>1.7996752440371948</v>
      </c>
      <c r="BF190" s="51">
        <f t="shared" si="115"/>
        <v>0</v>
      </c>
      <c r="BG190" s="51">
        <f t="shared" si="116"/>
        <v>1</v>
      </c>
      <c r="BH190" s="51">
        <f t="shared" si="117"/>
        <v>0</v>
      </c>
      <c r="BI190" s="51">
        <f t="shared" si="118"/>
        <v>0</v>
      </c>
      <c r="BJ190" s="51">
        <f t="shared" si="119"/>
        <v>0</v>
      </c>
      <c r="BK190" s="51">
        <f t="shared" si="120"/>
        <v>0</v>
      </c>
      <c r="BL190" s="51">
        <f t="shared" si="121"/>
        <v>0</v>
      </c>
      <c r="BM190" s="51">
        <f t="shared" si="122"/>
        <v>0</v>
      </c>
      <c r="BN190" s="51">
        <f t="shared" si="123"/>
        <v>1.7996752440371948</v>
      </c>
      <c r="BO190" s="51">
        <f t="shared" si="124"/>
        <v>0</v>
      </c>
      <c r="BP190" s="51">
        <f t="shared" si="125"/>
        <v>1</v>
      </c>
      <c r="BQ190" s="51">
        <f t="shared" si="126"/>
        <v>0</v>
      </c>
      <c r="BR190" s="51">
        <f t="shared" si="127"/>
        <v>0</v>
      </c>
      <c r="BS190" s="51">
        <f t="shared" si="128"/>
        <v>0</v>
      </c>
      <c r="BT190" s="51">
        <f t="shared" si="129"/>
        <v>0</v>
      </c>
      <c r="BU190" s="32" t="s">
        <v>3230</v>
      </c>
      <c r="BV190" s="32" t="s">
        <v>3231</v>
      </c>
      <c r="BW190" s="32" t="s">
        <v>3232</v>
      </c>
      <c r="BX190" s="32" t="s">
        <v>2242</v>
      </c>
      <c r="BY190" s="32" t="s">
        <v>3233</v>
      </c>
      <c r="BZ190" s="32" t="s">
        <v>18</v>
      </c>
    </row>
    <row r="191" spans="1:78">
      <c r="A191" s="32" t="s">
        <v>22</v>
      </c>
      <c r="B191" s="32" t="s">
        <v>3234</v>
      </c>
      <c r="C191" s="32" t="s">
        <v>3235</v>
      </c>
      <c r="D191" s="33" t="s">
        <v>3236</v>
      </c>
      <c r="E191" s="32" t="s">
        <v>3237</v>
      </c>
      <c r="F191" s="32" t="s">
        <v>3238</v>
      </c>
      <c r="G191" s="33" t="s">
        <v>3239</v>
      </c>
      <c r="H191" s="32" t="s">
        <v>3240</v>
      </c>
      <c r="I191" s="32" t="s">
        <v>3241</v>
      </c>
      <c r="J191" s="32" t="s">
        <v>3242</v>
      </c>
      <c r="K191" s="33" t="s">
        <v>3243</v>
      </c>
      <c r="L191" s="33" t="s">
        <v>3244</v>
      </c>
      <c r="M191" s="33" t="s">
        <v>3245</v>
      </c>
      <c r="N191" s="33" t="s">
        <v>3246</v>
      </c>
      <c r="O191" s="32" t="s">
        <v>3247</v>
      </c>
      <c r="P191" s="36">
        <f t="shared" si="87"/>
        <v>-0.12910423563500001</v>
      </c>
      <c r="Q191" s="38">
        <f t="shared" si="88"/>
        <v>-0.96666419268220483</v>
      </c>
      <c r="R191" s="41" t="s">
        <v>3248</v>
      </c>
      <c r="S191" s="44">
        <f t="shared" si="89"/>
        <v>1.7866339207237303</v>
      </c>
      <c r="T191" s="43">
        <f t="shared" si="90"/>
        <v>2.8826614491995279</v>
      </c>
      <c r="U191" s="42">
        <f t="shared" si="91"/>
        <v>0.91757963780110285</v>
      </c>
      <c r="V191" s="33" t="s">
        <v>3249</v>
      </c>
      <c r="W191" s="32" t="s">
        <v>3250</v>
      </c>
      <c r="X191" s="33" t="s">
        <v>3251</v>
      </c>
      <c r="Y191" s="32" t="s">
        <v>3252</v>
      </c>
      <c r="Z191" s="32" t="s">
        <v>3253</v>
      </c>
      <c r="AA191" s="32" t="s">
        <v>3254</v>
      </c>
      <c r="AB191" s="32" t="s">
        <v>3255</v>
      </c>
      <c r="AC191" s="47">
        <f t="shared" si="92"/>
        <v>3.6269547857696226E-2</v>
      </c>
      <c r="AD191" s="32"/>
      <c r="AE191" s="32" t="s">
        <v>3256</v>
      </c>
      <c r="AF191" s="32" t="s">
        <v>3257</v>
      </c>
      <c r="AG191" s="28">
        <f t="shared" si="93"/>
        <v>9.5477000000000203</v>
      </c>
      <c r="AH191" s="32">
        <v>4</v>
      </c>
      <c r="AI191" s="32">
        <v>4</v>
      </c>
      <c r="AJ191" s="49">
        <f t="shared" si="94"/>
        <v>10.595765711666415</v>
      </c>
      <c r="AK191" s="51">
        <f t="shared" si="95"/>
        <v>9.6344269352724758</v>
      </c>
      <c r="AL191" s="51">
        <f t="shared" si="96"/>
        <v>1.1097715378223438</v>
      </c>
      <c r="AM191" s="51">
        <f t="shared" si="97"/>
        <v>1.0090835421381543</v>
      </c>
      <c r="AN191" s="51"/>
      <c r="AO191" s="51">
        <f t="shared" si="98"/>
        <v>0</v>
      </c>
      <c r="AP191" s="51">
        <f t="shared" si="99"/>
        <v>0</v>
      </c>
      <c r="AQ191" s="51">
        <f t="shared" si="100"/>
        <v>0</v>
      </c>
      <c r="AR191" s="51">
        <f t="shared" si="101"/>
        <v>0</v>
      </c>
      <c r="AS191" s="51">
        <f t="shared" si="102"/>
        <v>0</v>
      </c>
      <c r="AT191" s="51">
        <f t="shared" si="103"/>
        <v>0</v>
      </c>
      <c r="AU191" s="51">
        <f t="shared" si="104"/>
        <v>0</v>
      </c>
      <c r="AV191" s="51">
        <f t="shared" si="105"/>
        <v>0</v>
      </c>
      <c r="AW191" s="51">
        <f t="shared" si="106"/>
        <v>0</v>
      </c>
      <c r="AX191" s="51">
        <f t="shared" si="107"/>
        <v>0</v>
      </c>
      <c r="AY191" s="51">
        <f t="shared" si="108"/>
        <v>0</v>
      </c>
      <c r="AZ191" s="51">
        <f t="shared" si="109"/>
        <v>0</v>
      </c>
      <c r="BA191" s="51">
        <f t="shared" si="110"/>
        <v>1.1097715378223438</v>
      </c>
      <c r="BB191" s="51">
        <f t="shared" si="111"/>
        <v>1.1097715378223438</v>
      </c>
      <c r="BC191" s="51">
        <f t="shared" si="112"/>
        <v>1</v>
      </c>
      <c r="BD191" s="51">
        <f t="shared" si="113"/>
        <v>1</v>
      </c>
      <c r="BE191" s="51">
        <f t="shared" si="114"/>
        <v>0</v>
      </c>
      <c r="BF191" s="51">
        <f t="shared" si="115"/>
        <v>0</v>
      </c>
      <c r="BG191" s="51">
        <f t="shared" si="116"/>
        <v>0</v>
      </c>
      <c r="BH191" s="51">
        <f t="shared" si="117"/>
        <v>0</v>
      </c>
      <c r="BI191" s="51">
        <f t="shared" si="118"/>
        <v>0</v>
      </c>
      <c r="BJ191" s="51">
        <f t="shared" si="119"/>
        <v>0</v>
      </c>
      <c r="BK191" s="51">
        <f t="shared" si="120"/>
        <v>0</v>
      </c>
      <c r="BL191" s="51">
        <f t="shared" si="121"/>
        <v>0</v>
      </c>
      <c r="BM191" s="51">
        <f t="shared" si="122"/>
        <v>0</v>
      </c>
      <c r="BN191" s="51">
        <f t="shared" si="123"/>
        <v>0</v>
      </c>
      <c r="BO191" s="51">
        <f t="shared" si="124"/>
        <v>0</v>
      </c>
      <c r="BP191" s="51">
        <f t="shared" si="125"/>
        <v>0</v>
      </c>
      <c r="BQ191" s="51">
        <f t="shared" si="126"/>
        <v>1.0090835421381543</v>
      </c>
      <c r="BR191" s="51">
        <f t="shared" si="127"/>
        <v>1.0090835421381543</v>
      </c>
      <c r="BS191" s="51">
        <f t="shared" si="128"/>
        <v>1</v>
      </c>
      <c r="BT191" s="51">
        <f t="shared" si="129"/>
        <v>1</v>
      </c>
      <c r="BU191" s="32" t="s">
        <v>3258</v>
      </c>
      <c r="BV191" s="32" t="s">
        <v>3259</v>
      </c>
      <c r="BW191" s="32" t="s">
        <v>2500</v>
      </c>
      <c r="BX191" s="32" t="s">
        <v>915</v>
      </c>
      <c r="BY191" s="32" t="s">
        <v>3260</v>
      </c>
      <c r="BZ191" s="32" t="s">
        <v>18</v>
      </c>
    </row>
    <row r="192" spans="1:78">
      <c r="A192" s="32" t="s">
        <v>20</v>
      </c>
      <c r="B192" s="32" t="s">
        <v>3261</v>
      </c>
      <c r="C192" s="32" t="s">
        <v>3262</v>
      </c>
      <c r="D192" s="33" t="s">
        <v>3263</v>
      </c>
      <c r="E192" s="32" t="s">
        <v>3264</v>
      </c>
      <c r="F192" s="33" t="s">
        <v>3265</v>
      </c>
      <c r="G192" s="32" t="s">
        <v>3266</v>
      </c>
      <c r="H192" s="32" t="s">
        <v>3267</v>
      </c>
      <c r="I192" s="32" t="s">
        <v>3268</v>
      </c>
      <c r="J192" s="32" t="s">
        <v>3269</v>
      </c>
      <c r="K192" s="33" t="s">
        <v>3270</v>
      </c>
      <c r="L192" s="33" t="s">
        <v>3271</v>
      </c>
      <c r="M192" s="32" t="s">
        <v>3272</v>
      </c>
      <c r="N192" s="32" t="s">
        <v>3273</v>
      </c>
      <c r="O192" s="32" t="s">
        <v>3274</v>
      </c>
      <c r="P192" s="36">
        <f t="shared" si="87"/>
        <v>-0.8487862667099999</v>
      </c>
      <c r="Q192" s="38">
        <f t="shared" si="88"/>
        <v>0.44087625311099821</v>
      </c>
      <c r="R192" s="41" t="s">
        <v>3275</v>
      </c>
      <c r="S192" s="44">
        <f t="shared" si="89"/>
        <v>0.56838909333442733</v>
      </c>
      <c r="T192" s="43">
        <f t="shared" si="90"/>
        <v>1.1142216344695075</v>
      </c>
      <c r="U192" s="42">
        <f t="shared" si="91"/>
        <v>0.35466776165150615</v>
      </c>
      <c r="V192" s="32" t="s">
        <v>3276</v>
      </c>
      <c r="W192" s="32" t="s">
        <v>3277</v>
      </c>
      <c r="X192" s="32" t="s">
        <v>3278</v>
      </c>
      <c r="Y192" s="32" t="s">
        <v>3279</v>
      </c>
      <c r="Z192" s="32" t="s">
        <v>3280</v>
      </c>
      <c r="AA192" s="32" t="s">
        <v>3281</v>
      </c>
      <c r="AB192" s="32" t="s">
        <v>3282</v>
      </c>
      <c r="AC192" s="47">
        <f t="shared" si="92"/>
        <v>3.3135191453454456E-2</v>
      </c>
      <c r="AD192" s="32"/>
      <c r="AE192" s="32" t="s">
        <v>3283</v>
      </c>
      <c r="AF192" s="32" t="s">
        <v>3284</v>
      </c>
      <c r="AG192" s="28">
        <f t="shared" si="93"/>
        <v>6.2845000000000368</v>
      </c>
      <c r="AH192" s="32">
        <v>2</v>
      </c>
      <c r="AI192" s="32">
        <v>2</v>
      </c>
      <c r="AJ192" s="49">
        <f t="shared" si="94"/>
        <v>9.073866935348736</v>
      </c>
      <c r="AK192" s="51">
        <f t="shared" si="95"/>
        <v>8.3934562631120055</v>
      </c>
      <c r="AL192" s="51">
        <f t="shared" si="96"/>
        <v>1.4438486650248521</v>
      </c>
      <c r="AM192" s="51">
        <f t="shared" si="97"/>
        <v>1.3355805972013615</v>
      </c>
      <c r="AN192" s="51"/>
      <c r="AO192" s="51">
        <f t="shared" si="98"/>
        <v>0</v>
      </c>
      <c r="AP192" s="51">
        <f t="shared" si="99"/>
        <v>0</v>
      </c>
      <c r="AQ192" s="51">
        <f t="shared" si="100"/>
        <v>0</v>
      </c>
      <c r="AR192" s="51">
        <f t="shared" si="101"/>
        <v>0</v>
      </c>
      <c r="AS192" s="51">
        <f t="shared" si="102"/>
        <v>1.4438486650248521</v>
      </c>
      <c r="AT192" s="51">
        <f t="shared" si="103"/>
        <v>1.4438486650248521</v>
      </c>
      <c r="AU192" s="51">
        <f t="shared" si="104"/>
        <v>1</v>
      </c>
      <c r="AV192" s="51">
        <f t="shared" si="105"/>
        <v>1</v>
      </c>
      <c r="AW192" s="51">
        <f t="shared" si="106"/>
        <v>0</v>
      </c>
      <c r="AX192" s="51">
        <f t="shared" si="107"/>
        <v>0</v>
      </c>
      <c r="AY192" s="51">
        <f t="shared" si="108"/>
        <v>0</v>
      </c>
      <c r="AZ192" s="51">
        <f t="shared" si="109"/>
        <v>0</v>
      </c>
      <c r="BA192" s="51">
        <f t="shared" si="110"/>
        <v>0</v>
      </c>
      <c r="BB192" s="51">
        <f t="shared" si="111"/>
        <v>0</v>
      </c>
      <c r="BC192" s="51">
        <f t="shared" si="112"/>
        <v>0</v>
      </c>
      <c r="BD192" s="51">
        <f t="shared" si="113"/>
        <v>0</v>
      </c>
      <c r="BE192" s="51">
        <f t="shared" si="114"/>
        <v>0</v>
      </c>
      <c r="BF192" s="51">
        <f t="shared" si="115"/>
        <v>0</v>
      </c>
      <c r="BG192" s="51">
        <f t="shared" si="116"/>
        <v>0</v>
      </c>
      <c r="BH192" s="51">
        <f t="shared" si="117"/>
        <v>0</v>
      </c>
      <c r="BI192" s="51">
        <f t="shared" si="118"/>
        <v>1.3355805972013615</v>
      </c>
      <c r="BJ192" s="51">
        <f t="shared" si="119"/>
        <v>1.3355805972013615</v>
      </c>
      <c r="BK192" s="51">
        <f t="shared" si="120"/>
        <v>1</v>
      </c>
      <c r="BL192" s="51">
        <f t="shared" si="121"/>
        <v>1</v>
      </c>
      <c r="BM192" s="51">
        <f t="shared" si="122"/>
        <v>0</v>
      </c>
      <c r="BN192" s="51">
        <f t="shared" si="123"/>
        <v>0</v>
      </c>
      <c r="BO192" s="51">
        <f t="shared" si="124"/>
        <v>0</v>
      </c>
      <c r="BP192" s="51">
        <f t="shared" si="125"/>
        <v>0</v>
      </c>
      <c r="BQ192" s="51">
        <f t="shared" si="126"/>
        <v>0</v>
      </c>
      <c r="BR192" s="51">
        <f t="shared" si="127"/>
        <v>0</v>
      </c>
      <c r="BS192" s="51">
        <f t="shared" si="128"/>
        <v>0</v>
      </c>
      <c r="BT192" s="51">
        <f t="shared" si="129"/>
        <v>0</v>
      </c>
      <c r="BU192" s="32" t="s">
        <v>3285</v>
      </c>
      <c r="BV192" s="32" t="s">
        <v>3286</v>
      </c>
      <c r="BW192" s="32" t="s">
        <v>3287</v>
      </c>
      <c r="BX192" s="32" t="s">
        <v>3288</v>
      </c>
      <c r="BY192" s="32" t="s">
        <v>137</v>
      </c>
      <c r="BZ192" s="32" t="s">
        <v>18</v>
      </c>
    </row>
    <row r="193" spans="1:78">
      <c r="A193" s="32" t="s">
        <v>22</v>
      </c>
      <c r="B193" s="32" t="s">
        <v>3289</v>
      </c>
      <c r="C193" s="32" t="s">
        <v>3290</v>
      </c>
      <c r="D193" s="33" t="s">
        <v>3291</v>
      </c>
      <c r="E193" s="32" t="s">
        <v>3292</v>
      </c>
      <c r="F193" s="32" t="s">
        <v>3293</v>
      </c>
      <c r="G193" s="33" t="s">
        <v>96</v>
      </c>
      <c r="H193" s="32" t="s">
        <v>3294</v>
      </c>
      <c r="I193" s="32" t="s">
        <v>3295</v>
      </c>
      <c r="J193" s="32" t="s">
        <v>3296</v>
      </c>
      <c r="K193" s="33" t="s">
        <v>3297</v>
      </c>
      <c r="L193" s="32" t="s">
        <v>3298</v>
      </c>
      <c r="M193" s="33" t="s">
        <v>3299</v>
      </c>
      <c r="N193" s="33" t="s">
        <v>3300</v>
      </c>
      <c r="O193" s="33" t="s">
        <v>3301</v>
      </c>
      <c r="P193" s="36">
        <f t="shared" si="87"/>
        <v>0.64019745192400013</v>
      </c>
      <c r="Q193" s="38">
        <f t="shared" si="88"/>
        <v>-0.18029444510003512</v>
      </c>
      <c r="R193" s="41" t="s">
        <v>3302</v>
      </c>
      <c r="S193" s="44">
        <f t="shared" si="89"/>
        <v>1.5817206582533703</v>
      </c>
      <c r="T193" s="43">
        <f t="shared" si="90"/>
        <v>1.7520821204872623</v>
      </c>
      <c r="U193" s="42">
        <f t="shared" si="91"/>
        <v>0.55770506035695511</v>
      </c>
      <c r="V193" s="32" t="s">
        <v>3303</v>
      </c>
      <c r="W193" s="32" t="s">
        <v>3304</v>
      </c>
      <c r="X193" s="33" t="s">
        <v>3305</v>
      </c>
      <c r="Y193" s="32" t="s">
        <v>3306</v>
      </c>
      <c r="Z193" s="32" t="s">
        <v>3307</v>
      </c>
      <c r="AA193" s="32" t="s">
        <v>3308</v>
      </c>
      <c r="AB193" s="32" t="s">
        <v>3309</v>
      </c>
      <c r="AC193" s="47">
        <f t="shared" si="92"/>
        <v>4.4548836512313651E-2</v>
      </c>
      <c r="AD193" s="32"/>
      <c r="AE193" s="32" t="s">
        <v>3310</v>
      </c>
      <c r="AF193" s="32" t="s">
        <v>3311</v>
      </c>
      <c r="AG193" s="28">
        <f t="shared" si="93"/>
        <v>6.5370999999999526</v>
      </c>
      <c r="AH193" s="32">
        <v>3</v>
      </c>
      <c r="AI193" s="32">
        <v>2</v>
      </c>
      <c r="AJ193" s="49">
        <f t="shared" si="94"/>
        <v>10.123387494299283</v>
      </c>
      <c r="AK193" s="51">
        <f t="shared" si="95"/>
        <v>8.6194669274429074</v>
      </c>
      <c r="AL193" s="51">
        <f t="shared" si="96"/>
        <v>1.548605267519138</v>
      </c>
      <c r="AM193" s="51">
        <f t="shared" si="97"/>
        <v>1.3185459802424577</v>
      </c>
      <c r="AN193" s="51"/>
      <c r="AO193" s="51">
        <f t="shared" si="98"/>
        <v>0</v>
      </c>
      <c r="AP193" s="51">
        <f t="shared" si="99"/>
        <v>0</v>
      </c>
      <c r="AQ193" s="51">
        <f t="shared" si="100"/>
        <v>0</v>
      </c>
      <c r="AR193" s="51">
        <f t="shared" si="101"/>
        <v>0</v>
      </c>
      <c r="AS193" s="51">
        <f t="shared" si="102"/>
        <v>0</v>
      </c>
      <c r="AT193" s="51">
        <f t="shared" si="103"/>
        <v>1.548605267519138</v>
      </c>
      <c r="AU193" s="51">
        <f t="shared" si="104"/>
        <v>0</v>
      </c>
      <c r="AV193" s="51">
        <f t="shared" si="105"/>
        <v>1</v>
      </c>
      <c r="AW193" s="51">
        <f t="shared" si="106"/>
        <v>1.548605267519138</v>
      </c>
      <c r="AX193" s="51">
        <f t="shared" si="107"/>
        <v>0</v>
      </c>
      <c r="AY193" s="51">
        <f t="shared" si="108"/>
        <v>1</v>
      </c>
      <c r="AZ193" s="51">
        <f t="shared" si="109"/>
        <v>0</v>
      </c>
      <c r="BA193" s="51">
        <f t="shared" si="110"/>
        <v>0</v>
      </c>
      <c r="BB193" s="51">
        <f t="shared" si="111"/>
        <v>0</v>
      </c>
      <c r="BC193" s="51">
        <f t="shared" si="112"/>
        <v>0</v>
      </c>
      <c r="BD193" s="51">
        <f t="shared" si="113"/>
        <v>0</v>
      </c>
      <c r="BE193" s="51">
        <f t="shared" si="114"/>
        <v>0</v>
      </c>
      <c r="BF193" s="51">
        <f t="shared" si="115"/>
        <v>0</v>
      </c>
      <c r="BG193" s="51">
        <f t="shared" si="116"/>
        <v>0</v>
      </c>
      <c r="BH193" s="51">
        <f t="shared" si="117"/>
        <v>0</v>
      </c>
      <c r="BI193" s="51">
        <f t="shared" si="118"/>
        <v>0</v>
      </c>
      <c r="BJ193" s="51">
        <f t="shared" si="119"/>
        <v>1.3185459802424577</v>
      </c>
      <c r="BK193" s="51">
        <f t="shared" si="120"/>
        <v>0</v>
      </c>
      <c r="BL193" s="51">
        <f t="shared" si="121"/>
        <v>1</v>
      </c>
      <c r="BM193" s="51">
        <f t="shared" si="122"/>
        <v>1.3185459802424577</v>
      </c>
      <c r="BN193" s="51">
        <f t="shared" si="123"/>
        <v>0</v>
      </c>
      <c r="BO193" s="51">
        <f t="shared" si="124"/>
        <v>1</v>
      </c>
      <c r="BP193" s="51">
        <f t="shared" si="125"/>
        <v>0</v>
      </c>
      <c r="BQ193" s="51">
        <f t="shared" si="126"/>
        <v>0</v>
      </c>
      <c r="BR193" s="51">
        <f t="shared" si="127"/>
        <v>0</v>
      </c>
      <c r="BS193" s="51">
        <f t="shared" si="128"/>
        <v>0</v>
      </c>
      <c r="BT193" s="51">
        <f t="shared" si="129"/>
        <v>0</v>
      </c>
      <c r="BU193" s="32" t="s">
        <v>3312</v>
      </c>
      <c r="BV193" s="32" t="s">
        <v>3313</v>
      </c>
      <c r="BW193" s="32" t="s">
        <v>3314</v>
      </c>
      <c r="BX193" s="32" t="s">
        <v>3315</v>
      </c>
      <c r="BY193" s="32" t="s">
        <v>3316</v>
      </c>
      <c r="BZ193" s="32" t="s">
        <v>18</v>
      </c>
    </row>
    <row r="194" spans="1:78">
      <c r="A194" s="32" t="s">
        <v>20</v>
      </c>
      <c r="B194" s="32" t="s">
        <v>3317</v>
      </c>
      <c r="C194" s="32" t="s">
        <v>3318</v>
      </c>
      <c r="D194" s="33" t="s">
        <v>3319</v>
      </c>
      <c r="E194" s="32" t="s">
        <v>3320</v>
      </c>
      <c r="F194" s="32" t="s">
        <v>3321</v>
      </c>
      <c r="G194" s="33" t="s">
        <v>3322</v>
      </c>
      <c r="H194" s="32" t="s">
        <v>3323</v>
      </c>
      <c r="I194" s="32" t="s">
        <v>3324</v>
      </c>
      <c r="J194" s="32" t="s">
        <v>3325</v>
      </c>
      <c r="K194" s="33" t="s">
        <v>3326</v>
      </c>
      <c r="L194" s="32" t="s">
        <v>3327</v>
      </c>
      <c r="M194" s="33" t="s">
        <v>3328</v>
      </c>
      <c r="N194" s="33" t="s">
        <v>3329</v>
      </c>
      <c r="O194" s="32" t="s">
        <v>3330</v>
      </c>
      <c r="P194" s="36">
        <f t="shared" si="87"/>
        <v>-7.8498299137000016E-2</v>
      </c>
      <c r="Q194" s="38">
        <f t="shared" si="88"/>
        <v>-0.98767603406519611</v>
      </c>
      <c r="R194" s="41" t="s">
        <v>3331</v>
      </c>
      <c r="S194" s="44">
        <f t="shared" si="89"/>
        <v>0.23644949613413288</v>
      </c>
      <c r="T194" s="43">
        <f t="shared" si="90"/>
        <v>2.9844343715208206</v>
      </c>
      <c r="U194" s="42">
        <f t="shared" si="91"/>
        <v>0.94997496512178525</v>
      </c>
      <c r="V194" s="32" t="s">
        <v>3332</v>
      </c>
      <c r="W194" s="32" t="s">
        <v>3333</v>
      </c>
      <c r="X194" s="33" t="s">
        <v>3334</v>
      </c>
      <c r="Y194" s="32" t="s">
        <v>3335</v>
      </c>
      <c r="Z194" s="32" t="s">
        <v>3336</v>
      </c>
      <c r="AA194" s="32" t="s">
        <v>3337</v>
      </c>
      <c r="AB194" s="32" t="s">
        <v>3338</v>
      </c>
      <c r="AC194" s="47">
        <f t="shared" si="92"/>
        <v>4.5840807631561543E-2</v>
      </c>
      <c r="AD194" s="32"/>
      <c r="AE194" s="32" t="s">
        <v>3339</v>
      </c>
      <c r="AF194" s="32" t="s">
        <v>3340</v>
      </c>
      <c r="AG194" s="28">
        <f t="shared" si="93"/>
        <v>4.7606999999999857</v>
      </c>
      <c r="AH194" s="32">
        <v>4</v>
      </c>
      <c r="AI194" s="32">
        <v>1</v>
      </c>
      <c r="AJ194" s="49">
        <f t="shared" si="94"/>
        <v>7.3402519247333462</v>
      </c>
      <c r="AK194" s="51">
        <f t="shared" si="95"/>
        <v>9.3466093515853057</v>
      </c>
      <c r="AL194" s="51">
        <f t="shared" si="96"/>
        <v>1.5418429904705964</v>
      </c>
      <c r="AM194" s="51">
        <f t="shared" si="97"/>
        <v>1.9632846748556585</v>
      </c>
      <c r="AN194" s="51"/>
      <c r="AO194" s="51">
        <f t="shared" si="98"/>
        <v>0</v>
      </c>
      <c r="AP194" s="51">
        <f t="shared" si="99"/>
        <v>1.5418429904705964</v>
      </c>
      <c r="AQ194" s="51">
        <f t="shared" si="100"/>
        <v>0</v>
      </c>
      <c r="AR194" s="51">
        <f t="shared" si="101"/>
        <v>1</v>
      </c>
      <c r="AS194" s="51">
        <f t="shared" si="102"/>
        <v>0</v>
      </c>
      <c r="AT194" s="51">
        <f t="shared" si="103"/>
        <v>0</v>
      </c>
      <c r="AU194" s="51">
        <f t="shared" si="104"/>
        <v>0</v>
      </c>
      <c r="AV194" s="51">
        <f t="shared" si="105"/>
        <v>0</v>
      </c>
      <c r="AW194" s="51">
        <f t="shared" si="106"/>
        <v>0</v>
      </c>
      <c r="AX194" s="51">
        <f t="shared" si="107"/>
        <v>0</v>
      </c>
      <c r="AY194" s="51">
        <f t="shared" si="108"/>
        <v>0</v>
      </c>
      <c r="AZ194" s="51">
        <f t="shared" si="109"/>
        <v>0</v>
      </c>
      <c r="BA194" s="51">
        <f t="shared" si="110"/>
        <v>1.5418429904705964</v>
      </c>
      <c r="BB194" s="51">
        <f t="shared" si="111"/>
        <v>0</v>
      </c>
      <c r="BC194" s="51">
        <f t="shared" si="112"/>
        <v>1</v>
      </c>
      <c r="BD194" s="51">
        <f t="shared" si="113"/>
        <v>0</v>
      </c>
      <c r="BE194" s="51">
        <f t="shared" si="114"/>
        <v>0</v>
      </c>
      <c r="BF194" s="51">
        <f t="shared" si="115"/>
        <v>1.9632846748556585</v>
      </c>
      <c r="BG194" s="51">
        <f t="shared" si="116"/>
        <v>0</v>
      </c>
      <c r="BH194" s="51">
        <f t="shared" si="117"/>
        <v>1</v>
      </c>
      <c r="BI194" s="51">
        <f t="shared" si="118"/>
        <v>0</v>
      </c>
      <c r="BJ194" s="51">
        <f t="shared" si="119"/>
        <v>0</v>
      </c>
      <c r="BK194" s="51">
        <f t="shared" si="120"/>
        <v>0</v>
      </c>
      <c r="BL194" s="51">
        <f t="shared" si="121"/>
        <v>0</v>
      </c>
      <c r="BM194" s="51">
        <f t="shared" si="122"/>
        <v>0</v>
      </c>
      <c r="BN194" s="51">
        <f t="shared" si="123"/>
        <v>0</v>
      </c>
      <c r="BO194" s="51">
        <f t="shared" si="124"/>
        <v>0</v>
      </c>
      <c r="BP194" s="51">
        <f t="shared" si="125"/>
        <v>0</v>
      </c>
      <c r="BQ194" s="51">
        <f t="shared" si="126"/>
        <v>1.9632846748556585</v>
      </c>
      <c r="BR194" s="51">
        <f t="shared" si="127"/>
        <v>0</v>
      </c>
      <c r="BS194" s="51">
        <f t="shared" si="128"/>
        <v>1</v>
      </c>
      <c r="BT194" s="51">
        <f t="shared" si="129"/>
        <v>0</v>
      </c>
      <c r="BU194" s="32" t="s">
        <v>3341</v>
      </c>
      <c r="BV194" s="32" t="s">
        <v>3342</v>
      </c>
      <c r="BW194" s="32" t="s">
        <v>3343</v>
      </c>
      <c r="BX194" s="32" t="s">
        <v>3344</v>
      </c>
      <c r="BY194" s="32" t="s">
        <v>3345</v>
      </c>
      <c r="BZ194" s="32" t="s">
        <v>18</v>
      </c>
    </row>
    <row r="195" spans="1:78">
      <c r="A195" s="32" t="s">
        <v>20</v>
      </c>
      <c r="B195" s="32" t="s">
        <v>3346</v>
      </c>
      <c r="C195" s="32" t="s">
        <v>3347</v>
      </c>
      <c r="D195" s="33" t="s">
        <v>3348</v>
      </c>
      <c r="E195" s="33" t="s">
        <v>3349</v>
      </c>
      <c r="F195" s="33" t="s">
        <v>3350</v>
      </c>
      <c r="G195" s="33" t="s">
        <v>3351</v>
      </c>
      <c r="H195" s="33" t="s">
        <v>3352</v>
      </c>
      <c r="I195" s="32" t="s">
        <v>3353</v>
      </c>
      <c r="J195" s="32" t="s">
        <v>3354</v>
      </c>
      <c r="K195" s="33" t="s">
        <v>3355</v>
      </c>
      <c r="L195" s="33" t="s">
        <v>3356</v>
      </c>
      <c r="M195" s="32" t="s">
        <v>3357</v>
      </c>
      <c r="N195" s="32" t="s">
        <v>3358</v>
      </c>
      <c r="O195" s="32" t="s">
        <v>3359</v>
      </c>
      <c r="P195" s="36">
        <f t="shared" si="87"/>
        <v>0.83721992304600013</v>
      </c>
      <c r="Q195" s="38">
        <f t="shared" si="88"/>
        <v>0.40187439909030065</v>
      </c>
      <c r="R195" s="41" t="s">
        <v>3360</v>
      </c>
      <c r="S195" s="44">
        <f t="shared" si="89"/>
        <v>0.590588343106771</v>
      </c>
      <c r="T195" s="43">
        <f t="shared" si="90"/>
        <v>1.1572334286935588</v>
      </c>
      <c r="U195" s="42">
        <f t="shared" si="91"/>
        <v>0.36835884097552457</v>
      </c>
      <c r="V195" s="32" t="s">
        <v>3361</v>
      </c>
      <c r="W195" s="32" t="s">
        <v>3362</v>
      </c>
      <c r="X195" s="32" t="s">
        <v>3363</v>
      </c>
      <c r="Y195" s="32" t="s">
        <v>3364</v>
      </c>
      <c r="Z195" s="32" t="s">
        <v>3365</v>
      </c>
      <c r="AA195" s="32" t="s">
        <v>3366</v>
      </c>
      <c r="AB195" s="32" t="s">
        <v>3367</v>
      </c>
      <c r="AC195" s="47">
        <f t="shared" si="92"/>
        <v>3.5980903135632777E-2</v>
      </c>
      <c r="AD195" s="32"/>
      <c r="AE195" s="32" t="s">
        <v>3368</v>
      </c>
      <c r="AF195" s="32" t="s">
        <v>3369</v>
      </c>
      <c r="AG195" s="28">
        <f t="shared" si="93"/>
        <v>6.0712999999999511</v>
      </c>
      <c r="AH195" s="32">
        <v>2</v>
      </c>
      <c r="AI195" s="32">
        <v>2</v>
      </c>
      <c r="AJ195" s="49">
        <f t="shared" si="94"/>
        <v>9.0102738011365506</v>
      </c>
      <c r="AK195" s="51">
        <f t="shared" si="95"/>
        <v>8.3292327891018232</v>
      </c>
      <c r="AL195" s="51">
        <f t="shared" si="96"/>
        <v>1.4840765241606613</v>
      </c>
      <c r="AM195" s="51">
        <f t="shared" si="97"/>
        <v>1.3719026879089964</v>
      </c>
      <c r="AN195" s="51"/>
      <c r="AO195" s="51">
        <f t="shared" si="98"/>
        <v>0</v>
      </c>
      <c r="AP195" s="51">
        <f t="shared" si="99"/>
        <v>0</v>
      </c>
      <c r="AQ195" s="51">
        <f t="shared" si="100"/>
        <v>0</v>
      </c>
      <c r="AR195" s="51">
        <f t="shared" si="101"/>
        <v>0</v>
      </c>
      <c r="AS195" s="51">
        <f t="shared" si="102"/>
        <v>1.4840765241606613</v>
      </c>
      <c r="AT195" s="51">
        <f t="shared" si="103"/>
        <v>1.4840765241606613</v>
      </c>
      <c r="AU195" s="51">
        <f t="shared" si="104"/>
        <v>1</v>
      </c>
      <c r="AV195" s="51">
        <f t="shared" si="105"/>
        <v>1</v>
      </c>
      <c r="AW195" s="51">
        <f t="shared" si="106"/>
        <v>0</v>
      </c>
      <c r="AX195" s="51">
        <f t="shared" si="107"/>
        <v>0</v>
      </c>
      <c r="AY195" s="51">
        <f t="shared" si="108"/>
        <v>0</v>
      </c>
      <c r="AZ195" s="51">
        <f t="shared" si="109"/>
        <v>0</v>
      </c>
      <c r="BA195" s="51">
        <f t="shared" si="110"/>
        <v>0</v>
      </c>
      <c r="BB195" s="51">
        <f t="shared" si="111"/>
        <v>0</v>
      </c>
      <c r="BC195" s="51">
        <f t="shared" si="112"/>
        <v>0</v>
      </c>
      <c r="BD195" s="51">
        <f t="shared" si="113"/>
        <v>0</v>
      </c>
      <c r="BE195" s="51">
        <f t="shared" si="114"/>
        <v>0</v>
      </c>
      <c r="BF195" s="51">
        <f t="shared" si="115"/>
        <v>0</v>
      </c>
      <c r="BG195" s="51">
        <f t="shared" si="116"/>
        <v>0</v>
      </c>
      <c r="BH195" s="51">
        <f t="shared" si="117"/>
        <v>0</v>
      </c>
      <c r="BI195" s="51">
        <f t="shared" si="118"/>
        <v>1.3719026879089964</v>
      </c>
      <c r="BJ195" s="51">
        <f t="shared" si="119"/>
        <v>1.3719026879089964</v>
      </c>
      <c r="BK195" s="51">
        <f t="shared" si="120"/>
        <v>1</v>
      </c>
      <c r="BL195" s="51">
        <f t="shared" si="121"/>
        <v>1</v>
      </c>
      <c r="BM195" s="51">
        <f t="shared" si="122"/>
        <v>0</v>
      </c>
      <c r="BN195" s="51">
        <f t="shared" si="123"/>
        <v>0</v>
      </c>
      <c r="BO195" s="51">
        <f t="shared" si="124"/>
        <v>0</v>
      </c>
      <c r="BP195" s="51">
        <f t="shared" si="125"/>
        <v>0</v>
      </c>
      <c r="BQ195" s="51">
        <f t="shared" si="126"/>
        <v>0</v>
      </c>
      <c r="BR195" s="51">
        <f t="shared" si="127"/>
        <v>0</v>
      </c>
      <c r="BS195" s="51">
        <f t="shared" si="128"/>
        <v>0</v>
      </c>
      <c r="BT195" s="51">
        <f t="shared" si="129"/>
        <v>0</v>
      </c>
      <c r="BU195" s="32" t="s">
        <v>3370</v>
      </c>
      <c r="BV195" s="32" t="s">
        <v>3371</v>
      </c>
      <c r="BW195" s="32" t="s">
        <v>3372</v>
      </c>
      <c r="BX195" s="32" t="s">
        <v>3373</v>
      </c>
      <c r="BY195" s="32" t="s">
        <v>2980</v>
      </c>
      <c r="BZ195" s="32" t="s">
        <v>18</v>
      </c>
    </row>
    <row r="196" spans="1:78">
      <c r="A196" s="32" t="s">
        <v>20</v>
      </c>
      <c r="B196" s="32" t="s">
        <v>3374</v>
      </c>
      <c r="C196" s="32" t="s">
        <v>3375</v>
      </c>
      <c r="D196" s="33" t="s">
        <v>3376</v>
      </c>
      <c r="E196" s="32" t="s">
        <v>3377</v>
      </c>
      <c r="F196" s="32" t="s">
        <v>3378</v>
      </c>
      <c r="G196" s="33" t="s">
        <v>3379</v>
      </c>
      <c r="H196" s="32" t="s">
        <v>3380</v>
      </c>
      <c r="I196" s="33" t="s">
        <v>3381</v>
      </c>
      <c r="J196" s="32" t="s">
        <v>3382</v>
      </c>
      <c r="K196" s="33" t="s">
        <v>3383</v>
      </c>
      <c r="L196" s="33" t="s">
        <v>3384</v>
      </c>
      <c r="M196" s="32" t="s">
        <v>3385</v>
      </c>
      <c r="N196" s="32" t="s">
        <v>3386</v>
      </c>
      <c r="O196" s="32" t="s">
        <v>3387</v>
      </c>
      <c r="P196" s="36">
        <f t="shared" si="87"/>
        <v>-0.82061808233200007</v>
      </c>
      <c r="Q196" s="38">
        <f t="shared" si="88"/>
        <v>0.34682807410049854</v>
      </c>
      <c r="R196" s="41" t="s">
        <v>3388</v>
      </c>
      <c r="S196" s="44">
        <f t="shared" si="89"/>
        <v>0.14690733360120165</v>
      </c>
      <c r="T196" s="43">
        <f t="shared" si="90"/>
        <v>1.2166091879257448</v>
      </c>
      <c r="U196" s="42">
        <f t="shared" si="91"/>
        <v>0.38725873213879786</v>
      </c>
      <c r="V196" s="32" t="s">
        <v>3389</v>
      </c>
      <c r="W196" s="32" t="s">
        <v>3390</v>
      </c>
      <c r="X196" s="33" t="s">
        <v>3391</v>
      </c>
      <c r="Y196" s="32" t="s">
        <v>3392</v>
      </c>
      <c r="Z196" s="32" t="s">
        <v>3393</v>
      </c>
      <c r="AA196" s="32" t="s">
        <v>3394</v>
      </c>
      <c r="AB196" s="32" t="s">
        <v>3395</v>
      </c>
      <c r="AC196" s="47">
        <f t="shared" si="92"/>
        <v>3.5197346851032207E-2</v>
      </c>
      <c r="AD196" s="32"/>
      <c r="AE196" s="32" t="s">
        <v>3396</v>
      </c>
      <c r="AF196" s="32" t="s">
        <v>3397</v>
      </c>
      <c r="AG196" s="28">
        <f t="shared" si="93"/>
        <v>6.0680000000000405</v>
      </c>
      <c r="AH196" s="32">
        <v>3</v>
      </c>
      <c r="AI196" s="32">
        <v>2</v>
      </c>
      <c r="AJ196" s="49">
        <f t="shared" si="94"/>
        <v>7.034792052431583</v>
      </c>
      <c r="AK196" s="51">
        <f t="shared" si="95"/>
        <v>8.4331834056520538</v>
      </c>
      <c r="AL196" s="51">
        <f t="shared" si="96"/>
        <v>1.1593263105523297</v>
      </c>
      <c r="AM196" s="51">
        <f t="shared" si="97"/>
        <v>1.389779730661173</v>
      </c>
      <c r="AN196" s="51"/>
      <c r="AO196" s="51">
        <f t="shared" si="98"/>
        <v>0</v>
      </c>
      <c r="AP196" s="51">
        <f t="shared" si="99"/>
        <v>0</v>
      </c>
      <c r="AQ196" s="51">
        <f t="shared" si="100"/>
        <v>0</v>
      </c>
      <c r="AR196" s="51">
        <f t="shared" si="101"/>
        <v>0</v>
      </c>
      <c r="AS196" s="51">
        <f t="shared" si="102"/>
        <v>0</v>
      </c>
      <c r="AT196" s="51">
        <f t="shared" si="103"/>
        <v>1.1593263105523297</v>
      </c>
      <c r="AU196" s="51">
        <f t="shared" si="104"/>
        <v>0</v>
      </c>
      <c r="AV196" s="51">
        <f t="shared" si="105"/>
        <v>1</v>
      </c>
      <c r="AW196" s="51">
        <f t="shared" si="106"/>
        <v>1.1593263105523297</v>
      </c>
      <c r="AX196" s="51">
        <f t="shared" si="107"/>
        <v>0</v>
      </c>
      <c r="AY196" s="51">
        <f t="shared" si="108"/>
        <v>1</v>
      </c>
      <c r="AZ196" s="51">
        <f t="shared" si="109"/>
        <v>0</v>
      </c>
      <c r="BA196" s="51">
        <f t="shared" si="110"/>
        <v>0</v>
      </c>
      <c r="BB196" s="51">
        <f t="shared" si="111"/>
        <v>0</v>
      </c>
      <c r="BC196" s="51">
        <f t="shared" si="112"/>
        <v>0</v>
      </c>
      <c r="BD196" s="51">
        <f t="shared" si="113"/>
        <v>0</v>
      </c>
      <c r="BE196" s="51">
        <f t="shared" si="114"/>
        <v>0</v>
      </c>
      <c r="BF196" s="51">
        <f t="shared" si="115"/>
        <v>0</v>
      </c>
      <c r="BG196" s="51">
        <f t="shared" si="116"/>
        <v>0</v>
      </c>
      <c r="BH196" s="51">
        <f t="shared" si="117"/>
        <v>0</v>
      </c>
      <c r="BI196" s="51">
        <f t="shared" si="118"/>
        <v>0</v>
      </c>
      <c r="BJ196" s="51">
        <f t="shared" si="119"/>
        <v>1.389779730661173</v>
      </c>
      <c r="BK196" s="51">
        <f t="shared" si="120"/>
        <v>0</v>
      </c>
      <c r="BL196" s="51">
        <f t="shared" si="121"/>
        <v>1</v>
      </c>
      <c r="BM196" s="51">
        <f t="shared" si="122"/>
        <v>1.389779730661173</v>
      </c>
      <c r="BN196" s="51">
        <f t="shared" si="123"/>
        <v>0</v>
      </c>
      <c r="BO196" s="51">
        <f t="shared" si="124"/>
        <v>1</v>
      </c>
      <c r="BP196" s="51">
        <f t="shared" si="125"/>
        <v>0</v>
      </c>
      <c r="BQ196" s="51">
        <f t="shared" si="126"/>
        <v>0</v>
      </c>
      <c r="BR196" s="51">
        <f t="shared" si="127"/>
        <v>0</v>
      </c>
      <c r="BS196" s="51">
        <f t="shared" si="128"/>
        <v>0</v>
      </c>
      <c r="BT196" s="51">
        <f t="shared" si="129"/>
        <v>0</v>
      </c>
      <c r="BU196" s="32" t="s">
        <v>3398</v>
      </c>
      <c r="BV196" s="32" t="s">
        <v>3399</v>
      </c>
      <c r="BW196" s="32" t="s">
        <v>3400</v>
      </c>
      <c r="BX196" s="32" t="s">
        <v>3148</v>
      </c>
      <c r="BY196" s="32" t="s">
        <v>3401</v>
      </c>
      <c r="BZ196" s="32" t="s">
        <v>18</v>
      </c>
    </row>
    <row r="197" spans="1:78">
      <c r="A197" s="32" t="s">
        <v>20</v>
      </c>
      <c r="B197" s="33" t="s">
        <v>832</v>
      </c>
      <c r="C197" s="32" t="s">
        <v>3402</v>
      </c>
      <c r="D197" s="33" t="s">
        <v>3403</v>
      </c>
      <c r="E197" s="33" t="s">
        <v>3404</v>
      </c>
      <c r="F197" s="32" t="s">
        <v>3405</v>
      </c>
      <c r="G197" s="32" t="s">
        <v>3406</v>
      </c>
      <c r="H197" s="32" t="s">
        <v>3407</v>
      </c>
      <c r="I197" s="32" t="s">
        <v>3408</v>
      </c>
      <c r="J197" s="32" t="s">
        <v>3409</v>
      </c>
      <c r="K197" s="33" t="s">
        <v>3410</v>
      </c>
      <c r="L197" s="32" t="s">
        <v>3411</v>
      </c>
      <c r="M197" s="33" t="s">
        <v>3412</v>
      </c>
      <c r="N197" s="32" t="s">
        <v>3413</v>
      </c>
      <c r="O197" s="33" t="s">
        <v>3414</v>
      </c>
      <c r="P197" s="36">
        <f t="shared" si="87"/>
        <v>0.99047750135400014</v>
      </c>
      <c r="Q197" s="38">
        <f t="shared" si="88"/>
        <v>0.96209136137692663</v>
      </c>
      <c r="R197" s="41" t="s">
        <v>3415</v>
      </c>
      <c r="S197" s="44">
        <f t="shared" si="89"/>
        <v>1.7538623263916782</v>
      </c>
      <c r="T197" s="43">
        <f t="shared" si="90"/>
        <v>0.27622672046763386</v>
      </c>
      <c r="U197" s="42">
        <f t="shared" si="91"/>
        <v>8.7925695952974295E-2</v>
      </c>
      <c r="V197" s="32" t="s">
        <v>3416</v>
      </c>
      <c r="W197" s="32" t="s">
        <v>3417</v>
      </c>
      <c r="X197" s="33" t="s">
        <v>3418</v>
      </c>
      <c r="Y197" s="32" t="s">
        <v>3419</v>
      </c>
      <c r="Z197" s="32" t="s">
        <v>3420</v>
      </c>
      <c r="AA197" s="32" t="s">
        <v>3421</v>
      </c>
      <c r="AB197" s="32" t="s">
        <v>3422</v>
      </c>
      <c r="AC197" s="47">
        <f t="shared" si="92"/>
        <v>2.5068290727105352E-2</v>
      </c>
      <c r="AD197" s="32"/>
      <c r="AE197" s="32" t="s">
        <v>3423</v>
      </c>
      <c r="AF197" s="32" t="s">
        <v>3424</v>
      </c>
      <c r="AG197" s="28">
        <f t="shared" si="93"/>
        <v>9.101099999999974</v>
      </c>
      <c r="AH197" s="32">
        <v>4</v>
      </c>
      <c r="AI197" s="32">
        <v>1</v>
      </c>
      <c r="AJ197" s="49">
        <f t="shared" si="94"/>
        <v>11.101952288718238</v>
      </c>
      <c r="AK197" s="51">
        <f t="shared" si="95"/>
        <v>6.7838454436791036</v>
      </c>
      <c r="AL197" s="51">
        <f t="shared" si="96"/>
        <v>1.2198473029324224</v>
      </c>
      <c r="AM197" s="51">
        <f t="shared" si="97"/>
        <v>0.7453874195074357</v>
      </c>
      <c r="AN197" s="51"/>
      <c r="AO197" s="51">
        <f t="shared" si="98"/>
        <v>0</v>
      </c>
      <c r="AP197" s="51">
        <f t="shared" si="99"/>
        <v>1.2198473029324224</v>
      </c>
      <c r="AQ197" s="51">
        <f t="shared" si="100"/>
        <v>0</v>
      </c>
      <c r="AR197" s="51">
        <f t="shared" si="101"/>
        <v>1</v>
      </c>
      <c r="AS197" s="51">
        <f t="shared" si="102"/>
        <v>0</v>
      </c>
      <c r="AT197" s="51">
        <f t="shared" si="103"/>
        <v>0</v>
      </c>
      <c r="AU197" s="51">
        <f t="shared" si="104"/>
        <v>0</v>
      </c>
      <c r="AV197" s="51">
        <f t="shared" si="105"/>
        <v>0</v>
      </c>
      <c r="AW197" s="51">
        <f t="shared" si="106"/>
        <v>0</v>
      </c>
      <c r="AX197" s="51">
        <f t="shared" si="107"/>
        <v>0</v>
      </c>
      <c r="AY197" s="51">
        <f t="shared" si="108"/>
        <v>0</v>
      </c>
      <c r="AZ197" s="51">
        <f t="shared" si="109"/>
        <v>0</v>
      </c>
      <c r="BA197" s="51">
        <f t="shared" si="110"/>
        <v>1.2198473029324224</v>
      </c>
      <c r="BB197" s="51">
        <f t="shared" si="111"/>
        <v>0</v>
      </c>
      <c r="BC197" s="51">
        <f t="shared" si="112"/>
        <v>1</v>
      </c>
      <c r="BD197" s="51">
        <f t="shared" si="113"/>
        <v>0</v>
      </c>
      <c r="BE197" s="51">
        <f t="shared" si="114"/>
        <v>0</v>
      </c>
      <c r="BF197" s="51">
        <f t="shared" si="115"/>
        <v>0.7453874195074357</v>
      </c>
      <c r="BG197" s="51">
        <f t="shared" si="116"/>
        <v>0</v>
      </c>
      <c r="BH197" s="51">
        <f t="shared" si="117"/>
        <v>1</v>
      </c>
      <c r="BI197" s="51">
        <f t="shared" si="118"/>
        <v>0</v>
      </c>
      <c r="BJ197" s="51">
        <f t="shared" si="119"/>
        <v>0</v>
      </c>
      <c r="BK197" s="51">
        <f t="shared" si="120"/>
        <v>0</v>
      </c>
      <c r="BL197" s="51">
        <f t="shared" si="121"/>
        <v>0</v>
      </c>
      <c r="BM197" s="51">
        <f t="shared" si="122"/>
        <v>0</v>
      </c>
      <c r="BN197" s="51">
        <f t="shared" si="123"/>
        <v>0</v>
      </c>
      <c r="BO197" s="51">
        <f t="shared" si="124"/>
        <v>0</v>
      </c>
      <c r="BP197" s="51">
        <f t="shared" si="125"/>
        <v>0</v>
      </c>
      <c r="BQ197" s="51">
        <f t="shared" si="126"/>
        <v>0.7453874195074357</v>
      </c>
      <c r="BR197" s="51">
        <f t="shared" si="127"/>
        <v>0</v>
      </c>
      <c r="BS197" s="51">
        <f t="shared" si="128"/>
        <v>1</v>
      </c>
      <c r="BT197" s="51">
        <f t="shared" si="129"/>
        <v>0</v>
      </c>
      <c r="BU197" s="32" t="s">
        <v>3425</v>
      </c>
      <c r="BV197" s="32" t="s">
        <v>3426</v>
      </c>
      <c r="BW197" s="32" t="s">
        <v>3427</v>
      </c>
      <c r="BX197" s="32" t="s">
        <v>3428</v>
      </c>
      <c r="BY197" s="32" t="s">
        <v>3429</v>
      </c>
      <c r="BZ197" s="32" t="s">
        <v>18</v>
      </c>
    </row>
    <row r="198" spans="1:78">
      <c r="A198" s="32" t="s">
        <v>20</v>
      </c>
      <c r="B198" s="32" t="s">
        <v>3430</v>
      </c>
      <c r="C198" s="32" t="s">
        <v>3431</v>
      </c>
      <c r="D198" s="33" t="s">
        <v>3432</v>
      </c>
      <c r="E198" s="33" t="s">
        <v>3433</v>
      </c>
      <c r="F198" s="33" t="s">
        <v>3434</v>
      </c>
      <c r="G198" s="32" t="s">
        <v>3435</v>
      </c>
      <c r="H198" s="33" t="s">
        <v>3436</v>
      </c>
      <c r="I198" s="32" t="s">
        <v>3437</v>
      </c>
      <c r="J198" s="32" t="s">
        <v>3438</v>
      </c>
      <c r="K198" s="33" t="s">
        <v>3439</v>
      </c>
      <c r="L198" s="32" t="s">
        <v>3440</v>
      </c>
      <c r="M198" s="33" t="s">
        <v>3441</v>
      </c>
      <c r="N198" s="33" t="s">
        <v>3442</v>
      </c>
      <c r="O198" s="33" t="s">
        <v>3443</v>
      </c>
      <c r="P198" s="36">
        <f t="shared" si="87"/>
        <v>0.40794468882000001</v>
      </c>
      <c r="Q198" s="38">
        <f t="shared" si="88"/>
        <v>-0.66716226172710669</v>
      </c>
      <c r="R198" s="41" t="s">
        <v>3444</v>
      </c>
      <c r="S198" s="44">
        <f t="shared" si="89"/>
        <v>0.46048872642573213</v>
      </c>
      <c r="T198" s="43">
        <f t="shared" si="90"/>
        <v>2.3011890914510977</v>
      </c>
      <c r="U198" s="42">
        <f t="shared" si="91"/>
        <v>0.73249123778717962</v>
      </c>
      <c r="V198" s="32" t="s">
        <v>3445</v>
      </c>
      <c r="W198" s="32" t="s">
        <v>3446</v>
      </c>
      <c r="X198" s="33" t="s">
        <v>3447</v>
      </c>
      <c r="Y198" s="32" t="s">
        <v>3448</v>
      </c>
      <c r="Z198" s="32" t="s">
        <v>3449</v>
      </c>
      <c r="AA198" s="32" t="s">
        <v>3450</v>
      </c>
      <c r="AB198" s="32" t="s">
        <v>3451</v>
      </c>
      <c r="AC198" s="47">
        <f t="shared" si="92"/>
        <v>3.3352810614609797E-2</v>
      </c>
      <c r="AD198" s="32"/>
      <c r="AE198" s="32" t="s">
        <v>3452</v>
      </c>
      <c r="AF198" s="32" t="s">
        <v>3453</v>
      </c>
      <c r="AG198" s="28">
        <f t="shared" si="93"/>
        <v>3.0427999999999997</v>
      </c>
      <c r="AH198" s="32">
        <v>4</v>
      </c>
      <c r="AI198" s="32">
        <v>2</v>
      </c>
      <c r="AJ198" s="49">
        <f t="shared" si="94"/>
        <v>8.7607098149958595</v>
      </c>
      <c r="AK198" s="51">
        <f t="shared" si="95"/>
        <v>9.4303554797793829</v>
      </c>
      <c r="AL198" s="51">
        <f t="shared" si="96"/>
        <v>2.8791605807137701</v>
      </c>
      <c r="AM198" s="51">
        <f t="shared" si="97"/>
        <v>3.0992360588206203</v>
      </c>
      <c r="AN198" s="51"/>
      <c r="AO198" s="51">
        <f t="shared" si="98"/>
        <v>0</v>
      </c>
      <c r="AP198" s="51">
        <f t="shared" si="99"/>
        <v>0</v>
      </c>
      <c r="AQ198" s="51">
        <f t="shared" si="100"/>
        <v>0</v>
      </c>
      <c r="AR198" s="51">
        <f t="shared" si="101"/>
        <v>0</v>
      </c>
      <c r="AS198" s="51">
        <f t="shared" si="102"/>
        <v>0</v>
      </c>
      <c r="AT198" s="51">
        <f t="shared" si="103"/>
        <v>2.8791605807137701</v>
      </c>
      <c r="AU198" s="51">
        <f t="shared" si="104"/>
        <v>0</v>
      </c>
      <c r="AV198" s="51">
        <f t="shared" si="105"/>
        <v>1</v>
      </c>
      <c r="AW198" s="51">
        <f t="shared" si="106"/>
        <v>0</v>
      </c>
      <c r="AX198" s="51">
        <f t="shared" si="107"/>
        <v>0</v>
      </c>
      <c r="AY198" s="51">
        <f t="shared" si="108"/>
        <v>0</v>
      </c>
      <c r="AZ198" s="51">
        <f t="shared" si="109"/>
        <v>0</v>
      </c>
      <c r="BA198" s="51">
        <f t="shared" si="110"/>
        <v>2.8791605807137701</v>
      </c>
      <c r="BB198" s="51">
        <f t="shared" si="111"/>
        <v>0</v>
      </c>
      <c r="BC198" s="51">
        <f t="shared" si="112"/>
        <v>1</v>
      </c>
      <c r="BD198" s="51">
        <f t="shared" si="113"/>
        <v>0</v>
      </c>
      <c r="BE198" s="51">
        <f t="shared" si="114"/>
        <v>0</v>
      </c>
      <c r="BF198" s="51">
        <f t="shared" si="115"/>
        <v>0</v>
      </c>
      <c r="BG198" s="51">
        <f t="shared" si="116"/>
        <v>0</v>
      </c>
      <c r="BH198" s="51">
        <f t="shared" si="117"/>
        <v>0</v>
      </c>
      <c r="BI198" s="51">
        <f t="shared" si="118"/>
        <v>0</v>
      </c>
      <c r="BJ198" s="51">
        <f t="shared" si="119"/>
        <v>3.0992360588206203</v>
      </c>
      <c r="BK198" s="51">
        <f t="shared" si="120"/>
        <v>0</v>
      </c>
      <c r="BL198" s="51">
        <f t="shared" si="121"/>
        <v>1</v>
      </c>
      <c r="BM198" s="51">
        <f t="shared" si="122"/>
        <v>0</v>
      </c>
      <c r="BN198" s="51">
        <f t="shared" si="123"/>
        <v>0</v>
      </c>
      <c r="BO198" s="51">
        <f t="shared" si="124"/>
        <v>0</v>
      </c>
      <c r="BP198" s="51">
        <f t="shared" si="125"/>
        <v>0</v>
      </c>
      <c r="BQ198" s="51">
        <f t="shared" si="126"/>
        <v>3.0992360588206203</v>
      </c>
      <c r="BR198" s="51">
        <f t="shared" si="127"/>
        <v>0</v>
      </c>
      <c r="BS198" s="51">
        <f t="shared" si="128"/>
        <v>1</v>
      </c>
      <c r="BT198" s="51">
        <f t="shared" si="129"/>
        <v>0</v>
      </c>
      <c r="BU198" s="32" t="s">
        <v>3454</v>
      </c>
      <c r="BV198" s="32" t="s">
        <v>3455</v>
      </c>
      <c r="BW198" s="32" t="s">
        <v>41</v>
      </c>
      <c r="BX198" s="32" t="s">
        <v>2616</v>
      </c>
      <c r="BY198" s="32" t="s">
        <v>3456</v>
      </c>
      <c r="BZ198" s="32" t="s">
        <v>18</v>
      </c>
    </row>
    <row r="199" spans="1:78">
      <c r="A199" s="32" t="s">
        <v>22</v>
      </c>
      <c r="B199" s="32" t="s">
        <v>3457</v>
      </c>
      <c r="C199" s="32" t="s">
        <v>3458</v>
      </c>
      <c r="D199" s="33" t="s">
        <v>3459</v>
      </c>
      <c r="E199" s="32" t="s">
        <v>3460</v>
      </c>
      <c r="F199" s="32" t="s">
        <v>3461</v>
      </c>
      <c r="G199" s="33" t="s">
        <v>3462</v>
      </c>
      <c r="H199" s="32" t="s">
        <v>3463</v>
      </c>
      <c r="I199" s="32" t="s">
        <v>3464</v>
      </c>
      <c r="J199" s="32" t="s">
        <v>3465</v>
      </c>
      <c r="K199" s="33" t="s">
        <v>3466</v>
      </c>
      <c r="L199" s="33" t="s">
        <v>3467</v>
      </c>
      <c r="M199" s="33" t="s">
        <v>3468</v>
      </c>
      <c r="N199" s="33" t="s">
        <v>3469</v>
      </c>
      <c r="O199" s="32" t="s">
        <v>3470</v>
      </c>
      <c r="P199" s="36">
        <f t="shared" si="87"/>
        <v>0.37259725672999999</v>
      </c>
      <c r="Q199" s="38">
        <f t="shared" si="88"/>
        <v>-0.72234256855455703</v>
      </c>
      <c r="R199" s="41" t="s">
        <v>3471</v>
      </c>
      <c r="S199" s="44">
        <f t="shared" si="89"/>
        <v>0.7926384081509078</v>
      </c>
      <c r="T199" s="43">
        <f t="shared" si="90"/>
        <v>2.3779801691024072</v>
      </c>
      <c r="U199" s="42">
        <f t="shared" si="91"/>
        <v>0.75693459697429855</v>
      </c>
      <c r="V199" s="33" t="s">
        <v>3472</v>
      </c>
      <c r="W199" s="32" t="s">
        <v>3473</v>
      </c>
      <c r="X199" s="32" t="s">
        <v>3474</v>
      </c>
      <c r="Y199" s="32" t="s">
        <v>3475</v>
      </c>
      <c r="Z199" s="32" t="s">
        <v>3476</v>
      </c>
      <c r="AA199" s="32" t="s">
        <v>3477</v>
      </c>
      <c r="AB199" s="32" t="s">
        <v>3478</v>
      </c>
      <c r="AC199" s="47">
        <f t="shared" si="92"/>
        <v>2.5919694536539535E-2</v>
      </c>
      <c r="AD199" s="32"/>
      <c r="AE199" s="32" t="s">
        <v>3479</v>
      </c>
      <c r="AF199" s="32" t="s">
        <v>3480</v>
      </c>
      <c r="AG199" s="28">
        <f t="shared" si="93"/>
        <v>6.0374999999999659</v>
      </c>
      <c r="AH199" s="32">
        <v>2</v>
      </c>
      <c r="AI199" s="32">
        <v>4</v>
      </c>
      <c r="AJ199" s="49">
        <f t="shared" si="94"/>
        <v>9.9079664794250331</v>
      </c>
      <c r="AK199" s="51">
        <f t="shared" si="95"/>
        <v>9.8414722524337002</v>
      </c>
      <c r="AL199" s="51">
        <f t="shared" si="96"/>
        <v>1.6410710524927683</v>
      </c>
      <c r="AM199" s="51">
        <f t="shared" si="97"/>
        <v>1.6300575159310569</v>
      </c>
      <c r="AN199" s="51"/>
      <c r="AO199" s="51">
        <f t="shared" si="98"/>
        <v>0</v>
      </c>
      <c r="AP199" s="51">
        <f t="shared" si="99"/>
        <v>0</v>
      </c>
      <c r="AQ199" s="51">
        <f t="shared" si="100"/>
        <v>0</v>
      </c>
      <c r="AR199" s="51">
        <f t="shared" si="101"/>
        <v>0</v>
      </c>
      <c r="AS199" s="51">
        <f t="shared" si="102"/>
        <v>1.6410710524927683</v>
      </c>
      <c r="AT199" s="51">
        <f t="shared" si="103"/>
        <v>0</v>
      </c>
      <c r="AU199" s="51">
        <f t="shared" si="104"/>
        <v>1</v>
      </c>
      <c r="AV199" s="51">
        <f t="shared" si="105"/>
        <v>0</v>
      </c>
      <c r="AW199" s="51">
        <f t="shared" si="106"/>
        <v>0</v>
      </c>
      <c r="AX199" s="51">
        <f t="shared" si="107"/>
        <v>0</v>
      </c>
      <c r="AY199" s="51">
        <f t="shared" si="108"/>
        <v>0</v>
      </c>
      <c r="AZ199" s="51">
        <f t="shared" si="109"/>
        <v>0</v>
      </c>
      <c r="BA199" s="51">
        <f t="shared" si="110"/>
        <v>0</v>
      </c>
      <c r="BB199" s="51">
        <f t="shared" si="111"/>
        <v>1.6410710524927683</v>
      </c>
      <c r="BC199" s="51">
        <f t="shared" si="112"/>
        <v>0</v>
      </c>
      <c r="BD199" s="51">
        <f t="shared" si="113"/>
        <v>1</v>
      </c>
      <c r="BE199" s="51">
        <f t="shared" si="114"/>
        <v>0</v>
      </c>
      <c r="BF199" s="51">
        <f t="shared" si="115"/>
        <v>0</v>
      </c>
      <c r="BG199" s="51">
        <f t="shared" si="116"/>
        <v>0</v>
      </c>
      <c r="BH199" s="51">
        <f t="shared" si="117"/>
        <v>0</v>
      </c>
      <c r="BI199" s="51">
        <f t="shared" si="118"/>
        <v>1.6300575159310569</v>
      </c>
      <c r="BJ199" s="51">
        <f t="shared" si="119"/>
        <v>0</v>
      </c>
      <c r="BK199" s="51">
        <f t="shared" si="120"/>
        <v>1</v>
      </c>
      <c r="BL199" s="51">
        <f t="shared" si="121"/>
        <v>0</v>
      </c>
      <c r="BM199" s="51">
        <f t="shared" si="122"/>
        <v>0</v>
      </c>
      <c r="BN199" s="51">
        <f t="shared" si="123"/>
        <v>0</v>
      </c>
      <c r="BO199" s="51">
        <f t="shared" si="124"/>
        <v>0</v>
      </c>
      <c r="BP199" s="51">
        <f t="shared" si="125"/>
        <v>0</v>
      </c>
      <c r="BQ199" s="51">
        <f t="shared" si="126"/>
        <v>0</v>
      </c>
      <c r="BR199" s="51">
        <f t="shared" si="127"/>
        <v>1.6300575159310569</v>
      </c>
      <c r="BS199" s="51">
        <f t="shared" si="128"/>
        <v>0</v>
      </c>
      <c r="BT199" s="51">
        <f t="shared" si="129"/>
        <v>1</v>
      </c>
      <c r="BU199" s="32" t="s">
        <v>3481</v>
      </c>
      <c r="BV199" s="32" t="s">
        <v>3482</v>
      </c>
      <c r="BW199" s="32" t="s">
        <v>885</v>
      </c>
      <c r="BX199" s="32" t="s">
        <v>3483</v>
      </c>
      <c r="BY199" s="32" t="s">
        <v>196</v>
      </c>
      <c r="BZ199" s="32" t="s">
        <v>18</v>
      </c>
    </row>
    <row r="200" spans="1:78">
      <c r="A200" s="32" t="s">
        <v>22</v>
      </c>
      <c r="B200" s="32">
        <v>0</v>
      </c>
      <c r="C200" s="34">
        <v>45078</v>
      </c>
      <c r="D200" s="32">
        <v>0</v>
      </c>
      <c r="E200" s="32">
        <v>0</v>
      </c>
      <c r="F200" s="32">
        <v>0</v>
      </c>
      <c r="G200" s="32">
        <v>0</v>
      </c>
      <c r="H200" s="32">
        <v>1</v>
      </c>
      <c r="I200" s="33" t="s">
        <v>3484</v>
      </c>
      <c r="J200" s="32" t="s">
        <v>3485</v>
      </c>
      <c r="K200" s="33" t="s">
        <v>3486</v>
      </c>
      <c r="L200" s="33" t="s">
        <v>3487</v>
      </c>
      <c r="M200" s="32" t="s">
        <v>3488</v>
      </c>
      <c r="N200" s="32" t="s">
        <v>3489</v>
      </c>
      <c r="O200" s="32" t="s">
        <v>3490</v>
      </c>
      <c r="P200" s="36">
        <f t="shared" si="87"/>
        <v>-0.26394469280999999</v>
      </c>
      <c r="Q200" s="38">
        <f t="shared" si="88"/>
        <v>-0.86066639827486946</v>
      </c>
      <c r="R200" s="41" t="s">
        <v>3491</v>
      </c>
      <c r="S200" s="44">
        <f t="shared" si="89"/>
        <v>1.0854589935787591</v>
      </c>
      <c r="T200" s="43">
        <f t="shared" si="90"/>
        <v>2.6073733502602243</v>
      </c>
      <c r="U200" s="42">
        <f t="shared" si="91"/>
        <v>0.82995271435998097</v>
      </c>
      <c r="V200" s="32" t="s">
        <v>3492</v>
      </c>
      <c r="W200" s="32" t="s">
        <v>3493</v>
      </c>
      <c r="X200" s="32" t="s">
        <v>3494</v>
      </c>
      <c r="Y200" s="32" t="s">
        <v>3495</v>
      </c>
      <c r="Z200" s="32" t="s">
        <v>3496</v>
      </c>
      <c r="AA200" s="32" t="s">
        <v>3497</v>
      </c>
      <c r="AB200" s="32" t="s">
        <v>3498</v>
      </c>
      <c r="AC200" s="47">
        <f t="shared" si="92"/>
        <v>3.7616581455426158E-2</v>
      </c>
      <c r="AD200" s="32"/>
      <c r="AE200" s="32" t="s">
        <v>3499</v>
      </c>
      <c r="AF200" s="32" t="s">
        <v>3500</v>
      </c>
      <c r="AG200" s="28">
        <f t="shared" si="93"/>
        <v>3.6641000000000048</v>
      </c>
      <c r="AH200" s="32">
        <v>2</v>
      </c>
      <c r="AI200" s="32">
        <v>1</v>
      </c>
      <c r="AJ200" s="49">
        <f t="shared" si="94"/>
        <v>9.8242168944242909</v>
      </c>
      <c r="AK200" s="51">
        <f t="shared" si="95"/>
        <v>9.4370127174661391</v>
      </c>
      <c r="AL200" s="51">
        <f t="shared" si="96"/>
        <v>2.6812087264060147</v>
      </c>
      <c r="AM200" s="51">
        <f t="shared" si="97"/>
        <v>2.5755336146573855</v>
      </c>
      <c r="AN200" s="51"/>
      <c r="AO200" s="51">
        <f t="shared" si="98"/>
        <v>0</v>
      </c>
      <c r="AP200" s="51">
        <f t="shared" si="99"/>
        <v>2.6812087264060147</v>
      </c>
      <c r="AQ200" s="51">
        <f t="shared" si="100"/>
        <v>0</v>
      </c>
      <c r="AR200" s="51">
        <f t="shared" si="101"/>
        <v>1</v>
      </c>
      <c r="AS200" s="51">
        <f t="shared" si="102"/>
        <v>2.6812087264060147</v>
      </c>
      <c r="AT200" s="51">
        <f t="shared" si="103"/>
        <v>0</v>
      </c>
      <c r="AU200" s="51">
        <f t="shared" si="104"/>
        <v>1</v>
      </c>
      <c r="AV200" s="51">
        <f t="shared" si="105"/>
        <v>0</v>
      </c>
      <c r="AW200" s="51">
        <f t="shared" si="106"/>
        <v>0</v>
      </c>
      <c r="AX200" s="51">
        <f t="shared" si="107"/>
        <v>0</v>
      </c>
      <c r="AY200" s="51">
        <f t="shared" si="108"/>
        <v>0</v>
      </c>
      <c r="AZ200" s="51">
        <f t="shared" si="109"/>
        <v>0</v>
      </c>
      <c r="BA200" s="51">
        <f t="shared" si="110"/>
        <v>0</v>
      </c>
      <c r="BB200" s="51">
        <f t="shared" si="111"/>
        <v>0</v>
      </c>
      <c r="BC200" s="51">
        <f t="shared" si="112"/>
        <v>0</v>
      </c>
      <c r="BD200" s="51">
        <f t="shared" si="113"/>
        <v>0</v>
      </c>
      <c r="BE200" s="51">
        <f t="shared" si="114"/>
        <v>0</v>
      </c>
      <c r="BF200" s="51">
        <f t="shared" si="115"/>
        <v>2.5755336146573855</v>
      </c>
      <c r="BG200" s="51">
        <f t="shared" si="116"/>
        <v>0</v>
      </c>
      <c r="BH200" s="51">
        <f t="shared" si="117"/>
        <v>1</v>
      </c>
      <c r="BI200" s="51">
        <f t="shared" si="118"/>
        <v>2.5755336146573855</v>
      </c>
      <c r="BJ200" s="51">
        <f t="shared" si="119"/>
        <v>0</v>
      </c>
      <c r="BK200" s="51">
        <f t="shared" si="120"/>
        <v>1</v>
      </c>
      <c r="BL200" s="51">
        <f t="shared" si="121"/>
        <v>0</v>
      </c>
      <c r="BM200" s="51">
        <f t="shared" si="122"/>
        <v>0</v>
      </c>
      <c r="BN200" s="51">
        <f t="shared" si="123"/>
        <v>0</v>
      </c>
      <c r="BO200" s="51">
        <f t="shared" si="124"/>
        <v>0</v>
      </c>
      <c r="BP200" s="51">
        <f t="shared" si="125"/>
        <v>0</v>
      </c>
      <c r="BQ200" s="51">
        <f t="shared" si="126"/>
        <v>0</v>
      </c>
      <c r="BR200" s="51">
        <f t="shared" si="127"/>
        <v>0</v>
      </c>
      <c r="BS200" s="51">
        <f t="shared" si="128"/>
        <v>0</v>
      </c>
      <c r="BT200" s="51">
        <f t="shared" si="129"/>
        <v>0</v>
      </c>
      <c r="BU200" s="32" t="s">
        <v>3501</v>
      </c>
      <c r="BV200" s="32" t="s">
        <v>3502</v>
      </c>
      <c r="BW200" s="32" t="s">
        <v>28</v>
      </c>
      <c r="BX200" s="32" t="s">
        <v>3503</v>
      </c>
      <c r="BY200" s="32" t="s">
        <v>2156</v>
      </c>
      <c r="BZ200" s="32" t="s">
        <v>18</v>
      </c>
    </row>
    <row r="201" spans="1:78">
      <c r="A201" s="32" t="s">
        <v>20</v>
      </c>
      <c r="B201" s="33" t="s">
        <v>3504</v>
      </c>
      <c r="C201" s="32" t="s">
        <v>3505</v>
      </c>
      <c r="D201" s="33" t="s">
        <v>3506</v>
      </c>
      <c r="E201" s="33" t="s">
        <v>3507</v>
      </c>
      <c r="F201" s="32" t="s">
        <v>3508</v>
      </c>
      <c r="G201" s="32" t="s">
        <v>3509</v>
      </c>
      <c r="H201" s="32" t="s">
        <v>3510</v>
      </c>
      <c r="I201" s="32" t="s">
        <v>3511</v>
      </c>
      <c r="J201" s="32" t="s">
        <v>3512</v>
      </c>
      <c r="K201" s="32" t="s">
        <v>3513</v>
      </c>
      <c r="L201" s="33" t="s">
        <v>3514</v>
      </c>
      <c r="M201" s="33" t="s">
        <v>3515</v>
      </c>
      <c r="N201" s="33" t="s">
        <v>3516</v>
      </c>
      <c r="O201" s="32" t="s">
        <v>3517</v>
      </c>
      <c r="P201" s="36">
        <f t="shared" si="87"/>
        <v>0.10682349141999997</v>
      </c>
      <c r="Q201" s="38">
        <f t="shared" si="88"/>
        <v>-0.97717748336168242</v>
      </c>
      <c r="R201" s="41" t="s">
        <v>3518</v>
      </c>
      <c r="S201" s="44">
        <f t="shared" si="89"/>
        <v>0.27718966015691004</v>
      </c>
      <c r="T201" s="43">
        <f t="shared" si="90"/>
        <v>2.9275372397822399</v>
      </c>
      <c r="U201" s="42">
        <f t="shared" si="91"/>
        <v>0.93186404559389346</v>
      </c>
      <c r="V201" s="33" t="s">
        <v>3519</v>
      </c>
      <c r="W201" s="32" t="s">
        <v>3520</v>
      </c>
      <c r="X201" s="33" t="s">
        <v>3521</v>
      </c>
      <c r="Y201" s="32" t="s">
        <v>3522</v>
      </c>
      <c r="Z201" s="32" t="s">
        <v>3523</v>
      </c>
      <c r="AA201" s="32" t="s">
        <v>3524</v>
      </c>
      <c r="AB201" s="32" t="s">
        <v>3525</v>
      </c>
      <c r="AC201" s="47">
        <f t="shared" si="92"/>
        <v>3.6397435348894044E-2</v>
      </c>
      <c r="AD201" s="32"/>
      <c r="AE201" s="32" t="s">
        <v>3526</v>
      </c>
      <c r="AF201" s="32" t="s">
        <v>3527</v>
      </c>
      <c r="AG201" s="28">
        <f t="shared" si="93"/>
        <v>3.7284599999999983</v>
      </c>
      <c r="AH201" s="32">
        <v>4</v>
      </c>
      <c r="AI201" s="32">
        <v>3</v>
      </c>
      <c r="AJ201" s="49">
        <f t="shared" si="94"/>
        <v>7.9023889634880335</v>
      </c>
      <c r="AK201" s="51">
        <f t="shared" si="95"/>
        <v>9.6516350090975589</v>
      </c>
      <c r="AL201" s="51">
        <f t="shared" si="96"/>
        <v>2.1194780052590176</v>
      </c>
      <c r="AM201" s="51">
        <f t="shared" si="97"/>
        <v>2.588638475160673</v>
      </c>
      <c r="AN201" s="51"/>
      <c r="AO201" s="51">
        <f t="shared" si="98"/>
        <v>0</v>
      </c>
      <c r="AP201" s="51">
        <f t="shared" si="99"/>
        <v>0</v>
      </c>
      <c r="AQ201" s="51">
        <f t="shared" si="100"/>
        <v>0</v>
      </c>
      <c r="AR201" s="51">
        <f t="shared" si="101"/>
        <v>0</v>
      </c>
      <c r="AS201" s="51">
        <f t="shared" si="102"/>
        <v>0</v>
      </c>
      <c r="AT201" s="51">
        <f t="shared" si="103"/>
        <v>0</v>
      </c>
      <c r="AU201" s="51">
        <f t="shared" si="104"/>
        <v>0</v>
      </c>
      <c r="AV201" s="51">
        <f t="shared" si="105"/>
        <v>0</v>
      </c>
      <c r="AW201" s="51">
        <f t="shared" si="106"/>
        <v>0</v>
      </c>
      <c r="AX201" s="51">
        <f t="shared" si="107"/>
        <v>2.1194780052590176</v>
      </c>
      <c r="AY201" s="51">
        <f t="shared" si="108"/>
        <v>0</v>
      </c>
      <c r="AZ201" s="51">
        <f t="shared" si="109"/>
        <v>1</v>
      </c>
      <c r="BA201" s="51">
        <f t="shared" si="110"/>
        <v>2.1194780052590176</v>
      </c>
      <c r="BB201" s="51">
        <f t="shared" si="111"/>
        <v>0</v>
      </c>
      <c r="BC201" s="51">
        <f t="shared" si="112"/>
        <v>1</v>
      </c>
      <c r="BD201" s="51">
        <f t="shared" si="113"/>
        <v>0</v>
      </c>
      <c r="BE201" s="51">
        <f t="shared" si="114"/>
        <v>0</v>
      </c>
      <c r="BF201" s="51">
        <f t="shared" si="115"/>
        <v>0</v>
      </c>
      <c r="BG201" s="51">
        <f t="shared" si="116"/>
        <v>0</v>
      </c>
      <c r="BH201" s="51">
        <f t="shared" si="117"/>
        <v>0</v>
      </c>
      <c r="BI201" s="51">
        <f t="shared" si="118"/>
        <v>0</v>
      </c>
      <c r="BJ201" s="51">
        <f t="shared" si="119"/>
        <v>0</v>
      </c>
      <c r="BK201" s="51">
        <f t="shared" si="120"/>
        <v>0</v>
      </c>
      <c r="BL201" s="51">
        <f t="shared" si="121"/>
        <v>0</v>
      </c>
      <c r="BM201" s="51">
        <f t="shared" si="122"/>
        <v>0</v>
      </c>
      <c r="BN201" s="51">
        <f t="shared" si="123"/>
        <v>2.588638475160673</v>
      </c>
      <c r="BO201" s="51">
        <f t="shared" si="124"/>
        <v>0</v>
      </c>
      <c r="BP201" s="51">
        <f t="shared" si="125"/>
        <v>1</v>
      </c>
      <c r="BQ201" s="51">
        <f t="shared" si="126"/>
        <v>2.588638475160673</v>
      </c>
      <c r="BR201" s="51">
        <f t="shared" si="127"/>
        <v>0</v>
      </c>
      <c r="BS201" s="51">
        <f t="shared" si="128"/>
        <v>1</v>
      </c>
      <c r="BT201" s="51">
        <f t="shared" si="129"/>
        <v>0</v>
      </c>
      <c r="BU201" s="32" t="s">
        <v>3528</v>
      </c>
      <c r="BV201" s="32" t="s">
        <v>3529</v>
      </c>
      <c r="BW201" s="32" t="s">
        <v>3530</v>
      </c>
      <c r="BX201" s="32" t="s">
        <v>3148</v>
      </c>
      <c r="BY201" s="32" t="s">
        <v>3531</v>
      </c>
      <c r="BZ201" s="32" t="s">
        <v>18</v>
      </c>
    </row>
    <row r="202" spans="1:78">
      <c r="A202" s="32" t="s">
        <v>22</v>
      </c>
      <c r="B202" s="32" t="s">
        <v>3532</v>
      </c>
      <c r="C202" s="32" t="s">
        <v>3533</v>
      </c>
      <c r="D202" s="33" t="s">
        <v>3534</v>
      </c>
      <c r="E202" s="33" t="s">
        <v>3535</v>
      </c>
      <c r="F202" s="33" t="s">
        <v>3536</v>
      </c>
      <c r="G202" s="33" t="s">
        <v>3537</v>
      </c>
      <c r="H202" s="32" t="s">
        <v>3538</v>
      </c>
      <c r="I202" s="33" t="s">
        <v>3539</v>
      </c>
      <c r="J202" s="32" t="s">
        <v>3540</v>
      </c>
      <c r="K202" s="33" t="s">
        <v>3541</v>
      </c>
      <c r="L202" s="33" t="s">
        <v>3542</v>
      </c>
      <c r="M202" s="32" t="s">
        <v>3543</v>
      </c>
      <c r="N202" s="32" t="s">
        <v>3544</v>
      </c>
      <c r="O202" s="32" t="s">
        <v>3545</v>
      </c>
      <c r="P202" s="36">
        <f t="shared" si="87"/>
        <v>-7.7762779471000007E-2</v>
      </c>
      <c r="Q202" s="38">
        <f t="shared" si="88"/>
        <v>-0.98790590025788927</v>
      </c>
      <c r="R202" s="41" t="s">
        <v>3546</v>
      </c>
      <c r="S202" s="44">
        <f t="shared" si="89"/>
        <v>0.15735076265700562</v>
      </c>
      <c r="T202" s="43">
        <f t="shared" si="90"/>
        <v>2.9859099214404443</v>
      </c>
      <c r="U202" s="42">
        <f t="shared" si="91"/>
        <v>0.95044464724875921</v>
      </c>
      <c r="V202" s="32" t="s">
        <v>3547</v>
      </c>
      <c r="W202" s="32" t="s">
        <v>3548</v>
      </c>
      <c r="X202" s="33" t="s">
        <v>3549</v>
      </c>
      <c r="Y202" s="32" t="s">
        <v>3550</v>
      </c>
      <c r="Z202" s="32" t="s">
        <v>3551</v>
      </c>
      <c r="AA202" s="32" t="s">
        <v>1134</v>
      </c>
      <c r="AB202" s="32" t="s">
        <v>3552</v>
      </c>
      <c r="AC202" s="47">
        <f t="shared" si="92"/>
        <v>4.8791016388575373E-2</v>
      </c>
      <c r="AD202" s="32"/>
      <c r="AE202" s="32" t="s">
        <v>3553</v>
      </c>
      <c r="AF202" s="32" t="s">
        <v>3554</v>
      </c>
      <c r="AG202" s="28">
        <f t="shared" si="93"/>
        <v>6.3688000000000073</v>
      </c>
      <c r="AH202" s="32">
        <v>3</v>
      </c>
      <c r="AI202" s="32">
        <v>2</v>
      </c>
      <c r="AJ202" s="49">
        <f t="shared" si="94"/>
        <v>6.662720953405306</v>
      </c>
      <c r="AK202" s="51">
        <f t="shared" si="95"/>
        <v>9.2573393907113868</v>
      </c>
      <c r="AL202" s="51">
        <f t="shared" si="96"/>
        <v>1.0461501308575083</v>
      </c>
      <c r="AM202" s="51">
        <f t="shared" si="97"/>
        <v>1.453545313200505</v>
      </c>
      <c r="AN202" s="51"/>
      <c r="AO202" s="51">
        <f t="shared" si="98"/>
        <v>0</v>
      </c>
      <c r="AP202" s="51">
        <f t="shared" si="99"/>
        <v>0</v>
      </c>
      <c r="AQ202" s="51">
        <f t="shared" si="100"/>
        <v>0</v>
      </c>
      <c r="AR202" s="51">
        <f t="shared" si="101"/>
        <v>0</v>
      </c>
      <c r="AS202" s="51">
        <f t="shared" si="102"/>
        <v>0</v>
      </c>
      <c r="AT202" s="51">
        <f t="shared" si="103"/>
        <v>1.0461501308575083</v>
      </c>
      <c r="AU202" s="51">
        <f t="shared" si="104"/>
        <v>0</v>
      </c>
      <c r="AV202" s="51">
        <f t="shared" si="105"/>
        <v>1</v>
      </c>
      <c r="AW202" s="51">
        <f t="shared" si="106"/>
        <v>1.0461501308575083</v>
      </c>
      <c r="AX202" s="51">
        <f t="shared" si="107"/>
        <v>0</v>
      </c>
      <c r="AY202" s="51">
        <f t="shared" si="108"/>
        <v>1</v>
      </c>
      <c r="AZ202" s="51">
        <f t="shared" si="109"/>
        <v>0</v>
      </c>
      <c r="BA202" s="51">
        <f t="shared" si="110"/>
        <v>0</v>
      </c>
      <c r="BB202" s="51">
        <f t="shared" si="111"/>
        <v>0</v>
      </c>
      <c r="BC202" s="51">
        <f t="shared" si="112"/>
        <v>0</v>
      </c>
      <c r="BD202" s="51">
        <f t="shared" si="113"/>
        <v>0</v>
      </c>
      <c r="BE202" s="51">
        <f t="shared" si="114"/>
        <v>0</v>
      </c>
      <c r="BF202" s="51">
        <f t="shared" si="115"/>
        <v>0</v>
      </c>
      <c r="BG202" s="51">
        <f t="shared" si="116"/>
        <v>0</v>
      </c>
      <c r="BH202" s="51">
        <f t="shared" si="117"/>
        <v>0</v>
      </c>
      <c r="BI202" s="51">
        <f t="shared" si="118"/>
        <v>0</v>
      </c>
      <c r="BJ202" s="51">
        <f t="shared" si="119"/>
        <v>1.453545313200505</v>
      </c>
      <c r="BK202" s="51">
        <f t="shared" si="120"/>
        <v>0</v>
      </c>
      <c r="BL202" s="51">
        <f t="shared" si="121"/>
        <v>1</v>
      </c>
      <c r="BM202" s="51">
        <f t="shared" si="122"/>
        <v>1.453545313200505</v>
      </c>
      <c r="BN202" s="51">
        <f t="shared" si="123"/>
        <v>0</v>
      </c>
      <c r="BO202" s="51">
        <f t="shared" si="124"/>
        <v>1</v>
      </c>
      <c r="BP202" s="51">
        <f t="shared" si="125"/>
        <v>0</v>
      </c>
      <c r="BQ202" s="51">
        <f t="shared" si="126"/>
        <v>0</v>
      </c>
      <c r="BR202" s="51">
        <f t="shared" si="127"/>
        <v>0</v>
      </c>
      <c r="BS202" s="51">
        <f t="shared" si="128"/>
        <v>0</v>
      </c>
      <c r="BT202" s="51">
        <f t="shared" si="129"/>
        <v>0</v>
      </c>
      <c r="BU202" s="32" t="s">
        <v>3555</v>
      </c>
      <c r="BV202" s="32" t="s">
        <v>3556</v>
      </c>
      <c r="BW202" s="32" t="s">
        <v>3557</v>
      </c>
      <c r="BX202" s="32" t="s">
        <v>3558</v>
      </c>
      <c r="BY202" s="32" t="s">
        <v>196</v>
      </c>
      <c r="BZ202" s="32" t="s">
        <v>18</v>
      </c>
    </row>
    <row r="203" spans="1:78">
      <c r="A203" s="32" t="s">
        <v>20</v>
      </c>
      <c r="B203" s="32" t="s">
        <v>3559</v>
      </c>
      <c r="C203" s="32" t="s">
        <v>3560</v>
      </c>
      <c r="D203" s="33" t="s">
        <v>3561</v>
      </c>
      <c r="E203" s="32" t="s">
        <v>3562</v>
      </c>
      <c r="F203" s="33" t="s">
        <v>3563</v>
      </c>
      <c r="G203" s="32" t="s">
        <v>3564</v>
      </c>
      <c r="H203" s="32" t="s">
        <v>3565</v>
      </c>
      <c r="I203" s="32" t="s">
        <v>3566</v>
      </c>
      <c r="J203" s="32" t="s">
        <v>3567</v>
      </c>
      <c r="K203" s="32" t="s">
        <v>3568</v>
      </c>
      <c r="L203" s="33" t="s">
        <v>3569</v>
      </c>
      <c r="M203" s="33" t="s">
        <v>3570</v>
      </c>
      <c r="N203" s="33" t="s">
        <v>3571</v>
      </c>
      <c r="O203" s="32" t="s">
        <v>3572</v>
      </c>
      <c r="P203" s="36">
        <f t="shared" ref="P203:P266" si="130">L203*L204+M203*M204+N203*N204+O203*O204</f>
        <v>-0.431378086685</v>
      </c>
      <c r="Q203" s="38">
        <f t="shared" ref="Q203:Q266" si="131">2*P203*P203-1</f>
        <v>-0.62782589265597721</v>
      </c>
      <c r="R203" s="41" t="s">
        <v>3573</v>
      </c>
      <c r="S203" s="44">
        <f t="shared" ref="S203:S266" si="132">R203/PI()</f>
        <v>0.4971748957380725</v>
      </c>
      <c r="T203" s="43">
        <f t="shared" ref="T203:T266" si="133">ACOS(Q203)</f>
        <v>2.2495531688152939</v>
      </c>
      <c r="U203" s="42">
        <f t="shared" ref="U203:U266" si="134">T203/PI()</f>
        <v>0.71605501312998188</v>
      </c>
      <c r="V203" s="33" t="s">
        <v>3574</v>
      </c>
      <c r="W203" s="32" t="s">
        <v>3575</v>
      </c>
      <c r="X203" s="33" t="s">
        <v>3576</v>
      </c>
      <c r="Y203" s="32" t="s">
        <v>3577</v>
      </c>
      <c r="Z203" s="32" t="s">
        <v>3578</v>
      </c>
      <c r="AA203" s="32" t="s">
        <v>3579</v>
      </c>
      <c r="AB203" s="32" t="s">
        <v>3580</v>
      </c>
      <c r="AC203" s="47">
        <f t="shared" ref="AC203:AC266" si="135">Y203*Z203*AA203*AB203</f>
        <v>3.5279780328909216E-2</v>
      </c>
      <c r="AD203" s="32"/>
      <c r="AE203" s="32" t="s">
        <v>3581</v>
      </c>
      <c r="AF203" s="32" t="s">
        <v>3582</v>
      </c>
      <c r="AG203" s="28">
        <f t="shared" ref="AG203:AG266" si="136">AF203-AE203</f>
        <v>3.6306000000000012</v>
      </c>
      <c r="AH203" s="32">
        <v>4</v>
      </c>
      <c r="AI203" s="32">
        <v>3</v>
      </c>
      <c r="AJ203" s="49">
        <f t="shared" ref="AJ203:AJ266" si="137">LOG($AD$3*R203/AC203,2)</f>
        <v>8.7902641923665428</v>
      </c>
      <c r="AK203" s="51">
        <f t="shared" ref="AK203:AK266" si="138">LOG($AD$3*T203/AC203,2)</f>
        <v>9.3165811725610617</v>
      </c>
      <c r="AL203" s="51">
        <f t="shared" ref="AL203:AL266" si="139">AJ203/AG203</f>
        <v>2.4211601918048089</v>
      </c>
      <c r="AM203" s="51">
        <f t="shared" ref="AM203:AM266" si="140">AK203/AG203</f>
        <v>2.5661271339616203</v>
      </c>
      <c r="AN203" s="51"/>
      <c r="AO203" s="51">
        <f t="shared" ref="AO203:AO266" si="141">IF(AH203=1,AL203,0)</f>
        <v>0</v>
      </c>
      <c r="AP203" s="51">
        <f t="shared" ref="AP203:AP266" si="142">IF(AI203=1,AL203,0)</f>
        <v>0</v>
      </c>
      <c r="AQ203" s="51">
        <f t="shared" ref="AQ203:AQ266" si="143">IF(AH203=1,1,0)</f>
        <v>0</v>
      </c>
      <c r="AR203" s="51">
        <f t="shared" ref="AR203:AR266" si="144">IF(AI203=1,1,0)</f>
        <v>0</v>
      </c>
      <c r="AS203" s="51">
        <f t="shared" ref="AS203:AS266" si="145">IF(AH203=2,AL203,0)</f>
        <v>0</v>
      </c>
      <c r="AT203" s="51">
        <f t="shared" ref="AT203:AT266" si="146">IF(AI203=2,AL203,0)</f>
        <v>0</v>
      </c>
      <c r="AU203" s="51">
        <f t="shared" ref="AU203:AU266" si="147">IF(AH203=2,1,0)</f>
        <v>0</v>
      </c>
      <c r="AV203" s="51">
        <f t="shared" ref="AV203:AV266" si="148">IF(AI203=2,1,0)</f>
        <v>0</v>
      </c>
      <c r="AW203" s="51">
        <f t="shared" ref="AW203:AW266" si="149">IF(AH203=3,AL203,0)</f>
        <v>0</v>
      </c>
      <c r="AX203" s="51">
        <f t="shared" ref="AX203:AX266" si="150">IF(AI203=3,AL203,0)</f>
        <v>2.4211601918048089</v>
      </c>
      <c r="AY203" s="51">
        <f t="shared" ref="AY203:AY266" si="151">IF(AH203=3,1,0)</f>
        <v>0</v>
      </c>
      <c r="AZ203" s="51">
        <f t="shared" ref="AZ203:AZ266" si="152">IF(AI203=3,1,0)</f>
        <v>1</v>
      </c>
      <c r="BA203" s="51">
        <f t="shared" ref="BA203:BA266" si="153">IF(AH203=4,AL203,0)</f>
        <v>2.4211601918048089</v>
      </c>
      <c r="BB203" s="51">
        <f t="shared" ref="BB203:BB266" si="154">IF(AI203=4,AL203,0)</f>
        <v>0</v>
      </c>
      <c r="BC203" s="51">
        <f t="shared" ref="BC203:BC266" si="155">IF(AH203=4,1,0)</f>
        <v>1</v>
      </c>
      <c r="BD203" s="51">
        <f t="shared" ref="BD203:BD266" si="156">IF(AI203=4,1,0)</f>
        <v>0</v>
      </c>
      <c r="BE203" s="51">
        <f t="shared" ref="BE203:BE266" si="157">IF(AH203=1,AM203,0)</f>
        <v>0</v>
      </c>
      <c r="BF203" s="51">
        <f t="shared" ref="BF203:BF266" si="158">IF(AI203=1,AM203,0)</f>
        <v>0</v>
      </c>
      <c r="BG203" s="51">
        <f t="shared" ref="BG203:BG266" si="159">IF(AH203=1,1,0)</f>
        <v>0</v>
      </c>
      <c r="BH203" s="51">
        <f t="shared" ref="BH203:BH266" si="160">IF(AI203=1,1,0)</f>
        <v>0</v>
      </c>
      <c r="BI203" s="51">
        <f t="shared" ref="BI203:BI266" si="161">IF(AH203=2,AM203,0)</f>
        <v>0</v>
      </c>
      <c r="BJ203" s="51">
        <f t="shared" ref="BJ203:BJ266" si="162">IF(AI203=2,AM203,0)</f>
        <v>0</v>
      </c>
      <c r="BK203" s="51">
        <f t="shared" ref="BK203:BK266" si="163">IF(AH203=2,1,0)</f>
        <v>0</v>
      </c>
      <c r="BL203" s="51">
        <f t="shared" ref="BL203:BL266" si="164">IF(AI203=2,1,0)</f>
        <v>0</v>
      </c>
      <c r="BM203" s="51">
        <f t="shared" ref="BM203:BM266" si="165">IF(AH203=3,AM203,0)</f>
        <v>0</v>
      </c>
      <c r="BN203" s="51">
        <f t="shared" ref="BN203:BN266" si="166">IF(AI203=3,AM203,0)</f>
        <v>2.5661271339616203</v>
      </c>
      <c r="BO203" s="51">
        <f t="shared" ref="BO203:BO266" si="167">IF(AH203=3,1,0)</f>
        <v>0</v>
      </c>
      <c r="BP203" s="51">
        <f t="shared" ref="BP203:BP266" si="168">IF(AI203=3,1,0)</f>
        <v>1</v>
      </c>
      <c r="BQ203" s="51">
        <f t="shared" ref="BQ203:BQ266" si="169">IF(AH203=4,AM203,0)</f>
        <v>2.5661271339616203</v>
      </c>
      <c r="BR203" s="51">
        <f t="shared" ref="BR203:BR266" si="170">IF(AI203=4,AM203,0)</f>
        <v>0</v>
      </c>
      <c r="BS203" s="51">
        <f t="shared" ref="BS203:BS266" si="171">IF(AH203=4,1,0)</f>
        <v>1</v>
      </c>
      <c r="BT203" s="51">
        <f t="shared" ref="BT203:BT266" si="172">IF(AI203=4,1,0)</f>
        <v>0</v>
      </c>
      <c r="BU203" s="32" t="s">
        <v>3583</v>
      </c>
      <c r="BV203" s="32" t="s">
        <v>3584</v>
      </c>
      <c r="BW203" s="32" t="s">
        <v>67</v>
      </c>
      <c r="BX203" s="32" t="s">
        <v>3585</v>
      </c>
      <c r="BY203" s="32" t="s">
        <v>3586</v>
      </c>
      <c r="BZ203" s="32" t="s">
        <v>18</v>
      </c>
    </row>
    <row r="204" spans="1:78">
      <c r="A204" s="32" t="s">
        <v>16</v>
      </c>
      <c r="B204" s="32" t="s">
        <v>3587</v>
      </c>
      <c r="C204" s="32" t="s">
        <v>3588</v>
      </c>
      <c r="D204" s="32" t="s">
        <v>3589</v>
      </c>
      <c r="E204" s="33" t="s">
        <v>3590</v>
      </c>
      <c r="F204" s="33" t="s">
        <v>3591</v>
      </c>
      <c r="G204" s="33" t="s">
        <v>3592</v>
      </c>
      <c r="H204" s="32" t="s">
        <v>3593</v>
      </c>
      <c r="I204" s="33" t="s">
        <v>3594</v>
      </c>
      <c r="J204" s="32" t="s">
        <v>3595</v>
      </c>
      <c r="K204" s="33" t="s">
        <v>3596</v>
      </c>
      <c r="L204" s="33" t="s">
        <v>3597</v>
      </c>
      <c r="M204" s="32" t="s">
        <v>3598</v>
      </c>
      <c r="N204" s="32" t="s">
        <v>3599</v>
      </c>
      <c r="O204" s="32" t="s">
        <v>3600</v>
      </c>
      <c r="P204" s="36">
        <f t="shared" si="130"/>
        <v>0.91643779633099998</v>
      </c>
      <c r="Q204" s="38">
        <f t="shared" si="131"/>
        <v>0.67971646908803884</v>
      </c>
      <c r="R204" s="41" t="s">
        <v>3601</v>
      </c>
      <c r="S204" s="44">
        <f t="shared" si="132"/>
        <v>1.1081965053686396</v>
      </c>
      <c r="T204" s="43">
        <f t="shared" si="133"/>
        <v>0.82342031981224706</v>
      </c>
      <c r="U204" s="42">
        <f t="shared" si="134"/>
        <v>0.2621028282808569</v>
      </c>
      <c r="V204" s="32" t="s">
        <v>3602</v>
      </c>
      <c r="W204" s="32" t="s">
        <v>3603</v>
      </c>
      <c r="X204" s="33" t="s">
        <v>3604</v>
      </c>
      <c r="Y204" s="32" t="s">
        <v>3605</v>
      </c>
      <c r="Z204" s="32" t="s">
        <v>3606</v>
      </c>
      <c r="AA204" s="32" t="s">
        <v>3607</v>
      </c>
      <c r="AB204" s="32" t="s">
        <v>3608</v>
      </c>
      <c r="AC204" s="47">
        <f t="shared" si="135"/>
        <v>4.8517586686828484E-2</v>
      </c>
      <c r="AD204" s="32"/>
      <c r="AE204" s="32" t="s">
        <v>3609</v>
      </c>
      <c r="AF204" s="32" t="s">
        <v>3610</v>
      </c>
      <c r="AG204" s="28">
        <f t="shared" si="136"/>
        <v>6.9693999999999932</v>
      </c>
      <c r="AH204" s="32">
        <v>3</v>
      </c>
      <c r="AI204" s="32">
        <v>2</v>
      </c>
      <c r="AJ204" s="49">
        <f t="shared" si="137"/>
        <v>9.4869863456909727</v>
      </c>
      <c r="AK204" s="51">
        <f t="shared" si="138"/>
        <v>7.4069774495777754</v>
      </c>
      <c r="AL204" s="51">
        <f t="shared" si="139"/>
        <v>1.3612343021911473</v>
      </c>
      <c r="AM204" s="51">
        <f t="shared" si="140"/>
        <v>1.0627855266705575</v>
      </c>
      <c r="AN204" s="51"/>
      <c r="AO204" s="51">
        <f t="shared" si="141"/>
        <v>0</v>
      </c>
      <c r="AP204" s="51">
        <f t="shared" si="142"/>
        <v>0</v>
      </c>
      <c r="AQ204" s="51">
        <f t="shared" si="143"/>
        <v>0</v>
      </c>
      <c r="AR204" s="51">
        <f t="shared" si="144"/>
        <v>0</v>
      </c>
      <c r="AS204" s="51">
        <f t="shared" si="145"/>
        <v>0</v>
      </c>
      <c r="AT204" s="51">
        <f t="shared" si="146"/>
        <v>1.3612343021911473</v>
      </c>
      <c r="AU204" s="51">
        <f t="shared" si="147"/>
        <v>0</v>
      </c>
      <c r="AV204" s="51">
        <f t="shared" si="148"/>
        <v>1</v>
      </c>
      <c r="AW204" s="51">
        <f t="shared" si="149"/>
        <v>1.3612343021911473</v>
      </c>
      <c r="AX204" s="51">
        <f t="shared" si="150"/>
        <v>0</v>
      </c>
      <c r="AY204" s="51">
        <f t="shared" si="151"/>
        <v>1</v>
      </c>
      <c r="AZ204" s="51">
        <f t="shared" si="152"/>
        <v>0</v>
      </c>
      <c r="BA204" s="51">
        <f t="shared" si="153"/>
        <v>0</v>
      </c>
      <c r="BB204" s="51">
        <f t="shared" si="154"/>
        <v>0</v>
      </c>
      <c r="BC204" s="51">
        <f t="shared" si="155"/>
        <v>0</v>
      </c>
      <c r="BD204" s="51">
        <f t="shared" si="156"/>
        <v>0</v>
      </c>
      <c r="BE204" s="51">
        <f t="shared" si="157"/>
        <v>0</v>
      </c>
      <c r="BF204" s="51">
        <f t="shared" si="158"/>
        <v>0</v>
      </c>
      <c r="BG204" s="51">
        <f t="shared" si="159"/>
        <v>0</v>
      </c>
      <c r="BH204" s="51">
        <f t="shared" si="160"/>
        <v>0</v>
      </c>
      <c r="BI204" s="51">
        <f t="shared" si="161"/>
        <v>0</v>
      </c>
      <c r="BJ204" s="51">
        <f t="shared" si="162"/>
        <v>1.0627855266705575</v>
      </c>
      <c r="BK204" s="51">
        <f t="shared" si="163"/>
        <v>0</v>
      </c>
      <c r="BL204" s="51">
        <f t="shared" si="164"/>
        <v>1</v>
      </c>
      <c r="BM204" s="51">
        <f t="shared" si="165"/>
        <v>1.0627855266705575</v>
      </c>
      <c r="BN204" s="51">
        <f t="shared" si="166"/>
        <v>0</v>
      </c>
      <c r="BO204" s="51">
        <f t="shared" si="167"/>
        <v>1</v>
      </c>
      <c r="BP204" s="51">
        <f t="shared" si="168"/>
        <v>0</v>
      </c>
      <c r="BQ204" s="51">
        <f t="shared" si="169"/>
        <v>0</v>
      </c>
      <c r="BR204" s="51">
        <f t="shared" si="170"/>
        <v>0</v>
      </c>
      <c r="BS204" s="51">
        <f t="shared" si="171"/>
        <v>0</v>
      </c>
      <c r="BT204" s="51">
        <f t="shared" si="172"/>
        <v>0</v>
      </c>
      <c r="BU204" s="32" t="s">
        <v>3611</v>
      </c>
      <c r="BV204" s="32" t="s">
        <v>3612</v>
      </c>
      <c r="BW204" s="32" t="s">
        <v>3613</v>
      </c>
      <c r="BX204" s="32" t="s">
        <v>3614</v>
      </c>
      <c r="BY204" s="32" t="s">
        <v>3615</v>
      </c>
      <c r="BZ204" s="32" t="s">
        <v>18</v>
      </c>
    </row>
    <row r="205" spans="1:78">
      <c r="A205" s="32" t="s">
        <v>20</v>
      </c>
      <c r="B205" s="32" t="s">
        <v>3616</v>
      </c>
      <c r="C205" s="32" t="s">
        <v>3617</v>
      </c>
      <c r="D205" s="32" t="s">
        <v>3618</v>
      </c>
      <c r="E205" s="33" t="s">
        <v>3619</v>
      </c>
      <c r="F205" s="32" t="s">
        <v>3620</v>
      </c>
      <c r="G205" s="32" t="s">
        <v>3621</v>
      </c>
      <c r="H205" s="32" t="s">
        <v>3622</v>
      </c>
      <c r="I205" s="32" t="s">
        <v>3623</v>
      </c>
      <c r="J205" s="32" t="s">
        <v>3624</v>
      </c>
      <c r="K205" s="33" t="s">
        <v>3625</v>
      </c>
      <c r="L205" s="33" t="s">
        <v>3626</v>
      </c>
      <c r="M205" s="32" t="s">
        <v>3627</v>
      </c>
      <c r="N205" s="32" t="s">
        <v>3628</v>
      </c>
      <c r="O205" s="32" t="s">
        <v>3629</v>
      </c>
      <c r="P205" s="36">
        <f t="shared" si="130"/>
        <v>0.89642600104399994</v>
      </c>
      <c r="Q205" s="38">
        <f t="shared" si="131"/>
        <v>0.60715915069547477</v>
      </c>
      <c r="R205" s="41" t="s">
        <v>3630</v>
      </c>
      <c r="S205" s="44">
        <f t="shared" si="132"/>
        <v>1.0992755524984528</v>
      </c>
      <c r="T205" s="43">
        <f t="shared" si="133"/>
        <v>0.91831592377576365</v>
      </c>
      <c r="U205" s="42">
        <f t="shared" si="134"/>
        <v>0.29230903717782591</v>
      </c>
      <c r="V205" s="32" t="s">
        <v>3631</v>
      </c>
      <c r="W205" s="32" t="s">
        <v>3632</v>
      </c>
      <c r="X205" s="32" t="s">
        <v>3633</v>
      </c>
      <c r="Y205" s="32" t="s">
        <v>3634</v>
      </c>
      <c r="Z205" s="32" t="s">
        <v>3635</v>
      </c>
      <c r="AA205" s="32" t="s">
        <v>3636</v>
      </c>
      <c r="AB205" s="32" t="s">
        <v>3637</v>
      </c>
      <c r="AC205" s="47">
        <f t="shared" si="135"/>
        <v>3.5210752094602157E-2</v>
      </c>
      <c r="AD205" s="32"/>
      <c r="AE205" s="32" t="s">
        <v>3638</v>
      </c>
      <c r="AF205" s="32" t="s">
        <v>3639</v>
      </c>
      <c r="AG205" s="28">
        <f t="shared" si="136"/>
        <v>2.5020000000000095</v>
      </c>
      <c r="AH205" s="32">
        <v>2</v>
      </c>
      <c r="AI205" s="32">
        <v>1</v>
      </c>
      <c r="AJ205" s="49">
        <f t="shared" si="137"/>
        <v>9.9378174391018028</v>
      </c>
      <c r="AK205" s="51">
        <f t="shared" si="138"/>
        <v>8.0268307089819242</v>
      </c>
      <c r="AL205" s="51">
        <f t="shared" si="139"/>
        <v>3.9719494161078197</v>
      </c>
      <c r="AM205" s="51">
        <f t="shared" si="140"/>
        <v>3.2081657509919639</v>
      </c>
      <c r="AN205" s="51"/>
      <c r="AO205" s="51">
        <f t="shared" si="141"/>
        <v>0</v>
      </c>
      <c r="AP205" s="51">
        <f t="shared" si="142"/>
        <v>3.9719494161078197</v>
      </c>
      <c r="AQ205" s="51">
        <f t="shared" si="143"/>
        <v>0</v>
      </c>
      <c r="AR205" s="51">
        <f t="shared" si="144"/>
        <v>1</v>
      </c>
      <c r="AS205" s="51">
        <f t="shared" si="145"/>
        <v>3.9719494161078197</v>
      </c>
      <c r="AT205" s="51">
        <f t="shared" si="146"/>
        <v>0</v>
      </c>
      <c r="AU205" s="51">
        <f t="shared" si="147"/>
        <v>1</v>
      </c>
      <c r="AV205" s="51">
        <f t="shared" si="148"/>
        <v>0</v>
      </c>
      <c r="AW205" s="51">
        <f t="shared" si="149"/>
        <v>0</v>
      </c>
      <c r="AX205" s="51">
        <f t="shared" si="150"/>
        <v>0</v>
      </c>
      <c r="AY205" s="51">
        <f t="shared" si="151"/>
        <v>0</v>
      </c>
      <c r="AZ205" s="51">
        <f t="shared" si="152"/>
        <v>0</v>
      </c>
      <c r="BA205" s="51">
        <f t="shared" si="153"/>
        <v>0</v>
      </c>
      <c r="BB205" s="51">
        <f t="shared" si="154"/>
        <v>0</v>
      </c>
      <c r="BC205" s="51">
        <f t="shared" si="155"/>
        <v>0</v>
      </c>
      <c r="BD205" s="51">
        <f t="shared" si="156"/>
        <v>0</v>
      </c>
      <c r="BE205" s="51">
        <f t="shared" si="157"/>
        <v>0</v>
      </c>
      <c r="BF205" s="51">
        <f t="shared" si="158"/>
        <v>3.2081657509919639</v>
      </c>
      <c r="BG205" s="51">
        <f t="shared" si="159"/>
        <v>0</v>
      </c>
      <c r="BH205" s="51">
        <f t="shared" si="160"/>
        <v>1</v>
      </c>
      <c r="BI205" s="51">
        <f t="shared" si="161"/>
        <v>3.2081657509919639</v>
      </c>
      <c r="BJ205" s="51">
        <f t="shared" si="162"/>
        <v>0</v>
      </c>
      <c r="BK205" s="51">
        <f t="shared" si="163"/>
        <v>1</v>
      </c>
      <c r="BL205" s="51">
        <f t="shared" si="164"/>
        <v>0</v>
      </c>
      <c r="BM205" s="51">
        <f t="shared" si="165"/>
        <v>0</v>
      </c>
      <c r="BN205" s="51">
        <f t="shared" si="166"/>
        <v>0</v>
      </c>
      <c r="BO205" s="51">
        <f t="shared" si="167"/>
        <v>0</v>
      </c>
      <c r="BP205" s="51">
        <f t="shared" si="168"/>
        <v>0</v>
      </c>
      <c r="BQ205" s="51">
        <f t="shared" si="169"/>
        <v>0</v>
      </c>
      <c r="BR205" s="51">
        <f t="shared" si="170"/>
        <v>0</v>
      </c>
      <c r="BS205" s="51">
        <f t="shared" si="171"/>
        <v>0</v>
      </c>
      <c r="BT205" s="51">
        <f t="shared" si="172"/>
        <v>0</v>
      </c>
      <c r="BU205" s="32" t="s">
        <v>3640</v>
      </c>
      <c r="BV205" s="32" t="s">
        <v>3641</v>
      </c>
      <c r="BW205" s="32" t="s">
        <v>3642</v>
      </c>
      <c r="BX205" s="32" t="s">
        <v>3643</v>
      </c>
      <c r="BY205" s="32" t="s">
        <v>3644</v>
      </c>
      <c r="BZ205" s="32" t="s">
        <v>18</v>
      </c>
    </row>
    <row r="206" spans="1:78">
      <c r="A206" s="32" t="s">
        <v>20</v>
      </c>
      <c r="B206" s="32" t="s">
        <v>3645</v>
      </c>
      <c r="C206" s="32" t="s">
        <v>3646</v>
      </c>
      <c r="D206" s="33" t="s">
        <v>3647</v>
      </c>
      <c r="E206" s="33" t="s">
        <v>3648</v>
      </c>
      <c r="F206" s="32" t="s">
        <v>3649</v>
      </c>
      <c r="G206" s="32" t="s">
        <v>3650</v>
      </c>
      <c r="H206" s="32" t="s">
        <v>3651</v>
      </c>
      <c r="I206" s="32" t="s">
        <v>3652</v>
      </c>
      <c r="J206" s="32" t="s">
        <v>3653</v>
      </c>
      <c r="K206" s="33" t="s">
        <v>3654</v>
      </c>
      <c r="L206" s="33" t="s">
        <v>3655</v>
      </c>
      <c r="M206" s="32" t="s">
        <v>3656</v>
      </c>
      <c r="N206" s="32" t="s">
        <v>3657</v>
      </c>
      <c r="O206" s="32" t="s">
        <v>3658</v>
      </c>
      <c r="P206" s="36">
        <f t="shared" si="130"/>
        <v>0.10111588557399999</v>
      </c>
      <c r="Q206" s="38">
        <f t="shared" si="131"/>
        <v>-0.97955115536917148</v>
      </c>
      <c r="R206" s="41" t="s">
        <v>3659</v>
      </c>
      <c r="S206" s="44">
        <f t="shared" si="132"/>
        <v>0.2994968169806701</v>
      </c>
      <c r="T206" s="43">
        <f t="shared" si="133"/>
        <v>2.939014669971872</v>
      </c>
      <c r="U206" s="42">
        <f t="shared" si="134"/>
        <v>0.9355174250912377</v>
      </c>
      <c r="V206" s="32" t="s">
        <v>3660</v>
      </c>
      <c r="W206" s="32" t="s">
        <v>3661</v>
      </c>
      <c r="X206" s="32" t="s">
        <v>3662</v>
      </c>
      <c r="Y206" s="32" t="s">
        <v>3663</v>
      </c>
      <c r="Z206" s="32" t="s">
        <v>3664</v>
      </c>
      <c r="AA206" s="32" t="s">
        <v>3665</v>
      </c>
      <c r="AB206" s="32" t="s">
        <v>3666</v>
      </c>
      <c r="AC206" s="47">
        <f t="shared" si="135"/>
        <v>3.9593418029549049E-2</v>
      </c>
      <c r="AD206" s="32"/>
      <c r="AE206" s="32" t="s">
        <v>3667</v>
      </c>
      <c r="AF206" s="32" t="s">
        <v>3668</v>
      </c>
      <c r="AG206" s="28">
        <f t="shared" si="136"/>
        <v>2.4333000000000027</v>
      </c>
      <c r="AH206" s="32">
        <v>1</v>
      </c>
      <c r="AI206" s="32">
        <v>2</v>
      </c>
      <c r="AJ206" s="49">
        <f t="shared" si="137"/>
        <v>7.8926323714897997</v>
      </c>
      <c r="AK206" s="51">
        <f t="shared" si="138"/>
        <v>9.5358562267746851</v>
      </c>
      <c r="AL206" s="51">
        <f t="shared" si="139"/>
        <v>3.2435919826941975</v>
      </c>
      <c r="AM206" s="51">
        <f t="shared" si="140"/>
        <v>3.9188987082458695</v>
      </c>
      <c r="AN206" s="51"/>
      <c r="AO206" s="51">
        <f t="shared" si="141"/>
        <v>3.2435919826941975</v>
      </c>
      <c r="AP206" s="51">
        <f t="shared" si="142"/>
        <v>0</v>
      </c>
      <c r="AQ206" s="51">
        <f t="shared" si="143"/>
        <v>1</v>
      </c>
      <c r="AR206" s="51">
        <f t="shared" si="144"/>
        <v>0</v>
      </c>
      <c r="AS206" s="51">
        <f t="shared" si="145"/>
        <v>0</v>
      </c>
      <c r="AT206" s="51">
        <f t="shared" si="146"/>
        <v>3.2435919826941975</v>
      </c>
      <c r="AU206" s="51">
        <f t="shared" si="147"/>
        <v>0</v>
      </c>
      <c r="AV206" s="51">
        <f t="shared" si="148"/>
        <v>1</v>
      </c>
      <c r="AW206" s="51">
        <f t="shared" si="149"/>
        <v>0</v>
      </c>
      <c r="AX206" s="51">
        <f t="shared" si="150"/>
        <v>0</v>
      </c>
      <c r="AY206" s="51">
        <f t="shared" si="151"/>
        <v>0</v>
      </c>
      <c r="AZ206" s="51">
        <f t="shared" si="152"/>
        <v>0</v>
      </c>
      <c r="BA206" s="51">
        <f t="shared" si="153"/>
        <v>0</v>
      </c>
      <c r="BB206" s="51">
        <f t="shared" si="154"/>
        <v>0</v>
      </c>
      <c r="BC206" s="51">
        <f t="shared" si="155"/>
        <v>0</v>
      </c>
      <c r="BD206" s="51">
        <f t="shared" si="156"/>
        <v>0</v>
      </c>
      <c r="BE206" s="51">
        <f t="shared" si="157"/>
        <v>3.9188987082458695</v>
      </c>
      <c r="BF206" s="51">
        <f t="shared" si="158"/>
        <v>0</v>
      </c>
      <c r="BG206" s="51">
        <f t="shared" si="159"/>
        <v>1</v>
      </c>
      <c r="BH206" s="51">
        <f t="shared" si="160"/>
        <v>0</v>
      </c>
      <c r="BI206" s="51">
        <f t="shared" si="161"/>
        <v>0</v>
      </c>
      <c r="BJ206" s="51">
        <f t="shared" si="162"/>
        <v>3.9188987082458695</v>
      </c>
      <c r="BK206" s="51">
        <f t="shared" si="163"/>
        <v>0</v>
      </c>
      <c r="BL206" s="51">
        <f t="shared" si="164"/>
        <v>1</v>
      </c>
      <c r="BM206" s="51">
        <f t="shared" si="165"/>
        <v>0</v>
      </c>
      <c r="BN206" s="51">
        <f t="shared" si="166"/>
        <v>0</v>
      </c>
      <c r="BO206" s="51">
        <f t="shared" si="167"/>
        <v>0</v>
      </c>
      <c r="BP206" s="51">
        <f t="shared" si="168"/>
        <v>0</v>
      </c>
      <c r="BQ206" s="51">
        <f t="shared" si="169"/>
        <v>0</v>
      </c>
      <c r="BR206" s="51">
        <f t="shared" si="170"/>
        <v>0</v>
      </c>
      <c r="BS206" s="51">
        <f t="shared" si="171"/>
        <v>0</v>
      </c>
      <c r="BT206" s="51">
        <f t="shared" si="172"/>
        <v>0</v>
      </c>
      <c r="BU206" s="32" t="s">
        <v>3669</v>
      </c>
      <c r="BV206" s="32" t="s">
        <v>3670</v>
      </c>
      <c r="BW206" s="32" t="s">
        <v>3671</v>
      </c>
      <c r="BX206" s="32" t="s">
        <v>426</v>
      </c>
      <c r="BY206" s="32" t="s">
        <v>3672</v>
      </c>
      <c r="BZ206" s="32" t="s">
        <v>18</v>
      </c>
    </row>
    <row r="207" spans="1:78">
      <c r="A207" s="32" t="s">
        <v>16</v>
      </c>
      <c r="B207" s="32" t="s">
        <v>3673</v>
      </c>
      <c r="C207" s="32" t="s">
        <v>3674</v>
      </c>
      <c r="D207" s="33" t="s">
        <v>3675</v>
      </c>
      <c r="E207" s="33" t="s">
        <v>3676</v>
      </c>
      <c r="F207" s="32" t="s">
        <v>3677</v>
      </c>
      <c r="G207" s="32" t="s">
        <v>3678</v>
      </c>
      <c r="H207" s="32" t="s">
        <v>3679</v>
      </c>
      <c r="I207" s="32" t="s">
        <v>3680</v>
      </c>
      <c r="J207" s="32" t="s">
        <v>3681</v>
      </c>
      <c r="K207" s="33" t="s">
        <v>3682</v>
      </c>
      <c r="L207" s="33" t="s">
        <v>3683</v>
      </c>
      <c r="M207" s="33" t="s">
        <v>3684</v>
      </c>
      <c r="N207" s="33" t="s">
        <v>3685</v>
      </c>
      <c r="O207" s="32" t="s">
        <v>3686</v>
      </c>
      <c r="P207" s="36">
        <f t="shared" si="130"/>
        <v>0.720892186765</v>
      </c>
      <c r="Q207" s="38">
        <f t="shared" si="131"/>
        <v>3.9371089877647369E-2</v>
      </c>
      <c r="R207" s="41" t="s">
        <v>3687</v>
      </c>
      <c r="S207" s="44">
        <f t="shared" si="132"/>
        <v>1.1266174167919818</v>
      </c>
      <c r="T207" s="43">
        <f t="shared" si="133"/>
        <v>1.5314150584080914</v>
      </c>
      <c r="U207" s="42">
        <f t="shared" si="134"/>
        <v>0.48746455294202273</v>
      </c>
      <c r="V207" s="33" t="s">
        <v>3688</v>
      </c>
      <c r="W207" s="32" t="s">
        <v>3689</v>
      </c>
      <c r="X207" s="33" t="s">
        <v>3690</v>
      </c>
      <c r="Y207" s="32" t="s">
        <v>3691</v>
      </c>
      <c r="Z207" s="32" t="s">
        <v>3692</v>
      </c>
      <c r="AA207" s="32" t="s">
        <v>3693</v>
      </c>
      <c r="AB207" s="32" t="s">
        <v>3694</v>
      </c>
      <c r="AC207" s="47">
        <f t="shared" si="135"/>
        <v>4.6837577843781598E-2</v>
      </c>
      <c r="AD207" s="32"/>
      <c r="AE207" s="32" t="s">
        <v>3695</v>
      </c>
      <c r="AF207" s="32" t="s">
        <v>3696</v>
      </c>
      <c r="AG207" s="28">
        <f t="shared" si="136"/>
        <v>3.7647999999999797</v>
      </c>
      <c r="AH207" s="32">
        <v>4</v>
      </c>
      <c r="AI207" s="32">
        <v>3</v>
      </c>
      <c r="AJ207" s="49">
        <f t="shared" si="137"/>
        <v>9.561611623841701</v>
      </c>
      <c r="AK207" s="51">
        <f t="shared" si="138"/>
        <v>8.3529831628707374</v>
      </c>
      <c r="AL207" s="51">
        <f t="shared" si="139"/>
        <v>2.5397395940931133</v>
      </c>
      <c r="AM207" s="51">
        <f t="shared" si="140"/>
        <v>2.2187056849954265</v>
      </c>
      <c r="AN207" s="51"/>
      <c r="AO207" s="51">
        <f t="shared" si="141"/>
        <v>0</v>
      </c>
      <c r="AP207" s="51">
        <f t="shared" si="142"/>
        <v>0</v>
      </c>
      <c r="AQ207" s="51">
        <f t="shared" si="143"/>
        <v>0</v>
      </c>
      <c r="AR207" s="51">
        <f t="shared" si="144"/>
        <v>0</v>
      </c>
      <c r="AS207" s="51">
        <f t="shared" si="145"/>
        <v>0</v>
      </c>
      <c r="AT207" s="51">
        <f t="shared" si="146"/>
        <v>0</v>
      </c>
      <c r="AU207" s="51">
        <f t="shared" si="147"/>
        <v>0</v>
      </c>
      <c r="AV207" s="51">
        <f t="shared" si="148"/>
        <v>0</v>
      </c>
      <c r="AW207" s="51">
        <f t="shared" si="149"/>
        <v>0</v>
      </c>
      <c r="AX207" s="51">
        <f t="shared" si="150"/>
        <v>2.5397395940931133</v>
      </c>
      <c r="AY207" s="51">
        <f t="shared" si="151"/>
        <v>0</v>
      </c>
      <c r="AZ207" s="51">
        <f t="shared" si="152"/>
        <v>1</v>
      </c>
      <c r="BA207" s="51">
        <f t="shared" si="153"/>
        <v>2.5397395940931133</v>
      </c>
      <c r="BB207" s="51">
        <f t="shared" si="154"/>
        <v>0</v>
      </c>
      <c r="BC207" s="51">
        <f t="shared" si="155"/>
        <v>1</v>
      </c>
      <c r="BD207" s="51">
        <f t="shared" si="156"/>
        <v>0</v>
      </c>
      <c r="BE207" s="51">
        <f t="shared" si="157"/>
        <v>0</v>
      </c>
      <c r="BF207" s="51">
        <f t="shared" si="158"/>
        <v>0</v>
      </c>
      <c r="BG207" s="51">
        <f t="shared" si="159"/>
        <v>0</v>
      </c>
      <c r="BH207" s="51">
        <f t="shared" si="160"/>
        <v>0</v>
      </c>
      <c r="BI207" s="51">
        <f t="shared" si="161"/>
        <v>0</v>
      </c>
      <c r="BJ207" s="51">
        <f t="shared" si="162"/>
        <v>0</v>
      </c>
      <c r="BK207" s="51">
        <f t="shared" si="163"/>
        <v>0</v>
      </c>
      <c r="BL207" s="51">
        <f t="shared" si="164"/>
        <v>0</v>
      </c>
      <c r="BM207" s="51">
        <f t="shared" si="165"/>
        <v>0</v>
      </c>
      <c r="BN207" s="51">
        <f t="shared" si="166"/>
        <v>2.2187056849954265</v>
      </c>
      <c r="BO207" s="51">
        <f t="shared" si="167"/>
        <v>0</v>
      </c>
      <c r="BP207" s="51">
        <f t="shared" si="168"/>
        <v>1</v>
      </c>
      <c r="BQ207" s="51">
        <f t="shared" si="169"/>
        <v>2.2187056849954265</v>
      </c>
      <c r="BR207" s="51">
        <f t="shared" si="170"/>
        <v>0</v>
      </c>
      <c r="BS207" s="51">
        <f t="shared" si="171"/>
        <v>1</v>
      </c>
      <c r="BT207" s="51">
        <f t="shared" si="172"/>
        <v>0</v>
      </c>
      <c r="BU207" s="32" t="s">
        <v>3697</v>
      </c>
      <c r="BV207" s="32" t="s">
        <v>3698</v>
      </c>
      <c r="BW207" s="32" t="s">
        <v>3699</v>
      </c>
      <c r="BX207" s="32" t="s">
        <v>3700</v>
      </c>
      <c r="BY207" s="32" t="s">
        <v>1730</v>
      </c>
      <c r="BZ207" s="32" t="s">
        <v>18</v>
      </c>
    </row>
    <row r="208" spans="1:78">
      <c r="A208" s="32" t="s">
        <v>20</v>
      </c>
      <c r="B208" s="32" t="s">
        <v>3701</v>
      </c>
      <c r="C208" s="32" t="s">
        <v>3702</v>
      </c>
      <c r="D208" s="33" t="s">
        <v>3703</v>
      </c>
      <c r="E208" s="33" t="s">
        <v>3704</v>
      </c>
      <c r="F208" s="33" t="s">
        <v>3705</v>
      </c>
      <c r="G208" s="33" t="s">
        <v>3706</v>
      </c>
      <c r="H208" s="32" t="s">
        <v>3707</v>
      </c>
      <c r="I208" s="32" t="s">
        <v>3708</v>
      </c>
      <c r="J208" s="32" t="s">
        <v>3709</v>
      </c>
      <c r="K208" s="32" t="s">
        <v>3710</v>
      </c>
      <c r="L208" s="33" t="s">
        <v>3711</v>
      </c>
      <c r="M208" s="33" t="s">
        <v>3712</v>
      </c>
      <c r="N208" s="33" t="s">
        <v>3713</v>
      </c>
      <c r="O208" s="32" t="s">
        <v>3714</v>
      </c>
      <c r="P208" s="36">
        <f t="shared" si="130"/>
        <v>0.74666433477000005</v>
      </c>
      <c r="Q208" s="38">
        <f t="shared" si="131"/>
        <v>0.11501525763505338</v>
      </c>
      <c r="R208" s="41" t="s">
        <v>3715</v>
      </c>
      <c r="S208" s="44">
        <f t="shared" si="132"/>
        <v>1.1052578684993908</v>
      </c>
      <c r="T208" s="43">
        <f t="shared" si="133"/>
        <v>1.4555259675756258</v>
      </c>
      <c r="U208" s="42">
        <f t="shared" si="134"/>
        <v>0.46330830507654924</v>
      </c>
      <c r="V208" s="33" t="s">
        <v>3716</v>
      </c>
      <c r="W208" s="32" t="s">
        <v>3717</v>
      </c>
      <c r="X208" s="32" t="s">
        <v>3718</v>
      </c>
      <c r="Y208" s="32" t="s">
        <v>3719</v>
      </c>
      <c r="Z208" s="32" t="s">
        <v>3720</v>
      </c>
      <c r="AA208" s="32" t="s">
        <v>3721</v>
      </c>
      <c r="AB208" s="32" t="s">
        <v>3722</v>
      </c>
      <c r="AC208" s="47">
        <f t="shared" si="135"/>
        <v>4.6657863406214882E-2</v>
      </c>
      <c r="AD208" s="32"/>
      <c r="AE208" s="32" t="s">
        <v>3723</v>
      </c>
      <c r="AF208" s="32" t="s">
        <v>3724</v>
      </c>
      <c r="AG208" s="28">
        <f t="shared" si="136"/>
        <v>2.5430000000000064</v>
      </c>
      <c r="AH208" s="32">
        <v>2</v>
      </c>
      <c r="AI208" s="32">
        <v>4</v>
      </c>
      <c r="AJ208" s="49">
        <f t="shared" si="137"/>
        <v>9.5395431754267417</v>
      </c>
      <c r="AK208" s="51">
        <f t="shared" si="138"/>
        <v>8.2852046192132072</v>
      </c>
      <c r="AL208" s="51">
        <f t="shared" si="139"/>
        <v>3.7512949962354374</v>
      </c>
      <c r="AM208" s="51">
        <f t="shared" si="140"/>
        <v>3.258043499493978</v>
      </c>
      <c r="AN208" s="51"/>
      <c r="AO208" s="51">
        <f t="shared" si="141"/>
        <v>0</v>
      </c>
      <c r="AP208" s="51">
        <f t="shared" si="142"/>
        <v>0</v>
      </c>
      <c r="AQ208" s="51">
        <f t="shared" si="143"/>
        <v>0</v>
      </c>
      <c r="AR208" s="51">
        <f t="shared" si="144"/>
        <v>0</v>
      </c>
      <c r="AS208" s="51">
        <f t="shared" si="145"/>
        <v>3.7512949962354374</v>
      </c>
      <c r="AT208" s="51">
        <f t="shared" si="146"/>
        <v>0</v>
      </c>
      <c r="AU208" s="51">
        <f t="shared" si="147"/>
        <v>1</v>
      </c>
      <c r="AV208" s="51">
        <f t="shared" si="148"/>
        <v>0</v>
      </c>
      <c r="AW208" s="51">
        <f t="shared" si="149"/>
        <v>0</v>
      </c>
      <c r="AX208" s="51">
        <f t="shared" si="150"/>
        <v>0</v>
      </c>
      <c r="AY208" s="51">
        <f t="shared" si="151"/>
        <v>0</v>
      </c>
      <c r="AZ208" s="51">
        <f t="shared" si="152"/>
        <v>0</v>
      </c>
      <c r="BA208" s="51">
        <f t="shared" si="153"/>
        <v>0</v>
      </c>
      <c r="BB208" s="51">
        <f t="shared" si="154"/>
        <v>3.7512949962354374</v>
      </c>
      <c r="BC208" s="51">
        <f t="shared" si="155"/>
        <v>0</v>
      </c>
      <c r="BD208" s="51">
        <f t="shared" si="156"/>
        <v>1</v>
      </c>
      <c r="BE208" s="51">
        <f t="shared" si="157"/>
        <v>0</v>
      </c>
      <c r="BF208" s="51">
        <f t="shared" si="158"/>
        <v>0</v>
      </c>
      <c r="BG208" s="51">
        <f t="shared" si="159"/>
        <v>0</v>
      </c>
      <c r="BH208" s="51">
        <f t="shared" si="160"/>
        <v>0</v>
      </c>
      <c r="BI208" s="51">
        <f t="shared" si="161"/>
        <v>3.258043499493978</v>
      </c>
      <c r="BJ208" s="51">
        <f t="shared" si="162"/>
        <v>0</v>
      </c>
      <c r="BK208" s="51">
        <f t="shared" si="163"/>
        <v>1</v>
      </c>
      <c r="BL208" s="51">
        <f t="shared" si="164"/>
        <v>0</v>
      </c>
      <c r="BM208" s="51">
        <f t="shared" si="165"/>
        <v>0</v>
      </c>
      <c r="BN208" s="51">
        <f t="shared" si="166"/>
        <v>0</v>
      </c>
      <c r="BO208" s="51">
        <f t="shared" si="167"/>
        <v>0</v>
      </c>
      <c r="BP208" s="51">
        <f t="shared" si="168"/>
        <v>0</v>
      </c>
      <c r="BQ208" s="51">
        <f t="shared" si="169"/>
        <v>0</v>
      </c>
      <c r="BR208" s="51">
        <f t="shared" si="170"/>
        <v>3.258043499493978</v>
      </c>
      <c r="BS208" s="51">
        <f t="shared" si="171"/>
        <v>0</v>
      </c>
      <c r="BT208" s="51">
        <f t="shared" si="172"/>
        <v>1</v>
      </c>
      <c r="BU208" s="32" t="s">
        <v>3725</v>
      </c>
      <c r="BV208" s="32" t="s">
        <v>3726</v>
      </c>
      <c r="BW208" s="32" t="s">
        <v>3727</v>
      </c>
      <c r="BX208" s="32" t="s">
        <v>3728</v>
      </c>
      <c r="BY208" s="32" t="s">
        <v>3729</v>
      </c>
      <c r="BZ208" s="32" t="s">
        <v>18</v>
      </c>
    </row>
    <row r="209" spans="1:78">
      <c r="A209" s="32" t="s">
        <v>22</v>
      </c>
      <c r="B209" s="32" t="s">
        <v>3730</v>
      </c>
      <c r="C209" s="32" t="s">
        <v>3731</v>
      </c>
      <c r="D209" s="32" t="s">
        <v>3732</v>
      </c>
      <c r="E209" s="33" t="s">
        <v>3733</v>
      </c>
      <c r="F209" s="33" t="s">
        <v>3734</v>
      </c>
      <c r="G209" s="33" t="s">
        <v>3735</v>
      </c>
      <c r="H209" s="32" t="s">
        <v>3736</v>
      </c>
      <c r="I209" s="32" t="s">
        <v>3737</v>
      </c>
      <c r="J209" s="32" t="s">
        <v>3738</v>
      </c>
      <c r="K209" s="33" t="s">
        <v>3739</v>
      </c>
      <c r="L209" s="33" t="s">
        <v>3740</v>
      </c>
      <c r="M209" s="33" t="s">
        <v>3741</v>
      </c>
      <c r="N209" s="33" t="s">
        <v>3742</v>
      </c>
      <c r="O209" s="32" t="s">
        <v>3743</v>
      </c>
      <c r="P209" s="36">
        <f t="shared" si="130"/>
        <v>0.96860573655999993</v>
      </c>
      <c r="Q209" s="38">
        <f t="shared" si="131"/>
        <v>0.87639414579387998</v>
      </c>
      <c r="R209" s="41" t="s">
        <v>3744</v>
      </c>
      <c r="S209" s="44">
        <f t="shared" si="132"/>
        <v>0.28347055083108863</v>
      </c>
      <c r="T209" s="43">
        <f t="shared" si="133"/>
        <v>0.50247323758749918</v>
      </c>
      <c r="U209" s="42">
        <f t="shared" si="134"/>
        <v>0.15994219906687768</v>
      </c>
      <c r="V209" s="32" t="s">
        <v>3745</v>
      </c>
      <c r="W209" s="32" t="s">
        <v>3746</v>
      </c>
      <c r="X209" s="33" t="s">
        <v>3747</v>
      </c>
      <c r="Y209" s="32" t="s">
        <v>3338</v>
      </c>
      <c r="Z209" s="32" t="s">
        <v>3748</v>
      </c>
      <c r="AA209" s="32" t="s">
        <v>3749</v>
      </c>
      <c r="AB209" s="32" t="s">
        <v>3750</v>
      </c>
      <c r="AC209" s="47">
        <f t="shared" si="135"/>
        <v>2.7106110841096116E-2</v>
      </c>
      <c r="AD209" s="32"/>
      <c r="AE209" s="32" t="s">
        <v>3751</v>
      </c>
      <c r="AF209" s="32" t="s">
        <v>3752</v>
      </c>
      <c r="AG209" s="28">
        <f t="shared" si="136"/>
        <v>4.2044999999999959</v>
      </c>
      <c r="AH209" s="32">
        <v>4</v>
      </c>
      <c r="AI209" s="32">
        <v>2</v>
      </c>
      <c r="AJ209" s="49">
        <f t="shared" si="137"/>
        <v>8.3599330520800326</v>
      </c>
      <c r="AK209" s="51">
        <f t="shared" si="138"/>
        <v>7.5342848166826615</v>
      </c>
      <c r="AL209" s="51">
        <f t="shared" si="139"/>
        <v>1.9883298970341399</v>
      </c>
      <c r="AM209" s="51">
        <f t="shared" si="140"/>
        <v>1.7919573829665048</v>
      </c>
      <c r="AN209" s="51"/>
      <c r="AO209" s="51">
        <f t="shared" si="141"/>
        <v>0</v>
      </c>
      <c r="AP209" s="51">
        <f t="shared" si="142"/>
        <v>0</v>
      </c>
      <c r="AQ209" s="51">
        <f t="shared" si="143"/>
        <v>0</v>
      </c>
      <c r="AR209" s="51">
        <f t="shared" si="144"/>
        <v>0</v>
      </c>
      <c r="AS209" s="51">
        <f t="shared" si="145"/>
        <v>0</v>
      </c>
      <c r="AT209" s="51">
        <f t="shared" si="146"/>
        <v>1.9883298970341399</v>
      </c>
      <c r="AU209" s="51">
        <f t="shared" si="147"/>
        <v>0</v>
      </c>
      <c r="AV209" s="51">
        <f t="shared" si="148"/>
        <v>1</v>
      </c>
      <c r="AW209" s="51">
        <f t="shared" si="149"/>
        <v>0</v>
      </c>
      <c r="AX209" s="51">
        <f t="shared" si="150"/>
        <v>0</v>
      </c>
      <c r="AY209" s="51">
        <f t="shared" si="151"/>
        <v>0</v>
      </c>
      <c r="AZ209" s="51">
        <f t="shared" si="152"/>
        <v>0</v>
      </c>
      <c r="BA209" s="51">
        <f t="shared" si="153"/>
        <v>1.9883298970341399</v>
      </c>
      <c r="BB209" s="51">
        <f t="shared" si="154"/>
        <v>0</v>
      </c>
      <c r="BC209" s="51">
        <f t="shared" si="155"/>
        <v>1</v>
      </c>
      <c r="BD209" s="51">
        <f t="shared" si="156"/>
        <v>0</v>
      </c>
      <c r="BE209" s="51">
        <f t="shared" si="157"/>
        <v>0</v>
      </c>
      <c r="BF209" s="51">
        <f t="shared" si="158"/>
        <v>0</v>
      </c>
      <c r="BG209" s="51">
        <f t="shared" si="159"/>
        <v>0</v>
      </c>
      <c r="BH209" s="51">
        <f t="shared" si="160"/>
        <v>0</v>
      </c>
      <c r="BI209" s="51">
        <f t="shared" si="161"/>
        <v>0</v>
      </c>
      <c r="BJ209" s="51">
        <f t="shared" si="162"/>
        <v>1.7919573829665048</v>
      </c>
      <c r="BK209" s="51">
        <f t="shared" si="163"/>
        <v>0</v>
      </c>
      <c r="BL209" s="51">
        <f t="shared" si="164"/>
        <v>1</v>
      </c>
      <c r="BM209" s="51">
        <f t="shared" si="165"/>
        <v>0</v>
      </c>
      <c r="BN209" s="51">
        <f t="shared" si="166"/>
        <v>0</v>
      </c>
      <c r="BO209" s="51">
        <f t="shared" si="167"/>
        <v>0</v>
      </c>
      <c r="BP209" s="51">
        <f t="shared" si="168"/>
        <v>0</v>
      </c>
      <c r="BQ209" s="51">
        <f t="shared" si="169"/>
        <v>1.7919573829665048</v>
      </c>
      <c r="BR209" s="51">
        <f t="shared" si="170"/>
        <v>0</v>
      </c>
      <c r="BS209" s="51">
        <f t="shared" si="171"/>
        <v>1</v>
      </c>
      <c r="BT209" s="51">
        <f t="shared" si="172"/>
        <v>0</v>
      </c>
      <c r="BU209" s="32" t="s">
        <v>3753</v>
      </c>
      <c r="BV209" s="32" t="s">
        <v>3754</v>
      </c>
      <c r="BW209" s="32" t="s">
        <v>3755</v>
      </c>
      <c r="BX209" s="32" t="s">
        <v>3756</v>
      </c>
      <c r="BY209" s="32" t="s">
        <v>1532</v>
      </c>
      <c r="BZ209" s="32" t="s">
        <v>18</v>
      </c>
    </row>
    <row r="210" spans="1:78">
      <c r="A210" s="32" t="s">
        <v>16</v>
      </c>
      <c r="B210" s="32" t="s">
        <v>3757</v>
      </c>
      <c r="C210" s="32" t="s">
        <v>3758</v>
      </c>
      <c r="D210" s="33" t="s">
        <v>3759</v>
      </c>
      <c r="E210" s="33" t="s">
        <v>3760</v>
      </c>
      <c r="F210" s="33" t="s">
        <v>3761</v>
      </c>
      <c r="G210" s="33" t="s">
        <v>3762</v>
      </c>
      <c r="H210" s="32" t="s">
        <v>3763</v>
      </c>
      <c r="I210" s="32" t="s">
        <v>3764</v>
      </c>
      <c r="J210" s="32" t="s">
        <v>3765</v>
      </c>
      <c r="K210" s="33" t="s">
        <v>3766</v>
      </c>
      <c r="L210" s="33" t="s">
        <v>3767</v>
      </c>
      <c r="M210" s="33" t="s">
        <v>3768</v>
      </c>
      <c r="N210" s="33" t="s">
        <v>3769</v>
      </c>
      <c r="O210" s="33" t="s">
        <v>3770</v>
      </c>
      <c r="P210" s="36">
        <f t="shared" si="130"/>
        <v>-2.4189227629999997E-2</v>
      </c>
      <c r="Q210" s="38">
        <f t="shared" si="131"/>
        <v>-0.99882976253332811</v>
      </c>
      <c r="R210" s="41" t="s">
        <v>3771</v>
      </c>
      <c r="S210" s="44">
        <f t="shared" si="132"/>
        <v>0.96728803988245771</v>
      </c>
      <c r="T210" s="43">
        <f t="shared" si="133"/>
        <v>3.0932094792303912</v>
      </c>
      <c r="U210" s="42">
        <f t="shared" si="134"/>
        <v>0.98459915727644831</v>
      </c>
      <c r="V210" s="32" t="s">
        <v>3772</v>
      </c>
      <c r="W210" s="32" t="s">
        <v>3773</v>
      </c>
      <c r="X210" s="33" t="s">
        <v>3774</v>
      </c>
      <c r="Y210" s="32" t="s">
        <v>3775</v>
      </c>
      <c r="Z210" s="32" t="s">
        <v>3776</v>
      </c>
      <c r="AA210" s="32" t="s">
        <v>3777</v>
      </c>
      <c r="AB210" s="32" t="s">
        <v>3778</v>
      </c>
      <c r="AC210" s="47">
        <f t="shared" si="135"/>
        <v>3.7979520552371623E-2</v>
      </c>
      <c r="AD210" s="32"/>
      <c r="AE210" s="32" t="s">
        <v>3779</v>
      </c>
      <c r="AF210" s="32" t="s">
        <v>3780</v>
      </c>
      <c r="AG210" s="28">
        <f t="shared" si="136"/>
        <v>1.8327000000000169</v>
      </c>
      <c r="AH210" s="32">
        <v>4</v>
      </c>
      <c r="AI210" s="32">
        <v>2</v>
      </c>
      <c r="AJ210" s="49">
        <f t="shared" si="137"/>
        <v>9.6440761866812128</v>
      </c>
      <c r="AK210" s="51">
        <f t="shared" si="138"/>
        <v>9.6696671307681754</v>
      </c>
      <c r="AL210" s="51">
        <f t="shared" si="139"/>
        <v>5.2622230516075321</v>
      </c>
      <c r="AM210" s="51">
        <f t="shared" si="140"/>
        <v>5.276186572143879</v>
      </c>
      <c r="AN210" s="51"/>
      <c r="AO210" s="51">
        <f t="shared" si="141"/>
        <v>0</v>
      </c>
      <c r="AP210" s="51">
        <f t="shared" si="142"/>
        <v>0</v>
      </c>
      <c r="AQ210" s="51">
        <f t="shared" si="143"/>
        <v>0</v>
      </c>
      <c r="AR210" s="51">
        <f t="shared" si="144"/>
        <v>0</v>
      </c>
      <c r="AS210" s="51">
        <f t="shared" si="145"/>
        <v>0</v>
      </c>
      <c r="AT210" s="51">
        <f t="shared" si="146"/>
        <v>5.2622230516075321</v>
      </c>
      <c r="AU210" s="51">
        <f t="shared" si="147"/>
        <v>0</v>
      </c>
      <c r="AV210" s="51">
        <f t="shared" si="148"/>
        <v>1</v>
      </c>
      <c r="AW210" s="51">
        <f t="shared" si="149"/>
        <v>0</v>
      </c>
      <c r="AX210" s="51">
        <f t="shared" si="150"/>
        <v>0</v>
      </c>
      <c r="AY210" s="51">
        <f t="shared" si="151"/>
        <v>0</v>
      </c>
      <c r="AZ210" s="51">
        <f t="shared" si="152"/>
        <v>0</v>
      </c>
      <c r="BA210" s="51">
        <f t="shared" si="153"/>
        <v>5.2622230516075321</v>
      </c>
      <c r="BB210" s="51">
        <f t="shared" si="154"/>
        <v>0</v>
      </c>
      <c r="BC210" s="51">
        <f t="shared" si="155"/>
        <v>1</v>
      </c>
      <c r="BD210" s="51">
        <f t="shared" si="156"/>
        <v>0</v>
      </c>
      <c r="BE210" s="51">
        <f t="shared" si="157"/>
        <v>0</v>
      </c>
      <c r="BF210" s="51">
        <f t="shared" si="158"/>
        <v>0</v>
      </c>
      <c r="BG210" s="51">
        <f t="shared" si="159"/>
        <v>0</v>
      </c>
      <c r="BH210" s="51">
        <f t="shared" si="160"/>
        <v>0</v>
      </c>
      <c r="BI210" s="51">
        <f t="shared" si="161"/>
        <v>0</v>
      </c>
      <c r="BJ210" s="51">
        <f t="shared" si="162"/>
        <v>5.276186572143879</v>
      </c>
      <c r="BK210" s="51">
        <f t="shared" si="163"/>
        <v>0</v>
      </c>
      <c r="BL210" s="51">
        <f t="shared" si="164"/>
        <v>1</v>
      </c>
      <c r="BM210" s="51">
        <f t="shared" si="165"/>
        <v>0</v>
      </c>
      <c r="BN210" s="51">
        <f t="shared" si="166"/>
        <v>0</v>
      </c>
      <c r="BO210" s="51">
        <f t="shared" si="167"/>
        <v>0</v>
      </c>
      <c r="BP210" s="51">
        <f t="shared" si="168"/>
        <v>0</v>
      </c>
      <c r="BQ210" s="51">
        <f t="shared" si="169"/>
        <v>5.276186572143879</v>
      </c>
      <c r="BR210" s="51">
        <f t="shared" si="170"/>
        <v>0</v>
      </c>
      <c r="BS210" s="51">
        <f t="shared" si="171"/>
        <v>1</v>
      </c>
      <c r="BT210" s="51">
        <f t="shared" si="172"/>
        <v>0</v>
      </c>
      <c r="BU210" s="32" t="s">
        <v>3781</v>
      </c>
      <c r="BV210" s="32" t="s">
        <v>3782</v>
      </c>
      <c r="BW210" s="32" t="s">
        <v>3783</v>
      </c>
      <c r="BX210" s="32" t="s">
        <v>2040</v>
      </c>
      <c r="BY210" s="32" t="s">
        <v>3784</v>
      </c>
      <c r="BZ210" s="32" t="s">
        <v>18</v>
      </c>
    </row>
    <row r="211" spans="1:78">
      <c r="A211" s="32" t="s">
        <v>20</v>
      </c>
      <c r="B211" s="32" t="s">
        <v>3785</v>
      </c>
      <c r="C211" s="35">
        <v>1646150</v>
      </c>
      <c r="D211" s="33" t="s">
        <v>3786</v>
      </c>
      <c r="E211" s="33" t="s">
        <v>3787</v>
      </c>
      <c r="F211" s="33" t="s">
        <v>3788</v>
      </c>
      <c r="G211" s="33" t="s">
        <v>3789</v>
      </c>
      <c r="H211" s="33" t="s">
        <v>3790</v>
      </c>
      <c r="I211" s="32" t="s">
        <v>3791</v>
      </c>
      <c r="J211" s="32" t="s">
        <v>3792</v>
      </c>
      <c r="K211" s="32" t="s">
        <v>3793</v>
      </c>
      <c r="L211" s="33" t="s">
        <v>3794</v>
      </c>
      <c r="M211" s="33" t="s">
        <v>3795</v>
      </c>
      <c r="N211" s="33" t="s">
        <v>3796</v>
      </c>
      <c r="O211" s="32" t="s">
        <v>3797</v>
      </c>
      <c r="P211" s="36">
        <f t="shared" si="130"/>
        <v>-0.54020252993999995</v>
      </c>
      <c r="Q211" s="38">
        <f t="shared" si="131"/>
        <v>-0.41636245329284693</v>
      </c>
      <c r="R211" s="41" t="s">
        <v>3798</v>
      </c>
      <c r="S211" s="44">
        <f t="shared" si="132"/>
        <v>1.5677159781909422</v>
      </c>
      <c r="T211" s="43">
        <f t="shared" si="133"/>
        <v>2.000237137423023</v>
      </c>
      <c r="U211" s="42">
        <f t="shared" si="134"/>
        <v>0.63669525555371376</v>
      </c>
      <c r="V211" s="33" t="s">
        <v>3799</v>
      </c>
      <c r="W211" s="32" t="s">
        <v>3800</v>
      </c>
      <c r="X211" s="32" t="s">
        <v>3801</v>
      </c>
      <c r="Y211" s="32" t="s">
        <v>3802</v>
      </c>
      <c r="Z211" s="32" t="s">
        <v>3803</v>
      </c>
      <c r="AA211" s="32" t="s">
        <v>3804</v>
      </c>
      <c r="AB211" s="32" t="s">
        <v>3805</v>
      </c>
      <c r="AC211" s="47">
        <f t="shared" si="135"/>
        <v>4.2941292123147415E-2</v>
      </c>
      <c r="AD211" s="32"/>
      <c r="AE211" s="32" t="s">
        <v>3806</v>
      </c>
      <c r="AF211" s="32" t="s">
        <v>3807</v>
      </c>
      <c r="AG211" s="28">
        <f t="shared" si="136"/>
        <v>4.3687999999999931</v>
      </c>
      <c r="AH211" s="32">
        <v>1</v>
      </c>
      <c r="AI211" s="32">
        <v>3</v>
      </c>
      <c r="AJ211" s="49">
        <f t="shared" si="137"/>
        <v>10.163579022187456</v>
      </c>
      <c r="AK211" s="51">
        <f t="shared" si="138"/>
        <v>8.8635897298095205</v>
      </c>
      <c r="AL211" s="51">
        <f t="shared" si="139"/>
        <v>2.3264006185193811</v>
      </c>
      <c r="AM211" s="51">
        <f t="shared" si="140"/>
        <v>2.0288385208317008</v>
      </c>
      <c r="AN211" s="51"/>
      <c r="AO211" s="51">
        <f t="shared" si="141"/>
        <v>2.3264006185193811</v>
      </c>
      <c r="AP211" s="51">
        <f t="shared" si="142"/>
        <v>0</v>
      </c>
      <c r="AQ211" s="51">
        <f t="shared" si="143"/>
        <v>1</v>
      </c>
      <c r="AR211" s="51">
        <f t="shared" si="144"/>
        <v>0</v>
      </c>
      <c r="AS211" s="51">
        <f t="shared" si="145"/>
        <v>0</v>
      </c>
      <c r="AT211" s="51">
        <f t="shared" si="146"/>
        <v>0</v>
      </c>
      <c r="AU211" s="51">
        <f t="shared" si="147"/>
        <v>0</v>
      </c>
      <c r="AV211" s="51">
        <f t="shared" si="148"/>
        <v>0</v>
      </c>
      <c r="AW211" s="51">
        <f t="shared" si="149"/>
        <v>0</v>
      </c>
      <c r="AX211" s="51">
        <f t="shared" si="150"/>
        <v>2.3264006185193811</v>
      </c>
      <c r="AY211" s="51">
        <f t="shared" si="151"/>
        <v>0</v>
      </c>
      <c r="AZ211" s="51">
        <f t="shared" si="152"/>
        <v>1</v>
      </c>
      <c r="BA211" s="51">
        <f t="shared" si="153"/>
        <v>0</v>
      </c>
      <c r="BB211" s="51">
        <f t="shared" si="154"/>
        <v>0</v>
      </c>
      <c r="BC211" s="51">
        <f t="shared" si="155"/>
        <v>0</v>
      </c>
      <c r="BD211" s="51">
        <f t="shared" si="156"/>
        <v>0</v>
      </c>
      <c r="BE211" s="51">
        <f t="shared" si="157"/>
        <v>2.0288385208317008</v>
      </c>
      <c r="BF211" s="51">
        <f t="shared" si="158"/>
        <v>0</v>
      </c>
      <c r="BG211" s="51">
        <f t="shared" si="159"/>
        <v>1</v>
      </c>
      <c r="BH211" s="51">
        <f t="shared" si="160"/>
        <v>0</v>
      </c>
      <c r="BI211" s="51">
        <f t="shared" si="161"/>
        <v>0</v>
      </c>
      <c r="BJ211" s="51">
        <f t="shared" si="162"/>
        <v>0</v>
      </c>
      <c r="BK211" s="51">
        <f t="shared" si="163"/>
        <v>0</v>
      </c>
      <c r="BL211" s="51">
        <f t="shared" si="164"/>
        <v>0</v>
      </c>
      <c r="BM211" s="51">
        <f t="shared" si="165"/>
        <v>0</v>
      </c>
      <c r="BN211" s="51">
        <f t="shared" si="166"/>
        <v>2.0288385208317008</v>
      </c>
      <c r="BO211" s="51">
        <f t="shared" si="167"/>
        <v>0</v>
      </c>
      <c r="BP211" s="51">
        <f t="shared" si="168"/>
        <v>1</v>
      </c>
      <c r="BQ211" s="51">
        <f t="shared" si="169"/>
        <v>0</v>
      </c>
      <c r="BR211" s="51">
        <f t="shared" si="170"/>
        <v>0</v>
      </c>
      <c r="BS211" s="51">
        <f t="shared" si="171"/>
        <v>0</v>
      </c>
      <c r="BT211" s="51">
        <f t="shared" si="172"/>
        <v>0</v>
      </c>
      <c r="BU211" s="32" t="s">
        <v>3808</v>
      </c>
      <c r="BV211" s="32" t="s">
        <v>3809</v>
      </c>
      <c r="BW211" s="32" t="s">
        <v>3810</v>
      </c>
      <c r="BX211" s="32" t="s">
        <v>3811</v>
      </c>
      <c r="BY211" s="32" t="s">
        <v>3812</v>
      </c>
      <c r="BZ211" s="32" t="s">
        <v>18</v>
      </c>
    </row>
    <row r="212" spans="1:78">
      <c r="A212" s="32" t="s">
        <v>20</v>
      </c>
      <c r="B212" s="32" t="s">
        <v>3813</v>
      </c>
      <c r="C212" s="32" t="s">
        <v>3814</v>
      </c>
      <c r="D212" s="32" t="s">
        <v>3815</v>
      </c>
      <c r="E212" s="33" t="s">
        <v>2856</v>
      </c>
      <c r="F212" s="32" t="s">
        <v>3816</v>
      </c>
      <c r="G212" s="33" t="s">
        <v>3817</v>
      </c>
      <c r="H212" s="32" t="s">
        <v>3818</v>
      </c>
      <c r="I212" s="32" t="s">
        <v>3819</v>
      </c>
      <c r="J212" s="32" t="s">
        <v>3820</v>
      </c>
      <c r="K212" s="32" t="s">
        <v>3821</v>
      </c>
      <c r="L212" s="32" t="s">
        <v>3822</v>
      </c>
      <c r="M212" s="33" t="s">
        <v>3823</v>
      </c>
      <c r="N212" s="33" t="s">
        <v>3824</v>
      </c>
      <c r="O212" s="33" t="s">
        <v>3825</v>
      </c>
      <c r="P212" s="36">
        <f t="shared" si="130"/>
        <v>-0.9381294161799999</v>
      </c>
      <c r="Q212" s="38">
        <f t="shared" si="131"/>
        <v>0.7601736030044548</v>
      </c>
      <c r="R212" s="41" t="s">
        <v>3826</v>
      </c>
      <c r="S212" s="44">
        <f t="shared" si="132"/>
        <v>0.92376934886318218</v>
      </c>
      <c r="T212" s="43">
        <f t="shared" si="133"/>
        <v>0.70721605688800127</v>
      </c>
      <c r="U212" s="42">
        <f t="shared" si="134"/>
        <v>0.22511386257536892</v>
      </c>
      <c r="V212" s="32" t="s">
        <v>3827</v>
      </c>
      <c r="W212" s="32" t="s">
        <v>3828</v>
      </c>
      <c r="X212" s="33" t="s">
        <v>3829</v>
      </c>
      <c r="Y212" s="32" t="s">
        <v>3830</v>
      </c>
      <c r="Z212" s="32" t="s">
        <v>3831</v>
      </c>
      <c r="AA212" s="32" t="s">
        <v>3832</v>
      </c>
      <c r="AB212" s="32" t="s">
        <v>3833</v>
      </c>
      <c r="AC212" s="47">
        <f t="shared" si="135"/>
        <v>4.5921136253049215E-2</v>
      </c>
      <c r="AD212" s="32"/>
      <c r="AE212" s="32" t="s">
        <v>3834</v>
      </c>
      <c r="AF212" s="32" t="s">
        <v>3835</v>
      </c>
      <c r="AG212" s="28">
        <f t="shared" si="136"/>
        <v>2.804600000000022</v>
      </c>
      <c r="AH212" s="32">
        <v>3</v>
      </c>
      <c r="AI212" s="32">
        <v>1</v>
      </c>
      <c r="AJ212" s="49">
        <f t="shared" si="137"/>
        <v>9.3037266569856794</v>
      </c>
      <c r="AK212" s="51">
        <f t="shared" si="138"/>
        <v>7.2668488804563367</v>
      </c>
      <c r="AL212" s="51">
        <f t="shared" si="139"/>
        <v>3.3173096544910528</v>
      </c>
      <c r="AM212" s="51">
        <f t="shared" si="140"/>
        <v>2.5910464524196963</v>
      </c>
      <c r="AN212" s="51"/>
      <c r="AO212" s="51">
        <f t="shared" si="141"/>
        <v>0</v>
      </c>
      <c r="AP212" s="51">
        <f t="shared" si="142"/>
        <v>3.3173096544910528</v>
      </c>
      <c r="AQ212" s="51">
        <f t="shared" si="143"/>
        <v>0</v>
      </c>
      <c r="AR212" s="51">
        <f t="shared" si="144"/>
        <v>1</v>
      </c>
      <c r="AS212" s="51">
        <f t="shared" si="145"/>
        <v>0</v>
      </c>
      <c r="AT212" s="51">
        <f t="shared" si="146"/>
        <v>0</v>
      </c>
      <c r="AU212" s="51">
        <f t="shared" si="147"/>
        <v>0</v>
      </c>
      <c r="AV212" s="51">
        <f t="shared" si="148"/>
        <v>0</v>
      </c>
      <c r="AW212" s="51">
        <f t="shared" si="149"/>
        <v>3.3173096544910528</v>
      </c>
      <c r="AX212" s="51">
        <f t="shared" si="150"/>
        <v>0</v>
      </c>
      <c r="AY212" s="51">
        <f t="shared" si="151"/>
        <v>1</v>
      </c>
      <c r="AZ212" s="51">
        <f t="shared" si="152"/>
        <v>0</v>
      </c>
      <c r="BA212" s="51">
        <f t="shared" si="153"/>
        <v>0</v>
      </c>
      <c r="BB212" s="51">
        <f t="shared" si="154"/>
        <v>0</v>
      </c>
      <c r="BC212" s="51">
        <f t="shared" si="155"/>
        <v>0</v>
      </c>
      <c r="BD212" s="51">
        <f t="shared" si="156"/>
        <v>0</v>
      </c>
      <c r="BE212" s="51">
        <f t="shared" si="157"/>
        <v>0</v>
      </c>
      <c r="BF212" s="51">
        <f t="shared" si="158"/>
        <v>2.5910464524196963</v>
      </c>
      <c r="BG212" s="51">
        <f t="shared" si="159"/>
        <v>0</v>
      </c>
      <c r="BH212" s="51">
        <f t="shared" si="160"/>
        <v>1</v>
      </c>
      <c r="BI212" s="51">
        <f t="shared" si="161"/>
        <v>0</v>
      </c>
      <c r="BJ212" s="51">
        <f t="shared" si="162"/>
        <v>0</v>
      </c>
      <c r="BK212" s="51">
        <f t="shared" si="163"/>
        <v>0</v>
      </c>
      <c r="BL212" s="51">
        <f t="shared" si="164"/>
        <v>0</v>
      </c>
      <c r="BM212" s="51">
        <f t="shared" si="165"/>
        <v>2.5910464524196963</v>
      </c>
      <c r="BN212" s="51">
        <f t="shared" si="166"/>
        <v>0</v>
      </c>
      <c r="BO212" s="51">
        <f t="shared" si="167"/>
        <v>1</v>
      </c>
      <c r="BP212" s="51">
        <f t="shared" si="168"/>
        <v>0</v>
      </c>
      <c r="BQ212" s="51">
        <f t="shared" si="169"/>
        <v>0</v>
      </c>
      <c r="BR212" s="51">
        <f t="shared" si="170"/>
        <v>0</v>
      </c>
      <c r="BS212" s="51">
        <f t="shared" si="171"/>
        <v>0</v>
      </c>
      <c r="BT212" s="51">
        <f t="shared" si="172"/>
        <v>0</v>
      </c>
      <c r="BU212" s="32" t="s">
        <v>3836</v>
      </c>
      <c r="BV212" s="32" t="s">
        <v>3837</v>
      </c>
      <c r="BW212" s="32" t="s">
        <v>3838</v>
      </c>
      <c r="BX212" s="32" t="s">
        <v>3839</v>
      </c>
      <c r="BY212" s="32" t="s">
        <v>3401</v>
      </c>
      <c r="BZ212" s="32" t="s">
        <v>18</v>
      </c>
    </row>
    <row r="213" spans="1:78">
      <c r="A213" s="32" t="s">
        <v>16</v>
      </c>
      <c r="B213" s="32" t="s">
        <v>3840</v>
      </c>
      <c r="C213" s="32" t="s">
        <v>3841</v>
      </c>
      <c r="D213" s="32" t="s">
        <v>3842</v>
      </c>
      <c r="E213" s="32" t="s">
        <v>3843</v>
      </c>
      <c r="F213" s="33" t="s">
        <v>3844</v>
      </c>
      <c r="G213" s="33" t="s">
        <v>3845</v>
      </c>
      <c r="H213" s="33" t="s">
        <v>3846</v>
      </c>
      <c r="I213" s="32" t="s">
        <v>3847</v>
      </c>
      <c r="J213" s="32" t="s">
        <v>3848</v>
      </c>
      <c r="K213" s="32" t="s">
        <v>3849</v>
      </c>
      <c r="L213" s="33" t="s">
        <v>3850</v>
      </c>
      <c r="M213" s="32" t="s">
        <v>3851</v>
      </c>
      <c r="N213" s="32" t="s">
        <v>3852</v>
      </c>
      <c r="O213" s="32" t="s">
        <v>3853</v>
      </c>
      <c r="P213" s="36">
        <f t="shared" si="130"/>
        <v>0.22148214712300002</v>
      </c>
      <c r="Q213" s="38">
        <f t="shared" si="131"/>
        <v>-0.90189131701157155</v>
      </c>
      <c r="R213" s="41" t="s">
        <v>3854</v>
      </c>
      <c r="S213" s="44">
        <f t="shared" si="132"/>
        <v>1.7890508476895237</v>
      </c>
      <c r="T213" s="43">
        <f t="shared" si="133"/>
        <v>2.6949244467643529</v>
      </c>
      <c r="U213" s="42">
        <f t="shared" si="134"/>
        <v>0.85782109392347627</v>
      </c>
      <c r="V213" s="32" t="s">
        <v>3855</v>
      </c>
      <c r="W213" s="32" t="s">
        <v>3856</v>
      </c>
      <c r="X213" s="32" t="s">
        <v>3857</v>
      </c>
      <c r="Y213" s="32" t="s">
        <v>3858</v>
      </c>
      <c r="Z213" s="32" t="s">
        <v>3859</v>
      </c>
      <c r="AA213" s="32" t="s">
        <v>3860</v>
      </c>
      <c r="AB213" s="32" t="s">
        <v>3861</v>
      </c>
      <c r="AC213" s="47">
        <f t="shared" si="135"/>
        <v>2.9169283193182852E-2</v>
      </c>
      <c r="AD213" s="32"/>
      <c r="AE213" s="32" t="s">
        <v>3862</v>
      </c>
      <c r="AF213" s="32" t="s">
        <v>3863</v>
      </c>
      <c r="AG213" s="28">
        <f t="shared" si="136"/>
        <v>3.1758000000000095</v>
      </c>
      <c r="AH213" s="32">
        <v>2</v>
      </c>
      <c r="AI213" s="32">
        <v>1</v>
      </c>
      <c r="AJ213" s="49">
        <f t="shared" si="137"/>
        <v>10.91202487196826</v>
      </c>
      <c r="AK213" s="51">
        <f t="shared" si="138"/>
        <v>9.8515791778589854</v>
      </c>
      <c r="AL213" s="51">
        <f t="shared" si="139"/>
        <v>3.4359924655104943</v>
      </c>
      <c r="AM213" s="51">
        <f t="shared" si="140"/>
        <v>3.1020779576355424</v>
      </c>
      <c r="AN213" s="51"/>
      <c r="AO213" s="51">
        <f t="shared" si="141"/>
        <v>0</v>
      </c>
      <c r="AP213" s="51">
        <f t="shared" si="142"/>
        <v>3.4359924655104943</v>
      </c>
      <c r="AQ213" s="51">
        <f t="shared" si="143"/>
        <v>0</v>
      </c>
      <c r="AR213" s="51">
        <f t="shared" si="144"/>
        <v>1</v>
      </c>
      <c r="AS213" s="51">
        <f t="shared" si="145"/>
        <v>3.4359924655104943</v>
      </c>
      <c r="AT213" s="51">
        <f t="shared" si="146"/>
        <v>0</v>
      </c>
      <c r="AU213" s="51">
        <f t="shared" si="147"/>
        <v>1</v>
      </c>
      <c r="AV213" s="51">
        <f t="shared" si="148"/>
        <v>0</v>
      </c>
      <c r="AW213" s="51">
        <f t="shared" si="149"/>
        <v>0</v>
      </c>
      <c r="AX213" s="51">
        <f t="shared" si="150"/>
        <v>0</v>
      </c>
      <c r="AY213" s="51">
        <f t="shared" si="151"/>
        <v>0</v>
      </c>
      <c r="AZ213" s="51">
        <f t="shared" si="152"/>
        <v>0</v>
      </c>
      <c r="BA213" s="51">
        <f t="shared" si="153"/>
        <v>0</v>
      </c>
      <c r="BB213" s="51">
        <f t="shared" si="154"/>
        <v>0</v>
      </c>
      <c r="BC213" s="51">
        <f t="shared" si="155"/>
        <v>0</v>
      </c>
      <c r="BD213" s="51">
        <f t="shared" si="156"/>
        <v>0</v>
      </c>
      <c r="BE213" s="51">
        <f t="shared" si="157"/>
        <v>0</v>
      </c>
      <c r="BF213" s="51">
        <f t="shared" si="158"/>
        <v>3.1020779576355424</v>
      </c>
      <c r="BG213" s="51">
        <f t="shared" si="159"/>
        <v>0</v>
      </c>
      <c r="BH213" s="51">
        <f t="shared" si="160"/>
        <v>1</v>
      </c>
      <c r="BI213" s="51">
        <f t="shared" si="161"/>
        <v>3.1020779576355424</v>
      </c>
      <c r="BJ213" s="51">
        <f t="shared" si="162"/>
        <v>0</v>
      </c>
      <c r="BK213" s="51">
        <f t="shared" si="163"/>
        <v>1</v>
      </c>
      <c r="BL213" s="51">
        <f t="shared" si="164"/>
        <v>0</v>
      </c>
      <c r="BM213" s="51">
        <f t="shared" si="165"/>
        <v>0</v>
      </c>
      <c r="BN213" s="51">
        <f t="shared" si="166"/>
        <v>0</v>
      </c>
      <c r="BO213" s="51">
        <f t="shared" si="167"/>
        <v>0</v>
      </c>
      <c r="BP213" s="51">
        <f t="shared" si="168"/>
        <v>0</v>
      </c>
      <c r="BQ213" s="51">
        <f t="shared" si="169"/>
        <v>0</v>
      </c>
      <c r="BR213" s="51">
        <f t="shared" si="170"/>
        <v>0</v>
      </c>
      <c r="BS213" s="51">
        <f t="shared" si="171"/>
        <v>0</v>
      </c>
      <c r="BT213" s="51">
        <f t="shared" si="172"/>
        <v>0</v>
      </c>
      <c r="BU213" s="32" t="s">
        <v>3864</v>
      </c>
      <c r="BV213" s="32" t="s">
        <v>3865</v>
      </c>
      <c r="BW213" s="32" t="s">
        <v>3866</v>
      </c>
      <c r="BX213" s="32" t="s">
        <v>3867</v>
      </c>
      <c r="BY213" s="32" t="s">
        <v>3868</v>
      </c>
      <c r="BZ213" s="32" t="s">
        <v>18</v>
      </c>
    </row>
    <row r="214" spans="1:78">
      <c r="A214" s="32" t="s">
        <v>22</v>
      </c>
      <c r="B214" s="32" t="s">
        <v>3869</v>
      </c>
      <c r="C214" s="32" t="s">
        <v>3870</v>
      </c>
      <c r="D214" s="32" t="s">
        <v>3871</v>
      </c>
      <c r="E214" s="33" t="s">
        <v>3872</v>
      </c>
      <c r="F214" s="32" t="s">
        <v>3873</v>
      </c>
      <c r="G214" s="32" t="s">
        <v>3874</v>
      </c>
      <c r="H214" s="32" t="s">
        <v>3875</v>
      </c>
      <c r="I214" s="32" t="s">
        <v>3876</v>
      </c>
      <c r="J214" s="32" t="s">
        <v>3877</v>
      </c>
      <c r="K214" s="33" t="s">
        <v>3878</v>
      </c>
      <c r="L214" s="33" t="s">
        <v>3879</v>
      </c>
      <c r="M214" s="33" t="s">
        <v>3880</v>
      </c>
      <c r="N214" s="33" t="s">
        <v>3881</v>
      </c>
      <c r="O214" s="32" t="s">
        <v>3882</v>
      </c>
      <c r="P214" s="36">
        <f t="shared" si="130"/>
        <v>0.94470159273600007</v>
      </c>
      <c r="Q214" s="38">
        <f t="shared" si="131"/>
        <v>0.78492219863587076</v>
      </c>
      <c r="R214" s="41" t="s">
        <v>3883</v>
      </c>
      <c r="S214" s="44">
        <f t="shared" si="132"/>
        <v>0.12568815996841778</v>
      </c>
      <c r="T214" s="43">
        <f t="shared" si="133"/>
        <v>0.66822577797622973</v>
      </c>
      <c r="U214" s="42">
        <f t="shared" si="134"/>
        <v>0.21270287133268867</v>
      </c>
      <c r="V214" s="33" t="s">
        <v>3884</v>
      </c>
      <c r="W214" s="32" t="s">
        <v>3885</v>
      </c>
      <c r="X214" s="32" t="s">
        <v>3886</v>
      </c>
      <c r="Y214" s="32" t="s">
        <v>3887</v>
      </c>
      <c r="Z214" s="32" t="s">
        <v>3888</v>
      </c>
      <c r="AA214" s="32" t="s">
        <v>3889</v>
      </c>
      <c r="AB214" s="32" t="s">
        <v>3890</v>
      </c>
      <c r="AC214" s="47">
        <f t="shared" si="135"/>
        <v>4.2343540261942404E-2</v>
      </c>
      <c r="AD214" s="32"/>
      <c r="AE214" s="32" t="s">
        <v>3891</v>
      </c>
      <c r="AF214" s="32" t="s">
        <v>3892</v>
      </c>
      <c r="AG214" s="28">
        <f t="shared" si="136"/>
        <v>3.1739000000000033</v>
      </c>
      <c r="AH214" s="32">
        <v>3</v>
      </c>
      <c r="AI214" s="32">
        <v>4</v>
      </c>
      <c r="AJ214" s="49">
        <f t="shared" si="137"/>
        <v>6.5430591758131937</v>
      </c>
      <c r="AK214" s="51">
        <f t="shared" si="138"/>
        <v>7.3020499326563382</v>
      </c>
      <c r="AL214" s="51">
        <f t="shared" si="139"/>
        <v>2.0615202671203212</v>
      </c>
      <c r="AM214" s="51">
        <f t="shared" si="140"/>
        <v>2.300655323940997</v>
      </c>
      <c r="AN214" s="51"/>
      <c r="AO214" s="51">
        <f t="shared" si="141"/>
        <v>0</v>
      </c>
      <c r="AP214" s="51">
        <f t="shared" si="142"/>
        <v>0</v>
      </c>
      <c r="AQ214" s="51">
        <f t="shared" si="143"/>
        <v>0</v>
      </c>
      <c r="AR214" s="51">
        <f t="shared" si="144"/>
        <v>0</v>
      </c>
      <c r="AS214" s="51">
        <f t="shared" si="145"/>
        <v>0</v>
      </c>
      <c r="AT214" s="51">
        <f t="shared" si="146"/>
        <v>0</v>
      </c>
      <c r="AU214" s="51">
        <f t="shared" si="147"/>
        <v>0</v>
      </c>
      <c r="AV214" s="51">
        <f t="shared" si="148"/>
        <v>0</v>
      </c>
      <c r="AW214" s="51">
        <f t="shared" si="149"/>
        <v>2.0615202671203212</v>
      </c>
      <c r="AX214" s="51">
        <f t="shared" si="150"/>
        <v>0</v>
      </c>
      <c r="AY214" s="51">
        <f t="shared" si="151"/>
        <v>1</v>
      </c>
      <c r="AZ214" s="51">
        <f t="shared" si="152"/>
        <v>0</v>
      </c>
      <c r="BA214" s="51">
        <f t="shared" si="153"/>
        <v>0</v>
      </c>
      <c r="BB214" s="51">
        <f t="shared" si="154"/>
        <v>2.0615202671203212</v>
      </c>
      <c r="BC214" s="51">
        <f t="shared" si="155"/>
        <v>0</v>
      </c>
      <c r="BD214" s="51">
        <f t="shared" si="156"/>
        <v>1</v>
      </c>
      <c r="BE214" s="51">
        <f t="shared" si="157"/>
        <v>0</v>
      </c>
      <c r="BF214" s="51">
        <f t="shared" si="158"/>
        <v>0</v>
      </c>
      <c r="BG214" s="51">
        <f t="shared" si="159"/>
        <v>0</v>
      </c>
      <c r="BH214" s="51">
        <f t="shared" si="160"/>
        <v>0</v>
      </c>
      <c r="BI214" s="51">
        <f t="shared" si="161"/>
        <v>0</v>
      </c>
      <c r="BJ214" s="51">
        <f t="shared" si="162"/>
        <v>0</v>
      </c>
      <c r="BK214" s="51">
        <f t="shared" si="163"/>
        <v>0</v>
      </c>
      <c r="BL214" s="51">
        <f t="shared" si="164"/>
        <v>0</v>
      </c>
      <c r="BM214" s="51">
        <f t="shared" si="165"/>
        <v>2.300655323940997</v>
      </c>
      <c r="BN214" s="51">
        <f t="shared" si="166"/>
        <v>0</v>
      </c>
      <c r="BO214" s="51">
        <f t="shared" si="167"/>
        <v>1</v>
      </c>
      <c r="BP214" s="51">
        <f t="shared" si="168"/>
        <v>0</v>
      </c>
      <c r="BQ214" s="51">
        <f t="shared" si="169"/>
        <v>0</v>
      </c>
      <c r="BR214" s="51">
        <f t="shared" si="170"/>
        <v>2.300655323940997</v>
      </c>
      <c r="BS214" s="51">
        <f t="shared" si="171"/>
        <v>0</v>
      </c>
      <c r="BT214" s="51">
        <f t="shared" si="172"/>
        <v>1</v>
      </c>
      <c r="BU214" s="32" t="s">
        <v>3893</v>
      </c>
      <c r="BV214" s="32" t="s">
        <v>3894</v>
      </c>
      <c r="BW214" s="32" t="s">
        <v>3895</v>
      </c>
      <c r="BX214" s="32" t="s">
        <v>3896</v>
      </c>
      <c r="BY214" s="32" t="s">
        <v>3897</v>
      </c>
      <c r="BZ214" s="32" t="s">
        <v>18</v>
      </c>
    </row>
    <row r="215" spans="1:78">
      <c r="A215" s="32" t="s">
        <v>16</v>
      </c>
      <c r="B215" s="32" t="s">
        <v>3898</v>
      </c>
      <c r="C215" s="32" t="s">
        <v>3899</v>
      </c>
      <c r="D215" s="32" t="s">
        <v>3900</v>
      </c>
      <c r="E215" s="33" t="s">
        <v>3901</v>
      </c>
      <c r="F215" s="32" t="s">
        <v>3902</v>
      </c>
      <c r="G215" s="33" t="s">
        <v>3903</v>
      </c>
      <c r="H215" s="32" t="s">
        <v>3904</v>
      </c>
      <c r="I215" s="32" t="s">
        <v>3905</v>
      </c>
      <c r="J215" s="32" t="s">
        <v>3906</v>
      </c>
      <c r="K215" s="33" t="s">
        <v>3907</v>
      </c>
      <c r="L215" s="33" t="s">
        <v>3908</v>
      </c>
      <c r="M215" s="33" t="s">
        <v>3909</v>
      </c>
      <c r="N215" s="33" t="s">
        <v>3910</v>
      </c>
      <c r="O215" s="32" t="s">
        <v>3911</v>
      </c>
      <c r="P215" s="36">
        <f t="shared" si="130"/>
        <v>0.87503558984800001</v>
      </c>
      <c r="Q215" s="38">
        <f t="shared" si="131"/>
        <v>0.53137456700127461</v>
      </c>
      <c r="R215" s="41" t="s">
        <v>3912</v>
      </c>
      <c r="S215" s="44">
        <f t="shared" si="132"/>
        <v>0.55510379361477447</v>
      </c>
      <c r="T215" s="43">
        <f t="shared" si="133"/>
        <v>1.0105739826513218</v>
      </c>
      <c r="U215" s="42">
        <f t="shared" si="134"/>
        <v>0.32167568939804231</v>
      </c>
      <c r="V215" s="33" t="s">
        <v>3913</v>
      </c>
      <c r="W215" s="32" t="s">
        <v>3914</v>
      </c>
      <c r="X215" s="32" t="s">
        <v>3915</v>
      </c>
      <c r="Y215" s="32" t="s">
        <v>3916</v>
      </c>
      <c r="Z215" s="32" t="s">
        <v>3917</v>
      </c>
      <c r="AA215" s="32" t="s">
        <v>3918</v>
      </c>
      <c r="AB215" s="32" t="s">
        <v>3919</v>
      </c>
      <c r="AC215" s="47">
        <f t="shared" si="135"/>
        <v>3.2634683610643873E-2</v>
      </c>
      <c r="AD215" s="32"/>
      <c r="AE215" s="32" t="s">
        <v>3920</v>
      </c>
      <c r="AF215" s="32" t="s">
        <v>3921</v>
      </c>
      <c r="AG215" s="28">
        <f t="shared" si="136"/>
        <v>2.7675999999999874</v>
      </c>
      <c r="AH215" s="32">
        <v>2</v>
      </c>
      <c r="AI215" s="32">
        <v>3</v>
      </c>
      <c r="AJ215" s="49">
        <f t="shared" si="137"/>
        <v>9.0617038192364703</v>
      </c>
      <c r="AK215" s="51">
        <f t="shared" si="138"/>
        <v>8.2745531752376262</v>
      </c>
      <c r="AL215" s="51">
        <f t="shared" si="139"/>
        <v>3.2742100806606849</v>
      </c>
      <c r="AM215" s="51">
        <f t="shared" si="140"/>
        <v>2.9897937473759444</v>
      </c>
      <c r="AN215" s="51"/>
      <c r="AO215" s="51">
        <f t="shared" si="141"/>
        <v>0</v>
      </c>
      <c r="AP215" s="51">
        <f t="shared" si="142"/>
        <v>0</v>
      </c>
      <c r="AQ215" s="51">
        <f t="shared" si="143"/>
        <v>0</v>
      </c>
      <c r="AR215" s="51">
        <f t="shared" si="144"/>
        <v>0</v>
      </c>
      <c r="AS215" s="51">
        <f t="shared" si="145"/>
        <v>3.2742100806606849</v>
      </c>
      <c r="AT215" s="51">
        <f t="shared" si="146"/>
        <v>0</v>
      </c>
      <c r="AU215" s="51">
        <f t="shared" si="147"/>
        <v>1</v>
      </c>
      <c r="AV215" s="51">
        <f t="shared" si="148"/>
        <v>0</v>
      </c>
      <c r="AW215" s="51">
        <f t="shared" si="149"/>
        <v>0</v>
      </c>
      <c r="AX215" s="51">
        <f t="shared" si="150"/>
        <v>3.2742100806606849</v>
      </c>
      <c r="AY215" s="51">
        <f t="shared" si="151"/>
        <v>0</v>
      </c>
      <c r="AZ215" s="51">
        <f t="shared" si="152"/>
        <v>1</v>
      </c>
      <c r="BA215" s="51">
        <f t="shared" si="153"/>
        <v>0</v>
      </c>
      <c r="BB215" s="51">
        <f t="shared" si="154"/>
        <v>0</v>
      </c>
      <c r="BC215" s="51">
        <f t="shared" si="155"/>
        <v>0</v>
      </c>
      <c r="BD215" s="51">
        <f t="shared" si="156"/>
        <v>0</v>
      </c>
      <c r="BE215" s="51">
        <f t="shared" si="157"/>
        <v>0</v>
      </c>
      <c r="BF215" s="51">
        <f t="shared" si="158"/>
        <v>0</v>
      </c>
      <c r="BG215" s="51">
        <f t="shared" si="159"/>
        <v>0</v>
      </c>
      <c r="BH215" s="51">
        <f t="shared" si="160"/>
        <v>0</v>
      </c>
      <c r="BI215" s="51">
        <f t="shared" si="161"/>
        <v>2.9897937473759444</v>
      </c>
      <c r="BJ215" s="51">
        <f t="shared" si="162"/>
        <v>0</v>
      </c>
      <c r="BK215" s="51">
        <f t="shared" si="163"/>
        <v>1</v>
      </c>
      <c r="BL215" s="51">
        <f t="shared" si="164"/>
        <v>0</v>
      </c>
      <c r="BM215" s="51">
        <f t="shared" si="165"/>
        <v>0</v>
      </c>
      <c r="BN215" s="51">
        <f t="shared" si="166"/>
        <v>2.9897937473759444</v>
      </c>
      <c r="BO215" s="51">
        <f t="shared" si="167"/>
        <v>0</v>
      </c>
      <c r="BP215" s="51">
        <f t="shared" si="168"/>
        <v>1</v>
      </c>
      <c r="BQ215" s="51">
        <f t="shared" si="169"/>
        <v>0</v>
      </c>
      <c r="BR215" s="51">
        <f t="shared" si="170"/>
        <v>0</v>
      </c>
      <c r="BS215" s="51">
        <f t="shared" si="171"/>
        <v>0</v>
      </c>
      <c r="BT215" s="51">
        <f t="shared" si="172"/>
        <v>0</v>
      </c>
      <c r="BU215" s="32" t="s">
        <v>3922</v>
      </c>
      <c r="BV215" s="32" t="s">
        <v>3923</v>
      </c>
      <c r="BW215" s="32" t="s">
        <v>914</v>
      </c>
      <c r="BX215" s="32" t="s">
        <v>3924</v>
      </c>
      <c r="BY215" s="32" t="s">
        <v>3925</v>
      </c>
      <c r="BZ215" s="32" t="s">
        <v>18</v>
      </c>
    </row>
    <row r="216" spans="1:78">
      <c r="A216" s="32" t="s">
        <v>16</v>
      </c>
      <c r="B216" s="32" t="s">
        <v>3926</v>
      </c>
      <c r="C216" s="32" t="s">
        <v>3927</v>
      </c>
      <c r="D216" s="32" t="s">
        <v>3928</v>
      </c>
      <c r="E216" s="33" t="s">
        <v>3929</v>
      </c>
      <c r="F216" s="33" t="s">
        <v>3930</v>
      </c>
      <c r="G216" s="33" t="s">
        <v>3931</v>
      </c>
      <c r="H216" s="32" t="s">
        <v>3932</v>
      </c>
      <c r="I216" s="32" t="s">
        <v>3933</v>
      </c>
      <c r="J216" s="32" t="s">
        <v>3934</v>
      </c>
      <c r="K216" s="33" t="s">
        <v>3935</v>
      </c>
      <c r="L216" s="33" t="s">
        <v>3936</v>
      </c>
      <c r="M216" s="33" t="s">
        <v>3937</v>
      </c>
      <c r="N216" s="33" t="s">
        <v>3938</v>
      </c>
      <c r="O216" s="32" t="s">
        <v>3939</v>
      </c>
      <c r="P216" s="36">
        <f t="shared" si="130"/>
        <v>0.41059203924200005</v>
      </c>
      <c r="Q216" s="38">
        <f t="shared" si="131"/>
        <v>-0.66282835462219181</v>
      </c>
      <c r="R216" s="41" t="s">
        <v>3940</v>
      </c>
      <c r="S216" s="44">
        <f t="shared" si="132"/>
        <v>0.55024097348354462</v>
      </c>
      <c r="T216" s="43">
        <f t="shared" si="133"/>
        <v>2.2953861297384464</v>
      </c>
      <c r="U216" s="42">
        <f t="shared" si="134"/>
        <v>0.73064409770489669</v>
      </c>
      <c r="V216" s="33" t="s">
        <v>3941</v>
      </c>
      <c r="W216" s="32" t="s">
        <v>3942</v>
      </c>
      <c r="X216" s="33" t="s">
        <v>3943</v>
      </c>
      <c r="Y216" s="32" t="s">
        <v>3944</v>
      </c>
      <c r="Z216" s="32" t="s">
        <v>3945</v>
      </c>
      <c r="AA216" s="32" t="s">
        <v>3946</v>
      </c>
      <c r="AB216" s="32" t="s">
        <v>3947</v>
      </c>
      <c r="AC216" s="47">
        <f t="shared" si="135"/>
        <v>3.1669173907524571E-2</v>
      </c>
      <c r="AD216" s="32"/>
      <c r="AE216" s="32" t="s">
        <v>3948</v>
      </c>
      <c r="AF216" s="32" t="s">
        <v>3949</v>
      </c>
      <c r="AG216" s="28">
        <f t="shared" si="136"/>
        <v>4.1699000000000126</v>
      </c>
      <c r="AH216" s="32">
        <v>3</v>
      </c>
      <c r="AI216" s="32">
        <v>3</v>
      </c>
      <c r="AJ216" s="49">
        <f t="shared" si="137"/>
        <v>9.0923366575731102</v>
      </c>
      <c r="AK216" s="51">
        <f t="shared" si="138"/>
        <v>9.5014419137405035</v>
      </c>
      <c r="AL216" s="51">
        <f t="shared" si="139"/>
        <v>2.1804687540643859</v>
      </c>
      <c r="AM216" s="51">
        <f t="shared" si="140"/>
        <v>2.2785778828606142</v>
      </c>
      <c r="AN216" s="51"/>
      <c r="AO216" s="51">
        <f t="shared" si="141"/>
        <v>0</v>
      </c>
      <c r="AP216" s="51">
        <f t="shared" si="142"/>
        <v>0</v>
      </c>
      <c r="AQ216" s="51">
        <f t="shared" si="143"/>
        <v>0</v>
      </c>
      <c r="AR216" s="51">
        <f t="shared" si="144"/>
        <v>0</v>
      </c>
      <c r="AS216" s="51">
        <f t="shared" si="145"/>
        <v>0</v>
      </c>
      <c r="AT216" s="51">
        <f t="shared" si="146"/>
        <v>0</v>
      </c>
      <c r="AU216" s="51">
        <f t="shared" si="147"/>
        <v>0</v>
      </c>
      <c r="AV216" s="51">
        <f t="shared" si="148"/>
        <v>0</v>
      </c>
      <c r="AW216" s="51">
        <f t="shared" si="149"/>
        <v>2.1804687540643859</v>
      </c>
      <c r="AX216" s="51">
        <f t="shared" si="150"/>
        <v>2.1804687540643859</v>
      </c>
      <c r="AY216" s="51">
        <f t="shared" si="151"/>
        <v>1</v>
      </c>
      <c r="AZ216" s="51">
        <f t="shared" si="152"/>
        <v>1</v>
      </c>
      <c r="BA216" s="51">
        <f t="shared" si="153"/>
        <v>0</v>
      </c>
      <c r="BB216" s="51">
        <f t="shared" si="154"/>
        <v>0</v>
      </c>
      <c r="BC216" s="51">
        <f t="shared" si="155"/>
        <v>0</v>
      </c>
      <c r="BD216" s="51">
        <f t="shared" si="156"/>
        <v>0</v>
      </c>
      <c r="BE216" s="51">
        <f t="shared" si="157"/>
        <v>0</v>
      </c>
      <c r="BF216" s="51">
        <f t="shared" si="158"/>
        <v>0</v>
      </c>
      <c r="BG216" s="51">
        <f t="shared" si="159"/>
        <v>0</v>
      </c>
      <c r="BH216" s="51">
        <f t="shared" si="160"/>
        <v>0</v>
      </c>
      <c r="BI216" s="51">
        <f t="shared" si="161"/>
        <v>0</v>
      </c>
      <c r="BJ216" s="51">
        <f t="shared" si="162"/>
        <v>0</v>
      </c>
      <c r="BK216" s="51">
        <f t="shared" si="163"/>
        <v>0</v>
      </c>
      <c r="BL216" s="51">
        <f t="shared" si="164"/>
        <v>0</v>
      </c>
      <c r="BM216" s="51">
        <f t="shared" si="165"/>
        <v>2.2785778828606142</v>
      </c>
      <c r="BN216" s="51">
        <f t="shared" si="166"/>
        <v>2.2785778828606142</v>
      </c>
      <c r="BO216" s="51">
        <f t="shared" si="167"/>
        <v>1</v>
      </c>
      <c r="BP216" s="51">
        <f t="shared" si="168"/>
        <v>1</v>
      </c>
      <c r="BQ216" s="51">
        <f t="shared" si="169"/>
        <v>0</v>
      </c>
      <c r="BR216" s="51">
        <f t="shared" si="170"/>
        <v>0</v>
      </c>
      <c r="BS216" s="51">
        <f t="shared" si="171"/>
        <v>0</v>
      </c>
      <c r="BT216" s="51">
        <f t="shared" si="172"/>
        <v>0</v>
      </c>
      <c r="BU216" s="32" t="s">
        <v>3950</v>
      </c>
      <c r="BV216" s="32" t="s">
        <v>3951</v>
      </c>
      <c r="BW216" s="32" t="s">
        <v>3952</v>
      </c>
      <c r="BX216" s="32" t="s">
        <v>3953</v>
      </c>
      <c r="BY216" s="32" t="s">
        <v>2785</v>
      </c>
      <c r="BZ216" s="32" t="s">
        <v>18</v>
      </c>
    </row>
    <row r="217" spans="1:78">
      <c r="A217" s="32" t="s">
        <v>20</v>
      </c>
      <c r="B217" s="32" t="s">
        <v>3954</v>
      </c>
      <c r="C217" s="32" t="s">
        <v>3955</v>
      </c>
      <c r="D217" s="33" t="s">
        <v>3956</v>
      </c>
      <c r="E217" s="33" t="s">
        <v>3957</v>
      </c>
      <c r="F217" s="33" t="s">
        <v>3958</v>
      </c>
      <c r="G217" s="32" t="s">
        <v>3959</v>
      </c>
      <c r="H217" s="32" t="s">
        <v>3960</v>
      </c>
      <c r="I217" s="32" t="s">
        <v>3961</v>
      </c>
      <c r="J217" s="32" t="s">
        <v>3962</v>
      </c>
      <c r="K217" s="33" t="s">
        <v>3963</v>
      </c>
      <c r="L217" s="33" t="s">
        <v>3964</v>
      </c>
      <c r="M217" s="32" t="s">
        <v>3965</v>
      </c>
      <c r="N217" s="32" t="s">
        <v>3966</v>
      </c>
      <c r="O217" s="32" t="s">
        <v>3967</v>
      </c>
      <c r="P217" s="36">
        <f t="shared" si="130"/>
        <v>0.99890366096399996</v>
      </c>
      <c r="Q217" s="38">
        <f t="shared" si="131"/>
        <v>0.99561704777456361</v>
      </c>
      <c r="R217" s="41" t="s">
        <v>3968</v>
      </c>
      <c r="S217" s="44">
        <f t="shared" si="132"/>
        <v>1.1757304040609373</v>
      </c>
      <c r="T217" s="43">
        <f t="shared" si="133"/>
        <v>9.3660639380031219E-2</v>
      </c>
      <c r="U217" s="42">
        <f t="shared" si="134"/>
        <v>2.9813107460958801E-2</v>
      </c>
      <c r="V217" s="32" t="s">
        <v>3969</v>
      </c>
      <c r="W217" s="32" t="s">
        <v>3970</v>
      </c>
      <c r="X217" s="32" t="s">
        <v>3971</v>
      </c>
      <c r="Y217" s="32" t="s">
        <v>3972</v>
      </c>
      <c r="Z217" s="32" t="s">
        <v>3973</v>
      </c>
      <c r="AA217" s="32" t="s">
        <v>3974</v>
      </c>
      <c r="AB217" s="32" t="s">
        <v>3975</v>
      </c>
      <c r="AC217" s="47">
        <f t="shared" si="135"/>
        <v>3.489402527898746E-2</v>
      </c>
      <c r="AD217" s="32"/>
      <c r="AE217" s="32" t="s">
        <v>3976</v>
      </c>
      <c r="AF217" s="32" t="s">
        <v>3977</v>
      </c>
      <c r="AG217" s="28">
        <f t="shared" si="136"/>
        <v>2.4316000000000031</v>
      </c>
      <c r="AH217" s="32">
        <v>1</v>
      </c>
      <c r="AI217" s="32">
        <v>2</v>
      </c>
      <c r="AJ217" s="49">
        <f t="shared" si="137"/>
        <v>10.047857668610273</v>
      </c>
      <c r="AK217" s="51">
        <f t="shared" si="138"/>
        <v>4.7463909491305252</v>
      </c>
      <c r="AL217" s="51">
        <f t="shared" si="139"/>
        <v>4.1322000611162446</v>
      </c>
      <c r="AM217" s="51">
        <f t="shared" si="140"/>
        <v>1.9519620616592035</v>
      </c>
      <c r="AN217" s="51"/>
      <c r="AO217" s="51">
        <f t="shared" si="141"/>
        <v>4.1322000611162446</v>
      </c>
      <c r="AP217" s="51">
        <f t="shared" si="142"/>
        <v>0</v>
      </c>
      <c r="AQ217" s="51">
        <f t="shared" si="143"/>
        <v>1</v>
      </c>
      <c r="AR217" s="51">
        <f t="shared" si="144"/>
        <v>0</v>
      </c>
      <c r="AS217" s="51">
        <f t="shared" si="145"/>
        <v>0</v>
      </c>
      <c r="AT217" s="51">
        <f t="shared" si="146"/>
        <v>4.1322000611162446</v>
      </c>
      <c r="AU217" s="51">
        <f t="shared" si="147"/>
        <v>0</v>
      </c>
      <c r="AV217" s="51">
        <f t="shared" si="148"/>
        <v>1</v>
      </c>
      <c r="AW217" s="51">
        <f t="shared" si="149"/>
        <v>0</v>
      </c>
      <c r="AX217" s="51">
        <f t="shared" si="150"/>
        <v>0</v>
      </c>
      <c r="AY217" s="51">
        <f t="shared" si="151"/>
        <v>0</v>
      </c>
      <c r="AZ217" s="51">
        <f t="shared" si="152"/>
        <v>0</v>
      </c>
      <c r="BA217" s="51">
        <f t="shared" si="153"/>
        <v>0</v>
      </c>
      <c r="BB217" s="51">
        <f t="shared" si="154"/>
        <v>0</v>
      </c>
      <c r="BC217" s="51">
        <f t="shared" si="155"/>
        <v>0</v>
      </c>
      <c r="BD217" s="51">
        <f t="shared" si="156"/>
        <v>0</v>
      </c>
      <c r="BE217" s="51">
        <f t="shared" si="157"/>
        <v>1.9519620616592035</v>
      </c>
      <c r="BF217" s="51">
        <f t="shared" si="158"/>
        <v>0</v>
      </c>
      <c r="BG217" s="51">
        <f t="shared" si="159"/>
        <v>1</v>
      </c>
      <c r="BH217" s="51">
        <f t="shared" si="160"/>
        <v>0</v>
      </c>
      <c r="BI217" s="51">
        <f t="shared" si="161"/>
        <v>0</v>
      </c>
      <c r="BJ217" s="51">
        <f t="shared" si="162"/>
        <v>1.9519620616592035</v>
      </c>
      <c r="BK217" s="51">
        <f t="shared" si="163"/>
        <v>0</v>
      </c>
      <c r="BL217" s="51">
        <f t="shared" si="164"/>
        <v>1</v>
      </c>
      <c r="BM217" s="51">
        <f t="shared" si="165"/>
        <v>0</v>
      </c>
      <c r="BN217" s="51">
        <f t="shared" si="166"/>
        <v>0</v>
      </c>
      <c r="BO217" s="51">
        <f t="shared" si="167"/>
        <v>0</v>
      </c>
      <c r="BP217" s="51">
        <f t="shared" si="168"/>
        <v>0</v>
      </c>
      <c r="BQ217" s="51">
        <f t="shared" si="169"/>
        <v>0</v>
      </c>
      <c r="BR217" s="51">
        <f t="shared" si="170"/>
        <v>0</v>
      </c>
      <c r="BS217" s="51">
        <f t="shared" si="171"/>
        <v>0</v>
      </c>
      <c r="BT217" s="51">
        <f t="shared" si="172"/>
        <v>0</v>
      </c>
      <c r="BU217" s="32" t="s">
        <v>3978</v>
      </c>
      <c r="BV217" s="32" t="s">
        <v>3979</v>
      </c>
      <c r="BW217" s="32" t="s">
        <v>3980</v>
      </c>
      <c r="BX217" s="32" t="s">
        <v>3981</v>
      </c>
      <c r="BY217" s="32" t="s">
        <v>3982</v>
      </c>
      <c r="BZ217" s="32" t="s">
        <v>18</v>
      </c>
    </row>
    <row r="218" spans="1:78">
      <c r="A218" s="32" t="s">
        <v>22</v>
      </c>
      <c r="B218" s="32" t="s">
        <v>3983</v>
      </c>
      <c r="C218" s="32" t="s">
        <v>3984</v>
      </c>
      <c r="D218" s="33" t="s">
        <v>3985</v>
      </c>
      <c r="E218" s="33" t="s">
        <v>3986</v>
      </c>
      <c r="F218" s="32" t="s">
        <v>3987</v>
      </c>
      <c r="G218" s="32" t="s">
        <v>3988</v>
      </c>
      <c r="H218" s="32" t="s">
        <v>3989</v>
      </c>
      <c r="I218" s="32" t="s">
        <v>3990</v>
      </c>
      <c r="J218" s="32" t="s">
        <v>3991</v>
      </c>
      <c r="K218" s="33" t="s">
        <v>3992</v>
      </c>
      <c r="L218" s="33" t="s">
        <v>3993</v>
      </c>
      <c r="M218" s="32" t="s">
        <v>3994</v>
      </c>
      <c r="N218" s="32" t="s">
        <v>3995</v>
      </c>
      <c r="O218" s="32" t="s">
        <v>3996</v>
      </c>
      <c r="P218" s="36">
        <f t="shared" si="130"/>
        <v>0.65261280918400011</v>
      </c>
      <c r="Q218" s="38">
        <f t="shared" si="131"/>
        <v>-0.14819304257793575</v>
      </c>
      <c r="R218" s="41" t="s">
        <v>3997</v>
      </c>
      <c r="S218" s="44">
        <f t="shared" si="132"/>
        <v>0.48106618732796946</v>
      </c>
      <c r="T218" s="43">
        <f t="shared" si="133"/>
        <v>1.7195372165762579</v>
      </c>
      <c r="U218" s="42">
        <f t="shared" si="134"/>
        <v>0.54734569569718083</v>
      </c>
      <c r="V218" s="32" t="s">
        <v>3998</v>
      </c>
      <c r="W218" s="32" t="s">
        <v>3999</v>
      </c>
      <c r="X218" s="32" t="s">
        <v>4000</v>
      </c>
      <c r="Y218" s="32" t="s">
        <v>4001</v>
      </c>
      <c r="Z218" s="32" t="s">
        <v>4002</v>
      </c>
      <c r="AA218" s="32" t="s">
        <v>4003</v>
      </c>
      <c r="AB218" s="32" t="s">
        <v>4004</v>
      </c>
      <c r="AC218" s="47">
        <f t="shared" si="135"/>
        <v>4.0480339550836186E-2</v>
      </c>
      <c r="AD218" s="32"/>
      <c r="AE218" s="32" t="s">
        <v>4005</v>
      </c>
      <c r="AF218" s="32" t="s">
        <v>4006</v>
      </c>
      <c r="AG218" s="28">
        <f t="shared" si="136"/>
        <v>2.2432999999999765</v>
      </c>
      <c r="AH218" s="32">
        <v>1</v>
      </c>
      <c r="AI218" s="32">
        <v>2</v>
      </c>
      <c r="AJ218" s="49">
        <f t="shared" si="137"/>
        <v>8.5443663281342417</v>
      </c>
      <c r="AK218" s="51">
        <f t="shared" si="138"/>
        <v>8.7305832341726752</v>
      </c>
      <c r="AL218" s="51">
        <f t="shared" si="139"/>
        <v>3.8088380190497619</v>
      </c>
      <c r="AM218" s="51">
        <f t="shared" si="140"/>
        <v>3.8918482744941678</v>
      </c>
      <c r="AN218" s="51"/>
      <c r="AO218" s="51">
        <f t="shared" si="141"/>
        <v>3.8088380190497619</v>
      </c>
      <c r="AP218" s="51">
        <f t="shared" si="142"/>
        <v>0</v>
      </c>
      <c r="AQ218" s="51">
        <f t="shared" si="143"/>
        <v>1</v>
      </c>
      <c r="AR218" s="51">
        <f t="shared" si="144"/>
        <v>0</v>
      </c>
      <c r="AS218" s="51">
        <f t="shared" si="145"/>
        <v>0</v>
      </c>
      <c r="AT218" s="51">
        <f t="shared" si="146"/>
        <v>3.8088380190497619</v>
      </c>
      <c r="AU218" s="51">
        <f t="shared" si="147"/>
        <v>0</v>
      </c>
      <c r="AV218" s="51">
        <f t="shared" si="148"/>
        <v>1</v>
      </c>
      <c r="AW218" s="51">
        <f t="shared" si="149"/>
        <v>0</v>
      </c>
      <c r="AX218" s="51">
        <f t="shared" si="150"/>
        <v>0</v>
      </c>
      <c r="AY218" s="51">
        <f t="shared" si="151"/>
        <v>0</v>
      </c>
      <c r="AZ218" s="51">
        <f t="shared" si="152"/>
        <v>0</v>
      </c>
      <c r="BA218" s="51">
        <f t="shared" si="153"/>
        <v>0</v>
      </c>
      <c r="BB218" s="51">
        <f t="shared" si="154"/>
        <v>0</v>
      </c>
      <c r="BC218" s="51">
        <f t="shared" si="155"/>
        <v>0</v>
      </c>
      <c r="BD218" s="51">
        <f t="shared" si="156"/>
        <v>0</v>
      </c>
      <c r="BE218" s="51">
        <f t="shared" si="157"/>
        <v>3.8918482744941678</v>
      </c>
      <c r="BF218" s="51">
        <f t="shared" si="158"/>
        <v>0</v>
      </c>
      <c r="BG218" s="51">
        <f t="shared" si="159"/>
        <v>1</v>
      </c>
      <c r="BH218" s="51">
        <f t="shared" si="160"/>
        <v>0</v>
      </c>
      <c r="BI218" s="51">
        <f t="shared" si="161"/>
        <v>0</v>
      </c>
      <c r="BJ218" s="51">
        <f t="shared" si="162"/>
        <v>3.8918482744941678</v>
      </c>
      <c r="BK218" s="51">
        <f t="shared" si="163"/>
        <v>0</v>
      </c>
      <c r="BL218" s="51">
        <f t="shared" si="164"/>
        <v>1</v>
      </c>
      <c r="BM218" s="51">
        <f t="shared" si="165"/>
        <v>0</v>
      </c>
      <c r="BN218" s="51">
        <f t="shared" si="166"/>
        <v>0</v>
      </c>
      <c r="BO218" s="51">
        <f t="shared" si="167"/>
        <v>0</v>
      </c>
      <c r="BP218" s="51">
        <f t="shared" si="168"/>
        <v>0</v>
      </c>
      <c r="BQ218" s="51">
        <f t="shared" si="169"/>
        <v>0</v>
      </c>
      <c r="BR218" s="51">
        <f t="shared" si="170"/>
        <v>0</v>
      </c>
      <c r="BS218" s="51">
        <f t="shared" si="171"/>
        <v>0</v>
      </c>
      <c r="BT218" s="51">
        <f t="shared" si="172"/>
        <v>0</v>
      </c>
      <c r="BU218" s="32" t="s">
        <v>4007</v>
      </c>
      <c r="BV218" s="32" t="s">
        <v>4008</v>
      </c>
      <c r="BW218" s="32" t="s">
        <v>4009</v>
      </c>
      <c r="BX218" s="32" t="s">
        <v>4010</v>
      </c>
      <c r="BY218" s="32" t="s">
        <v>4011</v>
      </c>
      <c r="BZ218" s="32" t="s">
        <v>18</v>
      </c>
    </row>
    <row r="219" spans="1:78">
      <c r="A219" s="32" t="s">
        <v>20</v>
      </c>
      <c r="B219" s="32" t="s">
        <v>4012</v>
      </c>
      <c r="C219" s="32" t="s">
        <v>4013</v>
      </c>
      <c r="D219" s="33" t="s">
        <v>4014</v>
      </c>
      <c r="E219" s="33" t="s">
        <v>4015</v>
      </c>
      <c r="F219" s="32" t="s">
        <v>4016</v>
      </c>
      <c r="G219" s="32" t="s">
        <v>4017</v>
      </c>
      <c r="H219" s="32" t="s">
        <v>4018</v>
      </c>
      <c r="I219" s="32" t="s">
        <v>4019</v>
      </c>
      <c r="J219" s="32" t="s">
        <v>4020</v>
      </c>
      <c r="K219" s="33" t="s">
        <v>4021</v>
      </c>
      <c r="L219" s="33" t="s">
        <v>4022</v>
      </c>
      <c r="M219" s="33" t="s">
        <v>4023</v>
      </c>
      <c r="N219" s="33" t="s">
        <v>4024</v>
      </c>
      <c r="O219" s="32" t="s">
        <v>4025</v>
      </c>
      <c r="P219" s="36">
        <f t="shared" si="130"/>
        <v>0.81718562613199996</v>
      </c>
      <c r="Q219" s="38">
        <f t="shared" si="131"/>
        <v>0.33558469511349776</v>
      </c>
      <c r="R219" s="41" t="s">
        <v>4026</v>
      </c>
      <c r="S219" s="44">
        <f t="shared" si="132"/>
        <v>0.95204513436277449</v>
      </c>
      <c r="T219" s="43">
        <f t="shared" si="133"/>
        <v>1.2285704764250298</v>
      </c>
      <c r="U219" s="42">
        <f t="shared" si="134"/>
        <v>0.39106612851961675</v>
      </c>
      <c r="V219" s="33" t="s">
        <v>4027</v>
      </c>
      <c r="W219" s="32" t="s">
        <v>4028</v>
      </c>
      <c r="X219" s="32" t="s">
        <v>4029</v>
      </c>
      <c r="Y219" s="32" t="s">
        <v>4030</v>
      </c>
      <c r="Z219" s="32" t="s">
        <v>4031</v>
      </c>
      <c r="AA219" s="32" t="s">
        <v>4032</v>
      </c>
      <c r="AB219" s="32" t="s">
        <v>4033</v>
      </c>
      <c r="AC219" s="47">
        <f t="shared" si="135"/>
        <v>3.3334331584265978E-2</v>
      </c>
      <c r="AD219" s="32"/>
      <c r="AE219" s="32" t="s">
        <v>4034</v>
      </c>
      <c r="AF219" s="32" t="s">
        <v>4035</v>
      </c>
      <c r="AG219" s="28">
        <f t="shared" si="136"/>
        <v>3.3311999999999955</v>
      </c>
      <c r="AH219" s="32">
        <v>2</v>
      </c>
      <c r="AI219" s="32">
        <v>3</v>
      </c>
      <c r="AJ219" s="49">
        <f t="shared" si="137"/>
        <v>9.809373490726264</v>
      </c>
      <c r="AK219" s="51">
        <f t="shared" si="138"/>
        <v>8.5257561056565923</v>
      </c>
      <c r="AL219" s="51">
        <f t="shared" si="139"/>
        <v>2.9446966530758516</v>
      </c>
      <c r="AM219" s="51">
        <f t="shared" si="140"/>
        <v>2.5593648251850998</v>
      </c>
      <c r="AN219" s="51"/>
      <c r="AO219" s="51">
        <f t="shared" si="141"/>
        <v>0</v>
      </c>
      <c r="AP219" s="51">
        <f t="shared" si="142"/>
        <v>0</v>
      </c>
      <c r="AQ219" s="51">
        <f t="shared" si="143"/>
        <v>0</v>
      </c>
      <c r="AR219" s="51">
        <f t="shared" si="144"/>
        <v>0</v>
      </c>
      <c r="AS219" s="51">
        <f t="shared" si="145"/>
        <v>2.9446966530758516</v>
      </c>
      <c r="AT219" s="51">
        <f t="shared" si="146"/>
        <v>0</v>
      </c>
      <c r="AU219" s="51">
        <f t="shared" si="147"/>
        <v>1</v>
      </c>
      <c r="AV219" s="51">
        <f t="shared" si="148"/>
        <v>0</v>
      </c>
      <c r="AW219" s="51">
        <f t="shared" si="149"/>
        <v>0</v>
      </c>
      <c r="AX219" s="51">
        <f t="shared" si="150"/>
        <v>2.9446966530758516</v>
      </c>
      <c r="AY219" s="51">
        <f t="shared" si="151"/>
        <v>0</v>
      </c>
      <c r="AZ219" s="51">
        <f t="shared" si="152"/>
        <v>1</v>
      </c>
      <c r="BA219" s="51">
        <f t="shared" si="153"/>
        <v>0</v>
      </c>
      <c r="BB219" s="51">
        <f t="shared" si="154"/>
        <v>0</v>
      </c>
      <c r="BC219" s="51">
        <f t="shared" si="155"/>
        <v>0</v>
      </c>
      <c r="BD219" s="51">
        <f t="shared" si="156"/>
        <v>0</v>
      </c>
      <c r="BE219" s="51">
        <f t="shared" si="157"/>
        <v>0</v>
      </c>
      <c r="BF219" s="51">
        <f t="shared" si="158"/>
        <v>0</v>
      </c>
      <c r="BG219" s="51">
        <f t="shared" si="159"/>
        <v>0</v>
      </c>
      <c r="BH219" s="51">
        <f t="shared" si="160"/>
        <v>0</v>
      </c>
      <c r="BI219" s="51">
        <f t="shared" si="161"/>
        <v>2.5593648251850998</v>
      </c>
      <c r="BJ219" s="51">
        <f t="shared" si="162"/>
        <v>0</v>
      </c>
      <c r="BK219" s="51">
        <f t="shared" si="163"/>
        <v>1</v>
      </c>
      <c r="BL219" s="51">
        <f t="shared" si="164"/>
        <v>0</v>
      </c>
      <c r="BM219" s="51">
        <f t="shared" si="165"/>
        <v>0</v>
      </c>
      <c r="BN219" s="51">
        <f t="shared" si="166"/>
        <v>2.5593648251850998</v>
      </c>
      <c r="BO219" s="51">
        <f t="shared" si="167"/>
        <v>0</v>
      </c>
      <c r="BP219" s="51">
        <f t="shared" si="168"/>
        <v>1</v>
      </c>
      <c r="BQ219" s="51">
        <f t="shared" si="169"/>
        <v>0</v>
      </c>
      <c r="BR219" s="51">
        <f t="shared" si="170"/>
        <v>0</v>
      </c>
      <c r="BS219" s="51">
        <f t="shared" si="171"/>
        <v>0</v>
      </c>
      <c r="BT219" s="51">
        <f t="shared" si="172"/>
        <v>0</v>
      </c>
      <c r="BU219" s="32" t="s">
        <v>4036</v>
      </c>
      <c r="BV219" s="32" t="s">
        <v>4037</v>
      </c>
      <c r="BW219" s="32" t="s">
        <v>4038</v>
      </c>
      <c r="BX219" s="32" t="s">
        <v>4039</v>
      </c>
      <c r="BY219" s="32" t="s">
        <v>4040</v>
      </c>
      <c r="BZ219" s="32" t="s">
        <v>18</v>
      </c>
    </row>
    <row r="220" spans="1:78">
      <c r="A220" s="32" t="s">
        <v>16</v>
      </c>
      <c r="B220" s="32" t="s">
        <v>4041</v>
      </c>
      <c r="C220" s="32" t="s">
        <v>4042</v>
      </c>
      <c r="D220" s="33" t="s">
        <v>4043</v>
      </c>
      <c r="E220" s="32" t="s">
        <v>4044</v>
      </c>
      <c r="F220" s="33" t="s">
        <v>4045</v>
      </c>
      <c r="G220" s="32" t="s">
        <v>4046</v>
      </c>
      <c r="H220" s="32" t="s">
        <v>4047</v>
      </c>
      <c r="I220" s="32" t="s">
        <v>4048</v>
      </c>
      <c r="J220" s="32" t="s">
        <v>4049</v>
      </c>
      <c r="K220" s="33" t="s">
        <v>4050</v>
      </c>
      <c r="L220" s="33" t="s">
        <v>4051</v>
      </c>
      <c r="M220" s="33" t="s">
        <v>4052</v>
      </c>
      <c r="N220" s="33" t="s">
        <v>4053</v>
      </c>
      <c r="O220" s="32" t="s">
        <v>4054</v>
      </c>
      <c r="P220" s="36">
        <f t="shared" si="130"/>
        <v>0.422163300154</v>
      </c>
      <c r="Q220" s="38">
        <f t="shared" si="131"/>
        <v>-0.64355629600616737</v>
      </c>
      <c r="R220" s="41" t="s">
        <v>4055</v>
      </c>
      <c r="S220" s="44">
        <f t="shared" si="132"/>
        <v>0.93013459165719947</v>
      </c>
      <c r="T220" s="43">
        <f t="shared" si="133"/>
        <v>2.2699318992909006</v>
      </c>
      <c r="U220" s="42">
        <f t="shared" si="134"/>
        <v>0.72254176450824237</v>
      </c>
      <c r="V220" s="33" t="s">
        <v>4056</v>
      </c>
      <c r="W220" s="32" t="s">
        <v>4057</v>
      </c>
      <c r="X220" s="33" t="s">
        <v>4058</v>
      </c>
      <c r="Y220" s="32" t="s">
        <v>4059</v>
      </c>
      <c r="Z220" s="32" t="s">
        <v>4060</v>
      </c>
      <c r="AA220" s="32" t="s">
        <v>4061</v>
      </c>
      <c r="AB220" s="32" t="s">
        <v>4062</v>
      </c>
      <c r="AC220" s="47">
        <f t="shared" si="135"/>
        <v>4.0573695256019983E-2</v>
      </c>
      <c r="AD220" s="32"/>
      <c r="AE220" s="32" t="s">
        <v>4063</v>
      </c>
      <c r="AF220" s="32" t="s">
        <v>4064</v>
      </c>
      <c r="AG220" s="28">
        <f t="shared" si="136"/>
        <v>3.6379999999999768</v>
      </c>
      <c r="AH220" s="32">
        <v>4</v>
      </c>
      <c r="AI220" s="32">
        <v>4</v>
      </c>
      <c r="AJ220" s="49">
        <f t="shared" si="137"/>
        <v>9.4922471081606563</v>
      </c>
      <c r="AK220" s="51">
        <f t="shared" si="138"/>
        <v>9.1278885980092888</v>
      </c>
      <c r="AL220" s="51">
        <f t="shared" si="139"/>
        <v>2.6091938175263101</v>
      </c>
      <c r="AM220" s="51">
        <f t="shared" si="140"/>
        <v>2.5090402963192266</v>
      </c>
      <c r="AN220" s="51"/>
      <c r="AO220" s="51">
        <f t="shared" si="141"/>
        <v>0</v>
      </c>
      <c r="AP220" s="51">
        <f t="shared" si="142"/>
        <v>0</v>
      </c>
      <c r="AQ220" s="51">
        <f t="shared" si="143"/>
        <v>0</v>
      </c>
      <c r="AR220" s="51">
        <f t="shared" si="144"/>
        <v>0</v>
      </c>
      <c r="AS220" s="51">
        <f t="shared" si="145"/>
        <v>0</v>
      </c>
      <c r="AT220" s="51">
        <f t="shared" si="146"/>
        <v>0</v>
      </c>
      <c r="AU220" s="51">
        <f t="shared" si="147"/>
        <v>0</v>
      </c>
      <c r="AV220" s="51">
        <f t="shared" si="148"/>
        <v>0</v>
      </c>
      <c r="AW220" s="51">
        <f t="shared" si="149"/>
        <v>0</v>
      </c>
      <c r="AX220" s="51">
        <f t="shared" si="150"/>
        <v>0</v>
      </c>
      <c r="AY220" s="51">
        <f t="shared" si="151"/>
        <v>0</v>
      </c>
      <c r="AZ220" s="51">
        <f t="shared" si="152"/>
        <v>0</v>
      </c>
      <c r="BA220" s="51">
        <f t="shared" si="153"/>
        <v>2.6091938175263101</v>
      </c>
      <c r="BB220" s="51">
        <f t="shared" si="154"/>
        <v>2.6091938175263101</v>
      </c>
      <c r="BC220" s="51">
        <f t="shared" si="155"/>
        <v>1</v>
      </c>
      <c r="BD220" s="51">
        <f t="shared" si="156"/>
        <v>1</v>
      </c>
      <c r="BE220" s="51">
        <f t="shared" si="157"/>
        <v>0</v>
      </c>
      <c r="BF220" s="51">
        <f t="shared" si="158"/>
        <v>0</v>
      </c>
      <c r="BG220" s="51">
        <f t="shared" si="159"/>
        <v>0</v>
      </c>
      <c r="BH220" s="51">
        <f t="shared" si="160"/>
        <v>0</v>
      </c>
      <c r="BI220" s="51">
        <f t="shared" si="161"/>
        <v>0</v>
      </c>
      <c r="BJ220" s="51">
        <f t="shared" si="162"/>
        <v>0</v>
      </c>
      <c r="BK220" s="51">
        <f t="shared" si="163"/>
        <v>0</v>
      </c>
      <c r="BL220" s="51">
        <f t="shared" si="164"/>
        <v>0</v>
      </c>
      <c r="BM220" s="51">
        <f t="shared" si="165"/>
        <v>0</v>
      </c>
      <c r="BN220" s="51">
        <f t="shared" si="166"/>
        <v>0</v>
      </c>
      <c r="BO220" s="51">
        <f t="shared" si="167"/>
        <v>0</v>
      </c>
      <c r="BP220" s="51">
        <f t="shared" si="168"/>
        <v>0</v>
      </c>
      <c r="BQ220" s="51">
        <f t="shared" si="169"/>
        <v>2.5090402963192266</v>
      </c>
      <c r="BR220" s="51">
        <f t="shared" si="170"/>
        <v>2.5090402963192266</v>
      </c>
      <c r="BS220" s="51">
        <f t="shared" si="171"/>
        <v>1</v>
      </c>
      <c r="BT220" s="51">
        <f t="shared" si="172"/>
        <v>1</v>
      </c>
      <c r="BU220" s="32" t="s">
        <v>4065</v>
      </c>
      <c r="BV220" s="32" t="s">
        <v>4066</v>
      </c>
      <c r="BW220" s="32" t="s">
        <v>71</v>
      </c>
      <c r="BX220" s="32" t="s">
        <v>4067</v>
      </c>
      <c r="BY220" s="32" t="s">
        <v>4068</v>
      </c>
      <c r="BZ220" s="32" t="s">
        <v>18</v>
      </c>
    </row>
    <row r="221" spans="1:78">
      <c r="A221" s="32" t="s">
        <v>20</v>
      </c>
      <c r="B221" s="32" t="s">
        <v>4069</v>
      </c>
      <c r="C221" s="32" t="s">
        <v>4070</v>
      </c>
      <c r="D221" s="33" t="s">
        <v>4071</v>
      </c>
      <c r="E221" s="33" t="s">
        <v>4072</v>
      </c>
      <c r="F221" s="33" t="s">
        <v>4073</v>
      </c>
      <c r="G221" s="33" t="s">
        <v>4074</v>
      </c>
      <c r="H221" s="32" t="s">
        <v>4075</v>
      </c>
      <c r="I221" s="32" t="s">
        <v>4076</v>
      </c>
      <c r="J221" s="32" t="s">
        <v>4077</v>
      </c>
      <c r="K221" s="33" t="s">
        <v>4078</v>
      </c>
      <c r="L221" s="33" t="s">
        <v>4079</v>
      </c>
      <c r="M221" s="33" t="s">
        <v>4080</v>
      </c>
      <c r="N221" s="32" t="s">
        <v>4081</v>
      </c>
      <c r="O221" s="32" t="s">
        <v>4082</v>
      </c>
      <c r="P221" s="36">
        <f t="shared" si="130"/>
        <v>0.46111017928300002</v>
      </c>
      <c r="Q221" s="38">
        <f t="shared" si="131"/>
        <v>-0.57475480512319921</v>
      </c>
      <c r="R221" s="41" t="s">
        <v>4083</v>
      </c>
      <c r="S221" s="44">
        <f t="shared" si="132"/>
        <v>0.89158535458102528</v>
      </c>
      <c r="T221" s="43">
        <f t="shared" si="133"/>
        <v>2.1831008133604097</v>
      </c>
      <c r="U221" s="42">
        <f t="shared" si="134"/>
        <v>0.69490257142849288</v>
      </c>
      <c r="V221" s="32" t="s">
        <v>4084</v>
      </c>
      <c r="W221" s="32" t="s">
        <v>4085</v>
      </c>
      <c r="X221" s="32" t="s">
        <v>4086</v>
      </c>
      <c r="Y221" s="32" t="s">
        <v>4087</v>
      </c>
      <c r="Z221" s="32" t="s">
        <v>4088</v>
      </c>
      <c r="AA221" s="32" t="s">
        <v>4089</v>
      </c>
      <c r="AB221" s="32" t="s">
        <v>4090</v>
      </c>
      <c r="AC221" s="47">
        <f t="shared" si="135"/>
        <v>4.8526059871306197E-2</v>
      </c>
      <c r="AD221" s="32"/>
      <c r="AE221" s="32" t="s">
        <v>4091</v>
      </c>
      <c r="AF221" s="32" t="s">
        <v>4092</v>
      </c>
      <c r="AG221" s="28">
        <f t="shared" si="136"/>
        <v>2.605400000000003</v>
      </c>
      <c r="AH221" s="32">
        <v>1</v>
      </c>
      <c r="AI221" s="32">
        <v>3</v>
      </c>
      <c r="AJ221" s="49">
        <f t="shared" si="137"/>
        <v>9.1729655143548392</v>
      </c>
      <c r="AK221" s="51">
        <f t="shared" si="138"/>
        <v>8.8134033151182614</v>
      </c>
      <c r="AL221" s="51">
        <f t="shared" si="139"/>
        <v>3.5207513296825166</v>
      </c>
      <c r="AM221" s="51">
        <f t="shared" si="140"/>
        <v>3.3827448050657294</v>
      </c>
      <c r="AN221" s="51"/>
      <c r="AO221" s="51">
        <f t="shared" si="141"/>
        <v>3.5207513296825166</v>
      </c>
      <c r="AP221" s="51">
        <f t="shared" si="142"/>
        <v>0</v>
      </c>
      <c r="AQ221" s="51">
        <f t="shared" si="143"/>
        <v>1</v>
      </c>
      <c r="AR221" s="51">
        <f t="shared" si="144"/>
        <v>0</v>
      </c>
      <c r="AS221" s="51">
        <f t="shared" si="145"/>
        <v>0</v>
      </c>
      <c r="AT221" s="51">
        <f t="shared" si="146"/>
        <v>0</v>
      </c>
      <c r="AU221" s="51">
        <f t="shared" si="147"/>
        <v>0</v>
      </c>
      <c r="AV221" s="51">
        <f t="shared" si="148"/>
        <v>0</v>
      </c>
      <c r="AW221" s="51">
        <f t="shared" si="149"/>
        <v>0</v>
      </c>
      <c r="AX221" s="51">
        <f t="shared" si="150"/>
        <v>3.5207513296825166</v>
      </c>
      <c r="AY221" s="51">
        <f t="shared" si="151"/>
        <v>0</v>
      </c>
      <c r="AZ221" s="51">
        <f t="shared" si="152"/>
        <v>1</v>
      </c>
      <c r="BA221" s="51">
        <f t="shared" si="153"/>
        <v>0</v>
      </c>
      <c r="BB221" s="51">
        <f t="shared" si="154"/>
        <v>0</v>
      </c>
      <c r="BC221" s="51">
        <f t="shared" si="155"/>
        <v>0</v>
      </c>
      <c r="BD221" s="51">
        <f t="shared" si="156"/>
        <v>0</v>
      </c>
      <c r="BE221" s="51">
        <f t="shared" si="157"/>
        <v>3.3827448050657294</v>
      </c>
      <c r="BF221" s="51">
        <f t="shared" si="158"/>
        <v>0</v>
      </c>
      <c r="BG221" s="51">
        <f t="shared" si="159"/>
        <v>1</v>
      </c>
      <c r="BH221" s="51">
        <f t="shared" si="160"/>
        <v>0</v>
      </c>
      <c r="BI221" s="51">
        <f t="shared" si="161"/>
        <v>0</v>
      </c>
      <c r="BJ221" s="51">
        <f t="shared" si="162"/>
        <v>0</v>
      </c>
      <c r="BK221" s="51">
        <f t="shared" si="163"/>
        <v>0</v>
      </c>
      <c r="BL221" s="51">
        <f t="shared" si="164"/>
        <v>0</v>
      </c>
      <c r="BM221" s="51">
        <f t="shared" si="165"/>
        <v>0</v>
      </c>
      <c r="BN221" s="51">
        <f t="shared" si="166"/>
        <v>3.3827448050657294</v>
      </c>
      <c r="BO221" s="51">
        <f t="shared" si="167"/>
        <v>0</v>
      </c>
      <c r="BP221" s="51">
        <f t="shared" si="168"/>
        <v>1</v>
      </c>
      <c r="BQ221" s="51">
        <f t="shared" si="169"/>
        <v>0</v>
      </c>
      <c r="BR221" s="51">
        <f t="shared" si="170"/>
        <v>0</v>
      </c>
      <c r="BS221" s="51">
        <f t="shared" si="171"/>
        <v>0</v>
      </c>
      <c r="BT221" s="51">
        <f t="shared" si="172"/>
        <v>0</v>
      </c>
      <c r="BU221" s="32" t="s">
        <v>4093</v>
      </c>
      <c r="BV221" s="32" t="s">
        <v>4094</v>
      </c>
      <c r="BW221" s="32" t="s">
        <v>2472</v>
      </c>
      <c r="BX221" s="32" t="s">
        <v>4095</v>
      </c>
      <c r="BY221" s="32" t="s">
        <v>4096</v>
      </c>
      <c r="BZ221" s="32" t="s">
        <v>18</v>
      </c>
    </row>
    <row r="222" spans="1:78">
      <c r="A222" s="32" t="s">
        <v>16</v>
      </c>
      <c r="B222" s="32" t="s">
        <v>4097</v>
      </c>
      <c r="C222" s="32" t="s">
        <v>4098</v>
      </c>
      <c r="D222" s="33" t="s">
        <v>4099</v>
      </c>
      <c r="E222" s="33" t="s">
        <v>4100</v>
      </c>
      <c r="F222" s="33" t="s">
        <v>4101</v>
      </c>
      <c r="G222" s="32" t="s">
        <v>4102</v>
      </c>
      <c r="H222" s="32" t="s">
        <v>4103</v>
      </c>
      <c r="I222" s="32" t="s">
        <v>4104</v>
      </c>
      <c r="J222" s="32" t="s">
        <v>4105</v>
      </c>
      <c r="K222" s="33" t="s">
        <v>4106</v>
      </c>
      <c r="L222" s="33" t="s">
        <v>3884</v>
      </c>
      <c r="M222" s="33" t="s">
        <v>4107</v>
      </c>
      <c r="N222" s="33" t="s">
        <v>4108</v>
      </c>
      <c r="O222" s="32" t="s">
        <v>4109</v>
      </c>
      <c r="P222" s="36">
        <f t="shared" si="130"/>
        <v>0.73780244526999994</v>
      </c>
      <c r="Q222" s="38">
        <f t="shared" si="131"/>
        <v>8.870489649278257E-2</v>
      </c>
      <c r="R222" s="41" t="s">
        <v>4110</v>
      </c>
      <c r="S222" s="44">
        <f t="shared" si="132"/>
        <v>0.14597213915559365</v>
      </c>
      <c r="T222" s="43">
        <f t="shared" si="133"/>
        <v>1.4819746865084922</v>
      </c>
      <c r="U222" s="42">
        <f t="shared" si="134"/>
        <v>0.47172719378977701</v>
      </c>
      <c r="V222" s="32" t="s">
        <v>4111</v>
      </c>
      <c r="W222" s="32" t="s">
        <v>4112</v>
      </c>
      <c r="X222" s="33" t="s">
        <v>4113</v>
      </c>
      <c r="Y222" s="32" t="s">
        <v>4114</v>
      </c>
      <c r="Z222" s="32" t="s">
        <v>4115</v>
      </c>
      <c r="AA222" s="32" t="s">
        <v>4116</v>
      </c>
      <c r="AB222" s="32" t="s">
        <v>4117</v>
      </c>
      <c r="AC222" s="47">
        <f t="shared" si="135"/>
        <v>2.8066895136949654E-2</v>
      </c>
      <c r="AD222" s="32"/>
      <c r="AE222" s="32" t="s">
        <v>4118</v>
      </c>
      <c r="AF222" s="32" t="s">
        <v>4119</v>
      </c>
      <c r="AG222" s="28">
        <f t="shared" si="136"/>
        <v>4.0382999999999925</v>
      </c>
      <c r="AH222" s="32">
        <v>3</v>
      </c>
      <c r="AI222" s="32">
        <v>3</v>
      </c>
      <c r="AJ222" s="49">
        <f t="shared" si="137"/>
        <v>7.3521758794506313</v>
      </c>
      <c r="AK222" s="51">
        <f t="shared" si="138"/>
        <v>9.0444356135054313</v>
      </c>
      <c r="AL222" s="51">
        <f t="shared" si="139"/>
        <v>1.8206116136618491</v>
      </c>
      <c r="AM222" s="51">
        <f t="shared" si="140"/>
        <v>2.2396641194327929</v>
      </c>
      <c r="AN222" s="51"/>
      <c r="AO222" s="51">
        <f t="shared" si="141"/>
        <v>0</v>
      </c>
      <c r="AP222" s="51">
        <f t="shared" si="142"/>
        <v>0</v>
      </c>
      <c r="AQ222" s="51">
        <f t="shared" si="143"/>
        <v>0</v>
      </c>
      <c r="AR222" s="51">
        <f t="shared" si="144"/>
        <v>0</v>
      </c>
      <c r="AS222" s="51">
        <f t="shared" si="145"/>
        <v>0</v>
      </c>
      <c r="AT222" s="51">
        <f t="shared" si="146"/>
        <v>0</v>
      </c>
      <c r="AU222" s="51">
        <f t="shared" si="147"/>
        <v>0</v>
      </c>
      <c r="AV222" s="51">
        <f t="shared" si="148"/>
        <v>0</v>
      </c>
      <c r="AW222" s="51">
        <f t="shared" si="149"/>
        <v>1.8206116136618491</v>
      </c>
      <c r="AX222" s="51">
        <f t="shared" si="150"/>
        <v>1.8206116136618491</v>
      </c>
      <c r="AY222" s="51">
        <f t="shared" si="151"/>
        <v>1</v>
      </c>
      <c r="AZ222" s="51">
        <f t="shared" si="152"/>
        <v>1</v>
      </c>
      <c r="BA222" s="51">
        <f t="shared" si="153"/>
        <v>0</v>
      </c>
      <c r="BB222" s="51">
        <f t="shared" si="154"/>
        <v>0</v>
      </c>
      <c r="BC222" s="51">
        <f t="shared" si="155"/>
        <v>0</v>
      </c>
      <c r="BD222" s="51">
        <f t="shared" si="156"/>
        <v>0</v>
      </c>
      <c r="BE222" s="51">
        <f t="shared" si="157"/>
        <v>0</v>
      </c>
      <c r="BF222" s="51">
        <f t="shared" si="158"/>
        <v>0</v>
      </c>
      <c r="BG222" s="51">
        <f t="shared" si="159"/>
        <v>0</v>
      </c>
      <c r="BH222" s="51">
        <f t="shared" si="160"/>
        <v>0</v>
      </c>
      <c r="BI222" s="51">
        <f t="shared" si="161"/>
        <v>0</v>
      </c>
      <c r="BJ222" s="51">
        <f t="shared" si="162"/>
        <v>0</v>
      </c>
      <c r="BK222" s="51">
        <f t="shared" si="163"/>
        <v>0</v>
      </c>
      <c r="BL222" s="51">
        <f t="shared" si="164"/>
        <v>0</v>
      </c>
      <c r="BM222" s="51">
        <f t="shared" si="165"/>
        <v>2.2396641194327929</v>
      </c>
      <c r="BN222" s="51">
        <f t="shared" si="166"/>
        <v>2.2396641194327929</v>
      </c>
      <c r="BO222" s="51">
        <f t="shared" si="167"/>
        <v>1</v>
      </c>
      <c r="BP222" s="51">
        <f t="shared" si="168"/>
        <v>1</v>
      </c>
      <c r="BQ222" s="51">
        <f t="shared" si="169"/>
        <v>0</v>
      </c>
      <c r="BR222" s="51">
        <f t="shared" si="170"/>
        <v>0</v>
      </c>
      <c r="BS222" s="51">
        <f t="shared" si="171"/>
        <v>0</v>
      </c>
      <c r="BT222" s="51">
        <f t="shared" si="172"/>
        <v>0</v>
      </c>
      <c r="BU222" s="32" t="s">
        <v>4120</v>
      </c>
      <c r="BV222" s="32" t="s">
        <v>4121</v>
      </c>
      <c r="BW222" s="32" t="s">
        <v>32</v>
      </c>
      <c r="BX222" s="32" t="s">
        <v>513</v>
      </c>
      <c r="BY222" s="32" t="s">
        <v>4122</v>
      </c>
      <c r="BZ222" s="32" t="s">
        <v>18</v>
      </c>
    </row>
    <row r="223" spans="1:78">
      <c r="A223" s="32" t="s">
        <v>20</v>
      </c>
      <c r="B223" s="32" t="s">
        <v>4123</v>
      </c>
      <c r="C223" s="32" t="s">
        <v>4124</v>
      </c>
      <c r="D223" s="33" t="s">
        <v>4125</v>
      </c>
      <c r="E223" s="32" t="s">
        <v>4126</v>
      </c>
      <c r="F223" s="33" t="s">
        <v>4127</v>
      </c>
      <c r="G223" s="32" t="s">
        <v>4128</v>
      </c>
      <c r="H223" s="32" t="s">
        <v>4129</v>
      </c>
      <c r="I223" s="32" t="s">
        <v>4130</v>
      </c>
      <c r="J223" s="32" t="s">
        <v>4131</v>
      </c>
      <c r="K223" s="32" t="s">
        <v>4132</v>
      </c>
      <c r="L223" s="33" t="s">
        <v>4133</v>
      </c>
      <c r="M223" s="33" t="s">
        <v>4134</v>
      </c>
      <c r="N223" s="33" t="s">
        <v>4135</v>
      </c>
      <c r="O223" s="33" t="s">
        <v>4136</v>
      </c>
      <c r="P223" s="36">
        <f t="shared" si="130"/>
        <v>0.98389844224</v>
      </c>
      <c r="Q223" s="38">
        <f t="shared" si="131"/>
        <v>0.93611228928459722</v>
      </c>
      <c r="R223" s="41" t="s">
        <v>4137</v>
      </c>
      <c r="S223" s="44">
        <f t="shared" si="132"/>
        <v>0.99981962856032736</v>
      </c>
      <c r="T223" s="43">
        <f t="shared" si="133"/>
        <v>0.3593878605162506</v>
      </c>
      <c r="U223" s="42">
        <f t="shared" si="134"/>
        <v>0.11439670897676377</v>
      </c>
      <c r="V223" s="32" t="s">
        <v>4138</v>
      </c>
      <c r="W223" s="32" t="s">
        <v>4139</v>
      </c>
      <c r="X223" s="33" t="s">
        <v>4140</v>
      </c>
      <c r="Y223" s="32" t="s">
        <v>4141</v>
      </c>
      <c r="Z223" s="32" t="s">
        <v>4142</v>
      </c>
      <c r="AA223" s="32" t="s">
        <v>4143</v>
      </c>
      <c r="AB223" s="32" t="s">
        <v>4144</v>
      </c>
      <c r="AC223" s="47">
        <f t="shared" si="135"/>
        <v>4.9649747166772555E-2</v>
      </c>
      <c r="AD223" s="32"/>
      <c r="AE223" s="32" t="s">
        <v>4145</v>
      </c>
      <c r="AF223" s="32" t="s">
        <v>4146</v>
      </c>
      <c r="AG223" s="28">
        <f t="shared" si="136"/>
        <v>4.3324999999999818</v>
      </c>
      <c r="AH223" s="32">
        <v>4</v>
      </c>
      <c r="AI223" s="32">
        <v>1</v>
      </c>
      <c r="AJ223" s="49">
        <f t="shared" si="137"/>
        <v>9.3052337985983176</v>
      </c>
      <c r="AK223" s="51">
        <f t="shared" si="138"/>
        <v>6.177611496685449</v>
      </c>
      <c r="AL223" s="51">
        <f t="shared" si="139"/>
        <v>2.1477746794225867</v>
      </c>
      <c r="AM223" s="51">
        <f t="shared" si="140"/>
        <v>1.4258768601697576</v>
      </c>
      <c r="AN223" s="51"/>
      <c r="AO223" s="51">
        <f t="shared" si="141"/>
        <v>0</v>
      </c>
      <c r="AP223" s="51">
        <f t="shared" si="142"/>
        <v>2.1477746794225867</v>
      </c>
      <c r="AQ223" s="51">
        <f t="shared" si="143"/>
        <v>0</v>
      </c>
      <c r="AR223" s="51">
        <f t="shared" si="144"/>
        <v>1</v>
      </c>
      <c r="AS223" s="51">
        <f t="shared" si="145"/>
        <v>0</v>
      </c>
      <c r="AT223" s="51">
        <f t="shared" si="146"/>
        <v>0</v>
      </c>
      <c r="AU223" s="51">
        <f t="shared" si="147"/>
        <v>0</v>
      </c>
      <c r="AV223" s="51">
        <f t="shared" si="148"/>
        <v>0</v>
      </c>
      <c r="AW223" s="51">
        <f t="shared" si="149"/>
        <v>0</v>
      </c>
      <c r="AX223" s="51">
        <f t="shared" si="150"/>
        <v>0</v>
      </c>
      <c r="AY223" s="51">
        <f t="shared" si="151"/>
        <v>0</v>
      </c>
      <c r="AZ223" s="51">
        <f t="shared" si="152"/>
        <v>0</v>
      </c>
      <c r="BA223" s="51">
        <f t="shared" si="153"/>
        <v>2.1477746794225867</v>
      </c>
      <c r="BB223" s="51">
        <f t="shared" si="154"/>
        <v>0</v>
      </c>
      <c r="BC223" s="51">
        <f t="shared" si="155"/>
        <v>1</v>
      </c>
      <c r="BD223" s="51">
        <f t="shared" si="156"/>
        <v>0</v>
      </c>
      <c r="BE223" s="51">
        <f t="shared" si="157"/>
        <v>0</v>
      </c>
      <c r="BF223" s="51">
        <f t="shared" si="158"/>
        <v>1.4258768601697576</v>
      </c>
      <c r="BG223" s="51">
        <f t="shared" si="159"/>
        <v>0</v>
      </c>
      <c r="BH223" s="51">
        <f t="shared" si="160"/>
        <v>1</v>
      </c>
      <c r="BI223" s="51">
        <f t="shared" si="161"/>
        <v>0</v>
      </c>
      <c r="BJ223" s="51">
        <f t="shared" si="162"/>
        <v>0</v>
      </c>
      <c r="BK223" s="51">
        <f t="shared" si="163"/>
        <v>0</v>
      </c>
      <c r="BL223" s="51">
        <f t="shared" si="164"/>
        <v>0</v>
      </c>
      <c r="BM223" s="51">
        <f t="shared" si="165"/>
        <v>0</v>
      </c>
      <c r="BN223" s="51">
        <f t="shared" si="166"/>
        <v>0</v>
      </c>
      <c r="BO223" s="51">
        <f t="shared" si="167"/>
        <v>0</v>
      </c>
      <c r="BP223" s="51">
        <f t="shared" si="168"/>
        <v>0</v>
      </c>
      <c r="BQ223" s="51">
        <f t="shared" si="169"/>
        <v>1.4258768601697576</v>
      </c>
      <c r="BR223" s="51">
        <f t="shared" si="170"/>
        <v>0</v>
      </c>
      <c r="BS223" s="51">
        <f t="shared" si="171"/>
        <v>1</v>
      </c>
      <c r="BT223" s="51">
        <f t="shared" si="172"/>
        <v>0</v>
      </c>
      <c r="BU223" s="32" t="s">
        <v>4147</v>
      </c>
      <c r="BV223" s="32" t="s">
        <v>4148</v>
      </c>
      <c r="BW223" s="32" t="s">
        <v>4149</v>
      </c>
      <c r="BX223" s="32" t="s">
        <v>4150</v>
      </c>
      <c r="BY223" s="32" t="s">
        <v>4151</v>
      </c>
      <c r="BZ223" s="32" t="s">
        <v>18</v>
      </c>
    </row>
    <row r="224" spans="1:78">
      <c r="A224" s="32" t="s">
        <v>20</v>
      </c>
      <c r="B224" s="32" t="s">
        <v>4152</v>
      </c>
      <c r="C224" s="32" t="s">
        <v>4153</v>
      </c>
      <c r="D224" s="32" t="s">
        <v>4154</v>
      </c>
      <c r="E224" s="33" t="s">
        <v>4155</v>
      </c>
      <c r="F224" s="33" t="s">
        <v>4156</v>
      </c>
      <c r="G224" s="33" t="s">
        <v>4157</v>
      </c>
      <c r="H224" s="33" t="s">
        <v>4158</v>
      </c>
      <c r="I224" s="32" t="s">
        <v>4159</v>
      </c>
      <c r="J224" s="32" t="s">
        <v>4160</v>
      </c>
      <c r="K224" s="32" t="s">
        <v>4161</v>
      </c>
      <c r="L224" s="32" t="s">
        <v>4162</v>
      </c>
      <c r="M224" s="33" t="s">
        <v>4163</v>
      </c>
      <c r="N224" s="33" t="s">
        <v>4164</v>
      </c>
      <c r="O224" s="33" t="s">
        <v>4165</v>
      </c>
      <c r="P224" s="36">
        <f t="shared" si="130"/>
        <v>0.42264594084999996</v>
      </c>
      <c r="Q224" s="38">
        <f t="shared" si="131"/>
        <v>-0.64274081736603672</v>
      </c>
      <c r="R224" s="41" t="s">
        <v>4166</v>
      </c>
      <c r="S224" s="44">
        <f t="shared" si="132"/>
        <v>0.12643682482072205</v>
      </c>
      <c r="T224" s="43">
        <f t="shared" si="133"/>
        <v>2.2688669461216393</v>
      </c>
      <c r="U224" s="42">
        <f t="shared" si="134"/>
        <v>0.72220277938614375</v>
      </c>
      <c r="V224" s="32" t="s">
        <v>4167</v>
      </c>
      <c r="W224" s="32" t="s">
        <v>4168</v>
      </c>
      <c r="X224" s="33" t="s">
        <v>4169</v>
      </c>
      <c r="Y224" s="32" t="s">
        <v>387</v>
      </c>
      <c r="Z224" s="32" t="s">
        <v>4170</v>
      </c>
      <c r="AA224" s="32" t="s">
        <v>4171</v>
      </c>
      <c r="AB224" s="32" t="s">
        <v>4172</v>
      </c>
      <c r="AC224" s="47">
        <f t="shared" si="135"/>
        <v>2.6497030516281113E-2</v>
      </c>
      <c r="AD224" s="32"/>
      <c r="AE224" s="32" t="s">
        <v>4173</v>
      </c>
      <c r="AF224" s="32" t="s">
        <v>4174</v>
      </c>
      <c r="AG224" s="28">
        <f t="shared" si="136"/>
        <v>2.8046999999999969</v>
      </c>
      <c r="AH224" s="32">
        <v>4</v>
      </c>
      <c r="AI224" s="32">
        <v>1</v>
      </c>
      <c r="AJ224" s="49">
        <f t="shared" si="137"/>
        <v>7.2279383419866345</v>
      </c>
      <c r="AK224" s="51">
        <f t="shared" si="138"/>
        <v>9.7419256037363358</v>
      </c>
      <c r="AL224" s="51">
        <f t="shared" si="139"/>
        <v>2.5770807366159101</v>
      </c>
      <c r="AM224" s="51">
        <f t="shared" si="140"/>
        <v>3.4734287459394397</v>
      </c>
      <c r="AN224" s="51"/>
      <c r="AO224" s="51">
        <f t="shared" si="141"/>
        <v>0</v>
      </c>
      <c r="AP224" s="51">
        <f t="shared" si="142"/>
        <v>2.5770807366159101</v>
      </c>
      <c r="AQ224" s="51">
        <f t="shared" si="143"/>
        <v>0</v>
      </c>
      <c r="AR224" s="51">
        <f t="shared" si="144"/>
        <v>1</v>
      </c>
      <c r="AS224" s="51">
        <f t="shared" si="145"/>
        <v>0</v>
      </c>
      <c r="AT224" s="51">
        <f t="shared" si="146"/>
        <v>0</v>
      </c>
      <c r="AU224" s="51">
        <f t="shared" si="147"/>
        <v>0</v>
      </c>
      <c r="AV224" s="51">
        <f t="shared" si="148"/>
        <v>0</v>
      </c>
      <c r="AW224" s="51">
        <f t="shared" si="149"/>
        <v>0</v>
      </c>
      <c r="AX224" s="51">
        <f t="shared" si="150"/>
        <v>0</v>
      </c>
      <c r="AY224" s="51">
        <f t="shared" si="151"/>
        <v>0</v>
      </c>
      <c r="AZ224" s="51">
        <f t="shared" si="152"/>
        <v>0</v>
      </c>
      <c r="BA224" s="51">
        <f t="shared" si="153"/>
        <v>2.5770807366159101</v>
      </c>
      <c r="BB224" s="51">
        <f t="shared" si="154"/>
        <v>0</v>
      </c>
      <c r="BC224" s="51">
        <f t="shared" si="155"/>
        <v>1</v>
      </c>
      <c r="BD224" s="51">
        <f t="shared" si="156"/>
        <v>0</v>
      </c>
      <c r="BE224" s="51">
        <f t="shared" si="157"/>
        <v>0</v>
      </c>
      <c r="BF224" s="51">
        <f t="shared" si="158"/>
        <v>3.4734287459394397</v>
      </c>
      <c r="BG224" s="51">
        <f t="shared" si="159"/>
        <v>0</v>
      </c>
      <c r="BH224" s="51">
        <f t="shared" si="160"/>
        <v>1</v>
      </c>
      <c r="BI224" s="51">
        <f t="shared" si="161"/>
        <v>0</v>
      </c>
      <c r="BJ224" s="51">
        <f t="shared" si="162"/>
        <v>0</v>
      </c>
      <c r="BK224" s="51">
        <f t="shared" si="163"/>
        <v>0</v>
      </c>
      <c r="BL224" s="51">
        <f t="shared" si="164"/>
        <v>0</v>
      </c>
      <c r="BM224" s="51">
        <f t="shared" si="165"/>
        <v>0</v>
      </c>
      <c r="BN224" s="51">
        <f t="shared" si="166"/>
        <v>0</v>
      </c>
      <c r="BO224" s="51">
        <f t="shared" si="167"/>
        <v>0</v>
      </c>
      <c r="BP224" s="51">
        <f t="shared" si="168"/>
        <v>0</v>
      </c>
      <c r="BQ224" s="51">
        <f t="shared" si="169"/>
        <v>3.4734287459394397</v>
      </c>
      <c r="BR224" s="51">
        <f t="shared" si="170"/>
        <v>0</v>
      </c>
      <c r="BS224" s="51">
        <f t="shared" si="171"/>
        <v>1</v>
      </c>
      <c r="BT224" s="51">
        <f t="shared" si="172"/>
        <v>0</v>
      </c>
      <c r="BU224" s="32" t="s">
        <v>4175</v>
      </c>
      <c r="BV224" s="32" t="s">
        <v>4176</v>
      </c>
      <c r="BW224" s="32" t="s">
        <v>4177</v>
      </c>
      <c r="BX224" s="32" t="s">
        <v>4178</v>
      </c>
      <c r="BY224" s="32" t="s">
        <v>4179</v>
      </c>
      <c r="BZ224" s="32" t="s">
        <v>18</v>
      </c>
    </row>
    <row r="225" spans="1:78">
      <c r="A225" s="32" t="s">
        <v>16</v>
      </c>
      <c r="B225" s="32" t="s">
        <v>4180</v>
      </c>
      <c r="C225" s="32" t="s">
        <v>4181</v>
      </c>
      <c r="D225" s="32" t="s">
        <v>4182</v>
      </c>
      <c r="E225" s="33" t="s">
        <v>4183</v>
      </c>
      <c r="F225" s="33" t="s">
        <v>4184</v>
      </c>
      <c r="G225" s="33" t="s">
        <v>4185</v>
      </c>
      <c r="H225" s="33" t="s">
        <v>4186</v>
      </c>
      <c r="I225" s="32" t="s">
        <v>4187</v>
      </c>
      <c r="J225" s="32" t="s">
        <v>4188</v>
      </c>
      <c r="K225" s="32" t="s">
        <v>4189</v>
      </c>
      <c r="L225" s="33" t="s">
        <v>4190</v>
      </c>
      <c r="M225" s="33" t="s">
        <v>4191</v>
      </c>
      <c r="N225" s="33" t="s">
        <v>4192</v>
      </c>
      <c r="O225" s="32" t="s">
        <v>4193</v>
      </c>
      <c r="P225" s="36">
        <f t="shared" si="130"/>
        <v>0.26460498564999996</v>
      </c>
      <c r="Q225" s="38">
        <f t="shared" si="131"/>
        <v>-0.85996840313832656</v>
      </c>
      <c r="R225" s="41" t="s">
        <v>4194</v>
      </c>
      <c r="S225" s="44">
        <f t="shared" si="132"/>
        <v>0.98360078492960457</v>
      </c>
      <c r="T225" s="43">
        <f t="shared" si="133"/>
        <v>2.6060040835734197</v>
      </c>
      <c r="U225" s="42">
        <f t="shared" si="134"/>
        <v>0.829516863236749</v>
      </c>
      <c r="V225" s="33" t="s">
        <v>4195</v>
      </c>
      <c r="W225" s="32" t="s">
        <v>4196</v>
      </c>
      <c r="X225" s="32" t="s">
        <v>4197</v>
      </c>
      <c r="Y225" s="32" t="s">
        <v>4198</v>
      </c>
      <c r="Z225" s="32" t="s">
        <v>4199</v>
      </c>
      <c r="AA225" s="32" t="s">
        <v>4200</v>
      </c>
      <c r="AB225" s="32" t="s">
        <v>4201</v>
      </c>
      <c r="AC225" s="47">
        <f t="shared" si="135"/>
        <v>3.2232360281750951E-2</v>
      </c>
      <c r="AD225" s="32"/>
      <c r="AE225" s="32" t="s">
        <v>4202</v>
      </c>
      <c r="AF225" s="32" t="s">
        <v>4203</v>
      </c>
      <c r="AG225" s="28">
        <f t="shared" si="136"/>
        <v>5.0474000000000103</v>
      </c>
      <c r="AH225" s="32">
        <v>2</v>
      </c>
      <c r="AI225" s="32">
        <v>3</v>
      </c>
      <c r="AJ225" s="49">
        <f t="shared" si="137"/>
        <v>9.9049153688593954</v>
      </c>
      <c r="AK225" s="51">
        <f t="shared" si="138"/>
        <v>9.6591137926371946</v>
      </c>
      <c r="AL225" s="51">
        <f t="shared" si="139"/>
        <v>1.9623797140823742</v>
      </c>
      <c r="AM225" s="51">
        <f t="shared" si="140"/>
        <v>1.9136810620591145</v>
      </c>
      <c r="AN225" s="51"/>
      <c r="AO225" s="51">
        <f t="shared" si="141"/>
        <v>0</v>
      </c>
      <c r="AP225" s="51">
        <f t="shared" si="142"/>
        <v>0</v>
      </c>
      <c r="AQ225" s="51">
        <f t="shared" si="143"/>
        <v>0</v>
      </c>
      <c r="AR225" s="51">
        <f t="shared" si="144"/>
        <v>0</v>
      </c>
      <c r="AS225" s="51">
        <f t="shared" si="145"/>
        <v>1.9623797140823742</v>
      </c>
      <c r="AT225" s="51">
        <f t="shared" si="146"/>
        <v>0</v>
      </c>
      <c r="AU225" s="51">
        <f t="shared" si="147"/>
        <v>1</v>
      </c>
      <c r="AV225" s="51">
        <f t="shared" si="148"/>
        <v>0</v>
      </c>
      <c r="AW225" s="51">
        <f t="shared" si="149"/>
        <v>0</v>
      </c>
      <c r="AX225" s="51">
        <f t="shared" si="150"/>
        <v>1.9623797140823742</v>
      </c>
      <c r="AY225" s="51">
        <f t="shared" si="151"/>
        <v>0</v>
      </c>
      <c r="AZ225" s="51">
        <f t="shared" si="152"/>
        <v>1</v>
      </c>
      <c r="BA225" s="51">
        <f t="shared" si="153"/>
        <v>0</v>
      </c>
      <c r="BB225" s="51">
        <f t="shared" si="154"/>
        <v>0</v>
      </c>
      <c r="BC225" s="51">
        <f t="shared" si="155"/>
        <v>0</v>
      </c>
      <c r="BD225" s="51">
        <f t="shared" si="156"/>
        <v>0</v>
      </c>
      <c r="BE225" s="51">
        <f t="shared" si="157"/>
        <v>0</v>
      </c>
      <c r="BF225" s="51">
        <f t="shared" si="158"/>
        <v>0</v>
      </c>
      <c r="BG225" s="51">
        <f t="shared" si="159"/>
        <v>0</v>
      </c>
      <c r="BH225" s="51">
        <f t="shared" si="160"/>
        <v>0</v>
      </c>
      <c r="BI225" s="51">
        <f t="shared" si="161"/>
        <v>1.9136810620591145</v>
      </c>
      <c r="BJ225" s="51">
        <f t="shared" si="162"/>
        <v>0</v>
      </c>
      <c r="BK225" s="51">
        <f t="shared" si="163"/>
        <v>1</v>
      </c>
      <c r="BL225" s="51">
        <f t="shared" si="164"/>
        <v>0</v>
      </c>
      <c r="BM225" s="51">
        <f t="shared" si="165"/>
        <v>0</v>
      </c>
      <c r="BN225" s="51">
        <f t="shared" si="166"/>
        <v>1.9136810620591145</v>
      </c>
      <c r="BO225" s="51">
        <f t="shared" si="167"/>
        <v>0</v>
      </c>
      <c r="BP225" s="51">
        <f t="shared" si="168"/>
        <v>1</v>
      </c>
      <c r="BQ225" s="51">
        <f t="shared" si="169"/>
        <v>0</v>
      </c>
      <c r="BR225" s="51">
        <f t="shared" si="170"/>
        <v>0</v>
      </c>
      <c r="BS225" s="51">
        <f t="shared" si="171"/>
        <v>0</v>
      </c>
      <c r="BT225" s="51">
        <f t="shared" si="172"/>
        <v>0</v>
      </c>
      <c r="BU225" s="32" t="s">
        <v>4204</v>
      </c>
      <c r="BV225" s="32" t="s">
        <v>4205</v>
      </c>
      <c r="BW225" s="32" t="s">
        <v>4206</v>
      </c>
      <c r="BX225" s="32" t="s">
        <v>4207</v>
      </c>
      <c r="BY225" s="32" t="s">
        <v>3233</v>
      </c>
      <c r="BZ225" s="32" t="s">
        <v>18</v>
      </c>
    </row>
    <row r="226" spans="1:78">
      <c r="A226" s="32" t="s">
        <v>16</v>
      </c>
      <c r="B226" s="32" t="s">
        <v>4208</v>
      </c>
      <c r="C226" s="32" t="s">
        <v>4209</v>
      </c>
      <c r="D226" s="32" t="s">
        <v>4210</v>
      </c>
      <c r="E226" s="32" t="s">
        <v>4211</v>
      </c>
      <c r="F226" s="33" t="s">
        <v>4212</v>
      </c>
      <c r="G226" s="32" t="s">
        <v>4213</v>
      </c>
      <c r="H226" s="32" t="s">
        <v>4214</v>
      </c>
      <c r="I226" s="32" t="s">
        <v>4215</v>
      </c>
      <c r="J226" s="32" t="s">
        <v>4216</v>
      </c>
      <c r="K226" s="32" t="s">
        <v>4217</v>
      </c>
      <c r="L226" s="32" t="s">
        <v>4218</v>
      </c>
      <c r="M226" s="33" t="s">
        <v>4219</v>
      </c>
      <c r="N226" s="33" t="s">
        <v>4220</v>
      </c>
      <c r="O226" s="33" t="s">
        <v>4221</v>
      </c>
      <c r="P226" s="36">
        <f t="shared" si="130"/>
        <v>-0.30272124567000003</v>
      </c>
      <c r="Q226" s="38">
        <f t="shared" si="131"/>
        <v>-0.81671969484000695</v>
      </c>
      <c r="R226" s="41" t="s">
        <v>4222</v>
      </c>
      <c r="S226" s="44">
        <f t="shared" si="132"/>
        <v>0.20434858073226994</v>
      </c>
      <c r="T226" s="43">
        <f t="shared" si="133"/>
        <v>2.5264994952176734</v>
      </c>
      <c r="U226" s="42">
        <f t="shared" si="134"/>
        <v>0.8042097667661422</v>
      </c>
      <c r="V226" s="32" t="s">
        <v>4223</v>
      </c>
      <c r="W226" s="32" t="s">
        <v>4224</v>
      </c>
      <c r="X226" s="32" t="s">
        <v>4225</v>
      </c>
      <c r="Y226" s="32" t="s">
        <v>4226</v>
      </c>
      <c r="Z226" s="32" t="s">
        <v>4227</v>
      </c>
      <c r="AA226" s="32" t="s">
        <v>4228</v>
      </c>
      <c r="AB226" s="32" t="s">
        <v>4229</v>
      </c>
      <c r="AC226" s="47">
        <f t="shared" si="135"/>
        <v>4.3724074136182664E-2</v>
      </c>
      <c r="AD226" s="32"/>
      <c r="AE226" s="32" t="s">
        <v>4230</v>
      </c>
      <c r="AF226" s="32" t="s">
        <v>4231</v>
      </c>
      <c r="AG226" s="28">
        <f t="shared" si="136"/>
        <v>4.3662000000000205</v>
      </c>
      <c r="AH226" s="32">
        <v>3</v>
      </c>
      <c r="AI226" s="32">
        <v>2</v>
      </c>
      <c r="AJ226" s="49">
        <f t="shared" si="137"/>
        <v>7.1979567074646491</v>
      </c>
      <c r="AK226" s="51">
        <f t="shared" si="138"/>
        <v>9.1744963411876821</v>
      </c>
      <c r="AL226" s="51">
        <f t="shared" si="139"/>
        <v>1.6485632145720799</v>
      </c>
      <c r="AM226" s="51">
        <f t="shared" si="140"/>
        <v>2.1012542579789382</v>
      </c>
      <c r="AN226" s="51"/>
      <c r="AO226" s="51">
        <f t="shared" si="141"/>
        <v>0</v>
      </c>
      <c r="AP226" s="51">
        <f t="shared" si="142"/>
        <v>0</v>
      </c>
      <c r="AQ226" s="51">
        <f t="shared" si="143"/>
        <v>0</v>
      </c>
      <c r="AR226" s="51">
        <f t="shared" si="144"/>
        <v>0</v>
      </c>
      <c r="AS226" s="51">
        <f t="shared" si="145"/>
        <v>0</v>
      </c>
      <c r="AT226" s="51">
        <f t="shared" si="146"/>
        <v>1.6485632145720799</v>
      </c>
      <c r="AU226" s="51">
        <f t="shared" si="147"/>
        <v>0</v>
      </c>
      <c r="AV226" s="51">
        <f t="shared" si="148"/>
        <v>1</v>
      </c>
      <c r="AW226" s="51">
        <f t="shared" si="149"/>
        <v>1.6485632145720799</v>
      </c>
      <c r="AX226" s="51">
        <f t="shared" si="150"/>
        <v>0</v>
      </c>
      <c r="AY226" s="51">
        <f t="shared" si="151"/>
        <v>1</v>
      </c>
      <c r="AZ226" s="51">
        <f t="shared" si="152"/>
        <v>0</v>
      </c>
      <c r="BA226" s="51">
        <f t="shared" si="153"/>
        <v>0</v>
      </c>
      <c r="BB226" s="51">
        <f t="shared" si="154"/>
        <v>0</v>
      </c>
      <c r="BC226" s="51">
        <f t="shared" si="155"/>
        <v>0</v>
      </c>
      <c r="BD226" s="51">
        <f t="shared" si="156"/>
        <v>0</v>
      </c>
      <c r="BE226" s="51">
        <f t="shared" si="157"/>
        <v>0</v>
      </c>
      <c r="BF226" s="51">
        <f t="shared" si="158"/>
        <v>0</v>
      </c>
      <c r="BG226" s="51">
        <f t="shared" si="159"/>
        <v>0</v>
      </c>
      <c r="BH226" s="51">
        <f t="shared" si="160"/>
        <v>0</v>
      </c>
      <c r="BI226" s="51">
        <f t="shared" si="161"/>
        <v>0</v>
      </c>
      <c r="BJ226" s="51">
        <f t="shared" si="162"/>
        <v>2.1012542579789382</v>
      </c>
      <c r="BK226" s="51">
        <f t="shared" si="163"/>
        <v>0</v>
      </c>
      <c r="BL226" s="51">
        <f t="shared" si="164"/>
        <v>1</v>
      </c>
      <c r="BM226" s="51">
        <f t="shared" si="165"/>
        <v>2.1012542579789382</v>
      </c>
      <c r="BN226" s="51">
        <f t="shared" si="166"/>
        <v>0</v>
      </c>
      <c r="BO226" s="51">
        <f t="shared" si="167"/>
        <v>1</v>
      </c>
      <c r="BP226" s="51">
        <f t="shared" si="168"/>
        <v>0</v>
      </c>
      <c r="BQ226" s="51">
        <f t="shared" si="169"/>
        <v>0</v>
      </c>
      <c r="BR226" s="51">
        <f t="shared" si="170"/>
        <v>0</v>
      </c>
      <c r="BS226" s="51">
        <f t="shared" si="171"/>
        <v>0</v>
      </c>
      <c r="BT226" s="51">
        <f t="shared" si="172"/>
        <v>0</v>
      </c>
      <c r="BU226" s="32" t="s">
        <v>4232</v>
      </c>
      <c r="BV226" s="32" t="s">
        <v>4233</v>
      </c>
      <c r="BW226" s="32" t="s">
        <v>3120</v>
      </c>
      <c r="BX226" s="32" t="s">
        <v>4234</v>
      </c>
      <c r="BY226" s="32" t="s">
        <v>225</v>
      </c>
      <c r="BZ226" s="32" t="s">
        <v>18</v>
      </c>
    </row>
    <row r="227" spans="1:78">
      <c r="A227" s="32" t="s">
        <v>20</v>
      </c>
      <c r="B227" s="32" t="s">
        <v>4235</v>
      </c>
      <c r="C227" s="32" t="s">
        <v>4236</v>
      </c>
      <c r="D227" s="32" t="s">
        <v>4237</v>
      </c>
      <c r="E227" s="32" t="s">
        <v>4238</v>
      </c>
      <c r="F227" s="33" t="s">
        <v>4239</v>
      </c>
      <c r="G227" s="33" t="s">
        <v>4240</v>
      </c>
      <c r="H227" s="33" t="s">
        <v>4241</v>
      </c>
      <c r="I227" s="32" t="s">
        <v>4242</v>
      </c>
      <c r="J227" s="32" t="s">
        <v>4243</v>
      </c>
      <c r="K227" s="33" t="s">
        <v>4244</v>
      </c>
      <c r="L227" s="33" t="s">
        <v>4245</v>
      </c>
      <c r="M227" s="33" t="s">
        <v>4246</v>
      </c>
      <c r="N227" s="33" t="s">
        <v>4247</v>
      </c>
      <c r="O227" s="32" t="s">
        <v>4248</v>
      </c>
      <c r="P227" s="36">
        <f t="shared" si="130"/>
        <v>0.99136797768499996</v>
      </c>
      <c r="Q227" s="38">
        <f t="shared" si="131"/>
        <v>0.96562093435849317</v>
      </c>
      <c r="R227" s="41" t="s">
        <v>4249</v>
      </c>
      <c r="S227" s="44">
        <f t="shared" si="132"/>
        <v>0.19835289571611206</v>
      </c>
      <c r="T227" s="43">
        <f t="shared" si="133"/>
        <v>0.26297482184496213</v>
      </c>
      <c r="U227" s="42">
        <f t="shared" si="134"/>
        <v>8.3707485610672525E-2</v>
      </c>
      <c r="V227" s="32" t="s">
        <v>4250</v>
      </c>
      <c r="W227" s="32" t="s">
        <v>4251</v>
      </c>
      <c r="X227" s="32" t="s">
        <v>4252</v>
      </c>
      <c r="Y227" s="32" t="s">
        <v>4253</v>
      </c>
      <c r="Z227" s="32" t="s">
        <v>4254</v>
      </c>
      <c r="AA227" s="32" t="s">
        <v>4255</v>
      </c>
      <c r="AB227" s="32" t="s">
        <v>4256</v>
      </c>
      <c r="AC227" s="47">
        <f t="shared" si="135"/>
        <v>4.4673120488555207E-2</v>
      </c>
      <c r="AD227" s="32"/>
      <c r="AE227" s="32" t="s">
        <v>4257</v>
      </c>
      <c r="AF227" s="32" t="s">
        <v>4258</v>
      </c>
      <c r="AG227" s="28">
        <f t="shared" si="136"/>
        <v>3.0383000000000209</v>
      </c>
      <c r="AH227" s="32">
        <v>2</v>
      </c>
      <c r="AI227" s="32">
        <v>3</v>
      </c>
      <c r="AJ227" s="49">
        <f t="shared" si="137"/>
        <v>7.1240147458084984</v>
      </c>
      <c r="AK227" s="51">
        <f t="shared" si="138"/>
        <v>5.8793738343881996</v>
      </c>
      <c r="AL227" s="51">
        <f t="shared" si="139"/>
        <v>2.3447371048969652</v>
      </c>
      <c r="AM227" s="51">
        <f t="shared" si="140"/>
        <v>1.935086671621683</v>
      </c>
      <c r="AN227" s="51"/>
      <c r="AO227" s="51">
        <f t="shared" si="141"/>
        <v>0</v>
      </c>
      <c r="AP227" s="51">
        <f t="shared" si="142"/>
        <v>0</v>
      </c>
      <c r="AQ227" s="51">
        <f t="shared" si="143"/>
        <v>0</v>
      </c>
      <c r="AR227" s="51">
        <f t="shared" si="144"/>
        <v>0</v>
      </c>
      <c r="AS227" s="51">
        <f t="shared" si="145"/>
        <v>2.3447371048969652</v>
      </c>
      <c r="AT227" s="51">
        <f t="shared" si="146"/>
        <v>0</v>
      </c>
      <c r="AU227" s="51">
        <f t="shared" si="147"/>
        <v>1</v>
      </c>
      <c r="AV227" s="51">
        <f t="shared" si="148"/>
        <v>0</v>
      </c>
      <c r="AW227" s="51">
        <f t="shared" si="149"/>
        <v>0</v>
      </c>
      <c r="AX227" s="51">
        <f t="shared" si="150"/>
        <v>2.3447371048969652</v>
      </c>
      <c r="AY227" s="51">
        <f t="shared" si="151"/>
        <v>0</v>
      </c>
      <c r="AZ227" s="51">
        <f t="shared" si="152"/>
        <v>1</v>
      </c>
      <c r="BA227" s="51">
        <f t="shared" si="153"/>
        <v>0</v>
      </c>
      <c r="BB227" s="51">
        <f t="shared" si="154"/>
        <v>0</v>
      </c>
      <c r="BC227" s="51">
        <f t="shared" si="155"/>
        <v>0</v>
      </c>
      <c r="BD227" s="51">
        <f t="shared" si="156"/>
        <v>0</v>
      </c>
      <c r="BE227" s="51">
        <f t="shared" si="157"/>
        <v>0</v>
      </c>
      <c r="BF227" s="51">
        <f t="shared" si="158"/>
        <v>0</v>
      </c>
      <c r="BG227" s="51">
        <f t="shared" si="159"/>
        <v>0</v>
      </c>
      <c r="BH227" s="51">
        <f t="shared" si="160"/>
        <v>0</v>
      </c>
      <c r="BI227" s="51">
        <f t="shared" si="161"/>
        <v>1.935086671621683</v>
      </c>
      <c r="BJ227" s="51">
        <f t="shared" si="162"/>
        <v>0</v>
      </c>
      <c r="BK227" s="51">
        <f t="shared" si="163"/>
        <v>1</v>
      </c>
      <c r="BL227" s="51">
        <f t="shared" si="164"/>
        <v>0</v>
      </c>
      <c r="BM227" s="51">
        <f t="shared" si="165"/>
        <v>0</v>
      </c>
      <c r="BN227" s="51">
        <f t="shared" si="166"/>
        <v>1.935086671621683</v>
      </c>
      <c r="BO227" s="51">
        <f t="shared" si="167"/>
        <v>0</v>
      </c>
      <c r="BP227" s="51">
        <f t="shared" si="168"/>
        <v>1</v>
      </c>
      <c r="BQ227" s="51">
        <f t="shared" si="169"/>
        <v>0</v>
      </c>
      <c r="BR227" s="51">
        <f t="shared" si="170"/>
        <v>0</v>
      </c>
      <c r="BS227" s="51">
        <f t="shared" si="171"/>
        <v>0</v>
      </c>
      <c r="BT227" s="51">
        <f t="shared" si="172"/>
        <v>0</v>
      </c>
      <c r="BU227" s="32" t="s">
        <v>4259</v>
      </c>
      <c r="BV227" s="32" t="s">
        <v>4260</v>
      </c>
      <c r="BW227" s="32" t="s">
        <v>4261</v>
      </c>
      <c r="BX227" s="32" t="s">
        <v>4262</v>
      </c>
      <c r="BY227" s="32" t="s">
        <v>4263</v>
      </c>
      <c r="BZ227" s="32" t="s">
        <v>18</v>
      </c>
    </row>
    <row r="228" spans="1:78">
      <c r="A228" s="32" t="s">
        <v>22</v>
      </c>
      <c r="B228" s="32" t="s">
        <v>4264</v>
      </c>
      <c r="C228" s="32" t="s">
        <v>4265</v>
      </c>
      <c r="D228" s="32" t="s">
        <v>4266</v>
      </c>
      <c r="E228" s="32" t="s">
        <v>4267</v>
      </c>
      <c r="F228" s="33" t="s">
        <v>4268</v>
      </c>
      <c r="G228" s="32" t="s">
        <v>4269</v>
      </c>
      <c r="H228" s="32" t="s">
        <v>4270</v>
      </c>
      <c r="I228" s="32" t="s">
        <v>4271</v>
      </c>
      <c r="J228" s="32" t="s">
        <v>4272</v>
      </c>
      <c r="K228" s="33" t="s">
        <v>4273</v>
      </c>
      <c r="L228" s="33" t="s">
        <v>4274</v>
      </c>
      <c r="M228" s="33" t="s">
        <v>4275</v>
      </c>
      <c r="N228" s="32" t="s">
        <v>4276</v>
      </c>
      <c r="O228" s="32" t="s">
        <v>4277</v>
      </c>
      <c r="P228" s="36">
        <f t="shared" si="130"/>
        <v>0.96797512166499988</v>
      </c>
      <c r="Q228" s="38">
        <f t="shared" si="131"/>
        <v>0.87395167232474269</v>
      </c>
      <c r="R228" s="41" t="s">
        <v>4278</v>
      </c>
      <c r="S228" s="44">
        <f t="shared" si="132"/>
        <v>1.7142231962652108</v>
      </c>
      <c r="T228" s="43">
        <f t="shared" si="133"/>
        <v>0.50752170734378454</v>
      </c>
      <c r="U228" s="42">
        <f t="shared" si="134"/>
        <v>0.16154917690040319</v>
      </c>
      <c r="V228" s="33" t="s">
        <v>4279</v>
      </c>
      <c r="W228" s="32" t="s">
        <v>4280</v>
      </c>
      <c r="X228" s="32" t="s">
        <v>4281</v>
      </c>
      <c r="Y228" s="32" t="s">
        <v>4282</v>
      </c>
      <c r="Z228" s="32" t="s">
        <v>4283</v>
      </c>
      <c r="AA228" s="32" t="s">
        <v>4284</v>
      </c>
      <c r="AB228" s="32" t="s">
        <v>4285</v>
      </c>
      <c r="AC228" s="47">
        <f t="shared" si="135"/>
        <v>3.1961025390010188E-2</v>
      </c>
      <c r="AD228" s="32"/>
      <c r="AE228" s="32" t="s">
        <v>4286</v>
      </c>
      <c r="AF228" s="32" t="s">
        <v>4287</v>
      </c>
      <c r="AG228" s="28">
        <f t="shared" si="136"/>
        <v>3.8742000000000019</v>
      </c>
      <c r="AH228" s="32">
        <v>2</v>
      </c>
      <c r="AI228" s="32">
        <v>3</v>
      </c>
      <c r="AJ228" s="49">
        <f t="shared" si="137"/>
        <v>10.71852168412563</v>
      </c>
      <c r="AK228" s="51">
        <f t="shared" si="138"/>
        <v>7.3110120249887274</v>
      </c>
      <c r="AL228" s="51">
        <f t="shared" si="139"/>
        <v>2.7666412895889794</v>
      </c>
      <c r="AM228" s="51">
        <f t="shared" si="140"/>
        <v>1.8871023759714842</v>
      </c>
      <c r="AN228" s="51"/>
      <c r="AO228" s="51">
        <f t="shared" si="141"/>
        <v>0</v>
      </c>
      <c r="AP228" s="51">
        <f t="shared" si="142"/>
        <v>0</v>
      </c>
      <c r="AQ228" s="51">
        <f t="shared" si="143"/>
        <v>0</v>
      </c>
      <c r="AR228" s="51">
        <f t="shared" si="144"/>
        <v>0</v>
      </c>
      <c r="AS228" s="51">
        <f t="shared" si="145"/>
        <v>2.7666412895889794</v>
      </c>
      <c r="AT228" s="51">
        <f t="shared" si="146"/>
        <v>0</v>
      </c>
      <c r="AU228" s="51">
        <f t="shared" si="147"/>
        <v>1</v>
      </c>
      <c r="AV228" s="51">
        <f t="shared" si="148"/>
        <v>0</v>
      </c>
      <c r="AW228" s="51">
        <f t="shared" si="149"/>
        <v>0</v>
      </c>
      <c r="AX228" s="51">
        <f t="shared" si="150"/>
        <v>2.7666412895889794</v>
      </c>
      <c r="AY228" s="51">
        <f t="shared" si="151"/>
        <v>0</v>
      </c>
      <c r="AZ228" s="51">
        <f t="shared" si="152"/>
        <v>1</v>
      </c>
      <c r="BA228" s="51">
        <f t="shared" si="153"/>
        <v>0</v>
      </c>
      <c r="BB228" s="51">
        <f t="shared" si="154"/>
        <v>0</v>
      </c>
      <c r="BC228" s="51">
        <f t="shared" si="155"/>
        <v>0</v>
      </c>
      <c r="BD228" s="51">
        <f t="shared" si="156"/>
        <v>0</v>
      </c>
      <c r="BE228" s="51">
        <f t="shared" si="157"/>
        <v>0</v>
      </c>
      <c r="BF228" s="51">
        <f t="shared" si="158"/>
        <v>0</v>
      </c>
      <c r="BG228" s="51">
        <f t="shared" si="159"/>
        <v>0</v>
      </c>
      <c r="BH228" s="51">
        <f t="shared" si="160"/>
        <v>0</v>
      </c>
      <c r="BI228" s="51">
        <f t="shared" si="161"/>
        <v>1.8871023759714842</v>
      </c>
      <c r="BJ228" s="51">
        <f t="shared" si="162"/>
        <v>0</v>
      </c>
      <c r="BK228" s="51">
        <f t="shared" si="163"/>
        <v>1</v>
      </c>
      <c r="BL228" s="51">
        <f t="shared" si="164"/>
        <v>0</v>
      </c>
      <c r="BM228" s="51">
        <f t="shared" si="165"/>
        <v>0</v>
      </c>
      <c r="BN228" s="51">
        <f t="shared" si="166"/>
        <v>1.8871023759714842</v>
      </c>
      <c r="BO228" s="51">
        <f t="shared" si="167"/>
        <v>0</v>
      </c>
      <c r="BP228" s="51">
        <f t="shared" si="168"/>
        <v>1</v>
      </c>
      <c r="BQ228" s="51">
        <f t="shared" si="169"/>
        <v>0</v>
      </c>
      <c r="BR228" s="51">
        <f t="shared" si="170"/>
        <v>0</v>
      </c>
      <c r="BS228" s="51">
        <f t="shared" si="171"/>
        <v>0</v>
      </c>
      <c r="BT228" s="51">
        <f t="shared" si="172"/>
        <v>0</v>
      </c>
      <c r="BU228" s="32" t="s">
        <v>4288</v>
      </c>
      <c r="BV228" s="32" t="s">
        <v>4289</v>
      </c>
      <c r="BW228" s="32" t="s">
        <v>4290</v>
      </c>
      <c r="BX228" s="32" t="s">
        <v>4291</v>
      </c>
      <c r="BY228" s="32" t="s">
        <v>4292</v>
      </c>
      <c r="BZ228" s="32" t="s">
        <v>18</v>
      </c>
    </row>
    <row r="229" spans="1:78">
      <c r="A229" s="32" t="s">
        <v>16</v>
      </c>
      <c r="B229" s="32" t="s">
        <v>4293</v>
      </c>
      <c r="C229" s="32" t="s">
        <v>4294</v>
      </c>
      <c r="D229" s="32" t="s">
        <v>4295</v>
      </c>
      <c r="E229" s="33" t="s">
        <v>4296</v>
      </c>
      <c r="F229" s="33" t="s">
        <v>4297</v>
      </c>
      <c r="G229" s="32" t="s">
        <v>4298</v>
      </c>
      <c r="H229" s="32" t="s">
        <v>4299</v>
      </c>
      <c r="I229" s="32" t="s">
        <v>4300</v>
      </c>
      <c r="J229" s="32" t="s">
        <v>4301</v>
      </c>
      <c r="K229" s="33" t="s">
        <v>4302</v>
      </c>
      <c r="L229" s="33" t="s">
        <v>4303</v>
      </c>
      <c r="M229" s="32" t="s">
        <v>4304</v>
      </c>
      <c r="N229" s="33" t="s">
        <v>3534</v>
      </c>
      <c r="O229" s="32" t="s">
        <v>4305</v>
      </c>
      <c r="P229" s="36">
        <f t="shared" si="130"/>
        <v>0.86614080877400002</v>
      </c>
      <c r="Q229" s="38">
        <f t="shared" si="131"/>
        <v>0.50039980124735761</v>
      </c>
      <c r="R229" s="41" t="s">
        <v>4306</v>
      </c>
      <c r="S229" s="44">
        <f t="shared" si="132"/>
        <v>0.74985787775769264</v>
      </c>
      <c r="T229" s="43">
        <f t="shared" si="133"/>
        <v>1.046735838925374</v>
      </c>
      <c r="U229" s="42">
        <f t="shared" si="134"/>
        <v>0.33318636575283045</v>
      </c>
      <c r="V229" s="32" t="s">
        <v>4307</v>
      </c>
      <c r="W229" s="32" t="s">
        <v>4308</v>
      </c>
      <c r="X229" s="32" t="s">
        <v>4309</v>
      </c>
      <c r="Y229" s="32" t="s">
        <v>4310</v>
      </c>
      <c r="Z229" s="32" t="s">
        <v>4311</v>
      </c>
      <c r="AA229" s="32" t="s">
        <v>4312</v>
      </c>
      <c r="AB229" s="32" t="s">
        <v>4313</v>
      </c>
      <c r="AC229" s="47">
        <f t="shared" si="135"/>
        <v>3.8890077408421521E-2</v>
      </c>
      <c r="AD229" s="32"/>
      <c r="AE229" s="32" t="s">
        <v>4314</v>
      </c>
      <c r="AF229" s="32" t="s">
        <v>4315</v>
      </c>
      <c r="AG229" s="28">
        <f t="shared" si="136"/>
        <v>4.0012000000000114</v>
      </c>
      <c r="AH229" s="32">
        <v>2</v>
      </c>
      <c r="AI229" s="32">
        <v>2</v>
      </c>
      <c r="AJ229" s="49">
        <f t="shared" si="137"/>
        <v>9.2425673971689868</v>
      </c>
      <c r="AK229" s="51">
        <f t="shared" si="138"/>
        <v>8.0722795785718464</v>
      </c>
      <c r="AL229" s="51">
        <f t="shared" si="139"/>
        <v>2.3099488646328501</v>
      </c>
      <c r="AM229" s="51">
        <f t="shared" si="140"/>
        <v>2.017464655246382</v>
      </c>
      <c r="AN229" s="51"/>
      <c r="AO229" s="51">
        <f t="shared" si="141"/>
        <v>0</v>
      </c>
      <c r="AP229" s="51">
        <f t="shared" si="142"/>
        <v>0</v>
      </c>
      <c r="AQ229" s="51">
        <f t="shared" si="143"/>
        <v>0</v>
      </c>
      <c r="AR229" s="51">
        <f t="shared" si="144"/>
        <v>0</v>
      </c>
      <c r="AS229" s="51">
        <f t="shared" si="145"/>
        <v>2.3099488646328501</v>
      </c>
      <c r="AT229" s="51">
        <f t="shared" si="146"/>
        <v>2.3099488646328501</v>
      </c>
      <c r="AU229" s="51">
        <f t="shared" si="147"/>
        <v>1</v>
      </c>
      <c r="AV229" s="51">
        <f t="shared" si="148"/>
        <v>1</v>
      </c>
      <c r="AW229" s="51">
        <f t="shared" si="149"/>
        <v>0</v>
      </c>
      <c r="AX229" s="51">
        <f t="shared" si="150"/>
        <v>0</v>
      </c>
      <c r="AY229" s="51">
        <f t="shared" si="151"/>
        <v>0</v>
      </c>
      <c r="AZ229" s="51">
        <f t="shared" si="152"/>
        <v>0</v>
      </c>
      <c r="BA229" s="51">
        <f t="shared" si="153"/>
        <v>0</v>
      </c>
      <c r="BB229" s="51">
        <f t="shared" si="154"/>
        <v>0</v>
      </c>
      <c r="BC229" s="51">
        <f t="shared" si="155"/>
        <v>0</v>
      </c>
      <c r="BD229" s="51">
        <f t="shared" si="156"/>
        <v>0</v>
      </c>
      <c r="BE229" s="51">
        <f t="shared" si="157"/>
        <v>0</v>
      </c>
      <c r="BF229" s="51">
        <f t="shared" si="158"/>
        <v>0</v>
      </c>
      <c r="BG229" s="51">
        <f t="shared" si="159"/>
        <v>0</v>
      </c>
      <c r="BH229" s="51">
        <f t="shared" si="160"/>
        <v>0</v>
      </c>
      <c r="BI229" s="51">
        <f t="shared" si="161"/>
        <v>2.017464655246382</v>
      </c>
      <c r="BJ229" s="51">
        <f t="shared" si="162"/>
        <v>2.017464655246382</v>
      </c>
      <c r="BK229" s="51">
        <f t="shared" si="163"/>
        <v>1</v>
      </c>
      <c r="BL229" s="51">
        <f t="shared" si="164"/>
        <v>1</v>
      </c>
      <c r="BM229" s="51">
        <f t="shared" si="165"/>
        <v>0</v>
      </c>
      <c r="BN229" s="51">
        <f t="shared" si="166"/>
        <v>0</v>
      </c>
      <c r="BO229" s="51">
        <f t="shared" si="167"/>
        <v>0</v>
      </c>
      <c r="BP229" s="51">
        <f t="shared" si="168"/>
        <v>0</v>
      </c>
      <c r="BQ229" s="51">
        <f t="shared" si="169"/>
        <v>0</v>
      </c>
      <c r="BR229" s="51">
        <f t="shared" si="170"/>
        <v>0</v>
      </c>
      <c r="BS229" s="51">
        <f t="shared" si="171"/>
        <v>0</v>
      </c>
      <c r="BT229" s="51">
        <f t="shared" si="172"/>
        <v>0</v>
      </c>
      <c r="BU229" s="32" t="s">
        <v>4316</v>
      </c>
      <c r="BV229" s="32" t="s">
        <v>4317</v>
      </c>
      <c r="BW229" s="32" t="s">
        <v>4318</v>
      </c>
      <c r="BX229" s="32" t="s">
        <v>4319</v>
      </c>
      <c r="BY229" s="32" t="s">
        <v>4320</v>
      </c>
      <c r="BZ229" s="32" t="s">
        <v>18</v>
      </c>
    </row>
    <row r="230" spans="1:78">
      <c r="A230" s="32" t="s">
        <v>22</v>
      </c>
      <c r="B230" s="32" t="s">
        <v>4321</v>
      </c>
      <c r="C230" s="32" t="s">
        <v>4322</v>
      </c>
      <c r="D230" s="32" t="s">
        <v>4323</v>
      </c>
      <c r="E230" s="33" t="s">
        <v>4324</v>
      </c>
      <c r="F230" s="33" t="s">
        <v>4325</v>
      </c>
      <c r="G230" s="33" t="s">
        <v>4326</v>
      </c>
      <c r="H230" s="32" t="s">
        <v>4327</v>
      </c>
      <c r="I230" s="32" t="s">
        <v>4328</v>
      </c>
      <c r="J230" s="32" t="s">
        <v>4329</v>
      </c>
      <c r="K230" s="32" t="s">
        <v>4330</v>
      </c>
      <c r="L230" s="33" t="s">
        <v>4331</v>
      </c>
      <c r="M230" s="33" t="s">
        <v>2873</v>
      </c>
      <c r="N230" s="33" t="s">
        <v>4332</v>
      </c>
      <c r="O230" s="32" t="s">
        <v>4333</v>
      </c>
      <c r="P230" s="36">
        <f t="shared" si="130"/>
        <v>0.17116582098999999</v>
      </c>
      <c r="Q230" s="38">
        <f t="shared" si="131"/>
        <v>-0.94140452344963854</v>
      </c>
      <c r="R230" s="41" t="s">
        <v>4334</v>
      </c>
      <c r="S230" s="44">
        <f t="shared" si="132"/>
        <v>1.5529304839777052</v>
      </c>
      <c r="T230" s="43">
        <f t="shared" si="133"/>
        <v>2.7975669907561413</v>
      </c>
      <c r="U230" s="42">
        <f t="shared" si="134"/>
        <v>0.89049323041911721</v>
      </c>
      <c r="V230" s="33" t="s">
        <v>4335</v>
      </c>
      <c r="W230" s="32" t="s">
        <v>4336</v>
      </c>
      <c r="X230" s="32" t="s">
        <v>4337</v>
      </c>
      <c r="Y230" s="32" t="s">
        <v>4338</v>
      </c>
      <c r="Z230" s="32" t="s">
        <v>4339</v>
      </c>
      <c r="AA230" s="32" t="s">
        <v>4340</v>
      </c>
      <c r="AB230" s="32" t="s">
        <v>4341</v>
      </c>
      <c r="AC230" s="47">
        <f t="shared" si="135"/>
        <v>2.8756839077579283E-2</v>
      </c>
      <c r="AD230" s="32"/>
      <c r="AE230" s="32" t="s">
        <v>4342</v>
      </c>
      <c r="AF230" s="32" t="s">
        <v>4343</v>
      </c>
      <c r="AG230" s="28">
        <f t="shared" si="136"/>
        <v>4.0381999999999891</v>
      </c>
      <c r="AH230" s="32">
        <v>1</v>
      </c>
      <c r="AI230" s="32">
        <v>3</v>
      </c>
      <c r="AJ230" s="49">
        <f t="shared" si="137"/>
        <v>10.728368558983098</v>
      </c>
      <c r="AK230" s="51">
        <f t="shared" si="138"/>
        <v>9.9260518582401254</v>
      </c>
      <c r="AL230" s="51">
        <f t="shared" si="139"/>
        <v>2.6567204593589042</v>
      </c>
      <c r="AM230" s="51">
        <f t="shared" si="140"/>
        <v>2.4580386950225726</v>
      </c>
      <c r="AN230" s="51"/>
      <c r="AO230" s="51">
        <f t="shared" si="141"/>
        <v>2.6567204593589042</v>
      </c>
      <c r="AP230" s="51">
        <f t="shared" si="142"/>
        <v>0</v>
      </c>
      <c r="AQ230" s="51">
        <f t="shared" si="143"/>
        <v>1</v>
      </c>
      <c r="AR230" s="51">
        <f t="shared" si="144"/>
        <v>0</v>
      </c>
      <c r="AS230" s="51">
        <f t="shared" si="145"/>
        <v>0</v>
      </c>
      <c r="AT230" s="51">
        <f t="shared" si="146"/>
        <v>0</v>
      </c>
      <c r="AU230" s="51">
        <f t="shared" si="147"/>
        <v>0</v>
      </c>
      <c r="AV230" s="51">
        <f t="shared" si="148"/>
        <v>0</v>
      </c>
      <c r="AW230" s="51">
        <f t="shared" si="149"/>
        <v>0</v>
      </c>
      <c r="AX230" s="51">
        <f t="shared" si="150"/>
        <v>2.6567204593589042</v>
      </c>
      <c r="AY230" s="51">
        <f t="shared" si="151"/>
        <v>0</v>
      </c>
      <c r="AZ230" s="51">
        <f t="shared" si="152"/>
        <v>1</v>
      </c>
      <c r="BA230" s="51">
        <f t="shared" si="153"/>
        <v>0</v>
      </c>
      <c r="BB230" s="51">
        <f t="shared" si="154"/>
        <v>0</v>
      </c>
      <c r="BC230" s="51">
        <f t="shared" si="155"/>
        <v>0</v>
      </c>
      <c r="BD230" s="51">
        <f t="shared" si="156"/>
        <v>0</v>
      </c>
      <c r="BE230" s="51">
        <f t="shared" si="157"/>
        <v>2.4580386950225726</v>
      </c>
      <c r="BF230" s="51">
        <f t="shared" si="158"/>
        <v>0</v>
      </c>
      <c r="BG230" s="51">
        <f t="shared" si="159"/>
        <v>1</v>
      </c>
      <c r="BH230" s="51">
        <f t="shared" si="160"/>
        <v>0</v>
      </c>
      <c r="BI230" s="51">
        <f t="shared" si="161"/>
        <v>0</v>
      </c>
      <c r="BJ230" s="51">
        <f t="shared" si="162"/>
        <v>0</v>
      </c>
      <c r="BK230" s="51">
        <f t="shared" si="163"/>
        <v>0</v>
      </c>
      <c r="BL230" s="51">
        <f t="shared" si="164"/>
        <v>0</v>
      </c>
      <c r="BM230" s="51">
        <f t="shared" si="165"/>
        <v>0</v>
      </c>
      <c r="BN230" s="51">
        <f t="shared" si="166"/>
        <v>2.4580386950225726</v>
      </c>
      <c r="BO230" s="51">
        <f t="shared" si="167"/>
        <v>0</v>
      </c>
      <c r="BP230" s="51">
        <f t="shared" si="168"/>
        <v>1</v>
      </c>
      <c r="BQ230" s="51">
        <f t="shared" si="169"/>
        <v>0</v>
      </c>
      <c r="BR230" s="51">
        <f t="shared" si="170"/>
        <v>0</v>
      </c>
      <c r="BS230" s="51">
        <f t="shared" si="171"/>
        <v>0</v>
      </c>
      <c r="BT230" s="51">
        <f t="shared" si="172"/>
        <v>0</v>
      </c>
      <c r="BU230" s="32" t="s">
        <v>4344</v>
      </c>
      <c r="BV230" s="32" t="s">
        <v>4345</v>
      </c>
      <c r="BW230" s="32" t="s">
        <v>4346</v>
      </c>
      <c r="BX230" s="32" t="s">
        <v>4347</v>
      </c>
      <c r="BY230" s="32" t="s">
        <v>4348</v>
      </c>
      <c r="BZ230" s="32" t="s">
        <v>18</v>
      </c>
    </row>
    <row r="231" spans="1:78">
      <c r="A231" s="32" t="s">
        <v>22</v>
      </c>
      <c r="B231" s="32" t="s">
        <v>4349</v>
      </c>
      <c r="C231" s="32" t="s">
        <v>4350</v>
      </c>
      <c r="D231" s="32" t="s">
        <v>4351</v>
      </c>
      <c r="E231" s="33" t="s">
        <v>4352</v>
      </c>
      <c r="F231" s="33" t="s">
        <v>4353</v>
      </c>
      <c r="G231" s="32" t="s">
        <v>4354</v>
      </c>
      <c r="H231" s="32" t="s">
        <v>4355</v>
      </c>
      <c r="I231" s="32" t="s">
        <v>4356</v>
      </c>
      <c r="J231" s="32" t="s">
        <v>4357</v>
      </c>
      <c r="K231" s="32" t="s">
        <v>4358</v>
      </c>
      <c r="L231" s="33" t="s">
        <v>4359</v>
      </c>
      <c r="M231" s="33" t="s">
        <v>4360</v>
      </c>
      <c r="N231" s="33" t="s">
        <v>4361</v>
      </c>
      <c r="O231" s="32" t="s">
        <v>4362</v>
      </c>
      <c r="P231" s="36">
        <f t="shared" si="130"/>
        <v>0.98874265274500006</v>
      </c>
      <c r="Q231" s="38">
        <f t="shared" si="131"/>
        <v>0.9552240667144396</v>
      </c>
      <c r="R231" s="41" t="s">
        <v>4363</v>
      </c>
      <c r="S231" s="44">
        <f t="shared" si="132"/>
        <v>0.52131265271727556</v>
      </c>
      <c r="T231" s="43">
        <f t="shared" si="133"/>
        <v>0.30038018845282388</v>
      </c>
      <c r="U231" s="42">
        <f t="shared" si="134"/>
        <v>9.5613983598283964E-2</v>
      </c>
      <c r="V231" s="32" t="s">
        <v>4364</v>
      </c>
      <c r="W231" s="32" t="s">
        <v>4365</v>
      </c>
      <c r="X231" s="33" t="s">
        <v>4366</v>
      </c>
      <c r="Y231" s="32" t="s">
        <v>4367</v>
      </c>
      <c r="Z231" s="32" t="s">
        <v>4368</v>
      </c>
      <c r="AA231" s="32" t="s">
        <v>4369</v>
      </c>
      <c r="AB231" s="32" t="s">
        <v>4370</v>
      </c>
      <c r="AC231" s="47">
        <f t="shared" si="135"/>
        <v>5.3208183853524216E-2</v>
      </c>
      <c r="AD231" s="32"/>
      <c r="AE231" s="32" t="s">
        <v>4371</v>
      </c>
      <c r="AF231" s="32" t="s">
        <v>4372</v>
      </c>
      <c r="AG231" s="28">
        <f t="shared" si="136"/>
        <v>3.9381000000000199</v>
      </c>
      <c r="AH231" s="32">
        <v>4</v>
      </c>
      <c r="AI231" s="32">
        <v>2</v>
      </c>
      <c r="AJ231" s="49">
        <f t="shared" si="137"/>
        <v>8.2658530340044187</v>
      </c>
      <c r="AK231" s="51">
        <f t="shared" si="138"/>
        <v>5.8189976918675521</v>
      </c>
      <c r="AL231" s="51">
        <f t="shared" si="139"/>
        <v>2.0989444234540455</v>
      </c>
      <c r="AM231" s="51">
        <f t="shared" si="140"/>
        <v>1.4776155231882184</v>
      </c>
      <c r="AN231" s="51"/>
      <c r="AO231" s="51">
        <f t="shared" si="141"/>
        <v>0</v>
      </c>
      <c r="AP231" s="51">
        <f t="shared" si="142"/>
        <v>0</v>
      </c>
      <c r="AQ231" s="51">
        <f t="shared" si="143"/>
        <v>0</v>
      </c>
      <c r="AR231" s="51">
        <f t="shared" si="144"/>
        <v>0</v>
      </c>
      <c r="AS231" s="51">
        <f t="shared" si="145"/>
        <v>0</v>
      </c>
      <c r="AT231" s="51">
        <f t="shared" si="146"/>
        <v>2.0989444234540455</v>
      </c>
      <c r="AU231" s="51">
        <f t="shared" si="147"/>
        <v>0</v>
      </c>
      <c r="AV231" s="51">
        <f t="shared" si="148"/>
        <v>1</v>
      </c>
      <c r="AW231" s="51">
        <f t="shared" si="149"/>
        <v>0</v>
      </c>
      <c r="AX231" s="51">
        <f t="shared" si="150"/>
        <v>0</v>
      </c>
      <c r="AY231" s="51">
        <f t="shared" si="151"/>
        <v>0</v>
      </c>
      <c r="AZ231" s="51">
        <f t="shared" si="152"/>
        <v>0</v>
      </c>
      <c r="BA231" s="51">
        <f t="shared" si="153"/>
        <v>2.0989444234540455</v>
      </c>
      <c r="BB231" s="51">
        <f t="shared" si="154"/>
        <v>0</v>
      </c>
      <c r="BC231" s="51">
        <f t="shared" si="155"/>
        <v>1</v>
      </c>
      <c r="BD231" s="51">
        <f t="shared" si="156"/>
        <v>0</v>
      </c>
      <c r="BE231" s="51">
        <f t="shared" si="157"/>
        <v>0</v>
      </c>
      <c r="BF231" s="51">
        <f t="shared" si="158"/>
        <v>0</v>
      </c>
      <c r="BG231" s="51">
        <f t="shared" si="159"/>
        <v>0</v>
      </c>
      <c r="BH231" s="51">
        <f t="shared" si="160"/>
        <v>0</v>
      </c>
      <c r="BI231" s="51">
        <f t="shared" si="161"/>
        <v>0</v>
      </c>
      <c r="BJ231" s="51">
        <f t="shared" si="162"/>
        <v>1.4776155231882184</v>
      </c>
      <c r="BK231" s="51">
        <f t="shared" si="163"/>
        <v>0</v>
      </c>
      <c r="BL231" s="51">
        <f t="shared" si="164"/>
        <v>1</v>
      </c>
      <c r="BM231" s="51">
        <f t="shared" si="165"/>
        <v>0</v>
      </c>
      <c r="BN231" s="51">
        <f t="shared" si="166"/>
        <v>0</v>
      </c>
      <c r="BO231" s="51">
        <f t="shared" si="167"/>
        <v>0</v>
      </c>
      <c r="BP231" s="51">
        <f t="shared" si="168"/>
        <v>0</v>
      </c>
      <c r="BQ231" s="51">
        <f t="shared" si="169"/>
        <v>1.4776155231882184</v>
      </c>
      <c r="BR231" s="51">
        <f t="shared" si="170"/>
        <v>0</v>
      </c>
      <c r="BS231" s="51">
        <f t="shared" si="171"/>
        <v>1</v>
      </c>
      <c r="BT231" s="51">
        <f t="shared" si="172"/>
        <v>0</v>
      </c>
      <c r="BU231" s="32" t="s">
        <v>4373</v>
      </c>
      <c r="BV231" s="32" t="s">
        <v>4374</v>
      </c>
      <c r="BW231" s="32" t="s">
        <v>4375</v>
      </c>
      <c r="BX231" s="32" t="s">
        <v>4376</v>
      </c>
      <c r="BY231" s="32" t="s">
        <v>4377</v>
      </c>
      <c r="BZ231" s="32" t="s">
        <v>18</v>
      </c>
    </row>
    <row r="232" spans="1:78">
      <c r="A232" s="32" t="s">
        <v>22</v>
      </c>
      <c r="B232" s="32" t="s">
        <v>4378</v>
      </c>
      <c r="C232" s="32" t="s">
        <v>4379</v>
      </c>
      <c r="D232" s="32" t="s">
        <v>4380</v>
      </c>
      <c r="E232" s="32" t="s">
        <v>4381</v>
      </c>
      <c r="F232" s="33" t="s">
        <v>4382</v>
      </c>
      <c r="G232" s="32" t="s">
        <v>4383</v>
      </c>
      <c r="H232" s="32" t="s">
        <v>4384</v>
      </c>
      <c r="I232" s="32" t="s">
        <v>4385</v>
      </c>
      <c r="J232" s="32" t="s">
        <v>4386</v>
      </c>
      <c r="K232" s="32" t="s">
        <v>4387</v>
      </c>
      <c r="L232" s="33" t="s">
        <v>4388</v>
      </c>
      <c r="M232" s="33" t="s">
        <v>4389</v>
      </c>
      <c r="N232" s="32" t="s">
        <v>4390</v>
      </c>
      <c r="O232" s="32" t="s">
        <v>4391</v>
      </c>
      <c r="P232" s="36">
        <f t="shared" si="130"/>
        <v>-7.0307584179000002E-2</v>
      </c>
      <c r="Q232" s="38">
        <f t="shared" si="131"/>
        <v>-0.99011368721382564</v>
      </c>
      <c r="R232" s="41" t="s">
        <v>4392</v>
      </c>
      <c r="S232" s="44">
        <f t="shared" si="132"/>
        <v>1.826673484687017</v>
      </c>
      <c r="T232" s="43">
        <f t="shared" si="133"/>
        <v>3.000861379650225</v>
      </c>
      <c r="U232" s="42">
        <f t="shared" si="134"/>
        <v>0.9552038442097962</v>
      </c>
      <c r="V232" s="32" t="s">
        <v>4393</v>
      </c>
      <c r="W232" s="32" t="s">
        <v>4394</v>
      </c>
      <c r="X232" s="33" t="s">
        <v>4395</v>
      </c>
      <c r="Y232" s="32" t="s">
        <v>4396</v>
      </c>
      <c r="Z232" s="32" t="s">
        <v>4397</v>
      </c>
      <c r="AA232" s="32" t="s">
        <v>4398</v>
      </c>
      <c r="AB232" s="32" t="s">
        <v>4399</v>
      </c>
      <c r="AC232" s="47">
        <f t="shared" si="135"/>
        <v>3.0501423103381029E-2</v>
      </c>
      <c r="AD232" s="32"/>
      <c r="AE232" s="32" t="s">
        <v>4400</v>
      </c>
      <c r="AF232" s="32" t="s">
        <v>4401</v>
      </c>
      <c r="AG232" s="28">
        <f t="shared" si="136"/>
        <v>4.8058999999999799</v>
      </c>
      <c r="AH232" s="32">
        <v>4</v>
      </c>
      <c r="AI232" s="32">
        <v>1</v>
      </c>
      <c r="AJ232" s="49">
        <f t="shared" si="137"/>
        <v>10.877622635441352</v>
      </c>
      <c r="AK232" s="51">
        <f t="shared" si="138"/>
        <v>9.9422844059788051</v>
      </c>
      <c r="AL232" s="51">
        <f t="shared" si="139"/>
        <v>2.2633892997027396</v>
      </c>
      <c r="AM232" s="51">
        <f t="shared" si="140"/>
        <v>2.0687663925547444</v>
      </c>
      <c r="AN232" s="51"/>
      <c r="AO232" s="51">
        <f t="shared" si="141"/>
        <v>0</v>
      </c>
      <c r="AP232" s="51">
        <f t="shared" si="142"/>
        <v>2.2633892997027396</v>
      </c>
      <c r="AQ232" s="51">
        <f t="shared" si="143"/>
        <v>0</v>
      </c>
      <c r="AR232" s="51">
        <f t="shared" si="144"/>
        <v>1</v>
      </c>
      <c r="AS232" s="51">
        <f t="shared" si="145"/>
        <v>0</v>
      </c>
      <c r="AT232" s="51">
        <f t="shared" si="146"/>
        <v>0</v>
      </c>
      <c r="AU232" s="51">
        <f t="shared" si="147"/>
        <v>0</v>
      </c>
      <c r="AV232" s="51">
        <f t="shared" si="148"/>
        <v>0</v>
      </c>
      <c r="AW232" s="51">
        <f t="shared" si="149"/>
        <v>0</v>
      </c>
      <c r="AX232" s="51">
        <f t="shared" si="150"/>
        <v>0</v>
      </c>
      <c r="AY232" s="51">
        <f t="shared" si="151"/>
        <v>0</v>
      </c>
      <c r="AZ232" s="51">
        <f t="shared" si="152"/>
        <v>0</v>
      </c>
      <c r="BA232" s="51">
        <f t="shared" si="153"/>
        <v>2.2633892997027396</v>
      </c>
      <c r="BB232" s="51">
        <f t="shared" si="154"/>
        <v>0</v>
      </c>
      <c r="BC232" s="51">
        <f t="shared" si="155"/>
        <v>1</v>
      </c>
      <c r="BD232" s="51">
        <f t="shared" si="156"/>
        <v>0</v>
      </c>
      <c r="BE232" s="51">
        <f t="shared" si="157"/>
        <v>0</v>
      </c>
      <c r="BF232" s="51">
        <f t="shared" si="158"/>
        <v>2.0687663925547444</v>
      </c>
      <c r="BG232" s="51">
        <f t="shared" si="159"/>
        <v>0</v>
      </c>
      <c r="BH232" s="51">
        <f t="shared" si="160"/>
        <v>1</v>
      </c>
      <c r="BI232" s="51">
        <f t="shared" si="161"/>
        <v>0</v>
      </c>
      <c r="BJ232" s="51">
        <f t="shared" si="162"/>
        <v>0</v>
      </c>
      <c r="BK232" s="51">
        <f t="shared" si="163"/>
        <v>0</v>
      </c>
      <c r="BL232" s="51">
        <f t="shared" si="164"/>
        <v>0</v>
      </c>
      <c r="BM232" s="51">
        <f t="shared" si="165"/>
        <v>0</v>
      </c>
      <c r="BN232" s="51">
        <f t="shared" si="166"/>
        <v>0</v>
      </c>
      <c r="BO232" s="51">
        <f t="shared" si="167"/>
        <v>0</v>
      </c>
      <c r="BP232" s="51">
        <f t="shared" si="168"/>
        <v>0</v>
      </c>
      <c r="BQ232" s="51">
        <f t="shared" si="169"/>
        <v>2.0687663925547444</v>
      </c>
      <c r="BR232" s="51">
        <f t="shared" si="170"/>
        <v>0</v>
      </c>
      <c r="BS232" s="51">
        <f t="shared" si="171"/>
        <v>1</v>
      </c>
      <c r="BT232" s="51">
        <f t="shared" si="172"/>
        <v>0</v>
      </c>
      <c r="BU232" s="32" t="s">
        <v>4402</v>
      </c>
      <c r="BV232" s="32" t="s">
        <v>4403</v>
      </c>
      <c r="BW232" s="32" t="s">
        <v>856</v>
      </c>
      <c r="BX232" s="32" t="s">
        <v>3035</v>
      </c>
      <c r="BY232" s="32" t="s">
        <v>4377</v>
      </c>
      <c r="BZ232" s="32" t="s">
        <v>18</v>
      </c>
    </row>
    <row r="233" spans="1:78">
      <c r="A233" s="32" t="s">
        <v>20</v>
      </c>
      <c r="B233" s="32" t="s">
        <v>4404</v>
      </c>
      <c r="C233" s="32" t="s">
        <v>4405</v>
      </c>
      <c r="D233" s="32" t="s">
        <v>4406</v>
      </c>
      <c r="E233" s="33" t="s">
        <v>4407</v>
      </c>
      <c r="F233" s="33" t="s">
        <v>4408</v>
      </c>
      <c r="G233" s="32" t="s">
        <v>4409</v>
      </c>
      <c r="H233" s="32" t="s">
        <v>4410</v>
      </c>
      <c r="I233" s="32" t="s">
        <v>4411</v>
      </c>
      <c r="J233" s="32" t="s">
        <v>4412</v>
      </c>
      <c r="K233" s="32" t="s">
        <v>4413</v>
      </c>
      <c r="L233" s="33" t="s">
        <v>4414</v>
      </c>
      <c r="M233" s="32" t="s">
        <v>4415</v>
      </c>
      <c r="N233" s="32" t="s">
        <v>4416</v>
      </c>
      <c r="O233" s="32" t="s">
        <v>4417</v>
      </c>
      <c r="P233" s="36">
        <f t="shared" si="130"/>
        <v>-0.58991243765000001</v>
      </c>
      <c r="Q233" s="38">
        <f t="shared" si="131"/>
        <v>-0.30400663181166965</v>
      </c>
      <c r="R233" s="41" t="s">
        <v>4418</v>
      </c>
      <c r="S233" s="44">
        <f t="shared" si="132"/>
        <v>0.69730141414000069</v>
      </c>
      <c r="T233" s="43">
        <f t="shared" si="133"/>
        <v>1.8796918621228591</v>
      </c>
      <c r="U233" s="42">
        <f t="shared" si="134"/>
        <v>0.59832450269292481</v>
      </c>
      <c r="V233" s="32" t="s">
        <v>4419</v>
      </c>
      <c r="W233" s="32" t="s">
        <v>4420</v>
      </c>
      <c r="X233" s="32" t="s">
        <v>4421</v>
      </c>
      <c r="Y233" s="32" t="s">
        <v>4422</v>
      </c>
      <c r="Z233" s="32" t="s">
        <v>4423</v>
      </c>
      <c r="AA233" s="32" t="s">
        <v>4424</v>
      </c>
      <c r="AB233" s="32" t="s">
        <v>4425</v>
      </c>
      <c r="AC233" s="47">
        <f t="shared" si="135"/>
        <v>2.453709688967998E-2</v>
      </c>
      <c r="AD233" s="32"/>
      <c r="AE233" s="32" t="s">
        <v>4426</v>
      </c>
      <c r="AF233" s="32" t="s">
        <v>4427</v>
      </c>
      <c r="AG233" s="28">
        <f t="shared" si="136"/>
        <v>3.4654999999999632</v>
      </c>
      <c r="AH233" s="32">
        <v>1</v>
      </c>
      <c r="AI233" s="32">
        <v>2</v>
      </c>
      <c r="AJ233" s="49">
        <f t="shared" si="137"/>
        <v>9.8021701602702205</v>
      </c>
      <c r="AK233" s="51">
        <f t="shared" si="138"/>
        <v>9.5813158985407796</v>
      </c>
      <c r="AL233" s="51">
        <f t="shared" si="139"/>
        <v>2.8285009840629995</v>
      </c>
      <c r="AM233" s="51">
        <f t="shared" si="140"/>
        <v>2.7647715765519787</v>
      </c>
      <c r="AN233" s="51"/>
      <c r="AO233" s="51">
        <f t="shared" si="141"/>
        <v>2.8285009840629995</v>
      </c>
      <c r="AP233" s="51">
        <f t="shared" si="142"/>
        <v>0</v>
      </c>
      <c r="AQ233" s="51">
        <f t="shared" si="143"/>
        <v>1</v>
      </c>
      <c r="AR233" s="51">
        <f t="shared" si="144"/>
        <v>0</v>
      </c>
      <c r="AS233" s="51">
        <f t="shared" si="145"/>
        <v>0</v>
      </c>
      <c r="AT233" s="51">
        <f t="shared" si="146"/>
        <v>2.8285009840629995</v>
      </c>
      <c r="AU233" s="51">
        <f t="shared" si="147"/>
        <v>0</v>
      </c>
      <c r="AV233" s="51">
        <f t="shared" si="148"/>
        <v>1</v>
      </c>
      <c r="AW233" s="51">
        <f t="shared" si="149"/>
        <v>0</v>
      </c>
      <c r="AX233" s="51">
        <f t="shared" si="150"/>
        <v>0</v>
      </c>
      <c r="AY233" s="51">
        <f t="shared" si="151"/>
        <v>0</v>
      </c>
      <c r="AZ233" s="51">
        <f t="shared" si="152"/>
        <v>0</v>
      </c>
      <c r="BA233" s="51">
        <f t="shared" si="153"/>
        <v>0</v>
      </c>
      <c r="BB233" s="51">
        <f t="shared" si="154"/>
        <v>0</v>
      </c>
      <c r="BC233" s="51">
        <f t="shared" si="155"/>
        <v>0</v>
      </c>
      <c r="BD233" s="51">
        <f t="shared" si="156"/>
        <v>0</v>
      </c>
      <c r="BE233" s="51">
        <f t="shared" si="157"/>
        <v>2.7647715765519787</v>
      </c>
      <c r="BF233" s="51">
        <f t="shared" si="158"/>
        <v>0</v>
      </c>
      <c r="BG233" s="51">
        <f t="shared" si="159"/>
        <v>1</v>
      </c>
      <c r="BH233" s="51">
        <f t="shared" si="160"/>
        <v>0</v>
      </c>
      <c r="BI233" s="51">
        <f t="shared" si="161"/>
        <v>0</v>
      </c>
      <c r="BJ233" s="51">
        <f t="shared" si="162"/>
        <v>2.7647715765519787</v>
      </c>
      <c r="BK233" s="51">
        <f t="shared" si="163"/>
        <v>0</v>
      </c>
      <c r="BL233" s="51">
        <f t="shared" si="164"/>
        <v>1</v>
      </c>
      <c r="BM233" s="51">
        <f t="shared" si="165"/>
        <v>0</v>
      </c>
      <c r="BN233" s="51">
        <f t="shared" si="166"/>
        <v>0</v>
      </c>
      <c r="BO233" s="51">
        <f t="shared" si="167"/>
        <v>0</v>
      </c>
      <c r="BP233" s="51">
        <f t="shared" si="168"/>
        <v>0</v>
      </c>
      <c r="BQ233" s="51">
        <f t="shared" si="169"/>
        <v>0</v>
      </c>
      <c r="BR233" s="51">
        <f t="shared" si="170"/>
        <v>0</v>
      </c>
      <c r="BS233" s="51">
        <f t="shared" si="171"/>
        <v>0</v>
      </c>
      <c r="BT233" s="51">
        <f t="shared" si="172"/>
        <v>0</v>
      </c>
      <c r="BU233" s="32" t="s">
        <v>4428</v>
      </c>
      <c r="BV233" s="32" t="s">
        <v>4429</v>
      </c>
      <c r="BW233" s="32" t="s">
        <v>4430</v>
      </c>
      <c r="BX233" s="32" t="s">
        <v>454</v>
      </c>
      <c r="BY233" s="32" t="s">
        <v>1370</v>
      </c>
      <c r="BZ233" s="32" t="s">
        <v>18</v>
      </c>
    </row>
    <row r="234" spans="1:78">
      <c r="A234" s="32" t="s">
        <v>16</v>
      </c>
      <c r="B234" s="32" t="s">
        <v>4431</v>
      </c>
      <c r="C234" s="32" t="s">
        <v>4432</v>
      </c>
      <c r="D234" s="32" t="s">
        <v>4433</v>
      </c>
      <c r="E234" s="33" t="s">
        <v>4434</v>
      </c>
      <c r="F234" s="32" t="s">
        <v>4435</v>
      </c>
      <c r="G234" s="32" t="s">
        <v>4436</v>
      </c>
      <c r="H234" s="32" t="s">
        <v>4437</v>
      </c>
      <c r="I234" s="32" t="s">
        <v>4438</v>
      </c>
      <c r="J234" s="32" t="s">
        <v>4439</v>
      </c>
      <c r="K234" s="32" t="s">
        <v>4440</v>
      </c>
      <c r="L234" s="32" t="s">
        <v>4441</v>
      </c>
      <c r="M234" s="33" t="s">
        <v>4442</v>
      </c>
      <c r="N234" s="33" t="s">
        <v>4443</v>
      </c>
      <c r="O234" s="33" t="s">
        <v>4444</v>
      </c>
      <c r="P234" s="36">
        <f t="shared" si="130"/>
        <v>0.56808868379999988</v>
      </c>
      <c r="Q234" s="38">
        <f t="shared" si="131"/>
        <v>-0.35455049467676747</v>
      </c>
      <c r="R234" s="41" t="s">
        <v>4445</v>
      </c>
      <c r="S234" s="44">
        <f t="shared" si="132"/>
        <v>1.8903189098096935</v>
      </c>
      <c r="T234" s="43">
        <f t="shared" si="133"/>
        <v>1.9332296148234815</v>
      </c>
      <c r="U234" s="42">
        <f t="shared" si="134"/>
        <v>0.61536609866159586</v>
      </c>
      <c r="V234" s="32" t="s">
        <v>4446</v>
      </c>
      <c r="W234" s="32" t="s">
        <v>4447</v>
      </c>
      <c r="X234" s="33" t="s">
        <v>4448</v>
      </c>
      <c r="Y234" s="32" t="s">
        <v>4449</v>
      </c>
      <c r="Z234" s="32" t="s">
        <v>4450</v>
      </c>
      <c r="AA234" s="32" t="s">
        <v>4451</v>
      </c>
      <c r="AB234" s="32" t="s">
        <v>4452</v>
      </c>
      <c r="AC234" s="47">
        <f t="shared" si="135"/>
        <v>2.7832260827005656E-2</v>
      </c>
      <c r="AD234" s="32"/>
      <c r="AE234" s="32" t="s">
        <v>4453</v>
      </c>
      <c r="AF234" s="32" t="s">
        <v>4454</v>
      </c>
      <c r="AG234" s="28">
        <f t="shared" si="136"/>
        <v>4.1351999999999975</v>
      </c>
      <c r="AH234" s="32">
        <v>3</v>
      </c>
      <c r="AI234" s="32">
        <v>2</v>
      </c>
      <c r="AJ234" s="49">
        <f t="shared" si="137"/>
        <v>11.059151957502944</v>
      </c>
      <c r="AK234" s="51">
        <f t="shared" si="138"/>
        <v>9.4400391809219535</v>
      </c>
      <c r="AL234" s="51">
        <f t="shared" si="139"/>
        <v>2.6743934894329056</v>
      </c>
      <c r="AM234" s="51">
        <f t="shared" si="140"/>
        <v>2.2828494827147319</v>
      </c>
      <c r="AN234" s="51"/>
      <c r="AO234" s="51">
        <f t="shared" si="141"/>
        <v>0</v>
      </c>
      <c r="AP234" s="51">
        <f t="shared" si="142"/>
        <v>0</v>
      </c>
      <c r="AQ234" s="51">
        <f t="shared" si="143"/>
        <v>0</v>
      </c>
      <c r="AR234" s="51">
        <f t="shared" si="144"/>
        <v>0</v>
      </c>
      <c r="AS234" s="51">
        <f t="shared" si="145"/>
        <v>0</v>
      </c>
      <c r="AT234" s="51">
        <f t="shared" si="146"/>
        <v>2.6743934894329056</v>
      </c>
      <c r="AU234" s="51">
        <f t="shared" si="147"/>
        <v>0</v>
      </c>
      <c r="AV234" s="51">
        <f t="shared" si="148"/>
        <v>1</v>
      </c>
      <c r="AW234" s="51">
        <f t="shared" si="149"/>
        <v>2.6743934894329056</v>
      </c>
      <c r="AX234" s="51">
        <f t="shared" si="150"/>
        <v>0</v>
      </c>
      <c r="AY234" s="51">
        <f t="shared" si="151"/>
        <v>1</v>
      </c>
      <c r="AZ234" s="51">
        <f t="shared" si="152"/>
        <v>0</v>
      </c>
      <c r="BA234" s="51">
        <f t="shared" si="153"/>
        <v>0</v>
      </c>
      <c r="BB234" s="51">
        <f t="shared" si="154"/>
        <v>0</v>
      </c>
      <c r="BC234" s="51">
        <f t="shared" si="155"/>
        <v>0</v>
      </c>
      <c r="BD234" s="51">
        <f t="shared" si="156"/>
        <v>0</v>
      </c>
      <c r="BE234" s="51">
        <f t="shared" si="157"/>
        <v>0</v>
      </c>
      <c r="BF234" s="51">
        <f t="shared" si="158"/>
        <v>0</v>
      </c>
      <c r="BG234" s="51">
        <f t="shared" si="159"/>
        <v>0</v>
      </c>
      <c r="BH234" s="51">
        <f t="shared" si="160"/>
        <v>0</v>
      </c>
      <c r="BI234" s="51">
        <f t="shared" si="161"/>
        <v>0</v>
      </c>
      <c r="BJ234" s="51">
        <f t="shared" si="162"/>
        <v>2.2828494827147319</v>
      </c>
      <c r="BK234" s="51">
        <f t="shared" si="163"/>
        <v>0</v>
      </c>
      <c r="BL234" s="51">
        <f t="shared" si="164"/>
        <v>1</v>
      </c>
      <c r="BM234" s="51">
        <f t="shared" si="165"/>
        <v>2.2828494827147319</v>
      </c>
      <c r="BN234" s="51">
        <f t="shared" si="166"/>
        <v>0</v>
      </c>
      <c r="BO234" s="51">
        <f t="shared" si="167"/>
        <v>1</v>
      </c>
      <c r="BP234" s="51">
        <f t="shared" si="168"/>
        <v>0</v>
      </c>
      <c r="BQ234" s="51">
        <f t="shared" si="169"/>
        <v>0</v>
      </c>
      <c r="BR234" s="51">
        <f t="shared" si="170"/>
        <v>0</v>
      </c>
      <c r="BS234" s="51">
        <f t="shared" si="171"/>
        <v>0</v>
      </c>
      <c r="BT234" s="51">
        <f t="shared" si="172"/>
        <v>0</v>
      </c>
      <c r="BU234" s="35">
        <v>2404394</v>
      </c>
      <c r="BV234" s="32" t="s">
        <v>4455</v>
      </c>
      <c r="BW234" s="32" t="s">
        <v>4456</v>
      </c>
      <c r="BX234" s="32" t="s">
        <v>4457</v>
      </c>
      <c r="BY234" s="32" t="s">
        <v>4458</v>
      </c>
      <c r="BZ234" s="32" t="s">
        <v>18</v>
      </c>
    </row>
    <row r="235" spans="1:78">
      <c r="A235" s="32" t="s">
        <v>20</v>
      </c>
      <c r="B235" s="32" t="s">
        <v>4459</v>
      </c>
      <c r="C235" s="32" t="s">
        <v>4460</v>
      </c>
      <c r="D235" s="32" t="s">
        <v>4461</v>
      </c>
      <c r="E235" s="32" t="s">
        <v>4462</v>
      </c>
      <c r="F235" s="33" t="s">
        <v>4463</v>
      </c>
      <c r="G235" s="33" t="s">
        <v>4464</v>
      </c>
      <c r="H235" s="33" t="s">
        <v>4465</v>
      </c>
      <c r="I235" s="32" t="s">
        <v>4466</v>
      </c>
      <c r="J235" s="32" t="s">
        <v>4467</v>
      </c>
      <c r="K235" s="32" t="s">
        <v>4468</v>
      </c>
      <c r="L235" s="33" t="s">
        <v>2191</v>
      </c>
      <c r="M235" s="33" t="s">
        <v>4469</v>
      </c>
      <c r="N235" s="32" t="s">
        <v>4470</v>
      </c>
      <c r="O235" s="32" t="s">
        <v>4471</v>
      </c>
      <c r="P235" s="36">
        <f t="shared" si="130"/>
        <v>0.75573908644499999</v>
      </c>
      <c r="Q235" s="38">
        <f t="shared" si="131"/>
        <v>0.14228313356144628</v>
      </c>
      <c r="R235" s="41" t="s">
        <v>4472</v>
      </c>
      <c r="S235" s="44">
        <f t="shared" si="132"/>
        <v>1.3238861490357519</v>
      </c>
      <c r="T235" s="43">
        <f t="shared" si="133"/>
        <v>1.428028691387456</v>
      </c>
      <c r="U235" s="42">
        <f t="shared" si="134"/>
        <v>0.4545556502227287</v>
      </c>
      <c r="V235" s="33" t="s">
        <v>4473</v>
      </c>
      <c r="W235" s="32" t="s">
        <v>4474</v>
      </c>
      <c r="X235" s="33" t="s">
        <v>4475</v>
      </c>
      <c r="Y235" s="32" t="s">
        <v>4476</v>
      </c>
      <c r="Z235" s="32" t="s">
        <v>4477</v>
      </c>
      <c r="AA235" s="32" t="s">
        <v>4478</v>
      </c>
      <c r="AB235" s="32" t="s">
        <v>4479</v>
      </c>
      <c r="AC235" s="47">
        <f t="shared" si="135"/>
        <v>5.2450012562535862E-2</v>
      </c>
      <c r="AD235" s="32"/>
      <c r="AE235" s="32" t="s">
        <v>4480</v>
      </c>
      <c r="AF235" s="32" t="s">
        <v>4481</v>
      </c>
      <c r="AG235" s="28">
        <f t="shared" si="136"/>
        <v>2.694500000000005</v>
      </c>
      <c r="AH235" s="32">
        <v>4</v>
      </c>
      <c r="AI235" s="32">
        <v>4</v>
      </c>
      <c r="AJ235" s="49">
        <f t="shared" si="137"/>
        <v>9.6311163550273502</v>
      </c>
      <c r="AK235" s="51">
        <f t="shared" si="138"/>
        <v>8.0888661320293487</v>
      </c>
      <c r="AL235" s="51">
        <f t="shared" si="139"/>
        <v>3.574361237716583</v>
      </c>
      <c r="AM235" s="51">
        <f t="shared" si="140"/>
        <v>3.001991513093091</v>
      </c>
      <c r="AN235" s="51"/>
      <c r="AO235" s="51">
        <f t="shared" si="141"/>
        <v>0</v>
      </c>
      <c r="AP235" s="51">
        <f t="shared" si="142"/>
        <v>0</v>
      </c>
      <c r="AQ235" s="51">
        <f t="shared" si="143"/>
        <v>0</v>
      </c>
      <c r="AR235" s="51">
        <f t="shared" si="144"/>
        <v>0</v>
      </c>
      <c r="AS235" s="51">
        <f t="shared" si="145"/>
        <v>0</v>
      </c>
      <c r="AT235" s="51">
        <f t="shared" si="146"/>
        <v>0</v>
      </c>
      <c r="AU235" s="51">
        <f t="shared" si="147"/>
        <v>0</v>
      </c>
      <c r="AV235" s="51">
        <f t="shared" si="148"/>
        <v>0</v>
      </c>
      <c r="AW235" s="51">
        <f t="shared" si="149"/>
        <v>0</v>
      </c>
      <c r="AX235" s="51">
        <f t="shared" si="150"/>
        <v>0</v>
      </c>
      <c r="AY235" s="51">
        <f t="shared" si="151"/>
        <v>0</v>
      </c>
      <c r="AZ235" s="51">
        <f t="shared" si="152"/>
        <v>0</v>
      </c>
      <c r="BA235" s="51">
        <f t="shared" si="153"/>
        <v>3.574361237716583</v>
      </c>
      <c r="BB235" s="51">
        <f t="shared" si="154"/>
        <v>3.574361237716583</v>
      </c>
      <c r="BC235" s="51">
        <f t="shared" si="155"/>
        <v>1</v>
      </c>
      <c r="BD235" s="51">
        <f t="shared" si="156"/>
        <v>1</v>
      </c>
      <c r="BE235" s="51">
        <f t="shared" si="157"/>
        <v>0</v>
      </c>
      <c r="BF235" s="51">
        <f t="shared" si="158"/>
        <v>0</v>
      </c>
      <c r="BG235" s="51">
        <f t="shared" si="159"/>
        <v>0</v>
      </c>
      <c r="BH235" s="51">
        <f t="shared" si="160"/>
        <v>0</v>
      </c>
      <c r="BI235" s="51">
        <f t="shared" si="161"/>
        <v>0</v>
      </c>
      <c r="BJ235" s="51">
        <f t="shared" si="162"/>
        <v>0</v>
      </c>
      <c r="BK235" s="51">
        <f t="shared" si="163"/>
        <v>0</v>
      </c>
      <c r="BL235" s="51">
        <f t="shared" si="164"/>
        <v>0</v>
      </c>
      <c r="BM235" s="51">
        <f t="shared" si="165"/>
        <v>0</v>
      </c>
      <c r="BN235" s="51">
        <f t="shared" si="166"/>
        <v>0</v>
      </c>
      <c r="BO235" s="51">
        <f t="shared" si="167"/>
        <v>0</v>
      </c>
      <c r="BP235" s="51">
        <f t="shared" si="168"/>
        <v>0</v>
      </c>
      <c r="BQ235" s="51">
        <f t="shared" si="169"/>
        <v>3.001991513093091</v>
      </c>
      <c r="BR235" s="51">
        <f t="shared" si="170"/>
        <v>3.001991513093091</v>
      </c>
      <c r="BS235" s="51">
        <f t="shared" si="171"/>
        <v>1</v>
      </c>
      <c r="BT235" s="51">
        <f t="shared" si="172"/>
        <v>1</v>
      </c>
      <c r="BU235" s="32" t="s">
        <v>4482</v>
      </c>
      <c r="BV235" s="32" t="s">
        <v>4483</v>
      </c>
      <c r="BW235" s="32" t="s">
        <v>4484</v>
      </c>
      <c r="BX235" s="32" t="s">
        <v>4485</v>
      </c>
      <c r="BY235" s="32" t="s">
        <v>4486</v>
      </c>
      <c r="BZ235" s="32" t="s">
        <v>18</v>
      </c>
    </row>
    <row r="236" spans="1:78">
      <c r="A236" s="32" t="s">
        <v>16</v>
      </c>
      <c r="B236" s="32" t="s">
        <v>4487</v>
      </c>
      <c r="C236" s="32" t="s">
        <v>4488</v>
      </c>
      <c r="D236" s="32" t="s">
        <v>4489</v>
      </c>
      <c r="E236" s="33" t="s">
        <v>4490</v>
      </c>
      <c r="F236" s="33" t="s">
        <v>4491</v>
      </c>
      <c r="G236" s="32" t="s">
        <v>4492</v>
      </c>
      <c r="H236" s="32" t="s">
        <v>4493</v>
      </c>
      <c r="I236" s="32" t="s">
        <v>4494</v>
      </c>
      <c r="J236" s="32" t="s">
        <v>4495</v>
      </c>
      <c r="K236" s="32" t="s">
        <v>4496</v>
      </c>
      <c r="L236" s="33" t="s">
        <v>4497</v>
      </c>
      <c r="M236" s="33" t="s">
        <v>4498</v>
      </c>
      <c r="N236" s="33" t="s">
        <v>2559</v>
      </c>
      <c r="O236" s="32" t="s">
        <v>4499</v>
      </c>
      <c r="P236" s="36">
        <f t="shared" si="130"/>
        <v>0.909970260217</v>
      </c>
      <c r="Q236" s="38">
        <f t="shared" si="131"/>
        <v>0.65609174895878941</v>
      </c>
      <c r="R236" s="41" t="s">
        <v>4500</v>
      </c>
      <c r="S236" s="44">
        <f t="shared" si="132"/>
        <v>0.51298025482664245</v>
      </c>
      <c r="T236" s="43">
        <f t="shared" si="133"/>
        <v>0.85516797827710456</v>
      </c>
      <c r="U236" s="42">
        <f t="shared" si="134"/>
        <v>0.27220842183340754</v>
      </c>
      <c r="V236" s="33" t="s">
        <v>4501</v>
      </c>
      <c r="W236" s="32" t="s">
        <v>4502</v>
      </c>
      <c r="X236" s="32" t="s">
        <v>4503</v>
      </c>
      <c r="Y236" s="32" t="s">
        <v>4504</v>
      </c>
      <c r="Z236" s="32" t="s">
        <v>4505</v>
      </c>
      <c r="AA236" s="32" t="s">
        <v>4506</v>
      </c>
      <c r="AB236" s="32" t="s">
        <v>4507</v>
      </c>
      <c r="AC236" s="47">
        <f t="shared" si="135"/>
        <v>3.1870075411493781E-2</v>
      </c>
      <c r="AD236" s="32"/>
      <c r="AE236" s="32" t="s">
        <v>4508</v>
      </c>
      <c r="AF236" s="32" t="s">
        <v>4509</v>
      </c>
      <c r="AG236" s="28">
        <f t="shared" si="136"/>
        <v>2.3668999999999869</v>
      </c>
      <c r="AH236" s="32">
        <v>2</v>
      </c>
      <c r="AI236" s="32">
        <v>4</v>
      </c>
      <c r="AJ236" s="49">
        <f t="shared" si="137"/>
        <v>8.9820531823831828</v>
      </c>
      <c r="AK236" s="51">
        <f t="shared" si="138"/>
        <v>8.0678615893512475</v>
      </c>
      <c r="AL236" s="51">
        <f t="shared" si="139"/>
        <v>3.7948595979480468</v>
      </c>
      <c r="AM236" s="51">
        <f t="shared" si="140"/>
        <v>3.4086195400529351</v>
      </c>
      <c r="AN236" s="51"/>
      <c r="AO236" s="51">
        <f t="shared" si="141"/>
        <v>0</v>
      </c>
      <c r="AP236" s="51">
        <f t="shared" si="142"/>
        <v>0</v>
      </c>
      <c r="AQ236" s="51">
        <f t="shared" si="143"/>
        <v>0</v>
      </c>
      <c r="AR236" s="51">
        <f t="shared" si="144"/>
        <v>0</v>
      </c>
      <c r="AS236" s="51">
        <f t="shared" si="145"/>
        <v>3.7948595979480468</v>
      </c>
      <c r="AT236" s="51">
        <f t="shared" si="146"/>
        <v>0</v>
      </c>
      <c r="AU236" s="51">
        <f t="shared" si="147"/>
        <v>1</v>
      </c>
      <c r="AV236" s="51">
        <f t="shared" si="148"/>
        <v>0</v>
      </c>
      <c r="AW236" s="51">
        <f t="shared" si="149"/>
        <v>0</v>
      </c>
      <c r="AX236" s="51">
        <f t="shared" si="150"/>
        <v>0</v>
      </c>
      <c r="AY236" s="51">
        <f t="shared" si="151"/>
        <v>0</v>
      </c>
      <c r="AZ236" s="51">
        <f t="shared" si="152"/>
        <v>0</v>
      </c>
      <c r="BA236" s="51">
        <f t="shared" si="153"/>
        <v>0</v>
      </c>
      <c r="BB236" s="51">
        <f t="shared" si="154"/>
        <v>3.7948595979480468</v>
      </c>
      <c r="BC236" s="51">
        <f t="shared" si="155"/>
        <v>0</v>
      </c>
      <c r="BD236" s="51">
        <f t="shared" si="156"/>
        <v>1</v>
      </c>
      <c r="BE236" s="51">
        <f t="shared" si="157"/>
        <v>0</v>
      </c>
      <c r="BF236" s="51">
        <f t="shared" si="158"/>
        <v>0</v>
      </c>
      <c r="BG236" s="51">
        <f t="shared" si="159"/>
        <v>0</v>
      </c>
      <c r="BH236" s="51">
        <f t="shared" si="160"/>
        <v>0</v>
      </c>
      <c r="BI236" s="51">
        <f t="shared" si="161"/>
        <v>3.4086195400529351</v>
      </c>
      <c r="BJ236" s="51">
        <f t="shared" si="162"/>
        <v>0</v>
      </c>
      <c r="BK236" s="51">
        <f t="shared" si="163"/>
        <v>1</v>
      </c>
      <c r="BL236" s="51">
        <f t="shared" si="164"/>
        <v>0</v>
      </c>
      <c r="BM236" s="51">
        <f t="shared" si="165"/>
        <v>0</v>
      </c>
      <c r="BN236" s="51">
        <f t="shared" si="166"/>
        <v>0</v>
      </c>
      <c r="BO236" s="51">
        <f t="shared" si="167"/>
        <v>0</v>
      </c>
      <c r="BP236" s="51">
        <f t="shared" si="168"/>
        <v>0</v>
      </c>
      <c r="BQ236" s="51">
        <f t="shared" si="169"/>
        <v>0</v>
      </c>
      <c r="BR236" s="51">
        <f t="shared" si="170"/>
        <v>3.4086195400529351</v>
      </c>
      <c r="BS236" s="51">
        <f t="shared" si="171"/>
        <v>0</v>
      </c>
      <c r="BT236" s="51">
        <f t="shared" si="172"/>
        <v>1</v>
      </c>
      <c r="BU236" s="32" t="s">
        <v>4510</v>
      </c>
      <c r="BV236" s="32" t="s">
        <v>4511</v>
      </c>
      <c r="BW236" s="32" t="s">
        <v>4290</v>
      </c>
      <c r="BX236" s="32" t="s">
        <v>4512</v>
      </c>
      <c r="BY236" s="32" t="s">
        <v>4513</v>
      </c>
      <c r="BZ236" s="32" t="s">
        <v>18</v>
      </c>
    </row>
    <row r="237" spans="1:78">
      <c r="A237" s="32" t="s">
        <v>20</v>
      </c>
      <c r="B237" s="32" t="s">
        <v>4514</v>
      </c>
      <c r="C237" s="32" t="s">
        <v>4515</v>
      </c>
      <c r="D237" s="32" t="s">
        <v>4516</v>
      </c>
      <c r="E237" s="32" t="s">
        <v>4517</v>
      </c>
      <c r="F237" s="33" t="s">
        <v>4518</v>
      </c>
      <c r="G237" s="32" t="s">
        <v>4519</v>
      </c>
      <c r="H237" s="32" t="s">
        <v>4520</v>
      </c>
      <c r="I237" s="32" t="s">
        <v>4521</v>
      </c>
      <c r="J237" s="32" t="s">
        <v>4522</v>
      </c>
      <c r="K237" s="32" t="s">
        <v>4523</v>
      </c>
      <c r="L237" s="33" t="s">
        <v>4524</v>
      </c>
      <c r="M237" s="33" t="s">
        <v>4525</v>
      </c>
      <c r="N237" s="33" t="s">
        <v>4526</v>
      </c>
      <c r="O237" s="32" t="s">
        <v>4527</v>
      </c>
      <c r="P237" s="36">
        <f t="shared" si="130"/>
        <v>0.72630690922499996</v>
      </c>
      <c r="Q237" s="38">
        <f t="shared" si="131"/>
        <v>5.504345277594469E-2</v>
      </c>
      <c r="R237" s="41" t="s">
        <v>4528</v>
      </c>
      <c r="S237" s="44">
        <f t="shared" si="132"/>
        <v>1.846434480731193</v>
      </c>
      <c r="T237" s="43">
        <f t="shared" si="133"/>
        <v>1.5157250411138687</v>
      </c>
      <c r="U237" s="42">
        <f t="shared" si="134"/>
        <v>0.48247026532287701</v>
      </c>
      <c r="V237" s="33" t="s">
        <v>4529</v>
      </c>
      <c r="W237" s="32" t="s">
        <v>4530</v>
      </c>
      <c r="X237" s="32" t="s">
        <v>4531</v>
      </c>
      <c r="Y237" s="32" t="s">
        <v>4532</v>
      </c>
      <c r="Z237" s="32" t="s">
        <v>4533</v>
      </c>
      <c r="AA237" s="32" t="s">
        <v>4534</v>
      </c>
      <c r="AB237" s="32" t="s">
        <v>4535</v>
      </c>
      <c r="AC237" s="47">
        <f t="shared" si="135"/>
        <v>3.8608707936860859E-2</v>
      </c>
      <c r="AD237" s="32"/>
      <c r="AE237" s="32" t="s">
        <v>4536</v>
      </c>
      <c r="AF237" s="32" t="s">
        <v>4537</v>
      </c>
      <c r="AG237" s="28">
        <f t="shared" si="136"/>
        <v>4.4017999999999802</v>
      </c>
      <c r="AH237" s="32">
        <v>2</v>
      </c>
      <c r="AI237" s="32">
        <v>3</v>
      </c>
      <c r="AJ237" s="49">
        <f t="shared" si="137"/>
        <v>10.553096210243631</v>
      </c>
      <c r="AK237" s="51">
        <f t="shared" si="138"/>
        <v>8.6168660765196758</v>
      </c>
      <c r="AL237" s="51">
        <f t="shared" si="139"/>
        <v>2.3974501817991909</v>
      </c>
      <c r="AM237" s="51">
        <f t="shared" si="140"/>
        <v>1.9575778264618371</v>
      </c>
      <c r="AN237" s="51"/>
      <c r="AO237" s="51">
        <f t="shared" si="141"/>
        <v>0</v>
      </c>
      <c r="AP237" s="51">
        <f t="shared" si="142"/>
        <v>0</v>
      </c>
      <c r="AQ237" s="51">
        <f t="shared" si="143"/>
        <v>0</v>
      </c>
      <c r="AR237" s="51">
        <f t="shared" si="144"/>
        <v>0</v>
      </c>
      <c r="AS237" s="51">
        <f t="shared" si="145"/>
        <v>2.3974501817991909</v>
      </c>
      <c r="AT237" s="51">
        <f t="shared" si="146"/>
        <v>0</v>
      </c>
      <c r="AU237" s="51">
        <f t="shared" si="147"/>
        <v>1</v>
      </c>
      <c r="AV237" s="51">
        <f t="shared" si="148"/>
        <v>0</v>
      </c>
      <c r="AW237" s="51">
        <f t="shared" si="149"/>
        <v>0</v>
      </c>
      <c r="AX237" s="51">
        <f t="shared" si="150"/>
        <v>2.3974501817991909</v>
      </c>
      <c r="AY237" s="51">
        <f t="shared" si="151"/>
        <v>0</v>
      </c>
      <c r="AZ237" s="51">
        <f t="shared" si="152"/>
        <v>1</v>
      </c>
      <c r="BA237" s="51">
        <f t="shared" si="153"/>
        <v>0</v>
      </c>
      <c r="BB237" s="51">
        <f t="shared" si="154"/>
        <v>0</v>
      </c>
      <c r="BC237" s="51">
        <f t="shared" si="155"/>
        <v>0</v>
      </c>
      <c r="BD237" s="51">
        <f t="shared" si="156"/>
        <v>0</v>
      </c>
      <c r="BE237" s="51">
        <f t="shared" si="157"/>
        <v>0</v>
      </c>
      <c r="BF237" s="51">
        <f t="shared" si="158"/>
        <v>0</v>
      </c>
      <c r="BG237" s="51">
        <f t="shared" si="159"/>
        <v>0</v>
      </c>
      <c r="BH237" s="51">
        <f t="shared" si="160"/>
        <v>0</v>
      </c>
      <c r="BI237" s="51">
        <f t="shared" si="161"/>
        <v>1.9575778264618371</v>
      </c>
      <c r="BJ237" s="51">
        <f t="shared" si="162"/>
        <v>0</v>
      </c>
      <c r="BK237" s="51">
        <f t="shared" si="163"/>
        <v>1</v>
      </c>
      <c r="BL237" s="51">
        <f t="shared" si="164"/>
        <v>0</v>
      </c>
      <c r="BM237" s="51">
        <f t="shared" si="165"/>
        <v>0</v>
      </c>
      <c r="BN237" s="51">
        <f t="shared" si="166"/>
        <v>1.9575778264618371</v>
      </c>
      <c r="BO237" s="51">
        <f t="shared" si="167"/>
        <v>0</v>
      </c>
      <c r="BP237" s="51">
        <f t="shared" si="168"/>
        <v>1</v>
      </c>
      <c r="BQ237" s="51">
        <f t="shared" si="169"/>
        <v>0</v>
      </c>
      <c r="BR237" s="51">
        <f t="shared" si="170"/>
        <v>0</v>
      </c>
      <c r="BS237" s="51">
        <f t="shared" si="171"/>
        <v>0</v>
      </c>
      <c r="BT237" s="51">
        <f t="shared" si="172"/>
        <v>0</v>
      </c>
      <c r="BU237" s="32" t="s">
        <v>4538</v>
      </c>
      <c r="BV237" s="32" t="s">
        <v>4539</v>
      </c>
      <c r="BW237" s="32" t="s">
        <v>4540</v>
      </c>
      <c r="BX237" s="32" t="s">
        <v>684</v>
      </c>
      <c r="BY237" s="32" t="s">
        <v>4541</v>
      </c>
      <c r="BZ237" s="32" t="s">
        <v>18</v>
      </c>
    </row>
    <row r="238" spans="1:78">
      <c r="A238" s="32" t="s">
        <v>22</v>
      </c>
      <c r="B238" s="32" t="s">
        <v>4542</v>
      </c>
      <c r="C238" s="32" t="s">
        <v>4543</v>
      </c>
      <c r="D238" s="32" t="s">
        <v>4544</v>
      </c>
      <c r="E238" s="33" t="s">
        <v>4545</v>
      </c>
      <c r="F238" s="33" t="s">
        <v>4546</v>
      </c>
      <c r="G238" s="33" t="s">
        <v>4547</v>
      </c>
      <c r="H238" s="32" t="s">
        <v>4548</v>
      </c>
      <c r="I238" s="32" t="s">
        <v>4549</v>
      </c>
      <c r="J238" s="32" t="s">
        <v>4550</v>
      </c>
      <c r="K238" s="33" t="s">
        <v>4551</v>
      </c>
      <c r="L238" s="33" t="s">
        <v>4552</v>
      </c>
      <c r="M238" s="33" t="s">
        <v>4553</v>
      </c>
      <c r="N238" s="32" t="s">
        <v>4554</v>
      </c>
      <c r="O238" s="32" t="s">
        <v>4555</v>
      </c>
      <c r="P238" s="36">
        <f t="shared" si="130"/>
        <v>-4.5749914809999979E-2</v>
      </c>
      <c r="Q238" s="38">
        <f t="shared" si="131"/>
        <v>-0.99581389058975545</v>
      </c>
      <c r="R238" s="41" t="s">
        <v>4556</v>
      </c>
      <c r="S238" s="44">
        <f t="shared" si="132"/>
        <v>0.10371236373617505</v>
      </c>
      <c r="T238" s="43">
        <f t="shared" si="133"/>
        <v>3.0500608748437461</v>
      </c>
      <c r="U238" s="42">
        <f t="shared" si="134"/>
        <v>0.97086452992514582</v>
      </c>
      <c r="V238" s="32" t="s">
        <v>4557</v>
      </c>
      <c r="W238" s="32" t="s">
        <v>4558</v>
      </c>
      <c r="X238" s="32" t="s">
        <v>4559</v>
      </c>
      <c r="Y238" s="32" t="s">
        <v>4560</v>
      </c>
      <c r="Z238" s="32" t="s">
        <v>4561</v>
      </c>
      <c r="AA238" s="32" t="s">
        <v>4562</v>
      </c>
      <c r="AB238" s="32" t="s">
        <v>4563</v>
      </c>
      <c r="AC238" s="47">
        <f t="shared" si="135"/>
        <v>3.8562113597422322E-2</v>
      </c>
      <c r="AD238" s="32"/>
      <c r="AE238" s="32" t="s">
        <v>4564</v>
      </c>
      <c r="AF238" s="32" t="s">
        <v>4565</v>
      </c>
      <c r="AG238" s="28">
        <f t="shared" si="136"/>
        <v>3.3379999999999654</v>
      </c>
      <c r="AH238" s="32">
        <v>1</v>
      </c>
      <c r="AI238" s="32">
        <v>4</v>
      </c>
      <c r="AJ238" s="49">
        <f t="shared" si="137"/>
        <v>6.4007560817551674</v>
      </c>
      <c r="AK238" s="51">
        <f t="shared" si="138"/>
        <v>9.6274381936017299</v>
      </c>
      <c r="AL238" s="51">
        <f t="shared" si="139"/>
        <v>1.9175422653550731</v>
      </c>
      <c r="AM238" s="51">
        <f t="shared" si="140"/>
        <v>2.8841935870586668</v>
      </c>
      <c r="AN238" s="51"/>
      <c r="AO238" s="51">
        <f t="shared" si="141"/>
        <v>1.9175422653550731</v>
      </c>
      <c r="AP238" s="51">
        <f t="shared" si="142"/>
        <v>0</v>
      </c>
      <c r="AQ238" s="51">
        <f t="shared" si="143"/>
        <v>1</v>
      </c>
      <c r="AR238" s="51">
        <f t="shared" si="144"/>
        <v>0</v>
      </c>
      <c r="AS238" s="51">
        <f t="shared" si="145"/>
        <v>0</v>
      </c>
      <c r="AT238" s="51">
        <f t="shared" si="146"/>
        <v>0</v>
      </c>
      <c r="AU238" s="51">
        <f t="shared" si="147"/>
        <v>0</v>
      </c>
      <c r="AV238" s="51">
        <f t="shared" si="148"/>
        <v>0</v>
      </c>
      <c r="AW238" s="51">
        <f t="shared" si="149"/>
        <v>0</v>
      </c>
      <c r="AX238" s="51">
        <f t="shared" si="150"/>
        <v>0</v>
      </c>
      <c r="AY238" s="51">
        <f t="shared" si="151"/>
        <v>0</v>
      </c>
      <c r="AZ238" s="51">
        <f t="shared" si="152"/>
        <v>0</v>
      </c>
      <c r="BA238" s="51">
        <f t="shared" si="153"/>
        <v>0</v>
      </c>
      <c r="BB238" s="51">
        <f t="shared" si="154"/>
        <v>1.9175422653550731</v>
      </c>
      <c r="BC238" s="51">
        <f t="shared" si="155"/>
        <v>0</v>
      </c>
      <c r="BD238" s="51">
        <f t="shared" si="156"/>
        <v>1</v>
      </c>
      <c r="BE238" s="51">
        <f t="shared" si="157"/>
        <v>2.8841935870586668</v>
      </c>
      <c r="BF238" s="51">
        <f t="shared" si="158"/>
        <v>0</v>
      </c>
      <c r="BG238" s="51">
        <f t="shared" si="159"/>
        <v>1</v>
      </c>
      <c r="BH238" s="51">
        <f t="shared" si="160"/>
        <v>0</v>
      </c>
      <c r="BI238" s="51">
        <f t="shared" si="161"/>
        <v>0</v>
      </c>
      <c r="BJ238" s="51">
        <f t="shared" si="162"/>
        <v>0</v>
      </c>
      <c r="BK238" s="51">
        <f t="shared" si="163"/>
        <v>0</v>
      </c>
      <c r="BL238" s="51">
        <f t="shared" si="164"/>
        <v>0</v>
      </c>
      <c r="BM238" s="51">
        <f t="shared" si="165"/>
        <v>0</v>
      </c>
      <c r="BN238" s="51">
        <f t="shared" si="166"/>
        <v>0</v>
      </c>
      <c r="BO238" s="51">
        <f t="shared" si="167"/>
        <v>0</v>
      </c>
      <c r="BP238" s="51">
        <f t="shared" si="168"/>
        <v>0</v>
      </c>
      <c r="BQ238" s="51">
        <f t="shared" si="169"/>
        <v>0</v>
      </c>
      <c r="BR238" s="51">
        <f t="shared" si="170"/>
        <v>2.8841935870586668</v>
      </c>
      <c r="BS238" s="51">
        <f t="shared" si="171"/>
        <v>0</v>
      </c>
      <c r="BT238" s="51">
        <f t="shared" si="172"/>
        <v>1</v>
      </c>
      <c r="BU238" s="32" t="s">
        <v>4566</v>
      </c>
      <c r="BV238" s="32" t="s">
        <v>4567</v>
      </c>
      <c r="BW238" s="32" t="s">
        <v>24</v>
      </c>
      <c r="BX238" s="32" t="s">
        <v>4568</v>
      </c>
      <c r="BY238" s="32" t="s">
        <v>4569</v>
      </c>
      <c r="BZ238" s="32" t="s">
        <v>18</v>
      </c>
    </row>
    <row r="239" spans="1:78">
      <c r="A239" s="32" t="s">
        <v>16</v>
      </c>
      <c r="B239" s="32" t="s">
        <v>4570</v>
      </c>
      <c r="C239" s="32" t="s">
        <v>4571</v>
      </c>
      <c r="D239" s="32" t="s">
        <v>4572</v>
      </c>
      <c r="E239" s="32" t="s">
        <v>4573</v>
      </c>
      <c r="F239" s="33" t="s">
        <v>4574</v>
      </c>
      <c r="G239" s="32" t="s">
        <v>4575</v>
      </c>
      <c r="H239" s="32" t="s">
        <v>4576</v>
      </c>
      <c r="I239" s="32" t="s">
        <v>4577</v>
      </c>
      <c r="J239" s="32" t="s">
        <v>4578</v>
      </c>
      <c r="K239" s="32" t="s">
        <v>4579</v>
      </c>
      <c r="L239" s="33" t="s">
        <v>4580</v>
      </c>
      <c r="M239" s="33" t="s">
        <v>4581</v>
      </c>
      <c r="N239" s="33" t="s">
        <v>4582</v>
      </c>
      <c r="O239" s="33" t="s">
        <v>4583</v>
      </c>
      <c r="P239" s="36">
        <f t="shared" si="130"/>
        <v>-0.7552418716899999</v>
      </c>
      <c r="Q239" s="38">
        <f t="shared" si="131"/>
        <v>0.14078056950762852</v>
      </c>
      <c r="R239" s="41" t="s">
        <v>4584</v>
      </c>
      <c r="S239" s="44">
        <f t="shared" si="132"/>
        <v>0.41585404094549622</v>
      </c>
      <c r="T239" s="43">
        <f t="shared" si="133"/>
        <v>1.4295465346565241</v>
      </c>
      <c r="U239" s="42">
        <f t="shared" si="134"/>
        <v>0.4550387947409506</v>
      </c>
      <c r="V239" s="32" t="s">
        <v>4585</v>
      </c>
      <c r="W239" s="32" t="s">
        <v>4586</v>
      </c>
      <c r="X239" s="33" t="s">
        <v>4587</v>
      </c>
      <c r="Y239" s="32" t="s">
        <v>4588</v>
      </c>
      <c r="Z239" s="32" t="s">
        <v>4589</v>
      </c>
      <c r="AA239" s="32" t="s">
        <v>4590</v>
      </c>
      <c r="AB239" s="32" t="s">
        <v>4591</v>
      </c>
      <c r="AC239" s="47">
        <f t="shared" si="135"/>
        <v>3.3430248873003478E-2</v>
      </c>
      <c r="AD239" s="32"/>
      <c r="AE239" s="32" t="s">
        <v>4592</v>
      </c>
      <c r="AF239" s="32" t="s">
        <v>4593</v>
      </c>
      <c r="AG239" s="28">
        <f t="shared" si="136"/>
        <v>5.4037000000000148</v>
      </c>
      <c r="AH239" s="32">
        <v>3</v>
      </c>
      <c r="AI239" s="32">
        <v>2</v>
      </c>
      <c r="AJ239" s="49">
        <f t="shared" si="137"/>
        <v>8.6102754751158574</v>
      </c>
      <c r="AK239" s="51">
        <f t="shared" si="138"/>
        <v>8.7401877728587714</v>
      </c>
      <c r="AL239" s="51">
        <f t="shared" si="139"/>
        <v>1.5934036817580239</v>
      </c>
      <c r="AM239" s="51">
        <f t="shared" si="140"/>
        <v>1.6174450418895845</v>
      </c>
      <c r="AN239" s="51"/>
      <c r="AO239" s="51">
        <f t="shared" si="141"/>
        <v>0</v>
      </c>
      <c r="AP239" s="51">
        <f t="shared" si="142"/>
        <v>0</v>
      </c>
      <c r="AQ239" s="51">
        <f t="shared" si="143"/>
        <v>0</v>
      </c>
      <c r="AR239" s="51">
        <f t="shared" si="144"/>
        <v>0</v>
      </c>
      <c r="AS239" s="51">
        <f t="shared" si="145"/>
        <v>0</v>
      </c>
      <c r="AT239" s="51">
        <f t="shared" si="146"/>
        <v>1.5934036817580239</v>
      </c>
      <c r="AU239" s="51">
        <f t="shared" si="147"/>
        <v>0</v>
      </c>
      <c r="AV239" s="51">
        <f t="shared" si="148"/>
        <v>1</v>
      </c>
      <c r="AW239" s="51">
        <f t="shared" si="149"/>
        <v>1.5934036817580239</v>
      </c>
      <c r="AX239" s="51">
        <f t="shared" si="150"/>
        <v>0</v>
      </c>
      <c r="AY239" s="51">
        <f t="shared" si="151"/>
        <v>1</v>
      </c>
      <c r="AZ239" s="51">
        <f t="shared" si="152"/>
        <v>0</v>
      </c>
      <c r="BA239" s="51">
        <f t="shared" si="153"/>
        <v>0</v>
      </c>
      <c r="BB239" s="51">
        <f t="shared" si="154"/>
        <v>0</v>
      </c>
      <c r="BC239" s="51">
        <f t="shared" si="155"/>
        <v>0</v>
      </c>
      <c r="BD239" s="51">
        <f t="shared" si="156"/>
        <v>0</v>
      </c>
      <c r="BE239" s="51">
        <f t="shared" si="157"/>
        <v>0</v>
      </c>
      <c r="BF239" s="51">
        <f t="shared" si="158"/>
        <v>0</v>
      </c>
      <c r="BG239" s="51">
        <f t="shared" si="159"/>
        <v>0</v>
      </c>
      <c r="BH239" s="51">
        <f t="shared" si="160"/>
        <v>0</v>
      </c>
      <c r="BI239" s="51">
        <f t="shared" si="161"/>
        <v>0</v>
      </c>
      <c r="BJ239" s="51">
        <f t="shared" si="162"/>
        <v>1.6174450418895845</v>
      </c>
      <c r="BK239" s="51">
        <f t="shared" si="163"/>
        <v>0</v>
      </c>
      <c r="BL239" s="51">
        <f t="shared" si="164"/>
        <v>1</v>
      </c>
      <c r="BM239" s="51">
        <f t="shared" si="165"/>
        <v>1.6174450418895845</v>
      </c>
      <c r="BN239" s="51">
        <f t="shared" si="166"/>
        <v>0</v>
      </c>
      <c r="BO239" s="51">
        <f t="shared" si="167"/>
        <v>1</v>
      </c>
      <c r="BP239" s="51">
        <f t="shared" si="168"/>
        <v>0</v>
      </c>
      <c r="BQ239" s="51">
        <f t="shared" si="169"/>
        <v>0</v>
      </c>
      <c r="BR239" s="51">
        <f t="shared" si="170"/>
        <v>0</v>
      </c>
      <c r="BS239" s="51">
        <f t="shared" si="171"/>
        <v>0</v>
      </c>
      <c r="BT239" s="51">
        <f t="shared" si="172"/>
        <v>0</v>
      </c>
      <c r="BU239" s="32" t="s">
        <v>4594</v>
      </c>
      <c r="BV239" s="32" t="s">
        <v>4595</v>
      </c>
      <c r="BW239" s="32" t="s">
        <v>3034</v>
      </c>
      <c r="BX239" s="32" t="s">
        <v>4596</v>
      </c>
      <c r="BY239" s="32" t="s">
        <v>4597</v>
      </c>
      <c r="BZ239" s="32" t="s">
        <v>18</v>
      </c>
    </row>
    <row r="240" spans="1:78">
      <c r="A240" s="32" t="s">
        <v>22</v>
      </c>
      <c r="B240" s="32" t="s">
        <v>4598</v>
      </c>
      <c r="C240" s="32" t="s">
        <v>4599</v>
      </c>
      <c r="D240" s="32" t="s">
        <v>4600</v>
      </c>
      <c r="E240" s="32" t="s">
        <v>4601</v>
      </c>
      <c r="F240" s="32" t="s">
        <v>4602</v>
      </c>
      <c r="G240" s="33" t="s">
        <v>4603</v>
      </c>
      <c r="H240" s="32" t="s">
        <v>4604</v>
      </c>
      <c r="I240" s="32" t="s">
        <v>4605</v>
      </c>
      <c r="J240" s="32" t="s">
        <v>4606</v>
      </c>
      <c r="K240" s="32" t="s">
        <v>4607</v>
      </c>
      <c r="L240" s="33" t="s">
        <v>4608</v>
      </c>
      <c r="M240" s="32" t="s">
        <v>4609</v>
      </c>
      <c r="N240" s="32" t="s">
        <v>4610</v>
      </c>
      <c r="O240" s="32" t="s">
        <v>4611</v>
      </c>
      <c r="P240" s="36">
        <f t="shared" si="130"/>
        <v>0.99649440112400001</v>
      </c>
      <c r="Q240" s="38">
        <f t="shared" si="131"/>
        <v>0.98600218294295883</v>
      </c>
      <c r="R240" s="41" t="s">
        <v>4612</v>
      </c>
      <c r="S240" s="44">
        <f t="shared" si="132"/>
        <v>0.27018111308291531</v>
      </c>
      <c r="T240" s="43">
        <f t="shared" si="133"/>
        <v>0.16751475151253881</v>
      </c>
      <c r="U240" s="42">
        <f t="shared" si="134"/>
        <v>5.3321601488062205E-2</v>
      </c>
      <c r="V240" s="32" t="s">
        <v>4613</v>
      </c>
      <c r="W240" s="32" t="s">
        <v>4614</v>
      </c>
      <c r="X240" s="32" t="s">
        <v>4615</v>
      </c>
      <c r="Y240" s="32" t="s">
        <v>4616</v>
      </c>
      <c r="Z240" s="32" t="s">
        <v>4617</v>
      </c>
      <c r="AA240" s="32" t="s">
        <v>4618</v>
      </c>
      <c r="AB240" s="32" t="s">
        <v>4619</v>
      </c>
      <c r="AC240" s="47">
        <f t="shared" si="135"/>
        <v>4.015036047226845E-2</v>
      </c>
      <c r="AD240" s="32"/>
      <c r="AE240" s="32" t="s">
        <v>4620</v>
      </c>
      <c r="AF240" s="32" t="s">
        <v>4621</v>
      </c>
      <c r="AG240" s="28">
        <f t="shared" si="136"/>
        <v>3.6012999999999806</v>
      </c>
      <c r="AH240" s="32">
        <v>2</v>
      </c>
      <c r="AI240" s="32">
        <v>2</v>
      </c>
      <c r="AJ240" s="49">
        <f t="shared" si="137"/>
        <v>7.7238662059379486</v>
      </c>
      <c r="AK240" s="51">
        <f t="shared" si="138"/>
        <v>5.3827313956723088</v>
      </c>
      <c r="AL240" s="51">
        <f t="shared" si="139"/>
        <v>2.1447438996856665</v>
      </c>
      <c r="AM240" s="51">
        <f t="shared" si="140"/>
        <v>1.4946634258940765</v>
      </c>
      <c r="AN240" s="51"/>
      <c r="AO240" s="51">
        <f t="shared" si="141"/>
        <v>0</v>
      </c>
      <c r="AP240" s="51">
        <f t="shared" si="142"/>
        <v>0</v>
      </c>
      <c r="AQ240" s="51">
        <f t="shared" si="143"/>
        <v>0</v>
      </c>
      <c r="AR240" s="51">
        <f t="shared" si="144"/>
        <v>0</v>
      </c>
      <c r="AS240" s="51">
        <f t="shared" si="145"/>
        <v>2.1447438996856665</v>
      </c>
      <c r="AT240" s="51">
        <f t="shared" si="146"/>
        <v>2.1447438996856665</v>
      </c>
      <c r="AU240" s="51">
        <f t="shared" si="147"/>
        <v>1</v>
      </c>
      <c r="AV240" s="51">
        <f t="shared" si="148"/>
        <v>1</v>
      </c>
      <c r="AW240" s="51">
        <f t="shared" si="149"/>
        <v>0</v>
      </c>
      <c r="AX240" s="51">
        <f t="shared" si="150"/>
        <v>0</v>
      </c>
      <c r="AY240" s="51">
        <f t="shared" si="151"/>
        <v>0</v>
      </c>
      <c r="AZ240" s="51">
        <f t="shared" si="152"/>
        <v>0</v>
      </c>
      <c r="BA240" s="51">
        <f t="shared" si="153"/>
        <v>0</v>
      </c>
      <c r="BB240" s="51">
        <f t="shared" si="154"/>
        <v>0</v>
      </c>
      <c r="BC240" s="51">
        <f t="shared" si="155"/>
        <v>0</v>
      </c>
      <c r="BD240" s="51">
        <f t="shared" si="156"/>
        <v>0</v>
      </c>
      <c r="BE240" s="51">
        <f t="shared" si="157"/>
        <v>0</v>
      </c>
      <c r="BF240" s="51">
        <f t="shared" si="158"/>
        <v>0</v>
      </c>
      <c r="BG240" s="51">
        <f t="shared" si="159"/>
        <v>0</v>
      </c>
      <c r="BH240" s="51">
        <f t="shared" si="160"/>
        <v>0</v>
      </c>
      <c r="BI240" s="51">
        <f t="shared" si="161"/>
        <v>1.4946634258940765</v>
      </c>
      <c r="BJ240" s="51">
        <f t="shared" si="162"/>
        <v>1.4946634258940765</v>
      </c>
      <c r="BK240" s="51">
        <f t="shared" si="163"/>
        <v>1</v>
      </c>
      <c r="BL240" s="51">
        <f t="shared" si="164"/>
        <v>1</v>
      </c>
      <c r="BM240" s="51">
        <f t="shared" si="165"/>
        <v>0</v>
      </c>
      <c r="BN240" s="51">
        <f t="shared" si="166"/>
        <v>0</v>
      </c>
      <c r="BO240" s="51">
        <f t="shared" si="167"/>
        <v>0</v>
      </c>
      <c r="BP240" s="51">
        <f t="shared" si="168"/>
        <v>0</v>
      </c>
      <c r="BQ240" s="51">
        <f t="shared" si="169"/>
        <v>0</v>
      </c>
      <c r="BR240" s="51">
        <f t="shared" si="170"/>
        <v>0</v>
      </c>
      <c r="BS240" s="51">
        <f t="shared" si="171"/>
        <v>0</v>
      </c>
      <c r="BT240" s="51">
        <f t="shared" si="172"/>
        <v>0</v>
      </c>
      <c r="BU240" s="32" t="s">
        <v>4622</v>
      </c>
      <c r="BV240" s="32" t="s">
        <v>4623</v>
      </c>
      <c r="BW240" s="32" t="s">
        <v>453</v>
      </c>
      <c r="BX240" s="32" t="s">
        <v>4624</v>
      </c>
      <c r="BY240" s="32" t="s">
        <v>4625</v>
      </c>
      <c r="BZ240" s="32" t="s">
        <v>18</v>
      </c>
    </row>
    <row r="241" spans="1:78">
      <c r="A241" s="32" t="s">
        <v>20</v>
      </c>
      <c r="B241" s="32" t="s">
        <v>4626</v>
      </c>
      <c r="C241" s="32" t="s">
        <v>4627</v>
      </c>
      <c r="D241" s="32" t="s">
        <v>4628</v>
      </c>
      <c r="E241" s="33" t="s">
        <v>4629</v>
      </c>
      <c r="F241" s="32" t="s">
        <v>4630</v>
      </c>
      <c r="G241" s="32" t="s">
        <v>4631</v>
      </c>
      <c r="H241" s="32" t="s">
        <v>4632</v>
      </c>
      <c r="I241" s="32" t="s">
        <v>4633</v>
      </c>
      <c r="J241" s="32" t="s">
        <v>4634</v>
      </c>
      <c r="K241" s="32" t="s">
        <v>4635</v>
      </c>
      <c r="L241" s="33" t="s">
        <v>4636</v>
      </c>
      <c r="M241" s="32" t="s">
        <v>4637</v>
      </c>
      <c r="N241" s="32" t="s">
        <v>4638</v>
      </c>
      <c r="O241" s="32" t="s">
        <v>4639</v>
      </c>
      <c r="P241" s="36">
        <f t="shared" si="130"/>
        <v>-2.3127924717999959E-2</v>
      </c>
      <c r="Q241" s="38">
        <f t="shared" si="131"/>
        <v>-0.9989301981964771</v>
      </c>
      <c r="R241" s="41" t="s">
        <v>4640</v>
      </c>
      <c r="S241" s="44">
        <f t="shared" si="132"/>
        <v>0.44722220698936405</v>
      </c>
      <c r="T241" s="43">
        <f t="shared" si="133"/>
        <v>3.0953326794449483</v>
      </c>
      <c r="U241" s="42">
        <f t="shared" si="134"/>
        <v>0.98527499289508935</v>
      </c>
      <c r="V241" s="32" t="s">
        <v>4641</v>
      </c>
      <c r="W241" s="32" t="s">
        <v>4642</v>
      </c>
      <c r="X241" s="32" t="s">
        <v>4643</v>
      </c>
      <c r="Y241" s="32" t="s">
        <v>4644</v>
      </c>
      <c r="Z241" s="32" t="s">
        <v>4645</v>
      </c>
      <c r="AA241" s="32" t="s">
        <v>4646</v>
      </c>
      <c r="AB241" s="32" t="s">
        <v>4647</v>
      </c>
      <c r="AC241" s="47">
        <f t="shared" si="135"/>
        <v>2.9191161061916816E-2</v>
      </c>
      <c r="AD241" s="32"/>
      <c r="AE241" s="32" t="s">
        <v>4648</v>
      </c>
      <c r="AF241" s="32" t="s">
        <v>4649</v>
      </c>
      <c r="AG241" s="28">
        <f t="shared" si="136"/>
        <v>3.5701999999999998</v>
      </c>
      <c r="AH241" s="32">
        <v>3</v>
      </c>
      <c r="AI241" s="32">
        <v>2</v>
      </c>
      <c r="AJ241" s="49">
        <f t="shared" si="137"/>
        <v>8.9108125524191841</v>
      </c>
      <c r="AK241" s="51">
        <f t="shared" si="138"/>
        <v>10.050347165716053</v>
      </c>
      <c r="AL241" s="51">
        <f t="shared" si="139"/>
        <v>2.495886099495598</v>
      </c>
      <c r="AM241" s="51">
        <f t="shared" si="140"/>
        <v>2.8150655889630984</v>
      </c>
      <c r="AN241" s="51"/>
      <c r="AO241" s="51">
        <f t="shared" si="141"/>
        <v>0</v>
      </c>
      <c r="AP241" s="51">
        <f t="shared" si="142"/>
        <v>0</v>
      </c>
      <c r="AQ241" s="51">
        <f t="shared" si="143"/>
        <v>0</v>
      </c>
      <c r="AR241" s="51">
        <f t="shared" si="144"/>
        <v>0</v>
      </c>
      <c r="AS241" s="51">
        <f t="shared" si="145"/>
        <v>0</v>
      </c>
      <c r="AT241" s="51">
        <f t="shared" si="146"/>
        <v>2.495886099495598</v>
      </c>
      <c r="AU241" s="51">
        <f t="shared" si="147"/>
        <v>0</v>
      </c>
      <c r="AV241" s="51">
        <f t="shared" si="148"/>
        <v>1</v>
      </c>
      <c r="AW241" s="51">
        <f t="shared" si="149"/>
        <v>2.495886099495598</v>
      </c>
      <c r="AX241" s="51">
        <f t="shared" si="150"/>
        <v>0</v>
      </c>
      <c r="AY241" s="51">
        <f t="shared" si="151"/>
        <v>1</v>
      </c>
      <c r="AZ241" s="51">
        <f t="shared" si="152"/>
        <v>0</v>
      </c>
      <c r="BA241" s="51">
        <f t="shared" si="153"/>
        <v>0</v>
      </c>
      <c r="BB241" s="51">
        <f t="shared" si="154"/>
        <v>0</v>
      </c>
      <c r="BC241" s="51">
        <f t="shared" si="155"/>
        <v>0</v>
      </c>
      <c r="BD241" s="51">
        <f t="shared" si="156"/>
        <v>0</v>
      </c>
      <c r="BE241" s="51">
        <f t="shared" si="157"/>
        <v>0</v>
      </c>
      <c r="BF241" s="51">
        <f t="shared" si="158"/>
        <v>0</v>
      </c>
      <c r="BG241" s="51">
        <f t="shared" si="159"/>
        <v>0</v>
      </c>
      <c r="BH241" s="51">
        <f t="shared" si="160"/>
        <v>0</v>
      </c>
      <c r="BI241" s="51">
        <f t="shared" si="161"/>
        <v>0</v>
      </c>
      <c r="BJ241" s="51">
        <f t="shared" si="162"/>
        <v>2.8150655889630984</v>
      </c>
      <c r="BK241" s="51">
        <f t="shared" si="163"/>
        <v>0</v>
      </c>
      <c r="BL241" s="51">
        <f t="shared" si="164"/>
        <v>1</v>
      </c>
      <c r="BM241" s="51">
        <f t="shared" si="165"/>
        <v>2.8150655889630984</v>
      </c>
      <c r="BN241" s="51">
        <f t="shared" si="166"/>
        <v>0</v>
      </c>
      <c r="BO241" s="51">
        <f t="shared" si="167"/>
        <v>1</v>
      </c>
      <c r="BP241" s="51">
        <f t="shared" si="168"/>
        <v>0</v>
      </c>
      <c r="BQ241" s="51">
        <f t="shared" si="169"/>
        <v>0</v>
      </c>
      <c r="BR241" s="51">
        <f t="shared" si="170"/>
        <v>0</v>
      </c>
      <c r="BS241" s="51">
        <f t="shared" si="171"/>
        <v>0</v>
      </c>
      <c r="BT241" s="51">
        <f t="shared" si="172"/>
        <v>0</v>
      </c>
      <c r="BU241" s="35">
        <v>1444901</v>
      </c>
      <c r="BV241" s="32" t="s">
        <v>4650</v>
      </c>
      <c r="BW241" s="32" t="s">
        <v>4651</v>
      </c>
      <c r="BX241" s="32" t="s">
        <v>138</v>
      </c>
      <c r="BY241" s="32" t="s">
        <v>4652</v>
      </c>
      <c r="BZ241" s="32" t="s">
        <v>18</v>
      </c>
    </row>
    <row r="242" spans="1:78">
      <c r="A242" s="32" t="s">
        <v>16</v>
      </c>
      <c r="B242" s="32" t="s">
        <v>4653</v>
      </c>
      <c r="C242" s="32" t="s">
        <v>4654</v>
      </c>
      <c r="D242" s="32" t="s">
        <v>4655</v>
      </c>
      <c r="E242" s="33" t="s">
        <v>4656</v>
      </c>
      <c r="F242" s="32" t="s">
        <v>4657</v>
      </c>
      <c r="G242" s="32" t="s">
        <v>4658</v>
      </c>
      <c r="H242" s="32" t="s">
        <v>4659</v>
      </c>
      <c r="I242" s="32" t="s">
        <v>4660</v>
      </c>
      <c r="J242" s="32" t="s">
        <v>4661</v>
      </c>
      <c r="K242" s="32" t="s">
        <v>4662</v>
      </c>
      <c r="L242" s="33" t="s">
        <v>4663</v>
      </c>
      <c r="M242" s="33" t="s">
        <v>4664</v>
      </c>
      <c r="N242" s="33" t="s">
        <v>4665</v>
      </c>
      <c r="O242" s="32" t="s">
        <v>4666</v>
      </c>
      <c r="P242" s="36">
        <f t="shared" si="130"/>
        <v>0.46028823809999997</v>
      </c>
      <c r="Q242" s="38">
        <f t="shared" si="131"/>
        <v>-0.57626947573359555</v>
      </c>
      <c r="R242" s="41" t="s">
        <v>4667</v>
      </c>
      <c r="S242" s="44">
        <f t="shared" si="132"/>
        <v>0.67117899502044165</v>
      </c>
      <c r="T242" s="43">
        <f t="shared" si="133"/>
        <v>2.1849529577443345</v>
      </c>
      <c r="U242" s="42">
        <f t="shared" si="134"/>
        <v>0.69549212729653598</v>
      </c>
      <c r="V242" s="33" t="s">
        <v>4668</v>
      </c>
      <c r="W242" s="32" t="s">
        <v>4669</v>
      </c>
      <c r="X242" s="33" t="s">
        <v>4670</v>
      </c>
      <c r="Y242" s="32" t="s">
        <v>4671</v>
      </c>
      <c r="Z242" s="32" t="s">
        <v>4672</v>
      </c>
      <c r="AA242" s="32" t="s">
        <v>4673</v>
      </c>
      <c r="AB242" s="32" t="s">
        <v>4674</v>
      </c>
      <c r="AC242" s="47">
        <f t="shared" si="135"/>
        <v>4.9071619805976574E-2</v>
      </c>
      <c r="AD242" s="32"/>
      <c r="AE242" s="32" t="s">
        <v>4675</v>
      </c>
      <c r="AF242" s="32" t="s">
        <v>4676</v>
      </c>
      <c r="AG242" s="28">
        <f t="shared" si="136"/>
        <v>3.630800000000022</v>
      </c>
      <c r="AH242" s="32">
        <v>3</v>
      </c>
      <c r="AI242" s="32">
        <v>3</v>
      </c>
      <c r="AJ242" s="49">
        <f t="shared" si="137"/>
        <v>8.747160991520861</v>
      </c>
      <c r="AK242" s="51">
        <f t="shared" si="138"/>
        <v>8.7984976092152767</v>
      </c>
      <c r="AL242" s="51">
        <f t="shared" si="139"/>
        <v>2.409155280247</v>
      </c>
      <c r="AM242" s="51">
        <f t="shared" si="140"/>
        <v>2.4232944830933194</v>
      </c>
      <c r="AN242" s="51"/>
      <c r="AO242" s="51">
        <f t="shared" si="141"/>
        <v>0</v>
      </c>
      <c r="AP242" s="51">
        <f t="shared" si="142"/>
        <v>0</v>
      </c>
      <c r="AQ242" s="51">
        <f t="shared" si="143"/>
        <v>0</v>
      </c>
      <c r="AR242" s="51">
        <f t="shared" si="144"/>
        <v>0</v>
      </c>
      <c r="AS242" s="51">
        <f t="shared" si="145"/>
        <v>0</v>
      </c>
      <c r="AT242" s="51">
        <f t="shared" si="146"/>
        <v>0</v>
      </c>
      <c r="AU242" s="51">
        <f t="shared" si="147"/>
        <v>0</v>
      </c>
      <c r="AV242" s="51">
        <f t="shared" si="148"/>
        <v>0</v>
      </c>
      <c r="AW242" s="51">
        <f t="shared" si="149"/>
        <v>2.409155280247</v>
      </c>
      <c r="AX242" s="51">
        <f t="shared" si="150"/>
        <v>2.409155280247</v>
      </c>
      <c r="AY242" s="51">
        <f t="shared" si="151"/>
        <v>1</v>
      </c>
      <c r="AZ242" s="51">
        <f t="shared" si="152"/>
        <v>1</v>
      </c>
      <c r="BA242" s="51">
        <f t="shared" si="153"/>
        <v>0</v>
      </c>
      <c r="BB242" s="51">
        <f t="shared" si="154"/>
        <v>0</v>
      </c>
      <c r="BC242" s="51">
        <f t="shared" si="155"/>
        <v>0</v>
      </c>
      <c r="BD242" s="51">
        <f t="shared" si="156"/>
        <v>0</v>
      </c>
      <c r="BE242" s="51">
        <f t="shared" si="157"/>
        <v>0</v>
      </c>
      <c r="BF242" s="51">
        <f t="shared" si="158"/>
        <v>0</v>
      </c>
      <c r="BG242" s="51">
        <f t="shared" si="159"/>
        <v>0</v>
      </c>
      <c r="BH242" s="51">
        <f t="shared" si="160"/>
        <v>0</v>
      </c>
      <c r="BI242" s="51">
        <f t="shared" si="161"/>
        <v>0</v>
      </c>
      <c r="BJ242" s="51">
        <f t="shared" si="162"/>
        <v>0</v>
      </c>
      <c r="BK242" s="51">
        <f t="shared" si="163"/>
        <v>0</v>
      </c>
      <c r="BL242" s="51">
        <f t="shared" si="164"/>
        <v>0</v>
      </c>
      <c r="BM242" s="51">
        <f t="shared" si="165"/>
        <v>2.4232944830933194</v>
      </c>
      <c r="BN242" s="51">
        <f t="shared" si="166"/>
        <v>2.4232944830933194</v>
      </c>
      <c r="BO242" s="51">
        <f t="shared" si="167"/>
        <v>1</v>
      </c>
      <c r="BP242" s="51">
        <f t="shared" si="168"/>
        <v>1</v>
      </c>
      <c r="BQ242" s="51">
        <f t="shared" si="169"/>
        <v>0</v>
      </c>
      <c r="BR242" s="51">
        <f t="shared" si="170"/>
        <v>0</v>
      </c>
      <c r="BS242" s="51">
        <f t="shared" si="171"/>
        <v>0</v>
      </c>
      <c r="BT242" s="51">
        <f t="shared" si="172"/>
        <v>0</v>
      </c>
      <c r="BU242" s="32" t="s">
        <v>4677</v>
      </c>
      <c r="BV242" s="32" t="s">
        <v>4678</v>
      </c>
      <c r="BW242" s="32" t="s">
        <v>4679</v>
      </c>
      <c r="BX242" s="32" t="s">
        <v>1425</v>
      </c>
      <c r="BY242" s="32" t="s">
        <v>3811</v>
      </c>
      <c r="BZ242" s="32" t="s">
        <v>18</v>
      </c>
    </row>
    <row r="243" spans="1:78">
      <c r="A243" s="32" t="s">
        <v>16</v>
      </c>
      <c r="B243" s="32" t="s">
        <v>4680</v>
      </c>
      <c r="C243" s="32" t="s">
        <v>4681</v>
      </c>
      <c r="D243" s="32" t="s">
        <v>4682</v>
      </c>
      <c r="E243" s="33" t="s">
        <v>4683</v>
      </c>
      <c r="F243" s="33" t="s">
        <v>4684</v>
      </c>
      <c r="G243" s="33" t="s">
        <v>4685</v>
      </c>
      <c r="H243" s="32" t="s">
        <v>4686</v>
      </c>
      <c r="I243" s="32" t="s">
        <v>4687</v>
      </c>
      <c r="J243" s="32" t="s">
        <v>4688</v>
      </c>
      <c r="K243" s="32" t="s">
        <v>4689</v>
      </c>
      <c r="L243" s="32" t="s">
        <v>4690</v>
      </c>
      <c r="M243" s="33" t="s">
        <v>4691</v>
      </c>
      <c r="N243" s="33" t="s">
        <v>4692</v>
      </c>
      <c r="O243" s="33" t="s">
        <v>4693</v>
      </c>
      <c r="P243" s="36">
        <f t="shared" si="130"/>
        <v>0.95208716148000005</v>
      </c>
      <c r="Q243" s="38">
        <f t="shared" si="131"/>
        <v>0.81293992611008736</v>
      </c>
      <c r="R243" s="41" t="s">
        <v>4694</v>
      </c>
      <c r="S243" s="44">
        <f t="shared" si="132"/>
        <v>0.89979297499627431</v>
      </c>
      <c r="T243" s="43">
        <f t="shared" si="133"/>
        <v>0.621613450733141</v>
      </c>
      <c r="U243" s="42">
        <f t="shared" si="134"/>
        <v>0.19786570675317949</v>
      </c>
      <c r="V243" s="32" t="s">
        <v>4695</v>
      </c>
      <c r="W243" s="32" t="s">
        <v>4696</v>
      </c>
      <c r="X243" s="33" t="s">
        <v>4697</v>
      </c>
      <c r="Y243" s="32" t="s">
        <v>4698</v>
      </c>
      <c r="Z243" s="32" t="s">
        <v>4699</v>
      </c>
      <c r="AA243" s="32" t="s">
        <v>4700</v>
      </c>
      <c r="AB243" s="32" t="s">
        <v>4701</v>
      </c>
      <c r="AC243" s="47">
        <f t="shared" si="135"/>
        <v>2.6713914632173267E-2</v>
      </c>
      <c r="AD243" s="32"/>
      <c r="AE243" s="32" t="s">
        <v>4702</v>
      </c>
      <c r="AF243" s="32" t="s">
        <v>4703</v>
      </c>
      <c r="AG243" s="28">
        <f t="shared" si="136"/>
        <v>3.5658000000000243</v>
      </c>
      <c r="AH243" s="32">
        <v>3</v>
      </c>
      <c r="AI243" s="32">
        <v>2</v>
      </c>
      <c r="AJ243" s="49">
        <f t="shared" si="137"/>
        <v>10.04735401992242</v>
      </c>
      <c r="AK243" s="51">
        <f t="shared" si="138"/>
        <v>7.8622825088474935</v>
      </c>
      <c r="AL243" s="51">
        <f t="shared" si="139"/>
        <v>2.8176998204953589</v>
      </c>
      <c r="AM243" s="51">
        <f t="shared" si="140"/>
        <v>2.2049140470153796</v>
      </c>
      <c r="AN243" s="51"/>
      <c r="AO243" s="51">
        <f t="shared" si="141"/>
        <v>0</v>
      </c>
      <c r="AP243" s="51">
        <f t="shared" si="142"/>
        <v>0</v>
      </c>
      <c r="AQ243" s="51">
        <f t="shared" si="143"/>
        <v>0</v>
      </c>
      <c r="AR243" s="51">
        <f t="shared" si="144"/>
        <v>0</v>
      </c>
      <c r="AS243" s="51">
        <f t="shared" si="145"/>
        <v>0</v>
      </c>
      <c r="AT243" s="51">
        <f t="shared" si="146"/>
        <v>2.8176998204953589</v>
      </c>
      <c r="AU243" s="51">
        <f t="shared" si="147"/>
        <v>0</v>
      </c>
      <c r="AV243" s="51">
        <f t="shared" si="148"/>
        <v>1</v>
      </c>
      <c r="AW243" s="51">
        <f t="shared" si="149"/>
        <v>2.8176998204953589</v>
      </c>
      <c r="AX243" s="51">
        <f t="shared" si="150"/>
        <v>0</v>
      </c>
      <c r="AY243" s="51">
        <f t="shared" si="151"/>
        <v>1</v>
      </c>
      <c r="AZ243" s="51">
        <f t="shared" si="152"/>
        <v>0</v>
      </c>
      <c r="BA243" s="51">
        <f t="shared" si="153"/>
        <v>0</v>
      </c>
      <c r="BB243" s="51">
        <f t="shared" si="154"/>
        <v>0</v>
      </c>
      <c r="BC243" s="51">
        <f t="shared" si="155"/>
        <v>0</v>
      </c>
      <c r="BD243" s="51">
        <f t="shared" si="156"/>
        <v>0</v>
      </c>
      <c r="BE243" s="51">
        <f t="shared" si="157"/>
        <v>0</v>
      </c>
      <c r="BF243" s="51">
        <f t="shared" si="158"/>
        <v>0</v>
      </c>
      <c r="BG243" s="51">
        <f t="shared" si="159"/>
        <v>0</v>
      </c>
      <c r="BH243" s="51">
        <f t="shared" si="160"/>
        <v>0</v>
      </c>
      <c r="BI243" s="51">
        <f t="shared" si="161"/>
        <v>0</v>
      </c>
      <c r="BJ243" s="51">
        <f t="shared" si="162"/>
        <v>2.2049140470153796</v>
      </c>
      <c r="BK243" s="51">
        <f t="shared" si="163"/>
        <v>0</v>
      </c>
      <c r="BL243" s="51">
        <f t="shared" si="164"/>
        <v>1</v>
      </c>
      <c r="BM243" s="51">
        <f t="shared" si="165"/>
        <v>2.2049140470153796</v>
      </c>
      <c r="BN243" s="51">
        <f t="shared" si="166"/>
        <v>0</v>
      </c>
      <c r="BO243" s="51">
        <f t="shared" si="167"/>
        <v>1</v>
      </c>
      <c r="BP243" s="51">
        <f t="shared" si="168"/>
        <v>0</v>
      </c>
      <c r="BQ243" s="51">
        <f t="shared" si="169"/>
        <v>0</v>
      </c>
      <c r="BR243" s="51">
        <f t="shared" si="170"/>
        <v>0</v>
      </c>
      <c r="BS243" s="51">
        <f t="shared" si="171"/>
        <v>0</v>
      </c>
      <c r="BT243" s="51">
        <f t="shared" si="172"/>
        <v>0</v>
      </c>
      <c r="BU243" s="32" t="s">
        <v>4704</v>
      </c>
      <c r="BV243" s="32" t="s">
        <v>4705</v>
      </c>
      <c r="BW243" s="32" t="s">
        <v>4706</v>
      </c>
      <c r="BX243" s="32" t="s">
        <v>4707</v>
      </c>
      <c r="BY243" s="32" t="s">
        <v>4708</v>
      </c>
      <c r="BZ243" s="32" t="s">
        <v>18</v>
      </c>
    </row>
    <row r="244" spans="1:78">
      <c r="A244" s="32" t="s">
        <v>20</v>
      </c>
      <c r="B244" s="32" t="s">
        <v>4709</v>
      </c>
      <c r="C244" s="32" t="s">
        <v>4710</v>
      </c>
      <c r="D244" s="33" t="s">
        <v>4711</v>
      </c>
      <c r="E244" s="33" t="s">
        <v>4712</v>
      </c>
      <c r="F244" s="32" t="s">
        <v>4713</v>
      </c>
      <c r="G244" s="32" t="s">
        <v>4714</v>
      </c>
      <c r="H244" s="32" t="s">
        <v>4715</v>
      </c>
      <c r="I244" s="32" t="s">
        <v>4716</v>
      </c>
      <c r="J244" s="32" t="s">
        <v>4717</v>
      </c>
      <c r="K244" s="33" t="s">
        <v>4718</v>
      </c>
      <c r="L244" s="33" t="s">
        <v>4719</v>
      </c>
      <c r="M244" s="33" t="s">
        <v>4720</v>
      </c>
      <c r="N244" s="33" t="s">
        <v>4721</v>
      </c>
      <c r="O244" s="33" t="s">
        <v>4722</v>
      </c>
      <c r="P244" s="36">
        <f t="shared" si="130"/>
        <v>0.96712599972000002</v>
      </c>
      <c r="Q244" s="38">
        <f t="shared" si="131"/>
        <v>0.87066539866881887</v>
      </c>
      <c r="R244" s="41" t="s">
        <v>4723</v>
      </c>
      <c r="S244" s="44">
        <f t="shared" si="132"/>
        <v>0.32841049549217477</v>
      </c>
      <c r="T244" s="43">
        <f t="shared" si="133"/>
        <v>0.51424284368856132</v>
      </c>
      <c r="U244" s="42">
        <f t="shared" si="134"/>
        <v>0.16368858104533482</v>
      </c>
      <c r="V244" s="32" t="s">
        <v>4724</v>
      </c>
      <c r="W244" s="32" t="s">
        <v>4725</v>
      </c>
      <c r="X244" s="33" t="s">
        <v>4726</v>
      </c>
      <c r="Y244" s="32" t="s">
        <v>4727</v>
      </c>
      <c r="Z244" s="32" t="s">
        <v>4728</v>
      </c>
      <c r="AA244" s="32" t="s">
        <v>4729</v>
      </c>
      <c r="AB244" s="32" t="s">
        <v>4730</v>
      </c>
      <c r="AC244" s="47">
        <f t="shared" si="135"/>
        <v>3.4743580643883706E-2</v>
      </c>
      <c r="AD244" s="32"/>
      <c r="AE244" s="32" t="s">
        <v>4731</v>
      </c>
      <c r="AF244" s="32" t="s">
        <v>4732</v>
      </c>
      <c r="AG244" s="28">
        <f t="shared" si="136"/>
        <v>1.9711999999999534</v>
      </c>
      <c r="AH244" s="32">
        <v>4</v>
      </c>
      <c r="AI244" s="32">
        <v>1</v>
      </c>
      <c r="AJ244" s="49">
        <f t="shared" si="137"/>
        <v>8.2141061087698493</v>
      </c>
      <c r="AK244" s="51">
        <f t="shared" si="138"/>
        <v>7.2095595571825779</v>
      </c>
      <c r="AL244" s="51">
        <f t="shared" si="139"/>
        <v>4.1670586996601271</v>
      </c>
      <c r="AM244" s="51">
        <f t="shared" si="140"/>
        <v>3.6574470156162482</v>
      </c>
      <c r="AN244" s="51"/>
      <c r="AO244" s="51">
        <f t="shared" si="141"/>
        <v>0</v>
      </c>
      <c r="AP244" s="51">
        <f t="shared" si="142"/>
        <v>4.1670586996601271</v>
      </c>
      <c r="AQ244" s="51">
        <f t="shared" si="143"/>
        <v>0</v>
      </c>
      <c r="AR244" s="51">
        <f t="shared" si="144"/>
        <v>1</v>
      </c>
      <c r="AS244" s="51">
        <f t="shared" si="145"/>
        <v>0</v>
      </c>
      <c r="AT244" s="51">
        <f t="shared" si="146"/>
        <v>0</v>
      </c>
      <c r="AU244" s="51">
        <f t="shared" si="147"/>
        <v>0</v>
      </c>
      <c r="AV244" s="51">
        <f t="shared" si="148"/>
        <v>0</v>
      </c>
      <c r="AW244" s="51">
        <f t="shared" si="149"/>
        <v>0</v>
      </c>
      <c r="AX244" s="51">
        <f t="shared" si="150"/>
        <v>0</v>
      </c>
      <c r="AY244" s="51">
        <f t="shared" si="151"/>
        <v>0</v>
      </c>
      <c r="AZ244" s="51">
        <f t="shared" si="152"/>
        <v>0</v>
      </c>
      <c r="BA244" s="51">
        <f t="shared" si="153"/>
        <v>4.1670586996601271</v>
      </c>
      <c r="BB244" s="51">
        <f t="shared" si="154"/>
        <v>0</v>
      </c>
      <c r="BC244" s="51">
        <f t="shared" si="155"/>
        <v>1</v>
      </c>
      <c r="BD244" s="51">
        <f t="shared" si="156"/>
        <v>0</v>
      </c>
      <c r="BE244" s="51">
        <f t="shared" si="157"/>
        <v>0</v>
      </c>
      <c r="BF244" s="51">
        <f t="shared" si="158"/>
        <v>3.6574470156162482</v>
      </c>
      <c r="BG244" s="51">
        <f t="shared" si="159"/>
        <v>0</v>
      </c>
      <c r="BH244" s="51">
        <f t="shared" si="160"/>
        <v>1</v>
      </c>
      <c r="BI244" s="51">
        <f t="shared" si="161"/>
        <v>0</v>
      </c>
      <c r="BJ244" s="51">
        <f t="shared" si="162"/>
        <v>0</v>
      </c>
      <c r="BK244" s="51">
        <f t="shared" si="163"/>
        <v>0</v>
      </c>
      <c r="BL244" s="51">
        <f t="shared" si="164"/>
        <v>0</v>
      </c>
      <c r="BM244" s="51">
        <f t="shared" si="165"/>
        <v>0</v>
      </c>
      <c r="BN244" s="51">
        <f t="shared" si="166"/>
        <v>0</v>
      </c>
      <c r="BO244" s="51">
        <f t="shared" si="167"/>
        <v>0</v>
      </c>
      <c r="BP244" s="51">
        <f t="shared" si="168"/>
        <v>0</v>
      </c>
      <c r="BQ244" s="51">
        <f t="shared" si="169"/>
        <v>3.6574470156162482</v>
      </c>
      <c r="BR244" s="51">
        <f t="shared" si="170"/>
        <v>0</v>
      </c>
      <c r="BS244" s="51">
        <f t="shared" si="171"/>
        <v>1</v>
      </c>
      <c r="BT244" s="51">
        <f t="shared" si="172"/>
        <v>0</v>
      </c>
      <c r="BU244" s="32" t="s">
        <v>4733</v>
      </c>
      <c r="BV244" s="32" t="s">
        <v>4734</v>
      </c>
      <c r="BW244" s="32" t="s">
        <v>4735</v>
      </c>
      <c r="BX244" s="32" t="s">
        <v>4736</v>
      </c>
      <c r="BY244" s="32" t="s">
        <v>4737</v>
      </c>
      <c r="BZ244" s="32" t="s">
        <v>18</v>
      </c>
    </row>
    <row r="245" spans="1:78">
      <c r="A245" s="32" t="s">
        <v>16</v>
      </c>
      <c r="B245" s="32" t="s">
        <v>4738</v>
      </c>
      <c r="C245" s="32" t="s">
        <v>4739</v>
      </c>
      <c r="D245" s="33" t="s">
        <v>4740</v>
      </c>
      <c r="E245" s="33" t="s">
        <v>4741</v>
      </c>
      <c r="F245" s="33" t="s">
        <v>4742</v>
      </c>
      <c r="G245" s="33" t="s">
        <v>4743</v>
      </c>
      <c r="H245" s="33" t="s">
        <v>4744</v>
      </c>
      <c r="I245" s="32" t="s">
        <v>4745</v>
      </c>
      <c r="J245" s="32" t="s">
        <v>4746</v>
      </c>
      <c r="K245" s="33" t="s">
        <v>4747</v>
      </c>
      <c r="L245" s="32" t="s">
        <v>4748</v>
      </c>
      <c r="M245" s="33" t="s">
        <v>4749</v>
      </c>
      <c r="N245" s="33" t="s">
        <v>4750</v>
      </c>
      <c r="O245" s="33" t="s">
        <v>4751</v>
      </c>
      <c r="P245" s="36">
        <f t="shared" si="130"/>
        <v>-0.27813647930000002</v>
      </c>
      <c r="Q245" s="38">
        <f t="shared" si="131"/>
        <v>-0.84528019776520136</v>
      </c>
      <c r="R245" s="41" t="s">
        <v>4752</v>
      </c>
      <c r="S245" s="44">
        <f t="shared" si="132"/>
        <v>1.9001311303611952</v>
      </c>
      <c r="T245" s="43">
        <f t="shared" si="133"/>
        <v>2.5778856739835363</v>
      </c>
      <c r="U245" s="42">
        <f t="shared" si="134"/>
        <v>0.82056649548052396</v>
      </c>
      <c r="V245" s="32" t="s">
        <v>4753</v>
      </c>
      <c r="W245" s="32" t="s">
        <v>4754</v>
      </c>
      <c r="X245" s="33" t="s">
        <v>4755</v>
      </c>
      <c r="Y245" s="32" t="s">
        <v>4756</v>
      </c>
      <c r="Z245" s="32" t="s">
        <v>4757</v>
      </c>
      <c r="AA245" s="32" t="s">
        <v>4758</v>
      </c>
      <c r="AB245" s="32" t="s">
        <v>4759</v>
      </c>
      <c r="AC245" s="47">
        <f t="shared" si="135"/>
        <v>2.7977468205591521E-2</v>
      </c>
      <c r="AD245" s="32"/>
      <c r="AE245" s="32" t="s">
        <v>4760</v>
      </c>
      <c r="AF245" s="32" t="s">
        <v>4761</v>
      </c>
      <c r="AG245" s="28">
        <f t="shared" si="136"/>
        <v>2.8416000000000281</v>
      </c>
      <c r="AH245" s="32">
        <v>3</v>
      </c>
      <c r="AI245" s="32">
        <v>2</v>
      </c>
      <c r="AJ245" s="49">
        <f t="shared" si="137"/>
        <v>11.059113985174047</v>
      </c>
      <c r="AK245" s="51">
        <f t="shared" si="138"/>
        <v>9.8477071549612401</v>
      </c>
      <c r="AL245" s="51">
        <f t="shared" si="139"/>
        <v>3.8918616220347473</v>
      </c>
      <c r="AM245" s="51">
        <f t="shared" si="140"/>
        <v>3.4655500967627897</v>
      </c>
      <c r="AN245" s="51"/>
      <c r="AO245" s="51">
        <f t="shared" si="141"/>
        <v>0</v>
      </c>
      <c r="AP245" s="51">
        <f t="shared" si="142"/>
        <v>0</v>
      </c>
      <c r="AQ245" s="51">
        <f t="shared" si="143"/>
        <v>0</v>
      </c>
      <c r="AR245" s="51">
        <f t="shared" si="144"/>
        <v>0</v>
      </c>
      <c r="AS245" s="51">
        <f t="shared" si="145"/>
        <v>0</v>
      </c>
      <c r="AT245" s="51">
        <f t="shared" si="146"/>
        <v>3.8918616220347473</v>
      </c>
      <c r="AU245" s="51">
        <f t="shared" si="147"/>
        <v>0</v>
      </c>
      <c r="AV245" s="51">
        <f t="shared" si="148"/>
        <v>1</v>
      </c>
      <c r="AW245" s="51">
        <f t="shared" si="149"/>
        <v>3.8918616220347473</v>
      </c>
      <c r="AX245" s="51">
        <f t="shared" si="150"/>
        <v>0</v>
      </c>
      <c r="AY245" s="51">
        <f t="shared" si="151"/>
        <v>1</v>
      </c>
      <c r="AZ245" s="51">
        <f t="shared" si="152"/>
        <v>0</v>
      </c>
      <c r="BA245" s="51">
        <f t="shared" si="153"/>
        <v>0</v>
      </c>
      <c r="BB245" s="51">
        <f t="shared" si="154"/>
        <v>0</v>
      </c>
      <c r="BC245" s="51">
        <f t="shared" si="155"/>
        <v>0</v>
      </c>
      <c r="BD245" s="51">
        <f t="shared" si="156"/>
        <v>0</v>
      </c>
      <c r="BE245" s="51">
        <f t="shared" si="157"/>
        <v>0</v>
      </c>
      <c r="BF245" s="51">
        <f t="shared" si="158"/>
        <v>0</v>
      </c>
      <c r="BG245" s="51">
        <f t="shared" si="159"/>
        <v>0</v>
      </c>
      <c r="BH245" s="51">
        <f t="shared" si="160"/>
        <v>0</v>
      </c>
      <c r="BI245" s="51">
        <f t="shared" si="161"/>
        <v>0</v>
      </c>
      <c r="BJ245" s="51">
        <f t="shared" si="162"/>
        <v>3.4655500967627897</v>
      </c>
      <c r="BK245" s="51">
        <f t="shared" si="163"/>
        <v>0</v>
      </c>
      <c r="BL245" s="51">
        <f t="shared" si="164"/>
        <v>1</v>
      </c>
      <c r="BM245" s="51">
        <f t="shared" si="165"/>
        <v>3.4655500967627897</v>
      </c>
      <c r="BN245" s="51">
        <f t="shared" si="166"/>
        <v>0</v>
      </c>
      <c r="BO245" s="51">
        <f t="shared" si="167"/>
        <v>1</v>
      </c>
      <c r="BP245" s="51">
        <f t="shared" si="168"/>
        <v>0</v>
      </c>
      <c r="BQ245" s="51">
        <f t="shared" si="169"/>
        <v>0</v>
      </c>
      <c r="BR245" s="51">
        <f t="shared" si="170"/>
        <v>0</v>
      </c>
      <c r="BS245" s="51">
        <f t="shared" si="171"/>
        <v>0</v>
      </c>
      <c r="BT245" s="51">
        <f t="shared" si="172"/>
        <v>0</v>
      </c>
      <c r="BU245" s="32" t="s">
        <v>4762</v>
      </c>
      <c r="BV245" s="32" t="s">
        <v>4763</v>
      </c>
      <c r="BW245" s="32" t="s">
        <v>4764</v>
      </c>
      <c r="BX245" s="32" t="s">
        <v>4765</v>
      </c>
      <c r="BY245" s="32" t="s">
        <v>1199</v>
      </c>
      <c r="BZ245" s="32" t="s">
        <v>18</v>
      </c>
    </row>
    <row r="246" spans="1:78">
      <c r="A246" s="32" t="s">
        <v>16</v>
      </c>
      <c r="B246" s="32" t="s">
        <v>4766</v>
      </c>
      <c r="C246" s="32" t="s">
        <v>4767</v>
      </c>
      <c r="D246" s="33" t="s">
        <v>4768</v>
      </c>
      <c r="E246" s="33" t="s">
        <v>4769</v>
      </c>
      <c r="F246" s="33" t="s">
        <v>4770</v>
      </c>
      <c r="G246" s="32" t="s">
        <v>4771</v>
      </c>
      <c r="H246" s="33" t="s">
        <v>4772</v>
      </c>
      <c r="I246" s="32" t="s">
        <v>4773</v>
      </c>
      <c r="J246" s="32" t="s">
        <v>4774</v>
      </c>
      <c r="K246" s="33" t="s">
        <v>4775</v>
      </c>
      <c r="L246" s="33" t="s">
        <v>4776</v>
      </c>
      <c r="M246" s="32" t="s">
        <v>4777</v>
      </c>
      <c r="N246" s="33" t="s">
        <v>1623</v>
      </c>
      <c r="O246" s="32" t="s">
        <v>4778</v>
      </c>
      <c r="P246" s="36">
        <f t="shared" si="130"/>
        <v>0.9578393858319999</v>
      </c>
      <c r="Q246" s="38">
        <f t="shared" si="131"/>
        <v>0.83491257810204544</v>
      </c>
      <c r="R246" s="41" t="s">
        <v>4779</v>
      </c>
      <c r="S246" s="44">
        <f t="shared" si="132"/>
        <v>0.98702643592471462</v>
      </c>
      <c r="T246" s="43">
        <f t="shared" si="133"/>
        <v>0.58282239909756928</v>
      </c>
      <c r="U246" s="42">
        <f t="shared" si="134"/>
        <v>0.18551813152211111</v>
      </c>
      <c r="V246" s="32" t="s">
        <v>4780</v>
      </c>
      <c r="W246" s="32" t="s">
        <v>4781</v>
      </c>
      <c r="X246" s="32" t="s">
        <v>4782</v>
      </c>
      <c r="Y246" s="32" t="s">
        <v>4783</v>
      </c>
      <c r="Z246" s="32" t="s">
        <v>4784</v>
      </c>
      <c r="AA246" s="32" t="s">
        <v>4785</v>
      </c>
      <c r="AB246" s="32" t="s">
        <v>4786</v>
      </c>
      <c r="AC246" s="47">
        <f t="shared" si="135"/>
        <v>3.2691508219091815E-2</v>
      </c>
      <c r="AD246" s="32"/>
      <c r="AE246" s="32" t="s">
        <v>4787</v>
      </c>
      <c r="AF246" s="32" t="s">
        <v>4788</v>
      </c>
      <c r="AG246" s="28">
        <f t="shared" si="136"/>
        <v>3.5406000000000404</v>
      </c>
      <c r="AH246" s="32">
        <v>1</v>
      </c>
      <c r="AI246" s="32">
        <v>1</v>
      </c>
      <c r="AJ246" s="49">
        <f t="shared" si="137"/>
        <v>9.8895251075101704</v>
      </c>
      <c r="AK246" s="51">
        <f t="shared" si="138"/>
        <v>7.4779965768489589</v>
      </c>
      <c r="AL246" s="51">
        <f t="shared" si="139"/>
        <v>2.7931777403575828</v>
      </c>
      <c r="AM246" s="51">
        <f t="shared" si="140"/>
        <v>2.1120704334996536</v>
      </c>
      <c r="AN246" s="51"/>
      <c r="AO246" s="51">
        <f t="shared" si="141"/>
        <v>2.7931777403575828</v>
      </c>
      <c r="AP246" s="51">
        <f t="shared" si="142"/>
        <v>2.7931777403575828</v>
      </c>
      <c r="AQ246" s="51">
        <f t="shared" si="143"/>
        <v>1</v>
      </c>
      <c r="AR246" s="51">
        <f t="shared" si="144"/>
        <v>1</v>
      </c>
      <c r="AS246" s="51">
        <f t="shared" si="145"/>
        <v>0</v>
      </c>
      <c r="AT246" s="51">
        <f t="shared" si="146"/>
        <v>0</v>
      </c>
      <c r="AU246" s="51">
        <f t="shared" si="147"/>
        <v>0</v>
      </c>
      <c r="AV246" s="51">
        <f t="shared" si="148"/>
        <v>0</v>
      </c>
      <c r="AW246" s="51">
        <f t="shared" si="149"/>
        <v>0</v>
      </c>
      <c r="AX246" s="51">
        <f t="shared" si="150"/>
        <v>0</v>
      </c>
      <c r="AY246" s="51">
        <f t="shared" si="151"/>
        <v>0</v>
      </c>
      <c r="AZ246" s="51">
        <f t="shared" si="152"/>
        <v>0</v>
      </c>
      <c r="BA246" s="51">
        <f t="shared" si="153"/>
        <v>0</v>
      </c>
      <c r="BB246" s="51">
        <f t="shared" si="154"/>
        <v>0</v>
      </c>
      <c r="BC246" s="51">
        <f t="shared" si="155"/>
        <v>0</v>
      </c>
      <c r="BD246" s="51">
        <f t="shared" si="156"/>
        <v>0</v>
      </c>
      <c r="BE246" s="51">
        <f t="shared" si="157"/>
        <v>2.1120704334996536</v>
      </c>
      <c r="BF246" s="51">
        <f t="shared" si="158"/>
        <v>2.1120704334996536</v>
      </c>
      <c r="BG246" s="51">
        <f t="shared" si="159"/>
        <v>1</v>
      </c>
      <c r="BH246" s="51">
        <f t="shared" si="160"/>
        <v>1</v>
      </c>
      <c r="BI246" s="51">
        <f t="shared" si="161"/>
        <v>0</v>
      </c>
      <c r="BJ246" s="51">
        <f t="shared" si="162"/>
        <v>0</v>
      </c>
      <c r="BK246" s="51">
        <f t="shared" si="163"/>
        <v>0</v>
      </c>
      <c r="BL246" s="51">
        <f t="shared" si="164"/>
        <v>0</v>
      </c>
      <c r="BM246" s="51">
        <f t="shared" si="165"/>
        <v>0</v>
      </c>
      <c r="BN246" s="51">
        <f t="shared" si="166"/>
        <v>0</v>
      </c>
      <c r="BO246" s="51">
        <f t="shared" si="167"/>
        <v>0</v>
      </c>
      <c r="BP246" s="51">
        <f t="shared" si="168"/>
        <v>0</v>
      </c>
      <c r="BQ246" s="51">
        <f t="shared" si="169"/>
        <v>0</v>
      </c>
      <c r="BR246" s="51">
        <f t="shared" si="170"/>
        <v>0</v>
      </c>
      <c r="BS246" s="51">
        <f t="shared" si="171"/>
        <v>0</v>
      </c>
      <c r="BT246" s="51">
        <f t="shared" si="172"/>
        <v>0</v>
      </c>
      <c r="BU246" s="32" t="s">
        <v>4789</v>
      </c>
      <c r="BV246" s="32" t="s">
        <v>4790</v>
      </c>
      <c r="BW246" s="32" t="s">
        <v>4791</v>
      </c>
      <c r="BX246" s="32" t="s">
        <v>3925</v>
      </c>
      <c r="BY246" s="32" t="s">
        <v>4792</v>
      </c>
      <c r="BZ246" s="32" t="s">
        <v>18</v>
      </c>
    </row>
    <row r="247" spans="1:78">
      <c r="A247" s="32" t="s">
        <v>16</v>
      </c>
      <c r="B247" s="32" t="s">
        <v>4793</v>
      </c>
      <c r="C247" s="32" t="s">
        <v>4794</v>
      </c>
      <c r="D247" s="33" t="s">
        <v>4795</v>
      </c>
      <c r="E247" s="33" t="s">
        <v>4796</v>
      </c>
      <c r="F247" s="32" t="s">
        <v>4797</v>
      </c>
      <c r="G247" s="33" t="s">
        <v>4798</v>
      </c>
      <c r="H247" s="32" t="s">
        <v>4799</v>
      </c>
      <c r="I247" s="32" t="s">
        <v>4800</v>
      </c>
      <c r="J247" s="32" t="s">
        <v>4801</v>
      </c>
      <c r="K247" s="33" t="s">
        <v>4802</v>
      </c>
      <c r="L247" s="33" t="s">
        <v>4803</v>
      </c>
      <c r="M247" s="32" t="s">
        <v>4804</v>
      </c>
      <c r="N247" s="32" t="s">
        <v>4805</v>
      </c>
      <c r="O247" s="32" t="s">
        <v>4806</v>
      </c>
      <c r="P247" s="36">
        <f t="shared" si="130"/>
        <v>-0.16798618126000001</v>
      </c>
      <c r="Q247" s="38">
        <f t="shared" si="131"/>
        <v>-0.94356128581136489</v>
      </c>
      <c r="R247" s="41" t="s">
        <v>4807</v>
      </c>
      <c r="S247" s="44">
        <f t="shared" si="132"/>
        <v>1.8587861775546686</v>
      </c>
      <c r="T247" s="43">
        <f t="shared" si="133"/>
        <v>2.8040197274766556</v>
      </c>
      <c r="U247" s="42">
        <f t="shared" si="134"/>
        <v>0.89254720031019807</v>
      </c>
      <c r="V247" s="32" t="s">
        <v>4808</v>
      </c>
      <c r="W247" s="32" t="s">
        <v>4809</v>
      </c>
      <c r="X247" s="32" t="s">
        <v>4810</v>
      </c>
      <c r="Y247" s="32" t="s">
        <v>4811</v>
      </c>
      <c r="Z247" s="32" t="s">
        <v>4812</v>
      </c>
      <c r="AA247" s="32" t="s">
        <v>4813</v>
      </c>
      <c r="AB247" s="32" t="s">
        <v>4814</v>
      </c>
      <c r="AC247" s="47">
        <f t="shared" si="135"/>
        <v>3.2923527296194556E-2</v>
      </c>
      <c r="AD247" s="32"/>
      <c r="AE247" s="32" t="s">
        <v>4815</v>
      </c>
      <c r="AF247" s="32" t="s">
        <v>4816</v>
      </c>
      <c r="AG247" s="28">
        <f t="shared" si="136"/>
        <v>2.8348000000000297</v>
      </c>
      <c r="AH247" s="32">
        <v>1</v>
      </c>
      <c r="AI247" s="32">
        <v>1</v>
      </c>
      <c r="AJ247" s="49">
        <f t="shared" si="137"/>
        <v>10.792522327191188</v>
      </c>
      <c r="AK247" s="51">
        <f t="shared" si="138"/>
        <v>9.7341618753550563</v>
      </c>
      <c r="AL247" s="51">
        <f t="shared" si="139"/>
        <v>3.8071547647774358</v>
      </c>
      <c r="AM247" s="51">
        <f t="shared" si="140"/>
        <v>3.4338090430912072</v>
      </c>
      <c r="AN247" s="51"/>
      <c r="AO247" s="51">
        <f t="shared" si="141"/>
        <v>3.8071547647774358</v>
      </c>
      <c r="AP247" s="51">
        <f t="shared" si="142"/>
        <v>3.8071547647774358</v>
      </c>
      <c r="AQ247" s="51">
        <f t="shared" si="143"/>
        <v>1</v>
      </c>
      <c r="AR247" s="51">
        <f t="shared" si="144"/>
        <v>1</v>
      </c>
      <c r="AS247" s="51">
        <f t="shared" si="145"/>
        <v>0</v>
      </c>
      <c r="AT247" s="51">
        <f t="shared" si="146"/>
        <v>0</v>
      </c>
      <c r="AU247" s="51">
        <f t="shared" si="147"/>
        <v>0</v>
      </c>
      <c r="AV247" s="51">
        <f t="shared" si="148"/>
        <v>0</v>
      </c>
      <c r="AW247" s="51">
        <f t="shared" si="149"/>
        <v>0</v>
      </c>
      <c r="AX247" s="51">
        <f t="shared" si="150"/>
        <v>0</v>
      </c>
      <c r="AY247" s="51">
        <f t="shared" si="151"/>
        <v>0</v>
      </c>
      <c r="AZ247" s="51">
        <f t="shared" si="152"/>
        <v>0</v>
      </c>
      <c r="BA247" s="51">
        <f t="shared" si="153"/>
        <v>0</v>
      </c>
      <c r="BB247" s="51">
        <f t="shared" si="154"/>
        <v>0</v>
      </c>
      <c r="BC247" s="51">
        <f t="shared" si="155"/>
        <v>0</v>
      </c>
      <c r="BD247" s="51">
        <f t="shared" si="156"/>
        <v>0</v>
      </c>
      <c r="BE247" s="51">
        <f t="shared" si="157"/>
        <v>3.4338090430912072</v>
      </c>
      <c r="BF247" s="51">
        <f t="shared" si="158"/>
        <v>3.4338090430912072</v>
      </c>
      <c r="BG247" s="51">
        <f t="shared" si="159"/>
        <v>1</v>
      </c>
      <c r="BH247" s="51">
        <f t="shared" si="160"/>
        <v>1</v>
      </c>
      <c r="BI247" s="51">
        <f t="shared" si="161"/>
        <v>0</v>
      </c>
      <c r="BJ247" s="51">
        <f t="shared" si="162"/>
        <v>0</v>
      </c>
      <c r="BK247" s="51">
        <f t="shared" si="163"/>
        <v>0</v>
      </c>
      <c r="BL247" s="51">
        <f t="shared" si="164"/>
        <v>0</v>
      </c>
      <c r="BM247" s="51">
        <f t="shared" si="165"/>
        <v>0</v>
      </c>
      <c r="BN247" s="51">
        <f t="shared" si="166"/>
        <v>0</v>
      </c>
      <c r="BO247" s="51">
        <f t="shared" si="167"/>
        <v>0</v>
      </c>
      <c r="BP247" s="51">
        <f t="shared" si="168"/>
        <v>0</v>
      </c>
      <c r="BQ247" s="51">
        <f t="shared" si="169"/>
        <v>0</v>
      </c>
      <c r="BR247" s="51">
        <f t="shared" si="170"/>
        <v>0</v>
      </c>
      <c r="BS247" s="51">
        <f t="shared" si="171"/>
        <v>0</v>
      </c>
      <c r="BT247" s="51">
        <f t="shared" si="172"/>
        <v>0</v>
      </c>
      <c r="BU247" s="32" t="s">
        <v>4817</v>
      </c>
      <c r="BV247" s="32" t="s">
        <v>4818</v>
      </c>
      <c r="BW247" s="32" t="s">
        <v>4819</v>
      </c>
      <c r="BX247" s="32" t="s">
        <v>4820</v>
      </c>
      <c r="BY247" s="32" t="s">
        <v>1341</v>
      </c>
      <c r="BZ247" s="32" t="s">
        <v>18</v>
      </c>
    </row>
    <row r="248" spans="1:78">
      <c r="A248" s="32" t="s">
        <v>22</v>
      </c>
      <c r="B248" s="32" t="s">
        <v>4821</v>
      </c>
      <c r="C248" s="32" t="s">
        <v>4822</v>
      </c>
      <c r="D248" s="33" t="s">
        <v>4823</v>
      </c>
      <c r="E248" s="33" t="s">
        <v>4824</v>
      </c>
      <c r="F248" s="32" t="s">
        <v>4825</v>
      </c>
      <c r="G248" s="32" t="s">
        <v>4826</v>
      </c>
      <c r="H248" s="32" t="s">
        <v>4827</v>
      </c>
      <c r="I248" s="32" t="s">
        <v>4828</v>
      </c>
      <c r="J248" s="32" t="s">
        <v>4829</v>
      </c>
      <c r="K248" s="32" t="s">
        <v>4830</v>
      </c>
      <c r="L248" s="33" t="s">
        <v>4831</v>
      </c>
      <c r="M248" s="33" t="s">
        <v>4832</v>
      </c>
      <c r="N248" s="33" t="s">
        <v>4833</v>
      </c>
      <c r="O248" s="32" t="s">
        <v>4834</v>
      </c>
      <c r="P248" s="36">
        <f t="shared" si="130"/>
        <v>0.42273740145799998</v>
      </c>
      <c r="Q248" s="38">
        <f t="shared" si="131"/>
        <v>-0.64258617881707547</v>
      </c>
      <c r="R248" s="41" t="s">
        <v>4835</v>
      </c>
      <c r="S248" s="44">
        <f t="shared" si="132"/>
        <v>1.5532373347079862</v>
      </c>
      <c r="T248" s="43">
        <f t="shared" si="133"/>
        <v>2.2686651072665658</v>
      </c>
      <c r="U248" s="42">
        <f t="shared" si="134"/>
        <v>0.72213853208315781</v>
      </c>
      <c r="V248" s="33" t="s">
        <v>4836</v>
      </c>
      <c r="W248" s="32" t="s">
        <v>4837</v>
      </c>
      <c r="X248" s="33" t="s">
        <v>4838</v>
      </c>
      <c r="Y248" s="32" t="s">
        <v>4839</v>
      </c>
      <c r="Z248" s="32" t="s">
        <v>4840</v>
      </c>
      <c r="AA248" s="32" t="s">
        <v>4841</v>
      </c>
      <c r="AB248" s="32" t="s">
        <v>4842</v>
      </c>
      <c r="AC248" s="47">
        <f t="shared" si="135"/>
        <v>3.9310662182151387E-2</v>
      </c>
      <c r="AD248" s="32"/>
      <c r="AE248" s="32" t="s">
        <v>4843</v>
      </c>
      <c r="AF248" s="32" t="s">
        <v>4844</v>
      </c>
      <c r="AG248" s="28">
        <f t="shared" si="136"/>
        <v>10.501800000000003</v>
      </c>
      <c r="AH248" s="32">
        <v>3</v>
      </c>
      <c r="AI248" s="32">
        <v>3</v>
      </c>
      <c r="AJ248" s="49">
        <f t="shared" si="137"/>
        <v>10.277638038599484</v>
      </c>
      <c r="AK248" s="51">
        <f t="shared" si="138"/>
        <v>9.1727072776405052</v>
      </c>
      <c r="AL248" s="51">
        <f t="shared" si="139"/>
        <v>0.97865490093121954</v>
      </c>
      <c r="AM248" s="51">
        <f t="shared" si="140"/>
        <v>0.87344143648141293</v>
      </c>
      <c r="AN248" s="51"/>
      <c r="AO248" s="51">
        <f t="shared" si="141"/>
        <v>0</v>
      </c>
      <c r="AP248" s="51">
        <f t="shared" si="142"/>
        <v>0</v>
      </c>
      <c r="AQ248" s="51">
        <f t="shared" si="143"/>
        <v>0</v>
      </c>
      <c r="AR248" s="51">
        <f t="shared" si="144"/>
        <v>0</v>
      </c>
      <c r="AS248" s="51">
        <f t="shared" si="145"/>
        <v>0</v>
      </c>
      <c r="AT248" s="51">
        <f t="shared" si="146"/>
        <v>0</v>
      </c>
      <c r="AU248" s="51">
        <f t="shared" si="147"/>
        <v>0</v>
      </c>
      <c r="AV248" s="51">
        <f t="shared" si="148"/>
        <v>0</v>
      </c>
      <c r="AW248" s="51">
        <f t="shared" si="149"/>
        <v>0.97865490093121954</v>
      </c>
      <c r="AX248" s="51">
        <f t="shared" si="150"/>
        <v>0.97865490093121954</v>
      </c>
      <c r="AY248" s="51">
        <f t="shared" si="151"/>
        <v>1</v>
      </c>
      <c r="AZ248" s="51">
        <f t="shared" si="152"/>
        <v>1</v>
      </c>
      <c r="BA248" s="51">
        <f t="shared" si="153"/>
        <v>0</v>
      </c>
      <c r="BB248" s="51">
        <f t="shared" si="154"/>
        <v>0</v>
      </c>
      <c r="BC248" s="51">
        <f t="shared" si="155"/>
        <v>0</v>
      </c>
      <c r="BD248" s="51">
        <f t="shared" si="156"/>
        <v>0</v>
      </c>
      <c r="BE248" s="51">
        <f t="shared" si="157"/>
        <v>0</v>
      </c>
      <c r="BF248" s="51">
        <f t="shared" si="158"/>
        <v>0</v>
      </c>
      <c r="BG248" s="51">
        <f t="shared" si="159"/>
        <v>0</v>
      </c>
      <c r="BH248" s="51">
        <f t="shared" si="160"/>
        <v>0</v>
      </c>
      <c r="BI248" s="51">
        <f t="shared" si="161"/>
        <v>0</v>
      </c>
      <c r="BJ248" s="51">
        <f t="shared" si="162"/>
        <v>0</v>
      </c>
      <c r="BK248" s="51">
        <f t="shared" si="163"/>
        <v>0</v>
      </c>
      <c r="BL248" s="51">
        <f t="shared" si="164"/>
        <v>0</v>
      </c>
      <c r="BM248" s="51">
        <f t="shared" si="165"/>
        <v>0.87344143648141293</v>
      </c>
      <c r="BN248" s="51">
        <f t="shared" si="166"/>
        <v>0.87344143648141293</v>
      </c>
      <c r="BO248" s="51">
        <f t="shared" si="167"/>
        <v>1</v>
      </c>
      <c r="BP248" s="51">
        <f t="shared" si="168"/>
        <v>1</v>
      </c>
      <c r="BQ248" s="51">
        <f t="shared" si="169"/>
        <v>0</v>
      </c>
      <c r="BR248" s="51">
        <f t="shared" si="170"/>
        <v>0</v>
      </c>
      <c r="BS248" s="51">
        <f t="shared" si="171"/>
        <v>0</v>
      </c>
      <c r="BT248" s="51">
        <f t="shared" si="172"/>
        <v>0</v>
      </c>
      <c r="BU248" s="32" t="s">
        <v>4845</v>
      </c>
      <c r="BV248" s="32" t="s">
        <v>4846</v>
      </c>
      <c r="BW248" s="32" t="s">
        <v>4847</v>
      </c>
      <c r="BX248" s="32" t="s">
        <v>4848</v>
      </c>
      <c r="BY248" s="32" t="s">
        <v>4849</v>
      </c>
      <c r="BZ248" s="32" t="s">
        <v>18</v>
      </c>
    </row>
    <row r="249" spans="1:78">
      <c r="A249" s="32" t="s">
        <v>22</v>
      </c>
      <c r="B249" s="32" t="s">
        <v>4850</v>
      </c>
      <c r="C249" s="32" t="s">
        <v>4851</v>
      </c>
      <c r="D249" s="33" t="s">
        <v>4852</v>
      </c>
      <c r="E249" s="33" t="s">
        <v>4853</v>
      </c>
      <c r="F249" s="33" t="s">
        <v>4854</v>
      </c>
      <c r="G249" s="33" t="s">
        <v>4855</v>
      </c>
      <c r="H249" s="32" t="s">
        <v>4856</v>
      </c>
      <c r="I249" s="32" t="s">
        <v>4857</v>
      </c>
      <c r="J249" s="32" t="s">
        <v>4858</v>
      </c>
      <c r="K249" s="33" t="s">
        <v>4859</v>
      </c>
      <c r="L249" s="33" t="s">
        <v>4860</v>
      </c>
      <c r="M249" s="33" t="s">
        <v>4861</v>
      </c>
      <c r="N249" s="33" t="s">
        <v>4862</v>
      </c>
      <c r="O249" s="32" t="s">
        <v>4863</v>
      </c>
      <c r="P249" s="36">
        <f t="shared" si="130"/>
        <v>0.22154756550999999</v>
      </c>
      <c r="Q249" s="38">
        <f t="shared" si="131"/>
        <v>-0.90183335243318452</v>
      </c>
      <c r="R249" s="41" t="s">
        <v>4864</v>
      </c>
      <c r="S249" s="44">
        <f t="shared" si="132"/>
        <v>0.29408300243645619</v>
      </c>
      <c r="T249" s="43">
        <f t="shared" si="133"/>
        <v>2.6947902768056116</v>
      </c>
      <c r="U249" s="42">
        <f t="shared" si="134"/>
        <v>0.85777838629918002</v>
      </c>
      <c r="V249" s="33" t="s">
        <v>4865</v>
      </c>
      <c r="W249" s="32" t="s">
        <v>4866</v>
      </c>
      <c r="X249" s="32" t="s">
        <v>4867</v>
      </c>
      <c r="Y249" s="32" t="s">
        <v>4868</v>
      </c>
      <c r="Z249" s="32" t="s">
        <v>4869</v>
      </c>
      <c r="AA249" s="32" t="s">
        <v>4870</v>
      </c>
      <c r="AB249" s="32" t="s">
        <v>4871</v>
      </c>
      <c r="AC249" s="47">
        <f t="shared" si="135"/>
        <v>3.8340019409816947E-2</v>
      </c>
      <c r="AD249" s="32"/>
      <c r="AE249" s="32" t="s">
        <v>4872</v>
      </c>
      <c r="AF249" s="32" t="s">
        <v>4873</v>
      </c>
      <c r="AG249" s="28">
        <f t="shared" si="136"/>
        <v>4.1350999999999658</v>
      </c>
      <c r="AH249" s="32">
        <v>1</v>
      </c>
      <c r="AI249" s="32">
        <v>4</v>
      </c>
      <c r="AJ249" s="49">
        <f t="shared" si="137"/>
        <v>7.9127246528599589</v>
      </c>
      <c r="AK249" s="51">
        <f t="shared" si="138"/>
        <v>9.4571062162787705</v>
      </c>
      <c r="AL249" s="51">
        <f t="shared" si="139"/>
        <v>1.9135509789025718</v>
      </c>
      <c r="AM249" s="51">
        <f t="shared" si="140"/>
        <v>2.2870320466926675</v>
      </c>
      <c r="AN249" s="51"/>
      <c r="AO249" s="51">
        <f t="shared" si="141"/>
        <v>1.9135509789025718</v>
      </c>
      <c r="AP249" s="51">
        <f t="shared" si="142"/>
        <v>0</v>
      </c>
      <c r="AQ249" s="51">
        <f t="shared" si="143"/>
        <v>1</v>
      </c>
      <c r="AR249" s="51">
        <f t="shared" si="144"/>
        <v>0</v>
      </c>
      <c r="AS249" s="51">
        <f t="shared" si="145"/>
        <v>0</v>
      </c>
      <c r="AT249" s="51">
        <f t="shared" si="146"/>
        <v>0</v>
      </c>
      <c r="AU249" s="51">
        <f t="shared" si="147"/>
        <v>0</v>
      </c>
      <c r="AV249" s="51">
        <f t="shared" si="148"/>
        <v>0</v>
      </c>
      <c r="AW249" s="51">
        <f t="shared" si="149"/>
        <v>0</v>
      </c>
      <c r="AX249" s="51">
        <f t="shared" si="150"/>
        <v>0</v>
      </c>
      <c r="AY249" s="51">
        <f t="shared" si="151"/>
        <v>0</v>
      </c>
      <c r="AZ249" s="51">
        <f t="shared" si="152"/>
        <v>0</v>
      </c>
      <c r="BA249" s="51">
        <f t="shared" si="153"/>
        <v>0</v>
      </c>
      <c r="BB249" s="51">
        <f t="shared" si="154"/>
        <v>1.9135509789025718</v>
      </c>
      <c r="BC249" s="51">
        <f t="shared" si="155"/>
        <v>0</v>
      </c>
      <c r="BD249" s="51">
        <f t="shared" si="156"/>
        <v>1</v>
      </c>
      <c r="BE249" s="51">
        <f t="shared" si="157"/>
        <v>2.2870320466926675</v>
      </c>
      <c r="BF249" s="51">
        <f t="shared" si="158"/>
        <v>0</v>
      </c>
      <c r="BG249" s="51">
        <f t="shared" si="159"/>
        <v>1</v>
      </c>
      <c r="BH249" s="51">
        <f t="shared" si="160"/>
        <v>0</v>
      </c>
      <c r="BI249" s="51">
        <f t="shared" si="161"/>
        <v>0</v>
      </c>
      <c r="BJ249" s="51">
        <f t="shared" si="162"/>
        <v>0</v>
      </c>
      <c r="BK249" s="51">
        <f t="shared" si="163"/>
        <v>0</v>
      </c>
      <c r="BL249" s="51">
        <f t="shared" si="164"/>
        <v>0</v>
      </c>
      <c r="BM249" s="51">
        <f t="shared" si="165"/>
        <v>0</v>
      </c>
      <c r="BN249" s="51">
        <f t="shared" si="166"/>
        <v>0</v>
      </c>
      <c r="BO249" s="51">
        <f t="shared" si="167"/>
        <v>0</v>
      </c>
      <c r="BP249" s="51">
        <f t="shared" si="168"/>
        <v>0</v>
      </c>
      <c r="BQ249" s="51">
        <f t="shared" si="169"/>
        <v>0</v>
      </c>
      <c r="BR249" s="51">
        <f t="shared" si="170"/>
        <v>2.2870320466926675</v>
      </c>
      <c r="BS249" s="51">
        <f t="shared" si="171"/>
        <v>0</v>
      </c>
      <c r="BT249" s="51">
        <f t="shared" si="172"/>
        <v>1</v>
      </c>
      <c r="BU249" s="32" t="s">
        <v>4874</v>
      </c>
      <c r="BV249" s="32" t="s">
        <v>4875</v>
      </c>
      <c r="BW249" s="32" t="s">
        <v>4876</v>
      </c>
      <c r="BX249" s="32" t="s">
        <v>4877</v>
      </c>
      <c r="BY249" s="32" t="s">
        <v>2900</v>
      </c>
      <c r="BZ249" s="32" t="s">
        <v>18</v>
      </c>
    </row>
    <row r="250" spans="1:78">
      <c r="A250" s="32" t="s">
        <v>22</v>
      </c>
      <c r="B250" s="32">
        <v>0</v>
      </c>
      <c r="C250" s="34">
        <v>45078</v>
      </c>
      <c r="D250" s="32">
        <v>0</v>
      </c>
      <c r="E250" s="32">
        <v>0</v>
      </c>
      <c r="F250" s="32">
        <v>0</v>
      </c>
      <c r="G250" s="32">
        <v>0</v>
      </c>
      <c r="H250" s="32">
        <v>1</v>
      </c>
      <c r="I250" s="33" t="s">
        <v>4878</v>
      </c>
      <c r="J250" s="32" t="s">
        <v>4879</v>
      </c>
      <c r="K250" s="33" t="s">
        <v>4880</v>
      </c>
      <c r="L250" s="32" t="s">
        <v>4881</v>
      </c>
      <c r="M250" s="33" t="s">
        <v>4882</v>
      </c>
      <c r="N250" s="33" t="s">
        <v>4883</v>
      </c>
      <c r="O250" s="33" t="s">
        <v>4884</v>
      </c>
      <c r="P250" s="36">
        <f t="shared" si="130"/>
        <v>0.93248133146000012</v>
      </c>
      <c r="Q250" s="38">
        <f t="shared" si="131"/>
        <v>0.73904286704282929</v>
      </c>
      <c r="R250" s="41" t="s">
        <v>4885</v>
      </c>
      <c r="S250" s="44">
        <f t="shared" si="132"/>
        <v>1.2323128511190817</v>
      </c>
      <c r="T250" s="43">
        <f t="shared" si="133"/>
        <v>0.73914787662789161</v>
      </c>
      <c r="U250" s="42">
        <f t="shared" si="134"/>
        <v>0.23527807648241475</v>
      </c>
      <c r="V250" s="33" t="s">
        <v>4886</v>
      </c>
      <c r="W250" s="32" t="s">
        <v>4887</v>
      </c>
      <c r="X250" s="33" t="s">
        <v>4888</v>
      </c>
      <c r="Y250" s="32" t="s">
        <v>4889</v>
      </c>
      <c r="Z250" s="32" t="s">
        <v>4890</v>
      </c>
      <c r="AA250" s="32" t="s">
        <v>4891</v>
      </c>
      <c r="AB250" s="32" t="s">
        <v>4892</v>
      </c>
      <c r="AC250" s="47">
        <f t="shared" si="135"/>
        <v>4.2105302223139324E-2</v>
      </c>
      <c r="AD250" s="32"/>
      <c r="AE250" s="32" t="s">
        <v>4893</v>
      </c>
      <c r="AF250" s="32" t="s">
        <v>4894</v>
      </c>
      <c r="AG250" s="28">
        <f t="shared" si="136"/>
        <v>13.638200000000012</v>
      </c>
      <c r="AH250" s="32">
        <v>4</v>
      </c>
      <c r="AI250" s="32">
        <v>3</v>
      </c>
      <c r="AJ250" s="49">
        <f t="shared" si="137"/>
        <v>9.8446470581959158</v>
      </c>
      <c r="AK250" s="51">
        <f t="shared" si="138"/>
        <v>7.4557172938943399</v>
      </c>
      <c r="AL250" s="51">
        <f t="shared" si="139"/>
        <v>0.72184357599946525</v>
      </c>
      <c r="AM250" s="51">
        <f t="shared" si="140"/>
        <v>0.54667898211599286</v>
      </c>
      <c r="AN250" s="51"/>
      <c r="AO250" s="51">
        <f t="shared" si="141"/>
        <v>0</v>
      </c>
      <c r="AP250" s="51">
        <f t="shared" si="142"/>
        <v>0</v>
      </c>
      <c r="AQ250" s="51">
        <f t="shared" si="143"/>
        <v>0</v>
      </c>
      <c r="AR250" s="51">
        <f t="shared" si="144"/>
        <v>0</v>
      </c>
      <c r="AS250" s="51">
        <f t="shared" si="145"/>
        <v>0</v>
      </c>
      <c r="AT250" s="51">
        <f t="shared" si="146"/>
        <v>0</v>
      </c>
      <c r="AU250" s="51">
        <f t="shared" si="147"/>
        <v>0</v>
      </c>
      <c r="AV250" s="51">
        <f t="shared" si="148"/>
        <v>0</v>
      </c>
      <c r="AW250" s="51">
        <f t="shared" si="149"/>
        <v>0</v>
      </c>
      <c r="AX250" s="51">
        <f t="shared" si="150"/>
        <v>0.72184357599946525</v>
      </c>
      <c r="AY250" s="51">
        <f t="shared" si="151"/>
        <v>0</v>
      </c>
      <c r="AZ250" s="51">
        <f t="shared" si="152"/>
        <v>1</v>
      </c>
      <c r="BA250" s="51">
        <f t="shared" si="153"/>
        <v>0.72184357599946525</v>
      </c>
      <c r="BB250" s="51">
        <f t="shared" si="154"/>
        <v>0</v>
      </c>
      <c r="BC250" s="51">
        <f t="shared" si="155"/>
        <v>1</v>
      </c>
      <c r="BD250" s="51">
        <f t="shared" si="156"/>
        <v>0</v>
      </c>
      <c r="BE250" s="51">
        <f t="shared" si="157"/>
        <v>0</v>
      </c>
      <c r="BF250" s="51">
        <f t="shared" si="158"/>
        <v>0</v>
      </c>
      <c r="BG250" s="51">
        <f t="shared" si="159"/>
        <v>0</v>
      </c>
      <c r="BH250" s="51">
        <f t="shared" si="160"/>
        <v>0</v>
      </c>
      <c r="BI250" s="51">
        <f t="shared" si="161"/>
        <v>0</v>
      </c>
      <c r="BJ250" s="51">
        <f t="shared" si="162"/>
        <v>0</v>
      </c>
      <c r="BK250" s="51">
        <f t="shared" si="163"/>
        <v>0</v>
      </c>
      <c r="BL250" s="51">
        <f t="shared" si="164"/>
        <v>0</v>
      </c>
      <c r="BM250" s="51">
        <f t="shared" si="165"/>
        <v>0</v>
      </c>
      <c r="BN250" s="51">
        <f t="shared" si="166"/>
        <v>0.54667898211599286</v>
      </c>
      <c r="BO250" s="51">
        <f t="shared" si="167"/>
        <v>0</v>
      </c>
      <c r="BP250" s="51">
        <f t="shared" si="168"/>
        <v>1</v>
      </c>
      <c r="BQ250" s="51">
        <f t="shared" si="169"/>
        <v>0.54667898211599286</v>
      </c>
      <c r="BR250" s="51">
        <f t="shared" si="170"/>
        <v>0</v>
      </c>
      <c r="BS250" s="51">
        <f t="shared" si="171"/>
        <v>1</v>
      </c>
      <c r="BT250" s="51">
        <f t="shared" si="172"/>
        <v>0</v>
      </c>
      <c r="BU250" s="32" t="s">
        <v>4895</v>
      </c>
      <c r="BV250" s="32" t="s">
        <v>4896</v>
      </c>
      <c r="BW250" s="32" t="s">
        <v>4897</v>
      </c>
      <c r="BX250" s="32" t="s">
        <v>4898</v>
      </c>
      <c r="BY250" s="32" t="s">
        <v>4899</v>
      </c>
      <c r="BZ250" s="32" t="s">
        <v>18</v>
      </c>
    </row>
    <row r="251" spans="1:78">
      <c r="A251" s="32" t="s">
        <v>22</v>
      </c>
      <c r="B251" s="33" t="s">
        <v>4900</v>
      </c>
      <c r="C251" s="32" t="s">
        <v>4901</v>
      </c>
      <c r="D251" s="33" t="s">
        <v>4902</v>
      </c>
      <c r="E251" s="32" t="s">
        <v>4903</v>
      </c>
      <c r="F251" s="33" t="s">
        <v>4904</v>
      </c>
      <c r="G251" s="33" t="s">
        <v>4905</v>
      </c>
      <c r="H251" s="33" t="s">
        <v>4906</v>
      </c>
      <c r="I251" s="33" t="s">
        <v>4907</v>
      </c>
      <c r="J251" s="32" t="s">
        <v>4908</v>
      </c>
      <c r="K251" s="33" t="s">
        <v>4909</v>
      </c>
      <c r="L251" s="33" t="s">
        <v>4910</v>
      </c>
      <c r="M251" s="33" t="s">
        <v>4911</v>
      </c>
      <c r="N251" s="33" t="s">
        <v>4912</v>
      </c>
      <c r="O251" s="32" t="s">
        <v>4913</v>
      </c>
      <c r="P251" s="36">
        <f t="shared" si="130"/>
        <v>-0.14204999290000003</v>
      </c>
      <c r="Q251" s="38">
        <f t="shared" si="131"/>
        <v>-0.95964359903421992</v>
      </c>
      <c r="R251" s="41" t="s">
        <v>4914</v>
      </c>
      <c r="S251" s="44">
        <f t="shared" si="132"/>
        <v>0.44167820370170097</v>
      </c>
      <c r="T251" s="43">
        <f t="shared" si="133"/>
        <v>2.8565284488350278</v>
      </c>
      <c r="U251" s="42">
        <f t="shared" si="134"/>
        <v>0.90926124542943787</v>
      </c>
      <c r="V251" s="33" t="s">
        <v>4915</v>
      </c>
      <c r="W251" s="32" t="s">
        <v>4916</v>
      </c>
      <c r="X251" s="33" t="s">
        <v>4917</v>
      </c>
      <c r="Y251" s="32" t="s">
        <v>4918</v>
      </c>
      <c r="Z251" s="32" t="s">
        <v>4919</v>
      </c>
      <c r="AA251" s="32" t="s">
        <v>4920</v>
      </c>
      <c r="AB251" s="32" t="s">
        <v>4921</v>
      </c>
      <c r="AC251" s="47">
        <f t="shared" si="135"/>
        <v>3.276049285968094E-2</v>
      </c>
      <c r="AD251" s="32"/>
      <c r="AE251" s="32" t="s">
        <v>4922</v>
      </c>
      <c r="AF251" s="32" t="s">
        <v>4923</v>
      </c>
      <c r="AG251" s="28">
        <f t="shared" si="136"/>
        <v>6.1247999999999934</v>
      </c>
      <c r="AH251" s="32">
        <v>4</v>
      </c>
      <c r="AI251" s="32">
        <v>3</v>
      </c>
      <c r="AJ251" s="49">
        <f t="shared" si="137"/>
        <v>8.7263908965603036</v>
      </c>
      <c r="AK251" s="51">
        <f t="shared" si="138"/>
        <v>9.7680901212697382</v>
      </c>
      <c r="AL251" s="51">
        <f t="shared" si="139"/>
        <v>1.4247634039577313</v>
      </c>
      <c r="AM251" s="51">
        <f t="shared" si="140"/>
        <v>1.5948423003640526</v>
      </c>
      <c r="AN251" s="51"/>
      <c r="AO251" s="51">
        <f t="shared" si="141"/>
        <v>0</v>
      </c>
      <c r="AP251" s="51">
        <f t="shared" si="142"/>
        <v>0</v>
      </c>
      <c r="AQ251" s="51">
        <f t="shared" si="143"/>
        <v>0</v>
      </c>
      <c r="AR251" s="51">
        <f t="shared" si="144"/>
        <v>0</v>
      </c>
      <c r="AS251" s="51">
        <f t="shared" si="145"/>
        <v>0</v>
      </c>
      <c r="AT251" s="51">
        <f t="shared" si="146"/>
        <v>0</v>
      </c>
      <c r="AU251" s="51">
        <f t="shared" si="147"/>
        <v>0</v>
      </c>
      <c r="AV251" s="51">
        <f t="shared" si="148"/>
        <v>0</v>
      </c>
      <c r="AW251" s="51">
        <f t="shared" si="149"/>
        <v>0</v>
      </c>
      <c r="AX251" s="51">
        <f t="shared" si="150"/>
        <v>1.4247634039577313</v>
      </c>
      <c r="AY251" s="51">
        <f t="shared" si="151"/>
        <v>0</v>
      </c>
      <c r="AZ251" s="51">
        <f t="shared" si="152"/>
        <v>1</v>
      </c>
      <c r="BA251" s="51">
        <f t="shared" si="153"/>
        <v>1.4247634039577313</v>
      </c>
      <c r="BB251" s="51">
        <f t="shared" si="154"/>
        <v>0</v>
      </c>
      <c r="BC251" s="51">
        <f t="shared" si="155"/>
        <v>1</v>
      </c>
      <c r="BD251" s="51">
        <f t="shared" si="156"/>
        <v>0</v>
      </c>
      <c r="BE251" s="51">
        <f t="shared" si="157"/>
        <v>0</v>
      </c>
      <c r="BF251" s="51">
        <f t="shared" si="158"/>
        <v>0</v>
      </c>
      <c r="BG251" s="51">
        <f t="shared" si="159"/>
        <v>0</v>
      </c>
      <c r="BH251" s="51">
        <f t="shared" si="160"/>
        <v>0</v>
      </c>
      <c r="BI251" s="51">
        <f t="shared" si="161"/>
        <v>0</v>
      </c>
      <c r="BJ251" s="51">
        <f t="shared" si="162"/>
        <v>0</v>
      </c>
      <c r="BK251" s="51">
        <f t="shared" si="163"/>
        <v>0</v>
      </c>
      <c r="BL251" s="51">
        <f t="shared" si="164"/>
        <v>0</v>
      </c>
      <c r="BM251" s="51">
        <f t="shared" si="165"/>
        <v>0</v>
      </c>
      <c r="BN251" s="51">
        <f t="shared" si="166"/>
        <v>1.5948423003640526</v>
      </c>
      <c r="BO251" s="51">
        <f t="shared" si="167"/>
        <v>0</v>
      </c>
      <c r="BP251" s="51">
        <f t="shared" si="168"/>
        <v>1</v>
      </c>
      <c r="BQ251" s="51">
        <f t="shared" si="169"/>
        <v>1.5948423003640526</v>
      </c>
      <c r="BR251" s="51">
        <f t="shared" si="170"/>
        <v>0</v>
      </c>
      <c r="BS251" s="51">
        <f t="shared" si="171"/>
        <v>1</v>
      </c>
      <c r="BT251" s="51">
        <f t="shared" si="172"/>
        <v>0</v>
      </c>
      <c r="BU251" s="32" t="s">
        <v>4924</v>
      </c>
      <c r="BV251" s="32" t="s">
        <v>4925</v>
      </c>
      <c r="BW251" s="32" t="s">
        <v>23</v>
      </c>
      <c r="BX251" s="32" t="s">
        <v>4926</v>
      </c>
      <c r="BY251" s="32" t="s">
        <v>4927</v>
      </c>
      <c r="BZ251" s="32" t="s">
        <v>18</v>
      </c>
    </row>
    <row r="252" spans="1:78">
      <c r="A252" s="32" t="s">
        <v>16</v>
      </c>
      <c r="B252" s="33" t="s">
        <v>4928</v>
      </c>
      <c r="C252" s="32" t="s">
        <v>4929</v>
      </c>
      <c r="D252" s="33" t="s">
        <v>4930</v>
      </c>
      <c r="E252" s="33" t="s">
        <v>4931</v>
      </c>
      <c r="F252" s="33" t="s">
        <v>4932</v>
      </c>
      <c r="G252" s="33" t="s">
        <v>4933</v>
      </c>
      <c r="H252" s="32" t="s">
        <v>4934</v>
      </c>
      <c r="I252" s="33" t="s">
        <v>4935</v>
      </c>
      <c r="J252" s="32" t="s">
        <v>4936</v>
      </c>
      <c r="K252" s="33" t="s">
        <v>4937</v>
      </c>
      <c r="L252" s="33" t="s">
        <v>4938</v>
      </c>
      <c r="M252" s="32" t="s">
        <v>4939</v>
      </c>
      <c r="N252" s="32" t="s">
        <v>4940</v>
      </c>
      <c r="O252" s="32" t="s">
        <v>4941</v>
      </c>
      <c r="P252" s="36">
        <f t="shared" si="130"/>
        <v>-0.44894169063600003</v>
      </c>
      <c r="Q252" s="38">
        <f t="shared" si="131"/>
        <v>-0.59690271681778007</v>
      </c>
      <c r="R252" s="41" t="s">
        <v>4942</v>
      </c>
      <c r="S252" s="44">
        <f t="shared" si="132"/>
        <v>1.6479558526100382</v>
      </c>
      <c r="T252" s="43">
        <f t="shared" si="133"/>
        <v>2.2104314267323661</v>
      </c>
      <c r="U252" s="42">
        <f t="shared" si="134"/>
        <v>0.70360217586025353</v>
      </c>
      <c r="V252" s="32" t="s">
        <v>4943</v>
      </c>
      <c r="W252" s="32" t="s">
        <v>4944</v>
      </c>
      <c r="X252" s="32" t="s">
        <v>4945</v>
      </c>
      <c r="Y252" s="32" t="s">
        <v>4946</v>
      </c>
      <c r="Z252" s="32" t="s">
        <v>4947</v>
      </c>
      <c r="AA252" s="32" t="s">
        <v>4948</v>
      </c>
      <c r="AB252" s="32" t="s">
        <v>4949</v>
      </c>
      <c r="AC252" s="47">
        <f t="shared" si="135"/>
        <v>4.5270391809749816E-2</v>
      </c>
      <c r="AD252" s="32"/>
      <c r="AE252" s="32" t="s">
        <v>4950</v>
      </c>
      <c r="AF252" s="32" t="s">
        <v>4951</v>
      </c>
      <c r="AG252" s="28">
        <f t="shared" si="136"/>
        <v>12.800700000000006</v>
      </c>
      <c r="AH252" s="32">
        <v>2</v>
      </c>
      <c r="AI252" s="32">
        <v>1</v>
      </c>
      <c r="AJ252" s="49">
        <f t="shared" si="137"/>
        <v>10.159390215562212</v>
      </c>
      <c r="AK252" s="51">
        <f t="shared" si="138"/>
        <v>8.9315444705474256</v>
      </c>
      <c r="AL252" s="51">
        <f t="shared" si="139"/>
        <v>0.79365895736656644</v>
      </c>
      <c r="AM252" s="51">
        <f t="shared" si="140"/>
        <v>0.69773875417339848</v>
      </c>
      <c r="AN252" s="51"/>
      <c r="AO252" s="51">
        <f t="shared" si="141"/>
        <v>0</v>
      </c>
      <c r="AP252" s="51">
        <f t="shared" si="142"/>
        <v>0.79365895736656644</v>
      </c>
      <c r="AQ252" s="51">
        <f t="shared" si="143"/>
        <v>0</v>
      </c>
      <c r="AR252" s="51">
        <f t="shared" si="144"/>
        <v>1</v>
      </c>
      <c r="AS252" s="51">
        <f t="shared" si="145"/>
        <v>0.79365895736656644</v>
      </c>
      <c r="AT252" s="51">
        <f t="shared" si="146"/>
        <v>0</v>
      </c>
      <c r="AU252" s="51">
        <f t="shared" si="147"/>
        <v>1</v>
      </c>
      <c r="AV252" s="51">
        <f t="shared" si="148"/>
        <v>0</v>
      </c>
      <c r="AW252" s="51">
        <f t="shared" si="149"/>
        <v>0</v>
      </c>
      <c r="AX252" s="51">
        <f t="shared" si="150"/>
        <v>0</v>
      </c>
      <c r="AY252" s="51">
        <f t="shared" si="151"/>
        <v>0</v>
      </c>
      <c r="AZ252" s="51">
        <f t="shared" si="152"/>
        <v>0</v>
      </c>
      <c r="BA252" s="51">
        <f t="shared" si="153"/>
        <v>0</v>
      </c>
      <c r="BB252" s="51">
        <f t="shared" si="154"/>
        <v>0</v>
      </c>
      <c r="BC252" s="51">
        <f t="shared" si="155"/>
        <v>0</v>
      </c>
      <c r="BD252" s="51">
        <f t="shared" si="156"/>
        <v>0</v>
      </c>
      <c r="BE252" s="51">
        <f t="shared" si="157"/>
        <v>0</v>
      </c>
      <c r="BF252" s="51">
        <f t="shared" si="158"/>
        <v>0.69773875417339848</v>
      </c>
      <c r="BG252" s="51">
        <f t="shared" si="159"/>
        <v>0</v>
      </c>
      <c r="BH252" s="51">
        <f t="shared" si="160"/>
        <v>1</v>
      </c>
      <c r="BI252" s="51">
        <f t="shared" si="161"/>
        <v>0.69773875417339848</v>
      </c>
      <c r="BJ252" s="51">
        <f t="shared" si="162"/>
        <v>0</v>
      </c>
      <c r="BK252" s="51">
        <f t="shared" si="163"/>
        <v>1</v>
      </c>
      <c r="BL252" s="51">
        <f t="shared" si="164"/>
        <v>0</v>
      </c>
      <c r="BM252" s="51">
        <f t="shared" si="165"/>
        <v>0</v>
      </c>
      <c r="BN252" s="51">
        <f t="shared" si="166"/>
        <v>0</v>
      </c>
      <c r="BO252" s="51">
        <f t="shared" si="167"/>
        <v>0</v>
      </c>
      <c r="BP252" s="51">
        <f t="shared" si="168"/>
        <v>0</v>
      </c>
      <c r="BQ252" s="51">
        <f t="shared" si="169"/>
        <v>0</v>
      </c>
      <c r="BR252" s="51">
        <f t="shared" si="170"/>
        <v>0</v>
      </c>
      <c r="BS252" s="51">
        <f t="shared" si="171"/>
        <v>0</v>
      </c>
      <c r="BT252" s="51">
        <f t="shared" si="172"/>
        <v>0</v>
      </c>
      <c r="BU252" s="32" t="s">
        <v>4952</v>
      </c>
      <c r="BV252" s="32" t="s">
        <v>4953</v>
      </c>
      <c r="BW252" s="32" t="s">
        <v>4954</v>
      </c>
      <c r="BX252" s="32" t="s">
        <v>4955</v>
      </c>
      <c r="BY252" s="32" t="s">
        <v>4956</v>
      </c>
      <c r="BZ252" s="32" t="s">
        <v>18</v>
      </c>
    </row>
    <row r="253" spans="1:78">
      <c r="A253" s="32" t="s">
        <v>22</v>
      </c>
      <c r="B253" s="33" t="s">
        <v>4957</v>
      </c>
      <c r="C253" s="32" t="s">
        <v>4958</v>
      </c>
      <c r="D253" s="33" t="s">
        <v>4959</v>
      </c>
      <c r="E253" s="33" t="s">
        <v>4960</v>
      </c>
      <c r="F253" s="32" t="s">
        <v>4961</v>
      </c>
      <c r="G253" s="32" t="s">
        <v>4962</v>
      </c>
      <c r="H253" s="32" t="s">
        <v>4963</v>
      </c>
      <c r="I253" s="33" t="s">
        <v>4964</v>
      </c>
      <c r="J253" s="32" t="s">
        <v>4965</v>
      </c>
      <c r="K253" s="32" t="s">
        <v>4966</v>
      </c>
      <c r="L253" s="32" t="s">
        <v>4967</v>
      </c>
      <c r="M253" s="33" t="s">
        <v>4968</v>
      </c>
      <c r="N253" s="33" t="s">
        <v>4969</v>
      </c>
      <c r="O253" s="32" t="s">
        <v>4970</v>
      </c>
      <c r="P253" s="36">
        <f t="shared" si="130"/>
        <v>0.39234621603100006</v>
      </c>
      <c r="Q253" s="38">
        <f t="shared" si="131"/>
        <v>-0.69212889353231166</v>
      </c>
      <c r="R253" s="41" t="s">
        <v>4971</v>
      </c>
      <c r="S253" s="44">
        <f t="shared" si="132"/>
        <v>1.5571843772966651</v>
      </c>
      <c r="T253" s="43">
        <f t="shared" si="133"/>
        <v>2.3352307539238559</v>
      </c>
      <c r="U253" s="42">
        <f t="shared" si="134"/>
        <v>0.74332703549439028</v>
      </c>
      <c r="V253" s="33" t="s">
        <v>4972</v>
      </c>
      <c r="W253" s="32" t="s">
        <v>4973</v>
      </c>
      <c r="X253" s="33" t="s">
        <v>4974</v>
      </c>
      <c r="Y253" s="32" t="s">
        <v>4975</v>
      </c>
      <c r="Z253" s="32" t="s">
        <v>4976</v>
      </c>
      <c r="AA253" s="32" t="s">
        <v>4977</v>
      </c>
      <c r="AB253" s="32" t="s">
        <v>4978</v>
      </c>
      <c r="AC253" s="47">
        <f t="shared" si="135"/>
        <v>3.58155473471801E-2</v>
      </c>
      <c r="AD253" s="32"/>
      <c r="AE253" s="32" t="s">
        <v>4979</v>
      </c>
      <c r="AF253" s="32" t="s">
        <v>4980</v>
      </c>
      <c r="AG253" s="28">
        <f t="shared" si="136"/>
        <v>11.334399999999988</v>
      </c>
      <c r="AH253" s="32">
        <v>4</v>
      </c>
      <c r="AI253" s="32">
        <v>3</v>
      </c>
      <c r="AJ253" s="49">
        <f t="shared" si="137"/>
        <v>10.415634199886632</v>
      </c>
      <c r="AK253" s="51">
        <f t="shared" si="138"/>
        <v>9.3487634103280381</v>
      </c>
      <c r="AL253" s="51">
        <f t="shared" si="139"/>
        <v>0.91894005857272054</v>
      </c>
      <c r="AM253" s="51">
        <f t="shared" si="140"/>
        <v>0.82481325966333008</v>
      </c>
      <c r="AN253" s="51"/>
      <c r="AO253" s="51">
        <f t="shared" si="141"/>
        <v>0</v>
      </c>
      <c r="AP253" s="51">
        <f t="shared" si="142"/>
        <v>0</v>
      </c>
      <c r="AQ253" s="51">
        <f t="shared" si="143"/>
        <v>0</v>
      </c>
      <c r="AR253" s="51">
        <f t="shared" si="144"/>
        <v>0</v>
      </c>
      <c r="AS253" s="51">
        <f t="shared" si="145"/>
        <v>0</v>
      </c>
      <c r="AT253" s="51">
        <f t="shared" si="146"/>
        <v>0</v>
      </c>
      <c r="AU253" s="51">
        <f t="shared" si="147"/>
        <v>0</v>
      </c>
      <c r="AV253" s="51">
        <f t="shared" si="148"/>
        <v>0</v>
      </c>
      <c r="AW253" s="51">
        <f t="shared" si="149"/>
        <v>0</v>
      </c>
      <c r="AX253" s="51">
        <f t="shared" si="150"/>
        <v>0.91894005857272054</v>
      </c>
      <c r="AY253" s="51">
        <f t="shared" si="151"/>
        <v>0</v>
      </c>
      <c r="AZ253" s="51">
        <f t="shared" si="152"/>
        <v>1</v>
      </c>
      <c r="BA253" s="51">
        <f t="shared" si="153"/>
        <v>0.91894005857272054</v>
      </c>
      <c r="BB253" s="51">
        <f t="shared" si="154"/>
        <v>0</v>
      </c>
      <c r="BC253" s="51">
        <f t="shared" si="155"/>
        <v>1</v>
      </c>
      <c r="BD253" s="51">
        <f t="shared" si="156"/>
        <v>0</v>
      </c>
      <c r="BE253" s="51">
        <f t="shared" si="157"/>
        <v>0</v>
      </c>
      <c r="BF253" s="51">
        <f t="shared" si="158"/>
        <v>0</v>
      </c>
      <c r="BG253" s="51">
        <f t="shared" si="159"/>
        <v>0</v>
      </c>
      <c r="BH253" s="51">
        <f t="shared" si="160"/>
        <v>0</v>
      </c>
      <c r="BI253" s="51">
        <f t="shared" si="161"/>
        <v>0</v>
      </c>
      <c r="BJ253" s="51">
        <f t="shared" si="162"/>
        <v>0</v>
      </c>
      <c r="BK253" s="51">
        <f t="shared" si="163"/>
        <v>0</v>
      </c>
      <c r="BL253" s="51">
        <f t="shared" si="164"/>
        <v>0</v>
      </c>
      <c r="BM253" s="51">
        <f t="shared" si="165"/>
        <v>0</v>
      </c>
      <c r="BN253" s="51">
        <f t="shared" si="166"/>
        <v>0.82481325966333008</v>
      </c>
      <c r="BO253" s="51">
        <f t="shared" si="167"/>
        <v>0</v>
      </c>
      <c r="BP253" s="51">
        <f t="shared" si="168"/>
        <v>1</v>
      </c>
      <c r="BQ253" s="51">
        <f t="shared" si="169"/>
        <v>0.82481325966333008</v>
      </c>
      <c r="BR253" s="51">
        <f t="shared" si="170"/>
        <v>0</v>
      </c>
      <c r="BS253" s="51">
        <f t="shared" si="171"/>
        <v>1</v>
      </c>
      <c r="BT253" s="51">
        <f t="shared" si="172"/>
        <v>0</v>
      </c>
      <c r="BU253" s="32" t="s">
        <v>4981</v>
      </c>
      <c r="BV253" s="32" t="s">
        <v>4982</v>
      </c>
      <c r="BW253" s="32" t="s">
        <v>4983</v>
      </c>
      <c r="BX253" s="32" t="s">
        <v>3148</v>
      </c>
      <c r="BY253" s="32" t="s">
        <v>4984</v>
      </c>
      <c r="BZ253" s="32" t="s">
        <v>18</v>
      </c>
    </row>
    <row r="254" spans="1:78">
      <c r="A254" s="32" t="s">
        <v>22</v>
      </c>
      <c r="B254" s="33" t="s">
        <v>4985</v>
      </c>
      <c r="C254" s="32" t="s">
        <v>4986</v>
      </c>
      <c r="D254" s="32" t="s">
        <v>4987</v>
      </c>
      <c r="E254" s="32" t="s">
        <v>4988</v>
      </c>
      <c r="F254" s="33" t="s">
        <v>4989</v>
      </c>
      <c r="G254" s="33" t="s">
        <v>4990</v>
      </c>
      <c r="H254" s="32" t="s">
        <v>4991</v>
      </c>
      <c r="I254" s="33" t="s">
        <v>4992</v>
      </c>
      <c r="J254" s="32" t="s">
        <v>4993</v>
      </c>
      <c r="K254" s="32" t="s">
        <v>4994</v>
      </c>
      <c r="L254" s="33" t="s">
        <v>4995</v>
      </c>
      <c r="M254" s="33" t="s">
        <v>4996</v>
      </c>
      <c r="N254" s="33" t="s">
        <v>4997</v>
      </c>
      <c r="O254" s="32" t="s">
        <v>4998</v>
      </c>
      <c r="P254" s="36">
        <f t="shared" si="130"/>
        <v>0.99232241185500003</v>
      </c>
      <c r="Q254" s="38">
        <f t="shared" si="131"/>
        <v>0.96940753813944869</v>
      </c>
      <c r="R254" s="41" t="s">
        <v>4999</v>
      </c>
      <c r="S254" s="44">
        <f t="shared" si="132"/>
        <v>1.4938069690981555</v>
      </c>
      <c r="T254" s="43">
        <f t="shared" si="133"/>
        <v>0.24799084717127129</v>
      </c>
      <c r="U254" s="42">
        <f t="shared" si="134"/>
        <v>7.8937938337709193E-2</v>
      </c>
      <c r="V254" s="33" t="s">
        <v>5000</v>
      </c>
      <c r="W254" s="32" t="s">
        <v>5001</v>
      </c>
      <c r="X254" s="32" t="s">
        <v>5002</v>
      </c>
      <c r="Y254" s="32" t="s">
        <v>5003</v>
      </c>
      <c r="Z254" s="32" t="s">
        <v>5004</v>
      </c>
      <c r="AA254" s="32" t="s">
        <v>5005</v>
      </c>
      <c r="AB254" s="32" t="s">
        <v>5006</v>
      </c>
      <c r="AC254" s="47">
        <f t="shared" si="135"/>
        <v>3.2889909041446203E-2</v>
      </c>
      <c r="AD254" s="32"/>
      <c r="AE254" s="32" t="s">
        <v>5007</v>
      </c>
      <c r="AF254" s="32" t="s">
        <v>5008</v>
      </c>
      <c r="AG254" s="28">
        <f t="shared" si="136"/>
        <v>9.5041000000000224</v>
      </c>
      <c r="AH254" s="32">
        <v>2</v>
      </c>
      <c r="AI254" s="32">
        <v>3</v>
      </c>
      <c r="AJ254" s="49">
        <f t="shared" si="137"/>
        <v>10.478629129787532</v>
      </c>
      <c r="AK254" s="51">
        <f t="shared" si="138"/>
        <v>6.2364980461430184</v>
      </c>
      <c r="AL254" s="51">
        <f t="shared" si="139"/>
        <v>1.1025377605230908</v>
      </c>
      <c r="AM254" s="51">
        <f t="shared" si="140"/>
        <v>0.65619028063078078</v>
      </c>
      <c r="AN254" s="51"/>
      <c r="AO254" s="51">
        <f t="shared" si="141"/>
        <v>0</v>
      </c>
      <c r="AP254" s="51">
        <f t="shared" si="142"/>
        <v>0</v>
      </c>
      <c r="AQ254" s="51">
        <f t="shared" si="143"/>
        <v>0</v>
      </c>
      <c r="AR254" s="51">
        <f t="shared" si="144"/>
        <v>0</v>
      </c>
      <c r="AS254" s="51">
        <f t="shared" si="145"/>
        <v>1.1025377605230908</v>
      </c>
      <c r="AT254" s="51">
        <f t="shared" si="146"/>
        <v>0</v>
      </c>
      <c r="AU254" s="51">
        <f t="shared" si="147"/>
        <v>1</v>
      </c>
      <c r="AV254" s="51">
        <f t="shared" si="148"/>
        <v>0</v>
      </c>
      <c r="AW254" s="51">
        <f t="shared" si="149"/>
        <v>0</v>
      </c>
      <c r="AX254" s="51">
        <f t="shared" si="150"/>
        <v>1.1025377605230908</v>
      </c>
      <c r="AY254" s="51">
        <f t="shared" si="151"/>
        <v>0</v>
      </c>
      <c r="AZ254" s="51">
        <f t="shared" si="152"/>
        <v>1</v>
      </c>
      <c r="BA254" s="51">
        <f t="shared" si="153"/>
        <v>0</v>
      </c>
      <c r="BB254" s="51">
        <f t="shared" si="154"/>
        <v>0</v>
      </c>
      <c r="BC254" s="51">
        <f t="shared" si="155"/>
        <v>0</v>
      </c>
      <c r="BD254" s="51">
        <f t="shared" si="156"/>
        <v>0</v>
      </c>
      <c r="BE254" s="51">
        <f t="shared" si="157"/>
        <v>0</v>
      </c>
      <c r="BF254" s="51">
        <f t="shared" si="158"/>
        <v>0</v>
      </c>
      <c r="BG254" s="51">
        <f t="shared" si="159"/>
        <v>0</v>
      </c>
      <c r="BH254" s="51">
        <f t="shared" si="160"/>
        <v>0</v>
      </c>
      <c r="BI254" s="51">
        <f t="shared" si="161"/>
        <v>0.65619028063078078</v>
      </c>
      <c r="BJ254" s="51">
        <f t="shared" si="162"/>
        <v>0</v>
      </c>
      <c r="BK254" s="51">
        <f t="shared" si="163"/>
        <v>1</v>
      </c>
      <c r="BL254" s="51">
        <f t="shared" si="164"/>
        <v>0</v>
      </c>
      <c r="BM254" s="51">
        <f t="shared" si="165"/>
        <v>0</v>
      </c>
      <c r="BN254" s="51">
        <f t="shared" si="166"/>
        <v>0.65619028063078078</v>
      </c>
      <c r="BO254" s="51">
        <f t="shared" si="167"/>
        <v>0</v>
      </c>
      <c r="BP254" s="51">
        <f t="shared" si="168"/>
        <v>1</v>
      </c>
      <c r="BQ254" s="51">
        <f t="shared" si="169"/>
        <v>0</v>
      </c>
      <c r="BR254" s="51">
        <f t="shared" si="170"/>
        <v>0</v>
      </c>
      <c r="BS254" s="51">
        <f t="shared" si="171"/>
        <v>0</v>
      </c>
      <c r="BT254" s="51">
        <f t="shared" si="172"/>
        <v>0</v>
      </c>
      <c r="BU254" s="32" t="s">
        <v>5009</v>
      </c>
      <c r="BV254" s="32" t="s">
        <v>5010</v>
      </c>
      <c r="BW254" s="32" t="s">
        <v>5011</v>
      </c>
      <c r="BX254" s="32" t="s">
        <v>5012</v>
      </c>
      <c r="BY254" s="32" t="s">
        <v>5013</v>
      </c>
      <c r="BZ254" s="32" t="s">
        <v>18</v>
      </c>
    </row>
    <row r="255" spans="1:78">
      <c r="A255" s="32" t="s">
        <v>16</v>
      </c>
      <c r="B255" s="33" t="s">
        <v>5014</v>
      </c>
      <c r="C255" s="32" t="s">
        <v>5015</v>
      </c>
      <c r="D255" s="32" t="s">
        <v>5016</v>
      </c>
      <c r="E255" s="33" t="s">
        <v>5017</v>
      </c>
      <c r="F255" s="33" t="s">
        <v>5018</v>
      </c>
      <c r="G255" s="33" t="s">
        <v>1932</v>
      </c>
      <c r="H255" s="32" t="s">
        <v>5019</v>
      </c>
      <c r="I255" s="33" t="s">
        <v>5020</v>
      </c>
      <c r="J255" s="32" t="s">
        <v>5021</v>
      </c>
      <c r="K255" s="33" t="s">
        <v>5022</v>
      </c>
      <c r="L255" s="33" t="s">
        <v>5023</v>
      </c>
      <c r="M255" s="33" t="s">
        <v>5024</v>
      </c>
      <c r="N255" s="33" t="s">
        <v>5025</v>
      </c>
      <c r="O255" s="32" t="s">
        <v>5026</v>
      </c>
      <c r="P255" s="36">
        <f t="shared" si="130"/>
        <v>0.52428867399500001</v>
      </c>
      <c r="Q255" s="38">
        <f t="shared" si="131"/>
        <v>-0.45024277264112922</v>
      </c>
      <c r="R255" s="41" t="s">
        <v>5027</v>
      </c>
      <c r="S255" s="44">
        <f t="shared" si="132"/>
        <v>1.6299898060140527</v>
      </c>
      <c r="T255" s="43">
        <f t="shared" si="133"/>
        <v>2.0378335376356298</v>
      </c>
      <c r="U255" s="42">
        <f t="shared" si="134"/>
        <v>0.64866256142630885</v>
      </c>
      <c r="V255" s="33" t="s">
        <v>5028</v>
      </c>
      <c r="W255" s="32" t="s">
        <v>5029</v>
      </c>
      <c r="X255" s="32" t="s">
        <v>5030</v>
      </c>
      <c r="Y255" s="32" t="s">
        <v>5031</v>
      </c>
      <c r="Z255" s="32" t="s">
        <v>5032</v>
      </c>
      <c r="AA255" s="32" t="s">
        <v>5033</v>
      </c>
      <c r="AB255" s="32" t="s">
        <v>5034</v>
      </c>
      <c r="AC255" s="47">
        <f t="shared" si="135"/>
        <v>2.7203129423110966E-2</v>
      </c>
      <c r="AD255" s="32"/>
      <c r="AE255" s="32" t="s">
        <v>5035</v>
      </c>
      <c r="AF255" s="32" t="s">
        <v>5036</v>
      </c>
      <c r="AG255" s="28">
        <f t="shared" si="136"/>
        <v>5.0723999999999592</v>
      </c>
      <c r="AH255" s="32">
        <v>2</v>
      </c>
      <c r="AI255" s="32">
        <v>3</v>
      </c>
      <c r="AJ255" s="49">
        <f t="shared" si="137"/>
        <v>10.878370728638179</v>
      </c>
      <c r="AK255" s="51">
        <f t="shared" si="138"/>
        <v>9.5490478657270135</v>
      </c>
      <c r="AL255" s="51">
        <f t="shared" si="139"/>
        <v>2.144620047440712</v>
      </c>
      <c r="AM255" s="51">
        <f t="shared" si="140"/>
        <v>1.8825502455892853</v>
      </c>
      <c r="AN255" s="51"/>
      <c r="AO255" s="51">
        <f t="shared" si="141"/>
        <v>0</v>
      </c>
      <c r="AP255" s="51">
        <f t="shared" si="142"/>
        <v>0</v>
      </c>
      <c r="AQ255" s="51">
        <f t="shared" si="143"/>
        <v>0</v>
      </c>
      <c r="AR255" s="51">
        <f t="shared" si="144"/>
        <v>0</v>
      </c>
      <c r="AS255" s="51">
        <f t="shared" si="145"/>
        <v>2.144620047440712</v>
      </c>
      <c r="AT255" s="51">
        <f t="shared" si="146"/>
        <v>0</v>
      </c>
      <c r="AU255" s="51">
        <f t="shared" si="147"/>
        <v>1</v>
      </c>
      <c r="AV255" s="51">
        <f t="shared" si="148"/>
        <v>0</v>
      </c>
      <c r="AW255" s="51">
        <f t="shared" si="149"/>
        <v>0</v>
      </c>
      <c r="AX255" s="51">
        <f t="shared" si="150"/>
        <v>2.144620047440712</v>
      </c>
      <c r="AY255" s="51">
        <f t="shared" si="151"/>
        <v>0</v>
      </c>
      <c r="AZ255" s="51">
        <f t="shared" si="152"/>
        <v>1</v>
      </c>
      <c r="BA255" s="51">
        <f t="shared" si="153"/>
        <v>0</v>
      </c>
      <c r="BB255" s="51">
        <f t="shared" si="154"/>
        <v>0</v>
      </c>
      <c r="BC255" s="51">
        <f t="shared" si="155"/>
        <v>0</v>
      </c>
      <c r="BD255" s="51">
        <f t="shared" si="156"/>
        <v>0</v>
      </c>
      <c r="BE255" s="51">
        <f t="shared" si="157"/>
        <v>0</v>
      </c>
      <c r="BF255" s="51">
        <f t="shared" si="158"/>
        <v>0</v>
      </c>
      <c r="BG255" s="51">
        <f t="shared" si="159"/>
        <v>0</v>
      </c>
      <c r="BH255" s="51">
        <f t="shared" si="160"/>
        <v>0</v>
      </c>
      <c r="BI255" s="51">
        <f t="shared" si="161"/>
        <v>1.8825502455892853</v>
      </c>
      <c r="BJ255" s="51">
        <f t="shared" si="162"/>
        <v>0</v>
      </c>
      <c r="BK255" s="51">
        <f t="shared" si="163"/>
        <v>1</v>
      </c>
      <c r="BL255" s="51">
        <f t="shared" si="164"/>
        <v>0</v>
      </c>
      <c r="BM255" s="51">
        <f t="shared" si="165"/>
        <v>0</v>
      </c>
      <c r="BN255" s="51">
        <f t="shared" si="166"/>
        <v>1.8825502455892853</v>
      </c>
      <c r="BO255" s="51">
        <f t="shared" si="167"/>
        <v>0</v>
      </c>
      <c r="BP255" s="51">
        <f t="shared" si="168"/>
        <v>1</v>
      </c>
      <c r="BQ255" s="51">
        <f t="shared" si="169"/>
        <v>0</v>
      </c>
      <c r="BR255" s="51">
        <f t="shared" si="170"/>
        <v>0</v>
      </c>
      <c r="BS255" s="51">
        <f t="shared" si="171"/>
        <v>0</v>
      </c>
      <c r="BT255" s="51">
        <f t="shared" si="172"/>
        <v>0</v>
      </c>
      <c r="BU255" s="32" t="s">
        <v>5037</v>
      </c>
      <c r="BV255" s="32" t="s">
        <v>5038</v>
      </c>
      <c r="BW255" s="32" t="s">
        <v>82</v>
      </c>
      <c r="BX255" s="32" t="s">
        <v>5039</v>
      </c>
      <c r="BY255" s="32" t="s">
        <v>5040</v>
      </c>
      <c r="BZ255" s="32" t="s">
        <v>18</v>
      </c>
    </row>
    <row r="256" spans="1:78">
      <c r="A256" s="32" t="s">
        <v>20</v>
      </c>
      <c r="B256" s="33" t="s">
        <v>5041</v>
      </c>
      <c r="C256" s="32" t="s">
        <v>5042</v>
      </c>
      <c r="D256" s="32" t="s">
        <v>5043</v>
      </c>
      <c r="E256" s="33" t="s">
        <v>5044</v>
      </c>
      <c r="F256" s="33" t="s">
        <v>5045</v>
      </c>
      <c r="G256" s="33" t="s">
        <v>5046</v>
      </c>
      <c r="H256" s="32" t="s">
        <v>5047</v>
      </c>
      <c r="I256" s="33" t="s">
        <v>5048</v>
      </c>
      <c r="J256" s="32" t="s">
        <v>5049</v>
      </c>
      <c r="K256" s="32" t="s">
        <v>5050</v>
      </c>
      <c r="L256" s="33" t="s">
        <v>5051</v>
      </c>
      <c r="M256" s="32" t="s">
        <v>5052</v>
      </c>
      <c r="N256" s="32" t="s">
        <v>5053</v>
      </c>
      <c r="O256" s="32" t="s">
        <v>5054</v>
      </c>
      <c r="P256" s="36">
        <f t="shared" si="130"/>
        <v>0.76709041163199998</v>
      </c>
      <c r="Q256" s="38">
        <f t="shared" si="131"/>
        <v>0.17685539923550242</v>
      </c>
      <c r="R256" s="41" t="s">
        <v>5055</v>
      </c>
      <c r="S256" s="44">
        <f t="shared" si="132"/>
        <v>0.99621317754986494</v>
      </c>
      <c r="T256" s="43">
        <f t="shared" si="133"/>
        <v>1.3930057620936311</v>
      </c>
      <c r="U256" s="42">
        <f t="shared" si="134"/>
        <v>0.44340750558538833</v>
      </c>
      <c r="V256" s="32" t="s">
        <v>5056</v>
      </c>
      <c r="W256" s="32" t="s">
        <v>5057</v>
      </c>
      <c r="X256" s="32" t="s">
        <v>5058</v>
      </c>
      <c r="Y256" s="32" t="s">
        <v>5059</v>
      </c>
      <c r="Z256" s="32" t="s">
        <v>5060</v>
      </c>
      <c r="AA256" s="32" t="s">
        <v>5061</v>
      </c>
      <c r="AB256" s="32" t="s">
        <v>5062</v>
      </c>
      <c r="AC256" s="47">
        <f t="shared" si="135"/>
        <v>4.321216002405278E-2</v>
      </c>
      <c r="AD256" s="32"/>
      <c r="AE256" s="32" t="s">
        <v>5063</v>
      </c>
      <c r="AF256" s="32" t="s">
        <v>5064</v>
      </c>
      <c r="AG256" s="28">
        <f t="shared" si="136"/>
        <v>6.5575000000000045</v>
      </c>
      <c r="AH256" s="32">
        <v>2</v>
      </c>
      <c r="AI256" s="32">
        <v>2</v>
      </c>
      <c r="AJ256" s="49">
        <f t="shared" si="137"/>
        <v>9.500369465848987</v>
      </c>
      <c r="AK256" s="51">
        <f t="shared" si="138"/>
        <v>8.3325481622580089</v>
      </c>
      <c r="AL256" s="51">
        <f t="shared" si="139"/>
        <v>1.4487791789323645</v>
      </c>
      <c r="AM256" s="51">
        <f t="shared" si="140"/>
        <v>1.2706897693111709</v>
      </c>
      <c r="AN256" s="51"/>
      <c r="AO256" s="51">
        <f t="shared" si="141"/>
        <v>0</v>
      </c>
      <c r="AP256" s="51">
        <f t="shared" si="142"/>
        <v>0</v>
      </c>
      <c r="AQ256" s="51">
        <f t="shared" si="143"/>
        <v>0</v>
      </c>
      <c r="AR256" s="51">
        <f t="shared" si="144"/>
        <v>0</v>
      </c>
      <c r="AS256" s="51">
        <f t="shared" si="145"/>
        <v>1.4487791789323645</v>
      </c>
      <c r="AT256" s="51">
        <f t="shared" si="146"/>
        <v>1.4487791789323645</v>
      </c>
      <c r="AU256" s="51">
        <f t="shared" si="147"/>
        <v>1</v>
      </c>
      <c r="AV256" s="51">
        <f t="shared" si="148"/>
        <v>1</v>
      </c>
      <c r="AW256" s="51">
        <f t="shared" si="149"/>
        <v>0</v>
      </c>
      <c r="AX256" s="51">
        <f t="shared" si="150"/>
        <v>0</v>
      </c>
      <c r="AY256" s="51">
        <f t="shared" si="151"/>
        <v>0</v>
      </c>
      <c r="AZ256" s="51">
        <f t="shared" si="152"/>
        <v>0</v>
      </c>
      <c r="BA256" s="51">
        <f t="shared" si="153"/>
        <v>0</v>
      </c>
      <c r="BB256" s="51">
        <f t="shared" si="154"/>
        <v>0</v>
      </c>
      <c r="BC256" s="51">
        <f t="shared" si="155"/>
        <v>0</v>
      </c>
      <c r="BD256" s="51">
        <f t="shared" si="156"/>
        <v>0</v>
      </c>
      <c r="BE256" s="51">
        <f t="shared" si="157"/>
        <v>0</v>
      </c>
      <c r="BF256" s="51">
        <f t="shared" si="158"/>
        <v>0</v>
      </c>
      <c r="BG256" s="51">
        <f t="shared" si="159"/>
        <v>0</v>
      </c>
      <c r="BH256" s="51">
        <f t="shared" si="160"/>
        <v>0</v>
      </c>
      <c r="BI256" s="51">
        <f t="shared" si="161"/>
        <v>1.2706897693111709</v>
      </c>
      <c r="BJ256" s="51">
        <f t="shared" si="162"/>
        <v>1.2706897693111709</v>
      </c>
      <c r="BK256" s="51">
        <f t="shared" si="163"/>
        <v>1</v>
      </c>
      <c r="BL256" s="51">
        <f t="shared" si="164"/>
        <v>1</v>
      </c>
      <c r="BM256" s="51">
        <f t="shared" si="165"/>
        <v>0</v>
      </c>
      <c r="BN256" s="51">
        <f t="shared" si="166"/>
        <v>0</v>
      </c>
      <c r="BO256" s="51">
        <f t="shared" si="167"/>
        <v>0</v>
      </c>
      <c r="BP256" s="51">
        <f t="shared" si="168"/>
        <v>0</v>
      </c>
      <c r="BQ256" s="51">
        <f t="shared" si="169"/>
        <v>0</v>
      </c>
      <c r="BR256" s="51">
        <f t="shared" si="170"/>
        <v>0</v>
      </c>
      <c r="BS256" s="51">
        <f t="shared" si="171"/>
        <v>0</v>
      </c>
      <c r="BT256" s="51">
        <f t="shared" si="172"/>
        <v>0</v>
      </c>
      <c r="BU256" s="32" t="s">
        <v>5065</v>
      </c>
      <c r="BV256" s="32" t="s">
        <v>5066</v>
      </c>
      <c r="BW256" s="32" t="s">
        <v>5067</v>
      </c>
      <c r="BX256" s="32" t="s">
        <v>5068</v>
      </c>
      <c r="BY256" s="32" t="s">
        <v>5069</v>
      </c>
      <c r="BZ256" s="32" t="s">
        <v>18</v>
      </c>
    </row>
    <row r="257" spans="1:78">
      <c r="A257" s="32" t="s">
        <v>16</v>
      </c>
      <c r="B257" s="33" t="s">
        <v>5070</v>
      </c>
      <c r="C257" s="32" t="s">
        <v>5071</v>
      </c>
      <c r="D257" s="32" t="s">
        <v>5072</v>
      </c>
      <c r="E257" s="33" t="s">
        <v>5073</v>
      </c>
      <c r="F257" s="32" t="s">
        <v>5074</v>
      </c>
      <c r="G257" s="32" t="s">
        <v>5075</v>
      </c>
      <c r="H257" s="32" t="s">
        <v>5076</v>
      </c>
      <c r="I257" s="32" t="s">
        <v>5077</v>
      </c>
      <c r="J257" s="32" t="s">
        <v>5078</v>
      </c>
      <c r="K257" s="33" t="s">
        <v>5079</v>
      </c>
      <c r="L257" s="33" t="s">
        <v>5080</v>
      </c>
      <c r="M257" s="32" t="s">
        <v>5081</v>
      </c>
      <c r="N257" s="33" t="s">
        <v>5082</v>
      </c>
      <c r="O257" s="32" t="s">
        <v>5083</v>
      </c>
      <c r="P257" s="36">
        <f t="shared" si="130"/>
        <v>0.77328985864199995</v>
      </c>
      <c r="Q257" s="38">
        <f t="shared" si="131"/>
        <v>0.19595441095712851</v>
      </c>
      <c r="R257" s="41" t="s">
        <v>5084</v>
      </c>
      <c r="S257" s="44">
        <f t="shared" si="132"/>
        <v>0.40744142896354479</v>
      </c>
      <c r="T257" s="43">
        <f t="shared" si="133"/>
        <v>1.3735656911767675</v>
      </c>
      <c r="U257" s="42">
        <f t="shared" si="134"/>
        <v>0.43721953882443665</v>
      </c>
      <c r="V257" s="32" t="s">
        <v>5085</v>
      </c>
      <c r="W257" s="32" t="s">
        <v>5086</v>
      </c>
      <c r="X257" s="32" t="s">
        <v>5087</v>
      </c>
      <c r="Y257" s="32" t="s">
        <v>5088</v>
      </c>
      <c r="Z257" s="32" t="s">
        <v>5089</v>
      </c>
      <c r="AA257" s="32" t="s">
        <v>5090</v>
      </c>
      <c r="AB257" s="32" t="s">
        <v>5091</v>
      </c>
      <c r="AC257" s="47">
        <f t="shared" si="135"/>
        <v>4.200942040662288E-2</v>
      </c>
      <c r="AD257" s="32"/>
      <c r="AE257" s="32" t="s">
        <v>5092</v>
      </c>
      <c r="AF257" s="32" t="s">
        <v>5093</v>
      </c>
      <c r="AG257" s="28">
        <f t="shared" si="136"/>
        <v>7.6659000000000219</v>
      </c>
      <c r="AH257" s="32">
        <v>1</v>
      </c>
      <c r="AI257" s="32">
        <v>2</v>
      </c>
      <c r="AJ257" s="49">
        <f t="shared" si="137"/>
        <v>8.2512321199086553</v>
      </c>
      <c r="AK257" s="51">
        <f t="shared" si="138"/>
        <v>8.3529973125715884</v>
      </c>
      <c r="AL257" s="51">
        <f t="shared" si="139"/>
        <v>1.0763553033445039</v>
      </c>
      <c r="AM257" s="51">
        <f t="shared" si="140"/>
        <v>1.0896303516314543</v>
      </c>
      <c r="AN257" s="51"/>
      <c r="AO257" s="51">
        <f t="shared" si="141"/>
        <v>1.0763553033445039</v>
      </c>
      <c r="AP257" s="51">
        <f t="shared" si="142"/>
        <v>0</v>
      </c>
      <c r="AQ257" s="51">
        <f t="shared" si="143"/>
        <v>1</v>
      </c>
      <c r="AR257" s="51">
        <f t="shared" si="144"/>
        <v>0</v>
      </c>
      <c r="AS257" s="51">
        <f t="shared" si="145"/>
        <v>0</v>
      </c>
      <c r="AT257" s="51">
        <f t="shared" si="146"/>
        <v>1.0763553033445039</v>
      </c>
      <c r="AU257" s="51">
        <f t="shared" si="147"/>
        <v>0</v>
      </c>
      <c r="AV257" s="51">
        <f t="shared" si="148"/>
        <v>1</v>
      </c>
      <c r="AW257" s="51">
        <f t="shared" si="149"/>
        <v>0</v>
      </c>
      <c r="AX257" s="51">
        <f t="shared" si="150"/>
        <v>0</v>
      </c>
      <c r="AY257" s="51">
        <f t="shared" si="151"/>
        <v>0</v>
      </c>
      <c r="AZ257" s="51">
        <f t="shared" si="152"/>
        <v>0</v>
      </c>
      <c r="BA257" s="51">
        <f t="shared" si="153"/>
        <v>0</v>
      </c>
      <c r="BB257" s="51">
        <f t="shared" si="154"/>
        <v>0</v>
      </c>
      <c r="BC257" s="51">
        <f t="shared" si="155"/>
        <v>0</v>
      </c>
      <c r="BD257" s="51">
        <f t="shared" si="156"/>
        <v>0</v>
      </c>
      <c r="BE257" s="51">
        <f t="shared" si="157"/>
        <v>1.0896303516314543</v>
      </c>
      <c r="BF257" s="51">
        <f t="shared" si="158"/>
        <v>0</v>
      </c>
      <c r="BG257" s="51">
        <f t="shared" si="159"/>
        <v>1</v>
      </c>
      <c r="BH257" s="51">
        <f t="shared" si="160"/>
        <v>0</v>
      </c>
      <c r="BI257" s="51">
        <f t="shared" si="161"/>
        <v>0</v>
      </c>
      <c r="BJ257" s="51">
        <f t="shared" si="162"/>
        <v>1.0896303516314543</v>
      </c>
      <c r="BK257" s="51">
        <f t="shared" si="163"/>
        <v>0</v>
      </c>
      <c r="BL257" s="51">
        <f t="shared" si="164"/>
        <v>1</v>
      </c>
      <c r="BM257" s="51">
        <f t="shared" si="165"/>
        <v>0</v>
      </c>
      <c r="BN257" s="51">
        <f t="shared" si="166"/>
        <v>0</v>
      </c>
      <c r="BO257" s="51">
        <f t="shared" si="167"/>
        <v>0</v>
      </c>
      <c r="BP257" s="51">
        <f t="shared" si="168"/>
        <v>0</v>
      </c>
      <c r="BQ257" s="51">
        <f t="shared" si="169"/>
        <v>0</v>
      </c>
      <c r="BR257" s="51">
        <f t="shared" si="170"/>
        <v>0</v>
      </c>
      <c r="BS257" s="51">
        <f t="shared" si="171"/>
        <v>0</v>
      </c>
      <c r="BT257" s="51">
        <f t="shared" si="172"/>
        <v>0</v>
      </c>
      <c r="BU257" s="32" t="s">
        <v>5094</v>
      </c>
      <c r="BV257" s="32" t="s">
        <v>5095</v>
      </c>
      <c r="BW257" s="32" t="s">
        <v>5096</v>
      </c>
      <c r="BX257" s="32" t="s">
        <v>2243</v>
      </c>
      <c r="BY257" s="32" t="s">
        <v>5097</v>
      </c>
      <c r="BZ257" s="32" t="s">
        <v>18</v>
      </c>
    </row>
    <row r="258" spans="1:78">
      <c r="A258" s="32" t="s">
        <v>16</v>
      </c>
      <c r="B258" s="32" t="s">
        <v>5098</v>
      </c>
      <c r="C258" s="32" t="s">
        <v>5099</v>
      </c>
      <c r="D258" s="33" t="s">
        <v>5100</v>
      </c>
      <c r="E258" s="33" t="s">
        <v>5101</v>
      </c>
      <c r="F258" s="32" t="s">
        <v>5102</v>
      </c>
      <c r="G258" s="32" t="s">
        <v>5103</v>
      </c>
      <c r="H258" s="32" t="s">
        <v>5104</v>
      </c>
      <c r="I258" s="32" t="s">
        <v>5105</v>
      </c>
      <c r="J258" s="32" t="s">
        <v>5106</v>
      </c>
      <c r="K258" s="33" t="s">
        <v>5107</v>
      </c>
      <c r="L258" s="33" t="s">
        <v>5108</v>
      </c>
      <c r="M258" s="33" t="s">
        <v>5109</v>
      </c>
      <c r="N258" s="33" t="s">
        <v>5110</v>
      </c>
      <c r="O258" s="32" t="s">
        <v>5111</v>
      </c>
      <c r="P258" s="36">
        <f t="shared" si="130"/>
        <v>0.80797100489399998</v>
      </c>
      <c r="Q258" s="38">
        <f t="shared" si="131"/>
        <v>0.30563428949884019</v>
      </c>
      <c r="R258" s="41" t="s">
        <v>5112</v>
      </c>
      <c r="S258" s="44">
        <f t="shared" si="132"/>
        <v>0.66059901102346485</v>
      </c>
      <c r="T258" s="43">
        <f t="shared" si="133"/>
        <v>1.2601918024449659</v>
      </c>
      <c r="U258" s="42">
        <f t="shared" si="134"/>
        <v>0.4011315092060031</v>
      </c>
      <c r="V258" s="33" t="s">
        <v>5113</v>
      </c>
      <c r="W258" s="32" t="s">
        <v>5114</v>
      </c>
      <c r="X258" s="32" t="s">
        <v>5115</v>
      </c>
      <c r="Y258" s="32" t="s">
        <v>5116</v>
      </c>
      <c r="Z258" s="32" t="s">
        <v>5117</v>
      </c>
      <c r="AA258" s="32" t="s">
        <v>5118</v>
      </c>
      <c r="AB258" s="32" t="s">
        <v>5119</v>
      </c>
      <c r="AC258" s="47">
        <f t="shared" si="135"/>
        <v>3.9808962275743098E-2</v>
      </c>
      <c r="AD258" s="32"/>
      <c r="AE258" s="32" t="s">
        <v>5120</v>
      </c>
      <c r="AF258" s="32" t="s">
        <v>5121</v>
      </c>
      <c r="AG258" s="28">
        <f t="shared" si="136"/>
        <v>4.3339000000000283</v>
      </c>
      <c r="AH258" s="32">
        <v>2</v>
      </c>
      <c r="AI258" s="32">
        <v>4</v>
      </c>
      <c r="AJ258" s="49">
        <f t="shared" si="137"/>
        <v>9.0260338647103175</v>
      </c>
      <c r="AK258" s="51">
        <f t="shared" si="138"/>
        <v>8.306334350401686</v>
      </c>
      <c r="AL258" s="51">
        <f t="shared" si="139"/>
        <v>2.0826585442004335</v>
      </c>
      <c r="AM258" s="51">
        <f t="shared" si="140"/>
        <v>1.9165957568014103</v>
      </c>
      <c r="AN258" s="51"/>
      <c r="AO258" s="51">
        <f t="shared" si="141"/>
        <v>0</v>
      </c>
      <c r="AP258" s="51">
        <f t="shared" si="142"/>
        <v>0</v>
      </c>
      <c r="AQ258" s="51">
        <f t="shared" si="143"/>
        <v>0</v>
      </c>
      <c r="AR258" s="51">
        <f t="shared" si="144"/>
        <v>0</v>
      </c>
      <c r="AS258" s="51">
        <f t="shared" si="145"/>
        <v>2.0826585442004335</v>
      </c>
      <c r="AT258" s="51">
        <f t="shared" si="146"/>
        <v>0</v>
      </c>
      <c r="AU258" s="51">
        <f t="shared" si="147"/>
        <v>1</v>
      </c>
      <c r="AV258" s="51">
        <f t="shared" si="148"/>
        <v>0</v>
      </c>
      <c r="AW258" s="51">
        <f t="shared" si="149"/>
        <v>0</v>
      </c>
      <c r="AX258" s="51">
        <f t="shared" si="150"/>
        <v>0</v>
      </c>
      <c r="AY258" s="51">
        <f t="shared" si="151"/>
        <v>0</v>
      </c>
      <c r="AZ258" s="51">
        <f t="shared" si="152"/>
        <v>0</v>
      </c>
      <c r="BA258" s="51">
        <f t="shared" si="153"/>
        <v>0</v>
      </c>
      <c r="BB258" s="51">
        <f t="shared" si="154"/>
        <v>2.0826585442004335</v>
      </c>
      <c r="BC258" s="51">
        <f t="shared" si="155"/>
        <v>0</v>
      </c>
      <c r="BD258" s="51">
        <f t="shared" si="156"/>
        <v>1</v>
      </c>
      <c r="BE258" s="51">
        <f t="shared" si="157"/>
        <v>0</v>
      </c>
      <c r="BF258" s="51">
        <f t="shared" si="158"/>
        <v>0</v>
      </c>
      <c r="BG258" s="51">
        <f t="shared" si="159"/>
        <v>0</v>
      </c>
      <c r="BH258" s="51">
        <f t="shared" si="160"/>
        <v>0</v>
      </c>
      <c r="BI258" s="51">
        <f t="shared" si="161"/>
        <v>1.9165957568014103</v>
      </c>
      <c r="BJ258" s="51">
        <f t="shared" si="162"/>
        <v>0</v>
      </c>
      <c r="BK258" s="51">
        <f t="shared" si="163"/>
        <v>1</v>
      </c>
      <c r="BL258" s="51">
        <f t="shared" si="164"/>
        <v>0</v>
      </c>
      <c r="BM258" s="51">
        <f t="shared" si="165"/>
        <v>0</v>
      </c>
      <c r="BN258" s="51">
        <f t="shared" si="166"/>
        <v>0</v>
      </c>
      <c r="BO258" s="51">
        <f t="shared" si="167"/>
        <v>0</v>
      </c>
      <c r="BP258" s="51">
        <f t="shared" si="168"/>
        <v>0</v>
      </c>
      <c r="BQ258" s="51">
        <f t="shared" si="169"/>
        <v>0</v>
      </c>
      <c r="BR258" s="51">
        <f t="shared" si="170"/>
        <v>1.9165957568014103</v>
      </c>
      <c r="BS258" s="51">
        <f t="shared" si="171"/>
        <v>0</v>
      </c>
      <c r="BT258" s="51">
        <f t="shared" si="172"/>
        <v>1</v>
      </c>
      <c r="BU258" s="32" t="s">
        <v>5122</v>
      </c>
      <c r="BV258" s="32" t="s">
        <v>5123</v>
      </c>
      <c r="BW258" s="32" t="s">
        <v>77</v>
      </c>
      <c r="BX258" s="32" t="s">
        <v>5124</v>
      </c>
      <c r="BY258" s="32" t="s">
        <v>5125</v>
      </c>
      <c r="BZ258" s="32" t="s">
        <v>18</v>
      </c>
    </row>
    <row r="259" spans="1:78">
      <c r="A259" s="32" t="s">
        <v>22</v>
      </c>
      <c r="B259" s="32" t="s">
        <v>5126</v>
      </c>
      <c r="C259" s="32" t="s">
        <v>5127</v>
      </c>
      <c r="D259" s="33" t="s">
        <v>5128</v>
      </c>
      <c r="E259" s="33" t="s">
        <v>5129</v>
      </c>
      <c r="F259" s="33" t="s">
        <v>5130</v>
      </c>
      <c r="G259" s="33" t="s">
        <v>5131</v>
      </c>
      <c r="H259" s="32" t="s">
        <v>5132</v>
      </c>
      <c r="I259" s="32" t="s">
        <v>5133</v>
      </c>
      <c r="J259" s="32" t="s">
        <v>5134</v>
      </c>
      <c r="K259" s="33" t="s">
        <v>5135</v>
      </c>
      <c r="L259" s="33" t="s">
        <v>5136</v>
      </c>
      <c r="M259" s="32" t="s">
        <v>5137</v>
      </c>
      <c r="N259" s="33" t="s">
        <v>5138</v>
      </c>
      <c r="O259" s="32" t="s">
        <v>5139</v>
      </c>
      <c r="P259" s="36">
        <f t="shared" si="130"/>
        <v>0.84945906000600002</v>
      </c>
      <c r="Q259" s="38">
        <f t="shared" si="131"/>
        <v>0.44316138925255433</v>
      </c>
      <c r="R259" s="41" t="s">
        <v>5140</v>
      </c>
      <c r="S259" s="44">
        <f t="shared" si="132"/>
        <v>0.78552800191333427</v>
      </c>
      <c r="T259" s="43">
        <f t="shared" si="133"/>
        <v>1.1116741177517686</v>
      </c>
      <c r="U259" s="42">
        <f t="shared" si="134"/>
        <v>0.3538568618950314</v>
      </c>
      <c r="V259" s="32" t="s">
        <v>5141</v>
      </c>
      <c r="W259" s="32" t="s">
        <v>5142</v>
      </c>
      <c r="X259" s="32" t="s">
        <v>5143</v>
      </c>
      <c r="Y259" s="32" t="s">
        <v>5144</v>
      </c>
      <c r="Z259" s="32" t="s">
        <v>5145</v>
      </c>
      <c r="AA259" s="32" t="s">
        <v>5146</v>
      </c>
      <c r="AB259" s="32" t="s">
        <v>5147</v>
      </c>
      <c r="AC259" s="47">
        <f t="shared" si="135"/>
        <v>4.4364759996819735E-2</v>
      </c>
      <c r="AD259" s="32"/>
      <c r="AE259" s="32" t="s">
        <v>5148</v>
      </c>
      <c r="AF259" s="32" t="s">
        <v>5149</v>
      </c>
      <c r="AG259" s="28">
        <f t="shared" si="136"/>
        <v>3.4692999999999756</v>
      </c>
      <c r="AH259" s="32">
        <v>1</v>
      </c>
      <c r="AI259" s="32">
        <v>2</v>
      </c>
      <c r="AJ259" s="49">
        <f t="shared" si="137"/>
        <v>9.1196008599316016</v>
      </c>
      <c r="AK259" s="51">
        <f t="shared" si="138"/>
        <v>7.9691040512997757</v>
      </c>
      <c r="AL259" s="51">
        <f t="shared" si="139"/>
        <v>2.6286573256655998</v>
      </c>
      <c r="AM259" s="51">
        <f t="shared" si="140"/>
        <v>2.2970351515579028</v>
      </c>
      <c r="AN259" s="51"/>
      <c r="AO259" s="51">
        <f t="shared" si="141"/>
        <v>2.6286573256655998</v>
      </c>
      <c r="AP259" s="51">
        <f t="shared" si="142"/>
        <v>0</v>
      </c>
      <c r="AQ259" s="51">
        <f t="shared" si="143"/>
        <v>1</v>
      </c>
      <c r="AR259" s="51">
        <f t="shared" si="144"/>
        <v>0</v>
      </c>
      <c r="AS259" s="51">
        <f t="shared" si="145"/>
        <v>0</v>
      </c>
      <c r="AT259" s="51">
        <f t="shared" si="146"/>
        <v>2.6286573256655998</v>
      </c>
      <c r="AU259" s="51">
        <f t="shared" si="147"/>
        <v>0</v>
      </c>
      <c r="AV259" s="51">
        <f t="shared" si="148"/>
        <v>1</v>
      </c>
      <c r="AW259" s="51">
        <f t="shared" si="149"/>
        <v>0</v>
      </c>
      <c r="AX259" s="51">
        <f t="shared" si="150"/>
        <v>0</v>
      </c>
      <c r="AY259" s="51">
        <f t="shared" si="151"/>
        <v>0</v>
      </c>
      <c r="AZ259" s="51">
        <f t="shared" si="152"/>
        <v>0</v>
      </c>
      <c r="BA259" s="51">
        <f t="shared" si="153"/>
        <v>0</v>
      </c>
      <c r="BB259" s="51">
        <f t="shared" si="154"/>
        <v>0</v>
      </c>
      <c r="BC259" s="51">
        <f t="shared" si="155"/>
        <v>0</v>
      </c>
      <c r="BD259" s="51">
        <f t="shared" si="156"/>
        <v>0</v>
      </c>
      <c r="BE259" s="51">
        <f t="shared" si="157"/>
        <v>2.2970351515579028</v>
      </c>
      <c r="BF259" s="51">
        <f t="shared" si="158"/>
        <v>0</v>
      </c>
      <c r="BG259" s="51">
        <f t="shared" si="159"/>
        <v>1</v>
      </c>
      <c r="BH259" s="51">
        <f t="shared" si="160"/>
        <v>0</v>
      </c>
      <c r="BI259" s="51">
        <f t="shared" si="161"/>
        <v>0</v>
      </c>
      <c r="BJ259" s="51">
        <f t="shared" si="162"/>
        <v>2.2970351515579028</v>
      </c>
      <c r="BK259" s="51">
        <f t="shared" si="163"/>
        <v>0</v>
      </c>
      <c r="BL259" s="51">
        <f t="shared" si="164"/>
        <v>1</v>
      </c>
      <c r="BM259" s="51">
        <f t="shared" si="165"/>
        <v>0</v>
      </c>
      <c r="BN259" s="51">
        <f t="shared" si="166"/>
        <v>0</v>
      </c>
      <c r="BO259" s="51">
        <f t="shared" si="167"/>
        <v>0</v>
      </c>
      <c r="BP259" s="51">
        <f t="shared" si="168"/>
        <v>0</v>
      </c>
      <c r="BQ259" s="51">
        <f t="shared" si="169"/>
        <v>0</v>
      </c>
      <c r="BR259" s="51">
        <f t="shared" si="170"/>
        <v>0</v>
      </c>
      <c r="BS259" s="51">
        <f t="shared" si="171"/>
        <v>0</v>
      </c>
      <c r="BT259" s="51">
        <f t="shared" si="172"/>
        <v>0</v>
      </c>
      <c r="BU259" s="32" t="s">
        <v>5150</v>
      </c>
      <c r="BV259" s="32" t="s">
        <v>5151</v>
      </c>
      <c r="BW259" s="32" t="s">
        <v>5152</v>
      </c>
      <c r="BX259" s="32" t="s">
        <v>5153</v>
      </c>
      <c r="BY259" s="32" t="s">
        <v>5154</v>
      </c>
      <c r="BZ259" s="32" t="s">
        <v>18</v>
      </c>
    </row>
    <row r="260" spans="1:78">
      <c r="A260" s="32" t="s">
        <v>22</v>
      </c>
      <c r="B260" s="32" t="s">
        <v>5155</v>
      </c>
      <c r="C260" s="32" t="s">
        <v>5156</v>
      </c>
      <c r="D260" s="33" t="s">
        <v>5157</v>
      </c>
      <c r="E260" s="33" t="s">
        <v>5158</v>
      </c>
      <c r="F260" s="32" t="s">
        <v>5159</v>
      </c>
      <c r="G260" s="32" t="s">
        <v>5160</v>
      </c>
      <c r="H260" s="32" t="s">
        <v>5161</v>
      </c>
      <c r="I260" s="32" t="s">
        <v>5162</v>
      </c>
      <c r="J260" s="32" t="s">
        <v>5163</v>
      </c>
      <c r="K260" s="32" t="s">
        <v>5164</v>
      </c>
      <c r="L260" s="33" t="s">
        <v>5165</v>
      </c>
      <c r="M260" s="32" t="s">
        <v>5166</v>
      </c>
      <c r="N260" s="32" t="s">
        <v>5167</v>
      </c>
      <c r="O260" s="32" t="s">
        <v>5168</v>
      </c>
      <c r="P260" s="36">
        <f t="shared" si="130"/>
        <v>0.88659960878699995</v>
      </c>
      <c r="Q260" s="38">
        <f t="shared" si="131"/>
        <v>0.57211773260252263</v>
      </c>
      <c r="R260" s="41" t="s">
        <v>5169</v>
      </c>
      <c r="S260" s="44">
        <f t="shared" si="132"/>
        <v>0.68306086645191022</v>
      </c>
      <c r="T260" s="43">
        <f t="shared" si="133"/>
        <v>0.96171072918442513</v>
      </c>
      <c r="U260" s="42">
        <f t="shared" si="134"/>
        <v>0.3061220327484247</v>
      </c>
      <c r="V260" s="32" t="s">
        <v>5170</v>
      </c>
      <c r="W260" s="32" t="s">
        <v>5171</v>
      </c>
      <c r="X260" s="32" t="s">
        <v>5172</v>
      </c>
      <c r="Y260" s="32" t="s">
        <v>5173</v>
      </c>
      <c r="Z260" s="32" t="s">
        <v>5174</v>
      </c>
      <c r="AA260" s="32" t="s">
        <v>5175</v>
      </c>
      <c r="AB260" s="32" t="s">
        <v>5176</v>
      </c>
      <c r="AC260" s="47">
        <f t="shared" si="135"/>
        <v>3.3604597162004306E-2</v>
      </c>
      <c r="AD260" s="32"/>
      <c r="AE260" s="32" t="s">
        <v>5177</v>
      </c>
      <c r="AF260" s="32" t="s">
        <v>5178</v>
      </c>
      <c r="AG260" s="28">
        <f t="shared" si="136"/>
        <v>4.1345999999999776</v>
      </c>
      <c r="AH260" s="32">
        <v>2</v>
      </c>
      <c r="AI260" s="32">
        <v>1</v>
      </c>
      <c r="AJ260" s="49">
        <f t="shared" si="137"/>
        <v>9.3187078502513945</v>
      </c>
      <c r="AK260" s="51">
        <f t="shared" si="138"/>
        <v>8.1608005945437139</v>
      </c>
      <c r="AL260" s="51">
        <f t="shared" si="139"/>
        <v>2.2538354013088195</v>
      </c>
      <c r="AM260" s="51">
        <f t="shared" si="140"/>
        <v>1.9737823718240599</v>
      </c>
      <c r="AN260" s="51"/>
      <c r="AO260" s="51">
        <f t="shared" si="141"/>
        <v>0</v>
      </c>
      <c r="AP260" s="51">
        <f t="shared" si="142"/>
        <v>2.2538354013088195</v>
      </c>
      <c r="AQ260" s="51">
        <f t="shared" si="143"/>
        <v>0</v>
      </c>
      <c r="AR260" s="51">
        <f t="shared" si="144"/>
        <v>1</v>
      </c>
      <c r="AS260" s="51">
        <f t="shared" si="145"/>
        <v>2.2538354013088195</v>
      </c>
      <c r="AT260" s="51">
        <f t="shared" si="146"/>
        <v>0</v>
      </c>
      <c r="AU260" s="51">
        <f t="shared" si="147"/>
        <v>1</v>
      </c>
      <c r="AV260" s="51">
        <f t="shared" si="148"/>
        <v>0</v>
      </c>
      <c r="AW260" s="51">
        <f t="shared" si="149"/>
        <v>0</v>
      </c>
      <c r="AX260" s="51">
        <f t="shared" si="150"/>
        <v>0</v>
      </c>
      <c r="AY260" s="51">
        <f t="shared" si="151"/>
        <v>0</v>
      </c>
      <c r="AZ260" s="51">
        <f t="shared" si="152"/>
        <v>0</v>
      </c>
      <c r="BA260" s="51">
        <f t="shared" si="153"/>
        <v>0</v>
      </c>
      <c r="BB260" s="51">
        <f t="shared" si="154"/>
        <v>0</v>
      </c>
      <c r="BC260" s="51">
        <f t="shared" si="155"/>
        <v>0</v>
      </c>
      <c r="BD260" s="51">
        <f t="shared" si="156"/>
        <v>0</v>
      </c>
      <c r="BE260" s="51">
        <f t="shared" si="157"/>
        <v>0</v>
      </c>
      <c r="BF260" s="51">
        <f t="shared" si="158"/>
        <v>1.9737823718240599</v>
      </c>
      <c r="BG260" s="51">
        <f t="shared" si="159"/>
        <v>0</v>
      </c>
      <c r="BH260" s="51">
        <f t="shared" si="160"/>
        <v>1</v>
      </c>
      <c r="BI260" s="51">
        <f t="shared" si="161"/>
        <v>1.9737823718240599</v>
      </c>
      <c r="BJ260" s="51">
        <f t="shared" si="162"/>
        <v>0</v>
      </c>
      <c r="BK260" s="51">
        <f t="shared" si="163"/>
        <v>1</v>
      </c>
      <c r="BL260" s="51">
        <f t="shared" si="164"/>
        <v>0</v>
      </c>
      <c r="BM260" s="51">
        <f t="shared" si="165"/>
        <v>0</v>
      </c>
      <c r="BN260" s="51">
        <f t="shared" si="166"/>
        <v>0</v>
      </c>
      <c r="BO260" s="51">
        <f t="shared" si="167"/>
        <v>0</v>
      </c>
      <c r="BP260" s="51">
        <f t="shared" si="168"/>
        <v>0</v>
      </c>
      <c r="BQ260" s="51">
        <f t="shared" si="169"/>
        <v>0</v>
      </c>
      <c r="BR260" s="51">
        <f t="shared" si="170"/>
        <v>0</v>
      </c>
      <c r="BS260" s="51">
        <f t="shared" si="171"/>
        <v>0</v>
      </c>
      <c r="BT260" s="51">
        <f t="shared" si="172"/>
        <v>0</v>
      </c>
      <c r="BU260" s="32" t="s">
        <v>5179</v>
      </c>
      <c r="BV260" s="32" t="s">
        <v>5180</v>
      </c>
      <c r="BW260" s="32" t="s">
        <v>5181</v>
      </c>
      <c r="BX260" s="32" t="s">
        <v>568</v>
      </c>
      <c r="BY260" s="32" t="s">
        <v>1561</v>
      </c>
      <c r="BZ260" s="32" t="s">
        <v>18</v>
      </c>
    </row>
    <row r="261" spans="1:78">
      <c r="A261" s="32" t="s">
        <v>16</v>
      </c>
      <c r="B261" s="32" t="s">
        <v>5182</v>
      </c>
      <c r="C261" s="32" t="s">
        <v>5183</v>
      </c>
      <c r="D261" s="32" t="s">
        <v>5184</v>
      </c>
      <c r="E261" s="33" t="s">
        <v>5185</v>
      </c>
      <c r="F261" s="32" t="s">
        <v>5186</v>
      </c>
      <c r="G261" s="32" t="s">
        <v>5187</v>
      </c>
      <c r="H261" s="32" t="s">
        <v>5188</v>
      </c>
      <c r="I261" s="32" t="s">
        <v>5189</v>
      </c>
      <c r="J261" s="32" t="s">
        <v>5190</v>
      </c>
      <c r="K261" s="32" t="s">
        <v>5191</v>
      </c>
      <c r="L261" s="33" t="s">
        <v>5192</v>
      </c>
      <c r="M261" s="32" t="s">
        <v>5193</v>
      </c>
      <c r="N261" s="32" t="s">
        <v>5194</v>
      </c>
      <c r="O261" s="32" t="s">
        <v>5195</v>
      </c>
      <c r="P261" s="36">
        <f t="shared" si="130"/>
        <v>-0.50782517715999997</v>
      </c>
      <c r="Q261" s="38">
        <f t="shared" si="131"/>
        <v>-0.48422717888482925</v>
      </c>
      <c r="R261" s="41" t="s">
        <v>5196</v>
      </c>
      <c r="S261" s="44">
        <f t="shared" si="132"/>
        <v>0.90072498634302056</v>
      </c>
      <c r="T261" s="43">
        <f t="shared" si="133"/>
        <v>2.0762759959889308</v>
      </c>
      <c r="U261" s="42">
        <f t="shared" si="134"/>
        <v>0.6608991759693732</v>
      </c>
      <c r="V261" s="32" t="s">
        <v>5197</v>
      </c>
      <c r="W261" s="32" t="s">
        <v>5198</v>
      </c>
      <c r="X261" s="32" t="s">
        <v>5199</v>
      </c>
      <c r="Y261" s="32" t="s">
        <v>5200</v>
      </c>
      <c r="Z261" s="32" t="s">
        <v>5201</v>
      </c>
      <c r="AA261" s="32" t="s">
        <v>5202</v>
      </c>
      <c r="AB261" s="32" t="s">
        <v>5203</v>
      </c>
      <c r="AC261" s="47">
        <f t="shared" si="135"/>
        <v>4.1458563216303701E-2</v>
      </c>
      <c r="AD261" s="32"/>
      <c r="AE261" s="32" t="s">
        <v>5204</v>
      </c>
      <c r="AF261" s="32" t="s">
        <v>5205</v>
      </c>
      <c r="AG261" s="28">
        <f t="shared" si="136"/>
        <v>3.2986000000000217</v>
      </c>
      <c r="AH261" s="32">
        <v>1</v>
      </c>
      <c r="AI261" s="32">
        <v>2</v>
      </c>
      <c r="AJ261" s="49">
        <f t="shared" si="137"/>
        <v>9.414768882551714</v>
      </c>
      <c r="AK261" s="51">
        <f t="shared" si="138"/>
        <v>8.9681123967859921</v>
      </c>
      <c r="AL261" s="51">
        <f t="shared" si="139"/>
        <v>2.8541711279184052</v>
      </c>
      <c r="AM261" s="51">
        <f t="shared" si="140"/>
        <v>2.7187632319123063</v>
      </c>
      <c r="AN261" s="51"/>
      <c r="AO261" s="51">
        <f t="shared" si="141"/>
        <v>2.8541711279184052</v>
      </c>
      <c r="AP261" s="51">
        <f t="shared" si="142"/>
        <v>0</v>
      </c>
      <c r="AQ261" s="51">
        <f t="shared" si="143"/>
        <v>1</v>
      </c>
      <c r="AR261" s="51">
        <f t="shared" si="144"/>
        <v>0</v>
      </c>
      <c r="AS261" s="51">
        <f t="shared" si="145"/>
        <v>0</v>
      </c>
      <c r="AT261" s="51">
        <f t="shared" si="146"/>
        <v>2.8541711279184052</v>
      </c>
      <c r="AU261" s="51">
        <f t="shared" si="147"/>
        <v>0</v>
      </c>
      <c r="AV261" s="51">
        <f t="shared" si="148"/>
        <v>1</v>
      </c>
      <c r="AW261" s="51">
        <f t="shared" si="149"/>
        <v>0</v>
      </c>
      <c r="AX261" s="51">
        <f t="shared" si="150"/>
        <v>0</v>
      </c>
      <c r="AY261" s="51">
        <f t="shared" si="151"/>
        <v>0</v>
      </c>
      <c r="AZ261" s="51">
        <f t="shared" si="152"/>
        <v>0</v>
      </c>
      <c r="BA261" s="51">
        <f t="shared" si="153"/>
        <v>0</v>
      </c>
      <c r="BB261" s="51">
        <f t="shared" si="154"/>
        <v>0</v>
      </c>
      <c r="BC261" s="51">
        <f t="shared" si="155"/>
        <v>0</v>
      </c>
      <c r="BD261" s="51">
        <f t="shared" si="156"/>
        <v>0</v>
      </c>
      <c r="BE261" s="51">
        <f t="shared" si="157"/>
        <v>2.7187632319123063</v>
      </c>
      <c r="BF261" s="51">
        <f t="shared" si="158"/>
        <v>0</v>
      </c>
      <c r="BG261" s="51">
        <f t="shared" si="159"/>
        <v>1</v>
      </c>
      <c r="BH261" s="51">
        <f t="shared" si="160"/>
        <v>0</v>
      </c>
      <c r="BI261" s="51">
        <f t="shared" si="161"/>
        <v>0</v>
      </c>
      <c r="BJ261" s="51">
        <f t="shared" si="162"/>
        <v>2.7187632319123063</v>
      </c>
      <c r="BK261" s="51">
        <f t="shared" si="163"/>
        <v>0</v>
      </c>
      <c r="BL261" s="51">
        <f t="shared" si="164"/>
        <v>1</v>
      </c>
      <c r="BM261" s="51">
        <f t="shared" si="165"/>
        <v>0</v>
      </c>
      <c r="BN261" s="51">
        <f t="shared" si="166"/>
        <v>0</v>
      </c>
      <c r="BO261" s="51">
        <f t="shared" si="167"/>
        <v>0</v>
      </c>
      <c r="BP261" s="51">
        <f t="shared" si="168"/>
        <v>0</v>
      </c>
      <c r="BQ261" s="51">
        <f t="shared" si="169"/>
        <v>0</v>
      </c>
      <c r="BR261" s="51">
        <f t="shared" si="170"/>
        <v>0</v>
      </c>
      <c r="BS261" s="51">
        <f t="shared" si="171"/>
        <v>0</v>
      </c>
      <c r="BT261" s="51">
        <f t="shared" si="172"/>
        <v>0</v>
      </c>
      <c r="BU261" s="32" t="s">
        <v>5206</v>
      </c>
      <c r="BV261" s="32" t="s">
        <v>5207</v>
      </c>
      <c r="BW261" s="32" t="s">
        <v>5208</v>
      </c>
      <c r="BX261" s="32" t="s">
        <v>5209</v>
      </c>
      <c r="BY261" s="32" t="s">
        <v>253</v>
      </c>
      <c r="BZ261" s="32" t="s">
        <v>18</v>
      </c>
    </row>
    <row r="262" spans="1:78">
      <c r="A262" s="32" t="s">
        <v>22</v>
      </c>
      <c r="B262" s="32" t="s">
        <v>5210</v>
      </c>
      <c r="C262" s="32" t="s">
        <v>5211</v>
      </c>
      <c r="D262" s="32" t="s">
        <v>5212</v>
      </c>
      <c r="E262" s="33" t="s">
        <v>5213</v>
      </c>
      <c r="F262" s="32" t="s">
        <v>5214</v>
      </c>
      <c r="G262" s="32" t="s">
        <v>5215</v>
      </c>
      <c r="H262" s="32" t="s">
        <v>5216</v>
      </c>
      <c r="I262" s="32" t="s">
        <v>5217</v>
      </c>
      <c r="J262" s="32" t="s">
        <v>5218</v>
      </c>
      <c r="K262" s="32" t="s">
        <v>5219</v>
      </c>
      <c r="L262" s="32" t="s">
        <v>5220</v>
      </c>
      <c r="M262" s="33" t="s">
        <v>5221</v>
      </c>
      <c r="N262" s="33" t="s">
        <v>5222</v>
      </c>
      <c r="O262" s="33" t="s">
        <v>5223</v>
      </c>
      <c r="P262" s="36">
        <f t="shared" si="130"/>
        <v>0.93964283149999994</v>
      </c>
      <c r="Q262" s="38">
        <f t="shared" si="131"/>
        <v>0.76585730157867449</v>
      </c>
      <c r="R262" s="41" t="s">
        <v>5224</v>
      </c>
      <c r="S262" s="44">
        <f t="shared" si="132"/>
        <v>0.84189813627739418</v>
      </c>
      <c r="T262" s="43">
        <f t="shared" si="133"/>
        <v>0.69842279086440551</v>
      </c>
      <c r="U262" s="42">
        <f t="shared" si="134"/>
        <v>0.22231487906821437</v>
      </c>
      <c r="V262" s="32" t="s">
        <v>5225</v>
      </c>
      <c r="W262" s="32" t="s">
        <v>5226</v>
      </c>
      <c r="X262" s="33" t="s">
        <v>5227</v>
      </c>
      <c r="Y262" s="32" t="s">
        <v>5228</v>
      </c>
      <c r="Z262" s="32" t="s">
        <v>5229</v>
      </c>
      <c r="AA262" s="32" t="s">
        <v>5230</v>
      </c>
      <c r="AB262" s="32" t="s">
        <v>5231</v>
      </c>
      <c r="AC262" s="47">
        <f t="shared" si="135"/>
        <v>3.664839167904297E-2</v>
      </c>
      <c r="AD262" s="32"/>
      <c r="AE262" s="32" t="s">
        <v>5232</v>
      </c>
      <c r="AF262" s="32" t="s">
        <v>5233</v>
      </c>
      <c r="AG262" s="28">
        <f t="shared" si="136"/>
        <v>5.1705000000000041</v>
      </c>
      <c r="AH262" s="32">
        <v>3</v>
      </c>
      <c r="AI262" s="32">
        <v>1</v>
      </c>
      <c r="AJ262" s="49">
        <f t="shared" si="137"/>
        <v>9.4952481203683217</v>
      </c>
      <c r="AK262" s="51">
        <f t="shared" si="138"/>
        <v>7.5742069405652197</v>
      </c>
      <c r="AL262" s="51">
        <f t="shared" si="139"/>
        <v>1.8364274480936686</v>
      </c>
      <c r="AM262" s="51">
        <f t="shared" si="140"/>
        <v>1.4648886839890172</v>
      </c>
      <c r="AN262" s="51"/>
      <c r="AO262" s="51">
        <f t="shared" si="141"/>
        <v>0</v>
      </c>
      <c r="AP262" s="51">
        <f t="shared" si="142"/>
        <v>1.8364274480936686</v>
      </c>
      <c r="AQ262" s="51">
        <f t="shared" si="143"/>
        <v>0</v>
      </c>
      <c r="AR262" s="51">
        <f t="shared" si="144"/>
        <v>1</v>
      </c>
      <c r="AS262" s="51">
        <f t="shared" si="145"/>
        <v>0</v>
      </c>
      <c r="AT262" s="51">
        <f t="shared" si="146"/>
        <v>0</v>
      </c>
      <c r="AU262" s="51">
        <f t="shared" si="147"/>
        <v>0</v>
      </c>
      <c r="AV262" s="51">
        <f t="shared" si="148"/>
        <v>0</v>
      </c>
      <c r="AW262" s="51">
        <f t="shared" si="149"/>
        <v>1.8364274480936686</v>
      </c>
      <c r="AX262" s="51">
        <f t="shared" si="150"/>
        <v>0</v>
      </c>
      <c r="AY262" s="51">
        <f t="shared" si="151"/>
        <v>1</v>
      </c>
      <c r="AZ262" s="51">
        <f t="shared" si="152"/>
        <v>0</v>
      </c>
      <c r="BA262" s="51">
        <f t="shared" si="153"/>
        <v>0</v>
      </c>
      <c r="BB262" s="51">
        <f t="shared" si="154"/>
        <v>0</v>
      </c>
      <c r="BC262" s="51">
        <f t="shared" si="155"/>
        <v>0</v>
      </c>
      <c r="BD262" s="51">
        <f t="shared" si="156"/>
        <v>0</v>
      </c>
      <c r="BE262" s="51">
        <f t="shared" si="157"/>
        <v>0</v>
      </c>
      <c r="BF262" s="51">
        <f t="shared" si="158"/>
        <v>1.4648886839890172</v>
      </c>
      <c r="BG262" s="51">
        <f t="shared" si="159"/>
        <v>0</v>
      </c>
      <c r="BH262" s="51">
        <f t="shared" si="160"/>
        <v>1</v>
      </c>
      <c r="BI262" s="51">
        <f t="shared" si="161"/>
        <v>0</v>
      </c>
      <c r="BJ262" s="51">
        <f t="shared" si="162"/>
        <v>0</v>
      </c>
      <c r="BK262" s="51">
        <f t="shared" si="163"/>
        <v>0</v>
      </c>
      <c r="BL262" s="51">
        <f t="shared" si="164"/>
        <v>0</v>
      </c>
      <c r="BM262" s="51">
        <f t="shared" si="165"/>
        <v>1.4648886839890172</v>
      </c>
      <c r="BN262" s="51">
        <f t="shared" si="166"/>
        <v>0</v>
      </c>
      <c r="BO262" s="51">
        <f t="shared" si="167"/>
        <v>1</v>
      </c>
      <c r="BP262" s="51">
        <f t="shared" si="168"/>
        <v>0</v>
      </c>
      <c r="BQ262" s="51">
        <f t="shared" si="169"/>
        <v>0</v>
      </c>
      <c r="BR262" s="51">
        <f t="shared" si="170"/>
        <v>0</v>
      </c>
      <c r="BS262" s="51">
        <f t="shared" si="171"/>
        <v>0</v>
      </c>
      <c r="BT262" s="51">
        <f t="shared" si="172"/>
        <v>0</v>
      </c>
      <c r="BU262" s="32" t="s">
        <v>5234</v>
      </c>
      <c r="BV262" s="32" t="s">
        <v>5235</v>
      </c>
      <c r="BW262" s="32" t="s">
        <v>23</v>
      </c>
      <c r="BX262" s="32" t="s">
        <v>4376</v>
      </c>
      <c r="BY262" s="32" t="s">
        <v>5236</v>
      </c>
      <c r="BZ262" s="32" t="s">
        <v>18</v>
      </c>
    </row>
    <row r="263" spans="1:78">
      <c r="A263" s="32" t="s">
        <v>22</v>
      </c>
      <c r="B263" s="32" t="s">
        <v>5237</v>
      </c>
      <c r="C263" s="32" t="s">
        <v>5238</v>
      </c>
      <c r="D263" s="32" t="s">
        <v>5239</v>
      </c>
      <c r="E263" s="32" t="s">
        <v>5240</v>
      </c>
      <c r="F263" s="33" t="s">
        <v>5241</v>
      </c>
      <c r="G263" s="33" t="s">
        <v>5242</v>
      </c>
      <c r="H263" s="33" t="s">
        <v>5243</v>
      </c>
      <c r="I263" s="32" t="s">
        <v>5244</v>
      </c>
      <c r="J263" s="32" t="s">
        <v>5245</v>
      </c>
      <c r="K263" s="32" t="s">
        <v>5246</v>
      </c>
      <c r="L263" s="32" t="s">
        <v>5247</v>
      </c>
      <c r="M263" s="33" t="s">
        <v>5248</v>
      </c>
      <c r="N263" s="33" t="s">
        <v>5249</v>
      </c>
      <c r="O263" s="33" t="s">
        <v>5250</v>
      </c>
      <c r="P263" s="36">
        <f t="shared" si="130"/>
        <v>-0.70582791928999999</v>
      </c>
      <c r="Q263" s="38">
        <f t="shared" si="131"/>
        <v>-3.6138967014984757E-3</v>
      </c>
      <c r="R263" s="41" t="s">
        <v>5251</v>
      </c>
      <c r="S263" s="44">
        <f t="shared" si="132"/>
        <v>0.76366234090171115</v>
      </c>
      <c r="T263" s="43">
        <f t="shared" si="133"/>
        <v>1.5744102313628399</v>
      </c>
      <c r="U263" s="42">
        <f t="shared" si="134"/>
        <v>0.50115034155170113</v>
      </c>
      <c r="V263" s="32" t="s">
        <v>5252</v>
      </c>
      <c r="W263" s="32" t="s">
        <v>5253</v>
      </c>
      <c r="X263" s="33" t="s">
        <v>5254</v>
      </c>
      <c r="Y263" s="32" t="s">
        <v>5255</v>
      </c>
      <c r="Z263" s="32" t="s">
        <v>5256</v>
      </c>
      <c r="AA263" s="32" t="s">
        <v>5257</v>
      </c>
      <c r="AB263" s="32" t="s">
        <v>5258</v>
      </c>
      <c r="AC263" s="47">
        <f t="shared" si="135"/>
        <v>3.5397341115347036E-2</v>
      </c>
      <c r="AD263" s="32"/>
      <c r="AE263" s="32" t="s">
        <v>5259</v>
      </c>
      <c r="AF263" s="32" t="s">
        <v>5260</v>
      </c>
      <c r="AG263" s="28">
        <f t="shared" si="136"/>
        <v>6.2035999999999945</v>
      </c>
      <c r="AH263" s="32">
        <v>3</v>
      </c>
      <c r="AI263" s="32">
        <v>2</v>
      </c>
      <c r="AJ263" s="49">
        <f t="shared" si="137"/>
        <v>9.404646204138615</v>
      </c>
      <c r="AK263" s="51">
        <f t="shared" si="138"/>
        <v>8.7969547900941514</v>
      </c>
      <c r="AL263" s="51">
        <f t="shared" si="139"/>
        <v>1.5159981630244734</v>
      </c>
      <c r="AM263" s="51">
        <f t="shared" si="140"/>
        <v>1.4180402975843316</v>
      </c>
      <c r="AN263" s="51"/>
      <c r="AO263" s="51">
        <f t="shared" si="141"/>
        <v>0</v>
      </c>
      <c r="AP263" s="51">
        <f t="shared" si="142"/>
        <v>0</v>
      </c>
      <c r="AQ263" s="51">
        <f t="shared" si="143"/>
        <v>0</v>
      </c>
      <c r="AR263" s="51">
        <f t="shared" si="144"/>
        <v>0</v>
      </c>
      <c r="AS263" s="51">
        <f t="shared" si="145"/>
        <v>0</v>
      </c>
      <c r="AT263" s="51">
        <f t="shared" si="146"/>
        <v>1.5159981630244734</v>
      </c>
      <c r="AU263" s="51">
        <f t="shared" si="147"/>
        <v>0</v>
      </c>
      <c r="AV263" s="51">
        <f t="shared" si="148"/>
        <v>1</v>
      </c>
      <c r="AW263" s="51">
        <f t="shared" si="149"/>
        <v>1.5159981630244734</v>
      </c>
      <c r="AX263" s="51">
        <f t="shared" si="150"/>
        <v>0</v>
      </c>
      <c r="AY263" s="51">
        <f t="shared" si="151"/>
        <v>1</v>
      </c>
      <c r="AZ263" s="51">
        <f t="shared" si="152"/>
        <v>0</v>
      </c>
      <c r="BA263" s="51">
        <f t="shared" si="153"/>
        <v>0</v>
      </c>
      <c r="BB263" s="51">
        <f t="shared" si="154"/>
        <v>0</v>
      </c>
      <c r="BC263" s="51">
        <f t="shared" si="155"/>
        <v>0</v>
      </c>
      <c r="BD263" s="51">
        <f t="shared" si="156"/>
        <v>0</v>
      </c>
      <c r="BE263" s="51">
        <f t="shared" si="157"/>
        <v>0</v>
      </c>
      <c r="BF263" s="51">
        <f t="shared" si="158"/>
        <v>0</v>
      </c>
      <c r="BG263" s="51">
        <f t="shared" si="159"/>
        <v>0</v>
      </c>
      <c r="BH263" s="51">
        <f t="shared" si="160"/>
        <v>0</v>
      </c>
      <c r="BI263" s="51">
        <f t="shared" si="161"/>
        <v>0</v>
      </c>
      <c r="BJ263" s="51">
        <f t="shared" si="162"/>
        <v>1.4180402975843316</v>
      </c>
      <c r="BK263" s="51">
        <f t="shared" si="163"/>
        <v>0</v>
      </c>
      <c r="BL263" s="51">
        <f t="shared" si="164"/>
        <v>1</v>
      </c>
      <c r="BM263" s="51">
        <f t="shared" si="165"/>
        <v>1.4180402975843316</v>
      </c>
      <c r="BN263" s="51">
        <f t="shared" si="166"/>
        <v>0</v>
      </c>
      <c r="BO263" s="51">
        <f t="shared" si="167"/>
        <v>1</v>
      </c>
      <c r="BP263" s="51">
        <f t="shared" si="168"/>
        <v>0</v>
      </c>
      <c r="BQ263" s="51">
        <f t="shared" si="169"/>
        <v>0</v>
      </c>
      <c r="BR263" s="51">
        <f t="shared" si="170"/>
        <v>0</v>
      </c>
      <c r="BS263" s="51">
        <f t="shared" si="171"/>
        <v>0</v>
      </c>
      <c r="BT263" s="51">
        <f t="shared" si="172"/>
        <v>0</v>
      </c>
      <c r="BU263" s="32" t="s">
        <v>5261</v>
      </c>
      <c r="BV263" s="32" t="s">
        <v>5262</v>
      </c>
      <c r="BW263" s="32" t="s">
        <v>5263</v>
      </c>
      <c r="BX263" s="32" t="s">
        <v>5264</v>
      </c>
      <c r="BY263" s="32" t="s">
        <v>4150</v>
      </c>
      <c r="BZ263" s="32" t="s">
        <v>18</v>
      </c>
    </row>
    <row r="264" spans="1:78">
      <c r="A264" s="32" t="s">
        <v>22</v>
      </c>
      <c r="B264" s="32" t="s">
        <v>5265</v>
      </c>
      <c r="C264" s="32" t="s">
        <v>5266</v>
      </c>
      <c r="D264" s="32" t="s">
        <v>5267</v>
      </c>
      <c r="E264" s="32" t="s">
        <v>5268</v>
      </c>
      <c r="F264" s="33" t="s">
        <v>5269</v>
      </c>
      <c r="G264" s="33" t="s">
        <v>5270</v>
      </c>
      <c r="H264" s="33" t="s">
        <v>5271</v>
      </c>
      <c r="I264" s="32" t="s">
        <v>5272</v>
      </c>
      <c r="J264" s="32" t="s">
        <v>5273</v>
      </c>
      <c r="K264" s="32" t="s">
        <v>5274</v>
      </c>
      <c r="L264" s="33" t="s">
        <v>5275</v>
      </c>
      <c r="M264" s="32" t="s">
        <v>5276</v>
      </c>
      <c r="N264" s="32" t="s">
        <v>5277</v>
      </c>
      <c r="O264" s="32" t="s">
        <v>5278</v>
      </c>
      <c r="P264" s="36">
        <f t="shared" si="130"/>
        <v>-0.39280627518</v>
      </c>
      <c r="Q264" s="38">
        <f t="shared" si="131"/>
        <v>-0.69140646035842823</v>
      </c>
      <c r="R264" s="41" t="s">
        <v>5279</v>
      </c>
      <c r="S264" s="44">
        <f t="shared" si="132"/>
        <v>1.3419591477534951</v>
      </c>
      <c r="T264" s="43">
        <f t="shared" si="133"/>
        <v>2.3342303202596399</v>
      </c>
      <c r="U264" s="42">
        <f t="shared" si="134"/>
        <v>0.74300858756859922</v>
      </c>
      <c r="V264" s="32" t="s">
        <v>5280</v>
      </c>
      <c r="W264" s="32" t="s">
        <v>5281</v>
      </c>
      <c r="X264" s="32" t="s">
        <v>5282</v>
      </c>
      <c r="Y264" s="32" t="s">
        <v>5283</v>
      </c>
      <c r="Z264" s="32" t="s">
        <v>5284</v>
      </c>
      <c r="AA264" s="32" t="s">
        <v>5285</v>
      </c>
      <c r="AB264" s="32" t="s">
        <v>5286</v>
      </c>
      <c r="AC264" s="47">
        <f t="shared" si="135"/>
        <v>2.8582632054303343E-2</v>
      </c>
      <c r="AD264" s="32"/>
      <c r="AE264" s="32" t="s">
        <v>5287</v>
      </c>
      <c r="AF264" s="32" t="s">
        <v>5288</v>
      </c>
      <c r="AG264" s="28">
        <f t="shared" si="136"/>
        <v>6.0075999999999681</v>
      </c>
      <c r="AH264" s="32">
        <v>1</v>
      </c>
      <c r="AI264" s="32">
        <v>1</v>
      </c>
      <c r="AJ264" s="49">
        <f t="shared" si="137"/>
        <v>10.526482393201846</v>
      </c>
      <c r="AK264" s="51">
        <f t="shared" si="138"/>
        <v>9.6735924302684211</v>
      </c>
      <c r="AL264" s="51">
        <f t="shared" si="139"/>
        <v>1.7521942861045845</v>
      </c>
      <c r="AM264" s="51">
        <f t="shared" si="140"/>
        <v>1.6102257857161717</v>
      </c>
      <c r="AN264" s="51"/>
      <c r="AO264" s="51">
        <f t="shared" si="141"/>
        <v>1.7521942861045845</v>
      </c>
      <c r="AP264" s="51">
        <f t="shared" si="142"/>
        <v>1.7521942861045845</v>
      </c>
      <c r="AQ264" s="51">
        <f t="shared" si="143"/>
        <v>1</v>
      </c>
      <c r="AR264" s="51">
        <f t="shared" si="144"/>
        <v>1</v>
      </c>
      <c r="AS264" s="51">
        <f t="shared" si="145"/>
        <v>0</v>
      </c>
      <c r="AT264" s="51">
        <f t="shared" si="146"/>
        <v>0</v>
      </c>
      <c r="AU264" s="51">
        <f t="shared" si="147"/>
        <v>0</v>
      </c>
      <c r="AV264" s="51">
        <f t="shared" si="148"/>
        <v>0</v>
      </c>
      <c r="AW264" s="51">
        <f t="shared" si="149"/>
        <v>0</v>
      </c>
      <c r="AX264" s="51">
        <f t="shared" si="150"/>
        <v>0</v>
      </c>
      <c r="AY264" s="51">
        <f t="shared" si="151"/>
        <v>0</v>
      </c>
      <c r="AZ264" s="51">
        <f t="shared" si="152"/>
        <v>0</v>
      </c>
      <c r="BA264" s="51">
        <f t="shared" si="153"/>
        <v>0</v>
      </c>
      <c r="BB264" s="51">
        <f t="shared" si="154"/>
        <v>0</v>
      </c>
      <c r="BC264" s="51">
        <f t="shared" si="155"/>
        <v>0</v>
      </c>
      <c r="BD264" s="51">
        <f t="shared" si="156"/>
        <v>0</v>
      </c>
      <c r="BE264" s="51">
        <f t="shared" si="157"/>
        <v>1.6102257857161717</v>
      </c>
      <c r="BF264" s="51">
        <f t="shared" si="158"/>
        <v>1.6102257857161717</v>
      </c>
      <c r="BG264" s="51">
        <f t="shared" si="159"/>
        <v>1</v>
      </c>
      <c r="BH264" s="51">
        <f t="shared" si="160"/>
        <v>1</v>
      </c>
      <c r="BI264" s="51">
        <f t="shared" si="161"/>
        <v>0</v>
      </c>
      <c r="BJ264" s="51">
        <f t="shared" si="162"/>
        <v>0</v>
      </c>
      <c r="BK264" s="51">
        <f t="shared" si="163"/>
        <v>0</v>
      </c>
      <c r="BL264" s="51">
        <f t="shared" si="164"/>
        <v>0</v>
      </c>
      <c r="BM264" s="51">
        <f t="shared" si="165"/>
        <v>0</v>
      </c>
      <c r="BN264" s="51">
        <f t="shared" si="166"/>
        <v>0</v>
      </c>
      <c r="BO264" s="51">
        <f t="shared" si="167"/>
        <v>0</v>
      </c>
      <c r="BP264" s="51">
        <f t="shared" si="168"/>
        <v>0</v>
      </c>
      <c r="BQ264" s="51">
        <f t="shared" si="169"/>
        <v>0</v>
      </c>
      <c r="BR264" s="51">
        <f t="shared" si="170"/>
        <v>0</v>
      </c>
      <c r="BS264" s="51">
        <f t="shared" si="171"/>
        <v>0</v>
      </c>
      <c r="BT264" s="51">
        <f t="shared" si="172"/>
        <v>0</v>
      </c>
      <c r="BU264" s="32" t="s">
        <v>5289</v>
      </c>
      <c r="BV264" s="32" t="s">
        <v>5290</v>
      </c>
      <c r="BW264" s="32" t="s">
        <v>194</v>
      </c>
      <c r="BX264" s="32" t="s">
        <v>972</v>
      </c>
      <c r="BY264" s="32" t="s">
        <v>5291</v>
      </c>
      <c r="BZ264" s="32" t="s">
        <v>18</v>
      </c>
    </row>
    <row r="265" spans="1:78">
      <c r="A265" s="32" t="s">
        <v>22</v>
      </c>
      <c r="B265" s="32" t="s">
        <v>5292</v>
      </c>
      <c r="C265" s="32" t="s">
        <v>5293</v>
      </c>
      <c r="D265" s="32" t="s">
        <v>5294</v>
      </c>
      <c r="E265" s="33" t="s">
        <v>5295</v>
      </c>
      <c r="F265" s="32" t="s">
        <v>5296</v>
      </c>
      <c r="G265" s="32" t="s">
        <v>5297</v>
      </c>
      <c r="H265" s="32" t="s">
        <v>5298</v>
      </c>
      <c r="I265" s="32" t="s">
        <v>5299</v>
      </c>
      <c r="J265" s="32" t="s">
        <v>5300</v>
      </c>
      <c r="K265" s="32" t="s">
        <v>5301</v>
      </c>
      <c r="L265" s="32" t="s">
        <v>5302</v>
      </c>
      <c r="M265" s="33" t="s">
        <v>5303</v>
      </c>
      <c r="N265" s="33" t="s">
        <v>5304</v>
      </c>
      <c r="O265" s="33" t="s">
        <v>5305</v>
      </c>
      <c r="P265" s="36">
        <f t="shared" si="130"/>
        <v>0.56013398469999998</v>
      </c>
      <c r="Q265" s="38">
        <f t="shared" si="131"/>
        <v>-0.37249983836820033</v>
      </c>
      <c r="R265" s="41" t="s">
        <v>5306</v>
      </c>
      <c r="S265" s="44">
        <f t="shared" si="132"/>
        <v>0.33109161966350076</v>
      </c>
      <c r="T265" s="43">
        <f t="shared" si="133"/>
        <v>1.9524975937926761</v>
      </c>
      <c r="U265" s="42">
        <f t="shared" si="134"/>
        <v>0.62149928685427192</v>
      </c>
      <c r="V265" s="32" t="s">
        <v>5307</v>
      </c>
      <c r="W265" s="32" t="s">
        <v>5308</v>
      </c>
      <c r="X265" s="33" t="s">
        <v>5309</v>
      </c>
      <c r="Y265" s="32" t="s">
        <v>5310</v>
      </c>
      <c r="Z265" s="32" t="s">
        <v>5311</v>
      </c>
      <c r="AA265" s="32" t="s">
        <v>5312</v>
      </c>
      <c r="AB265" s="32" t="s">
        <v>5313</v>
      </c>
      <c r="AC265" s="47">
        <f t="shared" si="135"/>
        <v>4.0455208177602557E-2</v>
      </c>
      <c r="AD265" s="32"/>
      <c r="AE265" s="32" t="s">
        <v>5314</v>
      </c>
      <c r="AF265" s="32" t="s">
        <v>5315</v>
      </c>
      <c r="AG265" s="28">
        <f t="shared" si="136"/>
        <v>6.1423000000000343</v>
      </c>
      <c r="AH265" s="32">
        <v>4</v>
      </c>
      <c r="AI265" s="32">
        <v>1</v>
      </c>
      <c r="AJ265" s="49">
        <f t="shared" si="137"/>
        <v>8.0062573678087467</v>
      </c>
      <c r="AK265" s="51">
        <f t="shared" si="138"/>
        <v>8.91477960884278</v>
      </c>
      <c r="AL265" s="51">
        <f t="shared" si="139"/>
        <v>1.3034624436788667</v>
      </c>
      <c r="AM265" s="51">
        <f t="shared" si="140"/>
        <v>1.4513748284588395</v>
      </c>
      <c r="AN265" s="51"/>
      <c r="AO265" s="51">
        <f t="shared" si="141"/>
        <v>0</v>
      </c>
      <c r="AP265" s="51">
        <f t="shared" si="142"/>
        <v>1.3034624436788667</v>
      </c>
      <c r="AQ265" s="51">
        <f t="shared" si="143"/>
        <v>0</v>
      </c>
      <c r="AR265" s="51">
        <f t="shared" si="144"/>
        <v>1</v>
      </c>
      <c r="AS265" s="51">
        <f t="shared" si="145"/>
        <v>0</v>
      </c>
      <c r="AT265" s="51">
        <f t="shared" si="146"/>
        <v>0</v>
      </c>
      <c r="AU265" s="51">
        <f t="shared" si="147"/>
        <v>0</v>
      </c>
      <c r="AV265" s="51">
        <f t="shared" si="148"/>
        <v>0</v>
      </c>
      <c r="AW265" s="51">
        <f t="shared" si="149"/>
        <v>0</v>
      </c>
      <c r="AX265" s="51">
        <f t="shared" si="150"/>
        <v>0</v>
      </c>
      <c r="AY265" s="51">
        <f t="shared" si="151"/>
        <v>0</v>
      </c>
      <c r="AZ265" s="51">
        <f t="shared" si="152"/>
        <v>0</v>
      </c>
      <c r="BA265" s="51">
        <f t="shared" si="153"/>
        <v>1.3034624436788667</v>
      </c>
      <c r="BB265" s="51">
        <f t="shared" si="154"/>
        <v>0</v>
      </c>
      <c r="BC265" s="51">
        <f t="shared" si="155"/>
        <v>1</v>
      </c>
      <c r="BD265" s="51">
        <f t="shared" si="156"/>
        <v>0</v>
      </c>
      <c r="BE265" s="51">
        <f t="shared" si="157"/>
        <v>0</v>
      </c>
      <c r="BF265" s="51">
        <f t="shared" si="158"/>
        <v>1.4513748284588395</v>
      </c>
      <c r="BG265" s="51">
        <f t="shared" si="159"/>
        <v>0</v>
      </c>
      <c r="BH265" s="51">
        <f t="shared" si="160"/>
        <v>1</v>
      </c>
      <c r="BI265" s="51">
        <f t="shared" si="161"/>
        <v>0</v>
      </c>
      <c r="BJ265" s="51">
        <f t="shared" si="162"/>
        <v>0</v>
      </c>
      <c r="BK265" s="51">
        <f t="shared" si="163"/>
        <v>0</v>
      </c>
      <c r="BL265" s="51">
        <f t="shared" si="164"/>
        <v>0</v>
      </c>
      <c r="BM265" s="51">
        <f t="shared" si="165"/>
        <v>0</v>
      </c>
      <c r="BN265" s="51">
        <f t="shared" si="166"/>
        <v>0</v>
      </c>
      <c r="BO265" s="51">
        <f t="shared" si="167"/>
        <v>0</v>
      </c>
      <c r="BP265" s="51">
        <f t="shared" si="168"/>
        <v>0</v>
      </c>
      <c r="BQ265" s="51">
        <f t="shared" si="169"/>
        <v>1.4513748284588395</v>
      </c>
      <c r="BR265" s="51">
        <f t="shared" si="170"/>
        <v>0</v>
      </c>
      <c r="BS265" s="51">
        <f t="shared" si="171"/>
        <v>1</v>
      </c>
      <c r="BT265" s="51">
        <f t="shared" si="172"/>
        <v>0</v>
      </c>
      <c r="BU265" s="32" t="s">
        <v>5316</v>
      </c>
      <c r="BV265" s="32" t="s">
        <v>5317</v>
      </c>
      <c r="BW265" s="32" t="s">
        <v>5318</v>
      </c>
      <c r="BX265" s="32" t="s">
        <v>5319</v>
      </c>
      <c r="BY265" s="32" t="s">
        <v>5320</v>
      </c>
      <c r="BZ265" s="32" t="s">
        <v>18</v>
      </c>
    </row>
    <row r="266" spans="1:78">
      <c r="A266" s="32" t="s">
        <v>16</v>
      </c>
      <c r="B266" s="32" t="s">
        <v>5321</v>
      </c>
      <c r="C266" s="32" t="s">
        <v>5322</v>
      </c>
      <c r="D266" s="32" t="s">
        <v>5323</v>
      </c>
      <c r="E266" s="32" t="s">
        <v>5324</v>
      </c>
      <c r="F266" s="33" t="s">
        <v>5325</v>
      </c>
      <c r="G266" s="33" t="s">
        <v>5326</v>
      </c>
      <c r="H266" s="33" t="s">
        <v>5327</v>
      </c>
      <c r="I266" s="32" t="s">
        <v>5328</v>
      </c>
      <c r="J266" s="32" t="s">
        <v>5329</v>
      </c>
      <c r="K266" s="32" t="s">
        <v>5330</v>
      </c>
      <c r="L266" s="33" t="s">
        <v>5331</v>
      </c>
      <c r="M266" s="33" t="s">
        <v>5332</v>
      </c>
      <c r="N266" s="33" t="s">
        <v>5333</v>
      </c>
      <c r="O266" s="32" t="s">
        <v>5334</v>
      </c>
      <c r="P266" s="36">
        <f t="shared" si="130"/>
        <v>0.5940705655159999</v>
      </c>
      <c r="Q266" s="38">
        <f t="shared" si="131"/>
        <v>-0.29416032637500011</v>
      </c>
      <c r="R266" s="41" t="s">
        <v>5335</v>
      </c>
      <c r="S266" s="44">
        <f t="shared" si="132"/>
        <v>1.3929043267273244</v>
      </c>
      <c r="T266" s="43">
        <f t="shared" si="133"/>
        <v>1.8693731827022282</v>
      </c>
      <c r="U266" s="42">
        <f t="shared" si="134"/>
        <v>0.59503996502097678</v>
      </c>
      <c r="V266" s="33" t="s">
        <v>5336</v>
      </c>
      <c r="W266" s="32" t="s">
        <v>5337</v>
      </c>
      <c r="X266" s="32" t="s">
        <v>5338</v>
      </c>
      <c r="Y266" s="32" t="s">
        <v>5339</v>
      </c>
      <c r="Z266" s="32" t="s">
        <v>5340</v>
      </c>
      <c r="AA266" s="32" t="s">
        <v>5341</v>
      </c>
      <c r="AB266" s="32" t="s">
        <v>5342</v>
      </c>
      <c r="AC266" s="47">
        <f t="shared" si="135"/>
        <v>4.3417659904140947E-2</v>
      </c>
      <c r="AD266" s="32"/>
      <c r="AE266" s="32" t="s">
        <v>5343</v>
      </c>
      <c r="AF266" s="32" t="s">
        <v>5344</v>
      </c>
      <c r="AG266" s="28">
        <f t="shared" si="136"/>
        <v>5.0375999999999976</v>
      </c>
      <c r="AH266" s="32">
        <v>2</v>
      </c>
      <c r="AI266" s="32">
        <v>4</v>
      </c>
      <c r="AJ266" s="49">
        <f t="shared" si="137"/>
        <v>9.9770946116295729</v>
      </c>
      <c r="AK266" s="51">
        <f t="shared" si="138"/>
        <v>8.750056916861185</v>
      </c>
      <c r="AL266" s="51">
        <f t="shared" si="139"/>
        <v>1.9805253715319948</v>
      </c>
      <c r="AM266" s="51">
        <f t="shared" si="140"/>
        <v>1.7369495229595817</v>
      </c>
      <c r="AN266" s="51"/>
      <c r="AO266" s="51">
        <f t="shared" si="141"/>
        <v>0</v>
      </c>
      <c r="AP266" s="51">
        <f t="shared" si="142"/>
        <v>0</v>
      </c>
      <c r="AQ266" s="51">
        <f t="shared" si="143"/>
        <v>0</v>
      </c>
      <c r="AR266" s="51">
        <f t="shared" si="144"/>
        <v>0</v>
      </c>
      <c r="AS266" s="51">
        <f t="shared" si="145"/>
        <v>1.9805253715319948</v>
      </c>
      <c r="AT266" s="51">
        <f t="shared" si="146"/>
        <v>0</v>
      </c>
      <c r="AU266" s="51">
        <f t="shared" si="147"/>
        <v>1</v>
      </c>
      <c r="AV266" s="51">
        <f t="shared" si="148"/>
        <v>0</v>
      </c>
      <c r="AW266" s="51">
        <f t="shared" si="149"/>
        <v>0</v>
      </c>
      <c r="AX266" s="51">
        <f t="shared" si="150"/>
        <v>0</v>
      </c>
      <c r="AY266" s="51">
        <f t="shared" si="151"/>
        <v>0</v>
      </c>
      <c r="AZ266" s="51">
        <f t="shared" si="152"/>
        <v>0</v>
      </c>
      <c r="BA266" s="51">
        <f t="shared" si="153"/>
        <v>0</v>
      </c>
      <c r="BB266" s="51">
        <f t="shared" si="154"/>
        <v>1.9805253715319948</v>
      </c>
      <c r="BC266" s="51">
        <f t="shared" si="155"/>
        <v>0</v>
      </c>
      <c r="BD266" s="51">
        <f t="shared" si="156"/>
        <v>1</v>
      </c>
      <c r="BE266" s="51">
        <f t="shared" si="157"/>
        <v>0</v>
      </c>
      <c r="BF266" s="51">
        <f t="shared" si="158"/>
        <v>0</v>
      </c>
      <c r="BG266" s="51">
        <f t="shared" si="159"/>
        <v>0</v>
      </c>
      <c r="BH266" s="51">
        <f t="shared" si="160"/>
        <v>0</v>
      </c>
      <c r="BI266" s="51">
        <f t="shared" si="161"/>
        <v>1.7369495229595817</v>
      </c>
      <c r="BJ266" s="51">
        <f t="shared" si="162"/>
        <v>0</v>
      </c>
      <c r="BK266" s="51">
        <f t="shared" si="163"/>
        <v>1</v>
      </c>
      <c r="BL266" s="51">
        <f t="shared" si="164"/>
        <v>0</v>
      </c>
      <c r="BM266" s="51">
        <f t="shared" si="165"/>
        <v>0</v>
      </c>
      <c r="BN266" s="51">
        <f t="shared" si="166"/>
        <v>0</v>
      </c>
      <c r="BO266" s="51">
        <f t="shared" si="167"/>
        <v>0</v>
      </c>
      <c r="BP266" s="51">
        <f t="shared" si="168"/>
        <v>0</v>
      </c>
      <c r="BQ266" s="51">
        <f t="shared" si="169"/>
        <v>0</v>
      </c>
      <c r="BR266" s="51">
        <f t="shared" si="170"/>
        <v>1.7369495229595817</v>
      </c>
      <c r="BS266" s="51">
        <f t="shared" si="171"/>
        <v>0</v>
      </c>
      <c r="BT266" s="51">
        <f t="shared" si="172"/>
        <v>1</v>
      </c>
      <c r="BU266" s="32" t="s">
        <v>5345</v>
      </c>
      <c r="BV266" s="32" t="s">
        <v>5346</v>
      </c>
      <c r="BW266" s="32" t="s">
        <v>2154</v>
      </c>
      <c r="BX266" s="32" t="s">
        <v>5347</v>
      </c>
      <c r="BY266" s="32" t="s">
        <v>5348</v>
      </c>
      <c r="BZ266" s="32" t="s">
        <v>18</v>
      </c>
    </row>
    <row r="267" spans="1:78">
      <c r="A267" s="32" t="s">
        <v>20</v>
      </c>
      <c r="B267" s="32" t="s">
        <v>5349</v>
      </c>
      <c r="C267" s="32" t="s">
        <v>5350</v>
      </c>
      <c r="D267" s="32" t="s">
        <v>5351</v>
      </c>
      <c r="E267" s="33" t="s">
        <v>5352</v>
      </c>
      <c r="F267" s="33" t="s">
        <v>5353</v>
      </c>
      <c r="G267" s="33" t="s">
        <v>5354</v>
      </c>
      <c r="H267" s="32" t="s">
        <v>5355</v>
      </c>
      <c r="I267" s="33" t="s">
        <v>5356</v>
      </c>
      <c r="J267" s="32" t="s">
        <v>5357</v>
      </c>
      <c r="K267" s="32" t="s">
        <v>5358</v>
      </c>
      <c r="L267" s="33" t="s">
        <v>5359</v>
      </c>
      <c r="M267" s="32" t="s">
        <v>5360</v>
      </c>
      <c r="N267" s="32" t="s">
        <v>5361</v>
      </c>
      <c r="O267" s="32" t="s">
        <v>5362</v>
      </c>
      <c r="P267" s="36">
        <f t="shared" ref="P267:P269" si="173">L267*L268+M267*M268+N267*N268+O267*O268</f>
        <v>0.94056248841300005</v>
      </c>
      <c r="Q267" s="38">
        <f t="shared" ref="Q267:Q269" si="174">2*P267*P267-1</f>
        <v>0.76931558921930976</v>
      </c>
      <c r="R267" s="41" t="s">
        <v>5363</v>
      </c>
      <c r="S267" s="44">
        <f t="shared" ref="S267:S269" si="175">R267/PI()</f>
        <v>0.96473996924355643</v>
      </c>
      <c r="T267" s="43">
        <f t="shared" ref="T267:T269" si="176">ACOS(Q267)</f>
        <v>0.69302715232115852</v>
      </c>
      <c r="U267" s="42">
        <f t="shared" ref="U267:U269" si="177">T267/PI()</f>
        <v>0.22059739397762454</v>
      </c>
      <c r="V267" s="32" t="s">
        <v>5364</v>
      </c>
      <c r="W267" s="32" t="s">
        <v>5365</v>
      </c>
      <c r="X267" s="32" t="s">
        <v>5366</v>
      </c>
      <c r="Y267" s="32" t="s">
        <v>5367</v>
      </c>
      <c r="Z267" s="32" t="s">
        <v>5368</v>
      </c>
      <c r="AA267" s="32" t="s">
        <v>5369</v>
      </c>
      <c r="AB267" s="32" t="s">
        <v>5370</v>
      </c>
      <c r="AC267" s="47">
        <f t="shared" ref="AC267:AC269" si="178">Y267*Z267*AA267*AB267</f>
        <v>3.0691687330851293E-2</v>
      </c>
      <c r="AD267" s="32"/>
      <c r="AE267" s="32" t="s">
        <v>5371</v>
      </c>
      <c r="AF267" s="32" t="s">
        <v>5372</v>
      </c>
      <c r="AG267" s="28">
        <f t="shared" ref="AG267:AG269" si="179">AF267-AE267</f>
        <v>5.6020000000000323</v>
      </c>
      <c r="AH267" s="32">
        <v>1</v>
      </c>
      <c r="AI267" s="32">
        <v>1</v>
      </c>
      <c r="AJ267" s="49">
        <f t="shared" ref="AJ267:AJ269" si="180">LOG($AD$3*R267/AC267,2)</f>
        <v>9.9476444951144494</v>
      </c>
      <c r="AK267" s="51">
        <f t="shared" ref="AK267:AK269" si="181">LOG($AD$3*T267/AC267,2)</f>
        <v>7.8189201042855236</v>
      </c>
      <c r="AL267" s="51">
        <f t="shared" ref="AL267:AL269" si="182">AJ267/AG267</f>
        <v>1.7757308988065676</v>
      </c>
      <c r="AM267" s="51">
        <f t="shared" ref="AM267:AM269" si="183">AK267/AG267</f>
        <v>1.3957372553169365</v>
      </c>
      <c r="AN267" s="51"/>
      <c r="AO267" s="51">
        <f t="shared" ref="AO267:AO269" si="184">IF(AH267=1,AL267,0)</f>
        <v>1.7757308988065676</v>
      </c>
      <c r="AP267" s="51">
        <f t="shared" ref="AP267:AP269" si="185">IF(AI267=1,AL267,0)</f>
        <v>1.7757308988065676</v>
      </c>
      <c r="AQ267" s="51">
        <f t="shared" ref="AQ267:AQ269" si="186">IF(AH267=1,1,0)</f>
        <v>1</v>
      </c>
      <c r="AR267" s="51">
        <f t="shared" ref="AR267:AR269" si="187">IF(AI267=1,1,0)</f>
        <v>1</v>
      </c>
      <c r="AS267" s="51">
        <f t="shared" ref="AS267:AS269" si="188">IF(AH267=2,AL267,0)</f>
        <v>0</v>
      </c>
      <c r="AT267" s="51">
        <f t="shared" ref="AT267:AT269" si="189">IF(AI267=2,AL267,0)</f>
        <v>0</v>
      </c>
      <c r="AU267" s="51">
        <f t="shared" ref="AU267:AU269" si="190">IF(AH267=2,1,0)</f>
        <v>0</v>
      </c>
      <c r="AV267" s="51">
        <f t="shared" ref="AV267:AV269" si="191">IF(AI267=2,1,0)</f>
        <v>0</v>
      </c>
      <c r="AW267" s="51">
        <f t="shared" ref="AW267:AW269" si="192">IF(AH267=3,AL267,0)</f>
        <v>0</v>
      </c>
      <c r="AX267" s="51">
        <f t="shared" ref="AX267:AX269" si="193">IF(AI267=3,AL267,0)</f>
        <v>0</v>
      </c>
      <c r="AY267" s="51">
        <f t="shared" ref="AY267:AY269" si="194">IF(AH267=3,1,0)</f>
        <v>0</v>
      </c>
      <c r="AZ267" s="51">
        <f t="shared" ref="AZ267:AZ269" si="195">IF(AI267=3,1,0)</f>
        <v>0</v>
      </c>
      <c r="BA267" s="51">
        <f t="shared" ref="BA267:BA269" si="196">IF(AH267=4,AL267,0)</f>
        <v>0</v>
      </c>
      <c r="BB267" s="51">
        <f t="shared" ref="BB267:BB269" si="197">IF(AI267=4,AL267,0)</f>
        <v>0</v>
      </c>
      <c r="BC267" s="51">
        <f t="shared" ref="BC267:BC269" si="198">IF(AH267=4,1,0)</f>
        <v>0</v>
      </c>
      <c r="BD267" s="51">
        <f t="shared" ref="BD267:BD269" si="199">IF(AI267=4,1,0)</f>
        <v>0</v>
      </c>
      <c r="BE267" s="51">
        <f t="shared" ref="BE267:BE269" si="200">IF(AH267=1,AM267,0)</f>
        <v>1.3957372553169365</v>
      </c>
      <c r="BF267" s="51">
        <f t="shared" ref="BF267:BF269" si="201">IF(AI267=1,AM267,0)</f>
        <v>1.3957372553169365</v>
      </c>
      <c r="BG267" s="51">
        <f t="shared" ref="BG267:BG269" si="202">IF(AH267=1,1,0)</f>
        <v>1</v>
      </c>
      <c r="BH267" s="51">
        <f t="shared" ref="BH267:BH269" si="203">IF(AI267=1,1,0)</f>
        <v>1</v>
      </c>
      <c r="BI267" s="51">
        <f t="shared" ref="BI267:BI269" si="204">IF(AH267=2,AM267,0)</f>
        <v>0</v>
      </c>
      <c r="BJ267" s="51">
        <f t="shared" ref="BJ267:BJ269" si="205">IF(AI267=2,AM267,0)</f>
        <v>0</v>
      </c>
      <c r="BK267" s="51">
        <f t="shared" ref="BK267:BK269" si="206">IF(AH267=2,1,0)</f>
        <v>0</v>
      </c>
      <c r="BL267" s="51">
        <f t="shared" ref="BL267:BL269" si="207">IF(AI267=2,1,0)</f>
        <v>0</v>
      </c>
      <c r="BM267" s="51">
        <f t="shared" ref="BM267:BM269" si="208">IF(AH267=3,AM267,0)</f>
        <v>0</v>
      </c>
      <c r="BN267" s="51">
        <f t="shared" ref="BN267:BN269" si="209">IF(AI267=3,AM267,0)</f>
        <v>0</v>
      </c>
      <c r="BO267" s="51">
        <f t="shared" ref="BO267:BO269" si="210">IF(AH267=3,1,0)</f>
        <v>0</v>
      </c>
      <c r="BP267" s="51">
        <f t="shared" ref="BP267:BP269" si="211">IF(AI267=3,1,0)</f>
        <v>0</v>
      </c>
      <c r="BQ267" s="51">
        <f t="shared" ref="BQ267:BQ269" si="212">IF(AH267=4,AM267,0)</f>
        <v>0</v>
      </c>
      <c r="BR267" s="51">
        <f t="shared" ref="BR267:BR269" si="213">IF(AI267=4,AM267,0)</f>
        <v>0</v>
      </c>
      <c r="BS267" s="51">
        <f t="shared" ref="BS267:BS269" si="214">IF(AH267=4,1,0)</f>
        <v>0</v>
      </c>
      <c r="BT267" s="51">
        <f t="shared" ref="BT267:BT269" si="215">IF(AI267=4,1,0)</f>
        <v>0</v>
      </c>
      <c r="BU267" s="32" t="s">
        <v>5373</v>
      </c>
      <c r="BV267" s="32" t="s">
        <v>5374</v>
      </c>
      <c r="BW267" s="32" t="s">
        <v>5375</v>
      </c>
      <c r="BX267" s="32" t="s">
        <v>5376</v>
      </c>
      <c r="BY267" s="32" t="s">
        <v>5377</v>
      </c>
      <c r="BZ267" s="32" t="s">
        <v>18</v>
      </c>
    </row>
    <row r="268" spans="1:78">
      <c r="A268" s="32" t="s">
        <v>22</v>
      </c>
      <c r="B268" s="33" t="s">
        <v>5378</v>
      </c>
      <c r="C268" s="32" t="s">
        <v>5379</v>
      </c>
      <c r="D268" s="32" t="s">
        <v>5380</v>
      </c>
      <c r="E268" s="33" t="s">
        <v>5381</v>
      </c>
      <c r="F268" s="32" t="s">
        <v>5382</v>
      </c>
      <c r="G268" s="32" t="s">
        <v>5383</v>
      </c>
      <c r="H268" s="32" t="s">
        <v>5384</v>
      </c>
      <c r="I268" s="33" t="s">
        <v>5385</v>
      </c>
      <c r="J268" s="32" t="s">
        <v>5386</v>
      </c>
      <c r="K268" s="32" t="s">
        <v>5387</v>
      </c>
      <c r="L268" s="33" t="s">
        <v>5388</v>
      </c>
      <c r="M268" s="32" t="s">
        <v>5389</v>
      </c>
      <c r="N268" s="32" t="s">
        <v>5390</v>
      </c>
      <c r="O268" s="32" t="s">
        <v>5391</v>
      </c>
      <c r="P268" s="36">
        <f t="shared" si="173"/>
        <v>-0.53309417942000004</v>
      </c>
      <c r="Q268" s="38">
        <f t="shared" si="174"/>
        <v>-0.43162119173703362</v>
      </c>
      <c r="R268" s="41" t="s">
        <v>5392</v>
      </c>
      <c r="S268" s="44">
        <f t="shared" si="175"/>
        <v>0.15894867828564826</v>
      </c>
      <c r="T268" s="43">
        <f t="shared" si="176"/>
        <v>2.0170855531868228</v>
      </c>
      <c r="U268" s="42">
        <f t="shared" si="177"/>
        <v>0.64205827285786599</v>
      </c>
      <c r="V268" s="32" t="s">
        <v>5393</v>
      </c>
      <c r="W268" s="32" t="s">
        <v>5394</v>
      </c>
      <c r="X268" s="32" t="s">
        <v>5395</v>
      </c>
      <c r="Y268" s="32" t="s">
        <v>5396</v>
      </c>
      <c r="Z268" s="32" t="s">
        <v>5397</v>
      </c>
      <c r="AA268" s="32" t="s">
        <v>5398</v>
      </c>
      <c r="AB268" s="32" t="s">
        <v>5399</v>
      </c>
      <c r="AC268" s="47">
        <f t="shared" si="178"/>
        <v>4.6547747760591798E-2</v>
      </c>
      <c r="AD268" s="32"/>
      <c r="AE268" s="32" t="s">
        <v>5400</v>
      </c>
      <c r="AF268" s="32" t="s">
        <v>5401</v>
      </c>
      <c r="AG268" s="28">
        <f t="shared" si="179"/>
        <v>4.9288000000000238</v>
      </c>
      <c r="AH268" s="32">
        <v>2</v>
      </c>
      <c r="AI268" s="32">
        <v>2</v>
      </c>
      <c r="AJ268" s="49">
        <f t="shared" si="180"/>
        <v>6.745201975406629</v>
      </c>
      <c r="AK268" s="51">
        <f t="shared" si="181"/>
        <v>8.7593451969023892</v>
      </c>
      <c r="AL268" s="51">
        <f t="shared" si="182"/>
        <v>1.3685282371787446</v>
      </c>
      <c r="AM268" s="51">
        <f t="shared" si="183"/>
        <v>1.7771760259905751</v>
      </c>
      <c r="AN268" s="51"/>
      <c r="AO268" s="51">
        <f t="shared" si="184"/>
        <v>0</v>
      </c>
      <c r="AP268" s="51">
        <f t="shared" si="185"/>
        <v>0</v>
      </c>
      <c r="AQ268" s="51">
        <f t="shared" si="186"/>
        <v>0</v>
      </c>
      <c r="AR268" s="51">
        <f t="shared" si="187"/>
        <v>0</v>
      </c>
      <c r="AS268" s="51">
        <f t="shared" si="188"/>
        <v>1.3685282371787446</v>
      </c>
      <c r="AT268" s="51">
        <f t="shared" si="189"/>
        <v>1.3685282371787446</v>
      </c>
      <c r="AU268" s="51">
        <f t="shared" si="190"/>
        <v>1</v>
      </c>
      <c r="AV268" s="51">
        <f t="shared" si="191"/>
        <v>1</v>
      </c>
      <c r="AW268" s="51">
        <f t="shared" si="192"/>
        <v>0</v>
      </c>
      <c r="AX268" s="51">
        <f t="shared" si="193"/>
        <v>0</v>
      </c>
      <c r="AY268" s="51">
        <f t="shared" si="194"/>
        <v>0</v>
      </c>
      <c r="AZ268" s="51">
        <f t="shared" si="195"/>
        <v>0</v>
      </c>
      <c r="BA268" s="51">
        <f t="shared" si="196"/>
        <v>0</v>
      </c>
      <c r="BB268" s="51">
        <f t="shared" si="197"/>
        <v>0</v>
      </c>
      <c r="BC268" s="51">
        <f t="shared" si="198"/>
        <v>0</v>
      </c>
      <c r="BD268" s="51">
        <f t="shared" si="199"/>
        <v>0</v>
      </c>
      <c r="BE268" s="51">
        <f t="shared" si="200"/>
        <v>0</v>
      </c>
      <c r="BF268" s="51">
        <f t="shared" si="201"/>
        <v>0</v>
      </c>
      <c r="BG268" s="51">
        <f t="shared" si="202"/>
        <v>0</v>
      </c>
      <c r="BH268" s="51">
        <f t="shared" si="203"/>
        <v>0</v>
      </c>
      <c r="BI268" s="51">
        <f t="shared" si="204"/>
        <v>1.7771760259905751</v>
      </c>
      <c r="BJ268" s="51">
        <f t="shared" si="205"/>
        <v>1.7771760259905751</v>
      </c>
      <c r="BK268" s="51">
        <f t="shared" si="206"/>
        <v>1</v>
      </c>
      <c r="BL268" s="51">
        <f t="shared" si="207"/>
        <v>1</v>
      </c>
      <c r="BM268" s="51">
        <f t="shared" si="208"/>
        <v>0</v>
      </c>
      <c r="BN268" s="51">
        <f t="shared" si="209"/>
        <v>0</v>
      </c>
      <c r="BO268" s="51">
        <f t="shared" si="210"/>
        <v>0</v>
      </c>
      <c r="BP268" s="51">
        <f t="shared" si="211"/>
        <v>0</v>
      </c>
      <c r="BQ268" s="51">
        <f t="shared" si="212"/>
        <v>0</v>
      </c>
      <c r="BR268" s="51">
        <f t="shared" si="213"/>
        <v>0</v>
      </c>
      <c r="BS268" s="51">
        <f t="shared" si="214"/>
        <v>0</v>
      </c>
      <c r="BT268" s="51">
        <f t="shared" si="215"/>
        <v>0</v>
      </c>
      <c r="BU268" s="32" t="s">
        <v>5402</v>
      </c>
      <c r="BV268" s="32" t="s">
        <v>5403</v>
      </c>
      <c r="BW268" s="32" t="s">
        <v>5404</v>
      </c>
      <c r="BX268" s="32" t="s">
        <v>5405</v>
      </c>
      <c r="BY268" s="32" t="s">
        <v>5406</v>
      </c>
      <c r="BZ268" s="32" t="s">
        <v>18</v>
      </c>
    </row>
    <row r="269" spans="1:78">
      <c r="A269" s="32" t="s">
        <v>16</v>
      </c>
      <c r="B269" s="33" t="s">
        <v>5407</v>
      </c>
      <c r="C269" s="32" t="s">
        <v>5408</v>
      </c>
      <c r="D269" s="32" t="s">
        <v>5409</v>
      </c>
      <c r="E269" s="33" t="s">
        <v>5410</v>
      </c>
      <c r="F269" s="32" t="s">
        <v>5411</v>
      </c>
      <c r="G269" s="32" t="s">
        <v>5412</v>
      </c>
      <c r="H269" s="32" t="s">
        <v>5413</v>
      </c>
      <c r="I269" s="33" t="s">
        <v>5414</v>
      </c>
      <c r="J269" s="32" t="s">
        <v>5415</v>
      </c>
      <c r="K269" s="32" t="s">
        <v>5416</v>
      </c>
      <c r="L269" s="32" t="s">
        <v>5417</v>
      </c>
      <c r="M269" s="33" t="s">
        <v>5418</v>
      </c>
      <c r="N269" s="33" t="s">
        <v>5419</v>
      </c>
      <c r="O269" s="33" t="s">
        <v>5420</v>
      </c>
      <c r="P269" s="36">
        <f t="shared" si="173"/>
        <v>0</v>
      </c>
      <c r="Q269" s="38">
        <f t="shared" si="174"/>
        <v>-1</v>
      </c>
      <c r="R269" s="41" t="s">
        <v>5421</v>
      </c>
      <c r="S269" s="44">
        <f t="shared" si="175"/>
        <v>0.69183826156342831</v>
      </c>
      <c r="T269" s="43">
        <f t="shared" si="176"/>
        <v>3.1415926535897931</v>
      </c>
      <c r="U269" s="42">
        <f t="shared" si="177"/>
        <v>1</v>
      </c>
      <c r="V269" s="32" t="s">
        <v>5422</v>
      </c>
      <c r="W269" s="32" t="s">
        <v>5423</v>
      </c>
      <c r="X269" s="33" t="s">
        <v>5424</v>
      </c>
      <c r="Y269" s="32" t="s">
        <v>5425</v>
      </c>
      <c r="Z269" s="32" t="s">
        <v>5426</v>
      </c>
      <c r="AA269" s="32" t="s">
        <v>5427</v>
      </c>
      <c r="AB269" s="32" t="s">
        <v>5428</v>
      </c>
      <c r="AC269" s="47">
        <f t="shared" si="178"/>
        <v>2.656733469615662E-2</v>
      </c>
      <c r="AD269" s="32"/>
      <c r="AE269" s="32" t="s">
        <v>5429</v>
      </c>
      <c r="AF269" s="32" t="s">
        <v>5430</v>
      </c>
      <c r="AG269" s="28">
        <f t="shared" si="179"/>
        <v>7.2660000000000196</v>
      </c>
      <c r="AH269" s="32">
        <v>4</v>
      </c>
      <c r="AI269" s="32">
        <v>2</v>
      </c>
      <c r="AJ269" s="49">
        <f t="shared" si="180"/>
        <v>9.6761336220791652</v>
      </c>
      <c r="AK269" s="51">
        <f t="shared" si="181"/>
        <v>10.207626913950401</v>
      </c>
      <c r="AL269" s="51">
        <f t="shared" si="182"/>
        <v>1.3317001957169199</v>
      </c>
      <c r="AM269" s="51">
        <f t="shared" si="183"/>
        <v>1.4048481852395229</v>
      </c>
      <c r="AN269" s="51"/>
      <c r="AO269" s="51">
        <f t="shared" si="184"/>
        <v>0</v>
      </c>
      <c r="AP269" s="51">
        <f t="shared" si="185"/>
        <v>0</v>
      </c>
      <c r="AQ269" s="51">
        <f t="shared" si="186"/>
        <v>0</v>
      </c>
      <c r="AR269" s="51">
        <f t="shared" si="187"/>
        <v>0</v>
      </c>
      <c r="AS269" s="51">
        <f t="shared" si="188"/>
        <v>0</v>
      </c>
      <c r="AT269" s="51">
        <f t="shared" si="189"/>
        <v>1.3317001957169199</v>
      </c>
      <c r="AU269" s="51">
        <f t="shared" si="190"/>
        <v>0</v>
      </c>
      <c r="AV269" s="51">
        <f t="shared" si="191"/>
        <v>1</v>
      </c>
      <c r="AW269" s="51">
        <f t="shared" si="192"/>
        <v>0</v>
      </c>
      <c r="AX269" s="51">
        <f t="shared" si="193"/>
        <v>0</v>
      </c>
      <c r="AY269" s="51">
        <f t="shared" si="194"/>
        <v>0</v>
      </c>
      <c r="AZ269" s="51">
        <f t="shared" si="195"/>
        <v>0</v>
      </c>
      <c r="BA269" s="51">
        <f t="shared" si="196"/>
        <v>1.3317001957169199</v>
      </c>
      <c r="BB269" s="51">
        <f t="shared" si="197"/>
        <v>0</v>
      </c>
      <c r="BC269" s="51">
        <f t="shared" si="198"/>
        <v>1</v>
      </c>
      <c r="BD269" s="51">
        <f t="shared" si="199"/>
        <v>0</v>
      </c>
      <c r="BE269" s="51">
        <f t="shared" si="200"/>
        <v>0</v>
      </c>
      <c r="BF269" s="51">
        <f t="shared" si="201"/>
        <v>0</v>
      </c>
      <c r="BG269" s="51">
        <f t="shared" si="202"/>
        <v>0</v>
      </c>
      <c r="BH269" s="51">
        <f t="shared" si="203"/>
        <v>0</v>
      </c>
      <c r="BI269" s="51">
        <f t="shared" si="204"/>
        <v>0</v>
      </c>
      <c r="BJ269" s="51">
        <f t="shared" si="205"/>
        <v>1.4048481852395229</v>
      </c>
      <c r="BK269" s="51">
        <f t="shared" si="206"/>
        <v>0</v>
      </c>
      <c r="BL269" s="51">
        <f t="shared" si="207"/>
        <v>1</v>
      </c>
      <c r="BM269" s="51">
        <f t="shared" si="208"/>
        <v>0</v>
      </c>
      <c r="BN269" s="51">
        <f t="shared" si="209"/>
        <v>0</v>
      </c>
      <c r="BO269" s="51">
        <f t="shared" si="210"/>
        <v>0</v>
      </c>
      <c r="BP269" s="51">
        <f t="shared" si="211"/>
        <v>0</v>
      </c>
      <c r="BQ269" s="51">
        <f t="shared" si="212"/>
        <v>1.4048481852395229</v>
      </c>
      <c r="BR269" s="51">
        <f t="shared" si="213"/>
        <v>0</v>
      </c>
      <c r="BS269" s="51">
        <f t="shared" si="214"/>
        <v>1</v>
      </c>
      <c r="BT269" s="51">
        <f t="shared" si="215"/>
        <v>0</v>
      </c>
      <c r="BU269" s="32" t="s">
        <v>5431</v>
      </c>
      <c r="BV269" s="32" t="s">
        <v>5432</v>
      </c>
      <c r="BW269" s="32" t="s">
        <v>5433</v>
      </c>
      <c r="BX269" s="32" t="s">
        <v>5434</v>
      </c>
      <c r="BY269" s="32" t="s">
        <v>5435</v>
      </c>
      <c r="BZ269" s="32" t="s">
        <v>18</v>
      </c>
    </row>
    <row r="273" spans="2:10">
      <c r="E273" t="s">
        <v>5820</v>
      </c>
    </row>
    <row r="274" spans="2:10">
      <c r="C274" t="s">
        <v>5821</v>
      </c>
      <c r="E274" t="s">
        <v>5822</v>
      </c>
      <c r="G274" t="s">
        <v>5823</v>
      </c>
      <c r="I274" t="s">
        <v>5824</v>
      </c>
    </row>
    <row r="275" spans="2:10">
      <c r="C275" t="s">
        <v>5825</v>
      </c>
      <c r="D275" t="s">
        <v>5826</v>
      </c>
      <c r="E275" t="s">
        <v>5825</v>
      </c>
      <c r="F275" t="s">
        <v>5826</v>
      </c>
      <c r="G275" t="s">
        <v>5825</v>
      </c>
      <c r="H275" t="s">
        <v>5826</v>
      </c>
      <c r="I275" t="s">
        <v>5825</v>
      </c>
      <c r="J275" t="s">
        <v>5826</v>
      </c>
    </row>
    <row r="276" spans="2:10">
      <c r="B276" t="s">
        <v>5753</v>
      </c>
      <c r="C276">
        <v>2.2700957345235016</v>
      </c>
      <c r="D276">
        <v>2.1861845321725926</v>
      </c>
      <c r="E276">
        <v>1.9224782287630113</v>
      </c>
      <c r="F276">
        <v>1.8065291939778376</v>
      </c>
      <c r="G276">
        <v>1.8966507770048984</v>
      </c>
      <c r="H276">
        <v>1.9523915609324811</v>
      </c>
      <c r="I276">
        <v>2.1326764167043346</v>
      </c>
      <c r="J276" s="9">
        <v>2.4092450569718955</v>
      </c>
    </row>
    <row r="277" spans="2:10">
      <c r="B277" t="s">
        <v>5735</v>
      </c>
      <c r="C277">
        <v>1.1298291337744937</v>
      </c>
      <c r="D277">
        <v>1.0096235819931236</v>
      </c>
      <c r="E277">
        <v>0.79603095524712408</v>
      </c>
      <c r="F277">
        <v>0.91437497794881617</v>
      </c>
      <c r="G277">
        <v>0.92978689461487718</v>
      </c>
      <c r="H277">
        <v>0.95477712250215163</v>
      </c>
      <c r="I277">
        <v>1.3693861486209522</v>
      </c>
      <c r="J277" s="9">
        <v>1.4680131695645746</v>
      </c>
    </row>
    <row r="278" spans="2:10">
      <c r="E278" t="s">
        <v>5827</v>
      </c>
    </row>
    <row r="279" spans="2:10">
      <c r="C279" t="s">
        <v>5821</v>
      </c>
      <c r="E279" t="s">
        <v>5822</v>
      </c>
      <c r="G279" t="s">
        <v>5823</v>
      </c>
      <c r="I279" t="s">
        <v>5824</v>
      </c>
    </row>
    <row r="280" spans="2:10">
      <c r="C280" t="s">
        <v>5825</v>
      </c>
      <c r="D280" t="s">
        <v>5826</v>
      </c>
      <c r="E280" t="s">
        <v>5825</v>
      </c>
      <c r="F280" t="s">
        <v>5826</v>
      </c>
      <c r="G280" t="s">
        <v>5825</v>
      </c>
      <c r="H280" t="s">
        <v>5826</v>
      </c>
      <c r="I280" t="s">
        <v>5825</v>
      </c>
      <c r="J280" t="s">
        <v>5826</v>
      </c>
    </row>
    <row r="281" spans="2:10">
      <c r="B281" t="s">
        <v>5753</v>
      </c>
      <c r="C281">
        <v>2.6817844301124287</v>
      </c>
      <c r="D281">
        <v>2.5684159445696126</v>
      </c>
      <c r="E281">
        <v>2.2907698787607309</v>
      </c>
      <c r="F281">
        <v>2.1504661051040683</v>
      </c>
      <c r="G281">
        <v>2.2423117536150938</v>
      </c>
      <c r="H281">
        <v>2.3288317022028142</v>
      </c>
      <c r="I281">
        <v>2.5176251892481232</v>
      </c>
      <c r="J281" s="9">
        <v>2.8348131966372878</v>
      </c>
    </row>
    <row r="282" spans="2:10">
      <c r="B282" t="s">
        <v>5735</v>
      </c>
      <c r="C282">
        <v>1.3294043525627346</v>
      </c>
      <c r="D282">
        <v>1.2067065018806065</v>
      </c>
      <c r="E282">
        <v>0.93940116838170906</v>
      </c>
      <c r="F282">
        <v>1.0704006157471868</v>
      </c>
      <c r="G282">
        <v>1.1133863600149132</v>
      </c>
      <c r="H282">
        <v>1.1342236182621777</v>
      </c>
      <c r="I282">
        <v>1.6425911074194073</v>
      </c>
      <c r="J282" s="9">
        <v>1.7731336283727048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P83"/>
  <sheetViews>
    <sheetView topLeftCell="AL1" workbookViewId="0">
      <selection activeCell="AJ14" sqref="AJ14"/>
    </sheetView>
  </sheetViews>
  <sheetFormatPr defaultRowHeight="15"/>
  <cols>
    <col min="16" max="17" width="12.7109375" style="9" bestFit="1" customWidth="1"/>
    <col min="18" max="18" width="12" style="8" bestFit="1" customWidth="1"/>
    <col min="19" max="19" width="11" style="8" bestFit="1" customWidth="1"/>
    <col min="20" max="20" width="9.140625" style="10"/>
    <col min="21" max="21" width="12" style="10" bestFit="1" customWidth="1"/>
    <col min="29" max="29" width="12" style="11" bestFit="1" customWidth="1"/>
    <col min="30" max="30" width="9.140625" style="13"/>
    <col min="33" max="33" width="13.140625" style="12" customWidth="1"/>
    <col min="35" max="35" width="10.5703125" customWidth="1"/>
    <col min="36" max="36" width="16.140625" style="15" customWidth="1"/>
    <col min="37" max="37" width="21.28515625" style="16" customWidth="1"/>
    <col min="38" max="38" width="10.85546875" style="15" customWidth="1"/>
    <col min="39" max="39" width="11.5703125" style="16" customWidth="1"/>
  </cols>
  <sheetData>
    <row r="1" spans="1:94">
      <c r="A1" t="s">
        <v>0</v>
      </c>
      <c r="B1" t="s">
        <v>1</v>
      </c>
      <c r="E1" t="s">
        <v>2</v>
      </c>
      <c r="I1" t="s">
        <v>3</v>
      </c>
      <c r="L1" t="s">
        <v>4</v>
      </c>
      <c r="P1" s="9" t="s">
        <v>5738</v>
      </c>
      <c r="T1" s="10" t="s">
        <v>5</v>
      </c>
      <c r="U1" s="10" t="s">
        <v>5828</v>
      </c>
      <c r="V1" t="s">
        <v>6</v>
      </c>
      <c r="Y1" t="s">
        <v>7</v>
      </c>
      <c r="AB1" t="s">
        <v>8</v>
      </c>
      <c r="AE1" t="s">
        <v>9</v>
      </c>
      <c r="AF1" t="s">
        <v>10</v>
      </c>
      <c r="AH1" t="s">
        <v>11</v>
      </c>
      <c r="AI1" t="s">
        <v>12</v>
      </c>
      <c r="AO1" s="17" t="s">
        <v>5829</v>
      </c>
      <c r="AP1" s="17"/>
      <c r="BE1" s="27" t="s">
        <v>5830</v>
      </c>
      <c r="BF1" s="27"/>
      <c r="CK1" t="s">
        <v>13</v>
      </c>
      <c r="CL1" t="s">
        <v>14</v>
      </c>
      <c r="CM1" t="s">
        <v>15</v>
      </c>
    </row>
    <row r="2" spans="1:94">
      <c r="R2" s="8" t="s">
        <v>5831</v>
      </c>
      <c r="S2" s="8" t="s">
        <v>5832</v>
      </c>
      <c r="U2" s="10" t="s">
        <v>5833</v>
      </c>
      <c r="AC2" s="11" t="s">
        <v>5834</v>
      </c>
      <c r="AD2" s="13" t="s">
        <v>5745</v>
      </c>
      <c r="AG2" s="12" t="s">
        <v>5835</v>
      </c>
      <c r="AJ2" s="15" t="s">
        <v>5836</v>
      </c>
      <c r="AK2" s="16" t="s">
        <v>5837</v>
      </c>
      <c r="AL2" s="15" t="s">
        <v>5838</v>
      </c>
      <c r="AM2" s="16" t="s">
        <v>5839</v>
      </c>
      <c r="AO2" s="18" t="s">
        <v>5840</v>
      </c>
      <c r="AP2" s="18"/>
      <c r="AQ2" s="18"/>
      <c r="AR2" s="18"/>
      <c r="AS2" s="19" t="s">
        <v>5728</v>
      </c>
      <c r="AT2" s="19"/>
      <c r="AU2" s="19"/>
      <c r="AV2" s="19"/>
      <c r="AW2" s="20" t="s">
        <v>5729</v>
      </c>
      <c r="AX2" s="20"/>
      <c r="AY2" s="20"/>
      <c r="AZ2" s="20"/>
      <c r="BA2" s="22"/>
      <c r="BB2" s="22" t="s">
        <v>5730</v>
      </c>
      <c r="BC2" s="22"/>
      <c r="BD2" s="22"/>
      <c r="BE2" s="18" t="s">
        <v>5840</v>
      </c>
      <c r="BF2" s="18"/>
      <c r="BG2" s="18"/>
      <c r="BH2" s="18"/>
      <c r="BI2" s="2" t="s">
        <v>5728</v>
      </c>
      <c r="BJ2" s="2"/>
      <c r="BK2" s="2"/>
      <c r="BL2" s="2"/>
      <c r="BM2" s="20" t="s">
        <v>5729</v>
      </c>
      <c r="BN2" s="20"/>
      <c r="BO2" s="20"/>
      <c r="BP2" s="20"/>
      <c r="BQ2" s="22"/>
      <c r="BR2" s="22" t="s">
        <v>5730</v>
      </c>
      <c r="BS2" s="22"/>
      <c r="BT2" s="22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</row>
    <row r="3" spans="1:94">
      <c r="AD3" s="14">
        <v>9</v>
      </c>
      <c r="AO3" t="s">
        <v>5731</v>
      </c>
      <c r="AP3" t="s">
        <v>5732</v>
      </c>
      <c r="AS3" t="s">
        <v>5731</v>
      </c>
      <c r="AT3" t="s">
        <v>5732</v>
      </c>
      <c r="AW3" t="s">
        <v>5731</v>
      </c>
      <c r="AX3" t="s">
        <v>5732</v>
      </c>
      <c r="BA3" t="s">
        <v>5731</v>
      </c>
      <c r="BB3" t="s">
        <v>5732</v>
      </c>
      <c r="BE3" t="s">
        <v>5731</v>
      </c>
      <c r="BF3" t="s">
        <v>5732</v>
      </c>
      <c r="BI3" t="s">
        <v>5731</v>
      </c>
      <c r="BJ3" t="s">
        <v>5732</v>
      </c>
      <c r="BM3" t="s">
        <v>5731</v>
      </c>
      <c r="BN3" t="s">
        <v>5732</v>
      </c>
      <c r="BQ3" t="s">
        <v>5731</v>
      </c>
      <c r="BR3" t="s">
        <v>5732</v>
      </c>
    </row>
    <row r="4" spans="1:94">
      <c r="AD4" s="14"/>
      <c r="AN4" t="s">
        <v>5733</v>
      </c>
      <c r="AO4" s="18">
        <f t="shared" ref="AO4:BT4" si="0">SUM(AO14:AO83)</f>
        <v>41.035137914276135</v>
      </c>
      <c r="AP4" s="18">
        <f t="shared" si="0"/>
        <v>46.263155247815497</v>
      </c>
      <c r="AQ4" s="18">
        <f t="shared" si="0"/>
        <v>13</v>
      </c>
      <c r="AR4" s="18">
        <f t="shared" si="0"/>
        <v>18</v>
      </c>
      <c r="AS4" s="19">
        <f t="shared" si="0"/>
        <v>41.90045164039735</v>
      </c>
      <c r="AT4" s="19">
        <f t="shared" si="0"/>
        <v>29.093388203402661</v>
      </c>
      <c r="AU4" s="19">
        <f t="shared" si="0"/>
        <v>19</v>
      </c>
      <c r="AV4" s="19">
        <f t="shared" si="0"/>
        <v>13</v>
      </c>
      <c r="AW4" s="20">
        <f t="shared" si="0"/>
        <v>31.107380140141029</v>
      </c>
      <c r="AX4" s="20">
        <f t="shared" si="0"/>
        <v>51.691175432179783</v>
      </c>
      <c r="AY4" s="20">
        <f t="shared" si="0"/>
        <v>13</v>
      </c>
      <c r="AZ4" s="20">
        <f t="shared" si="0"/>
        <v>21</v>
      </c>
      <c r="BA4" s="22">
        <f t="shared" si="0"/>
        <v>70.55380094506404</v>
      </c>
      <c r="BB4" s="22">
        <f t="shared" si="0"/>
        <v>57.549051756480623</v>
      </c>
      <c r="BC4" s="22">
        <f t="shared" si="0"/>
        <v>25</v>
      </c>
      <c r="BD4" s="22">
        <f t="shared" si="0"/>
        <v>18</v>
      </c>
      <c r="BE4" s="18">
        <f t="shared" si="0"/>
        <v>35.965710258083817</v>
      </c>
      <c r="BF4" s="18">
        <f t="shared" si="0"/>
        <v>42.087483822144925</v>
      </c>
      <c r="BG4" s="18">
        <f t="shared" si="0"/>
        <v>13</v>
      </c>
      <c r="BH4" s="18">
        <f t="shared" si="0"/>
        <v>18</v>
      </c>
      <c r="BI4" s="2">
        <f t="shared" si="0"/>
        <v>38.972642364553963</v>
      </c>
      <c r="BJ4" s="2">
        <f t="shared" si="0"/>
        <v>24.242869226350532</v>
      </c>
      <c r="BK4" s="2">
        <f t="shared" si="0"/>
        <v>19</v>
      </c>
      <c r="BL4" s="2">
        <f t="shared" si="0"/>
        <v>13</v>
      </c>
      <c r="BM4" s="20">
        <f t="shared" si="0"/>
        <v>29.598250697195777</v>
      </c>
      <c r="BN4" s="20">
        <f t="shared" si="0"/>
        <v>46.187706988505781</v>
      </c>
      <c r="BO4" s="20">
        <f t="shared" si="0"/>
        <v>13</v>
      </c>
      <c r="BP4" s="20">
        <f t="shared" si="0"/>
        <v>21</v>
      </c>
      <c r="BQ4" s="22">
        <f t="shared" si="0"/>
        <v>64.367656136987591</v>
      </c>
      <c r="BR4" s="22">
        <f t="shared" si="0"/>
        <v>56.386199419819917</v>
      </c>
      <c r="BS4" s="22">
        <f t="shared" si="0"/>
        <v>25</v>
      </c>
      <c r="BT4" s="22">
        <f t="shared" si="0"/>
        <v>18</v>
      </c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</row>
    <row r="5" spans="1:94">
      <c r="AD5" s="14"/>
      <c r="AN5" t="s">
        <v>5734</v>
      </c>
      <c r="AO5" s="23">
        <f>AO4/AQ4</f>
        <v>3.1565490703289334</v>
      </c>
      <c r="AP5" s="23">
        <f>AP4/AR4</f>
        <v>2.5701752915453056</v>
      </c>
      <c r="AS5" s="24">
        <f>AS4/AU4</f>
        <v>2.2052869284419656</v>
      </c>
      <c r="AT5" s="24">
        <f>AT4/AV4</f>
        <v>2.2379529387232817</v>
      </c>
      <c r="AW5" s="25">
        <f>AW4/AY4</f>
        <v>2.3928753953954636</v>
      </c>
      <c r="AX5" s="25">
        <f>AX4/AZ4</f>
        <v>2.4614845443895135</v>
      </c>
      <c r="BA5" s="26">
        <f>BA4/BC4</f>
        <v>2.8221520378025615</v>
      </c>
      <c r="BB5" s="26">
        <f>BB4/BD4</f>
        <v>3.1971695420267014</v>
      </c>
      <c r="BE5">
        <f>BE4/BG4</f>
        <v>2.7665930967756784</v>
      </c>
      <c r="BF5">
        <f>BF4/BH4</f>
        <v>2.3381935456747183</v>
      </c>
      <c r="BI5">
        <f>BI4/BK4</f>
        <v>2.0511917033975768</v>
      </c>
      <c r="BJ5">
        <f>BJ4/BL4</f>
        <v>1.8648360943346562</v>
      </c>
      <c r="BM5">
        <f>BM4/BO4</f>
        <v>2.276788515168906</v>
      </c>
      <c r="BN5">
        <f>BN4/BP4</f>
        <v>2.1994146185002754</v>
      </c>
      <c r="BQ5">
        <f>BQ4/BS4</f>
        <v>2.5747062454795038</v>
      </c>
      <c r="BR5">
        <f>BR4/BT4</f>
        <v>3.1325666344344398</v>
      </c>
    </row>
    <row r="6" spans="1:94">
      <c r="AD6" s="14"/>
      <c r="AN6" t="s">
        <v>5735</v>
      </c>
      <c r="AO6" s="10" cm="1">
        <f t="array" ref="AO6">STDEVP(IF(AO14:AO83&lt;&gt;0, AO14:AO83, ""))</f>
        <v>1.3357896357080197</v>
      </c>
      <c r="AP6" s="10" cm="1">
        <f t="array" ref="AP6">STDEVP(IF(AP14:AP83&lt;&gt;0, AP14:AP83, ""))</f>
        <v>0.98632093406794819</v>
      </c>
      <c r="AS6" s="4" cm="1">
        <f t="array" ref="AS6">STDEVP(IF(AS14:AS83&lt;&gt;0, AS14:AS83, ""))</f>
        <v>0.72868533578686079</v>
      </c>
      <c r="AT6" s="4" cm="1">
        <f t="array" ref="AT6">STDEVP(IF(AT14:AT83&lt;&gt;0, AT14:AT83, ""))</f>
        <v>1.0686020586435823</v>
      </c>
      <c r="AW6" s="22" cm="1">
        <f t="array" ref="AW6">STDEVP(IF(AW14:AW83&lt;&gt;0, AW14:AW83, ""))</f>
        <v>1.167411011315189</v>
      </c>
      <c r="AX6" s="22" cm="1">
        <f t="array" ref="AX6">STDEVP(IF(AX14:AX83&lt;&gt;0, AX14:AX83, ""))</f>
        <v>1.0601987751711748</v>
      </c>
      <c r="BA6" s="26" cm="1">
        <f t="array" ref="BA6">STDEVP(IF(BA14:BA83&lt;&gt;0, BA14:BA83, ""))</f>
        <v>1.5377692722329985</v>
      </c>
      <c r="BB6" s="26" cm="1">
        <f t="array" ref="BB6">STDEVP(IF(BB14:BB83&lt;&gt;0, BB14:BB83, ""))</f>
        <v>1.7383998479081553</v>
      </c>
    </row>
    <row r="7" spans="1:94">
      <c r="AD7" s="14"/>
      <c r="AN7" t="s">
        <v>5736</v>
      </c>
      <c r="AO7">
        <f>AO5+AO6</f>
        <v>4.4923387060369535</v>
      </c>
      <c r="AP7">
        <f>AP5+AP6</f>
        <v>3.5564962256132535</v>
      </c>
      <c r="AS7">
        <f>AS5+AS6</f>
        <v>2.9339722642288262</v>
      </c>
      <c r="AT7">
        <f>AT5+AT6</f>
        <v>3.306554997366864</v>
      </c>
      <c r="AW7">
        <f>AW5+AW6</f>
        <v>3.5602864067106523</v>
      </c>
      <c r="AX7">
        <f>AX5+AX6</f>
        <v>3.5216833195606885</v>
      </c>
      <c r="BA7">
        <f>BA5+BA6</f>
        <v>4.3599213100355598</v>
      </c>
      <c r="BB7">
        <f>BB5+BB6</f>
        <v>4.9355693899348569</v>
      </c>
    </row>
    <row r="8" spans="1:94">
      <c r="AD8" s="14"/>
      <c r="AN8" t="s">
        <v>5737</v>
      </c>
      <c r="AO8">
        <f>AO5-AO6</f>
        <v>1.8207594346209137</v>
      </c>
      <c r="AP8">
        <f>AP5-AP6</f>
        <v>1.5838543574773574</v>
      </c>
      <c r="AS8">
        <f>AS5-AS6</f>
        <v>1.4766015926551048</v>
      </c>
      <c r="AT8">
        <f>AT5-AT6</f>
        <v>1.1693508800796995</v>
      </c>
      <c r="AW8">
        <f>AW5-AW6</f>
        <v>1.2254643840802746</v>
      </c>
      <c r="AX8">
        <f>AX5-AX6</f>
        <v>1.4012857692183387</v>
      </c>
      <c r="BA8">
        <f>BA5-BA6</f>
        <v>1.284382765569563</v>
      </c>
      <c r="BB8">
        <f>BB5-BB6</f>
        <v>1.4587696941185462</v>
      </c>
    </row>
    <row r="9" spans="1:94">
      <c r="AD9" s="14"/>
    </row>
    <row r="10" spans="1:94">
      <c r="AD10" s="14"/>
    </row>
    <row r="12" spans="1:94">
      <c r="BW12" t="s">
        <v>5731</v>
      </c>
      <c r="BX12" t="s">
        <v>5732</v>
      </c>
    </row>
    <row r="13" spans="1:94">
      <c r="BW13" s="23">
        <v>3.1565490703289334</v>
      </c>
      <c r="BX13" s="23">
        <v>2.5701752915453056</v>
      </c>
    </row>
    <row r="14" spans="1:94">
      <c r="A14" t="s">
        <v>16</v>
      </c>
      <c r="B14">
        <v>0</v>
      </c>
      <c r="C14">
        <v>1.6</v>
      </c>
      <c r="D14">
        <v>0</v>
      </c>
      <c r="E14">
        <v>0</v>
      </c>
      <c r="F14">
        <v>0</v>
      </c>
      <c r="G14">
        <v>0</v>
      </c>
      <c r="H14">
        <v>1</v>
      </c>
      <c r="I14">
        <v>-0.25994070000000002</v>
      </c>
      <c r="J14">
        <v>1.623597</v>
      </c>
      <c r="K14">
        <v>9.3777719999999995E-2</v>
      </c>
      <c r="L14">
        <v>8.3292840000000007E-2</v>
      </c>
      <c r="M14">
        <v>-0.91656760000000004</v>
      </c>
      <c r="N14">
        <v>-8.8196860000000002E-2</v>
      </c>
      <c r="O14">
        <v>-0.38103500000000001</v>
      </c>
      <c r="P14" s="9">
        <f>L14*L15+M14*M15+N14*N15+O14*O15</f>
        <v>-3.1604132667042484E-2</v>
      </c>
      <c r="Q14" s="9">
        <f>2*P14*P14-1</f>
        <v>-0.99800235759672795</v>
      </c>
      <c r="R14" s="8">
        <f>ACOS(Q14)</f>
        <v>3.0783738612308538</v>
      </c>
      <c r="S14" s="8">
        <f>R14/PI()</f>
        <v>0.97987683339954934</v>
      </c>
      <c r="T14" s="10">
        <v>3.728138</v>
      </c>
      <c r="U14" s="10">
        <f>T14/PI()</f>
        <v>1.186703182457465</v>
      </c>
      <c r="V14">
        <v>2.2930579999999998</v>
      </c>
      <c r="W14">
        <v>2.6650830000000001</v>
      </c>
      <c r="X14">
        <v>-2.739798</v>
      </c>
      <c r="Y14">
        <v>0.47764279999999998</v>
      </c>
      <c r="Z14">
        <v>0.42075380000000001</v>
      </c>
      <c r="AA14">
        <v>0.4213577</v>
      </c>
      <c r="AB14">
        <v>0.36845539999999999</v>
      </c>
      <c r="AC14" s="11">
        <f>Y14*Z14*AA14*AB14</f>
        <v>3.1200901546545718E-2</v>
      </c>
      <c r="AE14">
        <v>65.0929</v>
      </c>
      <c r="AF14">
        <v>70.123900000000006</v>
      </c>
      <c r="AG14" s="12">
        <f>AF14-AE14</f>
        <v>5.0310000000000059</v>
      </c>
      <c r="AH14">
        <v>4</v>
      </c>
      <c r="AI14">
        <v>1</v>
      </c>
      <c r="AJ14" s="15">
        <f>LOG($AD$3*T14/AC14,2)</f>
        <v>10.07064873850366</v>
      </c>
      <c r="AK14" s="16">
        <f>LOG($AD$3*R14/AC14,2)</f>
        <v>9.7943619292260387</v>
      </c>
      <c r="AL14" s="15">
        <f>AJ14/AG14</f>
        <v>2.0017190893467798</v>
      </c>
      <c r="AM14" s="16">
        <f>AK14/AG14</f>
        <v>1.9468022121299995</v>
      </c>
      <c r="AO14">
        <f>IF(AH14=1,AL14,0)</f>
        <v>0</v>
      </c>
      <c r="AP14">
        <f>IF(AI14=1,AL14,0)</f>
        <v>2.0017190893467798</v>
      </c>
      <c r="AQ14">
        <f>IF(AH14=1,1,0)</f>
        <v>0</v>
      </c>
      <c r="AR14">
        <f>IF(AI14=1,1,0)</f>
        <v>1</v>
      </c>
      <c r="AS14">
        <f>IF(AH14=2,AL14,0)</f>
        <v>0</v>
      </c>
      <c r="AT14">
        <f>IF(AI14=2,AL14,0)</f>
        <v>0</v>
      </c>
      <c r="AU14">
        <f>IF(AH14=2,1,0)</f>
        <v>0</v>
      </c>
      <c r="AV14">
        <f>IF(AI14=2,1,0)</f>
        <v>0</v>
      </c>
      <c r="AW14">
        <f>IF(AH14=3,AL14,0)</f>
        <v>0</v>
      </c>
      <c r="AX14">
        <f>IF(AI14=3,AL14,0)</f>
        <v>0</v>
      </c>
      <c r="AY14">
        <f>IF(AH14=3,1,0)</f>
        <v>0</v>
      </c>
      <c r="AZ14">
        <f>IF(AI14=3,1,0)</f>
        <v>0</v>
      </c>
      <c r="BA14">
        <f>IF(AH14=4,AL14,0)</f>
        <v>2.0017190893467798</v>
      </c>
      <c r="BB14">
        <f>IF(AI14=4,AL14,0)</f>
        <v>0</v>
      </c>
      <c r="BC14">
        <f>IF(AH14=4,1,0)</f>
        <v>1</v>
      </c>
      <c r="BD14">
        <f>IF(AI14=4,1,0)</f>
        <v>0</v>
      </c>
      <c r="BE14">
        <f>IF(AH14=1,AM14,0)</f>
        <v>0</v>
      </c>
      <c r="BF14">
        <f>IF(AI14=1,AM14,0)</f>
        <v>1.9468022121299995</v>
      </c>
      <c r="BG14">
        <f>IF(AH14=1,1,0)</f>
        <v>0</v>
      </c>
      <c r="BH14">
        <f>IF(AI14=1,1,0)</f>
        <v>1</v>
      </c>
      <c r="BI14">
        <f>IF(AH14=2,AM14,0)</f>
        <v>0</v>
      </c>
      <c r="BJ14">
        <f>IF(AI14=2,AM14,0)</f>
        <v>0</v>
      </c>
      <c r="BK14">
        <f>IF(AH14=2,1,0)</f>
        <v>0</v>
      </c>
      <c r="BL14">
        <f>IF(AI14=2,1,0)</f>
        <v>0</v>
      </c>
      <c r="BM14">
        <f>IF(AH14=3,AM14,0)</f>
        <v>0</v>
      </c>
      <c r="BN14">
        <f>IF(AI14=3,AM14,0)</f>
        <v>0</v>
      </c>
      <c r="BO14">
        <f>IF(AH14=3,1,0)</f>
        <v>0</v>
      </c>
      <c r="BP14">
        <f>IF(AI14=3,1,0)</f>
        <v>0</v>
      </c>
      <c r="BQ14">
        <f>IF(AH14=4,AM14,0)</f>
        <v>1.9468022121299995</v>
      </c>
      <c r="BR14">
        <f>IF(AI14=4,AM14,0)</f>
        <v>0</v>
      </c>
      <c r="BS14">
        <f>IF(AH14=4,1,0)</f>
        <v>1</v>
      </c>
      <c r="BT14">
        <f>IF(AI14=4,1,0)</f>
        <v>0</v>
      </c>
      <c r="BW14">
        <v>2.2052869284419656</v>
      </c>
      <c r="BX14">
        <v>2.2379529387232817</v>
      </c>
      <c r="CK14">
        <v>2.39631152153015</v>
      </c>
      <c r="CL14">
        <v>0.43483147025108299</v>
      </c>
      <c r="CM14" t="s">
        <v>17</v>
      </c>
      <c r="CN14">
        <v>0.311</v>
      </c>
      <c r="CO14">
        <v>0.35399999999999998</v>
      </c>
      <c r="CP14" t="s">
        <v>18</v>
      </c>
    </row>
    <row r="15" spans="1:94">
      <c r="A15" t="s">
        <v>16</v>
      </c>
      <c r="B15">
        <v>-0.25691940000000002</v>
      </c>
      <c r="C15">
        <v>1.6202430000000001</v>
      </c>
      <c r="D15">
        <v>0.1040223</v>
      </c>
      <c r="E15">
        <v>7.2919410000000004E-2</v>
      </c>
      <c r="F15">
        <v>-0.90873060000000005</v>
      </c>
      <c r="G15">
        <v>-6.7194970000000007E-2</v>
      </c>
      <c r="H15">
        <v>-0.4054335</v>
      </c>
      <c r="I15">
        <v>0.23814099999999999</v>
      </c>
      <c r="J15">
        <v>1.6090629999999999</v>
      </c>
      <c r="K15">
        <v>-0.44336540000000002</v>
      </c>
      <c r="L15">
        <v>6.416087E-3</v>
      </c>
      <c r="M15">
        <v>-0.35196250000000001</v>
      </c>
      <c r="N15">
        <v>-2.0668140000000002E-2</v>
      </c>
      <c r="O15">
        <v>0.93576400000000004</v>
      </c>
      <c r="P15" s="9">
        <f t="shared" ref="P15:P78" si="1">L15*L16+M15*M16+N15*N16+O15*O16</f>
        <v>-0.13220338008243898</v>
      </c>
      <c r="Q15" s="9">
        <f t="shared" ref="Q15:Q78" si="2">2*P15*P15-1</f>
        <v>-0.96504453258955636</v>
      </c>
      <c r="R15" s="8">
        <f t="shared" ref="R15:R78" si="3">ACOS(Q15)</f>
        <v>2.8764095668396958</v>
      </c>
      <c r="S15" s="8">
        <f t="shared" ref="S15:S78" si="4">R15/PI()</f>
        <v>0.9155896018387103</v>
      </c>
      <c r="T15" s="10">
        <v>0.32109759999999998</v>
      </c>
      <c r="U15" s="10">
        <f t="shared" ref="U15:U78" si="5">T15/PI()</f>
        <v>0.10220854050988834</v>
      </c>
      <c r="V15">
        <v>-0.5048262</v>
      </c>
      <c r="W15">
        <v>1.622244</v>
      </c>
      <c r="X15">
        <v>0.30808570000000002</v>
      </c>
      <c r="Y15">
        <v>0.41569610000000001</v>
      </c>
      <c r="Z15">
        <v>0.46372740000000001</v>
      </c>
      <c r="AA15">
        <v>0.48631859999999999</v>
      </c>
      <c r="AB15">
        <v>0.45911790000000002</v>
      </c>
      <c r="AC15" s="11">
        <f t="shared" ref="AC15:AC78" si="6">Y15*Z15*AA15*AB15</f>
        <v>4.3041144695220725E-2</v>
      </c>
      <c r="AE15">
        <v>71.636660000000006</v>
      </c>
      <c r="AF15">
        <v>78.838260000000005</v>
      </c>
      <c r="AG15" s="12">
        <f t="shared" ref="AG15:AG78" si="7">AF15-AE15</f>
        <v>7.2015999999999991</v>
      </c>
      <c r="AH15">
        <v>2</v>
      </c>
      <c r="AI15">
        <v>4</v>
      </c>
      <c r="AJ15" s="15">
        <f t="shared" ref="AJ15:AJ78" si="8">LOG($AD$3*T15/AC15,2)</f>
        <v>6.0691485307923871</v>
      </c>
      <c r="AK15" s="16">
        <f>LOG($AD$3*R15/AC15,2)</f>
        <v>9.2323338569852194</v>
      </c>
      <c r="AL15" s="15">
        <f t="shared" ref="AL15:AL78" si="9">AJ15/AG15</f>
        <v>0.84275001816157358</v>
      </c>
      <c r="AM15" s="16">
        <f t="shared" ref="AM15:AM78" si="10">AK15/AG15</f>
        <v>1.2819837059799517</v>
      </c>
      <c r="AO15">
        <f t="shared" ref="AO15:AO78" si="11">IF(AH15=1,AL15,0)</f>
        <v>0</v>
      </c>
      <c r="AP15">
        <f t="shared" ref="AP15:AP78" si="12">IF(AI15=1,AL15,0)</f>
        <v>0</v>
      </c>
      <c r="AQ15">
        <f t="shared" ref="AQ15:AQ78" si="13">IF(AH15=1,1,0)</f>
        <v>0</v>
      </c>
      <c r="AR15">
        <f t="shared" ref="AR15:AR78" si="14">IF(AI15=1,1,0)</f>
        <v>0</v>
      </c>
      <c r="AS15">
        <f t="shared" ref="AS15:AS78" si="15">IF(AH15=2,AL15,0)</f>
        <v>0.84275001816157358</v>
      </c>
      <c r="AT15">
        <f t="shared" ref="AT15:AT78" si="16">IF(AI15=2,AL15,0)</f>
        <v>0</v>
      </c>
      <c r="AU15">
        <f t="shared" ref="AU15:AU78" si="17">IF(AH15=2,1,0)</f>
        <v>1</v>
      </c>
      <c r="AV15">
        <f t="shared" ref="AV15:AV78" si="18">IF(AI15=2,1,0)</f>
        <v>0</v>
      </c>
      <c r="AW15">
        <f t="shared" ref="AW15:AW78" si="19">IF(AH15=3,AL15,0)</f>
        <v>0</v>
      </c>
      <c r="AX15">
        <f t="shared" ref="AX15:AX78" si="20">IF(AI15=3,AL15,0)</f>
        <v>0</v>
      </c>
      <c r="AY15">
        <f t="shared" ref="AY15:AY78" si="21">IF(AH15=3,1,0)</f>
        <v>0</v>
      </c>
      <c r="AZ15">
        <f t="shared" ref="AZ15:AZ78" si="22">IF(AI15=3,1,0)</f>
        <v>0</v>
      </c>
      <c r="BA15">
        <f t="shared" ref="BA15:BA78" si="23">IF(AH15=4,AL15,0)</f>
        <v>0</v>
      </c>
      <c r="BB15">
        <f t="shared" ref="BB15:BB78" si="24">IF(AI15=4,AL15,0)</f>
        <v>0.84275001816157358</v>
      </c>
      <c r="BC15">
        <f t="shared" ref="BC15:BC78" si="25">IF(AH15=4,1,0)</f>
        <v>0</v>
      </c>
      <c r="BD15">
        <f t="shared" ref="BD15:BD78" si="26">IF(AI15=4,1,0)</f>
        <v>1</v>
      </c>
      <c r="BE15">
        <f t="shared" ref="BE15:BE78" si="27">IF(AH15=1,AM15,0)</f>
        <v>0</v>
      </c>
      <c r="BF15">
        <f t="shared" ref="BF15:BF78" si="28">IF(AI15=1,AM15,0)</f>
        <v>0</v>
      </c>
      <c r="BG15">
        <f t="shared" ref="BG15:BG78" si="29">IF(AH15=1,1,0)</f>
        <v>0</v>
      </c>
      <c r="BH15">
        <f t="shared" ref="BH15:BH78" si="30">IF(AI15=1,1,0)</f>
        <v>0</v>
      </c>
      <c r="BI15">
        <f t="shared" ref="BI15:BI78" si="31">IF(AH15=2,AM15,0)</f>
        <v>1.2819837059799517</v>
      </c>
      <c r="BJ15">
        <f t="shared" ref="BJ15:BJ78" si="32">IF(AI15=2,AM15,0)</f>
        <v>0</v>
      </c>
      <c r="BK15">
        <f t="shared" ref="BK15:BK78" si="33">IF(AH15=2,1,0)</f>
        <v>1</v>
      </c>
      <c r="BL15">
        <f t="shared" ref="BL15:BL78" si="34">IF(AI15=2,1,0)</f>
        <v>0</v>
      </c>
      <c r="BM15">
        <f t="shared" ref="BM15:BM78" si="35">IF(AH15=3,AM15,0)</f>
        <v>0</v>
      </c>
      <c r="BN15">
        <f t="shared" ref="BN15:BN78" si="36">IF(AI15=3,AM15,0)</f>
        <v>0</v>
      </c>
      <c r="BO15">
        <f t="shared" ref="BO15:BO78" si="37">IF(AH15=3,1,0)</f>
        <v>0</v>
      </c>
      <c r="BP15">
        <f t="shared" ref="BP15:BP78" si="38">IF(AI15=3,1,0)</f>
        <v>0</v>
      </c>
      <c r="BQ15">
        <f t="shared" ref="BQ15:BQ78" si="39">IF(AH15=4,AM15,0)</f>
        <v>0</v>
      </c>
      <c r="BR15">
        <f t="shared" ref="BR15:BR78" si="40">IF(AI15=4,AM15,0)</f>
        <v>1.2819837059799517</v>
      </c>
      <c r="BS15">
        <f t="shared" ref="BS15:BS78" si="41">IF(AH15=4,1,0)</f>
        <v>0</v>
      </c>
      <c r="BT15">
        <f t="shared" ref="BT15:BT78" si="42">IF(AI15=4,1,0)</f>
        <v>1</v>
      </c>
      <c r="BW15">
        <v>2.3928753953954636</v>
      </c>
      <c r="BX15">
        <v>2.4614845443895135</v>
      </c>
      <c r="CK15">
        <v>0.88211691379547097</v>
      </c>
      <c r="CL15">
        <v>3.1335186958313002</v>
      </c>
      <c r="CM15" t="s">
        <v>19</v>
      </c>
      <c r="CN15">
        <v>0.20899999999999999</v>
      </c>
      <c r="CO15">
        <v>0.93799999999999994</v>
      </c>
      <c r="CP15" t="s">
        <v>18</v>
      </c>
    </row>
    <row r="16" spans="1:94">
      <c r="A16" t="s">
        <v>20</v>
      </c>
      <c r="B16">
        <v>0.24975600000000001</v>
      </c>
      <c r="C16">
        <v>1.601804</v>
      </c>
      <c r="D16">
        <v>-0.4383531</v>
      </c>
      <c r="E16">
        <v>4.1865909999999999E-2</v>
      </c>
      <c r="F16">
        <v>-0.32220870000000001</v>
      </c>
      <c r="G16">
        <v>7.268048E-3</v>
      </c>
      <c r="H16">
        <v>0.94571459999999996</v>
      </c>
      <c r="I16">
        <v>-0.70723080000000005</v>
      </c>
      <c r="J16">
        <v>1.6181570000000001</v>
      </c>
      <c r="K16">
        <v>8.3694610000000003E-2</v>
      </c>
      <c r="L16">
        <v>2.2726420000000001E-2</v>
      </c>
      <c r="M16">
        <v>-0.88083100000000003</v>
      </c>
      <c r="N16">
        <v>-5.3877889999999996E-3</v>
      </c>
      <c r="O16">
        <v>-0.47285430000000001</v>
      </c>
      <c r="P16" s="9">
        <f t="shared" si="1"/>
        <v>-0.20584006252173004</v>
      </c>
      <c r="Q16" s="9">
        <f t="shared" si="2"/>
        <v>-0.91525973732210053</v>
      </c>
      <c r="R16" s="8">
        <f t="shared" si="3"/>
        <v>2.7269485026813047</v>
      </c>
      <c r="S16" s="8">
        <f t="shared" si="4"/>
        <v>0.86801466751754452</v>
      </c>
      <c r="T16" s="10">
        <v>0.3939685</v>
      </c>
      <c r="U16" s="10">
        <f t="shared" si="5"/>
        <v>0.12540406839499874</v>
      </c>
      <c r="V16">
        <v>0.46992879999999998</v>
      </c>
      <c r="W16">
        <v>1.787606</v>
      </c>
      <c r="X16">
        <v>-0.70707750000000003</v>
      </c>
      <c r="Y16">
        <v>0.48113129999999998</v>
      </c>
      <c r="Z16">
        <v>0.48051709999999997</v>
      </c>
      <c r="AA16">
        <v>0.44902979999999998</v>
      </c>
      <c r="AB16">
        <v>0.31035819999999997</v>
      </c>
      <c r="AC16" s="11">
        <f t="shared" si="6"/>
        <v>3.2218910221468756E-2</v>
      </c>
      <c r="AE16">
        <v>80.353359999999995</v>
      </c>
      <c r="AF16">
        <v>85.005759999999995</v>
      </c>
      <c r="AG16" s="12">
        <f t="shared" si="7"/>
        <v>4.6524000000000001</v>
      </c>
      <c r="AH16">
        <v>3</v>
      </c>
      <c r="AI16">
        <v>1</v>
      </c>
      <c r="AJ16" s="15">
        <f t="shared" si="8"/>
        <v>6.7820256821512954</v>
      </c>
      <c r="AK16" s="16">
        <f t="shared" ref="AK16:AK78" si="43">LOG($AD$3*R16/AC16,2)</f>
        <v>9.5731609501365735</v>
      </c>
      <c r="AL16" s="15">
        <f t="shared" si="9"/>
        <v>1.4577477607581668</v>
      </c>
      <c r="AM16" s="16">
        <f t="shared" si="10"/>
        <v>2.057682260797991</v>
      </c>
      <c r="AO16">
        <f t="shared" si="11"/>
        <v>0</v>
      </c>
      <c r="AP16">
        <f t="shared" si="12"/>
        <v>1.4577477607581668</v>
      </c>
      <c r="AQ16">
        <f t="shared" si="13"/>
        <v>0</v>
      </c>
      <c r="AR16">
        <f t="shared" si="14"/>
        <v>1</v>
      </c>
      <c r="AS16">
        <f t="shared" si="15"/>
        <v>0</v>
      </c>
      <c r="AT16">
        <f t="shared" si="16"/>
        <v>0</v>
      </c>
      <c r="AU16">
        <f t="shared" si="17"/>
        <v>0</v>
      </c>
      <c r="AV16">
        <f t="shared" si="18"/>
        <v>0</v>
      </c>
      <c r="AW16">
        <f t="shared" si="19"/>
        <v>1.4577477607581668</v>
      </c>
      <c r="AX16">
        <f t="shared" si="20"/>
        <v>0</v>
      </c>
      <c r="AY16">
        <f t="shared" si="21"/>
        <v>1</v>
      </c>
      <c r="AZ16">
        <f t="shared" si="22"/>
        <v>0</v>
      </c>
      <c r="BA16">
        <f t="shared" si="23"/>
        <v>0</v>
      </c>
      <c r="BB16">
        <f t="shared" si="24"/>
        <v>0</v>
      </c>
      <c r="BC16">
        <f t="shared" si="25"/>
        <v>0</v>
      </c>
      <c r="BD16">
        <f t="shared" si="26"/>
        <v>0</v>
      </c>
      <c r="BE16">
        <f t="shared" si="27"/>
        <v>0</v>
      </c>
      <c r="BF16">
        <f t="shared" si="28"/>
        <v>2.057682260797991</v>
      </c>
      <c r="BG16">
        <f t="shared" si="29"/>
        <v>0</v>
      </c>
      <c r="BH16">
        <f t="shared" si="30"/>
        <v>1</v>
      </c>
      <c r="BI16">
        <f t="shared" si="31"/>
        <v>0</v>
      </c>
      <c r="BJ16">
        <f t="shared" si="32"/>
        <v>0</v>
      </c>
      <c r="BK16">
        <f t="shared" si="33"/>
        <v>0</v>
      </c>
      <c r="BL16">
        <f t="shared" si="34"/>
        <v>0</v>
      </c>
      <c r="BM16">
        <f t="shared" si="35"/>
        <v>2.057682260797991</v>
      </c>
      <c r="BN16">
        <f t="shared" si="36"/>
        <v>0</v>
      </c>
      <c r="BO16">
        <f t="shared" si="37"/>
        <v>1</v>
      </c>
      <c r="BP16">
        <f t="shared" si="38"/>
        <v>0</v>
      </c>
      <c r="BQ16">
        <f t="shared" si="39"/>
        <v>0</v>
      </c>
      <c r="BR16">
        <f t="shared" si="40"/>
        <v>0</v>
      </c>
      <c r="BS16">
        <f t="shared" si="41"/>
        <v>0</v>
      </c>
      <c r="BT16">
        <f t="shared" si="42"/>
        <v>0</v>
      </c>
      <c r="BW16" s="23">
        <v>2.8221520378025615</v>
      </c>
      <c r="BX16" s="23">
        <v>3.1971695420267014</v>
      </c>
      <c r="CK16">
        <v>2.32142162322998</v>
      </c>
      <c r="CL16">
        <v>0.70093619823455799</v>
      </c>
      <c r="CM16" t="s">
        <v>21</v>
      </c>
      <c r="CN16">
        <v>0.71199999999999997</v>
      </c>
      <c r="CO16">
        <v>0.84099999999999997</v>
      </c>
      <c r="CP16" t="s">
        <v>18</v>
      </c>
    </row>
    <row r="17" spans="1:94">
      <c r="A17" t="s">
        <v>22</v>
      </c>
      <c r="B17">
        <v>-0.68414960000000002</v>
      </c>
      <c r="C17">
        <v>1.6171420000000001</v>
      </c>
      <c r="D17">
        <v>0.12845019999999999</v>
      </c>
      <c r="E17">
        <v>9.1533710000000004E-4</v>
      </c>
      <c r="F17">
        <v>-0.89205060000000003</v>
      </c>
      <c r="G17">
        <v>9.5460100000000006E-3</v>
      </c>
      <c r="H17">
        <v>-0.45183380000000001</v>
      </c>
      <c r="I17">
        <v>-0.56426690000000002</v>
      </c>
      <c r="J17">
        <v>1.628811</v>
      </c>
      <c r="K17">
        <v>-3.3803279999999998E-2</v>
      </c>
      <c r="L17">
        <v>-0.1417069</v>
      </c>
      <c r="M17">
        <v>-0.27772760000000002</v>
      </c>
      <c r="N17">
        <v>-8.0129820000000004E-2</v>
      </c>
      <c r="O17">
        <v>0.946766</v>
      </c>
      <c r="P17" s="9">
        <f t="shared" si="1"/>
        <v>0.87809229916912002</v>
      </c>
      <c r="Q17" s="9">
        <f t="shared" si="2"/>
        <v>0.54209217172022273</v>
      </c>
      <c r="R17" s="8">
        <f t="shared" si="3"/>
        <v>0.99787147603770077</v>
      </c>
      <c r="S17" s="8">
        <f t="shared" si="4"/>
        <v>0.31763235596361172</v>
      </c>
      <c r="T17" s="10">
        <v>3.6987139999999998</v>
      </c>
      <c r="U17" s="10">
        <f t="shared" si="5"/>
        <v>1.1773372323663931</v>
      </c>
      <c r="V17">
        <v>-2.4500190000000002</v>
      </c>
      <c r="W17">
        <v>2.899295</v>
      </c>
      <c r="X17">
        <v>3.114798</v>
      </c>
      <c r="Y17">
        <v>0.41089320000000001</v>
      </c>
      <c r="Z17">
        <v>0.46532649999999998</v>
      </c>
      <c r="AA17">
        <v>0.45500350000000001</v>
      </c>
      <c r="AB17">
        <v>0.43993539999999998</v>
      </c>
      <c r="AC17" s="11">
        <f t="shared" si="6"/>
        <v>3.8272813302131822E-2</v>
      </c>
      <c r="AE17">
        <v>86.520420000000001</v>
      </c>
      <c r="AF17">
        <v>91.205929999999995</v>
      </c>
      <c r="AG17" s="12">
        <f t="shared" si="7"/>
        <v>4.6855099999999936</v>
      </c>
      <c r="AH17">
        <v>1</v>
      </c>
      <c r="AI17">
        <v>4</v>
      </c>
      <c r="AJ17" s="15">
        <f t="shared" si="8"/>
        <v>9.7644849883644191</v>
      </c>
      <c r="AK17" s="16">
        <f t="shared" si="43"/>
        <v>7.8743871550330793</v>
      </c>
      <c r="AL17" s="15">
        <f t="shared" si="9"/>
        <v>2.0839748476397304</v>
      </c>
      <c r="AM17" s="16">
        <f t="shared" si="10"/>
        <v>1.6805827231257835</v>
      </c>
      <c r="AO17">
        <f t="shared" si="11"/>
        <v>2.0839748476397304</v>
      </c>
      <c r="AP17">
        <f t="shared" si="12"/>
        <v>0</v>
      </c>
      <c r="AQ17">
        <f t="shared" si="13"/>
        <v>1</v>
      </c>
      <c r="AR17">
        <f t="shared" si="14"/>
        <v>0</v>
      </c>
      <c r="AS17">
        <f t="shared" si="15"/>
        <v>0</v>
      </c>
      <c r="AT17">
        <f t="shared" si="16"/>
        <v>0</v>
      </c>
      <c r="AU17">
        <f t="shared" si="17"/>
        <v>0</v>
      </c>
      <c r="AV17">
        <f t="shared" si="18"/>
        <v>0</v>
      </c>
      <c r="AW17">
        <f t="shared" si="19"/>
        <v>0</v>
      </c>
      <c r="AX17">
        <f t="shared" si="20"/>
        <v>0</v>
      </c>
      <c r="AY17">
        <f t="shared" si="21"/>
        <v>0</v>
      </c>
      <c r="AZ17">
        <f t="shared" si="22"/>
        <v>0</v>
      </c>
      <c r="BA17">
        <f t="shared" si="23"/>
        <v>0</v>
      </c>
      <c r="BB17">
        <f t="shared" si="24"/>
        <v>2.0839748476397304</v>
      </c>
      <c r="BC17">
        <f t="shared" si="25"/>
        <v>0</v>
      </c>
      <c r="BD17">
        <f t="shared" si="26"/>
        <v>1</v>
      </c>
      <c r="BE17">
        <f t="shared" si="27"/>
        <v>1.6805827231257835</v>
      </c>
      <c r="BF17">
        <f t="shared" si="28"/>
        <v>0</v>
      </c>
      <c r="BG17">
        <f t="shared" si="29"/>
        <v>1</v>
      </c>
      <c r="BH17">
        <f t="shared" si="30"/>
        <v>0</v>
      </c>
      <c r="BI17">
        <f t="shared" si="31"/>
        <v>0</v>
      </c>
      <c r="BJ17">
        <f t="shared" si="32"/>
        <v>0</v>
      </c>
      <c r="BK17">
        <f t="shared" si="33"/>
        <v>0</v>
      </c>
      <c r="BL17">
        <f t="shared" si="34"/>
        <v>0</v>
      </c>
      <c r="BM17">
        <f t="shared" si="35"/>
        <v>0</v>
      </c>
      <c r="BN17">
        <f t="shared" si="36"/>
        <v>0</v>
      </c>
      <c r="BO17">
        <f t="shared" si="37"/>
        <v>0</v>
      </c>
      <c r="BP17">
        <f t="shared" si="38"/>
        <v>0</v>
      </c>
      <c r="BQ17">
        <f t="shared" si="39"/>
        <v>0</v>
      </c>
      <c r="BR17">
        <f t="shared" si="40"/>
        <v>1.6805827231257835</v>
      </c>
      <c r="BS17">
        <f t="shared" si="41"/>
        <v>0</v>
      </c>
      <c r="BT17">
        <f t="shared" si="42"/>
        <v>1</v>
      </c>
      <c r="CK17">
        <v>0.63106137514114402</v>
      </c>
      <c r="CL17">
        <v>2.5135803222656299</v>
      </c>
      <c r="CM17" t="s">
        <v>23</v>
      </c>
      <c r="CN17">
        <v>3.2000000000000001E-2</v>
      </c>
      <c r="CO17">
        <v>0.752</v>
      </c>
      <c r="CP17" t="s">
        <v>18</v>
      </c>
    </row>
    <row r="18" spans="1:94">
      <c r="A18" t="s">
        <v>22</v>
      </c>
      <c r="B18">
        <v>-0.59864059999999997</v>
      </c>
      <c r="C18">
        <v>1.6256550000000001</v>
      </c>
      <c r="D18">
        <v>-4.4752020000000003E-2</v>
      </c>
      <c r="E18">
        <v>-9.7697619999999999E-2</v>
      </c>
      <c r="F18">
        <v>-0.25997300000000001</v>
      </c>
      <c r="G18">
        <v>-4.5494769999999997E-2</v>
      </c>
      <c r="H18">
        <v>0.95958299999999996</v>
      </c>
      <c r="I18">
        <v>-0.52558490000000002</v>
      </c>
      <c r="J18">
        <v>1.6273550000000001</v>
      </c>
      <c r="K18">
        <v>-0.1457495</v>
      </c>
      <c r="L18">
        <v>-8.5690619999999995E-2</v>
      </c>
      <c r="M18">
        <v>-0.70076110000000003</v>
      </c>
      <c r="N18">
        <v>-0.10818510000000001</v>
      </c>
      <c r="O18">
        <v>0.69991930000000002</v>
      </c>
      <c r="P18" s="9">
        <f t="shared" si="1"/>
        <v>0.48109622245216599</v>
      </c>
      <c r="Q18" s="9">
        <f t="shared" si="2"/>
        <v>-0.53709284948451197</v>
      </c>
      <c r="R18" s="8">
        <f t="shared" si="3"/>
        <v>2.1377832011128657</v>
      </c>
      <c r="S18" s="8">
        <f t="shared" si="4"/>
        <v>0.68047752743185597</v>
      </c>
      <c r="T18" s="10">
        <v>5.9339310000000003</v>
      </c>
      <c r="U18" s="10">
        <f t="shared" si="5"/>
        <v>1.8888289012324673</v>
      </c>
      <c r="V18">
        <v>-6.198925</v>
      </c>
      <c r="W18">
        <v>3.5868850000000001</v>
      </c>
      <c r="X18">
        <v>-8.8711990000000004E-2</v>
      </c>
      <c r="Y18">
        <v>0.48439359999999998</v>
      </c>
      <c r="Z18">
        <v>0.4755914</v>
      </c>
      <c r="AA18">
        <v>0.46324199999999999</v>
      </c>
      <c r="AB18">
        <v>0.46407510000000002</v>
      </c>
      <c r="AC18" s="11">
        <f t="shared" si="6"/>
        <v>4.952546753659294E-2</v>
      </c>
      <c r="AE18">
        <v>92.722480000000004</v>
      </c>
      <c r="AF18">
        <v>96.122420000000005</v>
      </c>
      <c r="AG18" s="12">
        <f t="shared" si="7"/>
        <v>3.3999400000000009</v>
      </c>
      <c r="AH18">
        <v>3</v>
      </c>
      <c r="AI18">
        <v>4</v>
      </c>
      <c r="AJ18" s="15">
        <f t="shared" si="8"/>
        <v>10.074598747722407</v>
      </c>
      <c r="AK18" s="16">
        <f t="shared" si="43"/>
        <v>8.6017261490513874</v>
      </c>
      <c r="AL18" s="15">
        <f t="shared" si="9"/>
        <v>2.963169569969589</v>
      </c>
      <c r="AM18" s="16">
        <f t="shared" si="10"/>
        <v>2.5299641020286785</v>
      </c>
      <c r="AO18">
        <f t="shared" si="11"/>
        <v>0</v>
      </c>
      <c r="AP18">
        <f t="shared" si="12"/>
        <v>0</v>
      </c>
      <c r="AQ18">
        <f t="shared" si="13"/>
        <v>0</v>
      </c>
      <c r="AR18">
        <f t="shared" si="14"/>
        <v>0</v>
      </c>
      <c r="AS18">
        <f t="shared" si="15"/>
        <v>0</v>
      </c>
      <c r="AT18">
        <f t="shared" si="16"/>
        <v>0</v>
      </c>
      <c r="AU18">
        <f t="shared" si="17"/>
        <v>0</v>
      </c>
      <c r="AV18">
        <f t="shared" si="18"/>
        <v>0</v>
      </c>
      <c r="AW18">
        <f t="shared" si="19"/>
        <v>2.963169569969589</v>
      </c>
      <c r="AX18">
        <f t="shared" si="20"/>
        <v>0</v>
      </c>
      <c r="AY18">
        <f t="shared" si="21"/>
        <v>1</v>
      </c>
      <c r="AZ18">
        <f t="shared" si="22"/>
        <v>0</v>
      </c>
      <c r="BA18">
        <f t="shared" si="23"/>
        <v>0</v>
      </c>
      <c r="BB18">
        <f t="shared" si="24"/>
        <v>2.963169569969589</v>
      </c>
      <c r="BC18">
        <f t="shared" si="25"/>
        <v>0</v>
      </c>
      <c r="BD18">
        <f t="shared" si="26"/>
        <v>1</v>
      </c>
      <c r="BE18">
        <f t="shared" si="27"/>
        <v>0</v>
      </c>
      <c r="BF18">
        <f t="shared" si="28"/>
        <v>0</v>
      </c>
      <c r="BG18">
        <f t="shared" si="29"/>
        <v>0</v>
      </c>
      <c r="BH18">
        <f t="shared" si="30"/>
        <v>0</v>
      </c>
      <c r="BI18">
        <f t="shared" si="31"/>
        <v>0</v>
      </c>
      <c r="BJ18">
        <f t="shared" si="32"/>
        <v>0</v>
      </c>
      <c r="BK18">
        <f t="shared" si="33"/>
        <v>0</v>
      </c>
      <c r="BL18">
        <f t="shared" si="34"/>
        <v>0</v>
      </c>
      <c r="BM18">
        <f t="shared" si="35"/>
        <v>2.5299641020286785</v>
      </c>
      <c r="BN18">
        <f t="shared" si="36"/>
        <v>0</v>
      </c>
      <c r="BO18">
        <f t="shared" si="37"/>
        <v>1</v>
      </c>
      <c r="BP18">
        <f t="shared" si="38"/>
        <v>0</v>
      </c>
      <c r="BQ18">
        <f t="shared" si="39"/>
        <v>0</v>
      </c>
      <c r="BR18">
        <f t="shared" si="40"/>
        <v>2.5299641020286785</v>
      </c>
      <c r="BS18">
        <f t="shared" si="41"/>
        <v>0</v>
      </c>
      <c r="BT18">
        <f t="shared" si="42"/>
        <v>1</v>
      </c>
      <c r="CK18">
        <v>1.5782046318054199</v>
      </c>
      <c r="CL18">
        <v>2.80473804473877</v>
      </c>
      <c r="CM18" t="s">
        <v>24</v>
      </c>
      <c r="CN18">
        <v>0.56699999999999995</v>
      </c>
      <c r="CO18">
        <v>0.255</v>
      </c>
      <c r="CP18" t="s">
        <v>18</v>
      </c>
    </row>
    <row r="19" spans="1:94">
      <c r="A19" t="s">
        <v>22</v>
      </c>
      <c r="B19">
        <v>-0.5286168</v>
      </c>
      <c r="C19">
        <v>1.6176140000000001</v>
      </c>
      <c r="D19">
        <v>-0.1398269</v>
      </c>
      <c r="E19">
        <v>-4.756676E-2</v>
      </c>
      <c r="F19">
        <v>-0.70449859999999997</v>
      </c>
      <c r="G19">
        <v>-6.4163940000000003E-2</v>
      </c>
      <c r="H19">
        <v>0.7051965</v>
      </c>
      <c r="I19">
        <v>-0.6774867</v>
      </c>
      <c r="J19">
        <v>1.612476</v>
      </c>
      <c r="K19">
        <v>-0.58499009999999996</v>
      </c>
      <c r="L19">
        <v>-0.23108580000000001</v>
      </c>
      <c r="M19">
        <v>0.2710282</v>
      </c>
      <c r="N19">
        <v>2.3895900000000001E-2</v>
      </c>
      <c r="O19">
        <v>0.93411560000000005</v>
      </c>
      <c r="P19" s="9">
        <f t="shared" si="1"/>
        <v>-0.78183739919323803</v>
      </c>
      <c r="Q19" s="9">
        <f t="shared" si="2"/>
        <v>0.22253943755449335</v>
      </c>
      <c r="R19" s="8">
        <f t="shared" si="3"/>
        <v>1.3463778720446893</v>
      </c>
      <c r="S19" s="8">
        <f t="shared" si="4"/>
        <v>0.42856538721091936</v>
      </c>
      <c r="T19" s="10">
        <v>1.2237720000000001</v>
      </c>
      <c r="U19" s="10">
        <f t="shared" si="5"/>
        <v>0.38953872603490991</v>
      </c>
      <c r="V19">
        <v>8.5962409999999993E-3</v>
      </c>
      <c r="W19">
        <v>2.4123770000000002</v>
      </c>
      <c r="X19">
        <v>0.62002239999999997</v>
      </c>
      <c r="Y19">
        <v>0.48211300000000001</v>
      </c>
      <c r="Z19">
        <v>0.4401853</v>
      </c>
      <c r="AA19">
        <v>0.4634897</v>
      </c>
      <c r="AB19">
        <v>0.3425106</v>
      </c>
      <c r="AC19" s="11">
        <f t="shared" si="6"/>
        <v>3.3689803767479466E-2</v>
      </c>
      <c r="AE19">
        <v>97.638030000000001</v>
      </c>
      <c r="AF19">
        <v>103.4701</v>
      </c>
      <c r="AG19" s="12">
        <f t="shared" si="7"/>
        <v>5.8320700000000016</v>
      </c>
      <c r="AH19">
        <v>2</v>
      </c>
      <c r="AI19">
        <v>2</v>
      </c>
      <c r="AJ19" s="15">
        <f t="shared" si="8"/>
        <v>8.3528039616646286</v>
      </c>
      <c r="AK19" s="16">
        <f t="shared" si="43"/>
        <v>8.4905525370087194</v>
      </c>
      <c r="AL19" s="15">
        <f t="shared" si="9"/>
        <v>1.4322194283787104</v>
      </c>
      <c r="AM19" s="16">
        <f t="shared" si="10"/>
        <v>1.4558385851007818</v>
      </c>
      <c r="AO19">
        <f t="shared" si="11"/>
        <v>0</v>
      </c>
      <c r="AP19">
        <f t="shared" si="12"/>
        <v>0</v>
      </c>
      <c r="AQ19">
        <f t="shared" si="13"/>
        <v>0</v>
      </c>
      <c r="AR19">
        <f t="shared" si="14"/>
        <v>0</v>
      </c>
      <c r="AS19">
        <f t="shared" si="15"/>
        <v>1.4322194283787104</v>
      </c>
      <c r="AT19">
        <f t="shared" si="16"/>
        <v>1.4322194283787104</v>
      </c>
      <c r="AU19">
        <f t="shared" si="17"/>
        <v>1</v>
      </c>
      <c r="AV19">
        <f t="shared" si="18"/>
        <v>1</v>
      </c>
      <c r="AW19">
        <f t="shared" si="19"/>
        <v>0</v>
      </c>
      <c r="AX19">
        <f t="shared" si="20"/>
        <v>0</v>
      </c>
      <c r="AY19">
        <f t="shared" si="21"/>
        <v>0</v>
      </c>
      <c r="AZ19">
        <f t="shared" si="22"/>
        <v>0</v>
      </c>
      <c r="BA19">
        <f t="shared" si="23"/>
        <v>0</v>
      </c>
      <c r="BB19">
        <f t="shared" si="24"/>
        <v>0</v>
      </c>
      <c r="BC19">
        <f t="shared" si="25"/>
        <v>0</v>
      </c>
      <c r="BD19">
        <f t="shared" si="26"/>
        <v>0</v>
      </c>
      <c r="BE19">
        <f t="shared" si="27"/>
        <v>0</v>
      </c>
      <c r="BF19">
        <f t="shared" si="28"/>
        <v>0</v>
      </c>
      <c r="BG19">
        <f t="shared" si="29"/>
        <v>0</v>
      </c>
      <c r="BH19">
        <f t="shared" si="30"/>
        <v>0</v>
      </c>
      <c r="BI19">
        <f t="shared" si="31"/>
        <v>1.4558385851007818</v>
      </c>
      <c r="BJ19">
        <f t="shared" si="32"/>
        <v>1.4558385851007818</v>
      </c>
      <c r="BK19">
        <f t="shared" si="33"/>
        <v>1</v>
      </c>
      <c r="BL19">
        <f t="shared" si="34"/>
        <v>1</v>
      </c>
      <c r="BM19">
        <f t="shared" si="35"/>
        <v>0</v>
      </c>
      <c r="BN19">
        <f t="shared" si="36"/>
        <v>0</v>
      </c>
      <c r="BO19">
        <f t="shared" si="37"/>
        <v>0</v>
      </c>
      <c r="BP19">
        <f t="shared" si="38"/>
        <v>0</v>
      </c>
      <c r="BQ19">
        <f t="shared" si="39"/>
        <v>0</v>
      </c>
      <c r="BR19">
        <f t="shared" si="40"/>
        <v>0</v>
      </c>
      <c r="BS19">
        <f t="shared" si="41"/>
        <v>0</v>
      </c>
      <c r="BT19">
        <f t="shared" si="42"/>
        <v>0</v>
      </c>
      <c r="CK19">
        <v>0.90089631080627397</v>
      </c>
      <c r="CL19">
        <v>0.97640067338943504</v>
      </c>
      <c r="CM19" t="s">
        <v>25</v>
      </c>
      <c r="CN19">
        <v>5.2999999999999999E-2</v>
      </c>
      <c r="CO19">
        <v>0.14599999999999999</v>
      </c>
      <c r="CP19" t="s">
        <v>18</v>
      </c>
    </row>
    <row r="20" spans="1:94">
      <c r="A20" t="s">
        <v>20</v>
      </c>
      <c r="B20">
        <v>-0.64155930000000005</v>
      </c>
      <c r="C20">
        <v>1.6187240000000001</v>
      </c>
      <c r="D20">
        <v>-0.53192030000000001</v>
      </c>
      <c r="E20">
        <v>-0.1242245</v>
      </c>
      <c r="F20">
        <v>0.27326859999999997</v>
      </c>
      <c r="G20">
        <v>1.1162689999999999E-2</v>
      </c>
      <c r="H20">
        <v>0.95381749999999998</v>
      </c>
      <c r="I20">
        <v>-0.64820310000000003</v>
      </c>
      <c r="J20">
        <v>1.6131</v>
      </c>
      <c r="K20">
        <v>-0.17876700000000001</v>
      </c>
      <c r="L20">
        <v>1.5692350000000001E-2</v>
      </c>
      <c r="M20">
        <v>-0.79903570000000002</v>
      </c>
      <c r="N20">
        <v>-1.163812E-2</v>
      </c>
      <c r="O20">
        <v>-0.60096609999999995</v>
      </c>
      <c r="P20" s="9">
        <f t="shared" si="1"/>
        <v>0.99874176667333359</v>
      </c>
      <c r="Q20" s="9">
        <f t="shared" si="2"/>
        <v>0.99497023299554299</v>
      </c>
      <c r="R20" s="8">
        <f t="shared" si="3"/>
        <v>0.10033931527578943</v>
      </c>
      <c r="S20" s="8">
        <f t="shared" si="4"/>
        <v>3.1938996025196023E-2</v>
      </c>
      <c r="T20" s="10">
        <v>1.066449</v>
      </c>
      <c r="U20" s="10">
        <f t="shared" si="5"/>
        <v>0.33946125981081737</v>
      </c>
      <c r="V20">
        <v>0.41446290000000002</v>
      </c>
      <c r="W20">
        <v>1.765509</v>
      </c>
      <c r="X20">
        <v>-0.5077391</v>
      </c>
      <c r="Y20">
        <v>0.42644399999999999</v>
      </c>
      <c r="Z20">
        <v>0.46606550000000002</v>
      </c>
      <c r="AA20">
        <v>0.47394920000000001</v>
      </c>
      <c r="AB20">
        <v>0.37287779999999998</v>
      </c>
      <c r="AC20" s="11">
        <f t="shared" si="6"/>
        <v>3.5124268339496625E-2</v>
      </c>
      <c r="AE20">
        <v>104.97239999999999</v>
      </c>
      <c r="AF20">
        <v>108.00369999999999</v>
      </c>
      <c r="AG20" s="12">
        <f t="shared" si="7"/>
        <v>3.0313000000000017</v>
      </c>
      <c r="AH20">
        <v>2</v>
      </c>
      <c r="AI20">
        <v>1</v>
      </c>
      <c r="AJ20" s="15">
        <f t="shared" si="8"/>
        <v>8.0941279922041698</v>
      </c>
      <c r="AK20" s="16">
        <f t="shared" si="43"/>
        <v>4.684271921096248</v>
      </c>
      <c r="AL20" s="15">
        <f t="shared" si="9"/>
        <v>2.6701837469746201</v>
      </c>
      <c r="AM20" s="16">
        <f t="shared" si="10"/>
        <v>1.5453013298242488</v>
      </c>
      <c r="AO20">
        <f t="shared" si="11"/>
        <v>0</v>
      </c>
      <c r="AP20">
        <f t="shared" si="12"/>
        <v>2.6701837469746201</v>
      </c>
      <c r="AQ20">
        <f t="shared" si="13"/>
        <v>0</v>
      </c>
      <c r="AR20">
        <f t="shared" si="14"/>
        <v>1</v>
      </c>
      <c r="AS20">
        <f t="shared" si="15"/>
        <v>2.6701837469746201</v>
      </c>
      <c r="AT20">
        <f t="shared" si="16"/>
        <v>0</v>
      </c>
      <c r="AU20">
        <f t="shared" si="17"/>
        <v>1</v>
      </c>
      <c r="AV20">
        <f t="shared" si="18"/>
        <v>0</v>
      </c>
      <c r="AW20">
        <f t="shared" si="19"/>
        <v>0</v>
      </c>
      <c r="AX20">
        <f t="shared" si="20"/>
        <v>0</v>
      </c>
      <c r="AY20">
        <f t="shared" si="21"/>
        <v>0</v>
      </c>
      <c r="AZ20">
        <f t="shared" si="22"/>
        <v>0</v>
      </c>
      <c r="BA20">
        <f t="shared" si="23"/>
        <v>0</v>
      </c>
      <c r="BB20">
        <f t="shared" si="24"/>
        <v>0</v>
      </c>
      <c r="BC20">
        <f t="shared" si="25"/>
        <v>0</v>
      </c>
      <c r="BD20">
        <f t="shared" si="26"/>
        <v>0</v>
      </c>
      <c r="BE20">
        <f t="shared" si="27"/>
        <v>0</v>
      </c>
      <c r="BF20">
        <f t="shared" si="28"/>
        <v>1.5453013298242488</v>
      </c>
      <c r="BG20">
        <f t="shared" si="29"/>
        <v>0</v>
      </c>
      <c r="BH20">
        <f t="shared" si="30"/>
        <v>1</v>
      </c>
      <c r="BI20">
        <f t="shared" si="31"/>
        <v>1.5453013298242488</v>
      </c>
      <c r="BJ20">
        <f t="shared" si="32"/>
        <v>0</v>
      </c>
      <c r="BK20">
        <f t="shared" si="33"/>
        <v>1</v>
      </c>
      <c r="BL20">
        <f t="shared" si="34"/>
        <v>0</v>
      </c>
      <c r="BM20">
        <f t="shared" si="35"/>
        <v>0</v>
      </c>
      <c r="BN20">
        <f t="shared" si="36"/>
        <v>0</v>
      </c>
      <c r="BO20">
        <f t="shared" si="37"/>
        <v>0</v>
      </c>
      <c r="BP20">
        <f t="shared" si="38"/>
        <v>0</v>
      </c>
      <c r="BQ20">
        <f t="shared" si="39"/>
        <v>0</v>
      </c>
      <c r="BR20">
        <f t="shared" si="40"/>
        <v>0</v>
      </c>
      <c r="BS20">
        <f t="shared" si="41"/>
        <v>0</v>
      </c>
      <c r="BT20">
        <f t="shared" si="42"/>
        <v>0</v>
      </c>
      <c r="CK20">
        <v>1.5481199026107799</v>
      </c>
      <c r="CL20">
        <v>0.13811314105987499</v>
      </c>
      <c r="CM20" t="s">
        <v>26</v>
      </c>
      <c r="CN20">
        <v>0.41399999999999998</v>
      </c>
      <c r="CO20">
        <v>0.55400000000000005</v>
      </c>
      <c r="CP20" t="s">
        <v>18</v>
      </c>
    </row>
    <row r="21" spans="1:94">
      <c r="A21" t="s">
        <v>16</v>
      </c>
      <c r="B21">
        <v>-0.64591690000000002</v>
      </c>
      <c r="C21">
        <v>1.6122030000000001</v>
      </c>
      <c r="D21">
        <v>-0.21418780000000001</v>
      </c>
      <c r="E21">
        <v>2.5068220000000001E-3</v>
      </c>
      <c r="F21">
        <v>-0.78498330000000005</v>
      </c>
      <c r="G21">
        <v>7.1780699999999999E-3</v>
      </c>
      <c r="H21">
        <v>-0.61947039999999998</v>
      </c>
      <c r="I21">
        <v>-0.67598919999999996</v>
      </c>
      <c r="J21">
        <v>1.619254</v>
      </c>
      <c r="K21">
        <v>-0.2105465</v>
      </c>
      <c r="L21">
        <v>4.3008610000000003E-2</v>
      </c>
      <c r="M21">
        <v>-0.80621339999999997</v>
      </c>
      <c r="N21">
        <v>-5.0969250000000001E-2</v>
      </c>
      <c r="O21">
        <v>-0.58785410000000005</v>
      </c>
      <c r="P21" s="9">
        <f t="shared" si="1"/>
        <v>0.79482425390899936</v>
      </c>
      <c r="Q21" s="9">
        <f t="shared" si="2"/>
        <v>0.26349118920399506</v>
      </c>
      <c r="R21" s="8">
        <f t="shared" si="3"/>
        <v>1.3041568220171664</v>
      </c>
      <c r="S21" s="8">
        <f t="shared" si="4"/>
        <v>0.41512600958209839</v>
      </c>
      <c r="T21" s="10">
        <v>5.9915599999999998</v>
      </c>
      <c r="U21" s="10">
        <f t="shared" si="5"/>
        <v>1.9071727816633528</v>
      </c>
      <c r="V21">
        <v>4.9501590000000002</v>
      </c>
      <c r="W21">
        <v>2.640889</v>
      </c>
      <c r="X21">
        <v>-2.0915620000000001</v>
      </c>
      <c r="Y21">
        <v>0.47248960000000001</v>
      </c>
      <c r="Z21">
        <v>0.4984268</v>
      </c>
      <c r="AA21">
        <v>0.46210220000000002</v>
      </c>
      <c r="AB21">
        <v>0.32187179999999999</v>
      </c>
      <c r="AC21" s="11">
        <f t="shared" si="6"/>
        <v>3.5027940591214869E-2</v>
      </c>
      <c r="AE21">
        <v>109.5198</v>
      </c>
      <c r="AF21">
        <v>113.0228</v>
      </c>
      <c r="AG21" s="12">
        <f t="shared" si="7"/>
        <v>3.5030000000000001</v>
      </c>
      <c r="AH21">
        <v>3</v>
      </c>
      <c r="AI21">
        <v>1</v>
      </c>
      <c r="AJ21" s="15">
        <f t="shared" si="8"/>
        <v>10.58820670242803</v>
      </c>
      <c r="AK21" s="16">
        <f t="shared" si="43"/>
        <v>8.3883923823457565</v>
      </c>
      <c r="AL21" s="15">
        <f t="shared" si="9"/>
        <v>3.022611105460471</v>
      </c>
      <c r="AM21" s="16">
        <f t="shared" si="10"/>
        <v>2.3946309969585373</v>
      </c>
      <c r="AO21">
        <f t="shared" si="11"/>
        <v>0</v>
      </c>
      <c r="AP21">
        <f t="shared" si="12"/>
        <v>3.022611105460471</v>
      </c>
      <c r="AQ21">
        <f t="shared" si="13"/>
        <v>0</v>
      </c>
      <c r="AR21">
        <f t="shared" si="14"/>
        <v>1</v>
      </c>
      <c r="AS21">
        <f t="shared" si="15"/>
        <v>0</v>
      </c>
      <c r="AT21">
        <f t="shared" si="16"/>
        <v>0</v>
      </c>
      <c r="AU21">
        <f t="shared" si="17"/>
        <v>0</v>
      </c>
      <c r="AV21">
        <f t="shared" si="18"/>
        <v>0</v>
      </c>
      <c r="AW21">
        <f t="shared" si="19"/>
        <v>3.022611105460471</v>
      </c>
      <c r="AX21">
        <f t="shared" si="20"/>
        <v>0</v>
      </c>
      <c r="AY21">
        <f t="shared" si="21"/>
        <v>1</v>
      </c>
      <c r="AZ21">
        <f t="shared" si="22"/>
        <v>0</v>
      </c>
      <c r="BA21">
        <f t="shared" si="23"/>
        <v>0</v>
      </c>
      <c r="BB21">
        <f t="shared" si="24"/>
        <v>0</v>
      </c>
      <c r="BC21">
        <f t="shared" si="25"/>
        <v>0</v>
      </c>
      <c r="BD21">
        <f t="shared" si="26"/>
        <v>0</v>
      </c>
      <c r="BE21">
        <f t="shared" si="27"/>
        <v>0</v>
      </c>
      <c r="BF21">
        <f t="shared" si="28"/>
        <v>2.3946309969585373</v>
      </c>
      <c r="BG21">
        <f t="shared" si="29"/>
        <v>0</v>
      </c>
      <c r="BH21">
        <f t="shared" si="30"/>
        <v>1</v>
      </c>
      <c r="BI21">
        <f t="shared" si="31"/>
        <v>0</v>
      </c>
      <c r="BJ21">
        <f t="shared" si="32"/>
        <v>0</v>
      </c>
      <c r="BK21">
        <f t="shared" si="33"/>
        <v>0</v>
      </c>
      <c r="BL21">
        <f t="shared" si="34"/>
        <v>0</v>
      </c>
      <c r="BM21">
        <f t="shared" si="35"/>
        <v>2.3946309969585373</v>
      </c>
      <c r="BN21">
        <f t="shared" si="36"/>
        <v>0</v>
      </c>
      <c r="BO21">
        <f t="shared" si="37"/>
        <v>1</v>
      </c>
      <c r="BP21">
        <f t="shared" si="38"/>
        <v>0</v>
      </c>
      <c r="BQ21">
        <f t="shared" si="39"/>
        <v>0</v>
      </c>
      <c r="BR21">
        <f t="shared" si="40"/>
        <v>0</v>
      </c>
      <c r="BS21">
        <f t="shared" si="41"/>
        <v>0</v>
      </c>
      <c r="BT21">
        <f t="shared" si="42"/>
        <v>0</v>
      </c>
      <c r="CK21">
        <v>1.8895007371902499</v>
      </c>
      <c r="CL21">
        <v>0.181793212890625</v>
      </c>
      <c r="CM21" t="s">
        <v>27</v>
      </c>
      <c r="CN21">
        <v>0.59199999999999997</v>
      </c>
      <c r="CO21">
        <v>0.38400000000000001</v>
      </c>
      <c r="CP21" t="s">
        <v>18</v>
      </c>
    </row>
    <row r="22" spans="1:94">
      <c r="A22" t="s">
        <v>20</v>
      </c>
      <c r="B22">
        <v>-0.6819518</v>
      </c>
      <c r="C22">
        <v>1.617192</v>
      </c>
      <c r="D22">
        <v>-0.22207640000000001</v>
      </c>
      <c r="E22">
        <v>2.7199069999999999E-2</v>
      </c>
      <c r="F22">
        <v>-0.80196820000000002</v>
      </c>
      <c r="G22">
        <v>-3.2400970000000001E-2</v>
      </c>
      <c r="H22">
        <v>-0.59586700000000004</v>
      </c>
      <c r="I22">
        <v>-0.48417070000000001</v>
      </c>
      <c r="J22">
        <v>1.6110899999999999</v>
      </c>
      <c r="K22">
        <v>-0.13353770000000001</v>
      </c>
      <c r="L22">
        <v>2.3558780000000001E-2</v>
      </c>
      <c r="M22">
        <v>-0.99798350000000002</v>
      </c>
      <c r="N22">
        <v>-5.425257E-2</v>
      </c>
      <c r="O22">
        <v>2.3036089999999999E-2</v>
      </c>
      <c r="P22" s="9">
        <f t="shared" si="1"/>
        <v>9.2676119067082299E-2</v>
      </c>
      <c r="Q22" s="9">
        <f t="shared" si="2"/>
        <v>-0.98282227390932797</v>
      </c>
      <c r="R22" s="8">
        <f t="shared" si="3"/>
        <v>2.9559740571962916</v>
      </c>
      <c r="S22" s="8">
        <f t="shared" si="4"/>
        <v>0.94091576570838953</v>
      </c>
      <c r="T22" s="10">
        <v>2.6990219999999998</v>
      </c>
      <c r="U22" s="10">
        <f t="shared" si="5"/>
        <v>0.85912538562754703</v>
      </c>
      <c r="V22">
        <v>-0.77146800000000004</v>
      </c>
      <c r="W22">
        <v>1.8626210000000001</v>
      </c>
      <c r="X22">
        <v>-2.908426</v>
      </c>
      <c r="Y22">
        <v>0.42329689999999998</v>
      </c>
      <c r="Z22">
        <v>0.47408670000000003</v>
      </c>
      <c r="AA22">
        <v>0.47315069999999998</v>
      </c>
      <c r="AB22">
        <v>0.37329329999999999</v>
      </c>
      <c r="AC22" s="11">
        <f t="shared" si="6"/>
        <v>3.5444800952937873E-2</v>
      </c>
      <c r="AE22">
        <v>114.5372</v>
      </c>
      <c r="AF22">
        <v>118.18859999999999</v>
      </c>
      <c r="AG22" s="12">
        <f t="shared" si="7"/>
        <v>3.6513999999999953</v>
      </c>
      <c r="AH22">
        <v>4</v>
      </c>
      <c r="AI22">
        <v>3</v>
      </c>
      <c r="AJ22" s="15">
        <f t="shared" si="8"/>
        <v>9.420643899296623</v>
      </c>
      <c r="AK22" s="16">
        <f t="shared" si="43"/>
        <v>9.5518407707657236</v>
      </c>
      <c r="AL22" s="15">
        <f t="shared" si="9"/>
        <v>2.5800087361824602</v>
      </c>
      <c r="AM22" s="16">
        <f t="shared" si="10"/>
        <v>2.6159393029429086</v>
      </c>
      <c r="AO22">
        <f t="shared" si="11"/>
        <v>0</v>
      </c>
      <c r="AP22">
        <f t="shared" si="12"/>
        <v>0</v>
      </c>
      <c r="AQ22">
        <f t="shared" si="13"/>
        <v>0</v>
      </c>
      <c r="AR22">
        <f t="shared" si="14"/>
        <v>0</v>
      </c>
      <c r="AS22">
        <f t="shared" si="15"/>
        <v>0</v>
      </c>
      <c r="AT22">
        <f t="shared" si="16"/>
        <v>0</v>
      </c>
      <c r="AU22">
        <f t="shared" si="17"/>
        <v>0</v>
      </c>
      <c r="AV22">
        <f t="shared" si="18"/>
        <v>0</v>
      </c>
      <c r="AW22">
        <f t="shared" si="19"/>
        <v>0</v>
      </c>
      <c r="AX22">
        <f t="shared" si="20"/>
        <v>2.5800087361824602</v>
      </c>
      <c r="AY22">
        <f t="shared" si="21"/>
        <v>0</v>
      </c>
      <c r="AZ22">
        <f t="shared" si="22"/>
        <v>1</v>
      </c>
      <c r="BA22">
        <f t="shared" si="23"/>
        <v>2.5800087361824602</v>
      </c>
      <c r="BB22">
        <f t="shared" si="24"/>
        <v>0</v>
      </c>
      <c r="BC22">
        <f t="shared" si="25"/>
        <v>1</v>
      </c>
      <c r="BD22">
        <f t="shared" si="26"/>
        <v>0</v>
      </c>
      <c r="BE22">
        <f t="shared" si="27"/>
        <v>0</v>
      </c>
      <c r="BF22">
        <f t="shared" si="28"/>
        <v>0</v>
      </c>
      <c r="BG22">
        <f t="shared" si="29"/>
        <v>0</v>
      </c>
      <c r="BH22">
        <f t="shared" si="30"/>
        <v>0</v>
      </c>
      <c r="BI22">
        <f t="shared" si="31"/>
        <v>0</v>
      </c>
      <c r="BJ22">
        <f t="shared" si="32"/>
        <v>0</v>
      </c>
      <c r="BK22">
        <f t="shared" si="33"/>
        <v>0</v>
      </c>
      <c r="BL22">
        <f t="shared" si="34"/>
        <v>0</v>
      </c>
      <c r="BM22">
        <f t="shared" si="35"/>
        <v>0</v>
      </c>
      <c r="BN22">
        <f t="shared" si="36"/>
        <v>2.6159393029429086</v>
      </c>
      <c r="BO22">
        <f t="shared" si="37"/>
        <v>0</v>
      </c>
      <c r="BP22">
        <f t="shared" si="38"/>
        <v>1</v>
      </c>
      <c r="BQ22">
        <f t="shared" si="39"/>
        <v>2.6159393029429086</v>
      </c>
      <c r="BR22">
        <f t="shared" si="40"/>
        <v>0</v>
      </c>
      <c r="BS22">
        <f t="shared" si="41"/>
        <v>1</v>
      </c>
      <c r="BT22">
        <f t="shared" si="42"/>
        <v>0</v>
      </c>
      <c r="CK22">
        <v>3.04464888572693</v>
      </c>
      <c r="CL22">
        <v>1.92053699493408</v>
      </c>
      <c r="CM22" t="s">
        <v>28</v>
      </c>
      <c r="CN22">
        <v>0.30299999999999999</v>
      </c>
      <c r="CO22">
        <v>0.377</v>
      </c>
      <c r="CP22" t="s">
        <v>18</v>
      </c>
    </row>
    <row r="23" spans="1:94">
      <c r="A23" t="s">
        <v>20</v>
      </c>
      <c r="B23">
        <v>-0.48604249999999999</v>
      </c>
      <c r="C23">
        <v>1.6107130000000001</v>
      </c>
      <c r="D23">
        <v>-0.15368589999999999</v>
      </c>
      <c r="E23">
        <v>8.6667529999999993E-3</v>
      </c>
      <c r="F23">
        <v>-0.99890789999999996</v>
      </c>
      <c r="G23">
        <v>-2.173419E-2</v>
      </c>
      <c r="H23">
        <v>4.0440499999999997E-2</v>
      </c>
      <c r="I23">
        <v>-0.45154830000000001</v>
      </c>
      <c r="J23">
        <v>1.6090660000000001</v>
      </c>
      <c r="K23">
        <v>-0.88004979999999999</v>
      </c>
      <c r="L23">
        <v>-0.1962303</v>
      </c>
      <c r="M23">
        <v>-7.2673420000000002E-2</v>
      </c>
      <c r="N23">
        <v>-4.177989E-2</v>
      </c>
      <c r="O23">
        <v>0.97696810000000001</v>
      </c>
      <c r="P23" s="9">
        <f t="shared" si="1"/>
        <v>0.9849636540736546</v>
      </c>
      <c r="Q23" s="9">
        <f t="shared" si="2"/>
        <v>0.94030679969225184</v>
      </c>
      <c r="R23" s="8">
        <f t="shared" si="3"/>
        <v>0.34726565857678482</v>
      </c>
      <c r="S23" s="8">
        <f t="shared" si="4"/>
        <v>0.11053809225711549</v>
      </c>
      <c r="T23" s="10">
        <v>0.60383730000000002</v>
      </c>
      <c r="U23" s="10">
        <f t="shared" si="5"/>
        <v>0.19220738223652747</v>
      </c>
      <c r="V23">
        <v>-0.55036600000000002</v>
      </c>
      <c r="W23">
        <v>2.1458309999999998</v>
      </c>
      <c r="X23">
        <v>0.1185832</v>
      </c>
      <c r="Y23">
        <v>0.42161939999999998</v>
      </c>
      <c r="Z23">
        <v>0.41401300000000002</v>
      </c>
      <c r="AA23">
        <v>0.4493799</v>
      </c>
      <c r="AB23">
        <v>0.3520547</v>
      </c>
      <c r="AC23" s="11">
        <f t="shared" si="6"/>
        <v>2.7615846110309032E-2</v>
      </c>
      <c r="AE23">
        <v>119.7058</v>
      </c>
      <c r="AF23">
        <v>125.92310000000001</v>
      </c>
      <c r="AG23" s="12">
        <f t="shared" si="7"/>
        <v>6.2173000000000087</v>
      </c>
      <c r="AH23">
        <v>2</v>
      </c>
      <c r="AI23">
        <v>3</v>
      </c>
      <c r="AJ23" s="15">
        <f t="shared" si="8"/>
        <v>7.6205166433104621</v>
      </c>
      <c r="AK23" s="16">
        <f t="shared" si="43"/>
        <v>6.822396514438763</v>
      </c>
      <c r="AL23" s="15">
        <f t="shared" si="9"/>
        <v>1.2256955017950639</v>
      </c>
      <c r="AM23" s="16">
        <f t="shared" si="10"/>
        <v>1.0973246448520666</v>
      </c>
      <c r="AO23">
        <f t="shared" si="11"/>
        <v>0</v>
      </c>
      <c r="AP23">
        <f t="shared" si="12"/>
        <v>0</v>
      </c>
      <c r="AQ23">
        <f t="shared" si="13"/>
        <v>0</v>
      </c>
      <c r="AR23">
        <f t="shared" si="14"/>
        <v>0</v>
      </c>
      <c r="AS23">
        <f t="shared" si="15"/>
        <v>1.2256955017950639</v>
      </c>
      <c r="AT23">
        <f t="shared" si="16"/>
        <v>0</v>
      </c>
      <c r="AU23">
        <f t="shared" si="17"/>
        <v>1</v>
      </c>
      <c r="AV23">
        <f t="shared" si="18"/>
        <v>0</v>
      </c>
      <c r="AW23">
        <f t="shared" si="19"/>
        <v>0</v>
      </c>
      <c r="AX23">
        <f t="shared" si="20"/>
        <v>1.2256955017950639</v>
      </c>
      <c r="AY23">
        <f t="shared" si="21"/>
        <v>0</v>
      </c>
      <c r="AZ23">
        <f t="shared" si="22"/>
        <v>1</v>
      </c>
      <c r="BA23">
        <f t="shared" si="23"/>
        <v>0</v>
      </c>
      <c r="BB23">
        <f t="shared" si="24"/>
        <v>0</v>
      </c>
      <c r="BC23">
        <f t="shared" si="25"/>
        <v>0</v>
      </c>
      <c r="BD23">
        <f t="shared" si="26"/>
        <v>0</v>
      </c>
      <c r="BE23">
        <f t="shared" si="27"/>
        <v>0</v>
      </c>
      <c r="BF23">
        <f t="shared" si="28"/>
        <v>0</v>
      </c>
      <c r="BG23">
        <f t="shared" si="29"/>
        <v>0</v>
      </c>
      <c r="BH23">
        <f t="shared" si="30"/>
        <v>0</v>
      </c>
      <c r="BI23">
        <f t="shared" si="31"/>
        <v>1.0973246448520666</v>
      </c>
      <c r="BJ23">
        <f t="shared" si="32"/>
        <v>0</v>
      </c>
      <c r="BK23">
        <f t="shared" si="33"/>
        <v>1</v>
      </c>
      <c r="BL23">
        <f t="shared" si="34"/>
        <v>0</v>
      </c>
      <c r="BM23">
        <f t="shared" si="35"/>
        <v>0</v>
      </c>
      <c r="BN23">
        <f t="shared" si="36"/>
        <v>1.0973246448520666</v>
      </c>
      <c r="BO23">
        <f t="shared" si="37"/>
        <v>0</v>
      </c>
      <c r="BP23">
        <f t="shared" si="38"/>
        <v>1</v>
      </c>
      <c r="BQ23">
        <f t="shared" si="39"/>
        <v>0</v>
      </c>
      <c r="BR23">
        <f t="shared" si="40"/>
        <v>0</v>
      </c>
      <c r="BS23">
        <f t="shared" si="41"/>
        <v>0</v>
      </c>
      <c r="BT23">
        <f t="shared" si="42"/>
        <v>0</v>
      </c>
      <c r="CK23">
        <v>1.1030250787735001</v>
      </c>
      <c r="CL23">
        <v>1.6904267072677599</v>
      </c>
      <c r="CM23" t="s">
        <v>29</v>
      </c>
      <c r="CN23">
        <v>0.94699999999999995</v>
      </c>
      <c r="CO23">
        <v>0.90500000000000003</v>
      </c>
      <c r="CP23" t="s">
        <v>18</v>
      </c>
    </row>
    <row r="24" spans="1:94">
      <c r="A24" t="s">
        <v>16</v>
      </c>
      <c r="B24">
        <v>-0.45180290000000001</v>
      </c>
      <c r="C24">
        <v>1.6093470000000001</v>
      </c>
      <c r="D24">
        <v>-0.86451999999999996</v>
      </c>
      <c r="E24">
        <v>-6.5718070000000003E-2</v>
      </c>
      <c r="F24">
        <v>-6.8542930000000002E-2</v>
      </c>
      <c r="G24">
        <v>-1.480916E-2</v>
      </c>
      <c r="H24">
        <v>0.99537120000000001</v>
      </c>
      <c r="I24">
        <v>-0.45205000000000001</v>
      </c>
      <c r="J24">
        <v>1.604195</v>
      </c>
      <c r="K24">
        <v>-0.85175880000000004</v>
      </c>
      <c r="L24">
        <v>-2.5342429999999999E-2</v>
      </c>
      <c r="M24">
        <v>-6.6295919999999994E-2</v>
      </c>
      <c r="N24">
        <v>-2.133119E-2</v>
      </c>
      <c r="O24">
        <v>0.99725010000000003</v>
      </c>
      <c r="P24" s="9">
        <f t="shared" si="1"/>
        <v>0.1135534579221351</v>
      </c>
      <c r="Q24" s="9">
        <f t="shared" si="2"/>
        <v>-0.97421122438785179</v>
      </c>
      <c r="R24" s="8">
        <f t="shared" si="3"/>
        <v>2.9139948163767615</v>
      </c>
      <c r="S24" s="8">
        <f t="shared" si="4"/>
        <v>0.92755335834104302</v>
      </c>
      <c r="T24" s="10">
        <v>2.651484</v>
      </c>
      <c r="U24" s="10">
        <f t="shared" si="5"/>
        <v>0.84399357025814203</v>
      </c>
      <c r="V24">
        <v>-0.6700294</v>
      </c>
      <c r="W24">
        <v>1.9876309999999999</v>
      </c>
      <c r="X24">
        <v>1.7507520000000001</v>
      </c>
      <c r="Y24">
        <v>0.47644599999999998</v>
      </c>
      <c r="Z24">
        <v>0.45450689999999999</v>
      </c>
      <c r="AA24">
        <v>0.4870584</v>
      </c>
      <c r="AB24">
        <v>0.30005189999999998</v>
      </c>
      <c r="AC24" s="11">
        <f t="shared" si="6"/>
        <v>3.1646929885884502E-2</v>
      </c>
      <c r="AE24">
        <v>127.4372</v>
      </c>
      <c r="AF24">
        <v>129.03649999999999</v>
      </c>
      <c r="AG24" s="12">
        <f t="shared" si="7"/>
        <v>1.5992999999999853</v>
      </c>
      <c r="AH24">
        <v>1</v>
      </c>
      <c r="AI24">
        <v>3</v>
      </c>
      <c r="AJ24" s="15">
        <f t="shared" si="8"/>
        <v>9.5585156854614013</v>
      </c>
      <c r="AK24" s="16">
        <f t="shared" si="43"/>
        <v>9.694713953727998</v>
      </c>
      <c r="AL24" s="15">
        <f t="shared" si="9"/>
        <v>5.9766871040214404</v>
      </c>
      <c r="AM24" s="16">
        <f t="shared" si="10"/>
        <v>6.0618482797024242</v>
      </c>
      <c r="AO24">
        <f t="shared" si="11"/>
        <v>5.9766871040214404</v>
      </c>
      <c r="AP24">
        <f t="shared" si="12"/>
        <v>0</v>
      </c>
      <c r="AQ24">
        <f t="shared" si="13"/>
        <v>1</v>
      </c>
      <c r="AR24">
        <f t="shared" si="14"/>
        <v>0</v>
      </c>
      <c r="AS24">
        <f t="shared" si="15"/>
        <v>0</v>
      </c>
      <c r="AT24">
        <f t="shared" si="16"/>
        <v>0</v>
      </c>
      <c r="AU24">
        <f t="shared" si="17"/>
        <v>0</v>
      </c>
      <c r="AV24">
        <f t="shared" si="18"/>
        <v>0</v>
      </c>
      <c r="AW24">
        <f t="shared" si="19"/>
        <v>0</v>
      </c>
      <c r="AX24">
        <f t="shared" si="20"/>
        <v>5.9766871040214404</v>
      </c>
      <c r="AY24">
        <f t="shared" si="21"/>
        <v>0</v>
      </c>
      <c r="AZ24">
        <f t="shared" si="22"/>
        <v>1</v>
      </c>
      <c r="BA24">
        <f t="shared" si="23"/>
        <v>0</v>
      </c>
      <c r="BB24">
        <f t="shared" si="24"/>
        <v>0</v>
      </c>
      <c r="BC24">
        <f t="shared" si="25"/>
        <v>0</v>
      </c>
      <c r="BD24">
        <f t="shared" si="26"/>
        <v>0</v>
      </c>
      <c r="BE24">
        <f t="shared" si="27"/>
        <v>6.0618482797024242</v>
      </c>
      <c r="BF24">
        <f t="shared" si="28"/>
        <v>0</v>
      </c>
      <c r="BG24">
        <f t="shared" si="29"/>
        <v>1</v>
      </c>
      <c r="BH24">
        <f t="shared" si="30"/>
        <v>0</v>
      </c>
      <c r="BI24">
        <f t="shared" si="31"/>
        <v>0</v>
      </c>
      <c r="BJ24">
        <f t="shared" si="32"/>
        <v>0</v>
      </c>
      <c r="BK24">
        <f t="shared" si="33"/>
        <v>0</v>
      </c>
      <c r="BL24">
        <f t="shared" si="34"/>
        <v>0</v>
      </c>
      <c r="BM24">
        <f t="shared" si="35"/>
        <v>0</v>
      </c>
      <c r="BN24">
        <f t="shared" si="36"/>
        <v>6.0618482797024242</v>
      </c>
      <c r="BO24">
        <f t="shared" si="37"/>
        <v>0</v>
      </c>
      <c r="BP24">
        <f t="shared" si="38"/>
        <v>1</v>
      </c>
      <c r="BQ24">
        <f t="shared" si="39"/>
        <v>0</v>
      </c>
      <c r="BR24">
        <f t="shared" si="40"/>
        <v>0</v>
      </c>
      <c r="BS24">
        <f t="shared" si="41"/>
        <v>0</v>
      </c>
      <c r="BT24">
        <f t="shared" si="42"/>
        <v>0</v>
      </c>
      <c r="CK24">
        <v>0.16546048223972301</v>
      </c>
      <c r="CL24">
        <v>2.0940463542938201</v>
      </c>
      <c r="CM24" t="s">
        <v>30</v>
      </c>
      <c r="CN24">
        <v>0.65800000000000003</v>
      </c>
      <c r="CO24">
        <v>0.68500000000000005</v>
      </c>
      <c r="CP24" t="s">
        <v>18</v>
      </c>
    </row>
    <row r="25" spans="1:94">
      <c r="A25" t="s">
        <v>16</v>
      </c>
      <c r="B25">
        <v>-0.45973579999999997</v>
      </c>
      <c r="C25">
        <v>1.601118</v>
      </c>
      <c r="D25">
        <v>-0.84812759999999998</v>
      </c>
      <c r="E25">
        <v>-9.3038310000000003E-3</v>
      </c>
      <c r="F25">
        <v>-5.0950580000000002E-2</v>
      </c>
      <c r="G25">
        <v>-1.6513219999999999E-2</v>
      </c>
      <c r="H25">
        <v>0.99852129999999995</v>
      </c>
      <c r="I25">
        <v>-0.2296069</v>
      </c>
      <c r="J25">
        <v>1.6301289999999999</v>
      </c>
      <c r="K25">
        <v>-0.55420329999999995</v>
      </c>
      <c r="L25">
        <v>4.3489160000000004E-3</v>
      </c>
      <c r="M25">
        <v>-0.98895650000000002</v>
      </c>
      <c r="N25">
        <v>-0.14107349999999999</v>
      </c>
      <c r="O25">
        <v>4.5214959999999998E-2</v>
      </c>
      <c r="P25" s="9">
        <f t="shared" si="1"/>
        <v>0.45634679098146558</v>
      </c>
      <c r="Q25" s="9">
        <f t="shared" si="2"/>
        <v>-0.58349521272183713</v>
      </c>
      <c r="R25" s="8">
        <f t="shared" si="3"/>
        <v>2.1938222281717357</v>
      </c>
      <c r="S25" s="8">
        <f t="shared" si="4"/>
        <v>0.69831530375681528</v>
      </c>
      <c r="T25" s="10">
        <v>5.2790220000000003</v>
      </c>
      <c r="U25" s="10">
        <f t="shared" si="5"/>
        <v>1.6803648919817271</v>
      </c>
      <c r="V25">
        <v>-0.95896250000000005</v>
      </c>
      <c r="W25">
        <v>3.377005</v>
      </c>
      <c r="X25">
        <v>-5.7943449999999999</v>
      </c>
      <c r="Y25">
        <v>0.41025129999999999</v>
      </c>
      <c r="Z25">
        <v>0.48260350000000002</v>
      </c>
      <c r="AA25">
        <v>0.46985900000000003</v>
      </c>
      <c r="AB25">
        <v>0.38826519999999998</v>
      </c>
      <c r="AC25" s="11">
        <f t="shared" si="6"/>
        <v>3.6119060885230501E-2</v>
      </c>
      <c r="AE25">
        <v>130.5376</v>
      </c>
      <c r="AF25">
        <v>136.41040000000001</v>
      </c>
      <c r="AG25" s="12">
        <f t="shared" si="7"/>
        <v>5.8728000000000122</v>
      </c>
      <c r="AH25">
        <v>4</v>
      </c>
      <c r="AI25">
        <v>3</v>
      </c>
      <c r="AJ25" s="15">
        <f t="shared" si="8"/>
        <v>10.361291487112105</v>
      </c>
      <c r="AK25" s="16">
        <f t="shared" si="43"/>
        <v>9.094467433428969</v>
      </c>
      <c r="AL25" s="15">
        <f t="shared" si="9"/>
        <v>1.7642847512450761</v>
      </c>
      <c r="AM25" s="16">
        <f t="shared" si="10"/>
        <v>1.5485743484247634</v>
      </c>
      <c r="AO25">
        <f t="shared" si="11"/>
        <v>0</v>
      </c>
      <c r="AP25">
        <f t="shared" si="12"/>
        <v>0</v>
      </c>
      <c r="AQ25">
        <f t="shared" si="13"/>
        <v>0</v>
      </c>
      <c r="AR25">
        <f t="shared" si="14"/>
        <v>0</v>
      </c>
      <c r="AS25">
        <f t="shared" si="15"/>
        <v>0</v>
      </c>
      <c r="AT25">
        <f t="shared" si="16"/>
        <v>0</v>
      </c>
      <c r="AU25">
        <f t="shared" si="17"/>
        <v>0</v>
      </c>
      <c r="AV25">
        <f t="shared" si="18"/>
        <v>0</v>
      </c>
      <c r="AW25">
        <f t="shared" si="19"/>
        <v>0</v>
      </c>
      <c r="AX25">
        <f t="shared" si="20"/>
        <v>1.7642847512450761</v>
      </c>
      <c r="AY25">
        <f t="shared" si="21"/>
        <v>0</v>
      </c>
      <c r="AZ25">
        <f t="shared" si="22"/>
        <v>1</v>
      </c>
      <c r="BA25">
        <f t="shared" si="23"/>
        <v>1.7642847512450761</v>
      </c>
      <c r="BB25">
        <f t="shared" si="24"/>
        <v>0</v>
      </c>
      <c r="BC25">
        <f t="shared" si="25"/>
        <v>1</v>
      </c>
      <c r="BD25">
        <f t="shared" si="26"/>
        <v>0</v>
      </c>
      <c r="BE25">
        <f t="shared" si="27"/>
        <v>0</v>
      </c>
      <c r="BF25">
        <f t="shared" si="28"/>
        <v>0</v>
      </c>
      <c r="BG25">
        <f t="shared" si="29"/>
        <v>0</v>
      </c>
      <c r="BH25">
        <f t="shared" si="30"/>
        <v>0</v>
      </c>
      <c r="BI25">
        <f t="shared" si="31"/>
        <v>0</v>
      </c>
      <c r="BJ25">
        <f t="shared" si="32"/>
        <v>0</v>
      </c>
      <c r="BK25">
        <f t="shared" si="33"/>
        <v>0</v>
      </c>
      <c r="BL25">
        <f t="shared" si="34"/>
        <v>0</v>
      </c>
      <c r="BM25">
        <f t="shared" si="35"/>
        <v>0</v>
      </c>
      <c r="BN25">
        <f t="shared" si="36"/>
        <v>1.5485743484247634</v>
      </c>
      <c r="BO25">
        <f t="shared" si="37"/>
        <v>0</v>
      </c>
      <c r="BP25">
        <f t="shared" si="38"/>
        <v>1</v>
      </c>
      <c r="BQ25">
        <f t="shared" si="39"/>
        <v>1.5485743484247634</v>
      </c>
      <c r="BR25">
        <f t="shared" si="40"/>
        <v>0</v>
      </c>
      <c r="BS25">
        <f t="shared" si="41"/>
        <v>1</v>
      </c>
      <c r="BT25">
        <f t="shared" si="42"/>
        <v>0</v>
      </c>
      <c r="CK25">
        <v>2.7846150398254399</v>
      </c>
      <c r="CL25">
        <v>1.84483778476715</v>
      </c>
      <c r="CM25" t="s">
        <v>31</v>
      </c>
      <c r="CN25">
        <v>0.25700000000000001</v>
      </c>
      <c r="CO25">
        <v>0.747</v>
      </c>
      <c r="CP25" t="s">
        <v>18</v>
      </c>
    </row>
    <row r="26" spans="1:94">
      <c r="A26" t="s">
        <v>20</v>
      </c>
      <c r="B26">
        <v>-0.22963629999999999</v>
      </c>
      <c r="C26">
        <v>1.6222719999999999</v>
      </c>
      <c r="D26">
        <v>-0.57301389999999996</v>
      </c>
      <c r="E26">
        <v>4.4519570000000003E-3</v>
      </c>
      <c r="F26">
        <v>-0.99417820000000001</v>
      </c>
      <c r="G26">
        <v>-7.9528119999999994E-2</v>
      </c>
      <c r="H26">
        <v>7.2562420000000002E-2</v>
      </c>
      <c r="I26">
        <v>-0.12289609999999999</v>
      </c>
      <c r="J26">
        <v>1.6259159999999999</v>
      </c>
      <c r="K26">
        <v>-0.68525360000000002</v>
      </c>
      <c r="L26">
        <v>-0.2123189</v>
      </c>
      <c r="M26">
        <v>-0.40110869999999998</v>
      </c>
      <c r="N26">
        <v>-0.14786099999999999</v>
      </c>
      <c r="O26">
        <v>0.87873179999999995</v>
      </c>
      <c r="P26" s="9">
        <f t="shared" si="1"/>
        <v>0.20733459062702397</v>
      </c>
      <c r="Q26" s="9">
        <f t="shared" si="2"/>
        <v>-0.9140247350590488</v>
      </c>
      <c r="R26" s="8">
        <f t="shared" si="3"/>
        <v>2.7238935451042838</v>
      </c>
      <c r="S26" s="8">
        <f t="shared" si="4"/>
        <v>0.86704224431890675</v>
      </c>
      <c r="T26" s="10">
        <v>3.9908980000000001</v>
      </c>
      <c r="U26" s="10">
        <f t="shared" si="5"/>
        <v>1.2703422881511179</v>
      </c>
      <c r="V26">
        <v>-2.402193</v>
      </c>
      <c r="W26">
        <v>3.851864</v>
      </c>
      <c r="X26">
        <v>1.9242220000000001</v>
      </c>
      <c r="Y26">
        <v>0.40295589999999998</v>
      </c>
      <c r="Z26">
        <v>0.45549279999999998</v>
      </c>
      <c r="AA26">
        <v>0.44939050000000003</v>
      </c>
      <c r="AB26">
        <v>0.41673959999999999</v>
      </c>
      <c r="AC26" s="11">
        <f t="shared" si="6"/>
        <v>3.4373811678721035E-2</v>
      </c>
      <c r="AE26">
        <v>137.92230000000001</v>
      </c>
      <c r="AF26">
        <v>142.72030000000001</v>
      </c>
      <c r="AG26" s="12">
        <f t="shared" si="7"/>
        <v>4.7980000000000018</v>
      </c>
      <c r="AH26">
        <v>2</v>
      </c>
      <c r="AI26">
        <v>3</v>
      </c>
      <c r="AJ26" s="15">
        <f t="shared" si="8"/>
        <v>10.029184758272075</v>
      </c>
      <c r="AK26" s="16">
        <f t="shared" si="43"/>
        <v>9.4781416727882046</v>
      </c>
      <c r="AL26" s="15">
        <f t="shared" si="9"/>
        <v>2.0902844431579974</v>
      </c>
      <c r="AM26" s="16">
        <f t="shared" si="10"/>
        <v>1.9754359468087122</v>
      </c>
      <c r="AO26">
        <f t="shared" si="11"/>
        <v>0</v>
      </c>
      <c r="AP26">
        <f t="shared" si="12"/>
        <v>0</v>
      </c>
      <c r="AQ26">
        <f t="shared" si="13"/>
        <v>0</v>
      </c>
      <c r="AR26">
        <f t="shared" si="14"/>
        <v>0</v>
      </c>
      <c r="AS26">
        <f t="shared" si="15"/>
        <v>2.0902844431579974</v>
      </c>
      <c r="AT26">
        <f t="shared" si="16"/>
        <v>0</v>
      </c>
      <c r="AU26">
        <f t="shared" si="17"/>
        <v>1</v>
      </c>
      <c r="AV26">
        <f t="shared" si="18"/>
        <v>0</v>
      </c>
      <c r="AW26">
        <f t="shared" si="19"/>
        <v>0</v>
      </c>
      <c r="AX26">
        <f t="shared" si="20"/>
        <v>2.0902844431579974</v>
      </c>
      <c r="AY26">
        <f t="shared" si="21"/>
        <v>0</v>
      </c>
      <c r="AZ26">
        <f t="shared" si="22"/>
        <v>1</v>
      </c>
      <c r="BA26">
        <f t="shared" si="23"/>
        <v>0</v>
      </c>
      <c r="BB26">
        <f t="shared" si="24"/>
        <v>0</v>
      </c>
      <c r="BC26">
        <f t="shared" si="25"/>
        <v>0</v>
      </c>
      <c r="BD26">
        <f t="shared" si="26"/>
        <v>0</v>
      </c>
      <c r="BE26">
        <f t="shared" si="27"/>
        <v>0</v>
      </c>
      <c r="BF26">
        <f t="shared" si="28"/>
        <v>0</v>
      </c>
      <c r="BG26">
        <f t="shared" si="29"/>
        <v>0</v>
      </c>
      <c r="BH26">
        <f t="shared" si="30"/>
        <v>0</v>
      </c>
      <c r="BI26">
        <f t="shared" si="31"/>
        <v>1.9754359468087122</v>
      </c>
      <c r="BJ26">
        <f t="shared" si="32"/>
        <v>0</v>
      </c>
      <c r="BK26">
        <f t="shared" si="33"/>
        <v>1</v>
      </c>
      <c r="BL26">
        <f t="shared" si="34"/>
        <v>0</v>
      </c>
      <c r="BM26">
        <f t="shared" si="35"/>
        <v>0</v>
      </c>
      <c r="BN26">
        <f t="shared" si="36"/>
        <v>1.9754359468087122</v>
      </c>
      <c r="BO26">
        <f t="shared" si="37"/>
        <v>0</v>
      </c>
      <c r="BP26">
        <f t="shared" si="38"/>
        <v>1</v>
      </c>
      <c r="BQ26">
        <f t="shared" si="39"/>
        <v>0</v>
      </c>
      <c r="BR26">
        <f t="shared" si="40"/>
        <v>0</v>
      </c>
      <c r="BS26">
        <f t="shared" si="41"/>
        <v>0</v>
      </c>
      <c r="BT26">
        <f t="shared" si="42"/>
        <v>0</v>
      </c>
      <c r="CK26">
        <v>0.89472591876983598</v>
      </c>
      <c r="CL26">
        <v>2.3432390689849898</v>
      </c>
      <c r="CM26" t="s">
        <v>32</v>
      </c>
      <c r="CN26">
        <v>0.11</v>
      </c>
      <c r="CO26">
        <v>0.51900000000000002</v>
      </c>
      <c r="CP26" t="s">
        <v>18</v>
      </c>
    </row>
    <row r="27" spans="1:94">
      <c r="A27" t="s">
        <v>20</v>
      </c>
      <c r="B27">
        <v>-0.1240018</v>
      </c>
      <c r="C27">
        <v>1.6222859999999999</v>
      </c>
      <c r="D27">
        <v>-0.70200180000000001</v>
      </c>
      <c r="E27">
        <v>-0.13645689999999999</v>
      </c>
      <c r="F27">
        <v>-0.37980180000000002</v>
      </c>
      <c r="G27">
        <v>-7.6382210000000006E-2</v>
      </c>
      <c r="H27">
        <v>0.91175430000000002</v>
      </c>
      <c r="I27">
        <v>-0.2360022</v>
      </c>
      <c r="J27">
        <v>1.636061</v>
      </c>
      <c r="K27">
        <v>-0.5026465</v>
      </c>
      <c r="L27">
        <v>6.9416340000000007E-2</v>
      </c>
      <c r="M27">
        <v>-0.93942870000000001</v>
      </c>
      <c r="N27">
        <v>-0.2544304</v>
      </c>
      <c r="O27">
        <v>-0.21890680000000001</v>
      </c>
      <c r="P27" s="9">
        <f t="shared" si="1"/>
        <v>0.94005858433785905</v>
      </c>
      <c r="Q27" s="9">
        <f t="shared" si="2"/>
        <v>0.76742028397459938</v>
      </c>
      <c r="R27" s="8">
        <f t="shared" si="3"/>
        <v>0.69598853379674597</v>
      </c>
      <c r="S27" s="8">
        <f t="shared" si="4"/>
        <v>0.22154003097806557</v>
      </c>
      <c r="T27" s="10">
        <v>2.4944630000000001</v>
      </c>
      <c r="U27" s="10">
        <f t="shared" si="5"/>
        <v>0.7940122336196771</v>
      </c>
      <c r="V27">
        <v>0.63506890000000005</v>
      </c>
      <c r="W27">
        <v>3.1516820000000001</v>
      </c>
      <c r="X27">
        <v>-2.5205449999999998</v>
      </c>
      <c r="Y27">
        <v>0.4043698</v>
      </c>
      <c r="Z27">
        <v>0.45644990000000002</v>
      </c>
      <c r="AA27">
        <v>0.41615869999999999</v>
      </c>
      <c r="AB27">
        <v>0.32861289999999999</v>
      </c>
      <c r="AC27" s="11">
        <f t="shared" si="6"/>
        <v>2.5241514882531117E-2</v>
      </c>
      <c r="AE27">
        <v>144.22309999999999</v>
      </c>
      <c r="AF27">
        <v>149.32470000000001</v>
      </c>
      <c r="AG27" s="12">
        <f t="shared" si="7"/>
        <v>5.101600000000019</v>
      </c>
      <c r="AH27">
        <v>4</v>
      </c>
      <c r="AI27">
        <v>2</v>
      </c>
      <c r="AJ27" s="15">
        <f t="shared" si="8"/>
        <v>9.7967119644348006</v>
      </c>
      <c r="AK27" s="16">
        <f t="shared" si="43"/>
        <v>7.9551181376239448</v>
      </c>
      <c r="AL27" s="15">
        <f t="shared" si="9"/>
        <v>1.9203214608034271</v>
      </c>
      <c r="AM27" s="16">
        <f t="shared" si="10"/>
        <v>1.5593378817672721</v>
      </c>
      <c r="AO27">
        <f t="shared" si="11"/>
        <v>0</v>
      </c>
      <c r="AP27">
        <f t="shared" si="12"/>
        <v>0</v>
      </c>
      <c r="AQ27">
        <f t="shared" si="13"/>
        <v>0</v>
      </c>
      <c r="AR27">
        <f t="shared" si="14"/>
        <v>0</v>
      </c>
      <c r="AS27">
        <f t="shared" si="15"/>
        <v>0</v>
      </c>
      <c r="AT27">
        <f t="shared" si="16"/>
        <v>1.9203214608034271</v>
      </c>
      <c r="AU27">
        <f t="shared" si="17"/>
        <v>0</v>
      </c>
      <c r="AV27">
        <f t="shared" si="18"/>
        <v>1</v>
      </c>
      <c r="AW27">
        <f t="shared" si="19"/>
        <v>0</v>
      </c>
      <c r="AX27">
        <f t="shared" si="20"/>
        <v>0</v>
      </c>
      <c r="AY27">
        <f t="shared" si="21"/>
        <v>0</v>
      </c>
      <c r="AZ27">
        <f t="shared" si="22"/>
        <v>0</v>
      </c>
      <c r="BA27">
        <f t="shared" si="23"/>
        <v>1.9203214608034271</v>
      </c>
      <c r="BB27">
        <f t="shared" si="24"/>
        <v>0</v>
      </c>
      <c r="BC27">
        <f t="shared" si="25"/>
        <v>1</v>
      </c>
      <c r="BD27">
        <f t="shared" si="26"/>
        <v>0</v>
      </c>
      <c r="BE27">
        <f t="shared" si="27"/>
        <v>0</v>
      </c>
      <c r="BF27">
        <f t="shared" si="28"/>
        <v>0</v>
      </c>
      <c r="BG27">
        <f t="shared" si="29"/>
        <v>0</v>
      </c>
      <c r="BH27">
        <f t="shared" si="30"/>
        <v>0</v>
      </c>
      <c r="BI27">
        <f t="shared" si="31"/>
        <v>0</v>
      </c>
      <c r="BJ27">
        <f t="shared" si="32"/>
        <v>1.5593378817672721</v>
      </c>
      <c r="BK27">
        <f t="shared" si="33"/>
        <v>0</v>
      </c>
      <c r="BL27">
        <f t="shared" si="34"/>
        <v>1</v>
      </c>
      <c r="BM27">
        <f t="shared" si="35"/>
        <v>0</v>
      </c>
      <c r="BN27">
        <f t="shared" si="36"/>
        <v>0</v>
      </c>
      <c r="BO27">
        <f t="shared" si="37"/>
        <v>0</v>
      </c>
      <c r="BP27">
        <f t="shared" si="38"/>
        <v>0</v>
      </c>
      <c r="BQ27">
        <f t="shared" si="39"/>
        <v>1.5593378817672721</v>
      </c>
      <c r="BR27">
        <f t="shared" si="40"/>
        <v>0</v>
      </c>
      <c r="BS27">
        <f t="shared" si="41"/>
        <v>1</v>
      </c>
      <c r="BT27">
        <f t="shared" si="42"/>
        <v>0</v>
      </c>
      <c r="CK27">
        <v>2.3877034187316899</v>
      </c>
      <c r="CL27">
        <v>1.11009681224823</v>
      </c>
      <c r="CM27" t="s">
        <v>33</v>
      </c>
      <c r="CN27">
        <v>0.65</v>
      </c>
      <c r="CO27">
        <v>0.66300000000000003</v>
      </c>
      <c r="CP27" t="s">
        <v>18</v>
      </c>
    </row>
    <row r="28" spans="1:94">
      <c r="A28" t="s">
        <v>16</v>
      </c>
      <c r="B28">
        <v>-0.22362960000000001</v>
      </c>
      <c r="C28">
        <v>1.6163479999999999</v>
      </c>
      <c r="D28">
        <v>-0.51652940000000003</v>
      </c>
      <c r="E28">
        <v>6.8527459999999998E-3</v>
      </c>
      <c r="F28">
        <v>-0.96890379999999998</v>
      </c>
      <c r="G28">
        <v>-5.9305980000000001E-2</v>
      </c>
      <c r="H28">
        <v>-0.2401276</v>
      </c>
      <c r="I28">
        <v>-0.11382490000000001</v>
      </c>
      <c r="J28">
        <v>1.635831</v>
      </c>
      <c r="K28">
        <v>-0.41486020000000001</v>
      </c>
      <c r="L28">
        <v>-4.679465E-2</v>
      </c>
      <c r="M28">
        <v>-0.96734520000000002</v>
      </c>
      <c r="N28">
        <v>-0.22598550000000001</v>
      </c>
      <c r="O28">
        <v>0.104805</v>
      </c>
      <c r="P28" s="9">
        <f t="shared" si="1"/>
        <v>0.20817534229219201</v>
      </c>
      <c r="Q28" s="9">
        <f t="shared" si="2"/>
        <v>-0.91332605372305742</v>
      </c>
      <c r="R28" s="8">
        <f t="shared" si="3"/>
        <v>2.7221745344505206</v>
      </c>
      <c r="S28" s="8">
        <f t="shared" si="4"/>
        <v>0.86649506623335859</v>
      </c>
      <c r="T28" s="10">
        <v>2.8008860000000002</v>
      </c>
      <c r="U28" s="10">
        <f t="shared" si="5"/>
        <v>0.89154970387377286</v>
      </c>
      <c r="V28">
        <v>-0.6679387</v>
      </c>
      <c r="W28">
        <v>3.0553590000000002</v>
      </c>
      <c r="X28">
        <v>-2.8780540000000001</v>
      </c>
      <c r="Y28">
        <v>0.46386100000000002</v>
      </c>
      <c r="Z28">
        <v>0.40915410000000002</v>
      </c>
      <c r="AA28">
        <v>0.45021169999999999</v>
      </c>
      <c r="AB28">
        <v>0.45476929999999999</v>
      </c>
      <c r="AC28" s="11">
        <f t="shared" si="6"/>
        <v>3.8858200402700341E-2</v>
      </c>
      <c r="AE28">
        <v>150.839</v>
      </c>
      <c r="AF28">
        <v>154.738</v>
      </c>
      <c r="AG28" s="12">
        <f t="shared" si="7"/>
        <v>3.8990000000000009</v>
      </c>
      <c r="AH28">
        <v>4</v>
      </c>
      <c r="AI28">
        <v>3</v>
      </c>
      <c r="AJ28" s="15">
        <f t="shared" si="8"/>
        <v>9.3414453675927671</v>
      </c>
      <c r="AK28" s="16">
        <f t="shared" si="43"/>
        <v>9.3003216720847952</v>
      </c>
      <c r="AL28" s="15">
        <f t="shared" si="9"/>
        <v>2.3958567241838331</v>
      </c>
      <c r="AM28" s="16">
        <f t="shared" si="10"/>
        <v>2.38530948245314</v>
      </c>
      <c r="AO28">
        <f t="shared" si="11"/>
        <v>0</v>
      </c>
      <c r="AP28">
        <f t="shared" si="12"/>
        <v>0</v>
      </c>
      <c r="AQ28">
        <f t="shared" si="13"/>
        <v>0</v>
      </c>
      <c r="AR28">
        <f t="shared" si="14"/>
        <v>0</v>
      </c>
      <c r="AS28">
        <f t="shared" si="15"/>
        <v>0</v>
      </c>
      <c r="AT28">
        <f t="shared" si="16"/>
        <v>0</v>
      </c>
      <c r="AU28">
        <f t="shared" si="17"/>
        <v>0</v>
      </c>
      <c r="AV28">
        <f t="shared" si="18"/>
        <v>0</v>
      </c>
      <c r="AW28">
        <f t="shared" si="19"/>
        <v>0</v>
      </c>
      <c r="AX28">
        <f t="shared" si="20"/>
        <v>2.3958567241838331</v>
      </c>
      <c r="AY28">
        <f t="shared" si="21"/>
        <v>0</v>
      </c>
      <c r="AZ28">
        <f t="shared" si="22"/>
        <v>1</v>
      </c>
      <c r="BA28">
        <f t="shared" si="23"/>
        <v>2.3958567241838331</v>
      </c>
      <c r="BB28">
        <f t="shared" si="24"/>
        <v>0</v>
      </c>
      <c r="BC28">
        <f t="shared" si="25"/>
        <v>1</v>
      </c>
      <c r="BD28">
        <f t="shared" si="26"/>
        <v>0</v>
      </c>
      <c r="BE28">
        <f t="shared" si="27"/>
        <v>0</v>
      </c>
      <c r="BF28">
        <f t="shared" si="28"/>
        <v>0</v>
      </c>
      <c r="BG28">
        <f t="shared" si="29"/>
        <v>0</v>
      </c>
      <c r="BH28">
        <f t="shared" si="30"/>
        <v>0</v>
      </c>
      <c r="BI28">
        <f t="shared" si="31"/>
        <v>0</v>
      </c>
      <c r="BJ28">
        <f t="shared" si="32"/>
        <v>0</v>
      </c>
      <c r="BK28">
        <f t="shared" si="33"/>
        <v>0</v>
      </c>
      <c r="BL28">
        <f t="shared" si="34"/>
        <v>0</v>
      </c>
      <c r="BM28">
        <f t="shared" si="35"/>
        <v>0</v>
      </c>
      <c r="BN28">
        <f t="shared" si="36"/>
        <v>2.38530948245314</v>
      </c>
      <c r="BO28">
        <f t="shared" si="37"/>
        <v>0</v>
      </c>
      <c r="BP28">
        <f t="shared" si="38"/>
        <v>1</v>
      </c>
      <c r="BQ28">
        <f t="shared" si="39"/>
        <v>2.38530948245314</v>
      </c>
      <c r="BR28">
        <f t="shared" si="40"/>
        <v>0</v>
      </c>
      <c r="BS28">
        <f t="shared" si="41"/>
        <v>1</v>
      </c>
      <c r="BT28">
        <f t="shared" si="42"/>
        <v>0</v>
      </c>
      <c r="CK28">
        <v>2.5738832950592001</v>
      </c>
      <c r="CL28">
        <v>1.8702702522277801</v>
      </c>
      <c r="CM28" t="s">
        <v>34</v>
      </c>
      <c r="CN28">
        <v>0.71599999999999997</v>
      </c>
      <c r="CO28">
        <v>0.17599999999999999</v>
      </c>
      <c r="CP28" t="s">
        <v>18</v>
      </c>
    </row>
    <row r="29" spans="1:94">
      <c r="A29" t="s">
        <v>16</v>
      </c>
      <c r="B29">
        <v>-0.13790640000000001</v>
      </c>
      <c r="C29">
        <v>1.6174500000000001</v>
      </c>
      <c r="D29">
        <v>-0.46828740000000002</v>
      </c>
      <c r="E29">
        <v>-2.7953769999999999E-2</v>
      </c>
      <c r="F29">
        <v>-0.98987380000000003</v>
      </c>
      <c r="G29">
        <v>-6.7828509999999995E-2</v>
      </c>
      <c r="H29">
        <v>0.1215232</v>
      </c>
      <c r="I29">
        <v>-0.24864710000000001</v>
      </c>
      <c r="J29">
        <v>1.6357820000000001</v>
      </c>
      <c r="K29">
        <v>-0.58379499999999995</v>
      </c>
      <c r="L29">
        <v>-0.30779699999999999</v>
      </c>
      <c r="M29">
        <v>-8.3589259999999999E-2</v>
      </c>
      <c r="N29">
        <v>-6.100858E-2</v>
      </c>
      <c r="O29">
        <v>0.94580759999999997</v>
      </c>
      <c r="P29" s="9">
        <f t="shared" si="1"/>
        <v>-0.35125334006660802</v>
      </c>
      <c r="Q29" s="9">
        <f t="shared" si="2"/>
        <v>-0.75324218218410366</v>
      </c>
      <c r="R29" s="8">
        <f t="shared" si="3"/>
        <v>2.4237738425588602</v>
      </c>
      <c r="S29" s="8">
        <f t="shared" si="4"/>
        <v>0.77151117596015983</v>
      </c>
      <c r="T29" s="10">
        <v>5.0764570000000004</v>
      </c>
      <c r="U29" s="10">
        <f t="shared" si="5"/>
        <v>1.6158864498869077</v>
      </c>
      <c r="V29">
        <v>-0.7576001</v>
      </c>
      <c r="W29">
        <v>4.6781670000000002</v>
      </c>
      <c r="X29">
        <v>3.5340120000000002</v>
      </c>
      <c r="Y29">
        <v>0.41422029999999999</v>
      </c>
      <c r="Z29">
        <v>0.43636000000000003</v>
      </c>
      <c r="AA29">
        <v>0.45564979999999999</v>
      </c>
      <c r="AB29">
        <v>0.4717942</v>
      </c>
      <c r="AC29" s="11">
        <f t="shared" si="6"/>
        <v>3.8856179212144966E-2</v>
      </c>
      <c r="AE29">
        <v>156.2533</v>
      </c>
      <c r="AF29">
        <v>161.74080000000001</v>
      </c>
      <c r="AG29" s="12">
        <f t="shared" si="7"/>
        <v>5.4875000000000114</v>
      </c>
      <c r="AH29">
        <v>1</v>
      </c>
      <c r="AI29">
        <v>3</v>
      </c>
      <c r="AJ29" s="15">
        <f t="shared" si="8"/>
        <v>10.199459097102473</v>
      </c>
      <c r="AK29" s="16">
        <f t="shared" si="43"/>
        <v>9.1328922358722391</v>
      </c>
      <c r="AL29" s="15">
        <f t="shared" si="9"/>
        <v>1.8586713616587611</v>
      </c>
      <c r="AM29" s="16">
        <f t="shared" si="10"/>
        <v>1.6643083801133887</v>
      </c>
      <c r="AO29">
        <f t="shared" si="11"/>
        <v>1.8586713616587611</v>
      </c>
      <c r="AP29">
        <f t="shared" si="12"/>
        <v>0</v>
      </c>
      <c r="AQ29">
        <f t="shared" si="13"/>
        <v>1</v>
      </c>
      <c r="AR29">
        <f t="shared" si="14"/>
        <v>0</v>
      </c>
      <c r="AS29">
        <f t="shared" si="15"/>
        <v>0</v>
      </c>
      <c r="AT29">
        <f t="shared" si="16"/>
        <v>0</v>
      </c>
      <c r="AU29">
        <f t="shared" si="17"/>
        <v>0</v>
      </c>
      <c r="AV29">
        <f t="shared" si="18"/>
        <v>0</v>
      </c>
      <c r="AW29">
        <f t="shared" si="19"/>
        <v>0</v>
      </c>
      <c r="AX29">
        <f t="shared" si="20"/>
        <v>1.8586713616587611</v>
      </c>
      <c r="AY29">
        <f t="shared" si="21"/>
        <v>0</v>
      </c>
      <c r="AZ29">
        <f t="shared" si="22"/>
        <v>1</v>
      </c>
      <c r="BA29">
        <f t="shared" si="23"/>
        <v>0</v>
      </c>
      <c r="BB29">
        <f t="shared" si="24"/>
        <v>0</v>
      </c>
      <c r="BC29">
        <f t="shared" si="25"/>
        <v>0</v>
      </c>
      <c r="BD29">
        <f t="shared" si="26"/>
        <v>0</v>
      </c>
      <c r="BE29">
        <f t="shared" si="27"/>
        <v>1.6643083801133887</v>
      </c>
      <c r="BF29">
        <f t="shared" si="28"/>
        <v>0</v>
      </c>
      <c r="BG29">
        <f t="shared" si="29"/>
        <v>1</v>
      </c>
      <c r="BH29">
        <f t="shared" si="30"/>
        <v>0</v>
      </c>
      <c r="BI29">
        <f t="shared" si="31"/>
        <v>0</v>
      </c>
      <c r="BJ29">
        <f t="shared" si="32"/>
        <v>0</v>
      </c>
      <c r="BK29">
        <f t="shared" si="33"/>
        <v>0</v>
      </c>
      <c r="BL29">
        <f t="shared" si="34"/>
        <v>0</v>
      </c>
      <c r="BM29">
        <f t="shared" si="35"/>
        <v>0</v>
      </c>
      <c r="BN29">
        <f t="shared" si="36"/>
        <v>1.6643083801133887</v>
      </c>
      <c r="BO29">
        <f t="shared" si="37"/>
        <v>0</v>
      </c>
      <c r="BP29">
        <f t="shared" si="38"/>
        <v>1</v>
      </c>
      <c r="BQ29">
        <f t="shared" si="39"/>
        <v>0</v>
      </c>
      <c r="BR29">
        <f t="shared" si="40"/>
        <v>0</v>
      </c>
      <c r="BS29">
        <f t="shared" si="41"/>
        <v>0</v>
      </c>
      <c r="BT29">
        <f t="shared" si="42"/>
        <v>0</v>
      </c>
      <c r="CK29">
        <v>0.66258573532104503</v>
      </c>
      <c r="CL29">
        <v>1.77056276798248</v>
      </c>
      <c r="CM29" t="s">
        <v>35</v>
      </c>
      <c r="CN29">
        <v>0.85499999999999998</v>
      </c>
      <c r="CO29">
        <v>0.81899999999999995</v>
      </c>
      <c r="CP29" t="s">
        <v>18</v>
      </c>
    </row>
    <row r="30" spans="1:94">
      <c r="A30" t="s">
        <v>16</v>
      </c>
      <c r="B30">
        <v>-0.25289469999999997</v>
      </c>
      <c r="C30">
        <v>1.625113</v>
      </c>
      <c r="D30">
        <v>-0.54409549999999995</v>
      </c>
      <c r="E30">
        <v>-7.3780449999999997E-2</v>
      </c>
      <c r="F30">
        <v>-0.1012792</v>
      </c>
      <c r="G30">
        <v>-1.6227849999999999E-2</v>
      </c>
      <c r="H30">
        <v>0.99198569999999997</v>
      </c>
      <c r="I30">
        <v>-0.55164690000000005</v>
      </c>
      <c r="J30">
        <v>1.632072</v>
      </c>
      <c r="K30">
        <v>-8.6888430000000003E-2</v>
      </c>
      <c r="L30">
        <v>0.17453569999999999</v>
      </c>
      <c r="M30">
        <v>-0.8120136</v>
      </c>
      <c r="N30">
        <v>-0.37625419999999998</v>
      </c>
      <c r="O30">
        <v>-0.41061429999999999</v>
      </c>
      <c r="P30" s="9">
        <f t="shared" si="1"/>
        <v>0.83324038961196811</v>
      </c>
      <c r="Q30" s="9">
        <f t="shared" si="2"/>
        <v>0.38857909376140887</v>
      </c>
      <c r="R30" s="8">
        <f t="shared" si="3"/>
        <v>1.1717073273424767</v>
      </c>
      <c r="S30" s="8">
        <f t="shared" si="4"/>
        <v>0.37296602600709733</v>
      </c>
      <c r="T30" s="10">
        <v>3.5453540000000001</v>
      </c>
      <c r="U30" s="10">
        <f t="shared" si="5"/>
        <v>1.1285212282212471</v>
      </c>
      <c r="V30">
        <v>1.3674500000000001</v>
      </c>
      <c r="W30">
        <v>4.6140759999999998</v>
      </c>
      <c r="X30">
        <v>-1.5491440000000001</v>
      </c>
      <c r="Y30">
        <v>0.44123210000000002</v>
      </c>
      <c r="Z30">
        <v>0.43364439999999999</v>
      </c>
      <c r="AA30">
        <v>0.41350140000000002</v>
      </c>
      <c r="AB30">
        <v>0.35747620000000002</v>
      </c>
      <c r="AC30" s="11">
        <f t="shared" si="6"/>
        <v>2.828296652864971E-2</v>
      </c>
      <c r="AE30">
        <v>163.25239999999999</v>
      </c>
      <c r="AF30">
        <v>169.65100000000001</v>
      </c>
      <c r="AG30" s="12">
        <f t="shared" si="7"/>
        <v>6.3986000000000161</v>
      </c>
      <c r="AH30">
        <v>3</v>
      </c>
      <c r="AI30">
        <v>2</v>
      </c>
      <c r="AJ30" s="15">
        <f t="shared" si="8"/>
        <v>10.139777428801503</v>
      </c>
      <c r="AK30" s="16">
        <f t="shared" si="43"/>
        <v>8.5424599964655403</v>
      </c>
      <c r="AL30" s="15">
        <f t="shared" si="9"/>
        <v>1.5846868735038098</v>
      </c>
      <c r="AM30" s="16">
        <f t="shared" si="10"/>
        <v>1.3350514169451941</v>
      </c>
      <c r="AO30">
        <f t="shared" si="11"/>
        <v>0</v>
      </c>
      <c r="AP30">
        <f t="shared" si="12"/>
        <v>0</v>
      </c>
      <c r="AQ30">
        <f t="shared" si="13"/>
        <v>0</v>
      </c>
      <c r="AR30">
        <f t="shared" si="14"/>
        <v>0</v>
      </c>
      <c r="AS30">
        <f t="shared" si="15"/>
        <v>0</v>
      </c>
      <c r="AT30">
        <f t="shared" si="16"/>
        <v>1.5846868735038098</v>
      </c>
      <c r="AU30">
        <f t="shared" si="17"/>
        <v>0</v>
      </c>
      <c r="AV30">
        <f t="shared" si="18"/>
        <v>1</v>
      </c>
      <c r="AW30">
        <f t="shared" si="19"/>
        <v>1.5846868735038098</v>
      </c>
      <c r="AX30">
        <f t="shared" si="20"/>
        <v>0</v>
      </c>
      <c r="AY30">
        <f t="shared" si="21"/>
        <v>1</v>
      </c>
      <c r="AZ30">
        <f t="shared" si="22"/>
        <v>0</v>
      </c>
      <c r="BA30">
        <f t="shared" si="23"/>
        <v>0</v>
      </c>
      <c r="BB30">
        <f t="shared" si="24"/>
        <v>0</v>
      </c>
      <c r="BC30">
        <f t="shared" si="25"/>
        <v>0</v>
      </c>
      <c r="BD30">
        <f t="shared" si="26"/>
        <v>0</v>
      </c>
      <c r="BE30">
        <f t="shared" si="27"/>
        <v>0</v>
      </c>
      <c r="BF30">
        <f t="shared" si="28"/>
        <v>0</v>
      </c>
      <c r="BG30">
        <f t="shared" si="29"/>
        <v>0</v>
      </c>
      <c r="BH30">
        <f t="shared" si="30"/>
        <v>0</v>
      </c>
      <c r="BI30">
        <f t="shared" si="31"/>
        <v>0</v>
      </c>
      <c r="BJ30">
        <f t="shared" si="32"/>
        <v>1.3350514169451941</v>
      </c>
      <c r="BK30">
        <f t="shared" si="33"/>
        <v>0</v>
      </c>
      <c r="BL30">
        <f t="shared" si="34"/>
        <v>1</v>
      </c>
      <c r="BM30">
        <f t="shared" si="35"/>
        <v>1.3350514169451941</v>
      </c>
      <c r="BN30">
        <f t="shared" si="36"/>
        <v>0</v>
      </c>
      <c r="BO30">
        <f t="shared" si="37"/>
        <v>1</v>
      </c>
      <c r="BP30">
        <f t="shared" si="38"/>
        <v>0</v>
      </c>
      <c r="BQ30">
        <f t="shared" si="39"/>
        <v>0</v>
      </c>
      <c r="BR30">
        <f t="shared" si="40"/>
        <v>0</v>
      </c>
      <c r="BS30">
        <f t="shared" si="41"/>
        <v>0</v>
      </c>
      <c r="BT30">
        <f t="shared" si="42"/>
        <v>0</v>
      </c>
      <c r="CK30">
        <v>1.85822081565857</v>
      </c>
      <c r="CL30">
        <v>1.0740313529968299</v>
      </c>
      <c r="CM30" t="s">
        <v>36</v>
      </c>
      <c r="CN30">
        <v>0.81399999999999995</v>
      </c>
      <c r="CO30">
        <v>0.88500000000000001</v>
      </c>
      <c r="CP30" t="s">
        <v>18</v>
      </c>
    </row>
    <row r="31" spans="1:94">
      <c r="A31" t="s">
        <v>20</v>
      </c>
      <c r="B31">
        <v>-0.47171210000000002</v>
      </c>
      <c r="C31">
        <v>1.627629</v>
      </c>
      <c r="D31">
        <v>-0.16542999999999999</v>
      </c>
      <c r="E31">
        <v>3.7602570000000002E-2</v>
      </c>
      <c r="F31">
        <v>-0.85850919999999997</v>
      </c>
      <c r="G31">
        <v>-7.8964400000000004E-2</v>
      </c>
      <c r="H31">
        <v>-0.50528459999999997</v>
      </c>
      <c r="I31">
        <v>-0.46012409999999998</v>
      </c>
      <c r="J31">
        <v>1.625704</v>
      </c>
      <c r="K31">
        <v>-0.18048890000000001</v>
      </c>
      <c r="L31">
        <v>1.6405650000000001E-2</v>
      </c>
      <c r="M31">
        <v>-0.99926230000000005</v>
      </c>
      <c r="N31">
        <v>-2.8020369999999999E-2</v>
      </c>
      <c r="O31">
        <v>-2.050503E-2</v>
      </c>
      <c r="P31" s="9">
        <f t="shared" si="1"/>
        <v>0.46467864752242904</v>
      </c>
      <c r="Q31" s="9">
        <f t="shared" si="2"/>
        <v>-0.56814750907345224</v>
      </c>
      <c r="R31" s="8">
        <f t="shared" si="3"/>
        <v>2.1750493274164757</v>
      </c>
      <c r="S31" s="8">
        <f t="shared" si="4"/>
        <v>0.69233970385406884</v>
      </c>
      <c r="T31" s="10">
        <v>4.7979440000000002</v>
      </c>
      <c r="U31" s="10">
        <f t="shared" si="5"/>
        <v>1.5272330085562014</v>
      </c>
      <c r="V31">
        <v>-0.44254700000000002</v>
      </c>
      <c r="W31">
        <v>2.4394719999999999</v>
      </c>
      <c r="X31">
        <v>-4.894101</v>
      </c>
      <c r="Y31">
        <v>0.4618584</v>
      </c>
      <c r="Z31">
        <v>0.44208360000000002</v>
      </c>
      <c r="AA31">
        <v>0.48244910000000002</v>
      </c>
      <c r="AB31">
        <v>0.4278631</v>
      </c>
      <c r="AC31" s="11">
        <f t="shared" si="6"/>
        <v>4.2147283151490071E-2</v>
      </c>
      <c r="AE31">
        <v>171.15260000000001</v>
      </c>
      <c r="AF31">
        <v>175.10429999999999</v>
      </c>
      <c r="AG31" s="12">
        <f t="shared" si="7"/>
        <v>3.9516999999999882</v>
      </c>
      <c r="AH31">
        <v>4</v>
      </c>
      <c r="AI31">
        <v>2</v>
      </c>
      <c r="AJ31" s="15">
        <f t="shared" si="8"/>
        <v>10.000757873435369</v>
      </c>
      <c r="AK31" s="16">
        <f t="shared" si="43"/>
        <v>8.859389674223964</v>
      </c>
      <c r="AL31" s="15">
        <f t="shared" si="9"/>
        <v>2.5307482535201049</v>
      </c>
      <c r="AM31" s="16">
        <f t="shared" si="10"/>
        <v>2.2419185854756156</v>
      </c>
      <c r="AO31">
        <f t="shared" si="11"/>
        <v>0</v>
      </c>
      <c r="AP31">
        <f t="shared" si="12"/>
        <v>0</v>
      </c>
      <c r="AQ31">
        <f t="shared" si="13"/>
        <v>0</v>
      </c>
      <c r="AR31">
        <f t="shared" si="14"/>
        <v>0</v>
      </c>
      <c r="AS31">
        <f t="shared" si="15"/>
        <v>0</v>
      </c>
      <c r="AT31">
        <f t="shared" si="16"/>
        <v>2.5307482535201049</v>
      </c>
      <c r="AU31">
        <f t="shared" si="17"/>
        <v>0</v>
      </c>
      <c r="AV31">
        <f t="shared" si="18"/>
        <v>1</v>
      </c>
      <c r="AW31">
        <f t="shared" si="19"/>
        <v>0</v>
      </c>
      <c r="AX31">
        <f t="shared" si="20"/>
        <v>0</v>
      </c>
      <c r="AY31">
        <f t="shared" si="21"/>
        <v>0</v>
      </c>
      <c r="AZ31">
        <f t="shared" si="22"/>
        <v>0</v>
      </c>
      <c r="BA31">
        <f t="shared" si="23"/>
        <v>2.5307482535201049</v>
      </c>
      <c r="BB31">
        <f t="shared" si="24"/>
        <v>0</v>
      </c>
      <c r="BC31">
        <f t="shared" si="25"/>
        <v>1</v>
      </c>
      <c r="BD31">
        <f t="shared" si="26"/>
        <v>0</v>
      </c>
      <c r="BE31">
        <f t="shared" si="27"/>
        <v>0</v>
      </c>
      <c r="BF31">
        <f t="shared" si="28"/>
        <v>0</v>
      </c>
      <c r="BG31">
        <f t="shared" si="29"/>
        <v>0</v>
      </c>
      <c r="BH31">
        <f t="shared" si="30"/>
        <v>0</v>
      </c>
      <c r="BI31">
        <f t="shared" si="31"/>
        <v>0</v>
      </c>
      <c r="BJ31">
        <f t="shared" si="32"/>
        <v>2.2419185854756156</v>
      </c>
      <c r="BK31">
        <f t="shared" si="33"/>
        <v>0</v>
      </c>
      <c r="BL31">
        <f t="shared" si="34"/>
        <v>1</v>
      </c>
      <c r="BM31">
        <f t="shared" si="35"/>
        <v>0</v>
      </c>
      <c r="BN31">
        <f t="shared" si="36"/>
        <v>0</v>
      </c>
      <c r="BO31">
        <f t="shared" si="37"/>
        <v>0</v>
      </c>
      <c r="BP31">
        <f t="shared" si="38"/>
        <v>0</v>
      </c>
      <c r="BQ31">
        <f t="shared" si="39"/>
        <v>2.2419185854756156</v>
      </c>
      <c r="BR31">
        <f t="shared" si="40"/>
        <v>0</v>
      </c>
      <c r="BS31">
        <f t="shared" si="41"/>
        <v>1</v>
      </c>
      <c r="BT31">
        <f t="shared" si="42"/>
        <v>0</v>
      </c>
      <c r="CK31">
        <v>2.97145748138428</v>
      </c>
      <c r="CL31">
        <v>1.5348873138427701</v>
      </c>
      <c r="CM31" t="s">
        <v>37</v>
      </c>
      <c r="CN31">
        <v>0.34899999999999998</v>
      </c>
      <c r="CO31">
        <v>0.73899999999999999</v>
      </c>
      <c r="CP31" t="s">
        <v>18</v>
      </c>
    </row>
    <row r="32" spans="1:94">
      <c r="A32" t="s">
        <v>20</v>
      </c>
      <c r="B32">
        <v>-0.45357409999999998</v>
      </c>
      <c r="C32">
        <v>1.6224460000000001</v>
      </c>
      <c r="D32">
        <v>-0.1891391</v>
      </c>
      <c r="E32">
        <v>7.7413940000000004E-3</v>
      </c>
      <c r="F32">
        <v>-0.99943170000000003</v>
      </c>
      <c r="G32">
        <v>-9.9104569999999993E-3</v>
      </c>
      <c r="H32">
        <v>-3.1276890000000002E-2</v>
      </c>
      <c r="I32">
        <v>-0.2944022</v>
      </c>
      <c r="J32">
        <v>1.6158699999999999</v>
      </c>
      <c r="K32">
        <v>-0.43314209999999997</v>
      </c>
      <c r="L32">
        <v>-0.2279342</v>
      </c>
      <c r="M32">
        <v>-0.48117880000000002</v>
      </c>
      <c r="N32">
        <v>-0.16483890000000001</v>
      </c>
      <c r="O32">
        <v>0.83026580000000005</v>
      </c>
      <c r="P32" s="9">
        <f t="shared" si="1"/>
        <v>0.91111488229156901</v>
      </c>
      <c r="Q32" s="9">
        <f t="shared" si="2"/>
        <v>0.6602606574663592</v>
      </c>
      <c r="R32" s="8">
        <f t="shared" si="3"/>
        <v>0.84963055521459152</v>
      </c>
      <c r="S32" s="8">
        <f t="shared" si="4"/>
        <v>0.2704458053286275</v>
      </c>
      <c r="T32" s="10">
        <v>1.9056550000000001</v>
      </c>
      <c r="U32" s="10">
        <f t="shared" si="5"/>
        <v>0.60658882615557164</v>
      </c>
      <c r="V32">
        <v>-1.7396529999999999</v>
      </c>
      <c r="W32">
        <v>2.8648660000000001</v>
      </c>
      <c r="X32">
        <v>0.469582</v>
      </c>
      <c r="Y32">
        <v>0.46116099999999999</v>
      </c>
      <c r="Z32">
        <v>0.49616339999999998</v>
      </c>
      <c r="AA32">
        <v>0.49805100000000002</v>
      </c>
      <c r="AB32">
        <v>0.46884599999999998</v>
      </c>
      <c r="AC32" s="11">
        <f t="shared" si="6"/>
        <v>5.3429526910626628E-2</v>
      </c>
      <c r="AE32">
        <v>176.62049999999999</v>
      </c>
      <c r="AF32">
        <v>181.27350000000001</v>
      </c>
      <c r="AG32" s="12">
        <f t="shared" si="7"/>
        <v>4.65300000000002</v>
      </c>
      <c r="AH32">
        <v>2</v>
      </c>
      <c r="AI32">
        <v>4</v>
      </c>
      <c r="AJ32" s="15">
        <f t="shared" si="8"/>
        <v>8.3264309054906658</v>
      </c>
      <c r="AK32" s="16">
        <f t="shared" si="43"/>
        <v>7.1610515040250782</v>
      </c>
      <c r="AL32" s="15">
        <f t="shared" si="9"/>
        <v>1.7894758017387986</v>
      </c>
      <c r="AM32" s="16">
        <f t="shared" si="10"/>
        <v>1.5390181611917144</v>
      </c>
      <c r="AO32">
        <f t="shared" si="11"/>
        <v>0</v>
      </c>
      <c r="AP32">
        <f t="shared" si="12"/>
        <v>0</v>
      </c>
      <c r="AQ32">
        <f t="shared" si="13"/>
        <v>0</v>
      </c>
      <c r="AR32">
        <f t="shared" si="14"/>
        <v>0</v>
      </c>
      <c r="AS32">
        <f t="shared" si="15"/>
        <v>1.7894758017387986</v>
      </c>
      <c r="AT32">
        <f t="shared" si="16"/>
        <v>0</v>
      </c>
      <c r="AU32">
        <f t="shared" si="17"/>
        <v>1</v>
      </c>
      <c r="AV32">
        <f t="shared" si="18"/>
        <v>0</v>
      </c>
      <c r="AW32">
        <f t="shared" si="19"/>
        <v>0</v>
      </c>
      <c r="AX32">
        <f t="shared" si="20"/>
        <v>0</v>
      </c>
      <c r="AY32">
        <f t="shared" si="21"/>
        <v>0</v>
      </c>
      <c r="AZ32">
        <f t="shared" si="22"/>
        <v>0</v>
      </c>
      <c r="BA32">
        <f t="shared" si="23"/>
        <v>0</v>
      </c>
      <c r="BB32">
        <f t="shared" si="24"/>
        <v>1.7894758017387986</v>
      </c>
      <c r="BC32">
        <f t="shared" si="25"/>
        <v>0</v>
      </c>
      <c r="BD32">
        <f t="shared" si="26"/>
        <v>1</v>
      </c>
      <c r="BE32">
        <f t="shared" si="27"/>
        <v>0</v>
      </c>
      <c r="BF32">
        <f t="shared" si="28"/>
        <v>0</v>
      </c>
      <c r="BG32">
        <f t="shared" si="29"/>
        <v>0</v>
      </c>
      <c r="BH32">
        <f t="shared" si="30"/>
        <v>0</v>
      </c>
      <c r="BI32">
        <f t="shared" si="31"/>
        <v>1.5390181611917144</v>
      </c>
      <c r="BJ32">
        <f t="shared" si="32"/>
        <v>0</v>
      </c>
      <c r="BK32">
        <f t="shared" si="33"/>
        <v>1</v>
      </c>
      <c r="BL32">
        <f t="shared" si="34"/>
        <v>0</v>
      </c>
      <c r="BM32">
        <f t="shared" si="35"/>
        <v>0</v>
      </c>
      <c r="BN32">
        <f t="shared" si="36"/>
        <v>0</v>
      </c>
      <c r="BO32">
        <f t="shared" si="37"/>
        <v>0</v>
      </c>
      <c r="BP32">
        <f t="shared" si="38"/>
        <v>0</v>
      </c>
      <c r="BQ32">
        <f t="shared" si="39"/>
        <v>0</v>
      </c>
      <c r="BR32">
        <f t="shared" si="40"/>
        <v>1.5390181611917144</v>
      </c>
      <c r="BS32">
        <f t="shared" si="41"/>
        <v>0</v>
      </c>
      <c r="BT32">
        <f t="shared" si="42"/>
        <v>1</v>
      </c>
      <c r="CK32">
        <v>1.2178473472595199</v>
      </c>
      <c r="CL32">
        <v>2.3734595775604199</v>
      </c>
      <c r="CM32" t="s">
        <v>38</v>
      </c>
      <c r="CN32">
        <v>0.55300000000000005</v>
      </c>
      <c r="CO32">
        <v>0.51500000000000001</v>
      </c>
      <c r="CP32" t="s">
        <v>18</v>
      </c>
    </row>
    <row r="33" spans="1:94">
      <c r="A33" t="s">
        <v>22</v>
      </c>
      <c r="B33">
        <v>-0.36240250000000002</v>
      </c>
      <c r="C33">
        <v>1.6121300000000001</v>
      </c>
      <c r="D33">
        <v>-0.3890402</v>
      </c>
      <c r="E33">
        <v>-6.0679429999999999E-2</v>
      </c>
      <c r="F33">
        <v>-0.4772613</v>
      </c>
      <c r="G33">
        <v>-4.5905750000000002E-2</v>
      </c>
      <c r="H33">
        <v>0.87546120000000005</v>
      </c>
      <c r="I33">
        <v>-0.33018579999999997</v>
      </c>
      <c r="J33">
        <v>1.621262</v>
      </c>
      <c r="K33">
        <v>-0.19785140000000001</v>
      </c>
      <c r="L33">
        <v>-5.076961E-2</v>
      </c>
      <c r="M33">
        <v>-0.1517211</v>
      </c>
      <c r="N33">
        <v>-4.8194630000000002E-2</v>
      </c>
      <c r="O33">
        <v>0.98594139999999997</v>
      </c>
      <c r="P33" s="9">
        <f t="shared" si="1"/>
        <v>0.91064104888547293</v>
      </c>
      <c r="Q33" s="9">
        <f t="shared" si="2"/>
        <v>0.65853423983046855</v>
      </c>
      <c r="R33" s="8">
        <f t="shared" si="3"/>
        <v>0.85192695248544537</v>
      </c>
      <c r="S33" s="8">
        <f t="shared" si="4"/>
        <v>0.27117677128254575</v>
      </c>
      <c r="T33" s="10">
        <v>2.4127420000000002</v>
      </c>
      <c r="U33" s="10">
        <f t="shared" si="5"/>
        <v>0.76799963141085159</v>
      </c>
      <c r="V33">
        <v>-0.83644459999999998</v>
      </c>
      <c r="W33">
        <v>2.1226310000000002</v>
      </c>
      <c r="X33">
        <v>1.9209369999999999</v>
      </c>
      <c r="Y33">
        <v>0.46723039999999999</v>
      </c>
      <c r="Z33">
        <v>0.44526929999999998</v>
      </c>
      <c r="AA33">
        <v>0.435533</v>
      </c>
      <c r="AB33">
        <v>0.35520370000000001</v>
      </c>
      <c r="AC33" s="11">
        <f t="shared" si="6"/>
        <v>3.2184916937952286E-2</v>
      </c>
      <c r="AE33">
        <v>182.7876</v>
      </c>
      <c r="AF33">
        <v>184.971</v>
      </c>
      <c r="AG33" s="12">
        <f t="shared" si="7"/>
        <v>2.183400000000006</v>
      </c>
      <c r="AH33">
        <v>1</v>
      </c>
      <c r="AI33">
        <v>3</v>
      </c>
      <c r="AJ33" s="15">
        <f t="shared" si="8"/>
        <v>9.3980700987698693</v>
      </c>
      <c r="AK33" s="16">
        <f t="shared" si="43"/>
        <v>7.8961980842463388</v>
      </c>
      <c r="AL33" s="15">
        <f t="shared" si="9"/>
        <v>4.3043281573554291</v>
      </c>
      <c r="AM33" s="16">
        <f t="shared" si="10"/>
        <v>3.6164688486975898</v>
      </c>
      <c r="AO33">
        <f t="shared" si="11"/>
        <v>4.3043281573554291</v>
      </c>
      <c r="AP33">
        <f t="shared" si="12"/>
        <v>0</v>
      </c>
      <c r="AQ33">
        <f t="shared" si="13"/>
        <v>1</v>
      </c>
      <c r="AR33">
        <f t="shared" si="14"/>
        <v>0</v>
      </c>
      <c r="AS33">
        <f t="shared" si="15"/>
        <v>0</v>
      </c>
      <c r="AT33">
        <f t="shared" si="16"/>
        <v>0</v>
      </c>
      <c r="AU33">
        <f t="shared" si="17"/>
        <v>0</v>
      </c>
      <c r="AV33">
        <f t="shared" si="18"/>
        <v>0</v>
      </c>
      <c r="AW33">
        <f t="shared" si="19"/>
        <v>0</v>
      </c>
      <c r="AX33">
        <f t="shared" si="20"/>
        <v>4.3043281573554291</v>
      </c>
      <c r="AY33">
        <f t="shared" si="21"/>
        <v>0</v>
      </c>
      <c r="AZ33">
        <f t="shared" si="22"/>
        <v>1</v>
      </c>
      <c r="BA33">
        <f t="shared" si="23"/>
        <v>0</v>
      </c>
      <c r="BB33">
        <f t="shared" si="24"/>
        <v>0</v>
      </c>
      <c r="BC33">
        <f t="shared" si="25"/>
        <v>0</v>
      </c>
      <c r="BD33">
        <f t="shared" si="26"/>
        <v>0</v>
      </c>
      <c r="BE33">
        <f t="shared" si="27"/>
        <v>3.6164688486975898</v>
      </c>
      <c r="BF33">
        <f t="shared" si="28"/>
        <v>0</v>
      </c>
      <c r="BG33">
        <f t="shared" si="29"/>
        <v>1</v>
      </c>
      <c r="BH33">
        <f t="shared" si="30"/>
        <v>0</v>
      </c>
      <c r="BI33">
        <f t="shared" si="31"/>
        <v>0</v>
      </c>
      <c r="BJ33">
        <f t="shared" si="32"/>
        <v>0</v>
      </c>
      <c r="BK33">
        <f t="shared" si="33"/>
        <v>0</v>
      </c>
      <c r="BL33">
        <f t="shared" si="34"/>
        <v>0</v>
      </c>
      <c r="BM33">
        <f t="shared" si="35"/>
        <v>0</v>
      </c>
      <c r="BN33">
        <f t="shared" si="36"/>
        <v>3.6164688486975898</v>
      </c>
      <c r="BO33">
        <f t="shared" si="37"/>
        <v>0</v>
      </c>
      <c r="BP33">
        <f t="shared" si="38"/>
        <v>1</v>
      </c>
      <c r="BQ33">
        <f t="shared" si="39"/>
        <v>0</v>
      </c>
      <c r="BR33">
        <f t="shared" si="40"/>
        <v>0</v>
      </c>
      <c r="BS33">
        <f t="shared" si="41"/>
        <v>0</v>
      </c>
      <c r="BT33">
        <f t="shared" si="42"/>
        <v>0</v>
      </c>
      <c r="CK33">
        <v>0.29291003942489602</v>
      </c>
      <c r="CL33">
        <v>2.319180727005</v>
      </c>
      <c r="CM33" t="s">
        <v>39</v>
      </c>
      <c r="CN33">
        <v>0.2</v>
      </c>
      <c r="CO33">
        <v>0.96599999999999997</v>
      </c>
      <c r="CP33" t="s">
        <v>18</v>
      </c>
    </row>
    <row r="34" spans="1:94">
      <c r="A34" t="s">
        <v>20</v>
      </c>
      <c r="B34">
        <v>-0.40194000000000002</v>
      </c>
      <c r="C34">
        <v>1.617718</v>
      </c>
      <c r="D34">
        <v>-0.22983619999999999</v>
      </c>
      <c r="E34">
        <v>-7.8588870000000002E-3</v>
      </c>
      <c r="F34">
        <v>-7.263029E-2</v>
      </c>
      <c r="G34">
        <v>-1.9642340000000001E-2</v>
      </c>
      <c r="H34">
        <v>0.99713450000000003</v>
      </c>
      <c r="I34">
        <v>-0.38279679999999999</v>
      </c>
      <c r="J34">
        <v>1.6256790000000001</v>
      </c>
      <c r="K34">
        <v>-0.30287789999999998</v>
      </c>
      <c r="L34">
        <v>-5.5627269999999999E-2</v>
      </c>
      <c r="M34">
        <v>-0.54552699999999998</v>
      </c>
      <c r="N34">
        <v>-6.7580139999999997E-2</v>
      </c>
      <c r="O34">
        <v>0.83350990000000003</v>
      </c>
      <c r="P34" s="9">
        <f t="shared" si="1"/>
        <v>0.89961705221286314</v>
      </c>
      <c r="Q34" s="9">
        <f t="shared" si="2"/>
        <v>0.6186216812643226</v>
      </c>
      <c r="R34" s="8">
        <f t="shared" si="3"/>
        <v>0.90380911801058794</v>
      </c>
      <c r="S34" s="8">
        <f t="shared" si="4"/>
        <v>0.28769137748582246</v>
      </c>
      <c r="T34" s="10">
        <v>0.78500709999999996</v>
      </c>
      <c r="U34" s="10">
        <f t="shared" si="5"/>
        <v>0.24987552065446758</v>
      </c>
      <c r="V34">
        <v>-1.1197079999999999</v>
      </c>
      <c r="W34">
        <v>1.788564</v>
      </c>
      <c r="X34">
        <v>3.8224349999999997E-2</v>
      </c>
      <c r="Y34">
        <v>0.42148730000000001</v>
      </c>
      <c r="Z34">
        <v>0.48092829999999998</v>
      </c>
      <c r="AA34">
        <v>0.45222030000000002</v>
      </c>
      <c r="AB34">
        <v>0.49523539999999999</v>
      </c>
      <c r="AC34" s="11">
        <f t="shared" si="6"/>
        <v>4.5396938082736031E-2</v>
      </c>
      <c r="AE34">
        <v>186.49019999999999</v>
      </c>
      <c r="AF34">
        <v>189.07159999999999</v>
      </c>
      <c r="AG34" s="12">
        <f t="shared" si="7"/>
        <v>2.5814000000000021</v>
      </c>
      <c r="AH34">
        <v>2</v>
      </c>
      <c r="AI34">
        <v>4</v>
      </c>
      <c r="AJ34" s="15">
        <f t="shared" si="8"/>
        <v>7.2819638044619026</v>
      </c>
      <c r="AK34" s="16">
        <f t="shared" si="43"/>
        <v>7.4852762135404856</v>
      </c>
      <c r="AL34" s="15">
        <f t="shared" si="9"/>
        <v>2.8209358504927158</v>
      </c>
      <c r="AM34" s="16">
        <f t="shared" si="10"/>
        <v>2.8996963715582549</v>
      </c>
      <c r="AO34">
        <f t="shared" si="11"/>
        <v>0</v>
      </c>
      <c r="AP34">
        <f t="shared" si="12"/>
        <v>0</v>
      </c>
      <c r="AQ34">
        <f t="shared" si="13"/>
        <v>0</v>
      </c>
      <c r="AR34">
        <f t="shared" si="14"/>
        <v>0</v>
      </c>
      <c r="AS34">
        <f t="shared" si="15"/>
        <v>2.8209358504927158</v>
      </c>
      <c r="AT34">
        <f t="shared" si="16"/>
        <v>0</v>
      </c>
      <c r="AU34">
        <f t="shared" si="17"/>
        <v>1</v>
      </c>
      <c r="AV34">
        <f t="shared" si="18"/>
        <v>0</v>
      </c>
      <c r="AW34">
        <f t="shared" si="19"/>
        <v>0</v>
      </c>
      <c r="AX34">
        <f t="shared" si="20"/>
        <v>0</v>
      </c>
      <c r="AY34">
        <f t="shared" si="21"/>
        <v>0</v>
      </c>
      <c r="AZ34">
        <f t="shared" si="22"/>
        <v>0</v>
      </c>
      <c r="BA34">
        <f t="shared" si="23"/>
        <v>0</v>
      </c>
      <c r="BB34">
        <f t="shared" si="24"/>
        <v>2.8209358504927158</v>
      </c>
      <c r="BC34">
        <f t="shared" si="25"/>
        <v>0</v>
      </c>
      <c r="BD34">
        <f t="shared" si="26"/>
        <v>1</v>
      </c>
      <c r="BE34">
        <f t="shared" si="27"/>
        <v>0</v>
      </c>
      <c r="BF34">
        <f t="shared" si="28"/>
        <v>0</v>
      </c>
      <c r="BG34">
        <f t="shared" si="29"/>
        <v>0</v>
      </c>
      <c r="BH34">
        <f t="shared" si="30"/>
        <v>0</v>
      </c>
      <c r="BI34">
        <f t="shared" si="31"/>
        <v>2.8996963715582549</v>
      </c>
      <c r="BJ34">
        <f t="shared" si="32"/>
        <v>0</v>
      </c>
      <c r="BK34">
        <f t="shared" si="33"/>
        <v>1</v>
      </c>
      <c r="BL34">
        <f t="shared" si="34"/>
        <v>0</v>
      </c>
      <c r="BM34">
        <f t="shared" si="35"/>
        <v>0</v>
      </c>
      <c r="BN34">
        <f t="shared" si="36"/>
        <v>0</v>
      </c>
      <c r="BO34">
        <f t="shared" si="37"/>
        <v>0</v>
      </c>
      <c r="BP34">
        <f t="shared" si="38"/>
        <v>0</v>
      </c>
      <c r="BQ34">
        <f t="shared" si="39"/>
        <v>0</v>
      </c>
      <c r="BR34">
        <f t="shared" si="40"/>
        <v>2.8996963715582549</v>
      </c>
      <c r="BS34">
        <f t="shared" si="41"/>
        <v>0</v>
      </c>
      <c r="BT34">
        <f t="shared" si="42"/>
        <v>1</v>
      </c>
      <c r="CK34">
        <v>1.2223101854324301</v>
      </c>
      <c r="CL34">
        <v>2.9079165458679199</v>
      </c>
      <c r="CM34" t="s">
        <v>40</v>
      </c>
      <c r="CN34">
        <v>0.72099999999999997</v>
      </c>
      <c r="CO34">
        <v>6.8000000000000005E-2</v>
      </c>
      <c r="CP34" t="s">
        <v>18</v>
      </c>
    </row>
    <row r="35" spans="1:94">
      <c r="A35" t="s">
        <v>22</v>
      </c>
      <c r="B35">
        <v>-0.3855169</v>
      </c>
      <c r="C35">
        <v>1.6164320000000001</v>
      </c>
      <c r="D35">
        <v>-0.23239080000000001</v>
      </c>
      <c r="E35">
        <v>-1.1391490000000001E-2</v>
      </c>
      <c r="F35">
        <v>-0.49211959999999999</v>
      </c>
      <c r="G35">
        <v>-1.8310610000000001E-2</v>
      </c>
      <c r="H35">
        <v>0.87026049999999999</v>
      </c>
      <c r="I35">
        <v>-0.35502650000000002</v>
      </c>
      <c r="J35">
        <v>1.6175010000000001</v>
      </c>
      <c r="K35">
        <v>-0.1793689</v>
      </c>
      <c r="L35">
        <v>-2.7470189999999998E-2</v>
      </c>
      <c r="M35">
        <v>-0.85628309999999996</v>
      </c>
      <c r="N35">
        <v>-6.2401369999999998E-2</v>
      </c>
      <c r="O35">
        <v>0.51198710000000003</v>
      </c>
      <c r="P35" s="9">
        <f t="shared" si="1"/>
        <v>0.7237563991614463</v>
      </c>
      <c r="Q35" s="9">
        <f t="shared" si="2"/>
        <v>4.7646650654285638E-2</v>
      </c>
      <c r="R35" s="8">
        <f t="shared" si="3"/>
        <v>1.5231316297677653</v>
      </c>
      <c r="S35" s="8">
        <f t="shared" si="4"/>
        <v>0.48482785571430898</v>
      </c>
      <c r="T35" s="10">
        <v>1.4629749999999999</v>
      </c>
      <c r="U35" s="10">
        <f t="shared" si="5"/>
        <v>0.46567940573973116</v>
      </c>
      <c r="V35">
        <v>-1.717495</v>
      </c>
      <c r="W35">
        <v>1.898892</v>
      </c>
      <c r="X35">
        <v>-0.76750229999999997</v>
      </c>
      <c r="Y35">
        <v>0.44827610000000001</v>
      </c>
      <c r="Z35">
        <v>0.43801479999999998</v>
      </c>
      <c r="AA35">
        <v>0.41924869999999997</v>
      </c>
      <c r="AB35">
        <v>0.4909</v>
      </c>
      <c r="AC35" s="11">
        <f t="shared" si="6"/>
        <v>4.041095619017613E-2</v>
      </c>
      <c r="AE35">
        <v>190.58529999999999</v>
      </c>
      <c r="AF35">
        <v>192.52340000000001</v>
      </c>
      <c r="AG35" s="12">
        <f t="shared" si="7"/>
        <v>1.9381000000000199</v>
      </c>
      <c r="AH35">
        <v>3</v>
      </c>
      <c r="AI35">
        <v>4</v>
      </c>
      <c r="AJ35" s="15">
        <f t="shared" si="8"/>
        <v>8.3479398189773306</v>
      </c>
      <c r="AK35" s="16">
        <f t="shared" si="43"/>
        <v>8.406075328348857</v>
      </c>
      <c r="AL35" s="15">
        <f t="shared" si="9"/>
        <v>4.3072802326903901</v>
      </c>
      <c r="AM35" s="16">
        <f t="shared" si="10"/>
        <v>4.3372763677564476</v>
      </c>
      <c r="AO35">
        <f t="shared" si="11"/>
        <v>0</v>
      </c>
      <c r="AP35">
        <f t="shared" si="12"/>
        <v>0</v>
      </c>
      <c r="AQ35">
        <f t="shared" si="13"/>
        <v>0</v>
      </c>
      <c r="AR35">
        <f t="shared" si="14"/>
        <v>0</v>
      </c>
      <c r="AS35">
        <f t="shared" si="15"/>
        <v>0</v>
      </c>
      <c r="AT35">
        <f t="shared" si="16"/>
        <v>0</v>
      </c>
      <c r="AU35">
        <f t="shared" si="17"/>
        <v>0</v>
      </c>
      <c r="AV35">
        <f t="shared" si="18"/>
        <v>0</v>
      </c>
      <c r="AW35">
        <f t="shared" si="19"/>
        <v>4.3072802326903901</v>
      </c>
      <c r="AX35">
        <f t="shared" si="20"/>
        <v>0</v>
      </c>
      <c r="AY35">
        <f t="shared" si="21"/>
        <v>1</v>
      </c>
      <c r="AZ35">
        <f t="shared" si="22"/>
        <v>0</v>
      </c>
      <c r="BA35">
        <f t="shared" si="23"/>
        <v>0</v>
      </c>
      <c r="BB35">
        <f t="shared" si="24"/>
        <v>4.3072802326903901</v>
      </c>
      <c r="BC35">
        <f t="shared" si="25"/>
        <v>0</v>
      </c>
      <c r="BD35">
        <f t="shared" si="26"/>
        <v>1</v>
      </c>
      <c r="BE35">
        <f t="shared" si="27"/>
        <v>0</v>
      </c>
      <c r="BF35">
        <f t="shared" si="28"/>
        <v>0</v>
      </c>
      <c r="BG35">
        <f t="shared" si="29"/>
        <v>0</v>
      </c>
      <c r="BH35">
        <f t="shared" si="30"/>
        <v>0</v>
      </c>
      <c r="BI35">
        <f t="shared" si="31"/>
        <v>0</v>
      </c>
      <c r="BJ35">
        <f t="shared" si="32"/>
        <v>0</v>
      </c>
      <c r="BK35">
        <f t="shared" si="33"/>
        <v>0</v>
      </c>
      <c r="BL35">
        <f t="shared" si="34"/>
        <v>0</v>
      </c>
      <c r="BM35">
        <f t="shared" si="35"/>
        <v>4.3372763677564476</v>
      </c>
      <c r="BN35">
        <f t="shared" si="36"/>
        <v>0</v>
      </c>
      <c r="BO35">
        <f t="shared" si="37"/>
        <v>1</v>
      </c>
      <c r="BP35">
        <f t="shared" si="38"/>
        <v>0</v>
      </c>
      <c r="BQ35">
        <f t="shared" si="39"/>
        <v>0</v>
      </c>
      <c r="BR35">
        <f t="shared" si="40"/>
        <v>4.3372763677564476</v>
      </c>
      <c r="BS35">
        <f t="shared" si="41"/>
        <v>0</v>
      </c>
      <c r="BT35">
        <f t="shared" si="42"/>
        <v>1</v>
      </c>
      <c r="CK35">
        <v>1.9452557563781701</v>
      </c>
      <c r="CL35">
        <v>2.93262767791748</v>
      </c>
      <c r="CM35" t="s">
        <v>41</v>
      </c>
      <c r="CN35">
        <v>0.27700000000000002</v>
      </c>
      <c r="CO35">
        <v>0.39100000000000001</v>
      </c>
      <c r="CP35" t="s">
        <v>18</v>
      </c>
    </row>
    <row r="36" spans="1:94">
      <c r="A36" t="s">
        <v>16</v>
      </c>
      <c r="B36">
        <v>-0.38567279999999998</v>
      </c>
      <c r="C36">
        <v>1.606824</v>
      </c>
      <c r="D36">
        <v>-0.18298020000000001</v>
      </c>
      <c r="E36">
        <v>1.47032E-3</v>
      </c>
      <c r="F36">
        <v>-0.86813799999999997</v>
      </c>
      <c r="G36">
        <v>-9.1978159999999993E-3</v>
      </c>
      <c r="H36">
        <v>0.49623539999999999</v>
      </c>
      <c r="I36">
        <v>-0.22803519999999999</v>
      </c>
      <c r="J36">
        <v>1.6295919999999999</v>
      </c>
      <c r="K36">
        <v>-0.3362772</v>
      </c>
      <c r="L36">
        <v>-0.14437050000000001</v>
      </c>
      <c r="M36">
        <v>-0.26734409999999997</v>
      </c>
      <c r="N36">
        <v>-7.1474490000000002E-2</v>
      </c>
      <c r="O36">
        <v>0.95003990000000005</v>
      </c>
      <c r="P36" s="9">
        <f t="shared" si="1"/>
        <v>5.252132670807852E-2</v>
      </c>
      <c r="Q36" s="9">
        <f t="shared" si="2"/>
        <v>-0.99448302048164661</v>
      </c>
      <c r="R36" s="8">
        <f t="shared" si="3"/>
        <v>3.03650164694709</v>
      </c>
      <c r="S36" s="8">
        <f t="shared" si="4"/>
        <v>0.96654849363662121</v>
      </c>
      <c r="T36" s="10">
        <v>2.2643689999999999</v>
      </c>
      <c r="U36" s="10">
        <f t="shared" si="5"/>
        <v>0.72077103866810388</v>
      </c>
      <c r="V36">
        <v>-1.5130950000000001</v>
      </c>
      <c r="W36">
        <v>2.4697339999999999</v>
      </c>
      <c r="X36">
        <v>1.581013</v>
      </c>
      <c r="Y36">
        <v>0.47397289999999997</v>
      </c>
      <c r="Z36">
        <v>0.4540187</v>
      </c>
      <c r="AA36">
        <v>0.4069258</v>
      </c>
      <c r="AB36">
        <v>0.37607879999999999</v>
      </c>
      <c r="AC36" s="11">
        <f t="shared" si="6"/>
        <v>3.2932244436795384E-2</v>
      </c>
      <c r="AE36">
        <v>194.04060000000001</v>
      </c>
      <c r="AF36">
        <v>197.08789999999999</v>
      </c>
      <c r="AG36" s="12">
        <f t="shared" si="7"/>
        <v>3.0472999999999786</v>
      </c>
      <c r="AH36">
        <v>1</v>
      </c>
      <c r="AI36">
        <v>4</v>
      </c>
      <c r="AJ36" s="15">
        <f t="shared" si="8"/>
        <v>9.2733894296051744</v>
      </c>
      <c r="AK36" s="16">
        <f t="shared" si="43"/>
        <v>9.6966905033768054</v>
      </c>
      <c r="AL36" s="15">
        <f t="shared" si="9"/>
        <v>3.0431494863010662</v>
      </c>
      <c r="AM36" s="16">
        <f t="shared" si="10"/>
        <v>3.1820596932946783</v>
      </c>
      <c r="AO36">
        <f t="shared" si="11"/>
        <v>3.0431494863010662</v>
      </c>
      <c r="AP36">
        <f t="shared" si="12"/>
        <v>0</v>
      </c>
      <c r="AQ36">
        <f t="shared" si="13"/>
        <v>1</v>
      </c>
      <c r="AR36">
        <f t="shared" si="14"/>
        <v>0</v>
      </c>
      <c r="AS36">
        <f t="shared" si="15"/>
        <v>0</v>
      </c>
      <c r="AT36">
        <f t="shared" si="16"/>
        <v>0</v>
      </c>
      <c r="AU36">
        <f t="shared" si="17"/>
        <v>0</v>
      </c>
      <c r="AV36">
        <f t="shared" si="18"/>
        <v>0</v>
      </c>
      <c r="AW36">
        <f t="shared" si="19"/>
        <v>0</v>
      </c>
      <c r="AX36">
        <f t="shared" si="20"/>
        <v>0</v>
      </c>
      <c r="AY36">
        <f t="shared" si="21"/>
        <v>0</v>
      </c>
      <c r="AZ36">
        <f t="shared" si="22"/>
        <v>0</v>
      </c>
      <c r="BA36">
        <f t="shared" si="23"/>
        <v>0</v>
      </c>
      <c r="BB36">
        <f t="shared" si="24"/>
        <v>3.0431494863010662</v>
      </c>
      <c r="BC36">
        <f t="shared" si="25"/>
        <v>0</v>
      </c>
      <c r="BD36">
        <f t="shared" si="26"/>
        <v>1</v>
      </c>
      <c r="BE36">
        <f t="shared" si="27"/>
        <v>3.1820596932946783</v>
      </c>
      <c r="BF36">
        <f t="shared" si="28"/>
        <v>0</v>
      </c>
      <c r="BG36">
        <f t="shared" si="29"/>
        <v>1</v>
      </c>
      <c r="BH36">
        <f t="shared" si="30"/>
        <v>0</v>
      </c>
      <c r="BI36">
        <f t="shared" si="31"/>
        <v>0</v>
      </c>
      <c r="BJ36">
        <f t="shared" si="32"/>
        <v>0</v>
      </c>
      <c r="BK36">
        <f t="shared" si="33"/>
        <v>0</v>
      </c>
      <c r="BL36">
        <f t="shared" si="34"/>
        <v>0</v>
      </c>
      <c r="BM36">
        <f t="shared" si="35"/>
        <v>0</v>
      </c>
      <c r="BN36">
        <f t="shared" si="36"/>
        <v>0</v>
      </c>
      <c r="BO36">
        <f t="shared" si="37"/>
        <v>0</v>
      </c>
      <c r="BP36">
        <f t="shared" si="38"/>
        <v>0</v>
      </c>
      <c r="BQ36">
        <f t="shared" si="39"/>
        <v>0</v>
      </c>
      <c r="BR36">
        <f t="shared" si="40"/>
        <v>3.1820596932946783</v>
      </c>
      <c r="BS36">
        <f t="shared" si="41"/>
        <v>0</v>
      </c>
      <c r="BT36">
        <f t="shared" si="42"/>
        <v>1</v>
      </c>
      <c r="CK36">
        <v>0.67769181728363004</v>
      </c>
      <c r="CL36">
        <v>2.4883186817169198</v>
      </c>
      <c r="CM36" t="s">
        <v>42</v>
      </c>
      <c r="CN36">
        <v>0.189</v>
      </c>
      <c r="CO36">
        <v>0.72299999999999998</v>
      </c>
      <c r="CP36" t="s">
        <v>18</v>
      </c>
    </row>
    <row r="37" spans="1:94">
      <c r="A37" t="s">
        <v>22</v>
      </c>
      <c r="B37">
        <v>-0.33845960000000003</v>
      </c>
      <c r="C37">
        <v>1.6166689999999999</v>
      </c>
      <c r="D37">
        <v>-0.3460722</v>
      </c>
      <c r="E37">
        <v>-2.122339E-3</v>
      </c>
      <c r="F37">
        <v>-0.18991730000000001</v>
      </c>
      <c r="G37">
        <v>-8.2748400000000003E-3</v>
      </c>
      <c r="H37">
        <v>0.98176289999999999</v>
      </c>
      <c r="I37">
        <v>-0.4696611</v>
      </c>
      <c r="J37">
        <v>1.6268609999999999</v>
      </c>
      <c r="K37">
        <v>2.8337080000000001E-2</v>
      </c>
      <c r="L37">
        <v>9.5311489999999992E-3</v>
      </c>
      <c r="M37">
        <v>-0.97201720000000003</v>
      </c>
      <c r="N37">
        <v>-7.4932189999999996E-2</v>
      </c>
      <c r="O37">
        <v>-0.2224343</v>
      </c>
      <c r="P37" s="9">
        <f t="shared" si="1"/>
        <v>0.97627224818046743</v>
      </c>
      <c r="Q37" s="9">
        <f t="shared" si="2"/>
        <v>0.90621500513468844</v>
      </c>
      <c r="R37" s="8">
        <f t="shared" si="3"/>
        <v>0.43655180202737864</v>
      </c>
      <c r="S37" s="8">
        <f t="shared" si="4"/>
        <v>0.13895875441666361</v>
      </c>
      <c r="T37" s="10">
        <v>2.675719</v>
      </c>
      <c r="U37" s="10">
        <f t="shared" si="5"/>
        <v>0.85170781034980625</v>
      </c>
      <c r="V37">
        <v>0.67118979999999995</v>
      </c>
      <c r="W37">
        <v>2.472607</v>
      </c>
      <c r="X37">
        <v>-2.6714639999999998</v>
      </c>
      <c r="Y37">
        <v>0.49235830000000003</v>
      </c>
      <c r="Z37">
        <v>0.43994080000000002</v>
      </c>
      <c r="AA37">
        <v>0.46063710000000002</v>
      </c>
      <c r="AB37">
        <v>0.3908567</v>
      </c>
      <c r="AC37" s="11">
        <f t="shared" si="6"/>
        <v>3.8998865924120434E-2</v>
      </c>
      <c r="AE37">
        <v>198.6046</v>
      </c>
      <c r="AF37">
        <v>205.2388</v>
      </c>
      <c r="AG37" s="12">
        <f t="shared" si="7"/>
        <v>6.6341999999999928</v>
      </c>
      <c r="AH37">
        <v>4</v>
      </c>
      <c r="AI37">
        <v>1</v>
      </c>
      <c r="AJ37" s="15">
        <f t="shared" si="8"/>
        <v>9.27027563405486</v>
      </c>
      <c r="AK37" s="16">
        <f t="shared" si="43"/>
        <v>6.6545737817231023</v>
      </c>
      <c r="AL37" s="15">
        <f t="shared" si="9"/>
        <v>1.397346422184268</v>
      </c>
      <c r="AM37" s="16">
        <f t="shared" si="10"/>
        <v>1.0030710231411639</v>
      </c>
      <c r="AO37">
        <f t="shared" si="11"/>
        <v>0</v>
      </c>
      <c r="AP37">
        <f t="shared" si="12"/>
        <v>1.397346422184268</v>
      </c>
      <c r="AQ37">
        <f t="shared" si="13"/>
        <v>0</v>
      </c>
      <c r="AR37">
        <f t="shared" si="14"/>
        <v>1</v>
      </c>
      <c r="AS37">
        <f t="shared" si="15"/>
        <v>0</v>
      </c>
      <c r="AT37">
        <f t="shared" si="16"/>
        <v>0</v>
      </c>
      <c r="AU37">
        <f t="shared" si="17"/>
        <v>0</v>
      </c>
      <c r="AV37">
        <f t="shared" si="18"/>
        <v>0</v>
      </c>
      <c r="AW37">
        <f t="shared" si="19"/>
        <v>0</v>
      </c>
      <c r="AX37">
        <f t="shared" si="20"/>
        <v>0</v>
      </c>
      <c r="AY37">
        <f t="shared" si="21"/>
        <v>0</v>
      </c>
      <c r="AZ37">
        <f t="shared" si="22"/>
        <v>0</v>
      </c>
      <c r="BA37">
        <f t="shared" si="23"/>
        <v>1.397346422184268</v>
      </c>
      <c r="BB37">
        <f t="shared" si="24"/>
        <v>0</v>
      </c>
      <c r="BC37">
        <f t="shared" si="25"/>
        <v>1</v>
      </c>
      <c r="BD37">
        <f t="shared" si="26"/>
        <v>0</v>
      </c>
      <c r="BE37">
        <f t="shared" si="27"/>
        <v>0</v>
      </c>
      <c r="BF37">
        <f t="shared" si="28"/>
        <v>1.0030710231411639</v>
      </c>
      <c r="BG37">
        <f t="shared" si="29"/>
        <v>0</v>
      </c>
      <c r="BH37">
        <f t="shared" si="30"/>
        <v>1</v>
      </c>
      <c r="BI37">
        <f t="shared" si="31"/>
        <v>0</v>
      </c>
      <c r="BJ37">
        <f t="shared" si="32"/>
        <v>0</v>
      </c>
      <c r="BK37">
        <f t="shared" si="33"/>
        <v>0</v>
      </c>
      <c r="BL37">
        <f t="shared" si="34"/>
        <v>0</v>
      </c>
      <c r="BM37">
        <f t="shared" si="35"/>
        <v>0</v>
      </c>
      <c r="BN37">
        <f t="shared" si="36"/>
        <v>0</v>
      </c>
      <c r="BO37">
        <f t="shared" si="37"/>
        <v>0</v>
      </c>
      <c r="BP37">
        <f t="shared" si="38"/>
        <v>0</v>
      </c>
      <c r="BQ37">
        <f t="shared" si="39"/>
        <v>1.0030710231411639</v>
      </c>
      <c r="BR37">
        <f t="shared" si="40"/>
        <v>0</v>
      </c>
      <c r="BS37">
        <f t="shared" si="41"/>
        <v>1</v>
      </c>
      <c r="BT37">
        <f t="shared" si="42"/>
        <v>0</v>
      </c>
      <c r="CK37">
        <v>2.6241195201873802</v>
      </c>
      <c r="CL37">
        <v>0.70319098234176602</v>
      </c>
      <c r="CM37" t="s">
        <v>43</v>
      </c>
      <c r="CN37">
        <v>0.113</v>
      </c>
      <c r="CO37">
        <v>0.85299999999999998</v>
      </c>
      <c r="CP37" t="s">
        <v>18</v>
      </c>
    </row>
    <row r="38" spans="1:94">
      <c r="A38" t="s">
        <v>22</v>
      </c>
      <c r="B38">
        <v>-0.47960659999999999</v>
      </c>
      <c r="C38">
        <v>1.6223019999999999</v>
      </c>
      <c r="D38">
        <v>2.899535E-2</v>
      </c>
      <c r="E38">
        <v>5.8461490000000001E-3</v>
      </c>
      <c r="F38">
        <v>-0.97232479999999999</v>
      </c>
      <c r="G38">
        <v>-2.6931699999999999E-2</v>
      </c>
      <c r="H38">
        <v>-0.2320024</v>
      </c>
      <c r="I38">
        <v>-0.47671049999999998</v>
      </c>
      <c r="J38">
        <v>1.621807</v>
      </c>
      <c r="K38">
        <v>2.6803690000000002E-3</v>
      </c>
      <c r="L38">
        <v>-2.7494289999999998E-3</v>
      </c>
      <c r="M38">
        <v>-0.99976969999999998</v>
      </c>
      <c r="N38">
        <v>-1.484487E-2</v>
      </c>
      <c r="O38">
        <v>-1.525282E-2</v>
      </c>
      <c r="P38" s="9">
        <f t="shared" si="1"/>
        <v>0.98320440120127484</v>
      </c>
      <c r="Q38" s="9">
        <f t="shared" si="2"/>
        <v>0.93338178908311487</v>
      </c>
      <c r="R38" s="8">
        <f t="shared" si="3"/>
        <v>0.36707302676688891</v>
      </c>
      <c r="S38" s="8">
        <f t="shared" si="4"/>
        <v>0.11684297337130796</v>
      </c>
      <c r="T38" s="10">
        <v>5.8479270000000003</v>
      </c>
      <c r="U38" s="10">
        <f t="shared" si="5"/>
        <v>1.8614529777811166</v>
      </c>
      <c r="V38">
        <v>-0.69895790000000002</v>
      </c>
      <c r="W38">
        <v>2.2229109999999999</v>
      </c>
      <c r="X38">
        <v>-5.7838690000000001</v>
      </c>
      <c r="Y38">
        <v>0.40766750000000002</v>
      </c>
      <c r="Z38">
        <v>0.4966894</v>
      </c>
      <c r="AA38">
        <v>0.4309462</v>
      </c>
      <c r="AB38">
        <v>0.4326258</v>
      </c>
      <c r="AC38" s="11">
        <f t="shared" si="6"/>
        <v>3.7750825489099221E-2</v>
      </c>
      <c r="AE38">
        <v>206.75280000000001</v>
      </c>
      <c r="AF38">
        <v>210.2407</v>
      </c>
      <c r="AG38" s="12">
        <f t="shared" si="7"/>
        <v>3.4878999999999962</v>
      </c>
      <c r="AH38">
        <v>4</v>
      </c>
      <c r="AI38">
        <v>3</v>
      </c>
      <c r="AJ38" s="15">
        <f t="shared" si="8"/>
        <v>10.445198301495203</v>
      </c>
      <c r="AK38" s="16">
        <f t="shared" si="43"/>
        <v>6.4514120107695572</v>
      </c>
      <c r="AL38" s="15">
        <f t="shared" si="9"/>
        <v>2.9946954618811361</v>
      </c>
      <c r="AM38" s="16">
        <f t="shared" si="10"/>
        <v>1.8496550964103227</v>
      </c>
      <c r="AO38">
        <f t="shared" si="11"/>
        <v>0</v>
      </c>
      <c r="AP38">
        <f t="shared" si="12"/>
        <v>0</v>
      </c>
      <c r="AQ38">
        <f t="shared" si="13"/>
        <v>0</v>
      </c>
      <c r="AR38">
        <f t="shared" si="14"/>
        <v>0</v>
      </c>
      <c r="AS38">
        <f t="shared" si="15"/>
        <v>0</v>
      </c>
      <c r="AT38">
        <f t="shared" si="16"/>
        <v>0</v>
      </c>
      <c r="AU38">
        <f t="shared" si="17"/>
        <v>0</v>
      </c>
      <c r="AV38">
        <f t="shared" si="18"/>
        <v>0</v>
      </c>
      <c r="AW38">
        <f t="shared" si="19"/>
        <v>0</v>
      </c>
      <c r="AX38">
        <f t="shared" si="20"/>
        <v>2.9946954618811361</v>
      </c>
      <c r="AY38">
        <f t="shared" si="21"/>
        <v>0</v>
      </c>
      <c r="AZ38">
        <f t="shared" si="22"/>
        <v>1</v>
      </c>
      <c r="BA38">
        <f t="shared" si="23"/>
        <v>2.9946954618811361</v>
      </c>
      <c r="BB38">
        <f t="shared" si="24"/>
        <v>0</v>
      </c>
      <c r="BC38">
        <f t="shared" si="25"/>
        <v>1</v>
      </c>
      <c r="BD38">
        <f t="shared" si="26"/>
        <v>0</v>
      </c>
      <c r="BE38">
        <f t="shared" si="27"/>
        <v>0</v>
      </c>
      <c r="BF38">
        <f t="shared" si="28"/>
        <v>0</v>
      </c>
      <c r="BG38">
        <f t="shared" si="29"/>
        <v>0</v>
      </c>
      <c r="BH38">
        <f t="shared" si="30"/>
        <v>0</v>
      </c>
      <c r="BI38">
        <f t="shared" si="31"/>
        <v>0</v>
      </c>
      <c r="BJ38">
        <f t="shared" si="32"/>
        <v>0</v>
      </c>
      <c r="BK38">
        <f t="shared" si="33"/>
        <v>0</v>
      </c>
      <c r="BL38">
        <f t="shared" si="34"/>
        <v>0</v>
      </c>
      <c r="BM38">
        <f t="shared" si="35"/>
        <v>0</v>
      </c>
      <c r="BN38">
        <f t="shared" si="36"/>
        <v>1.8496550964103227</v>
      </c>
      <c r="BO38">
        <f t="shared" si="37"/>
        <v>0</v>
      </c>
      <c r="BP38">
        <f t="shared" si="38"/>
        <v>1</v>
      </c>
      <c r="BQ38">
        <f t="shared" si="39"/>
        <v>1.8496550964103227</v>
      </c>
      <c r="BR38">
        <f t="shared" si="40"/>
        <v>0</v>
      </c>
      <c r="BS38">
        <f t="shared" si="41"/>
        <v>1</v>
      </c>
      <c r="BT38">
        <f t="shared" si="42"/>
        <v>0</v>
      </c>
      <c r="CK38">
        <v>3.0320339202880899</v>
      </c>
      <c r="CL38">
        <v>1.9209609031677199</v>
      </c>
      <c r="CM38" t="s">
        <v>44</v>
      </c>
      <c r="CN38">
        <v>0.15</v>
      </c>
      <c r="CO38">
        <v>0.29199999999999998</v>
      </c>
      <c r="CP38" t="s">
        <v>18</v>
      </c>
    </row>
    <row r="39" spans="1:94">
      <c r="A39" t="s">
        <v>20</v>
      </c>
      <c r="B39">
        <v>-0.48100559999999998</v>
      </c>
      <c r="C39">
        <v>1.619723</v>
      </c>
      <c r="D39">
        <v>-1.018859E-3</v>
      </c>
      <c r="E39">
        <v>2.3264470000000002E-3</v>
      </c>
      <c r="F39">
        <v>-0.99943380000000004</v>
      </c>
      <c r="G39">
        <v>2.230311E-3</v>
      </c>
      <c r="H39">
        <v>-3.3494450000000002E-2</v>
      </c>
      <c r="I39">
        <v>-0.48876150000000002</v>
      </c>
      <c r="J39">
        <v>1.6329389999999999</v>
      </c>
      <c r="K39">
        <v>7.5334999999999999E-2</v>
      </c>
      <c r="L39">
        <v>2.1643559999999999E-2</v>
      </c>
      <c r="M39">
        <v>-0.98135159999999999</v>
      </c>
      <c r="N39">
        <v>-0.18648029999999999</v>
      </c>
      <c r="O39">
        <v>4.1301339999999999E-2</v>
      </c>
      <c r="P39" s="9">
        <f t="shared" si="1"/>
        <v>0.60772153605801793</v>
      </c>
      <c r="Q39" s="9">
        <f t="shared" si="2"/>
        <v>-0.2613490692225664</v>
      </c>
      <c r="R39" s="8">
        <f t="shared" si="3"/>
        <v>1.8352159110921644</v>
      </c>
      <c r="S39" s="8">
        <f t="shared" si="4"/>
        <v>0.58416736778242861</v>
      </c>
      <c r="T39" s="10">
        <v>1.1257189999999999</v>
      </c>
      <c r="U39" s="10">
        <f t="shared" si="5"/>
        <v>0.35832748676493065</v>
      </c>
      <c r="V39">
        <v>-0.73123970000000005</v>
      </c>
      <c r="W39">
        <v>2.1630850000000001</v>
      </c>
      <c r="X39">
        <v>-0.95463500000000001</v>
      </c>
      <c r="Y39">
        <v>0.44636360000000003</v>
      </c>
      <c r="Z39">
        <v>0.40573120000000001</v>
      </c>
      <c r="AA39">
        <v>0.4909192</v>
      </c>
      <c r="AB39">
        <v>0.42572860000000001</v>
      </c>
      <c r="AC39" s="11">
        <f t="shared" si="6"/>
        <v>3.7850360607759238E-2</v>
      </c>
      <c r="AE39">
        <v>211.7527</v>
      </c>
      <c r="AF39">
        <v>214.15299999999999</v>
      </c>
      <c r="AG39" s="12">
        <f t="shared" si="7"/>
        <v>2.4002999999999872</v>
      </c>
      <c r="AH39">
        <v>4</v>
      </c>
      <c r="AI39">
        <v>3</v>
      </c>
      <c r="AJ39" s="15">
        <f t="shared" si="8"/>
        <v>8.0643208954584331</v>
      </c>
      <c r="AK39" s="16">
        <f t="shared" si="43"/>
        <v>8.7694239506098093</v>
      </c>
      <c r="AL39" s="15">
        <f t="shared" si="9"/>
        <v>3.3597137422232537</v>
      </c>
      <c r="AM39" s="16">
        <f t="shared" si="10"/>
        <v>3.6534699623421472</v>
      </c>
      <c r="AO39">
        <f t="shared" si="11"/>
        <v>0</v>
      </c>
      <c r="AP39">
        <f t="shared" si="12"/>
        <v>0</v>
      </c>
      <c r="AQ39">
        <f t="shared" si="13"/>
        <v>0</v>
      </c>
      <c r="AR39">
        <f t="shared" si="14"/>
        <v>0</v>
      </c>
      <c r="AS39">
        <f t="shared" si="15"/>
        <v>0</v>
      </c>
      <c r="AT39">
        <f t="shared" si="16"/>
        <v>0</v>
      </c>
      <c r="AU39">
        <f t="shared" si="17"/>
        <v>0</v>
      </c>
      <c r="AV39">
        <f t="shared" si="18"/>
        <v>0</v>
      </c>
      <c r="AW39">
        <f t="shared" si="19"/>
        <v>0</v>
      </c>
      <c r="AX39">
        <f t="shared" si="20"/>
        <v>3.3597137422232537</v>
      </c>
      <c r="AY39">
        <f t="shared" si="21"/>
        <v>0</v>
      </c>
      <c r="AZ39">
        <f t="shared" si="22"/>
        <v>1</v>
      </c>
      <c r="BA39">
        <f t="shared" si="23"/>
        <v>3.3597137422232537</v>
      </c>
      <c r="BB39">
        <f t="shared" si="24"/>
        <v>0</v>
      </c>
      <c r="BC39">
        <f t="shared" si="25"/>
        <v>1</v>
      </c>
      <c r="BD39">
        <f t="shared" si="26"/>
        <v>0</v>
      </c>
      <c r="BE39">
        <f t="shared" si="27"/>
        <v>0</v>
      </c>
      <c r="BF39">
        <f t="shared" si="28"/>
        <v>0</v>
      </c>
      <c r="BG39">
        <f t="shared" si="29"/>
        <v>0</v>
      </c>
      <c r="BH39">
        <f t="shared" si="30"/>
        <v>0</v>
      </c>
      <c r="BI39">
        <f t="shared" si="31"/>
        <v>0</v>
      </c>
      <c r="BJ39">
        <f t="shared" si="32"/>
        <v>0</v>
      </c>
      <c r="BK39">
        <f t="shared" si="33"/>
        <v>0</v>
      </c>
      <c r="BL39">
        <f t="shared" si="34"/>
        <v>0</v>
      </c>
      <c r="BM39">
        <f t="shared" si="35"/>
        <v>0</v>
      </c>
      <c r="BN39">
        <f t="shared" si="36"/>
        <v>3.6534699623421472</v>
      </c>
      <c r="BO39">
        <f t="shared" si="37"/>
        <v>0</v>
      </c>
      <c r="BP39">
        <f t="shared" si="38"/>
        <v>1</v>
      </c>
      <c r="BQ39">
        <f t="shared" si="39"/>
        <v>3.6534699623421472</v>
      </c>
      <c r="BR39">
        <f t="shared" si="40"/>
        <v>0</v>
      </c>
      <c r="BS39">
        <f t="shared" si="41"/>
        <v>1</v>
      </c>
      <c r="BT39">
        <f t="shared" si="42"/>
        <v>0</v>
      </c>
      <c r="CK39">
        <v>2.5813331604003902</v>
      </c>
      <c r="CL39">
        <v>2.0023713111877401</v>
      </c>
      <c r="CM39" t="s">
        <v>45</v>
      </c>
      <c r="CN39">
        <v>0.66500000000000004</v>
      </c>
      <c r="CO39">
        <v>0.88100000000000001</v>
      </c>
      <c r="CP39" t="s">
        <v>18</v>
      </c>
    </row>
    <row r="40" spans="1:94">
      <c r="A40" t="s">
        <v>16</v>
      </c>
      <c r="B40">
        <v>-0.49313439999999997</v>
      </c>
      <c r="C40">
        <v>1.620827</v>
      </c>
      <c r="D40">
        <v>-7.7967640000000003E-3</v>
      </c>
      <c r="E40">
        <v>1.3581319999999999E-2</v>
      </c>
      <c r="F40">
        <v>-0.99418669999999998</v>
      </c>
      <c r="G40">
        <v>-1.670642E-2</v>
      </c>
      <c r="H40">
        <v>-0.1054959</v>
      </c>
      <c r="I40">
        <v>0.14956559999999999</v>
      </c>
      <c r="J40">
        <v>1.6030500000000001</v>
      </c>
      <c r="K40">
        <v>-0.4867978</v>
      </c>
      <c r="L40">
        <v>-0.3537284</v>
      </c>
      <c r="M40">
        <v>-0.54128639999999995</v>
      </c>
      <c r="N40">
        <v>-0.29570679999999999</v>
      </c>
      <c r="O40">
        <v>0.70316630000000002</v>
      </c>
      <c r="P40" s="9">
        <f t="shared" si="1"/>
        <v>0.57233671950125087</v>
      </c>
      <c r="Q40" s="9">
        <f t="shared" si="2"/>
        <v>-0.34486135902109294</v>
      </c>
      <c r="R40" s="8">
        <f t="shared" si="3"/>
        <v>1.9228874059262657</v>
      </c>
      <c r="S40" s="8">
        <f t="shared" si="4"/>
        <v>0.61207407132463421</v>
      </c>
      <c r="T40" s="10">
        <v>1.6286179999999999</v>
      </c>
      <c r="U40" s="10">
        <f t="shared" si="5"/>
        <v>0.5184052102168728</v>
      </c>
      <c r="V40">
        <v>-0.89901540000000002</v>
      </c>
      <c r="W40">
        <v>3.1918859999999998</v>
      </c>
      <c r="X40">
        <v>-0.1471904</v>
      </c>
      <c r="Y40">
        <v>0.44403189999999998</v>
      </c>
      <c r="Z40">
        <v>0.4698447</v>
      </c>
      <c r="AA40">
        <v>0.43978119999999998</v>
      </c>
      <c r="AB40">
        <v>0.32355210000000001</v>
      </c>
      <c r="AC40" s="11">
        <f t="shared" si="6"/>
        <v>2.9685843038690912E-2</v>
      </c>
      <c r="AE40">
        <v>215.66929999999999</v>
      </c>
      <c r="AF40">
        <v>222.07149999999999</v>
      </c>
      <c r="AG40" s="12">
        <f t="shared" si="7"/>
        <v>6.4021999999999935</v>
      </c>
      <c r="AH40">
        <v>3</v>
      </c>
      <c r="AI40">
        <v>3</v>
      </c>
      <c r="AJ40" s="15">
        <f t="shared" si="8"/>
        <v>8.9476543595430762</v>
      </c>
      <c r="AK40" s="16">
        <f t="shared" si="43"/>
        <v>9.1872803954888447</v>
      </c>
      <c r="AL40" s="15">
        <f t="shared" si="9"/>
        <v>1.3975905719195099</v>
      </c>
      <c r="AM40" s="16">
        <f t="shared" si="10"/>
        <v>1.4350192739197236</v>
      </c>
      <c r="AO40">
        <f t="shared" si="11"/>
        <v>0</v>
      </c>
      <c r="AP40">
        <f t="shared" si="12"/>
        <v>0</v>
      </c>
      <c r="AQ40">
        <f t="shared" si="13"/>
        <v>0</v>
      </c>
      <c r="AR40">
        <f t="shared" si="14"/>
        <v>0</v>
      </c>
      <c r="AS40">
        <f t="shared" si="15"/>
        <v>0</v>
      </c>
      <c r="AT40">
        <f t="shared" si="16"/>
        <v>0</v>
      </c>
      <c r="AU40">
        <f t="shared" si="17"/>
        <v>0</v>
      </c>
      <c r="AV40">
        <f t="shared" si="18"/>
        <v>0</v>
      </c>
      <c r="AW40">
        <f t="shared" si="19"/>
        <v>1.3975905719195099</v>
      </c>
      <c r="AX40">
        <f t="shared" si="20"/>
        <v>1.3975905719195099</v>
      </c>
      <c r="AY40">
        <f t="shared" si="21"/>
        <v>1</v>
      </c>
      <c r="AZ40">
        <f t="shared" si="22"/>
        <v>1</v>
      </c>
      <c r="BA40">
        <f t="shared" si="23"/>
        <v>0</v>
      </c>
      <c r="BB40">
        <f t="shared" si="24"/>
        <v>0</v>
      </c>
      <c r="BC40">
        <f t="shared" si="25"/>
        <v>0</v>
      </c>
      <c r="BD40">
        <f t="shared" si="26"/>
        <v>0</v>
      </c>
      <c r="BE40">
        <f t="shared" si="27"/>
        <v>0</v>
      </c>
      <c r="BF40">
        <f t="shared" si="28"/>
        <v>0</v>
      </c>
      <c r="BG40">
        <f t="shared" si="29"/>
        <v>0</v>
      </c>
      <c r="BH40">
        <f t="shared" si="30"/>
        <v>0</v>
      </c>
      <c r="BI40">
        <f t="shared" si="31"/>
        <v>0</v>
      </c>
      <c r="BJ40">
        <f t="shared" si="32"/>
        <v>0</v>
      </c>
      <c r="BK40">
        <f t="shared" si="33"/>
        <v>0</v>
      </c>
      <c r="BL40">
        <f t="shared" si="34"/>
        <v>0</v>
      </c>
      <c r="BM40">
        <f t="shared" si="35"/>
        <v>1.4350192739197236</v>
      </c>
      <c r="BN40">
        <f t="shared" si="36"/>
        <v>1.4350192739197236</v>
      </c>
      <c r="BO40">
        <f t="shared" si="37"/>
        <v>1</v>
      </c>
      <c r="BP40">
        <f t="shared" si="38"/>
        <v>1</v>
      </c>
      <c r="BQ40">
        <f t="shared" si="39"/>
        <v>0</v>
      </c>
      <c r="BR40">
        <f t="shared" si="40"/>
        <v>0</v>
      </c>
      <c r="BS40">
        <f t="shared" si="41"/>
        <v>0</v>
      </c>
      <c r="BT40">
        <f t="shared" si="42"/>
        <v>0</v>
      </c>
      <c r="CK40">
        <v>1.6564912796020499</v>
      </c>
      <c r="CL40">
        <v>1.8236169815063501</v>
      </c>
      <c r="CM40" t="s">
        <v>46</v>
      </c>
      <c r="CN40">
        <v>0.29899999999999999</v>
      </c>
      <c r="CO40">
        <v>0.16600000000000001</v>
      </c>
      <c r="CP40" t="s">
        <v>18</v>
      </c>
    </row>
    <row r="41" spans="1:94">
      <c r="A41" t="s">
        <v>22</v>
      </c>
      <c r="B41">
        <v>-5.2961759999999997E-2</v>
      </c>
      <c r="C41">
        <v>1.6102000000000001</v>
      </c>
      <c r="D41">
        <v>-0.49367220000000001</v>
      </c>
      <c r="E41">
        <v>-5.6387319999999996E-4</v>
      </c>
      <c r="F41">
        <v>-0.44601879999999999</v>
      </c>
      <c r="G41">
        <v>-1.129232E-2</v>
      </c>
      <c r="H41">
        <v>0.89495219999999998</v>
      </c>
      <c r="I41">
        <v>-5.960381E-2</v>
      </c>
      <c r="J41">
        <v>1.609164</v>
      </c>
      <c r="K41">
        <v>-0.38406240000000003</v>
      </c>
      <c r="L41">
        <v>-3.5464049999999999E-3</v>
      </c>
      <c r="M41">
        <v>-0.99920549999999997</v>
      </c>
      <c r="N41">
        <v>-1.758185E-2</v>
      </c>
      <c r="O41">
        <v>3.5591629999999999E-2</v>
      </c>
      <c r="P41" s="9">
        <f t="shared" si="1"/>
        <v>0.97159210445064192</v>
      </c>
      <c r="Q41" s="9">
        <f t="shared" si="2"/>
        <v>0.88798243486165407</v>
      </c>
      <c r="R41" s="8">
        <f t="shared" si="3"/>
        <v>0.47785709392652564</v>
      </c>
      <c r="S41" s="8">
        <f t="shared" si="4"/>
        <v>0.15210663717986936</v>
      </c>
      <c r="T41" s="10">
        <v>5.3871890000000002</v>
      </c>
      <c r="U41" s="10">
        <f t="shared" si="5"/>
        <v>1.7147955174405691</v>
      </c>
      <c r="V41">
        <v>-0.50702119999999995</v>
      </c>
      <c r="W41">
        <v>2.251395</v>
      </c>
      <c r="X41">
        <v>-5.8232600000000003</v>
      </c>
      <c r="Y41">
        <v>0.44326090000000001</v>
      </c>
      <c r="Z41">
        <v>0.47302480000000002</v>
      </c>
      <c r="AA41">
        <v>0.4409711</v>
      </c>
      <c r="AB41">
        <v>0.328181</v>
      </c>
      <c r="AC41" s="11">
        <f t="shared" si="6"/>
        <v>3.0343585463886623E-2</v>
      </c>
      <c r="AE41">
        <v>223.59030000000001</v>
      </c>
      <c r="AF41">
        <v>229.75229999999999</v>
      </c>
      <c r="AG41" s="12">
        <f t="shared" si="7"/>
        <v>6.1619999999999777</v>
      </c>
      <c r="AH41">
        <v>4</v>
      </c>
      <c r="AI41">
        <v>3</v>
      </c>
      <c r="AJ41" s="15">
        <f t="shared" si="8"/>
        <v>10.641922304053082</v>
      </c>
      <c r="AK41" s="16">
        <f t="shared" si="43"/>
        <v>7.1470407646668273</v>
      </c>
      <c r="AL41" s="15">
        <f t="shared" si="9"/>
        <v>1.7270240675191693</v>
      </c>
      <c r="AM41" s="16">
        <f t="shared" si="10"/>
        <v>1.1598573133182171</v>
      </c>
      <c r="AO41">
        <f t="shared" si="11"/>
        <v>0</v>
      </c>
      <c r="AP41">
        <f t="shared" si="12"/>
        <v>0</v>
      </c>
      <c r="AQ41">
        <f t="shared" si="13"/>
        <v>0</v>
      </c>
      <c r="AR41">
        <f t="shared" si="14"/>
        <v>0</v>
      </c>
      <c r="AS41">
        <f t="shared" si="15"/>
        <v>0</v>
      </c>
      <c r="AT41">
        <f t="shared" si="16"/>
        <v>0</v>
      </c>
      <c r="AU41">
        <f t="shared" si="17"/>
        <v>0</v>
      </c>
      <c r="AV41">
        <f t="shared" si="18"/>
        <v>0</v>
      </c>
      <c r="AW41">
        <f t="shared" si="19"/>
        <v>0</v>
      </c>
      <c r="AX41">
        <f t="shared" si="20"/>
        <v>1.7270240675191693</v>
      </c>
      <c r="AY41">
        <f t="shared" si="21"/>
        <v>0</v>
      </c>
      <c r="AZ41">
        <f t="shared" si="22"/>
        <v>1</v>
      </c>
      <c r="BA41">
        <f t="shared" si="23"/>
        <v>1.7270240675191693</v>
      </c>
      <c r="BB41">
        <f t="shared" si="24"/>
        <v>0</v>
      </c>
      <c r="BC41">
        <f t="shared" si="25"/>
        <v>1</v>
      </c>
      <c r="BD41">
        <f t="shared" si="26"/>
        <v>0</v>
      </c>
      <c r="BE41">
        <f t="shared" si="27"/>
        <v>0</v>
      </c>
      <c r="BF41">
        <f t="shared" si="28"/>
        <v>0</v>
      </c>
      <c r="BG41">
        <f t="shared" si="29"/>
        <v>0</v>
      </c>
      <c r="BH41">
        <f t="shared" si="30"/>
        <v>0</v>
      </c>
      <c r="BI41">
        <f t="shared" si="31"/>
        <v>0</v>
      </c>
      <c r="BJ41">
        <f t="shared" si="32"/>
        <v>0</v>
      </c>
      <c r="BK41">
        <f t="shared" si="33"/>
        <v>0</v>
      </c>
      <c r="BL41">
        <f t="shared" si="34"/>
        <v>0</v>
      </c>
      <c r="BM41">
        <f t="shared" si="35"/>
        <v>0</v>
      </c>
      <c r="BN41">
        <f t="shared" si="36"/>
        <v>1.1598573133182171</v>
      </c>
      <c r="BO41">
        <f t="shared" si="37"/>
        <v>0</v>
      </c>
      <c r="BP41">
        <f t="shared" si="38"/>
        <v>1</v>
      </c>
      <c r="BQ41">
        <f t="shared" si="39"/>
        <v>1.1598573133182171</v>
      </c>
      <c r="BR41">
        <f t="shared" si="40"/>
        <v>0</v>
      </c>
      <c r="BS41">
        <f t="shared" si="41"/>
        <v>1</v>
      </c>
      <c r="BT41">
        <f t="shared" si="42"/>
        <v>0</v>
      </c>
      <c r="CK41">
        <v>2.99522733688354</v>
      </c>
      <c r="CL41">
        <v>2.18696808815002</v>
      </c>
      <c r="CM41" t="s">
        <v>47</v>
      </c>
      <c r="CN41">
        <v>0.47</v>
      </c>
      <c r="CO41">
        <v>0.76</v>
      </c>
      <c r="CP41" t="s">
        <v>18</v>
      </c>
    </row>
    <row r="42" spans="1:94">
      <c r="A42" t="s">
        <v>16</v>
      </c>
      <c r="B42">
        <v>-6.4738199999999996E-2</v>
      </c>
      <c r="C42">
        <v>1.607135</v>
      </c>
      <c r="D42">
        <v>-0.39662340000000001</v>
      </c>
      <c r="E42" s="1">
        <v>-2.889795E-5</v>
      </c>
      <c r="F42">
        <v>-0.999139</v>
      </c>
      <c r="G42">
        <v>9.5329239999999999E-3</v>
      </c>
      <c r="H42">
        <v>4.0380569999999998E-2</v>
      </c>
      <c r="I42">
        <v>-1.4699250000000001E-2</v>
      </c>
      <c r="J42">
        <v>1.624689</v>
      </c>
      <c r="K42">
        <v>-0.43908069999999999</v>
      </c>
      <c r="L42">
        <v>-5.5455789999999998E-2</v>
      </c>
      <c r="M42">
        <v>-0.96147320000000003</v>
      </c>
      <c r="N42">
        <v>-0.1242292</v>
      </c>
      <c r="O42">
        <v>0.2388749</v>
      </c>
      <c r="P42" s="9">
        <f t="shared" si="1"/>
        <v>-0.47353248503792056</v>
      </c>
      <c r="Q42" s="9">
        <f t="shared" si="2"/>
        <v>-0.55153397122762304</v>
      </c>
      <c r="R42" s="8">
        <f t="shared" si="3"/>
        <v>2.1549984069873127</v>
      </c>
      <c r="S42" s="8">
        <f t="shared" si="4"/>
        <v>0.68595729765438174</v>
      </c>
      <c r="T42" s="10">
        <v>5.7450999999999999</v>
      </c>
      <c r="U42" s="10">
        <f t="shared" si="5"/>
        <v>1.8287221271144958</v>
      </c>
      <c r="V42">
        <v>-2.7414770000000002</v>
      </c>
      <c r="W42">
        <v>3.4502039999999998</v>
      </c>
      <c r="X42">
        <v>-5.1341700000000001</v>
      </c>
      <c r="Y42">
        <v>0.44595040000000002</v>
      </c>
      <c r="Z42">
        <v>0.41204010000000002</v>
      </c>
      <c r="AA42">
        <v>0.43625180000000002</v>
      </c>
      <c r="AB42">
        <v>0.30045110000000003</v>
      </c>
      <c r="AC42" s="11">
        <f t="shared" si="6"/>
        <v>2.40844687939833E-2</v>
      </c>
      <c r="AE42">
        <v>231.25319999999999</v>
      </c>
      <c r="AF42">
        <v>234.4059</v>
      </c>
      <c r="AG42" s="12">
        <f t="shared" si="7"/>
        <v>3.15270000000001</v>
      </c>
      <c r="AH42">
        <v>4</v>
      </c>
      <c r="AI42">
        <v>4</v>
      </c>
      <c r="AJ42" s="15">
        <f t="shared" si="8"/>
        <v>11.068010091799596</v>
      </c>
      <c r="AK42" s="16">
        <f t="shared" si="43"/>
        <v>9.6533648898107884</v>
      </c>
      <c r="AL42" s="15">
        <f t="shared" si="9"/>
        <v>3.5106448732196407</v>
      </c>
      <c r="AM42" s="16">
        <f t="shared" si="10"/>
        <v>3.0619357661086553</v>
      </c>
      <c r="AO42">
        <f t="shared" si="11"/>
        <v>0</v>
      </c>
      <c r="AP42">
        <f t="shared" si="12"/>
        <v>0</v>
      </c>
      <c r="AQ42">
        <f t="shared" si="13"/>
        <v>0</v>
      </c>
      <c r="AR42">
        <f t="shared" si="14"/>
        <v>0</v>
      </c>
      <c r="AS42">
        <f t="shared" si="15"/>
        <v>0</v>
      </c>
      <c r="AT42">
        <f t="shared" si="16"/>
        <v>0</v>
      </c>
      <c r="AU42">
        <f t="shared" si="17"/>
        <v>0</v>
      </c>
      <c r="AV42">
        <f t="shared" si="18"/>
        <v>0</v>
      </c>
      <c r="AW42">
        <f t="shared" si="19"/>
        <v>0</v>
      </c>
      <c r="AX42">
        <f t="shared" si="20"/>
        <v>0</v>
      </c>
      <c r="AY42">
        <f t="shared" si="21"/>
        <v>0</v>
      </c>
      <c r="AZ42">
        <f t="shared" si="22"/>
        <v>0</v>
      </c>
      <c r="BA42">
        <f t="shared" si="23"/>
        <v>3.5106448732196407</v>
      </c>
      <c r="BB42">
        <f t="shared" si="24"/>
        <v>3.5106448732196407</v>
      </c>
      <c r="BC42">
        <f t="shared" si="25"/>
        <v>1</v>
      </c>
      <c r="BD42">
        <f t="shared" si="26"/>
        <v>1</v>
      </c>
      <c r="BE42">
        <f t="shared" si="27"/>
        <v>0</v>
      </c>
      <c r="BF42">
        <f t="shared" si="28"/>
        <v>0</v>
      </c>
      <c r="BG42">
        <f t="shared" si="29"/>
        <v>0</v>
      </c>
      <c r="BH42">
        <f t="shared" si="30"/>
        <v>0</v>
      </c>
      <c r="BI42">
        <f t="shared" si="31"/>
        <v>0</v>
      </c>
      <c r="BJ42">
        <f t="shared" si="32"/>
        <v>0</v>
      </c>
      <c r="BK42">
        <f t="shared" si="33"/>
        <v>0</v>
      </c>
      <c r="BL42">
        <f t="shared" si="34"/>
        <v>0</v>
      </c>
      <c r="BM42">
        <f t="shared" si="35"/>
        <v>0</v>
      </c>
      <c r="BN42">
        <f t="shared" si="36"/>
        <v>0</v>
      </c>
      <c r="BO42">
        <f t="shared" si="37"/>
        <v>0</v>
      </c>
      <c r="BP42">
        <f t="shared" si="38"/>
        <v>0</v>
      </c>
      <c r="BQ42">
        <f t="shared" si="39"/>
        <v>3.0619357661086553</v>
      </c>
      <c r="BR42">
        <f t="shared" si="40"/>
        <v>3.0619357661086553</v>
      </c>
      <c r="BS42">
        <f t="shared" si="41"/>
        <v>1</v>
      </c>
      <c r="BT42">
        <f t="shared" si="42"/>
        <v>1</v>
      </c>
      <c r="CK42">
        <v>2.54033303260803</v>
      </c>
      <c r="CL42">
        <v>2.5385923385620099</v>
      </c>
      <c r="CM42" t="s">
        <v>48</v>
      </c>
      <c r="CN42">
        <v>0.52200000000000002</v>
      </c>
      <c r="CO42">
        <v>0.90700000000000003</v>
      </c>
      <c r="CP42" t="s">
        <v>18</v>
      </c>
    </row>
    <row r="43" spans="1:94">
      <c r="A43" t="s">
        <v>16</v>
      </c>
      <c r="B43">
        <v>-2.3678100000000001E-2</v>
      </c>
      <c r="C43">
        <v>1.6169789999999999</v>
      </c>
      <c r="D43">
        <v>-0.43219600000000002</v>
      </c>
      <c r="E43">
        <v>-3.1851009999999999E-2</v>
      </c>
      <c r="F43">
        <v>-0.96786700000000003</v>
      </c>
      <c r="G43">
        <v>-6.9277169999999999E-2</v>
      </c>
      <c r="H43">
        <v>0.23962449999999999</v>
      </c>
      <c r="I43">
        <v>-0.16327920000000001</v>
      </c>
      <c r="J43">
        <v>1.6314010000000001</v>
      </c>
      <c r="K43">
        <v>-0.31848310000000002</v>
      </c>
      <c r="L43">
        <v>-8.7443460000000001E-2</v>
      </c>
      <c r="M43">
        <v>0.66848810000000003</v>
      </c>
      <c r="N43">
        <v>8.7239819999999996E-2</v>
      </c>
      <c r="O43">
        <v>0.73339390000000004</v>
      </c>
      <c r="P43" s="9">
        <f t="shared" si="1"/>
        <v>-0.70022729128332128</v>
      </c>
      <c r="Q43" s="9">
        <f t="shared" si="2"/>
        <v>-1.9363481084045508E-2</v>
      </c>
      <c r="R43" s="8">
        <f t="shared" si="3"/>
        <v>1.5901610181212831</v>
      </c>
      <c r="S43" s="8">
        <f t="shared" si="4"/>
        <v>0.50616397269208635</v>
      </c>
      <c r="T43" s="10">
        <v>4.4870299999999999</v>
      </c>
      <c r="U43" s="10">
        <f t="shared" si="5"/>
        <v>1.4282660086032544</v>
      </c>
      <c r="V43">
        <v>4.2552849999999998</v>
      </c>
      <c r="W43">
        <v>2.9210539999999998</v>
      </c>
      <c r="X43">
        <v>-8.1055340000000003E-2</v>
      </c>
      <c r="Y43">
        <v>0.44025399999999998</v>
      </c>
      <c r="Z43">
        <v>0.48600310000000002</v>
      </c>
      <c r="AA43">
        <v>0.44909880000000002</v>
      </c>
      <c r="AB43">
        <v>0.48850559999999998</v>
      </c>
      <c r="AC43" s="11">
        <f t="shared" si="6"/>
        <v>4.6941157148833582E-2</v>
      </c>
      <c r="AE43">
        <v>235.92259999999999</v>
      </c>
      <c r="AF43">
        <v>239.65190000000001</v>
      </c>
      <c r="AG43" s="12">
        <f t="shared" si="7"/>
        <v>3.7293000000000234</v>
      </c>
      <c r="AH43">
        <v>2</v>
      </c>
      <c r="AI43">
        <v>1</v>
      </c>
      <c r="AJ43" s="15">
        <f t="shared" si="8"/>
        <v>9.7486886147840401</v>
      </c>
      <c r="AK43" s="16">
        <f t="shared" si="43"/>
        <v>8.2521006437390039</v>
      </c>
      <c r="AL43" s="15">
        <f t="shared" si="9"/>
        <v>2.6140800189805002</v>
      </c>
      <c r="AM43" s="16">
        <f t="shared" si="10"/>
        <v>2.2127746879411556</v>
      </c>
      <c r="AO43">
        <f t="shared" si="11"/>
        <v>0</v>
      </c>
      <c r="AP43">
        <f t="shared" si="12"/>
        <v>2.6140800189805002</v>
      </c>
      <c r="AQ43">
        <f t="shared" si="13"/>
        <v>0</v>
      </c>
      <c r="AR43">
        <f t="shared" si="14"/>
        <v>1</v>
      </c>
      <c r="AS43">
        <f t="shared" si="15"/>
        <v>2.6140800189805002</v>
      </c>
      <c r="AT43">
        <f t="shared" si="16"/>
        <v>0</v>
      </c>
      <c r="AU43">
        <f t="shared" si="17"/>
        <v>1</v>
      </c>
      <c r="AV43">
        <f t="shared" si="18"/>
        <v>0</v>
      </c>
      <c r="AW43">
        <f t="shared" si="19"/>
        <v>0</v>
      </c>
      <c r="AX43">
        <f t="shared" si="20"/>
        <v>0</v>
      </c>
      <c r="AY43">
        <f t="shared" si="21"/>
        <v>0</v>
      </c>
      <c r="AZ43">
        <f t="shared" si="22"/>
        <v>0</v>
      </c>
      <c r="BA43">
        <f t="shared" si="23"/>
        <v>0</v>
      </c>
      <c r="BB43">
        <f t="shared" si="24"/>
        <v>0</v>
      </c>
      <c r="BC43">
        <f t="shared" si="25"/>
        <v>0</v>
      </c>
      <c r="BD43">
        <f t="shared" si="26"/>
        <v>0</v>
      </c>
      <c r="BE43">
        <f t="shared" si="27"/>
        <v>0</v>
      </c>
      <c r="BF43">
        <f t="shared" si="28"/>
        <v>2.2127746879411556</v>
      </c>
      <c r="BG43">
        <f t="shared" si="29"/>
        <v>0</v>
      </c>
      <c r="BH43">
        <f t="shared" si="30"/>
        <v>1</v>
      </c>
      <c r="BI43">
        <f t="shared" si="31"/>
        <v>2.2127746879411556</v>
      </c>
      <c r="BJ43">
        <f t="shared" si="32"/>
        <v>0</v>
      </c>
      <c r="BK43">
        <f t="shared" si="33"/>
        <v>1</v>
      </c>
      <c r="BL43">
        <f t="shared" si="34"/>
        <v>0</v>
      </c>
      <c r="BM43">
        <f t="shared" si="35"/>
        <v>0</v>
      </c>
      <c r="BN43">
        <f t="shared" si="36"/>
        <v>0</v>
      </c>
      <c r="BO43">
        <f t="shared" si="37"/>
        <v>0</v>
      </c>
      <c r="BP43">
        <f t="shared" si="38"/>
        <v>0</v>
      </c>
      <c r="BQ43">
        <f t="shared" si="39"/>
        <v>0</v>
      </c>
      <c r="BR43">
        <f t="shared" si="40"/>
        <v>0</v>
      </c>
      <c r="BS43">
        <f t="shared" si="41"/>
        <v>0</v>
      </c>
      <c r="BT43">
        <f t="shared" si="42"/>
        <v>0</v>
      </c>
      <c r="CK43">
        <v>1.49245941638947</v>
      </c>
      <c r="CL43">
        <v>0.295822024345398</v>
      </c>
      <c r="CM43" t="s">
        <v>49</v>
      </c>
      <c r="CN43">
        <v>0.91900000000000004</v>
      </c>
      <c r="CO43">
        <v>0.98599999999999999</v>
      </c>
      <c r="CP43" t="s">
        <v>18</v>
      </c>
    </row>
    <row r="44" spans="1:94">
      <c r="A44" t="s">
        <v>20</v>
      </c>
      <c r="B44">
        <v>-0.1361916</v>
      </c>
      <c r="C44">
        <v>1.6227370000000001</v>
      </c>
      <c r="D44">
        <v>-0.30533529999999998</v>
      </c>
      <c r="E44">
        <v>-3.402202E-2</v>
      </c>
      <c r="F44">
        <v>0.62015679999999995</v>
      </c>
      <c r="G44">
        <v>4.3612570000000003E-2</v>
      </c>
      <c r="H44">
        <v>0.78252540000000004</v>
      </c>
      <c r="I44">
        <v>-0.1847975</v>
      </c>
      <c r="J44">
        <v>1.6269979999999999</v>
      </c>
      <c r="K44">
        <v>-0.23987140000000001</v>
      </c>
      <c r="L44">
        <v>1.437387E-2</v>
      </c>
      <c r="M44">
        <v>-0.99617359999999999</v>
      </c>
      <c r="N44">
        <v>-7.8458749999999994E-2</v>
      </c>
      <c r="O44">
        <v>-3.5718140000000002E-2</v>
      </c>
      <c r="P44" s="9">
        <f t="shared" si="1"/>
        <v>-4.4768386064241175E-2</v>
      </c>
      <c r="Q44" s="9">
        <f t="shared" si="2"/>
        <v>-0.99599158321840608</v>
      </c>
      <c r="R44" s="8">
        <f t="shared" si="3"/>
        <v>3.0520259460632304</v>
      </c>
      <c r="S44" s="8">
        <f t="shared" si="4"/>
        <v>0.97149003152136293</v>
      </c>
      <c r="T44" s="10">
        <v>4.2471069999999997</v>
      </c>
      <c r="U44" s="10">
        <f t="shared" si="5"/>
        <v>1.3518961457803806</v>
      </c>
      <c r="V44">
        <v>-7.1648060000000001E-3</v>
      </c>
      <c r="W44">
        <v>2.644981</v>
      </c>
      <c r="X44">
        <v>-4.4255639999999996</v>
      </c>
      <c r="Y44">
        <v>0.49267939999999999</v>
      </c>
      <c r="Z44">
        <v>0.4357009</v>
      </c>
      <c r="AA44">
        <v>0.48269699999999999</v>
      </c>
      <c r="AB44">
        <v>0.39458510000000002</v>
      </c>
      <c r="AC44" s="11">
        <f t="shared" si="6"/>
        <v>4.08853897655767E-2</v>
      </c>
      <c r="AE44">
        <v>241.15190000000001</v>
      </c>
      <c r="AF44">
        <v>244.59110000000001</v>
      </c>
      <c r="AG44" s="12">
        <f t="shared" si="7"/>
        <v>3.4391999999999996</v>
      </c>
      <c r="AH44">
        <v>4</v>
      </c>
      <c r="AI44">
        <v>2</v>
      </c>
      <c r="AJ44" s="15">
        <f t="shared" si="8"/>
        <v>9.8686762532532821</v>
      </c>
      <c r="AK44" s="16">
        <f t="shared" si="43"/>
        <v>9.3919630243482892</v>
      </c>
      <c r="AL44" s="15">
        <f t="shared" si="9"/>
        <v>2.8694685546793681</v>
      </c>
      <c r="AM44" s="16">
        <f t="shared" si="10"/>
        <v>2.730856892401806</v>
      </c>
      <c r="AO44">
        <f t="shared" si="11"/>
        <v>0</v>
      </c>
      <c r="AP44">
        <f t="shared" si="12"/>
        <v>0</v>
      </c>
      <c r="AQ44">
        <f t="shared" si="13"/>
        <v>0</v>
      </c>
      <c r="AR44">
        <f t="shared" si="14"/>
        <v>0</v>
      </c>
      <c r="AS44">
        <f t="shared" si="15"/>
        <v>0</v>
      </c>
      <c r="AT44">
        <f t="shared" si="16"/>
        <v>2.8694685546793681</v>
      </c>
      <c r="AU44">
        <f t="shared" si="17"/>
        <v>0</v>
      </c>
      <c r="AV44">
        <f t="shared" si="18"/>
        <v>1</v>
      </c>
      <c r="AW44">
        <f t="shared" si="19"/>
        <v>0</v>
      </c>
      <c r="AX44">
        <f t="shared" si="20"/>
        <v>0</v>
      </c>
      <c r="AY44">
        <f t="shared" si="21"/>
        <v>0</v>
      </c>
      <c r="AZ44">
        <f t="shared" si="22"/>
        <v>0</v>
      </c>
      <c r="BA44">
        <f t="shared" si="23"/>
        <v>2.8694685546793681</v>
      </c>
      <c r="BB44">
        <f t="shared" si="24"/>
        <v>0</v>
      </c>
      <c r="BC44">
        <f t="shared" si="25"/>
        <v>1</v>
      </c>
      <c r="BD44">
        <f t="shared" si="26"/>
        <v>0</v>
      </c>
      <c r="BE44">
        <f t="shared" si="27"/>
        <v>0</v>
      </c>
      <c r="BF44">
        <f t="shared" si="28"/>
        <v>0</v>
      </c>
      <c r="BG44">
        <f t="shared" si="29"/>
        <v>0</v>
      </c>
      <c r="BH44">
        <f t="shared" si="30"/>
        <v>0</v>
      </c>
      <c r="BI44">
        <f t="shared" si="31"/>
        <v>0</v>
      </c>
      <c r="BJ44">
        <f t="shared" si="32"/>
        <v>2.730856892401806</v>
      </c>
      <c r="BK44">
        <f t="shared" si="33"/>
        <v>0</v>
      </c>
      <c r="BL44">
        <f t="shared" si="34"/>
        <v>1</v>
      </c>
      <c r="BM44">
        <f t="shared" si="35"/>
        <v>0</v>
      </c>
      <c r="BN44">
        <f t="shared" si="36"/>
        <v>0</v>
      </c>
      <c r="BO44">
        <f t="shared" si="37"/>
        <v>0</v>
      </c>
      <c r="BP44">
        <f t="shared" si="38"/>
        <v>0</v>
      </c>
      <c r="BQ44">
        <f t="shared" si="39"/>
        <v>2.730856892401806</v>
      </c>
      <c r="BR44">
        <f t="shared" si="40"/>
        <v>0</v>
      </c>
      <c r="BS44">
        <f t="shared" si="41"/>
        <v>1</v>
      </c>
      <c r="BT44">
        <f t="shared" si="42"/>
        <v>0</v>
      </c>
      <c r="CK44">
        <v>2.89654612541199</v>
      </c>
      <c r="CL44">
        <v>1.44524109363556</v>
      </c>
      <c r="CM44" t="s">
        <v>50</v>
      </c>
      <c r="CN44">
        <v>0.309</v>
      </c>
      <c r="CO44">
        <v>8.5999999999999993E-2</v>
      </c>
      <c r="CP44" t="s">
        <v>18</v>
      </c>
    </row>
    <row r="45" spans="1:94">
      <c r="A45" t="s">
        <v>16</v>
      </c>
      <c r="B45">
        <v>-0.1709204</v>
      </c>
      <c r="C45">
        <v>1.622487</v>
      </c>
      <c r="D45">
        <v>-0.26913900000000002</v>
      </c>
      <c r="E45">
        <v>2.1063739999999998E-3</v>
      </c>
      <c r="F45">
        <v>-0.99860389999999999</v>
      </c>
      <c r="G45">
        <v>-4.162424E-2</v>
      </c>
      <c r="H45">
        <v>-3.2454070000000002E-2</v>
      </c>
      <c r="I45">
        <v>-0.30027930000000003</v>
      </c>
      <c r="J45">
        <v>1.6119559999999999</v>
      </c>
      <c r="K45">
        <v>-0.30535250000000003</v>
      </c>
      <c r="L45">
        <v>7.0810589999999998E-4</v>
      </c>
      <c r="M45">
        <v>1.1293009999999999E-2</v>
      </c>
      <c r="N45">
        <v>-2.770092E-2</v>
      </c>
      <c r="O45">
        <v>0.9995522</v>
      </c>
      <c r="P45" s="9">
        <f t="shared" si="1"/>
        <v>0.88699971401714595</v>
      </c>
      <c r="Q45" s="9">
        <f t="shared" si="2"/>
        <v>0.57353698533299746</v>
      </c>
      <c r="R45" s="8">
        <f t="shared" si="3"/>
        <v>0.95997924858520922</v>
      </c>
      <c r="S45" s="8">
        <f t="shared" si="4"/>
        <v>0.30557088535595883</v>
      </c>
      <c r="T45" s="10">
        <v>5.940061</v>
      </c>
      <c r="U45" s="10">
        <f t="shared" si="5"/>
        <v>1.890780140834774</v>
      </c>
      <c r="V45">
        <v>-2.8065619999999999E-2</v>
      </c>
      <c r="W45">
        <v>1.71421</v>
      </c>
      <c r="X45">
        <v>5.6684960000000002</v>
      </c>
      <c r="Y45">
        <v>0.42595719999999998</v>
      </c>
      <c r="Z45">
        <v>0.44609880000000002</v>
      </c>
      <c r="AA45">
        <v>0.45715349999999999</v>
      </c>
      <c r="AB45">
        <v>0.35610419999999998</v>
      </c>
      <c r="AC45" s="11">
        <f t="shared" si="6"/>
        <v>3.0934005867941084E-2</v>
      </c>
      <c r="AE45">
        <v>246.09020000000001</v>
      </c>
      <c r="AF45">
        <v>250.78880000000001</v>
      </c>
      <c r="AG45" s="12">
        <f t="shared" si="7"/>
        <v>4.698599999999999</v>
      </c>
      <c r="AH45">
        <v>1</v>
      </c>
      <c r="AI45">
        <v>1</v>
      </c>
      <c r="AJ45" s="15">
        <f t="shared" si="8"/>
        <v>10.755065267191865</v>
      </c>
      <c r="AK45" s="16">
        <f t="shared" si="43"/>
        <v>8.1256626459177959</v>
      </c>
      <c r="AL45" s="15">
        <f t="shared" si="9"/>
        <v>2.2889935868539282</v>
      </c>
      <c r="AM45" s="16">
        <f t="shared" si="10"/>
        <v>1.7293795270756815</v>
      </c>
      <c r="AO45">
        <f t="shared" si="11"/>
        <v>2.2889935868539282</v>
      </c>
      <c r="AP45">
        <f t="shared" si="12"/>
        <v>2.2889935868539282</v>
      </c>
      <c r="AQ45">
        <f t="shared" si="13"/>
        <v>1</v>
      </c>
      <c r="AR45">
        <f t="shared" si="14"/>
        <v>1</v>
      </c>
      <c r="AS45">
        <f t="shared" si="15"/>
        <v>0</v>
      </c>
      <c r="AT45">
        <f t="shared" si="16"/>
        <v>0</v>
      </c>
      <c r="AU45">
        <f t="shared" si="17"/>
        <v>0</v>
      </c>
      <c r="AV45">
        <f t="shared" si="18"/>
        <v>0</v>
      </c>
      <c r="AW45">
        <f t="shared" si="19"/>
        <v>0</v>
      </c>
      <c r="AX45">
        <f t="shared" si="20"/>
        <v>0</v>
      </c>
      <c r="AY45">
        <f t="shared" si="21"/>
        <v>0</v>
      </c>
      <c r="AZ45">
        <f t="shared" si="22"/>
        <v>0</v>
      </c>
      <c r="BA45">
        <f t="shared" si="23"/>
        <v>0</v>
      </c>
      <c r="BB45">
        <f t="shared" si="24"/>
        <v>0</v>
      </c>
      <c r="BC45">
        <f t="shared" si="25"/>
        <v>0</v>
      </c>
      <c r="BD45">
        <f t="shared" si="26"/>
        <v>0</v>
      </c>
      <c r="BE45">
        <f t="shared" si="27"/>
        <v>1.7293795270756815</v>
      </c>
      <c r="BF45">
        <f t="shared" si="28"/>
        <v>1.7293795270756815</v>
      </c>
      <c r="BG45">
        <f t="shared" si="29"/>
        <v>1</v>
      </c>
      <c r="BH45">
        <f t="shared" si="30"/>
        <v>1</v>
      </c>
      <c r="BI45">
        <f t="shared" si="31"/>
        <v>0</v>
      </c>
      <c r="BJ45">
        <f t="shared" si="32"/>
        <v>0</v>
      </c>
      <c r="BK45">
        <f t="shared" si="33"/>
        <v>0</v>
      </c>
      <c r="BL45">
        <f t="shared" si="34"/>
        <v>0</v>
      </c>
      <c r="BM45">
        <f t="shared" si="35"/>
        <v>0</v>
      </c>
      <c r="BN45">
        <f t="shared" si="36"/>
        <v>0</v>
      </c>
      <c r="BO45">
        <f t="shared" si="37"/>
        <v>0</v>
      </c>
      <c r="BP45">
        <f t="shared" si="38"/>
        <v>0</v>
      </c>
      <c r="BQ45">
        <f t="shared" si="39"/>
        <v>0</v>
      </c>
      <c r="BR45">
        <f t="shared" si="40"/>
        <v>0</v>
      </c>
      <c r="BS45">
        <f t="shared" si="41"/>
        <v>0</v>
      </c>
      <c r="BT45">
        <f t="shared" si="42"/>
        <v>0</v>
      </c>
      <c r="CK45">
        <v>2.8583781793713601E-2</v>
      </c>
      <c r="CL45">
        <v>0.570781230926514</v>
      </c>
      <c r="CM45" t="s">
        <v>51</v>
      </c>
      <c r="CN45">
        <v>0.48499999999999999</v>
      </c>
      <c r="CO45">
        <v>0.127</v>
      </c>
      <c r="CP45" t="s">
        <v>18</v>
      </c>
    </row>
    <row r="46" spans="1:94">
      <c r="A46" t="s">
        <v>20</v>
      </c>
      <c r="B46">
        <v>-0.32475720000000002</v>
      </c>
      <c r="C46">
        <v>1.608252</v>
      </c>
      <c r="D46">
        <v>-0.32039529999999999</v>
      </c>
      <c r="E46">
        <v>3.152373E-2</v>
      </c>
      <c r="F46">
        <v>-8.888387E-4</v>
      </c>
      <c r="G46">
        <v>-1.330898E-2</v>
      </c>
      <c r="H46">
        <v>0.99941400000000002</v>
      </c>
      <c r="I46">
        <v>-0.30568909999999999</v>
      </c>
      <c r="J46">
        <v>1.627562</v>
      </c>
      <c r="K46">
        <v>-0.36011009999999999</v>
      </c>
      <c r="L46">
        <v>-7.0845649999999996E-2</v>
      </c>
      <c r="M46">
        <v>-0.44339339999999999</v>
      </c>
      <c r="N46">
        <v>-7.4847319999999995E-2</v>
      </c>
      <c r="O46">
        <v>0.89038249999999997</v>
      </c>
      <c r="P46" s="9">
        <f t="shared" si="1"/>
        <v>0.55077385048328253</v>
      </c>
      <c r="Q46" s="9">
        <f t="shared" si="2"/>
        <v>-0.39329633124763752</v>
      </c>
      <c r="R46" s="8">
        <f t="shared" si="3"/>
        <v>1.9750104431717446</v>
      </c>
      <c r="S46" s="8">
        <f t="shared" si="4"/>
        <v>0.62866534937779606</v>
      </c>
      <c r="T46" s="10">
        <v>4.1252370000000003</v>
      </c>
      <c r="U46" s="10">
        <f t="shared" si="5"/>
        <v>1.3131037199511622</v>
      </c>
      <c r="V46">
        <v>-3.5067400000000002</v>
      </c>
      <c r="W46">
        <v>2.729428</v>
      </c>
      <c r="X46">
        <v>2.0535299999999999</v>
      </c>
      <c r="Y46">
        <v>0.43654379999999998</v>
      </c>
      <c r="Z46">
        <v>0.49264999999999998</v>
      </c>
      <c r="AA46">
        <v>0.49049150000000002</v>
      </c>
      <c r="AB46">
        <v>0.46930559999999999</v>
      </c>
      <c r="AC46" s="11">
        <f t="shared" si="6"/>
        <v>4.950550941550811E-2</v>
      </c>
      <c r="AE46">
        <v>252.30629999999999</v>
      </c>
      <c r="AF46">
        <v>255.0052</v>
      </c>
      <c r="AG46" s="12">
        <f t="shared" si="7"/>
        <v>2.698900000000009</v>
      </c>
      <c r="AH46">
        <v>2</v>
      </c>
      <c r="AI46">
        <v>4</v>
      </c>
      <c r="AJ46" s="15">
        <f t="shared" si="8"/>
        <v>9.5506691074580239</v>
      </c>
      <c r="AK46" s="16">
        <f t="shared" si="43"/>
        <v>8.4880523828748817</v>
      </c>
      <c r="AL46" s="15">
        <f t="shared" si="9"/>
        <v>3.5387265580266005</v>
      </c>
      <c r="AM46" s="16">
        <f t="shared" si="10"/>
        <v>3.1450044028585178</v>
      </c>
      <c r="AO46">
        <f t="shared" si="11"/>
        <v>0</v>
      </c>
      <c r="AP46">
        <f t="shared" si="12"/>
        <v>0</v>
      </c>
      <c r="AQ46">
        <f t="shared" si="13"/>
        <v>0</v>
      </c>
      <c r="AR46">
        <f t="shared" si="14"/>
        <v>0</v>
      </c>
      <c r="AS46">
        <f t="shared" si="15"/>
        <v>3.5387265580266005</v>
      </c>
      <c r="AT46">
        <f t="shared" si="16"/>
        <v>0</v>
      </c>
      <c r="AU46">
        <f t="shared" si="17"/>
        <v>1</v>
      </c>
      <c r="AV46">
        <f t="shared" si="18"/>
        <v>0</v>
      </c>
      <c r="AW46">
        <f t="shared" si="19"/>
        <v>0</v>
      </c>
      <c r="AX46">
        <f t="shared" si="20"/>
        <v>0</v>
      </c>
      <c r="AY46">
        <f t="shared" si="21"/>
        <v>0</v>
      </c>
      <c r="AZ46">
        <f t="shared" si="22"/>
        <v>0</v>
      </c>
      <c r="BA46">
        <f t="shared" si="23"/>
        <v>0</v>
      </c>
      <c r="BB46">
        <f t="shared" si="24"/>
        <v>3.5387265580266005</v>
      </c>
      <c r="BC46">
        <f t="shared" si="25"/>
        <v>0</v>
      </c>
      <c r="BD46">
        <f t="shared" si="26"/>
        <v>1</v>
      </c>
      <c r="BE46">
        <f t="shared" si="27"/>
        <v>0</v>
      </c>
      <c r="BF46">
        <f t="shared" si="28"/>
        <v>0</v>
      </c>
      <c r="BG46">
        <f t="shared" si="29"/>
        <v>0</v>
      </c>
      <c r="BH46">
        <f t="shared" si="30"/>
        <v>0</v>
      </c>
      <c r="BI46">
        <f t="shared" si="31"/>
        <v>3.1450044028585178</v>
      </c>
      <c r="BJ46">
        <f t="shared" si="32"/>
        <v>0</v>
      </c>
      <c r="BK46">
        <f t="shared" si="33"/>
        <v>1</v>
      </c>
      <c r="BL46">
        <f t="shared" si="34"/>
        <v>0</v>
      </c>
      <c r="BM46">
        <f t="shared" si="35"/>
        <v>0</v>
      </c>
      <c r="BN46">
        <f t="shared" si="36"/>
        <v>0</v>
      </c>
      <c r="BO46">
        <f t="shared" si="37"/>
        <v>0</v>
      </c>
      <c r="BP46">
        <f t="shared" si="38"/>
        <v>0</v>
      </c>
      <c r="BQ46">
        <f t="shared" si="39"/>
        <v>0</v>
      </c>
      <c r="BR46">
        <f t="shared" si="40"/>
        <v>3.1450044028585178</v>
      </c>
      <c r="BS46">
        <f t="shared" si="41"/>
        <v>0</v>
      </c>
      <c r="BT46">
        <f t="shared" si="42"/>
        <v>1</v>
      </c>
      <c r="CK46">
        <v>0.95762479305267301</v>
      </c>
      <c r="CL46">
        <v>2.8028244972228999</v>
      </c>
      <c r="CM46" t="s">
        <v>52</v>
      </c>
      <c r="CN46">
        <v>0.505</v>
      </c>
      <c r="CO46">
        <v>0.41199999999999998</v>
      </c>
      <c r="CP46" t="s">
        <v>18</v>
      </c>
    </row>
    <row r="47" spans="1:94">
      <c r="A47" t="s">
        <v>16</v>
      </c>
      <c r="B47">
        <v>-0.31772660000000003</v>
      </c>
      <c r="C47">
        <v>1.6183940000000001</v>
      </c>
      <c r="D47">
        <v>-0.35343619999999998</v>
      </c>
      <c r="E47">
        <v>-1.1409259999999999E-2</v>
      </c>
      <c r="F47">
        <v>-0.40840969999999999</v>
      </c>
      <c r="G47">
        <v>-2.8094069999999999E-2</v>
      </c>
      <c r="H47">
        <v>0.91229490000000002</v>
      </c>
      <c r="I47">
        <v>-0.1308945</v>
      </c>
      <c r="J47">
        <v>1.6276740000000001</v>
      </c>
      <c r="K47">
        <v>-0.1651215</v>
      </c>
      <c r="L47">
        <v>9.4098529999999993E-3</v>
      </c>
      <c r="M47">
        <v>-0.98471299999999995</v>
      </c>
      <c r="N47">
        <v>-0.1275596</v>
      </c>
      <c r="O47">
        <v>0.11823880000000001</v>
      </c>
      <c r="P47" s="9">
        <f t="shared" si="1"/>
        <v>0.44292478323052231</v>
      </c>
      <c r="Q47" s="9">
        <f t="shared" si="2"/>
        <v>-0.60763527280038965</v>
      </c>
      <c r="R47" s="8">
        <f t="shared" si="3"/>
        <v>2.2238760792040857</v>
      </c>
      <c r="S47" s="8">
        <f t="shared" si="4"/>
        <v>0.7078817416583072</v>
      </c>
      <c r="T47" s="10">
        <v>1.5990040000000001</v>
      </c>
      <c r="U47" s="10">
        <f t="shared" si="5"/>
        <v>0.50897878124742602</v>
      </c>
      <c r="V47">
        <v>-0.61633459999999995</v>
      </c>
      <c r="W47">
        <v>2.1862439999999999</v>
      </c>
      <c r="X47">
        <v>-1.818084</v>
      </c>
      <c r="Y47">
        <v>0.47629929999999998</v>
      </c>
      <c r="Z47">
        <v>0.4827516</v>
      </c>
      <c r="AA47">
        <v>0.43592890000000001</v>
      </c>
      <c r="AB47">
        <v>0.32614880000000002</v>
      </c>
      <c r="AC47" s="11">
        <f t="shared" si="6"/>
        <v>3.2691519849413181E-2</v>
      </c>
      <c r="AE47">
        <v>256.52109999999999</v>
      </c>
      <c r="AF47">
        <v>260.90309999999999</v>
      </c>
      <c r="AG47" s="12">
        <f t="shared" si="7"/>
        <v>4.382000000000005</v>
      </c>
      <c r="AH47">
        <v>4</v>
      </c>
      <c r="AI47">
        <v>3</v>
      </c>
      <c r="AJ47" s="15">
        <f t="shared" si="8"/>
        <v>8.7820382885556754</v>
      </c>
      <c r="AK47" s="16">
        <f t="shared" si="43"/>
        <v>9.2579411399168396</v>
      </c>
      <c r="AL47" s="15">
        <f t="shared" si="9"/>
        <v>2.0041164510624521</v>
      </c>
      <c r="AM47" s="16">
        <f t="shared" si="10"/>
        <v>2.1127204792142469</v>
      </c>
      <c r="AO47">
        <f t="shared" si="11"/>
        <v>0</v>
      </c>
      <c r="AP47">
        <f t="shared" si="12"/>
        <v>0</v>
      </c>
      <c r="AQ47">
        <f t="shared" si="13"/>
        <v>0</v>
      </c>
      <c r="AR47">
        <f t="shared" si="14"/>
        <v>0</v>
      </c>
      <c r="AS47">
        <f t="shared" si="15"/>
        <v>0</v>
      </c>
      <c r="AT47">
        <f t="shared" si="16"/>
        <v>0</v>
      </c>
      <c r="AU47">
        <f t="shared" si="17"/>
        <v>0</v>
      </c>
      <c r="AV47">
        <f t="shared" si="18"/>
        <v>0</v>
      </c>
      <c r="AW47">
        <f t="shared" si="19"/>
        <v>0</v>
      </c>
      <c r="AX47">
        <f t="shared" si="20"/>
        <v>2.0041164510624521</v>
      </c>
      <c r="AY47">
        <f t="shared" si="21"/>
        <v>0</v>
      </c>
      <c r="AZ47">
        <f t="shared" si="22"/>
        <v>1</v>
      </c>
      <c r="BA47">
        <f t="shared" si="23"/>
        <v>2.0041164510624521</v>
      </c>
      <c r="BB47">
        <f t="shared" si="24"/>
        <v>0</v>
      </c>
      <c r="BC47">
        <f t="shared" si="25"/>
        <v>1</v>
      </c>
      <c r="BD47">
        <f t="shared" si="26"/>
        <v>0</v>
      </c>
      <c r="BE47">
        <f t="shared" si="27"/>
        <v>0</v>
      </c>
      <c r="BF47">
        <f t="shared" si="28"/>
        <v>0</v>
      </c>
      <c r="BG47">
        <f t="shared" si="29"/>
        <v>0</v>
      </c>
      <c r="BH47">
        <f t="shared" si="30"/>
        <v>0</v>
      </c>
      <c r="BI47">
        <f t="shared" si="31"/>
        <v>0</v>
      </c>
      <c r="BJ47">
        <f t="shared" si="32"/>
        <v>0</v>
      </c>
      <c r="BK47">
        <f t="shared" si="33"/>
        <v>0</v>
      </c>
      <c r="BL47">
        <f t="shared" si="34"/>
        <v>0</v>
      </c>
      <c r="BM47">
        <f t="shared" si="35"/>
        <v>0</v>
      </c>
      <c r="BN47">
        <f t="shared" si="36"/>
        <v>2.1127204792142469</v>
      </c>
      <c r="BO47">
        <f t="shared" si="37"/>
        <v>0</v>
      </c>
      <c r="BP47">
        <f t="shared" si="38"/>
        <v>1</v>
      </c>
      <c r="BQ47">
        <f t="shared" si="39"/>
        <v>2.1127204792142469</v>
      </c>
      <c r="BR47">
        <f t="shared" si="40"/>
        <v>0</v>
      </c>
      <c r="BS47">
        <f t="shared" si="41"/>
        <v>1</v>
      </c>
      <c r="BT47">
        <f t="shared" si="42"/>
        <v>0</v>
      </c>
      <c r="CK47">
        <v>2.72872757911682</v>
      </c>
      <c r="CL47">
        <v>2.0549149513244598</v>
      </c>
      <c r="CM47" t="s">
        <v>53</v>
      </c>
      <c r="CN47">
        <v>0.99299999999999999</v>
      </c>
      <c r="CO47">
        <v>4.9000000000000002E-2</v>
      </c>
      <c r="CP47" t="s">
        <v>18</v>
      </c>
    </row>
    <row r="48" spans="1:94">
      <c r="A48" t="s">
        <v>22</v>
      </c>
      <c r="B48">
        <v>-0.133302</v>
      </c>
      <c r="C48">
        <v>1.6197790000000001</v>
      </c>
      <c r="D48">
        <v>-0.16177279999999999</v>
      </c>
      <c r="E48">
        <v>4.8458759999999998E-3</v>
      </c>
      <c r="F48">
        <v>-0.99144429999999995</v>
      </c>
      <c r="G48">
        <v>-3.9119000000000001E-2</v>
      </c>
      <c r="H48">
        <v>0.1244369</v>
      </c>
      <c r="I48">
        <v>-0.10739799999999999</v>
      </c>
      <c r="J48">
        <v>1.629359</v>
      </c>
      <c r="K48">
        <v>-0.37786690000000001</v>
      </c>
      <c r="L48">
        <v>-0.36851089999999997</v>
      </c>
      <c r="M48">
        <v>-0.32597569999999998</v>
      </c>
      <c r="N48">
        <v>-0.197023</v>
      </c>
      <c r="O48">
        <v>0.84801040000000005</v>
      </c>
      <c r="P48" s="9">
        <f t="shared" si="1"/>
        <v>0.93467051641167009</v>
      </c>
      <c r="Q48" s="9">
        <f t="shared" si="2"/>
        <v>0.74721794849851619</v>
      </c>
      <c r="R48" s="8">
        <f t="shared" si="3"/>
        <v>0.72693034430153036</v>
      </c>
      <c r="S48" s="8">
        <f t="shared" si="4"/>
        <v>0.2313891151581639</v>
      </c>
      <c r="T48" s="10">
        <v>2.4915419999999999</v>
      </c>
      <c r="U48" s="10">
        <f t="shared" si="5"/>
        <v>0.79308245044213421</v>
      </c>
      <c r="V48">
        <v>-1.157786</v>
      </c>
      <c r="W48">
        <v>3.6846969999999999</v>
      </c>
      <c r="X48">
        <v>0.78391619999999995</v>
      </c>
      <c r="Y48">
        <v>0.45384980000000003</v>
      </c>
      <c r="Z48">
        <v>0.43008570000000002</v>
      </c>
      <c r="AA48">
        <v>0.47326180000000001</v>
      </c>
      <c r="AB48">
        <v>0.36441050000000003</v>
      </c>
      <c r="AC48" s="11">
        <f t="shared" si="6"/>
        <v>3.3663516810537766E-2</v>
      </c>
      <c r="AE48">
        <v>262.40609999999998</v>
      </c>
      <c r="AF48">
        <v>268.32249999999999</v>
      </c>
      <c r="AG48" s="12">
        <f t="shared" si="7"/>
        <v>5.9164000000000101</v>
      </c>
      <c r="AH48">
        <v>2</v>
      </c>
      <c r="AI48">
        <v>3</v>
      </c>
      <c r="AJ48" s="15">
        <f t="shared" si="8"/>
        <v>9.3796341828373144</v>
      </c>
      <c r="AK48" s="16">
        <f t="shared" si="43"/>
        <v>7.6024843234509971</v>
      </c>
      <c r="AL48" s="15">
        <f t="shared" si="9"/>
        <v>1.5853617373465787</v>
      </c>
      <c r="AM48" s="16">
        <f t="shared" si="10"/>
        <v>1.2849848427170212</v>
      </c>
      <c r="AO48">
        <f t="shared" si="11"/>
        <v>0</v>
      </c>
      <c r="AP48">
        <f t="shared" si="12"/>
        <v>0</v>
      </c>
      <c r="AQ48">
        <f t="shared" si="13"/>
        <v>0</v>
      </c>
      <c r="AR48">
        <f t="shared" si="14"/>
        <v>0</v>
      </c>
      <c r="AS48">
        <f t="shared" si="15"/>
        <v>1.5853617373465787</v>
      </c>
      <c r="AT48">
        <f t="shared" si="16"/>
        <v>0</v>
      </c>
      <c r="AU48">
        <f t="shared" si="17"/>
        <v>1</v>
      </c>
      <c r="AV48">
        <f t="shared" si="18"/>
        <v>0</v>
      </c>
      <c r="AW48">
        <f t="shared" si="19"/>
        <v>0</v>
      </c>
      <c r="AX48">
        <f t="shared" si="20"/>
        <v>1.5853617373465787</v>
      </c>
      <c r="AY48">
        <f t="shared" si="21"/>
        <v>0</v>
      </c>
      <c r="AZ48">
        <f t="shared" si="22"/>
        <v>1</v>
      </c>
      <c r="BA48">
        <f t="shared" si="23"/>
        <v>0</v>
      </c>
      <c r="BB48">
        <f t="shared" si="24"/>
        <v>0</v>
      </c>
      <c r="BC48">
        <f t="shared" si="25"/>
        <v>0</v>
      </c>
      <c r="BD48">
        <f t="shared" si="26"/>
        <v>0</v>
      </c>
      <c r="BE48">
        <f t="shared" si="27"/>
        <v>0</v>
      </c>
      <c r="BF48">
        <f t="shared" si="28"/>
        <v>0</v>
      </c>
      <c r="BG48">
        <f t="shared" si="29"/>
        <v>0</v>
      </c>
      <c r="BH48">
        <f t="shared" si="30"/>
        <v>0</v>
      </c>
      <c r="BI48">
        <f t="shared" si="31"/>
        <v>1.2849848427170212</v>
      </c>
      <c r="BJ48">
        <f t="shared" si="32"/>
        <v>0</v>
      </c>
      <c r="BK48">
        <f t="shared" si="33"/>
        <v>1</v>
      </c>
      <c r="BL48">
        <f t="shared" si="34"/>
        <v>0</v>
      </c>
      <c r="BM48">
        <f t="shared" si="35"/>
        <v>0</v>
      </c>
      <c r="BN48">
        <f t="shared" si="36"/>
        <v>1.2849848427170212</v>
      </c>
      <c r="BO48">
        <f t="shared" si="37"/>
        <v>0</v>
      </c>
      <c r="BP48">
        <f t="shared" si="38"/>
        <v>1</v>
      </c>
      <c r="BQ48">
        <f t="shared" si="39"/>
        <v>0</v>
      </c>
      <c r="BR48">
        <f t="shared" si="40"/>
        <v>0</v>
      </c>
      <c r="BS48">
        <f t="shared" si="41"/>
        <v>0</v>
      </c>
      <c r="BT48">
        <f t="shared" si="42"/>
        <v>0</v>
      </c>
      <c r="CK48">
        <v>1.1814759969711299</v>
      </c>
      <c r="CL48">
        <v>2.03134965896606</v>
      </c>
      <c r="CM48" t="s">
        <v>54</v>
      </c>
      <c r="CN48">
        <v>1.2999999999999999E-2</v>
      </c>
      <c r="CO48">
        <v>0.57399999999999995</v>
      </c>
      <c r="CP48" t="s">
        <v>18</v>
      </c>
    </row>
    <row r="49" spans="1:94">
      <c r="A49" t="s">
        <v>16</v>
      </c>
      <c r="B49">
        <v>-0.1982324</v>
      </c>
      <c r="C49">
        <v>1.621472</v>
      </c>
      <c r="D49">
        <v>-0.27994859999999999</v>
      </c>
      <c r="E49">
        <v>-1.0143030000000001E-2</v>
      </c>
      <c r="F49">
        <v>-0.34633890000000001</v>
      </c>
      <c r="G49">
        <v>-2.609999E-3</v>
      </c>
      <c r="H49">
        <v>0.93805099999999997</v>
      </c>
      <c r="I49">
        <v>-0.1374387</v>
      </c>
      <c r="J49">
        <v>1.639127</v>
      </c>
      <c r="K49">
        <v>-0.31303039999999999</v>
      </c>
      <c r="L49">
        <v>-0.1899873</v>
      </c>
      <c r="M49">
        <v>-0.62049620000000005</v>
      </c>
      <c r="N49">
        <v>-0.17120279999999999</v>
      </c>
      <c r="O49">
        <v>0.74133590000000005</v>
      </c>
      <c r="P49" s="9">
        <f t="shared" si="1"/>
        <v>0.42623353462642583</v>
      </c>
      <c r="Q49" s="9">
        <f t="shared" si="2"/>
        <v>-0.63664994791972696</v>
      </c>
      <c r="R49" s="8">
        <f t="shared" si="3"/>
        <v>2.2609425479756249</v>
      </c>
      <c r="S49" s="8">
        <f t="shared" si="4"/>
        <v>0.71968036511421085</v>
      </c>
      <c r="T49" s="10">
        <v>5.9083119999999996</v>
      </c>
      <c r="U49" s="10">
        <f t="shared" si="5"/>
        <v>1.8806741202583246</v>
      </c>
      <c r="V49">
        <v>-5.1010819999999999</v>
      </c>
      <c r="W49">
        <v>4.8649040000000001</v>
      </c>
      <c r="X49">
        <v>0.31196839999999998</v>
      </c>
      <c r="Y49">
        <v>0.41159709999999999</v>
      </c>
      <c r="Z49">
        <v>0.48105599999999998</v>
      </c>
      <c r="AA49">
        <v>0.48787700000000001</v>
      </c>
      <c r="AB49">
        <v>0.49835400000000002</v>
      </c>
      <c r="AC49" s="11">
        <f t="shared" si="6"/>
        <v>4.8141125005253506E-2</v>
      </c>
      <c r="AE49">
        <v>269.83690000000001</v>
      </c>
      <c r="AF49">
        <v>272.47030000000001</v>
      </c>
      <c r="AG49" s="12">
        <f t="shared" si="7"/>
        <v>2.6333999999999946</v>
      </c>
      <c r="AH49">
        <v>2</v>
      </c>
      <c r="AI49">
        <v>4</v>
      </c>
      <c r="AJ49" s="15">
        <f t="shared" si="8"/>
        <v>10.109257347265762</v>
      </c>
      <c r="AK49" s="16">
        <f t="shared" si="43"/>
        <v>8.7234356675445515</v>
      </c>
      <c r="AL49" s="15">
        <f t="shared" si="9"/>
        <v>3.838861299941438</v>
      </c>
      <c r="AM49" s="16">
        <f t="shared" si="10"/>
        <v>3.3126132253150185</v>
      </c>
      <c r="AO49">
        <f t="shared" si="11"/>
        <v>0</v>
      </c>
      <c r="AP49">
        <f t="shared" si="12"/>
        <v>0</v>
      </c>
      <c r="AQ49">
        <f t="shared" si="13"/>
        <v>0</v>
      </c>
      <c r="AR49">
        <f t="shared" si="14"/>
        <v>0</v>
      </c>
      <c r="AS49">
        <f t="shared" si="15"/>
        <v>3.838861299941438</v>
      </c>
      <c r="AT49">
        <f t="shared" si="16"/>
        <v>0</v>
      </c>
      <c r="AU49">
        <f t="shared" si="17"/>
        <v>1</v>
      </c>
      <c r="AV49">
        <f t="shared" si="18"/>
        <v>0</v>
      </c>
      <c r="AW49">
        <f t="shared" si="19"/>
        <v>0</v>
      </c>
      <c r="AX49">
        <f t="shared" si="20"/>
        <v>0</v>
      </c>
      <c r="AY49">
        <f t="shared" si="21"/>
        <v>0</v>
      </c>
      <c r="AZ49">
        <f t="shared" si="22"/>
        <v>0</v>
      </c>
      <c r="BA49">
        <f t="shared" si="23"/>
        <v>0</v>
      </c>
      <c r="BB49">
        <f t="shared" si="24"/>
        <v>3.838861299941438</v>
      </c>
      <c r="BC49">
        <f t="shared" si="25"/>
        <v>0</v>
      </c>
      <c r="BD49">
        <f t="shared" si="26"/>
        <v>1</v>
      </c>
      <c r="BE49">
        <f t="shared" si="27"/>
        <v>0</v>
      </c>
      <c r="BF49">
        <f t="shared" si="28"/>
        <v>0</v>
      </c>
      <c r="BG49">
        <f t="shared" si="29"/>
        <v>0</v>
      </c>
      <c r="BH49">
        <f t="shared" si="30"/>
        <v>0</v>
      </c>
      <c r="BI49">
        <f t="shared" si="31"/>
        <v>3.3126132253150185</v>
      </c>
      <c r="BJ49">
        <f t="shared" si="32"/>
        <v>0</v>
      </c>
      <c r="BK49">
        <f t="shared" si="33"/>
        <v>1</v>
      </c>
      <c r="BL49">
        <f t="shared" si="34"/>
        <v>0</v>
      </c>
      <c r="BM49">
        <f t="shared" si="35"/>
        <v>0</v>
      </c>
      <c r="BN49">
        <f t="shared" si="36"/>
        <v>0</v>
      </c>
      <c r="BO49">
        <f t="shared" si="37"/>
        <v>0</v>
      </c>
      <c r="BP49">
        <f t="shared" si="38"/>
        <v>0</v>
      </c>
      <c r="BQ49">
        <f t="shared" si="39"/>
        <v>0</v>
      </c>
      <c r="BR49">
        <f t="shared" si="40"/>
        <v>3.3126132253150185</v>
      </c>
      <c r="BS49">
        <f t="shared" si="41"/>
        <v>0</v>
      </c>
      <c r="BT49">
        <f t="shared" si="42"/>
        <v>1</v>
      </c>
      <c r="CK49">
        <v>1.4704442024230999</v>
      </c>
      <c r="CL49">
        <v>2.5571475028991699</v>
      </c>
      <c r="CM49" t="s">
        <v>55</v>
      </c>
      <c r="CN49">
        <v>0.34100000000000003</v>
      </c>
      <c r="CO49">
        <v>0.81100000000000005</v>
      </c>
      <c r="CP49" t="s">
        <v>18</v>
      </c>
    </row>
    <row r="50" spans="1:94">
      <c r="A50" t="s">
        <v>20</v>
      </c>
      <c r="B50">
        <v>-0.17925759999999999</v>
      </c>
      <c r="C50">
        <v>1.615861</v>
      </c>
      <c r="D50">
        <v>-0.29686980000000002</v>
      </c>
      <c r="E50">
        <v>1.7055230000000001E-2</v>
      </c>
      <c r="F50">
        <v>-0.59294619999999998</v>
      </c>
      <c r="G50">
        <v>1.270116E-2</v>
      </c>
      <c r="H50">
        <v>0.80496120000000004</v>
      </c>
      <c r="I50">
        <v>-0.1938011</v>
      </c>
      <c r="J50">
        <v>1.6179749999999999</v>
      </c>
      <c r="K50">
        <v>-0.38630710000000001</v>
      </c>
      <c r="L50">
        <v>-2.027899E-2</v>
      </c>
      <c r="M50">
        <v>0.40852729999999998</v>
      </c>
      <c r="N50">
        <v>3.556554E-3</v>
      </c>
      <c r="O50">
        <v>0.91251389999999999</v>
      </c>
      <c r="P50" s="9">
        <f t="shared" si="1"/>
        <v>-0.84912289359296889</v>
      </c>
      <c r="Q50" s="9">
        <f t="shared" si="2"/>
        <v>0.44201937684739279</v>
      </c>
      <c r="R50" s="8">
        <f t="shared" si="3"/>
        <v>1.1129476563947547</v>
      </c>
      <c r="S50" s="8">
        <f t="shared" si="4"/>
        <v>0.35426224183553096</v>
      </c>
      <c r="T50" s="10">
        <v>5.8527880000000003</v>
      </c>
      <c r="U50" s="10">
        <f t="shared" si="5"/>
        <v>1.863000282137856</v>
      </c>
      <c r="V50">
        <v>4.2577020000000001</v>
      </c>
      <c r="W50">
        <v>2.738934</v>
      </c>
      <c r="X50">
        <v>3.3510369999999998</v>
      </c>
      <c r="Y50">
        <v>0.47120119999999999</v>
      </c>
      <c r="Z50">
        <v>0.46640239999999999</v>
      </c>
      <c r="AA50">
        <v>0.4801474</v>
      </c>
      <c r="AB50">
        <v>0.48061169999999998</v>
      </c>
      <c r="AC50" s="11">
        <f t="shared" si="6"/>
        <v>5.0714959719113793E-2</v>
      </c>
      <c r="AE50">
        <v>273.9873</v>
      </c>
      <c r="AF50">
        <v>278.5865</v>
      </c>
      <c r="AG50" s="12">
        <f t="shared" si="7"/>
        <v>4.5991999999999962</v>
      </c>
      <c r="AH50">
        <v>2</v>
      </c>
      <c r="AI50">
        <v>1</v>
      </c>
      <c r="AJ50" s="15">
        <f t="shared" si="8"/>
        <v>10.0204938423773</v>
      </c>
      <c r="AK50" s="16">
        <f t="shared" si="43"/>
        <v>7.6257555622935556</v>
      </c>
      <c r="AL50" s="15">
        <f t="shared" si="9"/>
        <v>2.178747139149702</v>
      </c>
      <c r="AM50" s="16">
        <f t="shared" si="10"/>
        <v>1.6580613068128287</v>
      </c>
      <c r="AO50">
        <f t="shared" si="11"/>
        <v>0</v>
      </c>
      <c r="AP50">
        <f t="shared" si="12"/>
        <v>2.178747139149702</v>
      </c>
      <c r="AQ50">
        <f t="shared" si="13"/>
        <v>0</v>
      </c>
      <c r="AR50">
        <f t="shared" si="14"/>
        <v>1</v>
      </c>
      <c r="AS50">
        <f t="shared" si="15"/>
        <v>2.178747139149702</v>
      </c>
      <c r="AT50">
        <f t="shared" si="16"/>
        <v>0</v>
      </c>
      <c r="AU50">
        <f t="shared" si="17"/>
        <v>1</v>
      </c>
      <c r="AV50">
        <f t="shared" si="18"/>
        <v>0</v>
      </c>
      <c r="AW50">
        <f t="shared" si="19"/>
        <v>0</v>
      </c>
      <c r="AX50">
        <f t="shared" si="20"/>
        <v>0</v>
      </c>
      <c r="AY50">
        <f t="shared" si="21"/>
        <v>0</v>
      </c>
      <c r="AZ50">
        <f t="shared" si="22"/>
        <v>0</v>
      </c>
      <c r="BA50">
        <f t="shared" si="23"/>
        <v>0</v>
      </c>
      <c r="BB50">
        <f t="shared" si="24"/>
        <v>0</v>
      </c>
      <c r="BC50">
        <f t="shared" si="25"/>
        <v>0</v>
      </c>
      <c r="BD50">
        <f t="shared" si="26"/>
        <v>0</v>
      </c>
      <c r="BE50">
        <f t="shared" si="27"/>
        <v>0</v>
      </c>
      <c r="BF50">
        <f t="shared" si="28"/>
        <v>1.6580613068128287</v>
      </c>
      <c r="BG50">
        <f t="shared" si="29"/>
        <v>0</v>
      </c>
      <c r="BH50">
        <f t="shared" si="30"/>
        <v>1</v>
      </c>
      <c r="BI50">
        <f t="shared" si="31"/>
        <v>1.6580613068128287</v>
      </c>
      <c r="BJ50">
        <f t="shared" si="32"/>
        <v>0</v>
      </c>
      <c r="BK50">
        <f t="shared" si="33"/>
        <v>1</v>
      </c>
      <c r="BL50">
        <f t="shared" si="34"/>
        <v>0</v>
      </c>
      <c r="BM50">
        <f t="shared" si="35"/>
        <v>0</v>
      </c>
      <c r="BN50">
        <f t="shared" si="36"/>
        <v>0</v>
      </c>
      <c r="BO50">
        <f t="shared" si="37"/>
        <v>0</v>
      </c>
      <c r="BP50">
        <f t="shared" si="38"/>
        <v>0</v>
      </c>
      <c r="BQ50">
        <f t="shared" si="39"/>
        <v>0</v>
      </c>
      <c r="BR50">
        <f t="shared" si="40"/>
        <v>0</v>
      </c>
      <c r="BS50">
        <f t="shared" si="41"/>
        <v>0</v>
      </c>
      <c r="BT50">
        <f t="shared" si="42"/>
        <v>0</v>
      </c>
      <c r="CK50">
        <v>0.89787042140960704</v>
      </c>
      <c r="CL50">
        <v>0.247910887002945</v>
      </c>
      <c r="CM50" t="s">
        <v>56</v>
      </c>
      <c r="CN50">
        <v>0.124</v>
      </c>
      <c r="CO50">
        <v>0.86199999999999999</v>
      </c>
      <c r="CP50" t="s">
        <v>18</v>
      </c>
    </row>
    <row r="51" spans="1:94">
      <c r="A51" t="s">
        <v>16</v>
      </c>
      <c r="B51">
        <v>-0.21251429999999999</v>
      </c>
      <c r="C51">
        <v>1.614868</v>
      </c>
      <c r="D51">
        <v>-0.40267649999999999</v>
      </c>
      <c r="E51">
        <v>1.6722979999999998E-2</v>
      </c>
      <c r="F51">
        <v>0.3901695</v>
      </c>
      <c r="G51">
        <v>-1.1602980000000001E-2</v>
      </c>
      <c r="H51">
        <v>0.92051799999999995</v>
      </c>
      <c r="I51">
        <v>-0.2375101</v>
      </c>
      <c r="J51">
        <v>1.6113759999999999</v>
      </c>
      <c r="K51">
        <v>-0.35499930000000002</v>
      </c>
      <c r="L51">
        <v>-5.2570580000000002E-3</v>
      </c>
      <c r="M51">
        <v>-0.82855250000000003</v>
      </c>
      <c r="N51">
        <v>1.205027E-2</v>
      </c>
      <c r="O51">
        <v>-0.55975699999999995</v>
      </c>
      <c r="P51" s="9">
        <f t="shared" si="1"/>
        <v>0.68738073624837448</v>
      </c>
      <c r="Q51" s="9">
        <f t="shared" si="2"/>
        <v>-5.5015446869285278E-2</v>
      </c>
      <c r="R51" s="8">
        <f t="shared" si="3"/>
        <v>1.6258395640684042</v>
      </c>
      <c r="S51" s="8">
        <f t="shared" si="4"/>
        <v>0.51752080659171762</v>
      </c>
      <c r="T51" s="10">
        <v>5.8084499999999997</v>
      </c>
      <c r="U51" s="10">
        <f t="shared" si="5"/>
        <v>1.8488870584042389</v>
      </c>
      <c r="V51">
        <v>5.0980629999999998</v>
      </c>
      <c r="W51">
        <v>2.035228</v>
      </c>
      <c r="X51">
        <v>-2.71766</v>
      </c>
      <c r="Y51">
        <v>0.47581950000000001</v>
      </c>
      <c r="Z51">
        <v>0.44366549999999999</v>
      </c>
      <c r="AA51">
        <v>0.48762260000000002</v>
      </c>
      <c r="AB51">
        <v>0.30259950000000002</v>
      </c>
      <c r="AC51" s="11">
        <f t="shared" si="6"/>
        <v>3.1149417300586291E-2</v>
      </c>
      <c r="AE51">
        <v>280.08749999999998</v>
      </c>
      <c r="AF51">
        <v>283.77089999999998</v>
      </c>
      <c r="AG51" s="12">
        <f t="shared" si="7"/>
        <v>3.683400000000006</v>
      </c>
      <c r="AH51">
        <v>3</v>
      </c>
      <c r="AI51">
        <v>1</v>
      </c>
      <c r="AJ51" s="15">
        <f t="shared" si="8"/>
        <v>10.712729243683132</v>
      </c>
      <c r="AK51" s="16">
        <f t="shared" si="43"/>
        <v>8.8757609166122702</v>
      </c>
      <c r="AL51" s="15">
        <f t="shared" si="9"/>
        <v>2.9083806384544482</v>
      </c>
      <c r="AM51" s="16">
        <f t="shared" si="10"/>
        <v>2.4096652322887158</v>
      </c>
      <c r="AO51">
        <f t="shared" si="11"/>
        <v>0</v>
      </c>
      <c r="AP51">
        <f t="shared" si="12"/>
        <v>2.9083806384544482</v>
      </c>
      <c r="AQ51">
        <f t="shared" si="13"/>
        <v>0</v>
      </c>
      <c r="AR51">
        <f t="shared" si="14"/>
        <v>1</v>
      </c>
      <c r="AS51">
        <f t="shared" si="15"/>
        <v>0</v>
      </c>
      <c r="AT51">
        <f t="shared" si="16"/>
        <v>0</v>
      </c>
      <c r="AU51">
        <f t="shared" si="17"/>
        <v>0</v>
      </c>
      <c r="AV51">
        <f t="shared" si="18"/>
        <v>0</v>
      </c>
      <c r="AW51">
        <f t="shared" si="19"/>
        <v>2.9083806384544482</v>
      </c>
      <c r="AX51">
        <f t="shared" si="20"/>
        <v>0</v>
      </c>
      <c r="AY51">
        <f t="shared" si="21"/>
        <v>1</v>
      </c>
      <c r="AZ51">
        <f t="shared" si="22"/>
        <v>0</v>
      </c>
      <c r="BA51">
        <f t="shared" si="23"/>
        <v>0</v>
      </c>
      <c r="BB51">
        <f t="shared" si="24"/>
        <v>0</v>
      </c>
      <c r="BC51">
        <f t="shared" si="25"/>
        <v>0</v>
      </c>
      <c r="BD51">
        <f t="shared" si="26"/>
        <v>0</v>
      </c>
      <c r="BE51">
        <f t="shared" si="27"/>
        <v>0</v>
      </c>
      <c r="BF51">
        <f t="shared" si="28"/>
        <v>2.4096652322887158</v>
      </c>
      <c r="BG51">
        <f t="shared" si="29"/>
        <v>0</v>
      </c>
      <c r="BH51">
        <f t="shared" si="30"/>
        <v>1</v>
      </c>
      <c r="BI51">
        <f t="shared" si="31"/>
        <v>0</v>
      </c>
      <c r="BJ51">
        <f t="shared" si="32"/>
        <v>0</v>
      </c>
      <c r="BK51">
        <f t="shared" si="33"/>
        <v>0</v>
      </c>
      <c r="BL51">
        <f t="shared" si="34"/>
        <v>0</v>
      </c>
      <c r="BM51">
        <f t="shared" si="35"/>
        <v>2.4096652322887158</v>
      </c>
      <c r="BN51">
        <f t="shared" si="36"/>
        <v>0</v>
      </c>
      <c r="BO51">
        <f t="shared" si="37"/>
        <v>1</v>
      </c>
      <c r="BP51">
        <f t="shared" si="38"/>
        <v>0</v>
      </c>
      <c r="BQ51">
        <f t="shared" si="39"/>
        <v>0</v>
      </c>
      <c r="BR51">
        <f t="shared" si="40"/>
        <v>0</v>
      </c>
      <c r="BS51">
        <f t="shared" si="41"/>
        <v>0</v>
      </c>
      <c r="BT51">
        <f t="shared" si="42"/>
        <v>0</v>
      </c>
      <c r="CK51">
        <v>1.9807364940643299</v>
      </c>
      <c r="CL51">
        <v>7.8990556299686404E-2</v>
      </c>
      <c r="CM51" t="s">
        <v>57</v>
      </c>
      <c r="CN51">
        <v>0.997</v>
      </c>
      <c r="CO51">
        <v>0.95199999999999996</v>
      </c>
      <c r="CP51" t="s">
        <v>18</v>
      </c>
    </row>
    <row r="52" spans="1:94">
      <c r="A52" t="s">
        <v>20</v>
      </c>
      <c r="B52">
        <v>-0.25070150000000002</v>
      </c>
      <c r="C52">
        <v>1.611359</v>
      </c>
      <c r="D52">
        <v>-0.36064299999999999</v>
      </c>
      <c r="E52">
        <v>-9.2906459999999996E-3</v>
      </c>
      <c r="F52">
        <v>-0.83605370000000001</v>
      </c>
      <c r="G52">
        <v>2.0361379999999998E-2</v>
      </c>
      <c r="H52">
        <v>-0.54819110000000004</v>
      </c>
      <c r="I52">
        <v>-0.15357390000000001</v>
      </c>
      <c r="J52">
        <v>1.6315280000000001</v>
      </c>
      <c r="K52">
        <v>-0.2407213</v>
      </c>
      <c r="L52">
        <v>-1.7323560000000002E-2</v>
      </c>
      <c r="M52">
        <v>-0.96898799999999996</v>
      </c>
      <c r="N52">
        <v>-0.13915559999999999</v>
      </c>
      <c r="O52">
        <v>0.2034649</v>
      </c>
      <c r="P52" s="9">
        <f t="shared" si="1"/>
        <v>0.99192031096614397</v>
      </c>
      <c r="Q52" s="9">
        <f t="shared" si="2"/>
        <v>0.96781180661434352</v>
      </c>
      <c r="R52" s="8">
        <f t="shared" si="3"/>
        <v>0.25441057786852217</v>
      </c>
      <c r="S52" s="8">
        <f t="shared" si="4"/>
        <v>8.0981402085281706E-2</v>
      </c>
      <c r="T52" s="10">
        <v>2.1455769999999998</v>
      </c>
      <c r="U52" s="10">
        <f t="shared" si="5"/>
        <v>0.68295837066855902</v>
      </c>
      <c r="V52">
        <v>-1.026246</v>
      </c>
      <c r="W52">
        <v>2.5605720000000001</v>
      </c>
      <c r="X52">
        <v>-2.1216170000000001</v>
      </c>
      <c r="Y52">
        <v>0.43715500000000002</v>
      </c>
      <c r="Z52">
        <v>0.4544202</v>
      </c>
      <c r="AA52">
        <v>0.44851059999999998</v>
      </c>
      <c r="AB52">
        <v>0.34962650000000001</v>
      </c>
      <c r="AC52" s="11">
        <f t="shared" si="6"/>
        <v>3.1150866577880472E-2</v>
      </c>
      <c r="AE52">
        <v>285.28719999999998</v>
      </c>
      <c r="AF52">
        <v>288.98779999999999</v>
      </c>
      <c r="AG52" s="12">
        <f t="shared" si="7"/>
        <v>3.7006000000000085</v>
      </c>
      <c r="AH52">
        <v>4</v>
      </c>
      <c r="AI52">
        <v>3</v>
      </c>
      <c r="AJ52" s="15">
        <f t="shared" si="8"/>
        <v>9.2758745705909647</v>
      </c>
      <c r="AK52" s="16">
        <f t="shared" si="43"/>
        <v>6.1997394547244591</v>
      </c>
      <c r="AL52" s="15">
        <f t="shared" si="9"/>
        <v>2.5065866536753347</v>
      </c>
      <c r="AM52" s="16">
        <f t="shared" si="10"/>
        <v>1.6753335823175821</v>
      </c>
      <c r="AO52">
        <f t="shared" si="11"/>
        <v>0</v>
      </c>
      <c r="AP52">
        <f t="shared" si="12"/>
        <v>0</v>
      </c>
      <c r="AQ52">
        <f t="shared" si="13"/>
        <v>0</v>
      </c>
      <c r="AR52">
        <f t="shared" si="14"/>
        <v>0</v>
      </c>
      <c r="AS52">
        <f t="shared" si="15"/>
        <v>0</v>
      </c>
      <c r="AT52">
        <f t="shared" si="16"/>
        <v>0</v>
      </c>
      <c r="AU52">
        <f t="shared" si="17"/>
        <v>0</v>
      </c>
      <c r="AV52">
        <f t="shared" si="18"/>
        <v>0</v>
      </c>
      <c r="AW52">
        <f t="shared" si="19"/>
        <v>0</v>
      </c>
      <c r="AX52">
        <f t="shared" si="20"/>
        <v>2.5065866536753347</v>
      </c>
      <c r="AY52">
        <f t="shared" si="21"/>
        <v>0</v>
      </c>
      <c r="AZ52">
        <f t="shared" si="22"/>
        <v>1</v>
      </c>
      <c r="BA52">
        <f t="shared" si="23"/>
        <v>2.5065866536753347</v>
      </c>
      <c r="BB52">
        <f t="shared" si="24"/>
        <v>0</v>
      </c>
      <c r="BC52">
        <f t="shared" si="25"/>
        <v>1</v>
      </c>
      <c r="BD52">
        <f t="shared" si="26"/>
        <v>0</v>
      </c>
      <c r="BE52">
        <f t="shared" si="27"/>
        <v>0</v>
      </c>
      <c r="BF52">
        <f t="shared" si="28"/>
        <v>0</v>
      </c>
      <c r="BG52">
        <f t="shared" si="29"/>
        <v>0</v>
      </c>
      <c r="BH52">
        <f t="shared" si="30"/>
        <v>0</v>
      </c>
      <c r="BI52">
        <f t="shared" si="31"/>
        <v>0</v>
      </c>
      <c r="BJ52">
        <f t="shared" si="32"/>
        <v>0</v>
      </c>
      <c r="BK52">
        <f t="shared" si="33"/>
        <v>0</v>
      </c>
      <c r="BL52">
        <f t="shared" si="34"/>
        <v>0</v>
      </c>
      <c r="BM52">
        <f t="shared" si="35"/>
        <v>0</v>
      </c>
      <c r="BN52">
        <f t="shared" si="36"/>
        <v>1.6753335823175821</v>
      </c>
      <c r="BO52">
        <f t="shared" si="37"/>
        <v>0</v>
      </c>
      <c r="BP52">
        <f t="shared" si="38"/>
        <v>1</v>
      </c>
      <c r="BQ52">
        <f t="shared" si="39"/>
        <v>1.6753335823175821</v>
      </c>
      <c r="BR52">
        <f t="shared" si="40"/>
        <v>0</v>
      </c>
      <c r="BS52">
        <f t="shared" si="41"/>
        <v>1</v>
      </c>
      <c r="BT52">
        <f t="shared" si="42"/>
        <v>0</v>
      </c>
      <c r="CK52">
        <v>2.5335116386413601</v>
      </c>
      <c r="CL52">
        <v>2.2558410167694101</v>
      </c>
      <c r="CM52" t="s">
        <v>58</v>
      </c>
      <c r="CN52">
        <v>0.52100000000000002</v>
      </c>
      <c r="CO52">
        <v>0.29399999999999998</v>
      </c>
      <c r="CP52" t="s">
        <v>18</v>
      </c>
    </row>
    <row r="53" spans="1:94">
      <c r="A53" t="s">
        <v>22</v>
      </c>
      <c r="B53">
        <v>-0.15296190000000001</v>
      </c>
      <c r="C53">
        <v>1.6231120000000001</v>
      </c>
      <c r="D53">
        <v>-0.25440410000000002</v>
      </c>
      <c r="E53">
        <v>-1.4555200000000001E-2</v>
      </c>
      <c r="F53">
        <v>-0.96642919999999999</v>
      </c>
      <c r="G53">
        <v>-5.6075279999999998E-2</v>
      </c>
      <c r="H53">
        <v>0.25031629999999999</v>
      </c>
      <c r="I53">
        <v>-0.1470284</v>
      </c>
      <c r="J53">
        <v>1.616428</v>
      </c>
      <c r="K53">
        <v>-0.25719799999999998</v>
      </c>
      <c r="L53">
        <v>1.2050909999999999E-3</v>
      </c>
      <c r="M53">
        <v>-0.98705569999999998</v>
      </c>
      <c r="N53">
        <v>-2.3021529999999998E-2</v>
      </c>
      <c r="O53">
        <v>0.15871279999999999</v>
      </c>
      <c r="P53" s="9">
        <f t="shared" si="1"/>
        <v>0.18512920510577441</v>
      </c>
      <c r="Q53" s="9">
        <f t="shared" si="2"/>
        <v>-0.93145435483380823</v>
      </c>
      <c r="R53" s="8">
        <f t="shared" si="3"/>
        <v>2.7691859765710714</v>
      </c>
      <c r="S53" s="8">
        <f t="shared" si="4"/>
        <v>0.881459273024087</v>
      </c>
      <c r="T53" s="10">
        <v>0.88235680000000005</v>
      </c>
      <c r="U53" s="10">
        <f t="shared" si="5"/>
        <v>0.28086289258149377</v>
      </c>
      <c r="V53">
        <v>-0.42262319999999998</v>
      </c>
      <c r="W53">
        <v>1.688639</v>
      </c>
      <c r="X53">
        <v>-1.091985</v>
      </c>
      <c r="Y53">
        <v>0.48464849999999998</v>
      </c>
      <c r="Z53">
        <v>0.40376689999999998</v>
      </c>
      <c r="AA53">
        <v>0.45387290000000002</v>
      </c>
      <c r="AB53">
        <v>0.3168724</v>
      </c>
      <c r="AC53" s="11">
        <f t="shared" si="6"/>
        <v>2.8143379834204767E-2</v>
      </c>
      <c r="AE53">
        <v>290.48840000000001</v>
      </c>
      <c r="AF53">
        <v>291.75220000000002</v>
      </c>
      <c r="AG53" s="12">
        <f t="shared" si="7"/>
        <v>1.2638000000000034</v>
      </c>
      <c r="AH53">
        <v>4</v>
      </c>
      <c r="AI53">
        <v>4</v>
      </c>
      <c r="AJ53" s="15">
        <f t="shared" si="8"/>
        <v>8.140419657814558</v>
      </c>
      <c r="AK53" s="16">
        <f t="shared" si="43"/>
        <v>9.7904475414206811</v>
      </c>
      <c r="AL53" s="15">
        <f t="shared" si="9"/>
        <v>6.4412246065948224</v>
      </c>
      <c r="AM53" s="16">
        <f t="shared" si="10"/>
        <v>7.7468329968512855</v>
      </c>
      <c r="AO53">
        <f t="shared" si="11"/>
        <v>0</v>
      </c>
      <c r="AP53">
        <f t="shared" si="12"/>
        <v>0</v>
      </c>
      <c r="AQ53">
        <f t="shared" si="13"/>
        <v>0</v>
      </c>
      <c r="AR53">
        <f t="shared" si="14"/>
        <v>0</v>
      </c>
      <c r="AS53">
        <f t="shared" si="15"/>
        <v>0</v>
      </c>
      <c r="AT53">
        <f t="shared" si="16"/>
        <v>0</v>
      </c>
      <c r="AU53">
        <f t="shared" si="17"/>
        <v>0</v>
      </c>
      <c r="AV53">
        <f t="shared" si="18"/>
        <v>0</v>
      </c>
      <c r="AW53">
        <f t="shared" si="19"/>
        <v>0</v>
      </c>
      <c r="AX53">
        <f t="shared" si="20"/>
        <v>0</v>
      </c>
      <c r="AY53">
        <f t="shared" si="21"/>
        <v>0</v>
      </c>
      <c r="AZ53">
        <f t="shared" si="22"/>
        <v>0</v>
      </c>
      <c r="BA53">
        <f t="shared" si="23"/>
        <v>6.4412246065948224</v>
      </c>
      <c r="BB53">
        <f t="shared" si="24"/>
        <v>6.4412246065948224</v>
      </c>
      <c r="BC53">
        <f t="shared" si="25"/>
        <v>1</v>
      </c>
      <c r="BD53">
        <f t="shared" si="26"/>
        <v>1</v>
      </c>
      <c r="BE53">
        <f t="shared" si="27"/>
        <v>0</v>
      </c>
      <c r="BF53">
        <f t="shared" si="28"/>
        <v>0</v>
      </c>
      <c r="BG53">
        <f t="shared" si="29"/>
        <v>0</v>
      </c>
      <c r="BH53">
        <f t="shared" si="30"/>
        <v>0</v>
      </c>
      <c r="BI53">
        <f t="shared" si="31"/>
        <v>0</v>
      </c>
      <c r="BJ53">
        <f t="shared" si="32"/>
        <v>0</v>
      </c>
      <c r="BK53">
        <f t="shared" si="33"/>
        <v>0</v>
      </c>
      <c r="BL53">
        <f t="shared" si="34"/>
        <v>0</v>
      </c>
      <c r="BM53">
        <f t="shared" si="35"/>
        <v>0</v>
      </c>
      <c r="BN53">
        <f t="shared" si="36"/>
        <v>0</v>
      </c>
      <c r="BO53">
        <f t="shared" si="37"/>
        <v>0</v>
      </c>
      <c r="BP53">
        <f t="shared" si="38"/>
        <v>0</v>
      </c>
      <c r="BQ53">
        <f t="shared" si="39"/>
        <v>7.7468329968512855</v>
      </c>
      <c r="BR53">
        <f t="shared" si="40"/>
        <v>7.7468329968512855</v>
      </c>
      <c r="BS53">
        <f t="shared" si="41"/>
        <v>1</v>
      </c>
      <c r="BT53">
        <f t="shared" si="42"/>
        <v>1</v>
      </c>
      <c r="CK53">
        <v>2.8216538429260298</v>
      </c>
      <c r="CL53">
        <v>2.9032139778137198</v>
      </c>
      <c r="CM53" t="s">
        <v>59</v>
      </c>
      <c r="CN53">
        <v>3.3000000000000002E-2</v>
      </c>
      <c r="CO53">
        <v>0.79</v>
      </c>
      <c r="CP53" t="s">
        <v>18</v>
      </c>
    </row>
    <row r="54" spans="1:94">
      <c r="A54" t="s">
        <v>16</v>
      </c>
      <c r="B54">
        <v>-0.152812</v>
      </c>
      <c r="C54">
        <v>1.6139969999999999</v>
      </c>
      <c r="D54">
        <v>-0.25516830000000001</v>
      </c>
      <c r="E54">
        <v>5.3725719999999999E-3</v>
      </c>
      <c r="F54">
        <v>-0.98011740000000003</v>
      </c>
      <c r="G54">
        <v>-6.5888429999999996E-3</v>
      </c>
      <c r="H54">
        <v>0.1982362</v>
      </c>
      <c r="I54">
        <v>-3.4568160000000001E-2</v>
      </c>
      <c r="J54">
        <v>1.606017</v>
      </c>
      <c r="K54">
        <v>-0.39830310000000002</v>
      </c>
      <c r="L54">
        <v>4.4385519999999998E-2</v>
      </c>
      <c r="M54">
        <v>-2.6678139999999999E-2</v>
      </c>
      <c r="N54">
        <v>-1.097397E-2</v>
      </c>
      <c r="O54">
        <v>0.99859790000000004</v>
      </c>
      <c r="P54" s="9">
        <f t="shared" si="1"/>
        <v>0.98637075092844428</v>
      </c>
      <c r="Q54" s="9">
        <f t="shared" si="2"/>
        <v>0.94585451657428621</v>
      </c>
      <c r="R54" s="8">
        <f t="shared" si="3"/>
        <v>0.33057914626125173</v>
      </c>
      <c r="S54" s="8">
        <f t="shared" si="4"/>
        <v>0.10522661042115374</v>
      </c>
      <c r="T54" s="10">
        <v>5.9593319999999999</v>
      </c>
      <c r="U54" s="10">
        <f t="shared" si="5"/>
        <v>1.8969142906514216</v>
      </c>
      <c r="V54">
        <v>-0.1242273</v>
      </c>
      <c r="W54">
        <v>1.63079</v>
      </c>
      <c r="X54">
        <v>5.7040709999999999</v>
      </c>
      <c r="Y54">
        <v>0.47119939999999999</v>
      </c>
      <c r="Z54">
        <v>0.48659659999999999</v>
      </c>
      <c r="AA54">
        <v>0.44312689999999999</v>
      </c>
      <c r="AB54">
        <v>0.34046530000000003</v>
      </c>
      <c r="AC54" s="11">
        <f t="shared" si="6"/>
        <v>3.4591928052197012E-2</v>
      </c>
      <c r="AE54">
        <v>293.2713</v>
      </c>
      <c r="AF54">
        <v>298.08760000000001</v>
      </c>
      <c r="AG54" s="12">
        <f t="shared" si="7"/>
        <v>4.8163000000000125</v>
      </c>
      <c r="AH54">
        <v>1</v>
      </c>
      <c r="AI54">
        <v>1</v>
      </c>
      <c r="AJ54" s="15">
        <f t="shared" si="8"/>
        <v>10.598496387282667</v>
      </c>
      <c r="AK54" s="16">
        <f t="shared" si="43"/>
        <v>6.4264133875840015</v>
      </c>
      <c r="AL54" s="15">
        <f t="shared" si="9"/>
        <v>2.2005473885104001</v>
      </c>
      <c r="AM54" s="16">
        <f t="shared" si="10"/>
        <v>1.3343050448651423</v>
      </c>
      <c r="AO54">
        <f t="shared" si="11"/>
        <v>2.2005473885104001</v>
      </c>
      <c r="AP54">
        <f t="shared" si="12"/>
        <v>2.2005473885104001</v>
      </c>
      <c r="AQ54">
        <f t="shared" si="13"/>
        <v>1</v>
      </c>
      <c r="AR54">
        <f t="shared" si="14"/>
        <v>1</v>
      </c>
      <c r="AS54">
        <f t="shared" si="15"/>
        <v>0</v>
      </c>
      <c r="AT54">
        <f t="shared" si="16"/>
        <v>0</v>
      </c>
      <c r="AU54">
        <f t="shared" si="17"/>
        <v>0</v>
      </c>
      <c r="AV54">
        <f t="shared" si="18"/>
        <v>0</v>
      </c>
      <c r="AW54">
        <f t="shared" si="19"/>
        <v>0</v>
      </c>
      <c r="AX54">
        <f t="shared" si="20"/>
        <v>0</v>
      </c>
      <c r="AY54">
        <f t="shared" si="21"/>
        <v>0</v>
      </c>
      <c r="AZ54">
        <f t="shared" si="22"/>
        <v>0</v>
      </c>
      <c r="BA54">
        <f t="shared" si="23"/>
        <v>0</v>
      </c>
      <c r="BB54">
        <f t="shared" si="24"/>
        <v>0</v>
      </c>
      <c r="BC54">
        <f t="shared" si="25"/>
        <v>0</v>
      </c>
      <c r="BD54">
        <f t="shared" si="26"/>
        <v>0</v>
      </c>
      <c r="BE54">
        <f t="shared" si="27"/>
        <v>1.3343050448651423</v>
      </c>
      <c r="BF54">
        <f t="shared" si="28"/>
        <v>1.3343050448651423</v>
      </c>
      <c r="BG54">
        <f t="shared" si="29"/>
        <v>1</v>
      </c>
      <c r="BH54">
        <f t="shared" si="30"/>
        <v>1</v>
      </c>
      <c r="BI54">
        <f t="shared" si="31"/>
        <v>0</v>
      </c>
      <c r="BJ54">
        <f t="shared" si="32"/>
        <v>0</v>
      </c>
      <c r="BK54">
        <f t="shared" si="33"/>
        <v>0</v>
      </c>
      <c r="BL54">
        <f t="shared" si="34"/>
        <v>0</v>
      </c>
      <c r="BM54">
        <f t="shared" si="35"/>
        <v>0</v>
      </c>
      <c r="BN54">
        <f t="shared" si="36"/>
        <v>0</v>
      </c>
      <c r="BO54">
        <f t="shared" si="37"/>
        <v>0</v>
      </c>
      <c r="BP54">
        <f t="shared" si="38"/>
        <v>0</v>
      </c>
      <c r="BQ54">
        <f t="shared" si="39"/>
        <v>0</v>
      </c>
      <c r="BR54">
        <f t="shared" si="40"/>
        <v>0</v>
      </c>
      <c r="BS54">
        <f t="shared" si="41"/>
        <v>0</v>
      </c>
      <c r="BT54">
        <f t="shared" si="42"/>
        <v>0</v>
      </c>
      <c r="CK54">
        <v>5.5631147697567896E-3</v>
      </c>
      <c r="CL54">
        <v>0.53115034103393599</v>
      </c>
      <c r="CM54" t="s">
        <v>60</v>
      </c>
      <c r="CN54">
        <v>0.43099999999999999</v>
      </c>
      <c r="CO54">
        <v>0.17100000000000001</v>
      </c>
      <c r="CP54" t="s">
        <v>18</v>
      </c>
    </row>
    <row r="55" spans="1:94">
      <c r="A55" t="s">
        <v>22</v>
      </c>
      <c r="B55">
        <v>-2.4798870000000001E-2</v>
      </c>
      <c r="C55">
        <v>1.60551</v>
      </c>
      <c r="D55">
        <v>-0.41396500000000003</v>
      </c>
      <c r="E55">
        <v>5.6643539999999999E-2</v>
      </c>
      <c r="F55">
        <v>-1.8003970000000001E-2</v>
      </c>
      <c r="G55">
        <v>-7.4346739999999996E-3</v>
      </c>
      <c r="H55">
        <v>0.99820450000000005</v>
      </c>
      <c r="I55">
        <v>-2.5137039999999999E-2</v>
      </c>
      <c r="J55">
        <v>1.6208819999999999</v>
      </c>
      <c r="K55">
        <v>-0.40852949999999999</v>
      </c>
      <c r="L55">
        <v>-7.0231539999999995E-2</v>
      </c>
      <c r="M55">
        <v>9.1904810000000003E-2</v>
      </c>
      <c r="N55">
        <v>-5.3975209999999997E-3</v>
      </c>
      <c r="O55">
        <v>0.99327330000000003</v>
      </c>
      <c r="P55" s="9">
        <f t="shared" si="1"/>
        <v>-0.36164547289285465</v>
      </c>
      <c r="Q55" s="9">
        <f t="shared" si="2"/>
        <v>-0.73842510387220706</v>
      </c>
      <c r="R55" s="8">
        <f t="shared" si="3"/>
        <v>2.4015282103108095</v>
      </c>
      <c r="S55" s="8">
        <f t="shared" si="4"/>
        <v>0.76443017129119628</v>
      </c>
      <c r="T55" s="10">
        <v>5.3761450000000002</v>
      </c>
      <c r="U55" s="10">
        <f t="shared" si="5"/>
        <v>1.7112801030575555</v>
      </c>
      <c r="V55">
        <v>1.4239459999999999</v>
      </c>
      <c r="W55">
        <v>2.8256049999999999</v>
      </c>
      <c r="X55">
        <v>4.6174799999999996</v>
      </c>
      <c r="Y55">
        <v>0.42181239999999998</v>
      </c>
      <c r="Z55">
        <v>0.47511599999999998</v>
      </c>
      <c r="AA55">
        <v>0.46883190000000002</v>
      </c>
      <c r="AB55">
        <v>0.31169530000000001</v>
      </c>
      <c r="AC55" s="11">
        <f t="shared" si="6"/>
        <v>2.9286428081851317E-2</v>
      </c>
      <c r="AE55">
        <v>299.58800000000002</v>
      </c>
      <c r="AF55">
        <v>302.29239999999999</v>
      </c>
      <c r="AG55" s="12">
        <f t="shared" si="7"/>
        <v>2.7043999999999642</v>
      </c>
      <c r="AH55">
        <v>1</v>
      </c>
      <c r="AI55">
        <v>1</v>
      </c>
      <c r="AJ55" s="15">
        <f t="shared" si="8"/>
        <v>10.690120995086621</v>
      </c>
      <c r="AK55" s="16">
        <f t="shared" si="43"/>
        <v>9.5275017012676191</v>
      </c>
      <c r="AL55" s="15">
        <f t="shared" si="9"/>
        <v>3.952862370613357</v>
      </c>
      <c r="AM55" s="16">
        <f t="shared" si="10"/>
        <v>3.5229632085740814</v>
      </c>
      <c r="AO55">
        <f t="shared" si="11"/>
        <v>3.952862370613357</v>
      </c>
      <c r="AP55">
        <f t="shared" si="12"/>
        <v>3.952862370613357</v>
      </c>
      <c r="AQ55">
        <f t="shared" si="13"/>
        <v>1</v>
      </c>
      <c r="AR55">
        <f t="shared" si="14"/>
        <v>1</v>
      </c>
      <c r="AS55">
        <f t="shared" si="15"/>
        <v>0</v>
      </c>
      <c r="AT55">
        <f t="shared" si="16"/>
        <v>0</v>
      </c>
      <c r="AU55">
        <f t="shared" si="17"/>
        <v>0</v>
      </c>
      <c r="AV55">
        <f t="shared" si="18"/>
        <v>0</v>
      </c>
      <c r="AW55">
        <f t="shared" si="19"/>
        <v>0</v>
      </c>
      <c r="AX55">
        <f t="shared" si="20"/>
        <v>0</v>
      </c>
      <c r="AY55">
        <f t="shared" si="21"/>
        <v>0</v>
      </c>
      <c r="AZ55">
        <f t="shared" si="22"/>
        <v>0</v>
      </c>
      <c r="BA55">
        <f t="shared" si="23"/>
        <v>0</v>
      </c>
      <c r="BB55">
        <f t="shared" si="24"/>
        <v>0</v>
      </c>
      <c r="BC55">
        <f t="shared" si="25"/>
        <v>0</v>
      </c>
      <c r="BD55">
        <f t="shared" si="26"/>
        <v>0</v>
      </c>
      <c r="BE55">
        <f t="shared" si="27"/>
        <v>3.5229632085740814</v>
      </c>
      <c r="BF55">
        <f t="shared" si="28"/>
        <v>3.5229632085740814</v>
      </c>
      <c r="BG55">
        <f t="shared" si="29"/>
        <v>1</v>
      </c>
      <c r="BH55">
        <f t="shared" si="30"/>
        <v>1</v>
      </c>
      <c r="BI55">
        <f t="shared" si="31"/>
        <v>0</v>
      </c>
      <c r="BJ55">
        <f t="shared" si="32"/>
        <v>0</v>
      </c>
      <c r="BK55">
        <f t="shared" si="33"/>
        <v>0</v>
      </c>
      <c r="BL55">
        <f t="shared" si="34"/>
        <v>0</v>
      </c>
      <c r="BM55">
        <f t="shared" si="35"/>
        <v>0</v>
      </c>
      <c r="BN55">
        <f t="shared" si="36"/>
        <v>0</v>
      </c>
      <c r="BO55">
        <f t="shared" si="37"/>
        <v>0</v>
      </c>
      <c r="BP55">
        <f t="shared" si="38"/>
        <v>0</v>
      </c>
      <c r="BQ55">
        <f t="shared" si="39"/>
        <v>0</v>
      </c>
      <c r="BR55">
        <f t="shared" si="40"/>
        <v>0</v>
      </c>
      <c r="BS55">
        <f t="shared" si="41"/>
        <v>0</v>
      </c>
      <c r="BT55">
        <f t="shared" si="42"/>
        <v>0</v>
      </c>
      <c r="CK55">
        <v>0.36003792285919201</v>
      </c>
      <c r="CL55">
        <v>0.69993335008621205</v>
      </c>
      <c r="CM55" t="s">
        <v>61</v>
      </c>
      <c r="CN55">
        <v>0.39300000000000002</v>
      </c>
      <c r="CO55">
        <v>0.79500000000000004</v>
      </c>
      <c r="CP55" t="s">
        <v>18</v>
      </c>
    </row>
    <row r="56" spans="1:94">
      <c r="A56" t="s">
        <v>20</v>
      </c>
      <c r="B56">
        <v>-1.258594E-2</v>
      </c>
      <c r="C56">
        <v>1.6130310000000001</v>
      </c>
      <c r="D56">
        <v>-0.42252780000000001</v>
      </c>
      <c r="E56">
        <v>-1.2712349999999999E-3</v>
      </c>
      <c r="F56">
        <v>7.2139780000000001E-2</v>
      </c>
      <c r="G56">
        <v>-1.08188E-2</v>
      </c>
      <c r="H56">
        <v>0.99733510000000003</v>
      </c>
      <c r="I56">
        <v>-0.1638165</v>
      </c>
      <c r="J56">
        <v>1.614924</v>
      </c>
      <c r="K56">
        <v>-0.34884510000000002</v>
      </c>
      <c r="L56">
        <v>1.383411E-2</v>
      </c>
      <c r="M56">
        <v>-0.96150329999999995</v>
      </c>
      <c r="N56">
        <v>1.4268680000000001E-2</v>
      </c>
      <c r="O56">
        <v>-0.27407369999999998</v>
      </c>
      <c r="P56" s="9">
        <f t="shared" si="1"/>
        <v>0.90517504345578903</v>
      </c>
      <c r="Q56" s="9">
        <f t="shared" si="2"/>
        <v>0.63868371859037909</v>
      </c>
      <c r="R56" s="8">
        <f t="shared" si="3"/>
        <v>0.8780099134133067</v>
      </c>
      <c r="S56" s="8">
        <f t="shared" si="4"/>
        <v>0.27947923560682958</v>
      </c>
      <c r="T56" s="10">
        <v>5.9642520000000001</v>
      </c>
      <c r="U56" s="10">
        <f t="shared" si="5"/>
        <v>1.8984803752914461</v>
      </c>
      <c r="V56">
        <v>2.603332</v>
      </c>
      <c r="W56">
        <v>1.9782679999999999</v>
      </c>
      <c r="X56">
        <v>-5.7700399999999998</v>
      </c>
      <c r="Y56">
        <v>0.4221472</v>
      </c>
      <c r="Z56">
        <v>0.4451484</v>
      </c>
      <c r="AA56">
        <v>0.44529180000000002</v>
      </c>
      <c r="AB56">
        <v>0.45567299999999999</v>
      </c>
      <c r="AC56" s="11">
        <f t="shared" si="6"/>
        <v>3.8129992827659276E-2</v>
      </c>
      <c r="AE56">
        <v>303.80509999999998</v>
      </c>
      <c r="AF56">
        <v>309.10570000000001</v>
      </c>
      <c r="AG56" s="12">
        <f t="shared" si="7"/>
        <v>5.3006000000000313</v>
      </c>
      <c r="AH56">
        <v>4</v>
      </c>
      <c r="AI56">
        <v>1</v>
      </c>
      <c r="AJ56" s="15">
        <f t="shared" si="8"/>
        <v>10.459196146806208</v>
      </c>
      <c r="AK56" s="16">
        <f t="shared" si="43"/>
        <v>7.695164065639144</v>
      </c>
      <c r="AL56" s="15">
        <f t="shared" si="9"/>
        <v>1.9732098529989335</v>
      </c>
      <c r="AM56" s="16">
        <f t="shared" si="10"/>
        <v>1.4517533987924194</v>
      </c>
      <c r="AO56">
        <f t="shared" si="11"/>
        <v>0</v>
      </c>
      <c r="AP56">
        <f t="shared" si="12"/>
        <v>1.9732098529989335</v>
      </c>
      <c r="AQ56">
        <f t="shared" si="13"/>
        <v>0</v>
      </c>
      <c r="AR56">
        <f t="shared" si="14"/>
        <v>1</v>
      </c>
      <c r="AS56">
        <f t="shared" si="15"/>
        <v>0</v>
      </c>
      <c r="AT56">
        <f t="shared" si="16"/>
        <v>0</v>
      </c>
      <c r="AU56">
        <f t="shared" si="17"/>
        <v>0</v>
      </c>
      <c r="AV56">
        <f t="shared" si="18"/>
        <v>0</v>
      </c>
      <c r="AW56">
        <f t="shared" si="19"/>
        <v>0</v>
      </c>
      <c r="AX56">
        <f t="shared" si="20"/>
        <v>0</v>
      </c>
      <c r="AY56">
        <f t="shared" si="21"/>
        <v>0</v>
      </c>
      <c r="AZ56">
        <f t="shared" si="22"/>
        <v>0</v>
      </c>
      <c r="BA56">
        <f t="shared" si="23"/>
        <v>1.9732098529989335</v>
      </c>
      <c r="BB56">
        <f t="shared" si="24"/>
        <v>0</v>
      </c>
      <c r="BC56">
        <f t="shared" si="25"/>
        <v>1</v>
      </c>
      <c r="BD56">
        <f t="shared" si="26"/>
        <v>0</v>
      </c>
      <c r="BE56">
        <f t="shared" si="27"/>
        <v>0</v>
      </c>
      <c r="BF56">
        <f t="shared" si="28"/>
        <v>1.4517533987924194</v>
      </c>
      <c r="BG56">
        <f t="shared" si="29"/>
        <v>0</v>
      </c>
      <c r="BH56">
        <f t="shared" si="30"/>
        <v>1</v>
      </c>
      <c r="BI56">
        <f t="shared" si="31"/>
        <v>0</v>
      </c>
      <c r="BJ56">
        <f t="shared" si="32"/>
        <v>0</v>
      </c>
      <c r="BK56">
        <f t="shared" si="33"/>
        <v>0</v>
      </c>
      <c r="BL56">
        <f t="shared" si="34"/>
        <v>0</v>
      </c>
      <c r="BM56">
        <f t="shared" si="35"/>
        <v>0</v>
      </c>
      <c r="BN56">
        <f t="shared" si="36"/>
        <v>0</v>
      </c>
      <c r="BO56">
        <f t="shared" si="37"/>
        <v>0</v>
      </c>
      <c r="BP56">
        <f t="shared" si="38"/>
        <v>0</v>
      </c>
      <c r="BQ56">
        <f t="shared" si="39"/>
        <v>1.4517533987924194</v>
      </c>
      <c r="BR56">
        <f t="shared" si="40"/>
        <v>0</v>
      </c>
      <c r="BS56">
        <f t="shared" si="41"/>
        <v>1</v>
      </c>
      <c r="BT56">
        <f t="shared" si="42"/>
        <v>0</v>
      </c>
      <c r="CK56">
        <v>2.6828134059906001</v>
      </c>
      <c r="CL56">
        <v>0.13872414827346799</v>
      </c>
      <c r="CM56" t="s">
        <v>62</v>
      </c>
      <c r="CN56">
        <v>0.752</v>
      </c>
      <c r="CO56">
        <v>0.24099999999999999</v>
      </c>
      <c r="CP56" t="s">
        <v>18</v>
      </c>
    </row>
    <row r="57" spans="1:94">
      <c r="A57" t="s">
        <v>20</v>
      </c>
      <c r="B57">
        <v>-0.1583513</v>
      </c>
      <c r="C57">
        <v>1.610946</v>
      </c>
      <c r="D57">
        <v>-0.34331650000000002</v>
      </c>
      <c r="E57">
        <v>4.4711480000000003E-3</v>
      </c>
      <c r="F57">
        <v>-0.95974820000000005</v>
      </c>
      <c r="G57">
        <v>3.8095549999999999E-2</v>
      </c>
      <c r="H57">
        <v>-0.27823029999999999</v>
      </c>
      <c r="I57">
        <v>-0.23723939999999999</v>
      </c>
      <c r="J57">
        <v>1.6356569999999999</v>
      </c>
      <c r="K57">
        <v>-0.25248809999999999</v>
      </c>
      <c r="L57">
        <v>0.1860195</v>
      </c>
      <c r="M57">
        <v>-0.82661779999999996</v>
      </c>
      <c r="N57">
        <v>-0.3365802</v>
      </c>
      <c r="O57">
        <v>-0.41086919999999999</v>
      </c>
      <c r="P57" s="9">
        <f t="shared" si="1"/>
        <v>0.99601688397960009</v>
      </c>
      <c r="Q57" s="9">
        <f t="shared" si="2"/>
        <v>0.98409926634486422</v>
      </c>
      <c r="R57" s="8">
        <f t="shared" si="3"/>
        <v>0.1785668062050334</v>
      </c>
      <c r="S57" s="8">
        <f t="shared" si="4"/>
        <v>5.6839579759327193E-2</v>
      </c>
      <c r="T57" s="10">
        <v>3.3053409999999999</v>
      </c>
      <c r="U57" s="10">
        <f t="shared" si="5"/>
        <v>1.0521227175086167</v>
      </c>
      <c r="V57">
        <v>1.3980870000000001</v>
      </c>
      <c r="W57">
        <v>4.0722950000000004</v>
      </c>
      <c r="X57">
        <v>-1.9068210000000001</v>
      </c>
      <c r="Y57">
        <v>0.44578610000000002</v>
      </c>
      <c r="Z57">
        <v>0.46491179999999999</v>
      </c>
      <c r="AA57">
        <v>0.43746550000000001</v>
      </c>
      <c r="AB57">
        <v>0.40201740000000002</v>
      </c>
      <c r="AC57" s="11">
        <f t="shared" si="6"/>
        <v>3.6449011203282373E-2</v>
      </c>
      <c r="AE57">
        <v>310.62310000000002</v>
      </c>
      <c r="AF57">
        <v>314.07069999999999</v>
      </c>
      <c r="AG57" s="12">
        <f t="shared" si="7"/>
        <v>3.4475999999999658</v>
      </c>
      <c r="AH57">
        <v>3</v>
      </c>
      <c r="AI57">
        <v>2</v>
      </c>
      <c r="AJ57" s="15">
        <f t="shared" si="8"/>
        <v>9.6727006308865526</v>
      </c>
      <c r="AK57" s="16">
        <f t="shared" si="43"/>
        <v>5.4624373417013681</v>
      </c>
      <c r="AL57" s="15">
        <f t="shared" si="9"/>
        <v>2.8056330870421884</v>
      </c>
      <c r="AM57" s="16">
        <f t="shared" si="10"/>
        <v>1.5844173748988926</v>
      </c>
      <c r="AO57">
        <f t="shared" si="11"/>
        <v>0</v>
      </c>
      <c r="AP57">
        <f t="shared" si="12"/>
        <v>0</v>
      </c>
      <c r="AQ57">
        <f t="shared" si="13"/>
        <v>0</v>
      </c>
      <c r="AR57">
        <f t="shared" si="14"/>
        <v>0</v>
      </c>
      <c r="AS57">
        <f t="shared" si="15"/>
        <v>0</v>
      </c>
      <c r="AT57">
        <f t="shared" si="16"/>
        <v>2.8056330870421884</v>
      </c>
      <c r="AU57">
        <f t="shared" si="17"/>
        <v>0</v>
      </c>
      <c r="AV57">
        <f t="shared" si="18"/>
        <v>1</v>
      </c>
      <c r="AW57">
        <f t="shared" si="19"/>
        <v>2.8056330870421884</v>
      </c>
      <c r="AX57">
        <f t="shared" si="20"/>
        <v>0</v>
      </c>
      <c r="AY57">
        <f t="shared" si="21"/>
        <v>1</v>
      </c>
      <c r="AZ57">
        <f t="shared" si="22"/>
        <v>0</v>
      </c>
      <c r="BA57">
        <f t="shared" si="23"/>
        <v>0</v>
      </c>
      <c r="BB57">
        <f t="shared" si="24"/>
        <v>0</v>
      </c>
      <c r="BC57">
        <f t="shared" si="25"/>
        <v>0</v>
      </c>
      <c r="BD57">
        <f t="shared" si="26"/>
        <v>0</v>
      </c>
      <c r="BE57">
        <f t="shared" si="27"/>
        <v>0</v>
      </c>
      <c r="BF57">
        <f t="shared" si="28"/>
        <v>0</v>
      </c>
      <c r="BG57">
        <f t="shared" si="29"/>
        <v>0</v>
      </c>
      <c r="BH57">
        <f t="shared" si="30"/>
        <v>0</v>
      </c>
      <c r="BI57">
        <f t="shared" si="31"/>
        <v>0</v>
      </c>
      <c r="BJ57">
        <f t="shared" si="32"/>
        <v>1.5844173748988926</v>
      </c>
      <c r="BK57">
        <f t="shared" si="33"/>
        <v>0</v>
      </c>
      <c r="BL57">
        <f t="shared" si="34"/>
        <v>1</v>
      </c>
      <c r="BM57">
        <f t="shared" si="35"/>
        <v>1.5844173748988926</v>
      </c>
      <c r="BN57">
        <f t="shared" si="36"/>
        <v>0</v>
      </c>
      <c r="BO57">
        <f t="shared" si="37"/>
        <v>1</v>
      </c>
      <c r="BP57">
        <f t="shared" si="38"/>
        <v>0</v>
      </c>
      <c r="BQ57">
        <f t="shared" si="39"/>
        <v>0</v>
      </c>
      <c r="BR57">
        <f t="shared" si="40"/>
        <v>0</v>
      </c>
      <c r="BS57">
        <f t="shared" si="41"/>
        <v>0</v>
      </c>
      <c r="BT57">
        <f t="shared" si="42"/>
        <v>0</v>
      </c>
      <c r="CK57">
        <v>2.06351566314697</v>
      </c>
      <c r="CL57">
        <v>1.0069278478622401</v>
      </c>
      <c r="CM57" t="s">
        <v>63</v>
      </c>
      <c r="CN57">
        <v>0.82699999999999996</v>
      </c>
      <c r="CO57">
        <v>0.86099999999999999</v>
      </c>
      <c r="CP57" t="s">
        <v>18</v>
      </c>
    </row>
    <row r="58" spans="1:94">
      <c r="A58" t="s">
        <v>16</v>
      </c>
      <c r="B58">
        <v>-0.1888243</v>
      </c>
      <c r="C58">
        <v>1.6328609999999999</v>
      </c>
      <c r="D58">
        <v>-0.2991856</v>
      </c>
      <c r="E58">
        <v>4.965315E-2</v>
      </c>
      <c r="F58">
        <v>-0.88413770000000003</v>
      </c>
      <c r="G58">
        <v>-0.12057080000000001</v>
      </c>
      <c r="H58">
        <v>-0.44866220000000001</v>
      </c>
      <c r="I58">
        <v>-0.23872070000000001</v>
      </c>
      <c r="J58">
        <v>1.6338330000000001</v>
      </c>
      <c r="K58">
        <v>-0.27273449999999999</v>
      </c>
      <c r="L58">
        <v>0.18603900000000001</v>
      </c>
      <c r="M58">
        <v>-0.81167730000000005</v>
      </c>
      <c r="N58">
        <v>-0.27958699999999997</v>
      </c>
      <c r="O58">
        <v>-0.47791280000000003</v>
      </c>
      <c r="P58" s="9">
        <f t="shared" si="1"/>
        <v>-0.31931531843111</v>
      </c>
      <c r="Q58" s="9">
        <f t="shared" si="2"/>
        <v>-0.79607545483047759</v>
      </c>
      <c r="R58" s="8">
        <f t="shared" si="3"/>
        <v>2.4915788666923344</v>
      </c>
      <c r="S58" s="8">
        <f t="shared" si="4"/>
        <v>0.79309418547477517</v>
      </c>
      <c r="T58" s="10">
        <v>0.91577889999999995</v>
      </c>
      <c r="U58" s="10">
        <f t="shared" si="5"/>
        <v>0.29150147742851701</v>
      </c>
      <c r="V58">
        <v>0.38195089999999998</v>
      </c>
      <c r="W58">
        <v>2.1638639999999998</v>
      </c>
      <c r="X58">
        <v>-0.77970799999999996</v>
      </c>
      <c r="Y58">
        <v>0.40789690000000001</v>
      </c>
      <c r="Z58">
        <v>0.4312221</v>
      </c>
      <c r="AA58">
        <v>0.4971872</v>
      </c>
      <c r="AB58">
        <v>0.35837859999999999</v>
      </c>
      <c r="AC58" s="11">
        <f t="shared" si="6"/>
        <v>3.1341041375093644E-2</v>
      </c>
      <c r="AE58">
        <v>315.58960000000002</v>
      </c>
      <c r="AF58">
        <v>317.27140000000003</v>
      </c>
      <c r="AG58" s="12">
        <f t="shared" si="7"/>
        <v>1.6818000000000097</v>
      </c>
      <c r="AH58">
        <v>3</v>
      </c>
      <c r="AI58">
        <v>1</v>
      </c>
      <c r="AJ58" s="15">
        <f t="shared" si="8"/>
        <v>8.0387993039892933</v>
      </c>
      <c r="AK58" s="16">
        <f t="shared" si="43"/>
        <v>9.4827883146940088</v>
      </c>
      <c r="AL58" s="15">
        <f t="shared" si="9"/>
        <v>4.7798782875426609</v>
      </c>
      <c r="AM58" s="16">
        <f t="shared" si="10"/>
        <v>5.6384756300951091</v>
      </c>
      <c r="AO58">
        <f t="shared" si="11"/>
        <v>0</v>
      </c>
      <c r="AP58">
        <f t="shared" si="12"/>
        <v>4.7798782875426609</v>
      </c>
      <c r="AQ58">
        <f t="shared" si="13"/>
        <v>0</v>
      </c>
      <c r="AR58">
        <f t="shared" si="14"/>
        <v>1</v>
      </c>
      <c r="AS58">
        <f t="shared" si="15"/>
        <v>0</v>
      </c>
      <c r="AT58">
        <f t="shared" si="16"/>
        <v>0</v>
      </c>
      <c r="AU58">
        <f t="shared" si="17"/>
        <v>0</v>
      </c>
      <c r="AV58">
        <f t="shared" si="18"/>
        <v>0</v>
      </c>
      <c r="AW58">
        <f t="shared" si="19"/>
        <v>4.7798782875426609</v>
      </c>
      <c r="AX58">
        <f t="shared" si="20"/>
        <v>0</v>
      </c>
      <c r="AY58">
        <f t="shared" si="21"/>
        <v>1</v>
      </c>
      <c r="AZ58">
        <f t="shared" si="22"/>
        <v>0</v>
      </c>
      <c r="BA58">
        <f t="shared" si="23"/>
        <v>0</v>
      </c>
      <c r="BB58">
        <f t="shared" si="24"/>
        <v>0</v>
      </c>
      <c r="BC58">
        <f t="shared" si="25"/>
        <v>0</v>
      </c>
      <c r="BD58">
        <f t="shared" si="26"/>
        <v>0</v>
      </c>
      <c r="BE58">
        <f t="shared" si="27"/>
        <v>0</v>
      </c>
      <c r="BF58">
        <f t="shared" si="28"/>
        <v>5.6384756300951091</v>
      </c>
      <c r="BG58">
        <f t="shared" si="29"/>
        <v>0</v>
      </c>
      <c r="BH58">
        <f t="shared" si="30"/>
        <v>1</v>
      </c>
      <c r="BI58">
        <f t="shared" si="31"/>
        <v>0</v>
      </c>
      <c r="BJ58">
        <f t="shared" si="32"/>
        <v>0</v>
      </c>
      <c r="BK58">
        <f t="shared" si="33"/>
        <v>0</v>
      </c>
      <c r="BL58">
        <f t="shared" si="34"/>
        <v>0</v>
      </c>
      <c r="BM58">
        <f t="shared" si="35"/>
        <v>5.6384756300951091</v>
      </c>
      <c r="BN58">
        <f t="shared" si="36"/>
        <v>0</v>
      </c>
      <c r="BO58">
        <f t="shared" si="37"/>
        <v>1</v>
      </c>
      <c r="BP58">
        <f t="shared" si="38"/>
        <v>0</v>
      </c>
      <c r="BQ58">
        <f t="shared" si="39"/>
        <v>0</v>
      </c>
      <c r="BR58">
        <f t="shared" si="40"/>
        <v>0</v>
      </c>
      <c r="BS58">
        <f t="shared" si="41"/>
        <v>0</v>
      </c>
      <c r="BT58">
        <f t="shared" si="42"/>
        <v>0</v>
      </c>
      <c r="CK58">
        <v>2.1231758594512899</v>
      </c>
      <c r="CL58">
        <v>0.74931639432907104</v>
      </c>
      <c r="CM58" t="s">
        <v>64</v>
      </c>
      <c r="CN58">
        <v>0.63</v>
      </c>
      <c r="CO58">
        <v>0.495</v>
      </c>
      <c r="CP58" t="s">
        <v>18</v>
      </c>
    </row>
    <row r="59" spans="1:94">
      <c r="A59" t="s">
        <v>20</v>
      </c>
      <c r="B59">
        <v>-0.14657790000000001</v>
      </c>
      <c r="C59">
        <v>1.6121840000000001</v>
      </c>
      <c r="D59">
        <v>-0.31658429999999999</v>
      </c>
      <c r="E59">
        <v>-2.67283E-2</v>
      </c>
      <c r="F59">
        <v>-0.83626739999999999</v>
      </c>
      <c r="G59">
        <v>3.1460580000000002E-2</v>
      </c>
      <c r="H59">
        <v>-0.54676559999999996</v>
      </c>
      <c r="I59">
        <v>-0.14782149999999999</v>
      </c>
      <c r="J59">
        <v>1.633149</v>
      </c>
      <c r="K59">
        <v>-0.45000079999999998</v>
      </c>
      <c r="L59">
        <v>-0.17635000000000001</v>
      </c>
      <c r="M59">
        <v>-0.18962760000000001</v>
      </c>
      <c r="N59">
        <v>-7.1278069999999999E-2</v>
      </c>
      <c r="O59">
        <v>0.96325559999999999</v>
      </c>
      <c r="P59" s="9">
        <f t="shared" si="1"/>
        <v>0.62251896928239292</v>
      </c>
      <c r="Q59" s="9">
        <f t="shared" si="2"/>
        <v>-0.2249402657671743</v>
      </c>
      <c r="R59" s="8">
        <f t="shared" si="3"/>
        <v>1.7976780572077362</v>
      </c>
      <c r="S59" s="8">
        <f t="shared" si="4"/>
        <v>0.57221869778489243</v>
      </c>
      <c r="T59" s="10">
        <v>4.5795899999999996</v>
      </c>
      <c r="U59" s="10">
        <f t="shared" si="5"/>
        <v>1.457728771668426</v>
      </c>
      <c r="V59">
        <v>-1.680464</v>
      </c>
      <c r="W59">
        <v>3.3418770000000002</v>
      </c>
      <c r="X59">
        <v>3.6366420000000002</v>
      </c>
      <c r="Y59">
        <v>0.4479361</v>
      </c>
      <c r="Z59">
        <v>0.4989963</v>
      </c>
      <c r="AA59">
        <v>0.4691533</v>
      </c>
      <c r="AB59">
        <v>0.39937159999999999</v>
      </c>
      <c r="AC59" s="11">
        <f t="shared" si="6"/>
        <v>4.1879871795521648E-2</v>
      </c>
      <c r="AE59">
        <v>318.78660000000002</v>
      </c>
      <c r="AF59">
        <v>323.23809999999997</v>
      </c>
      <c r="AG59" s="12">
        <f t="shared" si="7"/>
        <v>4.4514999999999532</v>
      </c>
      <c r="AH59">
        <v>1</v>
      </c>
      <c r="AI59">
        <v>3</v>
      </c>
      <c r="AJ59" s="15">
        <f t="shared" si="8"/>
        <v>9.942742608367233</v>
      </c>
      <c r="AK59" s="16">
        <f t="shared" si="43"/>
        <v>8.593658839817655</v>
      </c>
      <c r="AL59" s="15">
        <f t="shared" si="9"/>
        <v>2.2335712924558773</v>
      </c>
      <c r="AM59" s="16">
        <f t="shared" si="10"/>
        <v>1.9305085566253499</v>
      </c>
      <c r="AO59">
        <f t="shared" si="11"/>
        <v>2.2335712924558773</v>
      </c>
      <c r="AP59">
        <f t="shared" si="12"/>
        <v>0</v>
      </c>
      <c r="AQ59">
        <f t="shared" si="13"/>
        <v>1</v>
      </c>
      <c r="AR59">
        <f t="shared" si="14"/>
        <v>0</v>
      </c>
      <c r="AS59">
        <f t="shared" si="15"/>
        <v>0</v>
      </c>
      <c r="AT59">
        <f t="shared" si="16"/>
        <v>0</v>
      </c>
      <c r="AU59">
        <f t="shared" si="17"/>
        <v>0</v>
      </c>
      <c r="AV59">
        <f t="shared" si="18"/>
        <v>0</v>
      </c>
      <c r="AW59">
        <f t="shared" si="19"/>
        <v>0</v>
      </c>
      <c r="AX59">
        <f t="shared" si="20"/>
        <v>2.2335712924558773</v>
      </c>
      <c r="AY59">
        <f t="shared" si="21"/>
        <v>0</v>
      </c>
      <c r="AZ59">
        <f t="shared" si="22"/>
        <v>1</v>
      </c>
      <c r="BA59">
        <f t="shared" si="23"/>
        <v>0</v>
      </c>
      <c r="BB59">
        <f t="shared" si="24"/>
        <v>0</v>
      </c>
      <c r="BC59">
        <f t="shared" si="25"/>
        <v>0</v>
      </c>
      <c r="BD59">
        <f t="shared" si="26"/>
        <v>0</v>
      </c>
      <c r="BE59">
        <f t="shared" si="27"/>
        <v>1.9305085566253499</v>
      </c>
      <c r="BF59">
        <f t="shared" si="28"/>
        <v>0</v>
      </c>
      <c r="BG59">
        <f t="shared" si="29"/>
        <v>1</v>
      </c>
      <c r="BH59">
        <f t="shared" si="30"/>
        <v>0</v>
      </c>
      <c r="BI59">
        <f t="shared" si="31"/>
        <v>0</v>
      </c>
      <c r="BJ59">
        <f t="shared" si="32"/>
        <v>0</v>
      </c>
      <c r="BK59">
        <f t="shared" si="33"/>
        <v>0</v>
      </c>
      <c r="BL59">
        <f t="shared" si="34"/>
        <v>0</v>
      </c>
      <c r="BM59">
        <f t="shared" si="35"/>
        <v>0</v>
      </c>
      <c r="BN59">
        <f t="shared" si="36"/>
        <v>1.9305085566253499</v>
      </c>
      <c r="BO59">
        <f t="shared" si="37"/>
        <v>0</v>
      </c>
      <c r="BP59">
        <f t="shared" si="38"/>
        <v>1</v>
      </c>
      <c r="BQ59">
        <f t="shared" si="39"/>
        <v>0</v>
      </c>
      <c r="BR59">
        <f t="shared" si="40"/>
        <v>0</v>
      </c>
      <c r="BS59">
        <f t="shared" si="41"/>
        <v>0</v>
      </c>
      <c r="BT59">
        <f t="shared" si="42"/>
        <v>0</v>
      </c>
      <c r="CK59">
        <v>0.52916830778121904</v>
      </c>
      <c r="CL59">
        <v>2.2962689399719198</v>
      </c>
      <c r="CM59" t="s">
        <v>65</v>
      </c>
      <c r="CN59">
        <v>0.14299999999999999</v>
      </c>
      <c r="CO59">
        <v>0.31900000000000001</v>
      </c>
      <c r="CP59" t="s">
        <v>18</v>
      </c>
    </row>
    <row r="60" spans="1:94">
      <c r="A60" t="s">
        <v>20</v>
      </c>
      <c r="B60">
        <v>-0.16671040000000001</v>
      </c>
      <c r="C60">
        <v>1.6127880000000001</v>
      </c>
      <c r="D60">
        <v>-0.42965930000000002</v>
      </c>
      <c r="E60">
        <v>8.9312160000000005E-3</v>
      </c>
      <c r="F60">
        <v>-0.2139161</v>
      </c>
      <c r="G60">
        <v>-1.1595009999999999E-2</v>
      </c>
      <c r="H60">
        <v>0.97674240000000001</v>
      </c>
      <c r="I60">
        <v>-0.45143220000000001</v>
      </c>
      <c r="J60">
        <v>1.6186720000000001</v>
      </c>
      <c r="K60">
        <v>-0.51724579999999998</v>
      </c>
      <c r="L60">
        <v>-0.30578880000000003</v>
      </c>
      <c r="M60">
        <v>0.58039719999999995</v>
      </c>
      <c r="N60">
        <v>0.22300410000000001</v>
      </c>
      <c r="O60">
        <v>0.72104199999999996</v>
      </c>
      <c r="P60" s="9">
        <f t="shared" si="1"/>
        <v>1.9123804640260034E-2</v>
      </c>
      <c r="Q60" s="9">
        <f t="shared" si="2"/>
        <v>-0.99926856019216237</v>
      </c>
      <c r="R60" s="8">
        <f t="shared" si="3"/>
        <v>3.1033427126068478</v>
      </c>
      <c r="S60" s="8">
        <f t="shared" si="4"/>
        <v>0.98782466563918192</v>
      </c>
      <c r="T60" s="10">
        <v>0.57967729999999995</v>
      </c>
      <c r="U60" s="10">
        <f t="shared" si="5"/>
        <v>0.18451701538632706</v>
      </c>
      <c r="V60">
        <v>4.6646739999999999E-2</v>
      </c>
      <c r="W60">
        <v>2.1502080000000001</v>
      </c>
      <c r="X60">
        <v>-0.47069699999999998</v>
      </c>
      <c r="Y60">
        <v>0.49848130000000002</v>
      </c>
      <c r="Z60">
        <v>0.43993260000000001</v>
      </c>
      <c r="AA60">
        <v>0.47155409999999998</v>
      </c>
      <c r="AB60">
        <v>0.34739599999999998</v>
      </c>
      <c r="AC60" s="11">
        <f t="shared" si="6"/>
        <v>3.5924551512510658E-2</v>
      </c>
      <c r="AE60">
        <v>324.75139999999999</v>
      </c>
      <c r="AF60">
        <v>329.78680000000003</v>
      </c>
      <c r="AG60" s="12">
        <f t="shared" si="7"/>
        <v>5.0354000000000383</v>
      </c>
      <c r="AH60">
        <v>3</v>
      </c>
      <c r="AI60">
        <v>2</v>
      </c>
      <c r="AJ60" s="15">
        <f t="shared" si="8"/>
        <v>7.1821329415425277</v>
      </c>
      <c r="AK60" s="16">
        <f t="shared" si="43"/>
        <v>9.6026340725889874</v>
      </c>
      <c r="AL60" s="15">
        <f t="shared" si="9"/>
        <v>1.426328184760391</v>
      </c>
      <c r="AM60" s="16">
        <f t="shared" si="10"/>
        <v>1.9070250769728154</v>
      </c>
      <c r="AO60">
        <f t="shared" si="11"/>
        <v>0</v>
      </c>
      <c r="AP60">
        <f t="shared" si="12"/>
        <v>0</v>
      </c>
      <c r="AQ60">
        <f t="shared" si="13"/>
        <v>0</v>
      </c>
      <c r="AR60">
        <f t="shared" si="14"/>
        <v>0</v>
      </c>
      <c r="AS60">
        <f t="shared" si="15"/>
        <v>0</v>
      </c>
      <c r="AT60">
        <f t="shared" si="16"/>
        <v>1.426328184760391</v>
      </c>
      <c r="AU60">
        <f t="shared" si="17"/>
        <v>0</v>
      </c>
      <c r="AV60">
        <f t="shared" si="18"/>
        <v>1</v>
      </c>
      <c r="AW60">
        <f t="shared" si="19"/>
        <v>1.426328184760391</v>
      </c>
      <c r="AX60">
        <f t="shared" si="20"/>
        <v>0</v>
      </c>
      <c r="AY60">
        <f t="shared" si="21"/>
        <v>1</v>
      </c>
      <c r="AZ60">
        <f t="shared" si="22"/>
        <v>0</v>
      </c>
      <c r="BA60">
        <f t="shared" si="23"/>
        <v>0</v>
      </c>
      <c r="BB60">
        <f t="shared" si="24"/>
        <v>0</v>
      </c>
      <c r="BC60">
        <f t="shared" si="25"/>
        <v>0</v>
      </c>
      <c r="BD60">
        <f t="shared" si="26"/>
        <v>0</v>
      </c>
      <c r="BE60">
        <f t="shared" si="27"/>
        <v>0</v>
      </c>
      <c r="BF60">
        <f t="shared" si="28"/>
        <v>0</v>
      </c>
      <c r="BG60">
        <f t="shared" si="29"/>
        <v>0</v>
      </c>
      <c r="BH60">
        <f t="shared" si="30"/>
        <v>0</v>
      </c>
      <c r="BI60">
        <f t="shared" si="31"/>
        <v>0</v>
      </c>
      <c r="BJ60">
        <f t="shared" si="32"/>
        <v>1.9070250769728154</v>
      </c>
      <c r="BK60">
        <f t="shared" si="33"/>
        <v>0</v>
      </c>
      <c r="BL60">
        <f t="shared" si="34"/>
        <v>1</v>
      </c>
      <c r="BM60">
        <f t="shared" si="35"/>
        <v>1.9070250769728154</v>
      </c>
      <c r="BN60">
        <f t="shared" si="36"/>
        <v>0</v>
      </c>
      <c r="BO60">
        <f t="shared" si="37"/>
        <v>1</v>
      </c>
      <c r="BP60">
        <f t="shared" si="38"/>
        <v>0</v>
      </c>
      <c r="BQ60">
        <f t="shared" si="39"/>
        <v>0</v>
      </c>
      <c r="BR60">
        <f t="shared" si="40"/>
        <v>0</v>
      </c>
      <c r="BS60">
        <f t="shared" si="41"/>
        <v>0</v>
      </c>
      <c r="BT60">
        <f t="shared" si="42"/>
        <v>0</v>
      </c>
      <c r="CK60">
        <v>1.6416497230529801</v>
      </c>
      <c r="CL60">
        <v>1.19287657737732</v>
      </c>
      <c r="CM60" t="s">
        <v>66</v>
      </c>
      <c r="CN60">
        <v>0.17100000000000001</v>
      </c>
      <c r="CO60">
        <v>0.67100000000000004</v>
      </c>
      <c r="CP60" t="s">
        <v>18</v>
      </c>
    </row>
    <row r="61" spans="1:94">
      <c r="A61" t="s">
        <v>20</v>
      </c>
      <c r="B61">
        <v>-0.17306779999999999</v>
      </c>
      <c r="C61">
        <v>1.6109830000000001</v>
      </c>
      <c r="D61">
        <v>-0.57770480000000002</v>
      </c>
      <c r="E61">
        <v>4.9394779999999999E-2</v>
      </c>
      <c r="F61">
        <v>0.36610809999999999</v>
      </c>
      <c r="G61">
        <v>-2.3322590000000001E-2</v>
      </c>
      <c r="H61">
        <v>0.92896769999999995</v>
      </c>
      <c r="I61">
        <v>1.263299E-2</v>
      </c>
      <c r="J61">
        <v>1.642647</v>
      </c>
      <c r="K61">
        <v>-0.53991480000000003</v>
      </c>
      <c r="L61">
        <v>-0.16009380000000001</v>
      </c>
      <c r="M61">
        <v>-0.72827439999999999</v>
      </c>
      <c r="N61">
        <v>-0.243615</v>
      </c>
      <c r="O61">
        <v>0.62019199999999997</v>
      </c>
      <c r="P61" s="9">
        <f t="shared" si="1"/>
        <v>0.68279338846760995</v>
      </c>
      <c r="Q61" s="9">
        <f t="shared" si="2"/>
        <v>-6.7586377329838965E-2</v>
      </c>
      <c r="R61" s="8">
        <f t="shared" si="3"/>
        <v>1.638434265024675</v>
      </c>
      <c r="S61" s="8">
        <f t="shared" si="4"/>
        <v>0.52152982441962703</v>
      </c>
      <c r="T61" s="10">
        <v>4.237228</v>
      </c>
      <c r="U61" s="10">
        <f t="shared" si="5"/>
        <v>1.348751562414771</v>
      </c>
      <c r="V61">
        <v>-3.5054500000000002</v>
      </c>
      <c r="W61">
        <v>4.2120100000000003</v>
      </c>
      <c r="X61">
        <v>-0.86750459999999996</v>
      </c>
      <c r="Y61">
        <v>0.46444220000000003</v>
      </c>
      <c r="Z61">
        <v>0.43831350000000002</v>
      </c>
      <c r="AA61">
        <v>0.49622929999999998</v>
      </c>
      <c r="AB61">
        <v>0.39859040000000001</v>
      </c>
      <c r="AC61" s="11">
        <f t="shared" si="6"/>
        <v>4.0264819721579352E-2</v>
      </c>
      <c r="AE61">
        <v>331.30410000000001</v>
      </c>
      <c r="AF61">
        <v>335.68869999999998</v>
      </c>
      <c r="AG61" s="12">
        <f t="shared" si="7"/>
        <v>4.3845999999999776</v>
      </c>
      <c r="AH61">
        <v>3</v>
      </c>
      <c r="AI61">
        <v>4</v>
      </c>
      <c r="AJ61" s="15">
        <f t="shared" si="8"/>
        <v>9.8873820776400088</v>
      </c>
      <c r="AK61" s="16">
        <f t="shared" si="43"/>
        <v>8.5165791094557708</v>
      </c>
      <c r="AL61" s="15">
        <f t="shared" si="9"/>
        <v>2.2550248774437942</v>
      </c>
      <c r="AM61" s="16">
        <f t="shared" si="10"/>
        <v>1.9423845070145085</v>
      </c>
      <c r="AO61">
        <f t="shared" si="11"/>
        <v>0</v>
      </c>
      <c r="AP61">
        <f t="shared" si="12"/>
        <v>0</v>
      </c>
      <c r="AQ61">
        <f t="shared" si="13"/>
        <v>0</v>
      </c>
      <c r="AR61">
        <f t="shared" si="14"/>
        <v>0</v>
      </c>
      <c r="AS61">
        <f t="shared" si="15"/>
        <v>0</v>
      </c>
      <c r="AT61">
        <f t="shared" si="16"/>
        <v>0</v>
      </c>
      <c r="AU61">
        <f t="shared" si="17"/>
        <v>0</v>
      </c>
      <c r="AV61">
        <f t="shared" si="18"/>
        <v>0</v>
      </c>
      <c r="AW61">
        <f t="shared" si="19"/>
        <v>2.2550248774437942</v>
      </c>
      <c r="AX61">
        <f t="shared" si="20"/>
        <v>0</v>
      </c>
      <c r="AY61">
        <f t="shared" si="21"/>
        <v>1</v>
      </c>
      <c r="AZ61">
        <f t="shared" si="22"/>
        <v>0</v>
      </c>
      <c r="BA61">
        <f t="shared" si="23"/>
        <v>0</v>
      </c>
      <c r="BB61">
        <f t="shared" si="24"/>
        <v>2.2550248774437942</v>
      </c>
      <c r="BC61">
        <f t="shared" si="25"/>
        <v>0</v>
      </c>
      <c r="BD61">
        <f t="shared" si="26"/>
        <v>1</v>
      </c>
      <c r="BE61">
        <f t="shared" si="27"/>
        <v>0</v>
      </c>
      <c r="BF61">
        <f t="shared" si="28"/>
        <v>0</v>
      </c>
      <c r="BG61">
        <f t="shared" si="29"/>
        <v>0</v>
      </c>
      <c r="BH61">
        <f t="shared" si="30"/>
        <v>0</v>
      </c>
      <c r="BI61">
        <f t="shared" si="31"/>
        <v>0</v>
      </c>
      <c r="BJ61">
        <f t="shared" si="32"/>
        <v>0</v>
      </c>
      <c r="BK61">
        <f t="shared" si="33"/>
        <v>0</v>
      </c>
      <c r="BL61">
        <f t="shared" si="34"/>
        <v>0</v>
      </c>
      <c r="BM61">
        <f t="shared" si="35"/>
        <v>1.9423845070145085</v>
      </c>
      <c r="BN61">
        <f t="shared" si="36"/>
        <v>0</v>
      </c>
      <c r="BO61">
        <f t="shared" si="37"/>
        <v>1</v>
      </c>
      <c r="BP61">
        <f t="shared" si="38"/>
        <v>0</v>
      </c>
      <c r="BQ61">
        <f t="shared" si="39"/>
        <v>0</v>
      </c>
      <c r="BR61">
        <f t="shared" si="40"/>
        <v>1.9423845070145085</v>
      </c>
      <c r="BS61">
        <f t="shared" si="41"/>
        <v>0</v>
      </c>
      <c r="BT61">
        <f t="shared" si="42"/>
        <v>1</v>
      </c>
      <c r="CK61">
        <v>1.6392434835434</v>
      </c>
      <c r="CL61">
        <v>2.4788362979888898</v>
      </c>
      <c r="CM61" t="s">
        <v>67</v>
      </c>
      <c r="CN61">
        <v>0.20100000000000001</v>
      </c>
      <c r="CO61">
        <v>0.38300000000000001</v>
      </c>
      <c r="CP61" t="s">
        <v>18</v>
      </c>
    </row>
    <row r="62" spans="1:94">
      <c r="A62" t="s">
        <v>22</v>
      </c>
      <c r="B62">
        <v>-5.5229840000000002E-2</v>
      </c>
      <c r="C62">
        <v>1.62253</v>
      </c>
      <c r="D62">
        <v>-0.52871210000000002</v>
      </c>
      <c r="E62">
        <v>-2.8630909999999999E-2</v>
      </c>
      <c r="F62">
        <v>-0.73803260000000004</v>
      </c>
      <c r="G62">
        <v>-4.0397530000000001E-2</v>
      </c>
      <c r="H62">
        <v>0.67294589999999999</v>
      </c>
      <c r="I62">
        <v>-8.9999179999999998E-2</v>
      </c>
      <c r="J62">
        <v>1.6432770000000001</v>
      </c>
      <c r="K62">
        <v>-0.37834610000000002</v>
      </c>
      <c r="L62">
        <v>5.2468849999999997E-2</v>
      </c>
      <c r="M62">
        <v>-0.95253909999999997</v>
      </c>
      <c r="N62">
        <v>-0.27769769999999999</v>
      </c>
      <c r="O62">
        <v>-0.1131389</v>
      </c>
      <c r="P62" s="9">
        <f t="shared" si="1"/>
        <v>0.22420516649184502</v>
      </c>
      <c r="Q62" s="9">
        <f t="shared" si="2"/>
        <v>-0.89946408663672806</v>
      </c>
      <c r="R62" s="8">
        <f t="shared" si="3"/>
        <v>2.6893379284883507</v>
      </c>
      <c r="S62" s="8">
        <f t="shared" si="4"/>
        <v>0.85604284992687829</v>
      </c>
      <c r="T62" s="10">
        <v>4.7382350000000004</v>
      </c>
      <c r="U62" s="10">
        <f t="shared" si="5"/>
        <v>1.5082270435620535</v>
      </c>
      <c r="V62">
        <v>0.76069889999999996</v>
      </c>
      <c r="W62">
        <v>4.7770859999999997</v>
      </c>
      <c r="X62">
        <v>-3.968756</v>
      </c>
      <c r="Y62">
        <v>0.43957079999999998</v>
      </c>
      <c r="Z62">
        <v>0.46899879999999999</v>
      </c>
      <c r="AA62">
        <v>0.45304519999999998</v>
      </c>
      <c r="AB62">
        <v>0.38223590000000002</v>
      </c>
      <c r="AC62" s="11">
        <f t="shared" si="6"/>
        <v>3.5700440448132899E-2</v>
      </c>
      <c r="AE62">
        <v>337.20330000000001</v>
      </c>
      <c r="AF62">
        <v>342.8528</v>
      </c>
      <c r="AG62" s="12">
        <f t="shared" si="7"/>
        <v>5.6494999999999891</v>
      </c>
      <c r="AH62">
        <v>4</v>
      </c>
      <c r="AI62">
        <v>2</v>
      </c>
      <c r="AJ62" s="15">
        <f t="shared" si="8"/>
        <v>10.222189070863431</v>
      </c>
      <c r="AK62" s="16">
        <f t="shared" si="43"/>
        <v>9.4050903661495671</v>
      </c>
      <c r="AL62" s="15">
        <f t="shared" si="9"/>
        <v>1.8093971273322331</v>
      </c>
      <c r="AM62" s="16">
        <f t="shared" si="10"/>
        <v>1.6647650882643747</v>
      </c>
      <c r="AO62">
        <f t="shared" si="11"/>
        <v>0</v>
      </c>
      <c r="AP62">
        <f t="shared" si="12"/>
        <v>0</v>
      </c>
      <c r="AQ62">
        <f t="shared" si="13"/>
        <v>0</v>
      </c>
      <c r="AR62">
        <f t="shared" si="14"/>
        <v>0</v>
      </c>
      <c r="AS62">
        <f t="shared" si="15"/>
        <v>0</v>
      </c>
      <c r="AT62">
        <f t="shared" si="16"/>
        <v>1.8093971273322331</v>
      </c>
      <c r="AU62">
        <f t="shared" si="17"/>
        <v>0</v>
      </c>
      <c r="AV62">
        <f t="shared" si="18"/>
        <v>1</v>
      </c>
      <c r="AW62">
        <f t="shared" si="19"/>
        <v>0</v>
      </c>
      <c r="AX62">
        <f t="shared" si="20"/>
        <v>0</v>
      </c>
      <c r="AY62">
        <f t="shared" si="21"/>
        <v>0</v>
      </c>
      <c r="AZ62">
        <f t="shared" si="22"/>
        <v>0</v>
      </c>
      <c r="BA62">
        <f t="shared" si="23"/>
        <v>1.8093971273322331</v>
      </c>
      <c r="BB62">
        <f t="shared" si="24"/>
        <v>0</v>
      </c>
      <c r="BC62">
        <f t="shared" si="25"/>
        <v>1</v>
      </c>
      <c r="BD62">
        <f t="shared" si="26"/>
        <v>0</v>
      </c>
      <c r="BE62">
        <f t="shared" si="27"/>
        <v>0</v>
      </c>
      <c r="BF62">
        <f t="shared" si="28"/>
        <v>0</v>
      </c>
      <c r="BG62">
        <f t="shared" si="29"/>
        <v>0</v>
      </c>
      <c r="BH62">
        <f t="shared" si="30"/>
        <v>0</v>
      </c>
      <c r="BI62">
        <f t="shared" si="31"/>
        <v>0</v>
      </c>
      <c r="BJ62">
        <f t="shared" si="32"/>
        <v>1.6647650882643747</v>
      </c>
      <c r="BK62">
        <f t="shared" si="33"/>
        <v>0</v>
      </c>
      <c r="BL62">
        <f t="shared" si="34"/>
        <v>1</v>
      </c>
      <c r="BM62">
        <f t="shared" si="35"/>
        <v>0</v>
      </c>
      <c r="BN62">
        <f t="shared" si="36"/>
        <v>0</v>
      </c>
      <c r="BO62">
        <f t="shared" si="37"/>
        <v>0</v>
      </c>
      <c r="BP62">
        <f t="shared" si="38"/>
        <v>0</v>
      </c>
      <c r="BQ62">
        <f t="shared" si="39"/>
        <v>1.6647650882643747</v>
      </c>
      <c r="BR62">
        <f t="shared" si="40"/>
        <v>0</v>
      </c>
      <c r="BS62">
        <f t="shared" si="41"/>
        <v>1</v>
      </c>
      <c r="BT62">
        <f t="shared" si="42"/>
        <v>0</v>
      </c>
      <c r="CK62">
        <v>2.3833100795745801</v>
      </c>
      <c r="CL62">
        <v>1.31769239902496</v>
      </c>
      <c r="CM62" t="s">
        <v>68</v>
      </c>
      <c r="CN62">
        <v>0.89700000000000002</v>
      </c>
      <c r="CO62">
        <v>0.24199999999999999</v>
      </c>
      <c r="CP62" t="s">
        <v>18</v>
      </c>
    </row>
    <row r="63" spans="1:94">
      <c r="A63" t="s">
        <v>16</v>
      </c>
      <c r="B63">
        <v>-8.0705150000000003E-2</v>
      </c>
      <c r="C63">
        <v>1.624225</v>
      </c>
      <c r="D63">
        <v>-0.43874390000000002</v>
      </c>
      <c r="E63">
        <v>4.2060769999999999E-3</v>
      </c>
      <c r="F63">
        <v>-0.99476620000000004</v>
      </c>
      <c r="G63">
        <v>-4.8639849999999998E-2</v>
      </c>
      <c r="H63">
        <v>-8.9758809999999994E-2</v>
      </c>
      <c r="I63">
        <v>-6.5658729999999998E-2</v>
      </c>
      <c r="J63">
        <v>1.6368069999999999</v>
      </c>
      <c r="K63">
        <v>-0.46137289999999997</v>
      </c>
      <c r="L63">
        <v>-0.20785239999999999</v>
      </c>
      <c r="M63">
        <v>-0.33680290000000002</v>
      </c>
      <c r="N63">
        <v>-6.4589949999999993E-2</v>
      </c>
      <c r="O63">
        <v>0.91607280000000002</v>
      </c>
      <c r="P63" s="9">
        <f t="shared" si="1"/>
        <v>0.39406581446038391</v>
      </c>
      <c r="Q63" s="9">
        <f t="shared" si="2"/>
        <v>-0.68942426774734855</v>
      </c>
      <c r="R63" s="8">
        <f t="shared" si="3"/>
        <v>2.3314902610682591</v>
      </c>
      <c r="S63" s="8">
        <f t="shared" si="4"/>
        <v>0.74213639963925393</v>
      </c>
      <c r="T63" s="10">
        <v>5.635535</v>
      </c>
      <c r="U63" s="10">
        <f t="shared" si="5"/>
        <v>1.7938465044347689</v>
      </c>
      <c r="V63">
        <v>-3.3034300000000001</v>
      </c>
      <c r="W63">
        <v>4.2426139999999997</v>
      </c>
      <c r="X63">
        <v>3.3714189999999999</v>
      </c>
      <c r="Y63">
        <v>0.45832869999999998</v>
      </c>
      <c r="Z63">
        <v>0.4779485</v>
      </c>
      <c r="AA63">
        <v>0.45614519999999997</v>
      </c>
      <c r="AB63">
        <v>0.32821119999999998</v>
      </c>
      <c r="AC63" s="11">
        <f t="shared" si="6"/>
        <v>3.2795530633572302E-2</v>
      </c>
      <c r="AE63">
        <v>344.37090000000001</v>
      </c>
      <c r="AF63">
        <v>349.20519999999999</v>
      </c>
      <c r="AG63" s="12">
        <f t="shared" si="7"/>
        <v>4.8342999999999847</v>
      </c>
      <c r="AH63">
        <v>2</v>
      </c>
      <c r="AI63">
        <v>4</v>
      </c>
      <c r="AJ63" s="15">
        <f t="shared" si="8"/>
        <v>10.594834549801476</v>
      </c>
      <c r="AK63" s="16">
        <f t="shared" si="43"/>
        <v>9.321534376454208</v>
      </c>
      <c r="AL63" s="15">
        <f t="shared" si="9"/>
        <v>2.19159641515866</v>
      </c>
      <c r="AM63" s="16">
        <f t="shared" si="10"/>
        <v>1.9282076777308479</v>
      </c>
      <c r="AO63">
        <f t="shared" si="11"/>
        <v>0</v>
      </c>
      <c r="AP63">
        <f t="shared" si="12"/>
        <v>0</v>
      </c>
      <c r="AQ63">
        <f t="shared" si="13"/>
        <v>0</v>
      </c>
      <c r="AR63">
        <f t="shared" si="14"/>
        <v>0</v>
      </c>
      <c r="AS63">
        <f t="shared" si="15"/>
        <v>2.19159641515866</v>
      </c>
      <c r="AT63">
        <f t="shared" si="16"/>
        <v>0</v>
      </c>
      <c r="AU63">
        <f t="shared" si="17"/>
        <v>1</v>
      </c>
      <c r="AV63">
        <f t="shared" si="18"/>
        <v>0</v>
      </c>
      <c r="AW63">
        <f t="shared" si="19"/>
        <v>0</v>
      </c>
      <c r="AX63">
        <f t="shared" si="20"/>
        <v>0</v>
      </c>
      <c r="AY63">
        <f t="shared" si="21"/>
        <v>0</v>
      </c>
      <c r="AZ63">
        <f t="shared" si="22"/>
        <v>0</v>
      </c>
      <c r="BA63">
        <f t="shared" si="23"/>
        <v>0</v>
      </c>
      <c r="BB63">
        <f t="shared" si="24"/>
        <v>2.19159641515866</v>
      </c>
      <c r="BC63">
        <f t="shared" si="25"/>
        <v>0</v>
      </c>
      <c r="BD63">
        <f t="shared" si="26"/>
        <v>1</v>
      </c>
      <c r="BE63">
        <f t="shared" si="27"/>
        <v>0</v>
      </c>
      <c r="BF63">
        <f t="shared" si="28"/>
        <v>0</v>
      </c>
      <c r="BG63">
        <f t="shared" si="29"/>
        <v>0</v>
      </c>
      <c r="BH63">
        <f t="shared" si="30"/>
        <v>0</v>
      </c>
      <c r="BI63">
        <f t="shared" si="31"/>
        <v>1.9282076777308479</v>
      </c>
      <c r="BJ63">
        <f t="shared" si="32"/>
        <v>0</v>
      </c>
      <c r="BK63">
        <f t="shared" si="33"/>
        <v>1</v>
      </c>
      <c r="BL63">
        <f t="shared" si="34"/>
        <v>0</v>
      </c>
      <c r="BM63">
        <f t="shared" si="35"/>
        <v>0</v>
      </c>
      <c r="BN63">
        <f t="shared" si="36"/>
        <v>0</v>
      </c>
      <c r="BO63">
        <f t="shared" si="37"/>
        <v>0</v>
      </c>
      <c r="BP63">
        <f t="shared" si="38"/>
        <v>0</v>
      </c>
      <c r="BQ63">
        <f t="shared" si="39"/>
        <v>0</v>
      </c>
      <c r="BR63">
        <f t="shared" si="40"/>
        <v>1.9282076777308479</v>
      </c>
      <c r="BS63">
        <f t="shared" si="41"/>
        <v>0</v>
      </c>
      <c r="BT63">
        <f t="shared" si="42"/>
        <v>1</v>
      </c>
      <c r="CK63">
        <v>0.82834506034851096</v>
      </c>
      <c r="CL63">
        <v>2.45929002761841</v>
      </c>
      <c r="CM63" t="s">
        <v>69</v>
      </c>
      <c r="CN63">
        <v>0.28399999999999997</v>
      </c>
      <c r="CO63">
        <v>0.879</v>
      </c>
      <c r="CP63" t="s">
        <v>18</v>
      </c>
    </row>
    <row r="64" spans="1:94">
      <c r="A64" t="s">
        <v>20</v>
      </c>
      <c r="B64">
        <v>-3.9376439999999999E-2</v>
      </c>
      <c r="C64">
        <v>1.622212</v>
      </c>
      <c r="D64">
        <v>-0.44066850000000002</v>
      </c>
      <c r="E64">
        <v>-2.8047519999999999E-2</v>
      </c>
      <c r="F64">
        <v>-0.34148089999999998</v>
      </c>
      <c r="G64">
        <v>-1.8113489999999999E-2</v>
      </c>
      <c r="H64">
        <v>0.93929560000000001</v>
      </c>
      <c r="I64">
        <v>-0.1740613</v>
      </c>
      <c r="J64">
        <v>1.622984</v>
      </c>
      <c r="K64">
        <v>-0.39471539999999999</v>
      </c>
      <c r="L64">
        <v>4.3825289999999996E-3</v>
      </c>
      <c r="M64">
        <v>-0.99656339999999999</v>
      </c>
      <c r="N64">
        <v>-5.6070729999999999E-2</v>
      </c>
      <c r="O64">
        <v>6.0813600000000002E-2</v>
      </c>
      <c r="P64" s="9">
        <f t="shared" si="1"/>
        <v>-0.20178879892864882</v>
      </c>
      <c r="Q64" s="9">
        <f t="shared" si="2"/>
        <v>-0.91856256125386671</v>
      </c>
      <c r="R64" s="8">
        <f t="shared" si="3"/>
        <v>2.7352247588306877</v>
      </c>
      <c r="S64" s="8">
        <f t="shared" si="4"/>
        <v>0.87064908167048249</v>
      </c>
      <c r="T64" s="10">
        <v>1.8303400000000001</v>
      </c>
      <c r="U64" s="10">
        <f t="shared" si="5"/>
        <v>0.58261531707763947</v>
      </c>
      <c r="V64">
        <v>-0.44298209999999999</v>
      </c>
      <c r="W64">
        <v>1.813283</v>
      </c>
      <c r="X64">
        <v>-2.2157010000000001</v>
      </c>
      <c r="Y64">
        <v>0.4775103</v>
      </c>
      <c r="Z64">
        <v>0.46396389999999998</v>
      </c>
      <c r="AA64">
        <v>0.44437300000000002</v>
      </c>
      <c r="AB64">
        <v>0.31147330000000001</v>
      </c>
      <c r="AC64" s="11">
        <f t="shared" si="6"/>
        <v>3.0664467106177394E-2</v>
      </c>
      <c r="AE64">
        <v>350.70569999999998</v>
      </c>
      <c r="AF64">
        <v>354.18779999999998</v>
      </c>
      <c r="AG64" s="12">
        <f t="shared" si="7"/>
        <v>3.4821000000000026</v>
      </c>
      <c r="AH64">
        <v>4</v>
      </c>
      <c r="AI64">
        <v>4</v>
      </c>
      <c r="AJ64" s="15">
        <f t="shared" si="8"/>
        <v>9.0693249768047881</v>
      </c>
      <c r="AK64" s="16">
        <f t="shared" si="43"/>
        <v>9.6488726984858619</v>
      </c>
      <c r="AL64" s="15">
        <f t="shared" si="9"/>
        <v>2.604556151978628</v>
      </c>
      <c r="AM64" s="16">
        <f t="shared" si="10"/>
        <v>2.7709924179333894</v>
      </c>
      <c r="AO64">
        <f t="shared" si="11"/>
        <v>0</v>
      </c>
      <c r="AP64">
        <f t="shared" si="12"/>
        <v>0</v>
      </c>
      <c r="AQ64">
        <f t="shared" si="13"/>
        <v>0</v>
      </c>
      <c r="AR64">
        <f t="shared" si="14"/>
        <v>0</v>
      </c>
      <c r="AS64">
        <f t="shared" si="15"/>
        <v>0</v>
      </c>
      <c r="AT64">
        <f t="shared" si="16"/>
        <v>0</v>
      </c>
      <c r="AU64">
        <f t="shared" si="17"/>
        <v>0</v>
      </c>
      <c r="AV64">
        <f t="shared" si="18"/>
        <v>0</v>
      </c>
      <c r="AW64">
        <f t="shared" si="19"/>
        <v>0</v>
      </c>
      <c r="AX64">
        <f t="shared" si="20"/>
        <v>0</v>
      </c>
      <c r="AY64">
        <f t="shared" si="21"/>
        <v>0</v>
      </c>
      <c r="AZ64">
        <f t="shared" si="22"/>
        <v>0</v>
      </c>
      <c r="BA64">
        <f t="shared" si="23"/>
        <v>2.604556151978628</v>
      </c>
      <c r="BB64">
        <f t="shared" si="24"/>
        <v>2.604556151978628</v>
      </c>
      <c r="BC64">
        <f t="shared" si="25"/>
        <v>1</v>
      </c>
      <c r="BD64">
        <f t="shared" si="26"/>
        <v>1</v>
      </c>
      <c r="BE64">
        <f t="shared" si="27"/>
        <v>0</v>
      </c>
      <c r="BF64">
        <f t="shared" si="28"/>
        <v>0</v>
      </c>
      <c r="BG64">
        <f t="shared" si="29"/>
        <v>0</v>
      </c>
      <c r="BH64">
        <f t="shared" si="30"/>
        <v>0</v>
      </c>
      <c r="BI64">
        <f t="shared" si="31"/>
        <v>0</v>
      </c>
      <c r="BJ64">
        <f t="shared" si="32"/>
        <v>0</v>
      </c>
      <c r="BK64">
        <f t="shared" si="33"/>
        <v>0</v>
      </c>
      <c r="BL64">
        <f t="shared" si="34"/>
        <v>0</v>
      </c>
      <c r="BM64">
        <f t="shared" si="35"/>
        <v>0</v>
      </c>
      <c r="BN64">
        <f t="shared" si="36"/>
        <v>0</v>
      </c>
      <c r="BO64">
        <f t="shared" si="37"/>
        <v>0</v>
      </c>
      <c r="BP64">
        <f t="shared" si="38"/>
        <v>0</v>
      </c>
      <c r="BQ64">
        <f t="shared" si="39"/>
        <v>2.7709924179333894</v>
      </c>
      <c r="BR64">
        <f t="shared" si="40"/>
        <v>2.7709924179333894</v>
      </c>
      <c r="BS64">
        <f t="shared" si="41"/>
        <v>1</v>
      </c>
      <c r="BT64">
        <f t="shared" si="42"/>
        <v>1</v>
      </c>
      <c r="CK64">
        <v>2.89513492584229</v>
      </c>
      <c r="CL64">
        <v>2.6994426250457799</v>
      </c>
      <c r="CM64" t="s">
        <v>70</v>
      </c>
      <c r="CN64">
        <v>0.186</v>
      </c>
      <c r="CO64">
        <v>0.32300000000000001</v>
      </c>
      <c r="CP64" t="s">
        <v>18</v>
      </c>
    </row>
    <row r="65" spans="1:94">
      <c r="A65" t="s">
        <v>20</v>
      </c>
      <c r="B65">
        <v>-0.1310356</v>
      </c>
      <c r="C65">
        <v>1.612711</v>
      </c>
      <c r="D65">
        <v>-0.41090910000000003</v>
      </c>
      <c r="E65">
        <v>-6.3440509999999999E-3</v>
      </c>
      <c r="F65">
        <v>-0.99863290000000005</v>
      </c>
      <c r="G65">
        <v>-5.3224309999999999E-3</v>
      </c>
      <c r="H65">
        <v>5.1612959999999999E-2</v>
      </c>
      <c r="I65">
        <v>-0.25920910000000003</v>
      </c>
      <c r="J65">
        <v>1.620482</v>
      </c>
      <c r="K65">
        <v>-0.29042620000000002</v>
      </c>
      <c r="L65">
        <v>-3.3948649999999997E-2</v>
      </c>
      <c r="M65">
        <v>0.26006669999999998</v>
      </c>
      <c r="N65">
        <v>2.0310100000000001E-2</v>
      </c>
      <c r="O65">
        <v>0.96477990000000002</v>
      </c>
      <c r="P65" s="9">
        <f t="shared" si="1"/>
        <v>-0.22262041823080803</v>
      </c>
      <c r="Q65" s="9">
        <f t="shared" si="2"/>
        <v>-0.90088029877348019</v>
      </c>
      <c r="R65" s="8">
        <f t="shared" si="3"/>
        <v>2.692589615303965</v>
      </c>
      <c r="S65" s="8">
        <f t="shared" si="4"/>
        <v>0.8570778939870618</v>
      </c>
      <c r="T65" s="10">
        <v>5.8161310000000004</v>
      </c>
      <c r="U65" s="10">
        <f t="shared" si="5"/>
        <v>1.8513319966400168</v>
      </c>
      <c r="V65">
        <v>2.6555520000000001</v>
      </c>
      <c r="W65">
        <v>2.7910689999999998</v>
      </c>
      <c r="X65">
        <v>4.556362</v>
      </c>
      <c r="Y65">
        <v>0.45745160000000001</v>
      </c>
      <c r="Z65">
        <v>0.40434039999999999</v>
      </c>
      <c r="AA65">
        <v>0.46839059999999999</v>
      </c>
      <c r="AB65">
        <v>0.40513929999999998</v>
      </c>
      <c r="AC65" s="11">
        <f t="shared" si="6"/>
        <v>3.5099815325143856E-2</v>
      </c>
      <c r="AE65">
        <v>355.7056</v>
      </c>
      <c r="AF65">
        <v>362.35410000000002</v>
      </c>
      <c r="AG65" s="12">
        <f t="shared" si="7"/>
        <v>6.6485000000000127</v>
      </c>
      <c r="AH65">
        <v>1</v>
      </c>
      <c r="AI65">
        <v>1</v>
      </c>
      <c r="AJ65" s="15">
        <f t="shared" si="8"/>
        <v>10.542377515549031</v>
      </c>
      <c r="AK65" s="16">
        <f t="shared" si="43"/>
        <v>9.4313121129234805</v>
      </c>
      <c r="AL65" s="15">
        <f t="shared" si="9"/>
        <v>1.5856775987890519</v>
      </c>
      <c r="AM65" s="16">
        <f t="shared" si="10"/>
        <v>1.4185623994770944</v>
      </c>
      <c r="AO65">
        <f t="shared" si="11"/>
        <v>1.5856775987890519</v>
      </c>
      <c r="AP65">
        <f t="shared" si="12"/>
        <v>1.5856775987890519</v>
      </c>
      <c r="AQ65">
        <f t="shared" si="13"/>
        <v>1</v>
      </c>
      <c r="AR65">
        <f t="shared" si="14"/>
        <v>1</v>
      </c>
      <c r="AS65">
        <f t="shared" si="15"/>
        <v>0</v>
      </c>
      <c r="AT65">
        <f t="shared" si="16"/>
        <v>0</v>
      </c>
      <c r="AU65">
        <f t="shared" si="17"/>
        <v>0</v>
      </c>
      <c r="AV65">
        <f t="shared" si="18"/>
        <v>0</v>
      </c>
      <c r="AW65">
        <f t="shared" si="19"/>
        <v>0</v>
      </c>
      <c r="AX65">
        <f t="shared" si="20"/>
        <v>0</v>
      </c>
      <c r="AY65">
        <f t="shared" si="21"/>
        <v>0</v>
      </c>
      <c r="AZ65">
        <f t="shared" si="22"/>
        <v>0</v>
      </c>
      <c r="BA65">
        <f t="shared" si="23"/>
        <v>0</v>
      </c>
      <c r="BB65">
        <f t="shared" si="24"/>
        <v>0</v>
      </c>
      <c r="BC65">
        <f t="shared" si="25"/>
        <v>0</v>
      </c>
      <c r="BD65">
        <f t="shared" si="26"/>
        <v>0</v>
      </c>
      <c r="BE65">
        <f t="shared" si="27"/>
        <v>1.4185623994770944</v>
      </c>
      <c r="BF65">
        <f t="shared" si="28"/>
        <v>1.4185623994770944</v>
      </c>
      <c r="BG65">
        <f t="shared" si="29"/>
        <v>1</v>
      </c>
      <c r="BH65">
        <f t="shared" si="30"/>
        <v>1</v>
      </c>
      <c r="BI65">
        <f t="shared" si="31"/>
        <v>0</v>
      </c>
      <c r="BJ65">
        <f t="shared" si="32"/>
        <v>0</v>
      </c>
      <c r="BK65">
        <f t="shared" si="33"/>
        <v>0</v>
      </c>
      <c r="BL65">
        <f t="shared" si="34"/>
        <v>0</v>
      </c>
      <c r="BM65">
        <f t="shared" si="35"/>
        <v>0</v>
      </c>
      <c r="BN65">
        <f t="shared" si="36"/>
        <v>0</v>
      </c>
      <c r="BO65">
        <f t="shared" si="37"/>
        <v>0</v>
      </c>
      <c r="BP65">
        <f t="shared" si="38"/>
        <v>0</v>
      </c>
      <c r="BQ65">
        <f t="shared" si="39"/>
        <v>0</v>
      </c>
      <c r="BR65">
        <f t="shared" si="40"/>
        <v>0</v>
      </c>
      <c r="BS65">
        <f t="shared" si="41"/>
        <v>0</v>
      </c>
      <c r="BT65">
        <f t="shared" si="42"/>
        <v>0</v>
      </c>
      <c r="CK65">
        <v>0.54707306623458896</v>
      </c>
      <c r="CL65">
        <v>0.400063365697861</v>
      </c>
      <c r="CM65" t="s">
        <v>71</v>
      </c>
      <c r="CN65">
        <v>0.46200000000000002</v>
      </c>
      <c r="CO65">
        <v>0.34100000000000003</v>
      </c>
      <c r="CP65" t="s">
        <v>18</v>
      </c>
    </row>
    <row r="66" spans="1:94">
      <c r="A66" t="s">
        <v>16</v>
      </c>
      <c r="B66">
        <v>-0.25363449999999998</v>
      </c>
      <c r="C66">
        <v>1.617019</v>
      </c>
      <c r="D66">
        <v>-0.27823500000000001</v>
      </c>
      <c r="E66">
        <v>4.3003549999999996E-3</v>
      </c>
      <c r="F66">
        <v>0.23365340000000001</v>
      </c>
      <c r="G66">
        <v>2.4180880000000001E-3</v>
      </c>
      <c r="H66">
        <v>0.97230740000000004</v>
      </c>
      <c r="I66">
        <v>-0.6651357</v>
      </c>
      <c r="J66">
        <v>1.6240870000000001</v>
      </c>
      <c r="K66">
        <v>0.18216860000000001</v>
      </c>
      <c r="L66">
        <v>3.6067500000000002E-2</v>
      </c>
      <c r="M66">
        <v>-0.99304539999999997</v>
      </c>
      <c r="N66">
        <v>-0.10453320000000001</v>
      </c>
      <c r="O66">
        <v>4.0408329999999999E-2</v>
      </c>
      <c r="P66" s="9">
        <f t="shared" si="1"/>
        <v>-0.569563283423976</v>
      </c>
      <c r="Q66" s="9">
        <f t="shared" si="2"/>
        <v>-0.35119533235059919</v>
      </c>
      <c r="R66" s="8">
        <f t="shared" si="3"/>
        <v>1.9296437775385962</v>
      </c>
      <c r="S66" s="8">
        <f t="shared" si="4"/>
        <v>0.61422469120357048</v>
      </c>
      <c r="T66" s="10">
        <v>1.4466920000000001</v>
      </c>
      <c r="U66" s="10">
        <f t="shared" si="5"/>
        <v>0.46049636586300052</v>
      </c>
      <c r="V66">
        <v>-0.79390649999999996</v>
      </c>
      <c r="W66">
        <v>1.9295119999999999</v>
      </c>
      <c r="X66">
        <v>-1.5833680000000001</v>
      </c>
      <c r="Y66">
        <v>0.41493600000000003</v>
      </c>
      <c r="Z66">
        <v>0.42181350000000001</v>
      </c>
      <c r="AA66">
        <v>0.47243259999999998</v>
      </c>
      <c r="AB66">
        <v>0.43035329999999999</v>
      </c>
      <c r="AC66" s="11">
        <f t="shared" si="6"/>
        <v>3.558496859606651E-2</v>
      </c>
      <c r="AE66">
        <v>363.8725</v>
      </c>
      <c r="AF66">
        <v>369.4221</v>
      </c>
      <c r="AG66" s="12">
        <f t="shared" si="7"/>
        <v>5.5495999999999981</v>
      </c>
      <c r="AH66">
        <v>4</v>
      </c>
      <c r="AI66">
        <v>4</v>
      </c>
      <c r="AJ66" s="15">
        <f t="shared" si="8"/>
        <v>8.5152710339467106</v>
      </c>
      <c r="AK66" s="16">
        <f t="shared" si="43"/>
        <v>8.9308477713628367</v>
      </c>
      <c r="AL66" s="15">
        <f t="shared" si="9"/>
        <v>1.5343936561097582</v>
      </c>
      <c r="AM66" s="16">
        <f t="shared" si="10"/>
        <v>1.6092777445875091</v>
      </c>
      <c r="AO66">
        <f t="shared" si="11"/>
        <v>0</v>
      </c>
      <c r="AP66">
        <f t="shared" si="12"/>
        <v>0</v>
      </c>
      <c r="AQ66">
        <f t="shared" si="13"/>
        <v>0</v>
      </c>
      <c r="AR66">
        <f t="shared" si="14"/>
        <v>0</v>
      </c>
      <c r="AS66">
        <f t="shared" si="15"/>
        <v>0</v>
      </c>
      <c r="AT66">
        <f t="shared" si="16"/>
        <v>0</v>
      </c>
      <c r="AU66">
        <f t="shared" si="17"/>
        <v>0</v>
      </c>
      <c r="AV66">
        <f t="shared" si="18"/>
        <v>0</v>
      </c>
      <c r="AW66">
        <f t="shared" si="19"/>
        <v>0</v>
      </c>
      <c r="AX66">
        <f t="shared" si="20"/>
        <v>0</v>
      </c>
      <c r="AY66">
        <f t="shared" si="21"/>
        <v>0</v>
      </c>
      <c r="AZ66">
        <f t="shared" si="22"/>
        <v>0</v>
      </c>
      <c r="BA66">
        <f t="shared" si="23"/>
        <v>1.5343936561097582</v>
      </c>
      <c r="BB66">
        <f t="shared" si="24"/>
        <v>1.5343936561097582</v>
      </c>
      <c r="BC66">
        <f t="shared" si="25"/>
        <v>1</v>
      </c>
      <c r="BD66">
        <f t="shared" si="26"/>
        <v>1</v>
      </c>
      <c r="BE66">
        <f t="shared" si="27"/>
        <v>0</v>
      </c>
      <c r="BF66">
        <f t="shared" si="28"/>
        <v>0</v>
      </c>
      <c r="BG66">
        <f t="shared" si="29"/>
        <v>0</v>
      </c>
      <c r="BH66">
        <f t="shared" si="30"/>
        <v>0</v>
      </c>
      <c r="BI66">
        <f t="shared" si="31"/>
        <v>0</v>
      </c>
      <c r="BJ66">
        <f t="shared" si="32"/>
        <v>0</v>
      </c>
      <c r="BK66">
        <f t="shared" si="33"/>
        <v>0</v>
      </c>
      <c r="BL66">
        <f t="shared" si="34"/>
        <v>0</v>
      </c>
      <c r="BM66">
        <f t="shared" si="35"/>
        <v>0</v>
      </c>
      <c r="BN66">
        <f t="shared" si="36"/>
        <v>0</v>
      </c>
      <c r="BO66">
        <f t="shared" si="37"/>
        <v>0</v>
      </c>
      <c r="BP66">
        <f t="shared" si="38"/>
        <v>0</v>
      </c>
      <c r="BQ66">
        <f t="shared" si="39"/>
        <v>1.6092777445875091</v>
      </c>
      <c r="BR66">
        <f t="shared" si="40"/>
        <v>1.6092777445875091</v>
      </c>
      <c r="BS66">
        <f t="shared" si="41"/>
        <v>1</v>
      </c>
      <c r="BT66">
        <f t="shared" si="42"/>
        <v>1</v>
      </c>
      <c r="CK66">
        <v>2.6955235004425</v>
      </c>
      <c r="CL66">
        <v>2.6172080039978001</v>
      </c>
      <c r="CM66" t="s">
        <v>72</v>
      </c>
      <c r="CN66">
        <v>0.26300000000000001</v>
      </c>
      <c r="CO66">
        <v>0.14399999999999999</v>
      </c>
      <c r="CP66" t="s">
        <v>18</v>
      </c>
    </row>
    <row r="67" spans="1:94">
      <c r="A67" t="s">
        <v>16</v>
      </c>
      <c r="B67">
        <v>-0.59458520000000004</v>
      </c>
      <c r="C67">
        <v>1.620787</v>
      </c>
      <c r="D67">
        <v>0.129415</v>
      </c>
      <c r="E67">
        <v>1.5635820000000002E-2</v>
      </c>
      <c r="F67">
        <v>-0.99783639999999996</v>
      </c>
      <c r="G67">
        <v>-2.440966E-2</v>
      </c>
      <c r="H67">
        <v>5.9009520000000003E-2</v>
      </c>
      <c r="I67">
        <v>-0.65598460000000003</v>
      </c>
      <c r="J67">
        <v>1.644984</v>
      </c>
      <c r="K67">
        <v>-3.301341E-2</v>
      </c>
      <c r="L67">
        <v>-0.27707369999999998</v>
      </c>
      <c r="M67">
        <v>0.57690710000000001</v>
      </c>
      <c r="N67">
        <v>0.16280919999999999</v>
      </c>
      <c r="O67">
        <v>0.75093379999999998</v>
      </c>
      <c r="P67" s="9">
        <f t="shared" si="1"/>
        <v>0.72406360433109196</v>
      </c>
      <c r="Q67" s="9">
        <f t="shared" si="2"/>
        <v>4.8536206233864121E-2</v>
      </c>
      <c r="R67" s="8">
        <f t="shared" si="3"/>
        <v>1.5222410436951566</v>
      </c>
      <c r="S67" s="8">
        <f t="shared" si="4"/>
        <v>0.48454437336290002</v>
      </c>
      <c r="T67" s="10">
        <v>2.6915049999999998</v>
      </c>
      <c r="U67" s="10">
        <f t="shared" si="5"/>
        <v>0.85673265021310352</v>
      </c>
      <c r="V67">
        <v>1.3837649999999999</v>
      </c>
      <c r="W67">
        <v>3.4275030000000002</v>
      </c>
      <c r="X67">
        <v>0.38652589999999998</v>
      </c>
      <c r="Y67">
        <v>0.40360940000000001</v>
      </c>
      <c r="Z67">
        <v>0.45456809999999997</v>
      </c>
      <c r="AA67">
        <v>0.4650955</v>
      </c>
      <c r="AB67">
        <v>0.41479739999999998</v>
      </c>
      <c r="AC67" s="11">
        <f t="shared" si="6"/>
        <v>3.539471262556617E-2</v>
      </c>
      <c r="AE67">
        <v>370.9375</v>
      </c>
      <c r="AF67">
        <v>375.05360000000002</v>
      </c>
      <c r="AG67" s="12">
        <f t="shared" si="7"/>
        <v>4.1161000000000172</v>
      </c>
      <c r="AH67">
        <v>2</v>
      </c>
      <c r="AI67">
        <v>1</v>
      </c>
      <c r="AJ67" s="15">
        <f t="shared" si="8"/>
        <v>9.4186604346239502</v>
      </c>
      <c r="AK67" s="16">
        <f t="shared" si="43"/>
        <v>8.5964441538562362</v>
      </c>
      <c r="AL67" s="15">
        <f t="shared" si="9"/>
        <v>2.2882486904166348</v>
      </c>
      <c r="AM67" s="16">
        <f t="shared" si="10"/>
        <v>2.0884925424203007</v>
      </c>
      <c r="AO67">
        <f t="shared" si="11"/>
        <v>0</v>
      </c>
      <c r="AP67">
        <f t="shared" si="12"/>
        <v>2.2882486904166348</v>
      </c>
      <c r="AQ67">
        <f t="shared" si="13"/>
        <v>0</v>
      </c>
      <c r="AR67">
        <f t="shared" si="14"/>
        <v>1</v>
      </c>
      <c r="AS67">
        <f t="shared" si="15"/>
        <v>2.2882486904166348</v>
      </c>
      <c r="AT67">
        <f t="shared" si="16"/>
        <v>0</v>
      </c>
      <c r="AU67">
        <f t="shared" si="17"/>
        <v>1</v>
      </c>
      <c r="AV67">
        <f t="shared" si="18"/>
        <v>0</v>
      </c>
      <c r="AW67">
        <f t="shared" si="19"/>
        <v>0</v>
      </c>
      <c r="AX67">
        <f t="shared" si="20"/>
        <v>0</v>
      </c>
      <c r="AY67">
        <f t="shared" si="21"/>
        <v>0</v>
      </c>
      <c r="AZ67">
        <f t="shared" si="22"/>
        <v>0</v>
      </c>
      <c r="BA67">
        <f t="shared" si="23"/>
        <v>0</v>
      </c>
      <c r="BB67">
        <f t="shared" si="24"/>
        <v>0</v>
      </c>
      <c r="BC67">
        <f t="shared" si="25"/>
        <v>0</v>
      </c>
      <c r="BD67">
        <f t="shared" si="26"/>
        <v>0</v>
      </c>
      <c r="BE67">
        <f t="shared" si="27"/>
        <v>0</v>
      </c>
      <c r="BF67">
        <f t="shared" si="28"/>
        <v>2.0884925424203007</v>
      </c>
      <c r="BG67">
        <f t="shared" si="29"/>
        <v>0</v>
      </c>
      <c r="BH67">
        <f t="shared" si="30"/>
        <v>1</v>
      </c>
      <c r="BI67">
        <f t="shared" si="31"/>
        <v>2.0884925424203007</v>
      </c>
      <c r="BJ67">
        <f t="shared" si="32"/>
        <v>0</v>
      </c>
      <c r="BK67">
        <f t="shared" si="33"/>
        <v>1</v>
      </c>
      <c r="BL67">
        <f t="shared" si="34"/>
        <v>0</v>
      </c>
      <c r="BM67">
        <f t="shared" si="35"/>
        <v>0</v>
      </c>
      <c r="BN67">
        <f t="shared" si="36"/>
        <v>0</v>
      </c>
      <c r="BO67">
        <f t="shared" si="37"/>
        <v>0</v>
      </c>
      <c r="BP67">
        <f t="shared" si="38"/>
        <v>0</v>
      </c>
      <c r="BQ67">
        <f t="shared" si="39"/>
        <v>0</v>
      </c>
      <c r="BR67">
        <f t="shared" si="40"/>
        <v>0</v>
      </c>
      <c r="BS67">
        <f t="shared" si="41"/>
        <v>0</v>
      </c>
      <c r="BT67">
        <f t="shared" si="42"/>
        <v>0</v>
      </c>
      <c r="CK67">
        <v>1.4751236438751201</v>
      </c>
      <c r="CL67">
        <v>0.74008387327194203</v>
      </c>
      <c r="CM67" t="s">
        <v>52</v>
      </c>
      <c r="CN67">
        <v>0.22</v>
      </c>
      <c r="CO67">
        <v>0.129</v>
      </c>
      <c r="CP67" t="s">
        <v>18</v>
      </c>
    </row>
    <row r="68" spans="1:94">
      <c r="A68" t="s">
        <v>16</v>
      </c>
      <c r="B68">
        <v>-0.55424419999999996</v>
      </c>
      <c r="C68">
        <v>1.621394</v>
      </c>
      <c r="D68">
        <v>6.5912230000000002E-3</v>
      </c>
      <c r="E68">
        <v>-9.3586959999999997E-3</v>
      </c>
      <c r="F68">
        <v>0.56210210000000005</v>
      </c>
      <c r="G68">
        <v>2.1988770000000001E-3</v>
      </c>
      <c r="H68">
        <v>0.82701199999999997</v>
      </c>
      <c r="I68">
        <v>-0.48531489999999999</v>
      </c>
      <c r="J68">
        <v>1.6354610000000001</v>
      </c>
      <c r="K68">
        <v>-0.18120549999999999</v>
      </c>
      <c r="L68">
        <v>-0.28223959999999998</v>
      </c>
      <c r="M68">
        <v>-0.10626439999999999</v>
      </c>
      <c r="N68">
        <v>-4.8402540000000001E-2</v>
      </c>
      <c r="O68">
        <v>0.95221109999999998</v>
      </c>
      <c r="P68" s="9">
        <f t="shared" si="1"/>
        <v>0.94700986941508369</v>
      </c>
      <c r="Q68" s="9">
        <f t="shared" si="2"/>
        <v>0.79365538553914772</v>
      </c>
      <c r="R68" s="8">
        <f t="shared" si="3"/>
        <v>0.65400214538417833</v>
      </c>
      <c r="S68" s="8">
        <f t="shared" si="4"/>
        <v>0.20817534846119273</v>
      </c>
      <c r="T68" s="10">
        <v>0.67246950000000005</v>
      </c>
      <c r="U68" s="10">
        <f t="shared" si="5"/>
        <v>0.21405369000707064</v>
      </c>
      <c r="V68">
        <v>-0.61363630000000002</v>
      </c>
      <c r="W68">
        <v>2.162363</v>
      </c>
      <c r="X68">
        <v>0.40161029999999998</v>
      </c>
      <c r="Y68">
        <v>0.4784351</v>
      </c>
      <c r="Z68">
        <v>0.49806040000000001</v>
      </c>
      <c r="AA68">
        <v>0.4807495</v>
      </c>
      <c r="AB68">
        <v>0.49273679999999997</v>
      </c>
      <c r="AC68" s="11">
        <f t="shared" si="6"/>
        <v>5.6446742841328265E-2</v>
      </c>
      <c r="AE68">
        <v>376.572</v>
      </c>
      <c r="AF68">
        <v>379.87009999999998</v>
      </c>
      <c r="AG68" s="12">
        <f t="shared" si="7"/>
        <v>3.2980999999999767</v>
      </c>
      <c r="AH68">
        <v>2</v>
      </c>
      <c r="AI68">
        <v>3</v>
      </c>
      <c r="AJ68" s="15">
        <f t="shared" si="8"/>
        <v>6.7444315964818493</v>
      </c>
      <c r="AK68" s="16">
        <f t="shared" si="43"/>
        <v>6.7042581294132795</v>
      </c>
      <c r="AL68" s="15">
        <f t="shared" si="9"/>
        <v>2.0449445427615589</v>
      </c>
      <c r="AM68" s="16">
        <f t="shared" si="10"/>
        <v>2.0327637516792478</v>
      </c>
      <c r="AO68">
        <f t="shared" si="11"/>
        <v>0</v>
      </c>
      <c r="AP68">
        <f t="shared" si="12"/>
        <v>0</v>
      </c>
      <c r="AQ68">
        <f t="shared" si="13"/>
        <v>0</v>
      </c>
      <c r="AR68">
        <f t="shared" si="14"/>
        <v>0</v>
      </c>
      <c r="AS68">
        <f t="shared" si="15"/>
        <v>2.0449445427615589</v>
      </c>
      <c r="AT68">
        <f t="shared" si="16"/>
        <v>0</v>
      </c>
      <c r="AU68">
        <f t="shared" si="17"/>
        <v>1</v>
      </c>
      <c r="AV68">
        <f t="shared" si="18"/>
        <v>0</v>
      </c>
      <c r="AW68">
        <f t="shared" si="19"/>
        <v>0</v>
      </c>
      <c r="AX68">
        <f t="shared" si="20"/>
        <v>2.0449445427615589</v>
      </c>
      <c r="AY68">
        <f t="shared" si="21"/>
        <v>0</v>
      </c>
      <c r="AZ68">
        <f t="shared" si="22"/>
        <v>1</v>
      </c>
      <c r="BA68">
        <f t="shared" si="23"/>
        <v>0</v>
      </c>
      <c r="BB68">
        <f t="shared" si="24"/>
        <v>0</v>
      </c>
      <c r="BC68">
        <f t="shared" si="25"/>
        <v>0</v>
      </c>
      <c r="BD68">
        <f t="shared" si="26"/>
        <v>0</v>
      </c>
      <c r="BE68">
        <f t="shared" si="27"/>
        <v>0</v>
      </c>
      <c r="BF68">
        <f t="shared" si="28"/>
        <v>0</v>
      </c>
      <c r="BG68">
        <f t="shared" si="29"/>
        <v>0</v>
      </c>
      <c r="BH68">
        <f t="shared" si="30"/>
        <v>0</v>
      </c>
      <c r="BI68">
        <f t="shared" si="31"/>
        <v>2.0327637516792478</v>
      </c>
      <c r="BJ68">
        <f t="shared" si="32"/>
        <v>0</v>
      </c>
      <c r="BK68">
        <f t="shared" si="33"/>
        <v>1</v>
      </c>
      <c r="BL68">
        <f t="shared" si="34"/>
        <v>0</v>
      </c>
      <c r="BM68">
        <f t="shared" si="35"/>
        <v>0</v>
      </c>
      <c r="BN68">
        <f t="shared" si="36"/>
        <v>2.0327637516792478</v>
      </c>
      <c r="BO68">
        <f t="shared" si="37"/>
        <v>0</v>
      </c>
      <c r="BP68">
        <f t="shared" si="38"/>
        <v>1</v>
      </c>
      <c r="BQ68">
        <f t="shared" si="39"/>
        <v>0</v>
      </c>
      <c r="BR68">
        <f t="shared" si="40"/>
        <v>0</v>
      </c>
      <c r="BS68">
        <f t="shared" si="41"/>
        <v>0</v>
      </c>
      <c r="BT68">
        <f t="shared" si="42"/>
        <v>0</v>
      </c>
      <c r="CK68">
        <v>0.94293457269668601</v>
      </c>
      <c r="CL68">
        <v>1.68014681339264</v>
      </c>
      <c r="CM68" t="s">
        <v>73</v>
      </c>
      <c r="CN68">
        <v>0.55600000000000005</v>
      </c>
      <c r="CO68">
        <v>0.79800000000000004</v>
      </c>
      <c r="CP68" t="s">
        <v>18</v>
      </c>
    </row>
    <row r="69" spans="1:94">
      <c r="A69" t="s">
        <v>20</v>
      </c>
      <c r="B69">
        <v>-0.54185099999999997</v>
      </c>
      <c r="C69">
        <v>1.617043</v>
      </c>
      <c r="D69">
        <v>-0.13760800000000001</v>
      </c>
      <c r="E69">
        <v>3.3446940000000001E-2</v>
      </c>
      <c r="F69">
        <v>-0.11722730000000001</v>
      </c>
      <c r="G69">
        <v>-6.4890030000000001E-3</v>
      </c>
      <c r="H69">
        <v>0.99252050000000003</v>
      </c>
      <c r="I69">
        <v>-0.52247449999999995</v>
      </c>
      <c r="J69">
        <v>1.6142749999999999</v>
      </c>
      <c r="K69">
        <v>-0.11679680000000001</v>
      </c>
      <c r="L69">
        <v>1.0040520000000001E-2</v>
      </c>
      <c r="M69">
        <v>2.6322249999999998E-2</v>
      </c>
      <c r="N69">
        <v>-2.1045640000000001E-2</v>
      </c>
      <c r="O69">
        <v>0.99938150000000003</v>
      </c>
      <c r="P69" s="9">
        <f t="shared" si="1"/>
        <v>0.81507776463559822</v>
      </c>
      <c r="Q69" s="9">
        <f t="shared" si="2"/>
        <v>0.32870352480672738</v>
      </c>
      <c r="R69" s="8">
        <f t="shared" si="3"/>
        <v>1.235865835007961</v>
      </c>
      <c r="S69" s="8">
        <f t="shared" si="4"/>
        <v>0.39338831327981949</v>
      </c>
      <c r="T69" s="10">
        <v>4.7497480000000003</v>
      </c>
      <c r="U69" s="10">
        <f t="shared" si="5"/>
        <v>1.5118917452816876</v>
      </c>
      <c r="V69">
        <v>-0.19956650000000001</v>
      </c>
      <c r="W69">
        <v>2.0173049999999999</v>
      </c>
      <c r="X69">
        <v>4.5828509999999998</v>
      </c>
      <c r="Y69">
        <v>0.48769950000000001</v>
      </c>
      <c r="Z69">
        <v>0.4891085</v>
      </c>
      <c r="AA69">
        <v>0.41936040000000002</v>
      </c>
      <c r="AB69">
        <v>0.4764794</v>
      </c>
      <c r="AC69" s="11">
        <f t="shared" si="6"/>
        <v>4.766384435349421E-2</v>
      </c>
      <c r="AE69">
        <v>381.37220000000002</v>
      </c>
      <c r="AF69">
        <v>383.53829999999999</v>
      </c>
      <c r="AG69" s="12">
        <f t="shared" si="7"/>
        <v>2.1660999999999717</v>
      </c>
      <c r="AH69">
        <v>1</v>
      </c>
      <c r="AI69">
        <v>2</v>
      </c>
      <c r="AJ69" s="15">
        <f t="shared" si="8"/>
        <v>9.8087368462813789</v>
      </c>
      <c r="AK69" s="16">
        <f t="shared" si="43"/>
        <v>7.8664080071098033</v>
      </c>
      <c r="AL69" s="15">
        <f t="shared" si="9"/>
        <v>4.5282936366195035</v>
      </c>
      <c r="AM69" s="16">
        <f t="shared" si="10"/>
        <v>3.6315996524213592</v>
      </c>
      <c r="AO69">
        <f t="shared" si="11"/>
        <v>4.5282936366195035</v>
      </c>
      <c r="AP69">
        <f t="shared" si="12"/>
        <v>0</v>
      </c>
      <c r="AQ69">
        <f t="shared" si="13"/>
        <v>1</v>
      </c>
      <c r="AR69">
        <f t="shared" si="14"/>
        <v>0</v>
      </c>
      <c r="AS69">
        <f t="shared" si="15"/>
        <v>0</v>
      </c>
      <c r="AT69">
        <f t="shared" si="16"/>
        <v>4.5282936366195035</v>
      </c>
      <c r="AU69">
        <f t="shared" si="17"/>
        <v>0</v>
      </c>
      <c r="AV69">
        <f t="shared" si="18"/>
        <v>1</v>
      </c>
      <c r="AW69">
        <f t="shared" si="19"/>
        <v>0</v>
      </c>
      <c r="AX69">
        <f t="shared" si="20"/>
        <v>0</v>
      </c>
      <c r="AY69">
        <f t="shared" si="21"/>
        <v>0</v>
      </c>
      <c r="AZ69">
        <f t="shared" si="22"/>
        <v>0</v>
      </c>
      <c r="BA69">
        <f t="shared" si="23"/>
        <v>0</v>
      </c>
      <c r="BB69">
        <f t="shared" si="24"/>
        <v>0</v>
      </c>
      <c r="BC69">
        <f t="shared" si="25"/>
        <v>0</v>
      </c>
      <c r="BD69">
        <f t="shared" si="26"/>
        <v>0</v>
      </c>
      <c r="BE69">
        <f t="shared" si="27"/>
        <v>3.6315996524213592</v>
      </c>
      <c r="BF69">
        <f t="shared" si="28"/>
        <v>0</v>
      </c>
      <c r="BG69">
        <f t="shared" si="29"/>
        <v>1</v>
      </c>
      <c r="BH69">
        <f t="shared" si="30"/>
        <v>0</v>
      </c>
      <c r="BI69">
        <f t="shared" si="31"/>
        <v>0</v>
      </c>
      <c r="BJ69">
        <f t="shared" si="32"/>
        <v>3.6315996524213592</v>
      </c>
      <c r="BK69">
        <f t="shared" si="33"/>
        <v>0</v>
      </c>
      <c r="BL69">
        <f t="shared" si="34"/>
        <v>1</v>
      </c>
      <c r="BM69">
        <f t="shared" si="35"/>
        <v>0</v>
      </c>
      <c r="BN69">
        <f t="shared" si="36"/>
        <v>0</v>
      </c>
      <c r="BO69">
        <f t="shared" si="37"/>
        <v>0</v>
      </c>
      <c r="BP69">
        <f t="shared" si="38"/>
        <v>0</v>
      </c>
      <c r="BQ69">
        <f t="shared" si="39"/>
        <v>0</v>
      </c>
      <c r="BR69">
        <f t="shared" si="40"/>
        <v>0</v>
      </c>
      <c r="BS69">
        <f t="shared" si="41"/>
        <v>0</v>
      </c>
      <c r="BT69">
        <f t="shared" si="42"/>
        <v>0</v>
      </c>
      <c r="CK69">
        <v>0.111109681427479</v>
      </c>
      <c r="CL69">
        <v>0.86331951618194602</v>
      </c>
      <c r="CM69" t="s">
        <v>74</v>
      </c>
      <c r="CN69">
        <v>0.90800000000000003</v>
      </c>
      <c r="CO69">
        <v>0.26</v>
      </c>
      <c r="CP69" t="s">
        <v>18</v>
      </c>
    </row>
    <row r="70" spans="1:94">
      <c r="A70" t="s">
        <v>16</v>
      </c>
      <c r="B70">
        <v>-0.53136039999999995</v>
      </c>
      <c r="C70">
        <v>1.6101460000000001</v>
      </c>
      <c r="D70">
        <v>-0.1220333</v>
      </c>
      <c r="E70">
        <v>5.068976E-2</v>
      </c>
      <c r="F70">
        <v>5.5008080000000001E-2</v>
      </c>
      <c r="G70">
        <v>-1.2940770000000001E-2</v>
      </c>
      <c r="H70">
        <v>0.99711439999999996</v>
      </c>
      <c r="I70">
        <v>-0.5676407</v>
      </c>
      <c r="J70">
        <v>1.6159669999999999</v>
      </c>
      <c r="K70">
        <v>-8.3778060000000001E-2</v>
      </c>
      <c r="L70">
        <v>5.4622689999999996E-3</v>
      </c>
      <c r="M70">
        <v>-0.55768620000000002</v>
      </c>
      <c r="N70">
        <v>-1.9249309999999999E-2</v>
      </c>
      <c r="O70">
        <v>0.82981059999999995</v>
      </c>
      <c r="P70" s="9">
        <f t="shared" si="1"/>
        <v>0.57099630033043391</v>
      </c>
      <c r="Q70" s="9">
        <f t="shared" si="2"/>
        <v>-0.34792645001791378</v>
      </c>
      <c r="R70" s="8">
        <f t="shared" si="3"/>
        <v>1.9261547850461467</v>
      </c>
      <c r="S70" s="8">
        <f t="shared" si="4"/>
        <v>0.61311411040040276</v>
      </c>
      <c r="T70" s="10">
        <v>5.5844509999999996</v>
      </c>
      <c r="U70" s="10">
        <f t="shared" si="5"/>
        <v>1.777585962208956</v>
      </c>
      <c r="V70">
        <v>-5.7141529999999996</v>
      </c>
      <c r="W70">
        <v>1.7080599999999999</v>
      </c>
      <c r="X70">
        <v>1.9552639999999999</v>
      </c>
      <c r="Y70">
        <v>0.44107210000000002</v>
      </c>
      <c r="Z70">
        <v>0.42099120000000001</v>
      </c>
      <c r="AA70">
        <v>0.46217730000000001</v>
      </c>
      <c r="AB70">
        <v>0.32603320000000002</v>
      </c>
      <c r="AC70" s="11">
        <f t="shared" si="6"/>
        <v>2.7980343573635921E-2</v>
      </c>
      <c r="AE70">
        <v>385.053</v>
      </c>
      <c r="AF70">
        <v>388.90499999999997</v>
      </c>
      <c r="AG70" s="12">
        <f t="shared" si="7"/>
        <v>3.8519999999999754</v>
      </c>
      <c r="AH70">
        <v>2</v>
      </c>
      <c r="AI70">
        <v>4</v>
      </c>
      <c r="AJ70" s="15">
        <f t="shared" si="8"/>
        <v>10.810782971834854</v>
      </c>
      <c r="AK70" s="16">
        <f t="shared" si="43"/>
        <v>9.2750911558484592</v>
      </c>
      <c r="AL70" s="15">
        <f t="shared" si="9"/>
        <v>2.8065376354711637</v>
      </c>
      <c r="AM70" s="16">
        <f t="shared" si="10"/>
        <v>2.4078637476242259</v>
      </c>
      <c r="AO70">
        <f t="shared" si="11"/>
        <v>0</v>
      </c>
      <c r="AP70">
        <f t="shared" si="12"/>
        <v>0</v>
      </c>
      <c r="AQ70">
        <f t="shared" si="13"/>
        <v>0</v>
      </c>
      <c r="AR70">
        <f t="shared" si="14"/>
        <v>0</v>
      </c>
      <c r="AS70">
        <f t="shared" si="15"/>
        <v>2.8065376354711637</v>
      </c>
      <c r="AT70">
        <f t="shared" si="16"/>
        <v>0</v>
      </c>
      <c r="AU70">
        <f t="shared" si="17"/>
        <v>1</v>
      </c>
      <c r="AV70">
        <f t="shared" si="18"/>
        <v>0</v>
      </c>
      <c r="AW70">
        <f t="shared" si="19"/>
        <v>0</v>
      </c>
      <c r="AX70">
        <f t="shared" si="20"/>
        <v>0</v>
      </c>
      <c r="AY70">
        <f t="shared" si="21"/>
        <v>0</v>
      </c>
      <c r="AZ70">
        <f t="shared" si="22"/>
        <v>0</v>
      </c>
      <c r="BA70">
        <f t="shared" si="23"/>
        <v>0</v>
      </c>
      <c r="BB70">
        <f t="shared" si="24"/>
        <v>2.8065376354711637</v>
      </c>
      <c r="BC70">
        <f t="shared" si="25"/>
        <v>0</v>
      </c>
      <c r="BD70">
        <f t="shared" si="26"/>
        <v>1</v>
      </c>
      <c r="BE70">
        <f t="shared" si="27"/>
        <v>0</v>
      </c>
      <c r="BF70">
        <f t="shared" si="28"/>
        <v>0</v>
      </c>
      <c r="BG70">
        <f t="shared" si="29"/>
        <v>0</v>
      </c>
      <c r="BH70">
        <f t="shared" si="30"/>
        <v>0</v>
      </c>
      <c r="BI70">
        <f t="shared" si="31"/>
        <v>2.4078637476242259</v>
      </c>
      <c r="BJ70">
        <f t="shared" si="32"/>
        <v>0</v>
      </c>
      <c r="BK70">
        <f t="shared" si="33"/>
        <v>1</v>
      </c>
      <c r="BL70">
        <f t="shared" si="34"/>
        <v>0</v>
      </c>
      <c r="BM70">
        <f t="shared" si="35"/>
        <v>0</v>
      </c>
      <c r="BN70">
        <f t="shared" si="36"/>
        <v>0</v>
      </c>
      <c r="BO70">
        <f t="shared" si="37"/>
        <v>0</v>
      </c>
      <c r="BP70">
        <f t="shared" si="38"/>
        <v>0</v>
      </c>
      <c r="BQ70">
        <f t="shared" si="39"/>
        <v>0</v>
      </c>
      <c r="BR70">
        <f t="shared" si="40"/>
        <v>2.4078637476242259</v>
      </c>
      <c r="BS70">
        <f t="shared" si="41"/>
        <v>0</v>
      </c>
      <c r="BT70">
        <f t="shared" si="42"/>
        <v>1</v>
      </c>
      <c r="CK70">
        <v>1.1896563768386801</v>
      </c>
      <c r="CL70">
        <v>3.12270283699036</v>
      </c>
      <c r="CM70" t="s">
        <v>75</v>
      </c>
      <c r="CN70">
        <v>0.70199999999999996</v>
      </c>
      <c r="CO70">
        <v>7.4999999999999997E-2</v>
      </c>
      <c r="CP70" t="s">
        <v>18</v>
      </c>
    </row>
    <row r="71" spans="1:94">
      <c r="A71" t="s">
        <v>16</v>
      </c>
      <c r="B71">
        <v>-0.55010420000000004</v>
      </c>
      <c r="C71">
        <v>1.610795</v>
      </c>
      <c r="D71">
        <v>-9.7206089999999995E-2</v>
      </c>
      <c r="E71">
        <v>3.5848289999999998E-2</v>
      </c>
      <c r="F71">
        <v>-0.51217489999999999</v>
      </c>
      <c r="G71">
        <v>2.6798099999999999E-3</v>
      </c>
      <c r="H71">
        <v>0.85812849999999996</v>
      </c>
      <c r="I71">
        <v>-0.40487970000000001</v>
      </c>
      <c r="J71">
        <v>1.631494</v>
      </c>
      <c r="K71">
        <v>-8.2658980000000007E-2</v>
      </c>
      <c r="L71">
        <v>-1.326332E-2</v>
      </c>
      <c r="M71">
        <v>-0.99364940000000002</v>
      </c>
      <c r="N71">
        <v>-0.11030429999999999</v>
      </c>
      <c r="O71">
        <v>1.783649E-2</v>
      </c>
      <c r="P71" s="9">
        <f t="shared" si="1"/>
        <v>0.9950971200597758</v>
      </c>
      <c r="Q71" s="9">
        <f t="shared" si="2"/>
        <v>0.98043655670251972</v>
      </c>
      <c r="R71" s="8">
        <f t="shared" si="3"/>
        <v>0.19812908031915577</v>
      </c>
      <c r="S71" s="8">
        <f t="shared" si="4"/>
        <v>6.30664450060896E-2</v>
      </c>
      <c r="T71" s="10">
        <v>4.0809350000000002</v>
      </c>
      <c r="U71" s="10">
        <f t="shared" si="5"/>
        <v>1.299001955373448</v>
      </c>
      <c r="V71">
        <v>-0.58101080000000005</v>
      </c>
      <c r="W71">
        <v>2.6192410000000002</v>
      </c>
      <c r="X71">
        <v>-4.0514590000000004</v>
      </c>
      <c r="Y71">
        <v>0.47921629999999998</v>
      </c>
      <c r="Z71">
        <v>0.40021780000000001</v>
      </c>
      <c r="AA71">
        <v>0.47192980000000001</v>
      </c>
      <c r="AB71">
        <v>0.3269225</v>
      </c>
      <c r="AC71" s="11">
        <f t="shared" si="6"/>
        <v>2.9590356332949028E-2</v>
      </c>
      <c r="AE71">
        <v>390.42169999999999</v>
      </c>
      <c r="AF71">
        <v>394.87110000000001</v>
      </c>
      <c r="AG71" s="12">
        <f t="shared" si="7"/>
        <v>4.4494000000000256</v>
      </c>
      <c r="AH71">
        <v>4</v>
      </c>
      <c r="AI71">
        <v>3</v>
      </c>
      <c r="AJ71" s="15">
        <f t="shared" si="8"/>
        <v>10.277553853293153</v>
      </c>
      <c r="AK71" s="16">
        <f t="shared" si="43"/>
        <v>5.913166673248516</v>
      </c>
      <c r="AL71" s="15">
        <f t="shared" si="9"/>
        <v>2.3098741073612383</v>
      </c>
      <c r="AM71" s="16">
        <f t="shared" si="10"/>
        <v>1.3289806880137731</v>
      </c>
      <c r="AO71">
        <f t="shared" si="11"/>
        <v>0</v>
      </c>
      <c r="AP71">
        <f t="shared" si="12"/>
        <v>0</v>
      </c>
      <c r="AQ71">
        <f t="shared" si="13"/>
        <v>0</v>
      </c>
      <c r="AR71">
        <f t="shared" si="14"/>
        <v>0</v>
      </c>
      <c r="AS71">
        <f t="shared" si="15"/>
        <v>0</v>
      </c>
      <c r="AT71">
        <f t="shared" si="16"/>
        <v>0</v>
      </c>
      <c r="AU71">
        <f t="shared" si="17"/>
        <v>0</v>
      </c>
      <c r="AV71">
        <f t="shared" si="18"/>
        <v>0</v>
      </c>
      <c r="AW71">
        <f t="shared" si="19"/>
        <v>0</v>
      </c>
      <c r="AX71">
        <f t="shared" si="20"/>
        <v>2.3098741073612383</v>
      </c>
      <c r="AY71">
        <f t="shared" si="21"/>
        <v>0</v>
      </c>
      <c r="AZ71">
        <f t="shared" si="22"/>
        <v>1</v>
      </c>
      <c r="BA71">
        <f t="shared" si="23"/>
        <v>2.3098741073612383</v>
      </c>
      <c r="BB71">
        <f t="shared" si="24"/>
        <v>0</v>
      </c>
      <c r="BC71">
        <f t="shared" si="25"/>
        <v>1</v>
      </c>
      <c r="BD71">
        <f t="shared" si="26"/>
        <v>0</v>
      </c>
      <c r="BE71">
        <f t="shared" si="27"/>
        <v>0</v>
      </c>
      <c r="BF71">
        <f t="shared" si="28"/>
        <v>0</v>
      </c>
      <c r="BG71">
        <f t="shared" si="29"/>
        <v>0</v>
      </c>
      <c r="BH71">
        <f t="shared" si="30"/>
        <v>0</v>
      </c>
      <c r="BI71">
        <f t="shared" si="31"/>
        <v>0</v>
      </c>
      <c r="BJ71">
        <f t="shared" si="32"/>
        <v>0</v>
      </c>
      <c r="BK71">
        <f t="shared" si="33"/>
        <v>0</v>
      </c>
      <c r="BL71">
        <f t="shared" si="34"/>
        <v>0</v>
      </c>
      <c r="BM71">
        <f t="shared" si="35"/>
        <v>0</v>
      </c>
      <c r="BN71">
        <f t="shared" si="36"/>
        <v>1.3289806880137731</v>
      </c>
      <c r="BO71">
        <f t="shared" si="37"/>
        <v>0</v>
      </c>
      <c r="BP71">
        <f t="shared" si="38"/>
        <v>1</v>
      </c>
      <c r="BQ71">
        <f t="shared" si="39"/>
        <v>1.3289806880137731</v>
      </c>
      <c r="BR71">
        <f t="shared" si="40"/>
        <v>0</v>
      </c>
      <c r="BS71">
        <f t="shared" si="41"/>
        <v>1</v>
      </c>
      <c r="BT71">
        <f t="shared" si="42"/>
        <v>0</v>
      </c>
      <c r="CK71">
        <v>2.89177465438843</v>
      </c>
      <c r="CL71">
        <v>1.60143446922302</v>
      </c>
      <c r="CM71" t="s">
        <v>76</v>
      </c>
      <c r="CN71">
        <v>0.30299999999999999</v>
      </c>
      <c r="CO71">
        <v>0.755</v>
      </c>
      <c r="CP71" t="s">
        <v>18</v>
      </c>
    </row>
    <row r="72" spans="1:94">
      <c r="A72" t="s">
        <v>20</v>
      </c>
      <c r="B72">
        <v>-0.40404960000000001</v>
      </c>
      <c r="C72">
        <v>1.620932</v>
      </c>
      <c r="D72">
        <v>-8.5772509999999996E-2</v>
      </c>
      <c r="E72">
        <v>-8.7323160000000004E-3</v>
      </c>
      <c r="F72">
        <v>-0.99916740000000004</v>
      </c>
      <c r="G72">
        <v>-3.8234310000000001E-2</v>
      </c>
      <c r="H72">
        <v>1.124589E-2</v>
      </c>
      <c r="I72">
        <v>-0.40266610000000003</v>
      </c>
      <c r="J72">
        <v>1.6171500000000001</v>
      </c>
      <c r="K72">
        <v>-9.0160959999999998E-2</v>
      </c>
      <c r="L72">
        <v>-4.3170680000000003E-3</v>
      </c>
      <c r="M72">
        <v>-0.9998977</v>
      </c>
      <c r="N72">
        <v>-1.2738849999999999E-2</v>
      </c>
      <c r="O72">
        <v>4.8754999999999996E-3</v>
      </c>
      <c r="P72" s="9">
        <f t="shared" si="1"/>
        <v>-0.5371133534925</v>
      </c>
      <c r="Q72" s="9">
        <f t="shared" si="2"/>
        <v>-0.42301849100008149</v>
      </c>
      <c r="R72" s="8">
        <f t="shared" si="3"/>
        <v>2.0075702894128375</v>
      </c>
      <c r="S72" s="8">
        <f t="shared" si="4"/>
        <v>0.63902947032896007</v>
      </c>
      <c r="T72" s="10">
        <v>1.700769</v>
      </c>
      <c r="U72" s="10">
        <f t="shared" si="5"/>
        <v>0.54137158681491948</v>
      </c>
      <c r="V72">
        <v>-0.42940129999999999</v>
      </c>
      <c r="W72">
        <v>1.6344190000000001</v>
      </c>
      <c r="X72">
        <v>-1.7862990000000001</v>
      </c>
      <c r="Y72">
        <v>0.4182478</v>
      </c>
      <c r="Z72">
        <v>0.46569500000000003</v>
      </c>
      <c r="AA72">
        <v>0.47214250000000002</v>
      </c>
      <c r="AB72">
        <v>0.40291640000000001</v>
      </c>
      <c r="AC72" s="11">
        <f t="shared" si="6"/>
        <v>3.7052991819985989E-2</v>
      </c>
      <c r="AE72">
        <v>396.3741</v>
      </c>
      <c r="AF72">
        <v>397.40440000000001</v>
      </c>
      <c r="AG72" s="12">
        <f t="shared" si="7"/>
        <v>1.0303000000000111</v>
      </c>
      <c r="AH72">
        <v>4</v>
      </c>
      <c r="AI72">
        <v>4</v>
      </c>
      <c r="AJ72" s="15">
        <f t="shared" si="8"/>
        <v>8.6903783606478555</v>
      </c>
      <c r="AK72" s="16">
        <f t="shared" si="43"/>
        <v>8.9296416550255344</v>
      </c>
      <c r="AL72" s="15">
        <f t="shared" si="9"/>
        <v>8.4348038053457852</v>
      </c>
      <c r="AM72" s="16">
        <f t="shared" si="10"/>
        <v>8.6670306270265343</v>
      </c>
      <c r="AO72">
        <f t="shared" si="11"/>
        <v>0</v>
      </c>
      <c r="AP72">
        <f t="shared" si="12"/>
        <v>0</v>
      </c>
      <c r="AQ72">
        <f t="shared" si="13"/>
        <v>0</v>
      </c>
      <c r="AR72">
        <f t="shared" si="14"/>
        <v>0</v>
      </c>
      <c r="AS72">
        <f t="shared" si="15"/>
        <v>0</v>
      </c>
      <c r="AT72">
        <f t="shared" si="16"/>
        <v>0</v>
      </c>
      <c r="AU72">
        <f t="shared" si="17"/>
        <v>0</v>
      </c>
      <c r="AV72">
        <f t="shared" si="18"/>
        <v>0</v>
      </c>
      <c r="AW72">
        <f t="shared" si="19"/>
        <v>0</v>
      </c>
      <c r="AX72">
        <f t="shared" si="20"/>
        <v>0</v>
      </c>
      <c r="AY72">
        <f t="shared" si="21"/>
        <v>0</v>
      </c>
      <c r="AZ72">
        <f t="shared" si="22"/>
        <v>0</v>
      </c>
      <c r="BA72">
        <f t="shared" si="23"/>
        <v>8.4348038053457852</v>
      </c>
      <c r="BB72">
        <f t="shared" si="24"/>
        <v>8.4348038053457852</v>
      </c>
      <c r="BC72">
        <f t="shared" si="25"/>
        <v>1</v>
      </c>
      <c r="BD72">
        <f t="shared" si="26"/>
        <v>1</v>
      </c>
      <c r="BE72">
        <f t="shared" si="27"/>
        <v>0</v>
      </c>
      <c r="BF72">
        <f t="shared" si="28"/>
        <v>0</v>
      </c>
      <c r="BG72">
        <f t="shared" si="29"/>
        <v>0</v>
      </c>
      <c r="BH72">
        <f t="shared" si="30"/>
        <v>0</v>
      </c>
      <c r="BI72">
        <f t="shared" si="31"/>
        <v>0</v>
      </c>
      <c r="BJ72">
        <f t="shared" si="32"/>
        <v>0</v>
      </c>
      <c r="BK72">
        <f t="shared" si="33"/>
        <v>0</v>
      </c>
      <c r="BL72">
        <f t="shared" si="34"/>
        <v>0</v>
      </c>
      <c r="BM72">
        <f t="shared" si="35"/>
        <v>0</v>
      </c>
      <c r="BN72">
        <f t="shared" si="36"/>
        <v>0</v>
      </c>
      <c r="BO72">
        <f t="shared" si="37"/>
        <v>0</v>
      </c>
      <c r="BP72">
        <f t="shared" si="38"/>
        <v>0</v>
      </c>
      <c r="BQ72">
        <f t="shared" si="39"/>
        <v>8.6670306270265343</v>
      </c>
      <c r="BR72">
        <f t="shared" si="40"/>
        <v>8.6670306270265343</v>
      </c>
      <c r="BS72">
        <f t="shared" si="41"/>
        <v>1</v>
      </c>
      <c r="BT72">
        <f t="shared" si="42"/>
        <v>1</v>
      </c>
      <c r="CK72">
        <v>3.1247076988220202</v>
      </c>
      <c r="CL72">
        <v>2.6526744365692099</v>
      </c>
      <c r="CM72" t="s">
        <v>77</v>
      </c>
      <c r="CN72">
        <v>0.90700000000000003</v>
      </c>
      <c r="CO72">
        <v>0.48</v>
      </c>
      <c r="CP72" t="s">
        <v>18</v>
      </c>
    </row>
    <row r="73" spans="1:94">
      <c r="A73" t="s">
        <v>20</v>
      </c>
      <c r="B73">
        <v>-0.40128659999999999</v>
      </c>
      <c r="C73">
        <v>1.6125849999999999</v>
      </c>
      <c r="D73">
        <v>-0.1012907</v>
      </c>
      <c r="E73">
        <v>-1.039926E-3</v>
      </c>
      <c r="F73">
        <v>-0.99893730000000003</v>
      </c>
      <c r="G73">
        <v>1.6231140000000002E-2</v>
      </c>
      <c r="H73">
        <v>4.3125280000000002E-2</v>
      </c>
      <c r="I73">
        <v>-0.55384580000000005</v>
      </c>
      <c r="J73">
        <v>1.6131450000000001</v>
      </c>
      <c r="K73">
        <v>-0.17283519999999999</v>
      </c>
      <c r="L73">
        <v>1.6852590000000001E-2</v>
      </c>
      <c r="M73">
        <v>0.54130610000000001</v>
      </c>
      <c r="N73">
        <v>-8.7704730000000009E-3</v>
      </c>
      <c r="O73">
        <v>0.840611</v>
      </c>
      <c r="P73" s="9">
        <f t="shared" si="1"/>
        <v>-0.25644047344785575</v>
      </c>
      <c r="Q73" s="9">
        <f t="shared" si="2"/>
        <v>-0.86847656715567911</v>
      </c>
      <c r="R73" s="8">
        <f t="shared" si="3"/>
        <v>2.6229172163970729</v>
      </c>
      <c r="S73" s="8">
        <f t="shared" si="4"/>
        <v>0.83490048062085731</v>
      </c>
      <c r="T73" s="10">
        <v>1.084751</v>
      </c>
      <c r="U73" s="10">
        <f t="shared" si="5"/>
        <v>0.34528696734775316</v>
      </c>
      <c r="V73">
        <v>0.62301830000000002</v>
      </c>
      <c r="W73">
        <v>1.6242019999999999</v>
      </c>
      <c r="X73">
        <v>0.25556990000000002</v>
      </c>
      <c r="Y73">
        <v>0.4154736</v>
      </c>
      <c r="Z73">
        <v>0.4807708</v>
      </c>
      <c r="AA73">
        <v>0.42762489999999997</v>
      </c>
      <c r="AB73">
        <v>0.34603909999999999</v>
      </c>
      <c r="AC73" s="11">
        <f t="shared" si="6"/>
        <v>2.9557634541144896E-2</v>
      </c>
      <c r="AE73">
        <v>398.92140000000001</v>
      </c>
      <c r="AF73">
        <v>402.32209999999998</v>
      </c>
      <c r="AG73" s="12">
        <f t="shared" si="7"/>
        <v>3.4006999999999721</v>
      </c>
      <c r="AH73">
        <v>2</v>
      </c>
      <c r="AI73">
        <v>1</v>
      </c>
      <c r="AJ73" s="15">
        <f t="shared" si="8"/>
        <v>8.3676142902448785</v>
      </c>
      <c r="AK73" s="16">
        <f t="shared" si="43"/>
        <v>9.6414226485927763</v>
      </c>
      <c r="AL73" s="15">
        <f t="shared" si="9"/>
        <v>2.4605564413929328</v>
      </c>
      <c r="AM73" s="16">
        <f t="shared" si="10"/>
        <v>2.8351288407071649</v>
      </c>
      <c r="AO73">
        <f t="shared" si="11"/>
        <v>0</v>
      </c>
      <c r="AP73">
        <f t="shared" si="12"/>
        <v>2.4605564413929328</v>
      </c>
      <c r="AQ73">
        <f t="shared" si="13"/>
        <v>0</v>
      </c>
      <c r="AR73">
        <f t="shared" si="14"/>
        <v>1</v>
      </c>
      <c r="AS73">
        <f t="shared" si="15"/>
        <v>2.4605564413929328</v>
      </c>
      <c r="AT73">
        <f t="shared" si="16"/>
        <v>0</v>
      </c>
      <c r="AU73">
        <f t="shared" si="17"/>
        <v>1</v>
      </c>
      <c r="AV73">
        <f t="shared" si="18"/>
        <v>0</v>
      </c>
      <c r="AW73">
        <f t="shared" si="19"/>
        <v>0</v>
      </c>
      <c r="AX73">
        <f t="shared" si="20"/>
        <v>0</v>
      </c>
      <c r="AY73">
        <f t="shared" si="21"/>
        <v>0</v>
      </c>
      <c r="AZ73">
        <f t="shared" si="22"/>
        <v>0</v>
      </c>
      <c r="BA73">
        <f t="shared" si="23"/>
        <v>0</v>
      </c>
      <c r="BB73">
        <f t="shared" si="24"/>
        <v>0</v>
      </c>
      <c r="BC73">
        <f t="shared" si="25"/>
        <v>0</v>
      </c>
      <c r="BD73">
        <f t="shared" si="26"/>
        <v>0</v>
      </c>
      <c r="BE73">
        <f t="shared" si="27"/>
        <v>0</v>
      </c>
      <c r="BF73">
        <f t="shared" si="28"/>
        <v>2.8351288407071649</v>
      </c>
      <c r="BG73">
        <f t="shared" si="29"/>
        <v>0</v>
      </c>
      <c r="BH73">
        <f t="shared" si="30"/>
        <v>1</v>
      </c>
      <c r="BI73">
        <f t="shared" si="31"/>
        <v>2.8351288407071649</v>
      </c>
      <c r="BJ73">
        <f t="shared" si="32"/>
        <v>0</v>
      </c>
      <c r="BK73">
        <f t="shared" si="33"/>
        <v>1</v>
      </c>
      <c r="BL73">
        <f t="shared" si="34"/>
        <v>0</v>
      </c>
      <c r="BM73">
        <f t="shared" si="35"/>
        <v>0</v>
      </c>
      <c r="BN73">
        <f t="shared" si="36"/>
        <v>0</v>
      </c>
      <c r="BO73">
        <f t="shared" si="37"/>
        <v>0</v>
      </c>
      <c r="BP73">
        <f t="shared" si="38"/>
        <v>0</v>
      </c>
      <c r="BQ73">
        <f t="shared" si="39"/>
        <v>0</v>
      </c>
      <c r="BR73">
        <f t="shared" si="40"/>
        <v>0</v>
      </c>
      <c r="BS73">
        <f t="shared" si="41"/>
        <v>0</v>
      </c>
      <c r="BT73">
        <f t="shared" si="42"/>
        <v>0</v>
      </c>
      <c r="CK73">
        <v>1.23557388782501</v>
      </c>
      <c r="CL73">
        <v>1.1340728960931299E-2</v>
      </c>
      <c r="CM73" t="s">
        <v>78</v>
      </c>
      <c r="CN73">
        <v>0.83699999999999997</v>
      </c>
      <c r="CO73">
        <v>0.58299999999999996</v>
      </c>
      <c r="CP73" t="s">
        <v>18</v>
      </c>
    </row>
    <row r="74" spans="1:94">
      <c r="A74" t="s">
        <v>16</v>
      </c>
      <c r="B74">
        <v>-0.54301120000000003</v>
      </c>
      <c r="C74">
        <v>1.611283</v>
      </c>
      <c r="D74">
        <v>-0.13581670000000001</v>
      </c>
      <c r="E74">
        <v>3.6215379999999998E-2</v>
      </c>
      <c r="F74">
        <v>0.53167770000000003</v>
      </c>
      <c r="G74">
        <v>-1.4599040000000001E-2</v>
      </c>
      <c r="H74">
        <v>0.84604630000000003</v>
      </c>
      <c r="I74">
        <v>-0.65107959999999998</v>
      </c>
      <c r="J74">
        <v>1.6367130000000001</v>
      </c>
      <c r="K74">
        <v>0.1037293</v>
      </c>
      <c r="L74">
        <v>-5.6708119999999999E-3</v>
      </c>
      <c r="M74">
        <v>-0.94215879999999996</v>
      </c>
      <c r="N74">
        <v>-0.14896010000000001</v>
      </c>
      <c r="O74">
        <v>0.30019230000000002</v>
      </c>
      <c r="P74" s="9">
        <f t="shared" si="1"/>
        <v>0.55391631995789847</v>
      </c>
      <c r="Q74" s="9">
        <f t="shared" si="2"/>
        <v>-0.38635342096859804</v>
      </c>
      <c r="R74" s="8">
        <f t="shared" si="3"/>
        <v>1.9674710594904958</v>
      </c>
      <c r="S74" s="8">
        <f t="shared" si="4"/>
        <v>0.62626548901632184</v>
      </c>
      <c r="T74" s="10">
        <v>3.3050609999999998</v>
      </c>
      <c r="U74" s="10">
        <f t="shared" si="5"/>
        <v>1.0520335907404854</v>
      </c>
      <c r="V74">
        <v>-2.4790399999999999</v>
      </c>
      <c r="W74">
        <v>2.8153139999999999</v>
      </c>
      <c r="X74">
        <v>-2.5286249999999999</v>
      </c>
      <c r="Y74">
        <v>0.44451269999999998</v>
      </c>
      <c r="Z74">
        <v>0.4773251</v>
      </c>
      <c r="AA74">
        <v>0.41585230000000001</v>
      </c>
      <c r="AB74">
        <v>0.43912709999999999</v>
      </c>
      <c r="AC74" s="11">
        <f t="shared" si="6"/>
        <v>3.8746082002717445E-2</v>
      </c>
      <c r="AE74">
        <v>403.83620000000002</v>
      </c>
      <c r="AF74">
        <v>407.60669999999999</v>
      </c>
      <c r="AG74" s="12">
        <f t="shared" si="7"/>
        <v>3.77049999999997</v>
      </c>
      <c r="AH74">
        <v>4</v>
      </c>
      <c r="AI74">
        <v>4</v>
      </c>
      <c r="AJ74" s="15">
        <f t="shared" si="8"/>
        <v>9.5844076576756798</v>
      </c>
      <c r="AK74" s="16">
        <f t="shared" si="43"/>
        <v>8.8360731731046975</v>
      </c>
      <c r="AL74" s="15">
        <f t="shared" si="9"/>
        <v>2.5419460701964609</v>
      </c>
      <c r="AM74" s="16">
        <f t="shared" si="10"/>
        <v>2.3434751818339126</v>
      </c>
      <c r="AO74">
        <f t="shared" si="11"/>
        <v>0</v>
      </c>
      <c r="AP74">
        <f t="shared" si="12"/>
        <v>0</v>
      </c>
      <c r="AQ74">
        <f t="shared" si="13"/>
        <v>0</v>
      </c>
      <c r="AR74">
        <f t="shared" si="14"/>
        <v>0</v>
      </c>
      <c r="AS74">
        <f t="shared" si="15"/>
        <v>0</v>
      </c>
      <c r="AT74">
        <f t="shared" si="16"/>
        <v>0</v>
      </c>
      <c r="AU74">
        <f t="shared" si="17"/>
        <v>0</v>
      </c>
      <c r="AV74">
        <f t="shared" si="18"/>
        <v>0</v>
      </c>
      <c r="AW74">
        <f t="shared" si="19"/>
        <v>0</v>
      </c>
      <c r="AX74">
        <f t="shared" si="20"/>
        <v>0</v>
      </c>
      <c r="AY74">
        <f t="shared" si="21"/>
        <v>0</v>
      </c>
      <c r="AZ74">
        <f t="shared" si="22"/>
        <v>0</v>
      </c>
      <c r="BA74">
        <f t="shared" si="23"/>
        <v>2.5419460701964609</v>
      </c>
      <c r="BB74">
        <f t="shared" si="24"/>
        <v>2.5419460701964609</v>
      </c>
      <c r="BC74">
        <f t="shared" si="25"/>
        <v>1</v>
      </c>
      <c r="BD74">
        <f t="shared" si="26"/>
        <v>1</v>
      </c>
      <c r="BE74">
        <f t="shared" si="27"/>
        <v>0</v>
      </c>
      <c r="BF74">
        <f t="shared" si="28"/>
        <v>0</v>
      </c>
      <c r="BG74">
        <f t="shared" si="29"/>
        <v>0</v>
      </c>
      <c r="BH74">
        <f t="shared" si="30"/>
        <v>0</v>
      </c>
      <c r="BI74">
        <f t="shared" si="31"/>
        <v>0</v>
      </c>
      <c r="BJ74">
        <f t="shared" si="32"/>
        <v>0</v>
      </c>
      <c r="BK74">
        <f t="shared" si="33"/>
        <v>0</v>
      </c>
      <c r="BL74">
        <f t="shared" si="34"/>
        <v>0</v>
      </c>
      <c r="BM74">
        <f t="shared" si="35"/>
        <v>0</v>
      </c>
      <c r="BN74">
        <f t="shared" si="36"/>
        <v>0</v>
      </c>
      <c r="BO74">
        <f t="shared" si="37"/>
        <v>0</v>
      </c>
      <c r="BP74">
        <f t="shared" si="38"/>
        <v>0</v>
      </c>
      <c r="BQ74">
        <f t="shared" si="39"/>
        <v>2.3434751818339126</v>
      </c>
      <c r="BR74">
        <f t="shared" si="40"/>
        <v>2.3434751818339126</v>
      </c>
      <c r="BS74">
        <f t="shared" si="41"/>
        <v>1</v>
      </c>
      <c r="BT74">
        <f t="shared" si="42"/>
        <v>1</v>
      </c>
      <c r="CK74">
        <v>2.3803555965423602</v>
      </c>
      <c r="CL74">
        <v>2.5852203369140598</v>
      </c>
      <c r="CM74" t="s">
        <v>79</v>
      </c>
      <c r="CN74">
        <v>0.57699999999999996</v>
      </c>
      <c r="CO74">
        <v>3.6999999999999998E-2</v>
      </c>
      <c r="CP74" t="s">
        <v>18</v>
      </c>
    </row>
    <row r="75" spans="1:94">
      <c r="A75" t="s">
        <v>22</v>
      </c>
      <c r="B75">
        <v>-0.6120158</v>
      </c>
      <c r="C75">
        <v>1.627302</v>
      </c>
      <c r="D75">
        <v>7.8439350000000005E-2</v>
      </c>
      <c r="E75">
        <v>-1.0588459999999999E-2</v>
      </c>
      <c r="F75">
        <v>-0.94425400000000004</v>
      </c>
      <c r="G75">
        <v>-7.1999530000000006E-2</v>
      </c>
      <c r="H75">
        <v>0.32107380000000002</v>
      </c>
      <c r="I75">
        <v>-0.95216409999999996</v>
      </c>
      <c r="J75">
        <v>1.6171610000000001</v>
      </c>
      <c r="K75">
        <v>0.36105379999999998</v>
      </c>
      <c r="L75">
        <v>7.7027369999999998E-2</v>
      </c>
      <c r="M75">
        <v>-0.77294609999999997</v>
      </c>
      <c r="N75">
        <v>-8.9078729999999995E-2</v>
      </c>
      <c r="O75">
        <v>-0.62344710000000003</v>
      </c>
      <c r="P75" s="9">
        <f t="shared" si="1"/>
        <v>-0.57033209063250534</v>
      </c>
      <c r="Q75" s="9">
        <f t="shared" si="2"/>
        <v>-0.34944261278951139</v>
      </c>
      <c r="R75" s="8">
        <f t="shared" si="3"/>
        <v>1.9277724739667597</v>
      </c>
      <c r="S75" s="8">
        <f t="shared" si="4"/>
        <v>0.61362903677660385</v>
      </c>
      <c r="T75" s="10">
        <v>0.49080770000000001</v>
      </c>
      <c r="U75" s="10">
        <f t="shared" si="5"/>
        <v>0.15622894312512808</v>
      </c>
      <c r="V75">
        <v>-0.1848368</v>
      </c>
      <c r="W75">
        <v>1.867054</v>
      </c>
      <c r="X75">
        <v>0.1089191</v>
      </c>
      <c r="Y75">
        <v>0.45050089999999998</v>
      </c>
      <c r="Z75">
        <v>0.45758179999999998</v>
      </c>
      <c r="AA75">
        <v>0.47458650000000002</v>
      </c>
      <c r="AB75">
        <v>0.49591059999999998</v>
      </c>
      <c r="AC75" s="11">
        <f t="shared" si="6"/>
        <v>4.8515797742828194E-2</v>
      </c>
      <c r="AE75">
        <v>409.12020000000001</v>
      </c>
      <c r="AF75">
        <v>412.95319999999998</v>
      </c>
      <c r="AG75" s="12">
        <f t="shared" si="7"/>
        <v>3.83299999999997</v>
      </c>
      <c r="AH75">
        <v>2</v>
      </c>
      <c r="AI75">
        <v>1</v>
      </c>
      <c r="AJ75" s="15">
        <f t="shared" si="8"/>
        <v>6.508556384106984</v>
      </c>
      <c r="AK75" s="16">
        <f t="shared" si="43"/>
        <v>8.4822613832215321</v>
      </c>
      <c r="AL75" s="15">
        <f t="shared" si="9"/>
        <v>1.6980319290652321</v>
      </c>
      <c r="AM75" s="16">
        <f t="shared" si="10"/>
        <v>2.2129562700812935</v>
      </c>
      <c r="AO75">
        <f t="shared" si="11"/>
        <v>0</v>
      </c>
      <c r="AP75">
        <f t="shared" si="12"/>
        <v>1.6980319290652321</v>
      </c>
      <c r="AQ75">
        <f t="shared" si="13"/>
        <v>0</v>
      </c>
      <c r="AR75">
        <f t="shared" si="14"/>
        <v>1</v>
      </c>
      <c r="AS75">
        <f t="shared" si="15"/>
        <v>1.6980319290652321</v>
      </c>
      <c r="AT75">
        <f t="shared" si="16"/>
        <v>0</v>
      </c>
      <c r="AU75">
        <f t="shared" si="17"/>
        <v>1</v>
      </c>
      <c r="AV75">
        <f t="shared" si="18"/>
        <v>0</v>
      </c>
      <c r="AW75">
        <f t="shared" si="19"/>
        <v>0</v>
      </c>
      <c r="AX75">
        <f t="shared" si="20"/>
        <v>0</v>
      </c>
      <c r="AY75">
        <f t="shared" si="21"/>
        <v>0</v>
      </c>
      <c r="AZ75">
        <f t="shared" si="22"/>
        <v>0</v>
      </c>
      <c r="BA75">
        <f t="shared" si="23"/>
        <v>0</v>
      </c>
      <c r="BB75">
        <f t="shared" si="24"/>
        <v>0</v>
      </c>
      <c r="BC75">
        <f t="shared" si="25"/>
        <v>0</v>
      </c>
      <c r="BD75">
        <f t="shared" si="26"/>
        <v>0</v>
      </c>
      <c r="BE75">
        <f t="shared" si="27"/>
        <v>0</v>
      </c>
      <c r="BF75">
        <f t="shared" si="28"/>
        <v>2.2129562700812935</v>
      </c>
      <c r="BG75">
        <f t="shared" si="29"/>
        <v>0</v>
      </c>
      <c r="BH75">
        <f t="shared" si="30"/>
        <v>1</v>
      </c>
      <c r="BI75">
        <f t="shared" si="31"/>
        <v>2.2129562700812935</v>
      </c>
      <c r="BJ75">
        <f t="shared" si="32"/>
        <v>0</v>
      </c>
      <c r="BK75">
        <f t="shared" si="33"/>
        <v>1</v>
      </c>
      <c r="BL75">
        <f t="shared" si="34"/>
        <v>0</v>
      </c>
      <c r="BM75">
        <f t="shared" si="35"/>
        <v>0</v>
      </c>
      <c r="BN75">
        <f t="shared" si="36"/>
        <v>0</v>
      </c>
      <c r="BO75">
        <f t="shared" si="37"/>
        <v>0</v>
      </c>
      <c r="BP75">
        <f t="shared" si="38"/>
        <v>0</v>
      </c>
      <c r="BQ75">
        <f t="shared" si="39"/>
        <v>0</v>
      </c>
      <c r="BR75">
        <f t="shared" si="40"/>
        <v>0</v>
      </c>
      <c r="BS75">
        <f t="shared" si="41"/>
        <v>0</v>
      </c>
      <c r="BT75">
        <f t="shared" si="42"/>
        <v>0</v>
      </c>
      <c r="CK75">
        <v>1.50865519046783</v>
      </c>
      <c r="CL75">
        <v>0.51143676042556796</v>
      </c>
      <c r="CM75" t="s">
        <v>80</v>
      </c>
      <c r="CN75">
        <v>0.66200000000000003</v>
      </c>
      <c r="CO75">
        <v>0.70199999999999996</v>
      </c>
      <c r="CP75" t="s">
        <v>18</v>
      </c>
    </row>
    <row r="76" spans="1:94">
      <c r="A76" t="s">
        <v>22</v>
      </c>
      <c r="B76">
        <v>-0.86995339999999999</v>
      </c>
      <c r="C76">
        <v>1.608325</v>
      </c>
      <c r="D76">
        <v>0.3340977</v>
      </c>
      <c r="E76">
        <v>-2.3441880000000001E-3</v>
      </c>
      <c r="F76">
        <v>-0.7564012</v>
      </c>
      <c r="G76">
        <v>6.5542619999999999E-3</v>
      </c>
      <c r="H76">
        <v>-0.65407099999999996</v>
      </c>
      <c r="I76">
        <v>-0.69743900000000003</v>
      </c>
      <c r="J76">
        <v>1.6319109999999999</v>
      </c>
      <c r="K76">
        <v>0.1789499</v>
      </c>
      <c r="L76">
        <v>-0.1305837</v>
      </c>
      <c r="M76">
        <v>-6.6001119999999996E-2</v>
      </c>
      <c r="N76">
        <v>-5.170392E-2</v>
      </c>
      <c r="O76">
        <v>0.98788589999999998</v>
      </c>
      <c r="P76" s="9">
        <f t="shared" si="1"/>
        <v>0.98177383930436957</v>
      </c>
      <c r="Q76" s="9">
        <f t="shared" si="2"/>
        <v>0.92775974308488407</v>
      </c>
      <c r="R76" s="8">
        <f t="shared" si="3"/>
        <v>0.38243218342331242</v>
      </c>
      <c r="S76" s="8">
        <f t="shared" si="4"/>
        <v>0.12173194477849314</v>
      </c>
      <c r="T76" s="10">
        <v>2.2158679999999999</v>
      </c>
      <c r="U76" s="10">
        <f t="shared" si="5"/>
        <v>0.70533269087830386</v>
      </c>
      <c r="V76">
        <v>-0.94720990000000005</v>
      </c>
      <c r="W76">
        <v>2.2673869999999998</v>
      </c>
      <c r="X76">
        <v>2.4482740000000001</v>
      </c>
      <c r="Y76">
        <v>0.47702430000000001</v>
      </c>
      <c r="Z76">
        <v>0.41375319999999999</v>
      </c>
      <c r="AA76">
        <v>0.43872709999999998</v>
      </c>
      <c r="AB76">
        <v>0.49929050000000003</v>
      </c>
      <c r="AC76" s="11">
        <f t="shared" si="6"/>
        <v>4.3234419565483767E-2</v>
      </c>
      <c r="AE76">
        <v>414.4717</v>
      </c>
      <c r="AF76">
        <v>418.50510000000003</v>
      </c>
      <c r="AG76" s="12">
        <f t="shared" si="7"/>
        <v>4.0334000000000287</v>
      </c>
      <c r="AH76">
        <v>1</v>
      </c>
      <c r="AI76">
        <v>3</v>
      </c>
      <c r="AJ76" s="15">
        <f t="shared" si="8"/>
        <v>8.8494728125014817</v>
      </c>
      <c r="AK76" s="16">
        <f t="shared" si="43"/>
        <v>6.3148767133309276</v>
      </c>
      <c r="AL76" s="15">
        <f t="shared" si="9"/>
        <v>2.1940479031341842</v>
      </c>
      <c r="AM76" s="16">
        <f t="shared" si="10"/>
        <v>1.5656460339492444</v>
      </c>
      <c r="AO76">
        <f t="shared" si="11"/>
        <v>2.1940479031341842</v>
      </c>
      <c r="AP76">
        <f t="shared" si="12"/>
        <v>0</v>
      </c>
      <c r="AQ76">
        <f t="shared" si="13"/>
        <v>1</v>
      </c>
      <c r="AR76">
        <f t="shared" si="14"/>
        <v>0</v>
      </c>
      <c r="AS76">
        <f t="shared" si="15"/>
        <v>0</v>
      </c>
      <c r="AT76">
        <f t="shared" si="16"/>
        <v>0</v>
      </c>
      <c r="AU76">
        <f t="shared" si="17"/>
        <v>0</v>
      </c>
      <c r="AV76">
        <f t="shared" si="18"/>
        <v>0</v>
      </c>
      <c r="AW76">
        <f t="shared" si="19"/>
        <v>0</v>
      </c>
      <c r="AX76">
        <f t="shared" si="20"/>
        <v>2.1940479031341842</v>
      </c>
      <c r="AY76">
        <f t="shared" si="21"/>
        <v>0</v>
      </c>
      <c r="AZ76">
        <f t="shared" si="22"/>
        <v>1</v>
      </c>
      <c r="BA76">
        <f t="shared" si="23"/>
        <v>0</v>
      </c>
      <c r="BB76">
        <f t="shared" si="24"/>
        <v>0</v>
      </c>
      <c r="BC76">
        <f t="shared" si="25"/>
        <v>0</v>
      </c>
      <c r="BD76">
        <f t="shared" si="26"/>
        <v>0</v>
      </c>
      <c r="BE76">
        <f t="shared" si="27"/>
        <v>1.5656460339492444</v>
      </c>
      <c r="BF76">
        <f t="shared" si="28"/>
        <v>0</v>
      </c>
      <c r="BG76">
        <f t="shared" si="29"/>
        <v>1</v>
      </c>
      <c r="BH76">
        <f t="shared" si="30"/>
        <v>0</v>
      </c>
      <c r="BI76">
        <f t="shared" si="31"/>
        <v>0</v>
      </c>
      <c r="BJ76">
        <f t="shared" si="32"/>
        <v>0</v>
      </c>
      <c r="BK76">
        <f t="shared" si="33"/>
        <v>0</v>
      </c>
      <c r="BL76">
        <f t="shared" si="34"/>
        <v>0</v>
      </c>
      <c r="BM76">
        <f t="shared" si="35"/>
        <v>0</v>
      </c>
      <c r="BN76">
        <f t="shared" si="36"/>
        <v>1.5656460339492444</v>
      </c>
      <c r="BO76">
        <f t="shared" si="37"/>
        <v>0</v>
      </c>
      <c r="BP76">
        <f t="shared" si="38"/>
        <v>1</v>
      </c>
      <c r="BQ76">
        <f t="shared" si="39"/>
        <v>0</v>
      </c>
      <c r="BR76">
        <f t="shared" si="40"/>
        <v>0</v>
      </c>
      <c r="BS76">
        <f t="shared" si="41"/>
        <v>0</v>
      </c>
      <c r="BT76">
        <f t="shared" si="42"/>
        <v>0</v>
      </c>
      <c r="CK76">
        <v>0.30413168668746898</v>
      </c>
      <c r="CL76">
        <v>1.6874856948852499</v>
      </c>
      <c r="CM76" t="s">
        <v>81</v>
      </c>
      <c r="CN76">
        <v>0.56000000000000005</v>
      </c>
      <c r="CO76">
        <v>3.4000000000000002E-2</v>
      </c>
      <c r="CP76" t="s">
        <v>18</v>
      </c>
    </row>
    <row r="77" spans="1:94">
      <c r="A77" t="s">
        <v>22</v>
      </c>
      <c r="B77">
        <v>-0.71726330000000005</v>
      </c>
      <c r="C77">
        <v>1.6290180000000001</v>
      </c>
      <c r="D77">
        <v>0.16117239999999999</v>
      </c>
      <c r="E77">
        <v>-9.2070139999999995E-2</v>
      </c>
      <c r="F77">
        <v>-8.0812759999999997E-2</v>
      </c>
      <c r="G77">
        <v>-3.0261949999999999E-2</v>
      </c>
      <c r="H77">
        <v>0.99200639999999995</v>
      </c>
      <c r="I77">
        <v>-0.7181691</v>
      </c>
      <c r="J77">
        <v>1.6167279999999999</v>
      </c>
      <c r="K77">
        <v>0.20137749999999999</v>
      </c>
      <c r="L77">
        <v>6.0696090000000001E-3</v>
      </c>
      <c r="M77">
        <v>6.2504660000000004E-2</v>
      </c>
      <c r="N77">
        <v>-1.7573600000000002E-2</v>
      </c>
      <c r="O77">
        <v>0.99787150000000002</v>
      </c>
      <c r="P77" s="9">
        <f t="shared" si="1"/>
        <v>-5.1015407072182391E-2</v>
      </c>
      <c r="Q77" s="9">
        <f t="shared" si="2"/>
        <v>-0.99479485648251909</v>
      </c>
      <c r="R77" s="8">
        <f t="shared" si="3"/>
        <v>3.0395175304470796</v>
      </c>
      <c r="S77" s="8">
        <f t="shared" si="4"/>
        <v>0.9675084791702464</v>
      </c>
      <c r="T77" s="10">
        <v>3.805644</v>
      </c>
      <c r="U77" s="10">
        <f t="shared" si="5"/>
        <v>1.2113741084960259</v>
      </c>
      <c r="V77">
        <v>-4.5693280000000003E-2</v>
      </c>
      <c r="W77">
        <v>1.6794359999999999</v>
      </c>
      <c r="X77">
        <v>3.9067530000000001</v>
      </c>
      <c r="Y77">
        <v>0.45311190000000001</v>
      </c>
      <c r="Z77">
        <v>0.413495</v>
      </c>
      <c r="AA77">
        <v>0.46863359999999998</v>
      </c>
      <c r="AB77">
        <v>0.41066770000000002</v>
      </c>
      <c r="AC77" s="11">
        <f t="shared" si="6"/>
        <v>3.6057839375527395E-2</v>
      </c>
      <c r="AE77">
        <v>420.02100000000002</v>
      </c>
      <c r="AF77">
        <v>422.08850000000001</v>
      </c>
      <c r="AG77" s="12">
        <f t="shared" si="7"/>
        <v>2.0674999999999955</v>
      </c>
      <c r="AH77">
        <v>1</v>
      </c>
      <c r="AI77">
        <v>1</v>
      </c>
      <c r="AJ77" s="15">
        <f t="shared" si="8"/>
        <v>9.8916088503186295</v>
      </c>
      <c r="AK77" s="16">
        <f t="shared" si="43"/>
        <v>9.5673105792599173</v>
      </c>
      <c r="AL77" s="15">
        <f t="shared" si="9"/>
        <v>4.7843331803234106</v>
      </c>
      <c r="AM77" s="16">
        <f t="shared" si="10"/>
        <v>4.6274779101620016</v>
      </c>
      <c r="AO77">
        <f t="shared" si="11"/>
        <v>4.7843331803234106</v>
      </c>
      <c r="AP77">
        <f t="shared" si="12"/>
        <v>4.7843331803234106</v>
      </c>
      <c r="AQ77">
        <f t="shared" si="13"/>
        <v>1</v>
      </c>
      <c r="AR77">
        <f t="shared" si="14"/>
        <v>1</v>
      </c>
      <c r="AS77">
        <f t="shared" si="15"/>
        <v>0</v>
      </c>
      <c r="AT77">
        <f t="shared" si="16"/>
        <v>0</v>
      </c>
      <c r="AU77">
        <f t="shared" si="17"/>
        <v>0</v>
      </c>
      <c r="AV77">
        <f t="shared" si="18"/>
        <v>0</v>
      </c>
      <c r="AW77">
        <f t="shared" si="19"/>
        <v>0</v>
      </c>
      <c r="AX77">
        <f t="shared" si="20"/>
        <v>0</v>
      </c>
      <c r="AY77">
        <f t="shared" si="21"/>
        <v>0</v>
      </c>
      <c r="AZ77">
        <f t="shared" si="22"/>
        <v>0</v>
      </c>
      <c r="BA77">
        <f t="shared" si="23"/>
        <v>0</v>
      </c>
      <c r="BB77">
        <f t="shared" si="24"/>
        <v>0</v>
      </c>
      <c r="BC77">
        <f t="shared" si="25"/>
        <v>0</v>
      </c>
      <c r="BD77">
        <f t="shared" si="26"/>
        <v>0</v>
      </c>
      <c r="BE77">
        <f t="shared" si="27"/>
        <v>4.6274779101620016</v>
      </c>
      <c r="BF77">
        <f t="shared" si="28"/>
        <v>4.6274779101620016</v>
      </c>
      <c r="BG77">
        <f t="shared" si="29"/>
        <v>1</v>
      </c>
      <c r="BH77">
        <f t="shared" si="30"/>
        <v>1</v>
      </c>
      <c r="BI77">
        <f t="shared" si="31"/>
        <v>0</v>
      </c>
      <c r="BJ77">
        <f t="shared" si="32"/>
        <v>0</v>
      </c>
      <c r="BK77">
        <f t="shared" si="33"/>
        <v>0</v>
      </c>
      <c r="BL77">
        <f t="shared" si="34"/>
        <v>0</v>
      </c>
      <c r="BM77">
        <f t="shared" si="35"/>
        <v>0</v>
      </c>
      <c r="BN77">
        <f t="shared" si="36"/>
        <v>0</v>
      </c>
      <c r="BO77">
        <f t="shared" si="37"/>
        <v>0</v>
      </c>
      <c r="BP77">
        <f t="shared" si="38"/>
        <v>0</v>
      </c>
      <c r="BQ77">
        <f t="shared" si="39"/>
        <v>0</v>
      </c>
      <c r="BR77">
        <f t="shared" si="40"/>
        <v>0</v>
      </c>
      <c r="BS77">
        <f t="shared" si="41"/>
        <v>0</v>
      </c>
      <c r="BT77">
        <f t="shared" si="42"/>
        <v>0</v>
      </c>
      <c r="CK77">
        <v>0.17790038883686099</v>
      </c>
      <c r="CL77">
        <v>7.49347358942032E-2</v>
      </c>
      <c r="CM77" t="s">
        <v>82</v>
      </c>
      <c r="CN77">
        <v>0.99099999999999999</v>
      </c>
      <c r="CO77">
        <v>0.155</v>
      </c>
      <c r="CP77" t="s">
        <v>18</v>
      </c>
    </row>
    <row r="78" spans="1:94">
      <c r="A78" t="s">
        <v>16</v>
      </c>
      <c r="B78">
        <v>-0.71690299999999996</v>
      </c>
      <c r="C78">
        <v>1.6166970000000001</v>
      </c>
      <c r="D78">
        <v>0.18912090000000001</v>
      </c>
      <c r="E78">
        <v>9.5818420000000001E-3</v>
      </c>
      <c r="F78">
        <v>5.009562E-2</v>
      </c>
      <c r="G78">
        <v>-1.83375E-2</v>
      </c>
      <c r="H78">
        <v>0.99853009999999998</v>
      </c>
      <c r="I78">
        <v>-0.65160450000000003</v>
      </c>
      <c r="J78">
        <v>1.640576</v>
      </c>
      <c r="K78">
        <v>0.39599780000000001</v>
      </c>
      <c r="L78">
        <v>2.699029E-2</v>
      </c>
      <c r="M78">
        <v>-0.96887579999999995</v>
      </c>
      <c r="N78">
        <v>-0.2460193</v>
      </c>
      <c r="O78">
        <v>5.0673660000000002E-3</v>
      </c>
      <c r="P78" s="9">
        <f t="shared" si="1"/>
        <v>0.98357826950262794</v>
      </c>
      <c r="Q78" s="9">
        <f t="shared" si="2"/>
        <v>0.93485242447556849</v>
      </c>
      <c r="R78" s="8">
        <f t="shared" si="3"/>
        <v>0.36295315293754671</v>
      </c>
      <c r="S78" s="8">
        <f t="shared" si="4"/>
        <v>0.11553157680159847</v>
      </c>
      <c r="T78" s="10">
        <v>4.3320670000000003</v>
      </c>
      <c r="U78" s="10">
        <f t="shared" si="5"/>
        <v>1.3789397537105557</v>
      </c>
      <c r="V78">
        <v>-0.4318265</v>
      </c>
      <c r="W78">
        <v>3.9359820000000001</v>
      </c>
      <c r="X78">
        <v>-3.4586800000000002</v>
      </c>
      <c r="Y78">
        <v>0.42190729999999999</v>
      </c>
      <c r="Z78">
        <v>0.4531868</v>
      </c>
      <c r="AA78">
        <v>0.43396119999999999</v>
      </c>
      <c r="AB78">
        <v>0.4495671</v>
      </c>
      <c r="AC78" s="11">
        <f t="shared" si="6"/>
        <v>3.7302652478899641E-2</v>
      </c>
      <c r="AE78">
        <v>423.58969999999999</v>
      </c>
      <c r="AF78">
        <v>429.03919999999999</v>
      </c>
      <c r="AG78" s="12">
        <f t="shared" si="7"/>
        <v>5.4495000000000005</v>
      </c>
      <c r="AH78">
        <v>4</v>
      </c>
      <c r="AI78">
        <v>2</v>
      </c>
      <c r="AJ78" s="15">
        <f t="shared" si="8"/>
        <v>10.029558527328273</v>
      </c>
      <c r="AK78" s="16">
        <f t="shared" si="43"/>
        <v>6.4523582253267149</v>
      </c>
      <c r="AL78" s="15">
        <f t="shared" si="9"/>
        <v>1.8404548173829292</v>
      </c>
      <c r="AM78" s="16">
        <f t="shared" si="10"/>
        <v>1.1840275668091962</v>
      </c>
      <c r="AO78">
        <f t="shared" si="11"/>
        <v>0</v>
      </c>
      <c r="AP78">
        <f t="shared" si="12"/>
        <v>0</v>
      </c>
      <c r="AQ78">
        <f t="shared" si="13"/>
        <v>0</v>
      </c>
      <c r="AR78">
        <f t="shared" si="14"/>
        <v>0</v>
      </c>
      <c r="AS78">
        <f t="shared" si="15"/>
        <v>0</v>
      </c>
      <c r="AT78">
        <f t="shared" si="16"/>
        <v>1.8404548173829292</v>
      </c>
      <c r="AU78">
        <f t="shared" si="17"/>
        <v>0</v>
      </c>
      <c r="AV78">
        <f t="shared" si="18"/>
        <v>1</v>
      </c>
      <c r="AW78">
        <f t="shared" si="19"/>
        <v>0</v>
      </c>
      <c r="AX78">
        <f t="shared" si="20"/>
        <v>0</v>
      </c>
      <c r="AY78">
        <f t="shared" si="21"/>
        <v>0</v>
      </c>
      <c r="AZ78">
        <f t="shared" si="22"/>
        <v>0</v>
      </c>
      <c r="BA78">
        <f t="shared" si="23"/>
        <v>1.8404548173829292</v>
      </c>
      <c r="BB78">
        <f t="shared" si="24"/>
        <v>0</v>
      </c>
      <c r="BC78">
        <f t="shared" si="25"/>
        <v>1</v>
      </c>
      <c r="BD78">
        <f t="shared" si="26"/>
        <v>0</v>
      </c>
      <c r="BE78">
        <f t="shared" si="27"/>
        <v>0</v>
      </c>
      <c r="BF78">
        <f t="shared" si="28"/>
        <v>0</v>
      </c>
      <c r="BG78">
        <f t="shared" si="29"/>
        <v>0</v>
      </c>
      <c r="BH78">
        <f t="shared" si="30"/>
        <v>0</v>
      </c>
      <c r="BI78">
        <f t="shared" si="31"/>
        <v>0</v>
      </c>
      <c r="BJ78">
        <f t="shared" si="32"/>
        <v>1.1840275668091962</v>
      </c>
      <c r="BK78">
        <f t="shared" si="33"/>
        <v>0</v>
      </c>
      <c r="BL78">
        <f t="shared" si="34"/>
        <v>1</v>
      </c>
      <c r="BM78">
        <f t="shared" si="35"/>
        <v>0</v>
      </c>
      <c r="BN78">
        <f t="shared" si="36"/>
        <v>0</v>
      </c>
      <c r="BO78">
        <f t="shared" si="37"/>
        <v>0</v>
      </c>
      <c r="BP78">
        <f t="shared" si="38"/>
        <v>0</v>
      </c>
      <c r="BQ78">
        <f t="shared" si="39"/>
        <v>1.1840275668091962</v>
      </c>
      <c r="BR78">
        <f t="shared" si="40"/>
        <v>0</v>
      </c>
      <c r="BS78">
        <f t="shared" si="41"/>
        <v>1</v>
      </c>
      <c r="BT78">
        <f t="shared" si="42"/>
        <v>0</v>
      </c>
      <c r="CK78">
        <v>2.5718622207641602</v>
      </c>
      <c r="CL78">
        <v>1.4484940767288199</v>
      </c>
      <c r="CM78" t="s">
        <v>83</v>
      </c>
      <c r="CN78">
        <v>0.9</v>
      </c>
      <c r="CO78">
        <v>0.19500000000000001</v>
      </c>
      <c r="CP78" t="s">
        <v>18</v>
      </c>
    </row>
    <row r="79" spans="1:94">
      <c r="A79" t="s">
        <v>16</v>
      </c>
      <c r="B79">
        <v>-0.60824869999999998</v>
      </c>
      <c r="C79">
        <v>1.624525</v>
      </c>
      <c r="D79">
        <v>0.30906159999999999</v>
      </c>
      <c r="E79">
        <v>-9.7611309999999995E-4</v>
      </c>
      <c r="F79">
        <v>-0.99932710000000002</v>
      </c>
      <c r="G79">
        <v>-3.5689690000000003E-2</v>
      </c>
      <c r="H79">
        <v>8.3991919999999998E-3</v>
      </c>
      <c r="I79">
        <v>-0.5911978</v>
      </c>
      <c r="J79">
        <v>1.627534</v>
      </c>
      <c r="K79">
        <v>0.3267814</v>
      </c>
      <c r="L79">
        <v>-3.9339279999999997E-3</v>
      </c>
      <c r="M79">
        <v>-0.99706030000000001</v>
      </c>
      <c r="N79">
        <v>-7.2287180000000006E-2</v>
      </c>
      <c r="O79">
        <v>-2.5099799999999999E-2</v>
      </c>
      <c r="P79" s="9">
        <f t="shared" ref="P79:P83" si="44">L79*L80+M79*M80+N79*N80+O79*O80</f>
        <v>0.96003836037384627</v>
      </c>
      <c r="Q79" s="9">
        <f t="shared" ref="Q79:Q83" si="45">2*P79*P79-1</f>
        <v>0.84334730677860614</v>
      </c>
      <c r="R79" s="8">
        <f t="shared" ref="R79:R83" si="46">ACOS(Q79)</f>
        <v>0.56731415136311059</v>
      </c>
      <c r="S79" s="8">
        <f t="shared" ref="S79:S83" si="47">R79/PI()</f>
        <v>0.18058170295084552</v>
      </c>
      <c r="T79" s="10">
        <v>5.3105469999999997</v>
      </c>
      <c r="U79" s="10">
        <f t="shared" ref="U79:U83" si="48">T79/PI()</f>
        <v>1.690399611143671</v>
      </c>
      <c r="V79">
        <v>-0.49768449999999997</v>
      </c>
      <c r="W79">
        <v>3.083297</v>
      </c>
      <c r="X79">
        <v>-4.7960010000000004</v>
      </c>
      <c r="Y79">
        <v>0.40388970000000002</v>
      </c>
      <c r="Z79">
        <v>0.41420970000000001</v>
      </c>
      <c r="AA79">
        <v>0.4582406</v>
      </c>
      <c r="AB79">
        <v>0.3220228</v>
      </c>
      <c r="AC79" s="11">
        <f t="shared" ref="AC79:AC83" si="49">Y79*Z79*AA79*AB79</f>
        <v>2.4686710821878712E-2</v>
      </c>
      <c r="AE79">
        <v>430.55489999999998</v>
      </c>
      <c r="AF79">
        <v>433.18799999999999</v>
      </c>
      <c r="AG79" s="12">
        <f t="shared" ref="AG79:AG83" si="50">AF79-AE79</f>
        <v>2.6331000000000131</v>
      </c>
      <c r="AH79">
        <v>4</v>
      </c>
      <c r="AI79">
        <v>2</v>
      </c>
      <c r="AJ79" s="15">
        <f t="shared" ref="AJ79:AJ83" si="51">LOG($AD$3*T79/AC79,2)</f>
        <v>10.918907031972214</v>
      </c>
      <c r="AK79" s="16">
        <f t="shared" ref="AK79:AK83" si="52">LOG($AD$3*R79/AC79,2)</f>
        <v>7.6922663188539202</v>
      </c>
      <c r="AL79" s="15">
        <f t="shared" ref="AL79:AL83" si="53">AJ79/AG79</f>
        <v>4.1467878287843831</v>
      </c>
      <c r="AM79" s="16">
        <f t="shared" ref="AM79:AM83" si="54">AK79/AG79</f>
        <v>2.9213726477740618</v>
      </c>
      <c r="AO79">
        <f t="shared" ref="AO79:AO83" si="55">IF(AH79=1,AL79,0)</f>
        <v>0</v>
      </c>
      <c r="AP79">
        <f t="shared" ref="AP79:AP83" si="56">IF(AI79=1,AL79,0)</f>
        <v>0</v>
      </c>
      <c r="AQ79">
        <f t="shared" ref="AQ79:AQ83" si="57">IF(AH79=1,1,0)</f>
        <v>0</v>
      </c>
      <c r="AR79">
        <f t="shared" ref="AR79:AR83" si="58">IF(AI79=1,1,0)</f>
        <v>0</v>
      </c>
      <c r="AS79">
        <f t="shared" ref="AS79:AS83" si="59">IF(AH79=2,AL79,0)</f>
        <v>0</v>
      </c>
      <c r="AT79">
        <f t="shared" ref="AT79:AT83" si="60">IF(AI79=2,AL79,0)</f>
        <v>4.1467878287843831</v>
      </c>
      <c r="AU79">
        <f t="shared" ref="AU79:AU83" si="61">IF(AH79=2,1,0)</f>
        <v>0</v>
      </c>
      <c r="AV79">
        <f t="shared" ref="AV79:AV83" si="62">IF(AI79=2,1,0)</f>
        <v>1</v>
      </c>
      <c r="AW79">
        <f t="shared" ref="AW79:AW83" si="63">IF(AH79=3,AL79,0)</f>
        <v>0</v>
      </c>
      <c r="AX79">
        <f t="shared" ref="AX79:AX83" si="64">IF(AI79=3,AL79,0)</f>
        <v>0</v>
      </c>
      <c r="AY79">
        <f t="shared" ref="AY79:AY83" si="65">IF(AH79=3,1,0)</f>
        <v>0</v>
      </c>
      <c r="AZ79">
        <f t="shared" ref="AZ79:AZ83" si="66">IF(AI79=3,1,0)</f>
        <v>0</v>
      </c>
      <c r="BA79">
        <f t="shared" ref="BA79:BA83" si="67">IF(AH79=4,AL79,0)</f>
        <v>4.1467878287843831</v>
      </c>
      <c r="BB79">
        <f t="shared" ref="BB79:BB83" si="68">IF(AI79=4,AL79,0)</f>
        <v>0</v>
      </c>
      <c r="BC79">
        <f t="shared" ref="BC79:BC83" si="69">IF(AH79=4,1,0)</f>
        <v>1</v>
      </c>
      <c r="BD79">
        <f t="shared" ref="BD79:BD83" si="70">IF(AI79=4,1,0)</f>
        <v>0</v>
      </c>
      <c r="BE79">
        <f t="shared" ref="BE79:BE83" si="71">IF(AH79=1,AM79,0)</f>
        <v>0</v>
      </c>
      <c r="BF79">
        <f t="shared" ref="BF79:BF83" si="72">IF(AI79=1,AM79,0)</f>
        <v>0</v>
      </c>
      <c r="BG79">
        <f t="shared" ref="BG79:BG83" si="73">IF(AH79=1,1,0)</f>
        <v>0</v>
      </c>
      <c r="BH79">
        <f t="shared" ref="BH79:BH83" si="74">IF(AI79=1,1,0)</f>
        <v>0</v>
      </c>
      <c r="BI79">
        <f t="shared" ref="BI79:BI83" si="75">IF(AH79=2,AM79,0)</f>
        <v>0</v>
      </c>
      <c r="BJ79">
        <f t="shared" ref="BJ79:BJ83" si="76">IF(AI79=2,AM79,0)</f>
        <v>2.9213726477740618</v>
      </c>
      <c r="BK79">
        <f t="shared" ref="BK79:BK83" si="77">IF(AH79=2,1,0)</f>
        <v>0</v>
      </c>
      <c r="BL79">
        <f t="shared" ref="BL79:BL83" si="78">IF(AI79=2,1,0)</f>
        <v>1</v>
      </c>
      <c r="BM79">
        <f t="shared" ref="BM79:BM83" si="79">IF(AH79=3,AM79,0)</f>
        <v>0</v>
      </c>
      <c r="BN79">
        <f t="shared" ref="BN79:BN83" si="80">IF(AI79=3,AM79,0)</f>
        <v>0</v>
      </c>
      <c r="BO79">
        <f t="shared" ref="BO79:BO83" si="81">IF(AH79=3,1,0)</f>
        <v>0</v>
      </c>
      <c r="BP79">
        <f t="shared" ref="BP79:BP83" si="82">IF(AI79=3,1,0)</f>
        <v>0</v>
      </c>
      <c r="BQ79">
        <f t="shared" ref="BQ79:BQ83" si="83">IF(AH79=4,AM79,0)</f>
        <v>2.9213726477740618</v>
      </c>
      <c r="BR79">
        <f t="shared" ref="BR79:BR83" si="84">IF(AI79=4,AM79,0)</f>
        <v>0</v>
      </c>
      <c r="BS79">
        <f t="shared" ref="BS79:BS83" si="85">IF(AH79=4,1,0)</f>
        <v>1</v>
      </c>
      <c r="BT79">
        <f t="shared" ref="BT79:BT83" si="86">IF(AI79=4,1,0)</f>
        <v>0</v>
      </c>
      <c r="CK79">
        <v>2.8625023365020801</v>
      </c>
      <c r="CL79">
        <v>1.4951483011245701</v>
      </c>
      <c r="CM79" t="s">
        <v>84</v>
      </c>
      <c r="CN79">
        <v>0.497</v>
      </c>
      <c r="CO79">
        <v>0.152</v>
      </c>
      <c r="CP79" t="s">
        <v>18</v>
      </c>
    </row>
    <row r="80" spans="1:94">
      <c r="A80" t="s">
        <v>22</v>
      </c>
      <c r="B80">
        <v>-0.59729239999999995</v>
      </c>
      <c r="C80">
        <v>1.6186240000000001</v>
      </c>
      <c r="D80">
        <v>0.31832349999999998</v>
      </c>
      <c r="E80">
        <v>-4.2608620000000001E-4</v>
      </c>
      <c r="F80">
        <v>-0.99967119999999998</v>
      </c>
      <c r="G80">
        <v>-5.3404660000000003E-3</v>
      </c>
      <c r="H80">
        <v>-2.507856E-2</v>
      </c>
      <c r="I80">
        <v>-0.56419010000000003</v>
      </c>
      <c r="J80">
        <v>1.639364</v>
      </c>
      <c r="K80">
        <v>0.33765980000000001</v>
      </c>
      <c r="L80">
        <v>-3.8458220000000001E-2</v>
      </c>
      <c r="M80">
        <v>-0.95412470000000005</v>
      </c>
      <c r="N80">
        <v>-0.1959726</v>
      </c>
      <c r="O80">
        <v>0.22307340000000001</v>
      </c>
      <c r="P80" s="9">
        <f t="shared" si="44"/>
        <v>0.46613937321435595</v>
      </c>
      <c r="Q80" s="9">
        <f t="shared" si="45"/>
        <v>-0.56542816947865471</v>
      </c>
      <c r="R80" s="8">
        <f t="shared" si="46"/>
        <v>2.1717486087619506</v>
      </c>
      <c r="S80" s="8">
        <f t="shared" si="47"/>
        <v>0.69128905247482231</v>
      </c>
      <c r="T80" s="10">
        <v>3.4243359999999998</v>
      </c>
      <c r="U80" s="10">
        <f t="shared" si="48"/>
        <v>1.0900000024150569</v>
      </c>
      <c r="V80">
        <v>-1.9894510000000001</v>
      </c>
      <c r="W80">
        <v>3.22858</v>
      </c>
      <c r="X80">
        <v>-2.3642150000000002</v>
      </c>
      <c r="Y80">
        <v>0.41749700000000001</v>
      </c>
      <c r="Z80">
        <v>0.47314289999999998</v>
      </c>
      <c r="AA80">
        <v>0.45462320000000001</v>
      </c>
      <c r="AB80">
        <v>0.33371000000000001</v>
      </c>
      <c r="AC80" s="11">
        <f t="shared" si="49"/>
        <v>2.9968603242567966E-2</v>
      </c>
      <c r="AE80">
        <v>434.70510000000002</v>
      </c>
      <c r="AF80">
        <v>437.68790000000001</v>
      </c>
      <c r="AG80" s="12">
        <f t="shared" si="50"/>
        <v>2.9827999999999975</v>
      </c>
      <c r="AH80">
        <v>4</v>
      </c>
      <c r="AI80">
        <v>3</v>
      </c>
      <c r="AJ80" s="15">
        <f t="shared" si="51"/>
        <v>10.006153613674512</v>
      </c>
      <c r="AK80" s="16">
        <f t="shared" si="52"/>
        <v>9.3491864593286564</v>
      </c>
      <c r="AL80" s="15">
        <f t="shared" si="53"/>
        <v>3.3546176792525548</v>
      </c>
      <c r="AM80" s="16">
        <f t="shared" si="54"/>
        <v>3.1343658506533005</v>
      </c>
      <c r="AO80">
        <f t="shared" si="55"/>
        <v>0</v>
      </c>
      <c r="AP80">
        <f t="shared" si="56"/>
        <v>0</v>
      </c>
      <c r="AQ80">
        <f t="shared" si="57"/>
        <v>0</v>
      </c>
      <c r="AR80">
        <f t="shared" si="58"/>
        <v>0</v>
      </c>
      <c r="AS80">
        <f t="shared" si="59"/>
        <v>0</v>
      </c>
      <c r="AT80">
        <f t="shared" si="60"/>
        <v>0</v>
      </c>
      <c r="AU80">
        <f t="shared" si="61"/>
        <v>0</v>
      </c>
      <c r="AV80">
        <f t="shared" si="62"/>
        <v>0</v>
      </c>
      <c r="AW80">
        <f t="shared" si="63"/>
        <v>0</v>
      </c>
      <c r="AX80">
        <f t="shared" si="64"/>
        <v>3.3546176792525548</v>
      </c>
      <c r="AY80">
        <f t="shared" si="65"/>
        <v>0</v>
      </c>
      <c r="AZ80">
        <f t="shared" si="66"/>
        <v>1</v>
      </c>
      <c r="BA80">
        <f t="shared" si="67"/>
        <v>3.3546176792525548</v>
      </c>
      <c r="BB80">
        <f t="shared" si="68"/>
        <v>0</v>
      </c>
      <c r="BC80">
        <f t="shared" si="69"/>
        <v>1</v>
      </c>
      <c r="BD80">
        <f t="shared" si="70"/>
        <v>0</v>
      </c>
      <c r="BE80">
        <f t="shared" si="71"/>
        <v>0</v>
      </c>
      <c r="BF80">
        <f t="shared" si="72"/>
        <v>0</v>
      </c>
      <c r="BG80">
        <f t="shared" si="73"/>
        <v>0</v>
      </c>
      <c r="BH80">
        <f t="shared" si="74"/>
        <v>0</v>
      </c>
      <c r="BI80">
        <f t="shared" si="75"/>
        <v>0</v>
      </c>
      <c r="BJ80">
        <f t="shared" si="76"/>
        <v>0</v>
      </c>
      <c r="BK80">
        <f t="shared" si="77"/>
        <v>0</v>
      </c>
      <c r="BL80">
        <f t="shared" si="78"/>
        <v>0</v>
      </c>
      <c r="BM80">
        <f t="shared" si="79"/>
        <v>0</v>
      </c>
      <c r="BN80">
        <f t="shared" si="80"/>
        <v>3.1343658506533005</v>
      </c>
      <c r="BO80">
        <f t="shared" si="81"/>
        <v>0</v>
      </c>
      <c r="BP80">
        <f t="shared" si="82"/>
        <v>1</v>
      </c>
      <c r="BQ80">
        <f t="shared" si="83"/>
        <v>3.1343658506533005</v>
      </c>
      <c r="BR80">
        <f t="shared" si="84"/>
        <v>0</v>
      </c>
      <c r="BS80">
        <f t="shared" si="85"/>
        <v>1</v>
      </c>
      <c r="BT80">
        <f t="shared" si="86"/>
        <v>0</v>
      </c>
      <c r="CK80">
        <v>2.4708733558654798</v>
      </c>
      <c r="CL80">
        <v>2.2837731838226301</v>
      </c>
      <c r="CM80" t="s">
        <v>85</v>
      </c>
      <c r="CN80">
        <v>2.1999999999999999E-2</v>
      </c>
      <c r="CO80">
        <v>0.96</v>
      </c>
      <c r="CP80" t="s">
        <v>18</v>
      </c>
    </row>
    <row r="81" spans="1:94">
      <c r="A81" t="s">
        <v>16</v>
      </c>
      <c r="B81">
        <v>-0.58208919999999997</v>
      </c>
      <c r="C81">
        <v>1.6246620000000001</v>
      </c>
      <c r="D81">
        <v>0.3175674</v>
      </c>
      <c r="E81">
        <v>-1.738491E-2</v>
      </c>
      <c r="F81">
        <v>-0.97892590000000002</v>
      </c>
      <c r="G81">
        <v>-5.3556319999999998E-2</v>
      </c>
      <c r="H81">
        <v>0.19629949999999999</v>
      </c>
      <c r="I81">
        <v>-0.77251389999999998</v>
      </c>
      <c r="J81">
        <v>1.570106</v>
      </c>
      <c r="K81">
        <v>0.2372795</v>
      </c>
      <c r="L81">
        <v>0.45299919999999999</v>
      </c>
      <c r="M81">
        <v>-0.55365039999999999</v>
      </c>
      <c r="N81">
        <v>-0.41329640000000001</v>
      </c>
      <c r="O81">
        <v>-0.56342610000000004</v>
      </c>
      <c r="P81" s="9">
        <f t="shared" si="44"/>
        <v>-0.21605502725847009</v>
      </c>
      <c r="Q81" s="9">
        <f t="shared" si="45"/>
        <v>-0.90664045039268348</v>
      </c>
      <c r="R81" s="8">
        <f t="shared" si="46"/>
        <v>2.7060481547276769</v>
      </c>
      <c r="S81" s="8">
        <f t="shared" si="47"/>
        <v>0.86136188013922366</v>
      </c>
      <c r="T81" s="10">
        <v>5.6915360000000002</v>
      </c>
      <c r="U81" s="10">
        <f t="shared" si="48"/>
        <v>1.8116721763709474</v>
      </c>
      <c r="V81">
        <v>1.0376369999999999</v>
      </c>
      <c r="W81">
        <v>7.0732629999999999</v>
      </c>
      <c r="X81">
        <v>2.977318E-2</v>
      </c>
      <c r="Y81">
        <v>0.41648309999999999</v>
      </c>
      <c r="Z81">
        <v>0.45297799999999999</v>
      </c>
      <c r="AA81">
        <v>0.42384110000000003</v>
      </c>
      <c r="AB81">
        <v>0.4301104</v>
      </c>
      <c r="AC81" s="11">
        <f t="shared" si="49"/>
        <v>3.4392005790064274E-2</v>
      </c>
      <c r="AE81">
        <v>439.20510000000002</v>
      </c>
      <c r="AF81">
        <v>446.07150000000001</v>
      </c>
      <c r="AG81" s="12">
        <f t="shared" si="50"/>
        <v>6.8663999999999987</v>
      </c>
      <c r="AH81">
        <v>3</v>
      </c>
      <c r="AI81">
        <v>2</v>
      </c>
      <c r="AJ81" s="15">
        <f t="shared" si="51"/>
        <v>10.540525984470211</v>
      </c>
      <c r="AK81" s="16">
        <f t="shared" si="52"/>
        <v>9.4678954455197424</v>
      </c>
      <c r="AL81" s="15">
        <f t="shared" si="53"/>
        <v>1.535087671045994</v>
      </c>
      <c r="AM81" s="16">
        <f t="shared" si="54"/>
        <v>1.3788732735523337</v>
      </c>
      <c r="AO81">
        <f t="shared" si="55"/>
        <v>0</v>
      </c>
      <c r="AP81">
        <f t="shared" si="56"/>
        <v>0</v>
      </c>
      <c r="AQ81">
        <f t="shared" si="57"/>
        <v>0</v>
      </c>
      <c r="AR81">
        <f t="shared" si="58"/>
        <v>0</v>
      </c>
      <c r="AS81">
        <f t="shared" si="59"/>
        <v>0</v>
      </c>
      <c r="AT81">
        <f t="shared" si="60"/>
        <v>1.535087671045994</v>
      </c>
      <c r="AU81">
        <f t="shared" si="61"/>
        <v>0</v>
      </c>
      <c r="AV81">
        <f t="shared" si="62"/>
        <v>1</v>
      </c>
      <c r="AW81">
        <f t="shared" si="63"/>
        <v>1.535087671045994</v>
      </c>
      <c r="AX81">
        <f t="shared" si="64"/>
        <v>0</v>
      </c>
      <c r="AY81">
        <f t="shared" si="65"/>
        <v>1</v>
      </c>
      <c r="AZ81">
        <f t="shared" si="66"/>
        <v>0</v>
      </c>
      <c r="BA81">
        <f t="shared" si="67"/>
        <v>0</v>
      </c>
      <c r="BB81">
        <f t="shared" si="68"/>
        <v>0</v>
      </c>
      <c r="BC81">
        <f t="shared" si="69"/>
        <v>0</v>
      </c>
      <c r="BD81">
        <f t="shared" si="70"/>
        <v>0</v>
      </c>
      <c r="BE81">
        <f t="shared" si="71"/>
        <v>0</v>
      </c>
      <c r="BF81">
        <f t="shared" si="72"/>
        <v>0</v>
      </c>
      <c r="BG81">
        <f t="shared" si="73"/>
        <v>0</v>
      </c>
      <c r="BH81">
        <f t="shared" si="74"/>
        <v>0</v>
      </c>
      <c r="BI81">
        <f t="shared" si="75"/>
        <v>0</v>
      </c>
      <c r="BJ81">
        <f t="shared" si="76"/>
        <v>1.3788732735523337</v>
      </c>
      <c r="BK81">
        <f t="shared" si="77"/>
        <v>0</v>
      </c>
      <c r="BL81">
        <f t="shared" si="78"/>
        <v>1</v>
      </c>
      <c r="BM81">
        <f t="shared" si="79"/>
        <v>1.3788732735523337</v>
      </c>
      <c r="BN81">
        <f t="shared" si="80"/>
        <v>0</v>
      </c>
      <c r="BO81">
        <f t="shared" si="81"/>
        <v>1</v>
      </c>
      <c r="BP81">
        <f t="shared" si="82"/>
        <v>0</v>
      </c>
      <c r="BQ81">
        <f t="shared" si="83"/>
        <v>0</v>
      </c>
      <c r="BR81">
        <f t="shared" si="84"/>
        <v>0</v>
      </c>
      <c r="BS81">
        <f t="shared" si="85"/>
        <v>0</v>
      </c>
      <c r="BT81">
        <f t="shared" si="86"/>
        <v>0</v>
      </c>
      <c r="CK81">
        <v>1.62138319015503</v>
      </c>
      <c r="CL81">
        <v>1.28184247016907</v>
      </c>
      <c r="CM81" t="s">
        <v>86</v>
      </c>
      <c r="CN81">
        <v>0.49</v>
      </c>
      <c r="CO81">
        <v>0.33600000000000002</v>
      </c>
      <c r="CP81" t="s">
        <v>18</v>
      </c>
    </row>
    <row r="82" spans="1:94">
      <c r="A82" t="s">
        <v>16</v>
      </c>
      <c r="B82">
        <v>-0.55912759999999995</v>
      </c>
      <c r="C82">
        <v>1.6339239999999999</v>
      </c>
      <c r="D82">
        <v>0.2318674</v>
      </c>
      <c r="E82">
        <v>3.623593E-2</v>
      </c>
      <c r="F82">
        <v>-0.72607900000000003</v>
      </c>
      <c r="G82">
        <v>-3.6967979999999998E-2</v>
      </c>
      <c r="H82">
        <v>-0.68566009999999999</v>
      </c>
      <c r="I82">
        <v>-0.27295249999999999</v>
      </c>
      <c r="J82">
        <v>1.62835</v>
      </c>
      <c r="K82">
        <v>-7.6384840000000005E-4</v>
      </c>
      <c r="L82">
        <v>-0.2388382</v>
      </c>
      <c r="M82">
        <v>-0.47269679999999997</v>
      </c>
      <c r="N82">
        <v>-0.22189610000000001</v>
      </c>
      <c r="O82">
        <v>0.81870390000000004</v>
      </c>
      <c r="P82" s="9">
        <f t="shared" si="44"/>
        <v>2.9934270128780027E-2</v>
      </c>
      <c r="Q82" s="9">
        <f t="shared" si="45"/>
        <v>-0.99820787894371443</v>
      </c>
      <c r="R82" s="8">
        <f t="shared" si="46"/>
        <v>3.0817151687524333</v>
      </c>
      <c r="S82" s="8">
        <f t="shared" si="47"/>
        <v>0.98094040461644838</v>
      </c>
      <c r="T82" s="10">
        <v>1.2705310000000001</v>
      </c>
      <c r="U82" s="10">
        <f t="shared" si="48"/>
        <v>0.40442257800297776</v>
      </c>
      <c r="V82">
        <v>-1.290497</v>
      </c>
      <c r="W82">
        <v>2.5348169999999999</v>
      </c>
      <c r="X82">
        <v>0.74930430000000003</v>
      </c>
      <c r="Y82">
        <v>0.47008929999999999</v>
      </c>
      <c r="Z82">
        <v>0.4941914</v>
      </c>
      <c r="AA82">
        <v>0.446407</v>
      </c>
      <c r="AB82">
        <v>0.35975970000000002</v>
      </c>
      <c r="AC82" s="11">
        <f t="shared" si="49"/>
        <v>3.7309468132541039E-2</v>
      </c>
      <c r="AE82">
        <v>447.58960000000002</v>
      </c>
      <c r="AF82">
        <v>452.22149999999999</v>
      </c>
      <c r="AG82" s="12">
        <f t="shared" si="50"/>
        <v>4.6318999999999733</v>
      </c>
      <c r="AH82">
        <v>2</v>
      </c>
      <c r="AI82">
        <v>3</v>
      </c>
      <c r="AJ82" s="15">
        <f t="shared" si="51"/>
        <v>8.2596709738389471</v>
      </c>
      <c r="AK82" s="16">
        <f t="shared" si="52"/>
        <v>9.5379729225276328</v>
      </c>
      <c r="AL82" s="15">
        <f t="shared" si="53"/>
        <v>1.7832144419868725</v>
      </c>
      <c r="AM82" s="16">
        <f t="shared" si="54"/>
        <v>2.0591923233506093</v>
      </c>
      <c r="AO82">
        <f t="shared" si="55"/>
        <v>0</v>
      </c>
      <c r="AP82">
        <f t="shared" si="56"/>
        <v>0</v>
      </c>
      <c r="AQ82">
        <f t="shared" si="57"/>
        <v>0</v>
      </c>
      <c r="AR82">
        <f t="shared" si="58"/>
        <v>0</v>
      </c>
      <c r="AS82">
        <f t="shared" si="59"/>
        <v>1.7832144419868725</v>
      </c>
      <c r="AT82">
        <f t="shared" si="60"/>
        <v>0</v>
      </c>
      <c r="AU82">
        <f t="shared" si="61"/>
        <v>1</v>
      </c>
      <c r="AV82">
        <f t="shared" si="62"/>
        <v>0</v>
      </c>
      <c r="AW82">
        <f t="shared" si="63"/>
        <v>0</v>
      </c>
      <c r="AX82">
        <f t="shared" si="64"/>
        <v>1.7832144419868725</v>
      </c>
      <c r="AY82">
        <f t="shared" si="65"/>
        <v>0</v>
      </c>
      <c r="AZ82">
        <f t="shared" si="66"/>
        <v>1</v>
      </c>
      <c r="BA82">
        <f t="shared" si="67"/>
        <v>0</v>
      </c>
      <c r="BB82">
        <f t="shared" si="68"/>
        <v>0</v>
      </c>
      <c r="BC82">
        <f t="shared" si="69"/>
        <v>0</v>
      </c>
      <c r="BD82">
        <f t="shared" si="70"/>
        <v>0</v>
      </c>
      <c r="BE82">
        <f t="shared" si="71"/>
        <v>0</v>
      </c>
      <c r="BF82">
        <f t="shared" si="72"/>
        <v>0</v>
      </c>
      <c r="BG82">
        <f t="shared" si="73"/>
        <v>0</v>
      </c>
      <c r="BH82">
        <f t="shared" si="74"/>
        <v>0</v>
      </c>
      <c r="BI82">
        <f t="shared" si="75"/>
        <v>2.0591923233506093</v>
      </c>
      <c r="BJ82">
        <f t="shared" si="76"/>
        <v>0</v>
      </c>
      <c r="BK82">
        <f t="shared" si="77"/>
        <v>1</v>
      </c>
      <c r="BL82">
        <f t="shared" si="78"/>
        <v>0</v>
      </c>
      <c r="BM82">
        <f t="shared" si="79"/>
        <v>0</v>
      </c>
      <c r="BN82">
        <f t="shared" si="80"/>
        <v>2.0591923233506093</v>
      </c>
      <c r="BO82">
        <f t="shared" si="81"/>
        <v>0</v>
      </c>
      <c r="BP82">
        <f t="shared" si="82"/>
        <v>1</v>
      </c>
      <c r="BQ82">
        <f t="shared" si="83"/>
        <v>0</v>
      </c>
      <c r="BR82">
        <f t="shared" si="84"/>
        <v>0</v>
      </c>
      <c r="BS82">
        <f t="shared" si="85"/>
        <v>0</v>
      </c>
      <c r="BT82">
        <f t="shared" si="86"/>
        <v>0</v>
      </c>
      <c r="CK82">
        <v>1.15134406089783</v>
      </c>
      <c r="CL82">
        <v>2.25270771980286</v>
      </c>
      <c r="CM82" t="s">
        <v>87</v>
      </c>
      <c r="CN82">
        <v>0.24</v>
      </c>
      <c r="CO82">
        <v>0.66400000000000003</v>
      </c>
      <c r="CP82" t="s">
        <v>18</v>
      </c>
    </row>
    <row r="83" spans="1:94">
      <c r="A83" t="s">
        <v>22</v>
      </c>
      <c r="B83">
        <v>-0.34068890000000002</v>
      </c>
      <c r="C83">
        <v>1.6315770000000001</v>
      </c>
      <c r="D83">
        <v>-5.4526610000000003E-2</v>
      </c>
      <c r="E83">
        <v>-8.4614700000000001E-2</v>
      </c>
      <c r="F83">
        <v>-0.45583980000000002</v>
      </c>
      <c r="G83">
        <v>-6.3250109999999998E-2</v>
      </c>
      <c r="H83">
        <v>0.88377019999999995</v>
      </c>
      <c r="I83">
        <v>-0.8449913</v>
      </c>
      <c r="J83">
        <v>1.571123</v>
      </c>
      <c r="K83">
        <v>0.46407399999999999</v>
      </c>
      <c r="L83">
        <v>0.28439880000000001</v>
      </c>
      <c r="M83">
        <v>-0.69302920000000001</v>
      </c>
      <c r="N83">
        <v>-0.51264580000000004</v>
      </c>
      <c r="O83">
        <v>-0.41954999999999998</v>
      </c>
      <c r="P83" s="9">
        <f t="shared" si="44"/>
        <v>0</v>
      </c>
      <c r="Q83" s="9">
        <f t="shared" si="45"/>
        <v>-1</v>
      </c>
      <c r="R83" s="8">
        <f t="shared" si="46"/>
        <v>3.1415926535897931</v>
      </c>
      <c r="S83" s="8">
        <f t="shared" si="47"/>
        <v>1</v>
      </c>
      <c r="T83" s="10">
        <v>3.6873629999999999</v>
      </c>
      <c r="U83" s="10">
        <f t="shared" si="48"/>
        <v>1.1737240968483209</v>
      </c>
      <c r="V83">
        <v>0.13269890000000001</v>
      </c>
      <c r="W83">
        <v>5.2861190000000002</v>
      </c>
      <c r="X83">
        <v>-0.18441859999999999</v>
      </c>
      <c r="Y83">
        <v>0.47278039999999999</v>
      </c>
      <c r="Z83">
        <v>0.4967299</v>
      </c>
      <c r="AA83">
        <v>0.451156</v>
      </c>
      <c r="AB83">
        <v>0.43697520000000001</v>
      </c>
      <c r="AC83" s="11">
        <f t="shared" si="49"/>
        <v>4.6298113324936989E-2</v>
      </c>
      <c r="AE83">
        <v>453.73700000000002</v>
      </c>
      <c r="AF83">
        <v>468.0231</v>
      </c>
      <c r="AG83" s="12">
        <f t="shared" si="50"/>
        <v>14.286099999999976</v>
      </c>
      <c r="AH83">
        <v>3</v>
      </c>
      <c r="AI83">
        <v>2</v>
      </c>
      <c r="AJ83" s="15">
        <f t="shared" si="51"/>
        <v>9.4854172357737259</v>
      </c>
      <c r="AK83" s="16">
        <f t="shared" si="52"/>
        <v>9.2543239166685485</v>
      </c>
      <c r="AL83" s="15">
        <f t="shared" si="53"/>
        <v>0.66396127954961404</v>
      </c>
      <c r="AM83" s="16">
        <f t="shared" si="54"/>
        <v>0.64778518396683238</v>
      </c>
      <c r="AO83">
        <f t="shared" si="55"/>
        <v>0</v>
      </c>
      <c r="AP83">
        <f t="shared" si="56"/>
        <v>0</v>
      </c>
      <c r="AQ83">
        <f t="shared" si="57"/>
        <v>0</v>
      </c>
      <c r="AR83">
        <f t="shared" si="58"/>
        <v>0</v>
      </c>
      <c r="AS83">
        <f t="shared" si="59"/>
        <v>0</v>
      </c>
      <c r="AT83">
        <f t="shared" si="60"/>
        <v>0.66396127954961404</v>
      </c>
      <c r="AU83">
        <f t="shared" si="61"/>
        <v>0</v>
      </c>
      <c r="AV83">
        <f t="shared" si="62"/>
        <v>1</v>
      </c>
      <c r="AW83">
        <f t="shared" si="63"/>
        <v>0.66396127954961404</v>
      </c>
      <c r="AX83">
        <f t="shared" si="64"/>
        <v>0</v>
      </c>
      <c r="AY83">
        <f t="shared" si="65"/>
        <v>1</v>
      </c>
      <c r="AZ83">
        <f t="shared" si="66"/>
        <v>0</v>
      </c>
      <c r="BA83">
        <f t="shared" si="67"/>
        <v>0</v>
      </c>
      <c r="BB83">
        <f t="shared" si="68"/>
        <v>0</v>
      </c>
      <c r="BC83">
        <f t="shared" si="69"/>
        <v>0</v>
      </c>
      <c r="BD83">
        <f t="shared" si="70"/>
        <v>0</v>
      </c>
      <c r="BE83">
        <f t="shared" si="71"/>
        <v>0</v>
      </c>
      <c r="BF83">
        <f t="shared" si="72"/>
        <v>0</v>
      </c>
      <c r="BG83">
        <f t="shared" si="73"/>
        <v>0</v>
      </c>
      <c r="BH83">
        <f t="shared" si="74"/>
        <v>0</v>
      </c>
      <c r="BI83">
        <f t="shared" si="75"/>
        <v>0</v>
      </c>
      <c r="BJ83">
        <f t="shared" si="76"/>
        <v>0.64778518396683238</v>
      </c>
      <c r="BK83">
        <f t="shared" si="77"/>
        <v>0</v>
      </c>
      <c r="BL83">
        <f t="shared" si="78"/>
        <v>1</v>
      </c>
      <c r="BM83">
        <f t="shared" si="79"/>
        <v>0.64778518396683238</v>
      </c>
      <c r="BN83">
        <f t="shared" si="80"/>
        <v>0</v>
      </c>
      <c r="BO83">
        <f t="shared" si="81"/>
        <v>1</v>
      </c>
      <c r="BP83">
        <f t="shared" si="82"/>
        <v>0</v>
      </c>
      <c r="BQ83">
        <f t="shared" si="83"/>
        <v>0</v>
      </c>
      <c r="BR83">
        <f t="shared" si="84"/>
        <v>0</v>
      </c>
      <c r="BS83">
        <f t="shared" si="85"/>
        <v>0</v>
      </c>
      <c r="BT83">
        <f t="shared" si="86"/>
        <v>0</v>
      </c>
      <c r="CK83">
        <v>1.60602986812592</v>
      </c>
      <c r="CL83">
        <v>1.4419795274734499</v>
      </c>
      <c r="CM83" t="s">
        <v>44</v>
      </c>
      <c r="CN83">
        <v>0.49</v>
      </c>
      <c r="CO83">
        <v>0.33300000000000002</v>
      </c>
      <c r="CP83" t="s">
        <v>18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D78"/>
  <sheetViews>
    <sheetView topLeftCell="AD1" workbookViewId="0">
      <selection activeCell="AP10" sqref="AP10"/>
    </sheetView>
  </sheetViews>
  <sheetFormatPr defaultRowHeight="15"/>
  <cols>
    <col min="16" max="16" width="10.7109375" style="30" bestFit="1" customWidth="1"/>
    <col min="17" max="17" width="10.7109375" style="2" bestFit="1" customWidth="1"/>
    <col min="18" max="18" width="18" customWidth="1"/>
    <col min="25" max="25" width="12" style="2" bestFit="1" customWidth="1"/>
    <col min="26" max="28" width="9.140625" style="4"/>
    <col min="29" max="29" width="12" style="4" bestFit="1" customWidth="1"/>
    <col min="30" max="30" width="9.140625" style="4"/>
    <col min="36" max="36" width="10" style="8" bestFit="1" customWidth="1"/>
    <col min="38" max="38" width="15" customWidth="1"/>
    <col min="39" max="39" width="11.5703125" style="3" customWidth="1"/>
    <col min="40" max="40" width="11.5703125" style="30" customWidth="1"/>
    <col min="41" max="41" width="12" style="27" bestFit="1" customWidth="1"/>
    <col min="42" max="42" width="12" style="13" bestFit="1" customWidth="1"/>
    <col min="44" max="44" width="12.7109375" customWidth="1"/>
    <col min="45" max="45" width="22.42578125" customWidth="1"/>
    <col min="47" max="48" width="12" bestFit="1" customWidth="1"/>
    <col min="51" max="52" width="12" bestFit="1" customWidth="1"/>
    <col min="55" max="56" width="12" bestFit="1" customWidth="1"/>
    <col min="59" max="60" width="12" bestFit="1" customWidth="1"/>
    <col min="63" max="64" width="12" bestFit="1" customWidth="1"/>
    <col min="67" max="68" width="12" bestFit="1" customWidth="1"/>
    <col min="71" max="72" width="12" bestFit="1" customWidth="1"/>
    <col min="75" max="76" width="12" bestFit="1" customWidth="1"/>
    <col min="80" max="80" width="11" bestFit="1" customWidth="1"/>
    <col min="91" max="91" width="12" bestFit="1" customWidth="1"/>
    <col min="103" max="103" width="12.85546875" customWidth="1"/>
  </cols>
  <sheetData>
    <row r="1" spans="1:108">
      <c r="A1" t="s">
        <v>0</v>
      </c>
      <c r="B1" t="s">
        <v>1</v>
      </c>
      <c r="E1" t="s">
        <v>2</v>
      </c>
      <c r="I1" t="s">
        <v>3</v>
      </c>
      <c r="L1" t="s">
        <v>4</v>
      </c>
      <c r="U1" t="s">
        <v>5</v>
      </c>
      <c r="V1" t="s">
        <v>6</v>
      </c>
      <c r="AF1" t="s">
        <v>7</v>
      </c>
      <c r="AI1" t="s">
        <v>8</v>
      </c>
      <c r="AK1" t="s">
        <v>9</v>
      </c>
      <c r="AL1" t="s">
        <v>10</v>
      </c>
      <c r="AQ1" t="s">
        <v>11</v>
      </c>
      <c r="AR1" t="s">
        <v>12</v>
      </c>
      <c r="AS1" t="s">
        <v>5841</v>
      </c>
      <c r="AU1" s="28" t="s">
        <v>5749</v>
      </c>
      <c r="AV1" s="28"/>
      <c r="AW1" s="28"/>
      <c r="AX1" s="28"/>
      <c r="AY1" s="2" t="s">
        <v>5751</v>
      </c>
      <c r="AZ1" s="2"/>
      <c r="BA1" s="2"/>
      <c r="BB1" s="2"/>
      <c r="BC1" s="29" t="s">
        <v>5729</v>
      </c>
      <c r="BD1" s="29"/>
      <c r="BE1" s="29"/>
      <c r="BF1" s="29"/>
      <c r="BG1" s="25" t="s">
        <v>5730</v>
      </c>
      <c r="BH1" s="25"/>
      <c r="BI1" s="25" t="s">
        <v>5750</v>
      </c>
      <c r="BJ1" s="25"/>
      <c r="BK1" s="28" t="s">
        <v>5749</v>
      </c>
      <c r="BL1" s="28"/>
      <c r="BM1" s="28"/>
      <c r="BN1" s="28"/>
      <c r="BO1" s="2" t="s">
        <v>5751</v>
      </c>
      <c r="BP1" s="2"/>
      <c r="BQ1" s="2"/>
      <c r="BR1" s="2"/>
      <c r="BS1" s="29" t="s">
        <v>5729</v>
      </c>
      <c r="BT1" s="29"/>
      <c r="BU1" s="29"/>
      <c r="BV1" s="29"/>
      <c r="BW1" s="25" t="s">
        <v>5730</v>
      </c>
      <c r="BX1" s="25"/>
      <c r="BY1" s="25" t="s">
        <v>5750</v>
      </c>
      <c r="BZ1" s="25"/>
      <c r="CA1" s="25" t="s">
        <v>5749</v>
      </c>
      <c r="CB1" s="25"/>
      <c r="CC1" s="25"/>
      <c r="CD1" s="25"/>
      <c r="CE1" s="25" t="s">
        <v>5751</v>
      </c>
      <c r="CF1" s="25"/>
      <c r="CG1" s="25"/>
      <c r="CH1" s="25"/>
      <c r="CI1" s="25" t="s">
        <v>5729</v>
      </c>
      <c r="CJ1" s="25"/>
      <c r="CK1" s="25"/>
      <c r="CL1" s="25"/>
      <c r="CM1" s="25" t="s">
        <v>5730</v>
      </c>
      <c r="CN1" s="25"/>
      <c r="CO1" s="25" t="s">
        <v>5750</v>
      </c>
      <c r="CP1" s="25"/>
      <c r="CQ1" s="25"/>
      <c r="CR1" s="25"/>
      <c r="CY1" t="s">
        <v>13</v>
      </c>
      <c r="CZ1" t="s">
        <v>14</v>
      </c>
      <c r="DA1" t="s">
        <v>15</v>
      </c>
    </row>
    <row r="2" spans="1:108">
      <c r="P2" s="30" t="s">
        <v>5738</v>
      </c>
      <c r="R2" t="s">
        <v>5842</v>
      </c>
      <c r="Z2" s="4" t="s">
        <v>22</v>
      </c>
      <c r="AA2" s="4" t="s">
        <v>5742</v>
      </c>
      <c r="AB2" s="5" t="s">
        <v>5743</v>
      </c>
      <c r="AC2" s="5"/>
      <c r="AD2" s="5" t="s">
        <v>5745</v>
      </c>
      <c r="AJ2" s="8" t="s">
        <v>5834</v>
      </c>
      <c r="AM2" s="3" t="s">
        <v>5843</v>
      </c>
      <c r="AN2" s="30" t="s">
        <v>5844</v>
      </c>
      <c r="AO2" s="27" t="s">
        <v>5845</v>
      </c>
      <c r="AP2" s="13" t="s">
        <v>5761</v>
      </c>
      <c r="AU2" s="28" t="s">
        <v>5731</v>
      </c>
      <c r="AV2" s="28" t="s">
        <v>5732</v>
      </c>
      <c r="AW2" s="28" t="s">
        <v>5731</v>
      </c>
      <c r="AX2" s="28" t="s">
        <v>5732</v>
      </c>
      <c r="AY2" s="2" t="s">
        <v>5731</v>
      </c>
      <c r="AZ2" s="2" t="s">
        <v>5732</v>
      </c>
      <c r="BA2" s="2" t="s">
        <v>5731</v>
      </c>
      <c r="BB2" s="2" t="s">
        <v>5732</v>
      </c>
      <c r="BC2" s="29" t="s">
        <v>5731</v>
      </c>
      <c r="BD2" s="29" t="s">
        <v>5732</v>
      </c>
      <c r="BE2" s="29" t="s">
        <v>5731</v>
      </c>
      <c r="BF2" s="29" t="s">
        <v>5732</v>
      </c>
      <c r="BG2" s="25" t="s">
        <v>5731</v>
      </c>
      <c r="BH2" s="25" t="s">
        <v>5732</v>
      </c>
      <c r="BI2" s="25" t="s">
        <v>5731</v>
      </c>
      <c r="BJ2" s="25" t="s">
        <v>5732</v>
      </c>
      <c r="BK2" s="28" t="s">
        <v>5731</v>
      </c>
      <c r="BL2" s="28" t="s">
        <v>5732</v>
      </c>
      <c r="BM2" s="28" t="s">
        <v>5731</v>
      </c>
      <c r="BN2" s="28" t="s">
        <v>5732</v>
      </c>
      <c r="BO2" s="2" t="s">
        <v>5731</v>
      </c>
      <c r="BP2" s="2" t="s">
        <v>5732</v>
      </c>
      <c r="BQ2" s="2" t="s">
        <v>5731</v>
      </c>
      <c r="BR2" s="2" t="s">
        <v>5732</v>
      </c>
      <c r="BS2" s="29" t="s">
        <v>5731</v>
      </c>
      <c r="BT2" s="29" t="s">
        <v>5732</v>
      </c>
      <c r="BU2" s="29" t="s">
        <v>5731</v>
      </c>
      <c r="BV2" s="29" t="s">
        <v>5732</v>
      </c>
      <c r="BW2" s="25" t="s">
        <v>5731</v>
      </c>
      <c r="BX2" s="25" t="s">
        <v>5732</v>
      </c>
      <c r="BY2" s="25" t="s">
        <v>5731</v>
      </c>
      <c r="BZ2" s="25" t="s">
        <v>5732</v>
      </c>
      <c r="CA2" s="25" t="s">
        <v>5731</v>
      </c>
      <c r="CB2" s="25" t="s">
        <v>5732</v>
      </c>
      <c r="CC2" s="25" t="s">
        <v>5731</v>
      </c>
      <c r="CD2" s="25" t="s">
        <v>5732</v>
      </c>
      <c r="CE2" s="25" t="s">
        <v>5731</v>
      </c>
      <c r="CF2" s="25" t="s">
        <v>5732</v>
      </c>
      <c r="CG2" s="25" t="s">
        <v>5731</v>
      </c>
      <c r="CH2" s="25" t="s">
        <v>5732</v>
      </c>
      <c r="CI2" s="25" t="s">
        <v>5731</v>
      </c>
      <c r="CJ2" s="25" t="s">
        <v>5732</v>
      </c>
      <c r="CK2" s="25" t="s">
        <v>5731</v>
      </c>
      <c r="CL2" s="25" t="s">
        <v>5732</v>
      </c>
      <c r="CM2" s="25" t="s">
        <v>5731</v>
      </c>
      <c r="CN2" s="25" t="s">
        <v>5732</v>
      </c>
      <c r="CO2" s="25" t="s">
        <v>5731</v>
      </c>
      <c r="CP2" s="25" t="s">
        <v>5732</v>
      </c>
      <c r="CQ2" s="25"/>
      <c r="CR2" s="25"/>
    </row>
    <row r="3" spans="1:108">
      <c r="AB3" s="5"/>
      <c r="AC3" s="5"/>
      <c r="AD3" s="5"/>
      <c r="AT3" t="s">
        <v>5752</v>
      </c>
      <c r="AU3">
        <f t="shared" ref="AU3:CP3" si="0">SUM(AU9:AU78)</f>
        <v>132.99060980481661</v>
      </c>
      <c r="AV3">
        <f t="shared" si="0"/>
        <v>176.0246471545492</v>
      </c>
      <c r="AW3">
        <f t="shared" si="0"/>
        <v>13</v>
      </c>
      <c r="AX3">
        <f t="shared" si="0"/>
        <v>18</v>
      </c>
      <c r="AY3">
        <f t="shared" si="0"/>
        <v>169.88286237636365</v>
      </c>
      <c r="AZ3">
        <f t="shared" si="0"/>
        <v>129.3918759532657</v>
      </c>
      <c r="BA3">
        <f t="shared" si="0"/>
        <v>19</v>
      </c>
      <c r="BB3">
        <f t="shared" si="0"/>
        <v>13</v>
      </c>
      <c r="BC3">
        <f t="shared" si="0"/>
        <v>123.9162453218762</v>
      </c>
      <c r="BD3">
        <f t="shared" si="0"/>
        <v>200.18449413647627</v>
      </c>
      <c r="BE3">
        <f t="shared" si="0"/>
        <v>13</v>
      </c>
      <c r="BF3">
        <f t="shared" si="0"/>
        <v>21</v>
      </c>
      <c r="BG3">
        <f t="shared" si="0"/>
        <v>248.52128762130687</v>
      </c>
      <c r="BH3">
        <f t="shared" si="0"/>
        <v>169.70998788007213</v>
      </c>
      <c r="BI3">
        <f t="shared" si="0"/>
        <v>25</v>
      </c>
      <c r="BJ3">
        <f t="shared" si="0"/>
        <v>18</v>
      </c>
      <c r="BK3" s="4">
        <f t="shared" si="0"/>
        <v>42.114655609925194</v>
      </c>
      <c r="BL3" s="4">
        <f t="shared" si="0"/>
        <v>12.044862789478481</v>
      </c>
      <c r="BM3" s="4">
        <f t="shared" si="0"/>
        <v>13</v>
      </c>
      <c r="BN3" s="4">
        <f t="shared" si="0"/>
        <v>18</v>
      </c>
      <c r="BO3" s="4">
        <f t="shared" si="0"/>
        <v>43.084159074915313</v>
      </c>
      <c r="BP3" s="4">
        <f t="shared" si="0"/>
        <v>29.896210321465098</v>
      </c>
      <c r="BQ3" s="4">
        <f t="shared" si="0"/>
        <v>19</v>
      </c>
      <c r="BR3" s="4">
        <f t="shared" si="0"/>
        <v>13</v>
      </c>
      <c r="BS3" s="4">
        <f t="shared" si="0"/>
        <v>32.003928333552082</v>
      </c>
      <c r="BT3" s="4">
        <f t="shared" si="0"/>
        <v>52.859658897054011</v>
      </c>
      <c r="BU3" s="4">
        <f t="shared" si="0"/>
        <v>13</v>
      </c>
      <c r="BV3" s="4">
        <f t="shared" si="0"/>
        <v>21</v>
      </c>
      <c r="BW3" s="4">
        <f t="shared" si="0"/>
        <v>72.290920638853194</v>
      </c>
      <c r="BX3" s="4">
        <f t="shared" si="0"/>
        <v>59.051670676104457</v>
      </c>
      <c r="BY3">
        <f t="shared" si="0"/>
        <v>24</v>
      </c>
      <c r="BZ3">
        <f t="shared" si="0"/>
        <v>18</v>
      </c>
      <c r="CA3">
        <f t="shared" si="0"/>
        <v>113.86609514240203</v>
      </c>
      <c r="CB3">
        <f t="shared" si="0"/>
        <v>156.29161420929165</v>
      </c>
      <c r="CC3">
        <f t="shared" si="0"/>
        <v>13</v>
      </c>
      <c r="CD3">
        <f t="shared" si="0"/>
        <v>18</v>
      </c>
      <c r="CE3">
        <f t="shared" si="0"/>
        <v>160.20022905421177</v>
      </c>
      <c r="CF3">
        <f t="shared" si="0"/>
        <v>111.81587726614691</v>
      </c>
      <c r="CG3">
        <f t="shared" si="0"/>
        <v>19</v>
      </c>
      <c r="CH3">
        <f t="shared" si="0"/>
        <v>13</v>
      </c>
      <c r="CI3">
        <f t="shared" si="0"/>
        <v>116.87786948334477</v>
      </c>
      <c r="CJ3">
        <f t="shared" si="0"/>
        <v>176.63811285351451</v>
      </c>
      <c r="CK3">
        <f t="shared" si="0"/>
        <v>13</v>
      </c>
      <c r="CL3">
        <f t="shared" si="0"/>
        <v>21</v>
      </c>
      <c r="CM3">
        <f t="shared" si="0"/>
        <v>216.92418560271221</v>
      </c>
      <c r="CN3">
        <f t="shared" si="0"/>
        <v>163.12277495371768</v>
      </c>
      <c r="CO3">
        <f t="shared" si="0"/>
        <v>25</v>
      </c>
      <c r="CP3">
        <f t="shared" si="0"/>
        <v>18</v>
      </c>
    </row>
    <row r="4" spans="1:108">
      <c r="AB4" s="5"/>
      <c r="AC4" s="5"/>
      <c r="AD4" s="5"/>
      <c r="AT4" t="s">
        <v>5753</v>
      </c>
      <c r="AU4">
        <f>AU3/AW3</f>
        <v>10.230046908062816</v>
      </c>
      <c r="AV4">
        <f>AV3/AX3</f>
        <v>9.7791470641416218</v>
      </c>
      <c r="AY4">
        <f>AY3/BA3</f>
        <v>8.9412032829665069</v>
      </c>
      <c r="AZ4">
        <f>AZ3/BB3</f>
        <v>9.9532212271742839</v>
      </c>
      <c r="BC4">
        <f>BC3/BE3</f>
        <v>9.5320188709135536</v>
      </c>
      <c r="BD4" s="31">
        <f>BD3/BF3</f>
        <v>9.5325949588798231</v>
      </c>
      <c r="BG4">
        <f>BG3/BI3</f>
        <v>9.9408515048522741</v>
      </c>
      <c r="BH4">
        <f>BH3/BJ3</f>
        <v>9.428332660004008</v>
      </c>
      <c r="BK4" s="4">
        <f>BK3/BM3</f>
        <v>3.2395888930711689</v>
      </c>
      <c r="BL4" s="4">
        <f>BL3/BN3</f>
        <v>0.66915904385991565</v>
      </c>
      <c r="BM4" s="4"/>
      <c r="BN4" s="4"/>
      <c r="BO4" s="4">
        <f>BO3/BQ3</f>
        <v>2.2675873197323848</v>
      </c>
      <c r="BP4" s="16">
        <f>BP3/BR3</f>
        <v>2.299708486266546</v>
      </c>
      <c r="BQ4" s="4"/>
      <c r="BR4" s="4"/>
      <c r="BS4" s="4">
        <f>BS3/BU3</f>
        <v>2.461840641042468</v>
      </c>
      <c r="BT4" s="4">
        <f>BT3/BV3</f>
        <v>2.5171266141454289</v>
      </c>
      <c r="BU4" s="4"/>
      <c r="BV4" s="4"/>
      <c r="BW4" s="4">
        <f>BW3/BY3</f>
        <v>3.0121216932855499</v>
      </c>
      <c r="BX4" s="4">
        <f>BX3/BZ3</f>
        <v>3.2806483708946921</v>
      </c>
      <c r="CA4">
        <f>CA3/CC3</f>
        <v>8.7589303955693865</v>
      </c>
      <c r="CB4">
        <f>CB3/CD3</f>
        <v>8.682867456071758</v>
      </c>
      <c r="CE4">
        <f>CE3/CG3</f>
        <v>8.431591002853251</v>
      </c>
      <c r="CF4">
        <f>CF3/CH3</f>
        <v>8.6012213281651473</v>
      </c>
      <c r="CI4">
        <f>CI3/CK3</f>
        <v>8.9906053448726748</v>
      </c>
      <c r="CJ4">
        <f>CJ3/CL3</f>
        <v>8.4113387073102146</v>
      </c>
      <c r="CM4">
        <f>CM3/CO3</f>
        <v>8.6769674241084882</v>
      </c>
      <c r="CN4">
        <f>CN3/CP3</f>
        <v>9.0623763863176485</v>
      </c>
    </row>
    <row r="5" spans="1:108">
      <c r="AB5" s="5"/>
      <c r="AC5" s="5"/>
      <c r="AD5" s="5"/>
      <c r="AT5" t="s">
        <v>5735</v>
      </c>
      <c r="AU5" cm="1">
        <f t="array" ref="AU5">STDEVP(IF(AU9:AU78&lt;&gt;0, AU9:AU78, ""))</f>
        <v>0.67574927365549808</v>
      </c>
      <c r="AV5" cm="1">
        <f t="array" ref="AV5">STDEVP(IF(AV9:AV78&lt;&gt;0, AV9:AV78, ""))</f>
        <v>1.4142820545596031</v>
      </c>
      <c r="AY5" cm="1">
        <f t="array" ref="AY5">STDEVP(IF(AY9:AY78&lt;&gt;0, AY9:AY78, ""))</f>
        <v>1.4430609947907724</v>
      </c>
      <c r="AZ5" cm="1">
        <f t="array" ref="AZ5">STDEVP(IF(AZ9:AZ78&lt;&gt;0, AZ9:AZ78, ""))</f>
        <v>0.97462678457338503</v>
      </c>
      <c r="BC5" cm="1">
        <f t="array" ref="BC5">STDEVP(IF(BC9:BC78&lt;&gt;0, BC9:BC78, ""))</f>
        <v>1.3340737464953183</v>
      </c>
      <c r="BD5" cm="1">
        <f t="array" ref="BD5">STDEVP(IF(BD9:BD78&lt;&gt;0, BD9:BD78, ""))</f>
        <v>1.0336038584104381</v>
      </c>
      <c r="BG5" cm="1">
        <f t="array" ref="BG5">STDEVP(IF(BG9:BG78&lt;&gt;0, BG9:BG78, ""))</f>
        <v>0.88896754354047169</v>
      </c>
      <c r="BH5" cm="1">
        <f t="array" ref="BH5">STDEVP(IF(BH9:BH78&lt;&gt;0, BH9:BH78, ""))</f>
        <v>1.3155963313900945</v>
      </c>
      <c r="BK5" s="4" cm="1">
        <f t="array" ref="BK5">STDEVP(IF(BK9:BK78&lt;&gt;0, BK9:BK78, ""))</f>
        <v>1.3556849304491834</v>
      </c>
      <c r="BL5" s="4" cm="1">
        <f t="array" ref="BL5">STDEVP(IF(BL9:BL78&lt;&gt;0, BL9:BL78, ""))</f>
        <v>0.30037693246445585</v>
      </c>
      <c r="BM5" s="4"/>
      <c r="BN5" s="4"/>
      <c r="BO5" s="4" cm="1">
        <f t="array" ref="BO5">STDEVP(IF(BO9:BO78&lt;&gt;0, BO9:BO78, ""))</f>
        <v>0.75752772882667763</v>
      </c>
      <c r="BP5" s="4" cm="1">
        <f t="array" ref="BP5">STDEVP(IF(BP9:BP78&lt;&gt;0, BP9:BP78, ""))</f>
        <v>1.1049077235810492</v>
      </c>
      <c r="BQ5" s="4"/>
      <c r="BR5" s="4"/>
      <c r="BS5" s="4" cm="1">
        <f t="array" ref="BS5">STDEVP(IF(BS9:BS78&lt;&gt;0, BS9:BS78, ""))</f>
        <v>1.1962902769074046</v>
      </c>
      <c r="BT5" s="4" cm="1">
        <f t="array" ref="BT5">STDEVP(IF(BT9:BT78&lt;&gt;0, BT9:BT78, ""))</f>
        <v>1.0760267217468562</v>
      </c>
      <c r="BU5" s="4"/>
      <c r="BV5" s="4"/>
      <c r="BW5" s="4" cm="1">
        <f t="array" ref="BW5">STDEVP(IF(BW9:BW78&lt;&gt;0, BW9:BW78, ""))</f>
        <v>1.5676212123436148</v>
      </c>
      <c r="BX5" s="4" cm="1">
        <f t="array" ref="BX5">STDEVP(IF(BX9:BX78&lt;&gt;0, BX9:BX78, ""))</f>
        <v>1.7705012790947234</v>
      </c>
      <c r="CA5" cm="1">
        <f t="array" ref="CA5">STDEVP(IF(CA9:CA78&lt;&gt;0, CA9:CA78, ""))</f>
        <v>1.131361527256022</v>
      </c>
      <c r="CB5" cm="1">
        <f t="array" ref="CB5">STDEVP(IF(CB9:CB78&lt;&gt;0, CB9:CB78, ""))</f>
        <v>1.3299551733950885</v>
      </c>
      <c r="CE5" cm="1">
        <f t="array" ref="CE5">STDEVP(IF(CE9:CE78&lt;&gt;0, CE9:CE78, ""))</f>
        <v>1.2539877826148662</v>
      </c>
      <c r="CF5" cm="1">
        <f t="array" ref="CF5">STDEVP(IF(CF9:CF78&lt;&gt;0, CF9:CF78, ""))</f>
        <v>1.2238747074136269</v>
      </c>
      <c r="CI5" cm="1">
        <f t="array" ref="CI5">STDEVP(IF(CI9:CI78&lt;&gt;0, CI9:CI78, ""))</f>
        <v>1.0539253040237042</v>
      </c>
      <c r="CJ5" cm="1">
        <f t="array" ref="CJ5">STDEVP(IF(CJ9:CJ78&lt;&gt;0, CJ9:CJ78, ""))</f>
        <v>1.2938902318610843</v>
      </c>
      <c r="CM5" cm="1">
        <f t="array" ref="CM5">STDEVP(IF(CM9:CM78&lt;&gt;0, CM9:CM78, ""))</f>
        <v>1.2267719260650352</v>
      </c>
      <c r="CN5" cm="1">
        <f t="array" ref="CN5">STDEVP(IF(CN9:CN78&lt;&gt;0, CN9:CN78, ""))</f>
        <v>0.75985892452153414</v>
      </c>
    </row>
    <row r="6" spans="1:108">
      <c r="AB6" s="5"/>
      <c r="AC6" s="5"/>
      <c r="AD6" s="5"/>
      <c r="AT6" t="s">
        <v>5736</v>
      </c>
      <c r="AU6">
        <f>AU4+AU5</f>
        <v>10.905796181718314</v>
      </c>
      <c r="AV6">
        <f>AV4+AV5</f>
        <v>11.193429118701225</v>
      </c>
      <c r="AY6">
        <f>AY4+AY5</f>
        <v>10.384264277757278</v>
      </c>
      <c r="AZ6">
        <f>AZ4+AZ5</f>
        <v>10.927848011747669</v>
      </c>
      <c r="BC6">
        <f>BC4+BC5</f>
        <v>10.866092617408873</v>
      </c>
      <c r="BD6">
        <f>BD4+BD5</f>
        <v>10.56619881729026</v>
      </c>
      <c r="BG6">
        <f>BG4+BG5</f>
        <v>10.829819048392746</v>
      </c>
      <c r="BH6">
        <f>BH4+BH5</f>
        <v>10.743928991394103</v>
      </c>
      <c r="BK6" s="4">
        <f>BK4+BK5</f>
        <v>4.5952738235203521</v>
      </c>
      <c r="BL6" s="4">
        <f>BL4+BL5</f>
        <v>0.9695359763243715</v>
      </c>
      <c r="BM6" s="4"/>
      <c r="BN6" s="4"/>
      <c r="BO6" s="4">
        <f>BO4+BO5</f>
        <v>3.0251150485590625</v>
      </c>
      <c r="BP6" s="4">
        <f>BP4+BP5</f>
        <v>3.4046162098475952</v>
      </c>
      <c r="BQ6" s="4"/>
      <c r="BR6" s="4"/>
      <c r="BS6" s="4">
        <f>BS4+BS5</f>
        <v>3.6581309179498724</v>
      </c>
      <c r="BT6" s="4">
        <f>BT4+BT5</f>
        <v>3.5931533358922851</v>
      </c>
      <c r="BU6" s="4"/>
      <c r="BV6" s="4"/>
      <c r="BW6" s="4">
        <f>BW4+BW5</f>
        <v>4.579742905629165</v>
      </c>
      <c r="BX6" s="4">
        <f>BX4+BX5</f>
        <v>5.0511496499894157</v>
      </c>
    </row>
    <row r="7" spans="1:108">
      <c r="AB7" s="5"/>
      <c r="AC7" s="5"/>
      <c r="AD7" s="5"/>
      <c r="AT7" t="s">
        <v>5737</v>
      </c>
      <c r="AU7">
        <f>AU4-AU5</f>
        <v>9.5542976344073178</v>
      </c>
      <c r="AV7">
        <f>AV4-AV5</f>
        <v>8.3648650095820187</v>
      </c>
      <c r="AY7">
        <f>AY4-AY5</f>
        <v>7.4981422881757345</v>
      </c>
      <c r="AZ7">
        <f>AZ4-AZ5</f>
        <v>8.9785944426008992</v>
      </c>
      <c r="BC7">
        <f>BC4-BC5</f>
        <v>8.1979451244182346</v>
      </c>
      <c r="BD7">
        <f>BD4-BD5</f>
        <v>8.4989911004693859</v>
      </c>
      <c r="BG7">
        <f>BG4-BG5</f>
        <v>9.0518839613118018</v>
      </c>
      <c r="BH7">
        <f>BH4-BH5</f>
        <v>8.1127363286139129</v>
      </c>
      <c r="BK7" s="4">
        <f>BK4-BK5</f>
        <v>1.8839039626219856</v>
      </c>
      <c r="BL7" s="4">
        <f>BL4-BL5</f>
        <v>0.3687821113954598</v>
      </c>
      <c r="BM7" s="4"/>
      <c r="BN7" s="4"/>
      <c r="BO7" s="4">
        <f>BO4-BO5</f>
        <v>1.5100595909057071</v>
      </c>
      <c r="BP7" s="4">
        <f>BP4-BP5</f>
        <v>1.1948007626854968</v>
      </c>
      <c r="BQ7" s="4"/>
      <c r="BR7" s="4"/>
      <c r="BS7" s="4">
        <f>BS4-BS5</f>
        <v>1.2655503641350634</v>
      </c>
      <c r="BT7" s="4">
        <f>BT4-BT5</f>
        <v>1.4410998923985727</v>
      </c>
      <c r="BU7" s="4"/>
      <c r="BV7" s="4"/>
      <c r="BW7" s="4">
        <f>BW4-BW5</f>
        <v>1.4445004809419351</v>
      </c>
      <c r="BX7" s="4">
        <f>BX4-BX5</f>
        <v>1.5101470917999686</v>
      </c>
    </row>
    <row r="8" spans="1:108">
      <c r="Z8" s="6">
        <v>3</v>
      </c>
      <c r="AA8" s="6">
        <v>2</v>
      </c>
      <c r="AB8" s="7">
        <v>8</v>
      </c>
      <c r="AC8" s="7"/>
      <c r="AD8" s="7">
        <v>10</v>
      </c>
    </row>
    <row r="9" spans="1:108">
      <c r="A9" t="s">
        <v>16</v>
      </c>
      <c r="B9">
        <v>0</v>
      </c>
      <c r="C9">
        <v>1.6</v>
      </c>
      <c r="D9">
        <v>0</v>
      </c>
      <c r="E9">
        <v>0</v>
      </c>
      <c r="F9">
        <v>0</v>
      </c>
      <c r="G9">
        <v>0</v>
      </c>
      <c r="H9">
        <v>1</v>
      </c>
      <c r="I9">
        <v>-0.25994070000000002</v>
      </c>
      <c r="J9">
        <v>1.623597</v>
      </c>
      <c r="K9">
        <v>9.3777719999999995E-2</v>
      </c>
      <c r="L9">
        <v>8.3292840000000007E-2</v>
      </c>
      <c r="M9">
        <v>-0.91656760000000004</v>
      </c>
      <c r="N9">
        <v>-8.8196860000000002E-2</v>
      </c>
      <c r="O9">
        <v>-0.38103500000000001</v>
      </c>
      <c r="P9" s="30">
        <f>L9*L10+M9*M10+N9*N10+O9*O10</f>
        <v>-3.1604132667042484E-2</v>
      </c>
      <c r="Q9" s="2">
        <f>2*P9*P9-1</f>
        <v>-0.99800235759672795</v>
      </c>
      <c r="R9">
        <f>ACOS(Q9)</f>
        <v>3.0783738612308538</v>
      </c>
      <c r="U9">
        <v>3.728138</v>
      </c>
      <c r="V9">
        <v>2.2930579999999998</v>
      </c>
      <c r="W9">
        <v>2.6650830000000001</v>
      </c>
      <c r="X9">
        <v>-2.739798</v>
      </c>
      <c r="Y9" s="2">
        <f>SQRT((B9-V9)^2 + (C9-W9)^2 + (D9-X9)^2)</f>
        <v>3.7281375871951132</v>
      </c>
      <c r="AC9" s="4">
        <f xml:space="preserve"> (Z$8 - (Z$8 - 1) * EXP(-1 / 2 * ((Y9 - AA$8) / AB$8)^2))</f>
        <v>1.0461232701862437</v>
      </c>
      <c r="AF9">
        <v>0.47764279999999998</v>
      </c>
      <c r="AG9">
        <v>0.42075380000000001</v>
      </c>
      <c r="AH9">
        <v>0.4213577</v>
      </c>
      <c r="AI9">
        <v>0.36845539999999999</v>
      </c>
      <c r="AJ9" s="8">
        <f>AF9*AG9*AH9*AI9</f>
        <v>3.1200901546545718E-2</v>
      </c>
      <c r="AK9">
        <v>65.0929</v>
      </c>
      <c r="AL9">
        <v>70.123900000000006</v>
      </c>
      <c r="AM9" s="3">
        <f>AL9-AK9</f>
        <v>5.0310000000000059</v>
      </c>
      <c r="AN9" s="30">
        <f>LOG($AD$8*AC9*R9/AJ9,2)</f>
        <v>10.011417884588624</v>
      </c>
      <c r="AO9" s="27">
        <f>LOG($AD$8*AC9*U9/AJ9,2)</f>
        <v>10.287704693866248</v>
      </c>
      <c r="AP9" s="13">
        <f>AO9/AM9</f>
        <v>2.0448627894784805</v>
      </c>
      <c r="AQ9">
        <v>4</v>
      </c>
      <c r="AR9">
        <v>1</v>
      </c>
      <c r="AU9">
        <f>IF(AQ9=1,AO9,0)</f>
        <v>0</v>
      </c>
      <c r="AV9">
        <f>IF(AR9=1,AO9,0)</f>
        <v>10.287704693866248</v>
      </c>
      <c r="AW9">
        <f>IF(AQ9=1,1,0)</f>
        <v>0</v>
      </c>
      <c r="AX9">
        <f>IF(AR9=1,1,0)</f>
        <v>1</v>
      </c>
      <c r="AY9">
        <f>IF(AQ9=2,AO9,0)</f>
        <v>0</v>
      </c>
      <c r="AZ9">
        <f>IF(AR9=2,AO9,0)</f>
        <v>0</v>
      </c>
      <c r="BA9">
        <f>IF(AQ9=2,1,0)</f>
        <v>0</v>
      </c>
      <c r="BB9">
        <f>IF(AR9=2,1,0)</f>
        <v>0</v>
      </c>
      <c r="BC9">
        <f>IF(AQ9=3,AO9,0)</f>
        <v>0</v>
      </c>
      <c r="BD9">
        <f>IF(AR9=3,AO9,0)</f>
        <v>0</v>
      </c>
      <c r="BE9">
        <f>IF(AQ9=3,1,0)</f>
        <v>0</v>
      </c>
      <c r="BF9">
        <f>IF(AR9=3,1,0)</f>
        <v>0</v>
      </c>
      <c r="BG9">
        <f>IF(AQ9=4,AO9,0)</f>
        <v>10.287704693866248</v>
      </c>
      <c r="BH9">
        <f>IF(AR9=4,AO9,0)</f>
        <v>0</v>
      </c>
      <c r="BI9">
        <f>IF(AQ9=4,1,0)</f>
        <v>1</v>
      </c>
      <c r="BJ9">
        <f>IF(AR9=4,1,0)</f>
        <v>0</v>
      </c>
      <c r="BK9">
        <f>IF(AQ9=1,AP9,0)</f>
        <v>0</v>
      </c>
      <c r="BL9">
        <f>IF(AR9=1,AP9,0)</f>
        <v>2.0448627894784805</v>
      </c>
      <c r="BM9">
        <f>IF(AQ9=1,1,0)</f>
        <v>0</v>
      </c>
      <c r="BN9">
        <f>IF(AR9=1,1,0)</f>
        <v>1</v>
      </c>
      <c r="BO9">
        <f>IF(AQ9=2,AP9,0)</f>
        <v>0</v>
      </c>
      <c r="BP9">
        <f>IF(AR9=2,AP9,0)</f>
        <v>0</v>
      </c>
      <c r="BQ9">
        <f>IF(AQ9=2,1,0)</f>
        <v>0</v>
      </c>
      <c r="BR9">
        <f>IF(AR9=2,1,0)</f>
        <v>0</v>
      </c>
      <c r="BS9">
        <f>IF(AQ9=3,AP9,0)</f>
        <v>0</v>
      </c>
      <c r="BT9">
        <f>IF(AR9=3,AP9,0)</f>
        <v>0</v>
      </c>
      <c r="BU9">
        <f>IF(AQ9=3,1,0)</f>
        <v>0</v>
      </c>
      <c r="BV9">
        <f>IF(AR9=3,1,0)</f>
        <v>0</v>
      </c>
      <c r="BW9">
        <f>IF(AQ9=4,AP9,0)</f>
        <v>2.0448627894784805</v>
      </c>
      <c r="BX9">
        <f>IF(AR9=4,AP9,0)</f>
        <v>0</v>
      </c>
      <c r="BY9">
        <f>IF(BE9=1,BD9,0)</f>
        <v>0</v>
      </c>
      <c r="BZ9">
        <f>IF(BF9=1,BD9,0)</f>
        <v>0</v>
      </c>
      <c r="CA9">
        <f>IF(AQ9=1,AN9,0)</f>
        <v>0</v>
      </c>
      <c r="CB9">
        <f>IF(AR9=1,AN9,0)</f>
        <v>10.011417884588624</v>
      </c>
      <c r="CC9">
        <f>IF(AQ9=1,1,0)</f>
        <v>0</v>
      </c>
      <c r="CD9">
        <f>IF(AR9=1,1,0)</f>
        <v>1</v>
      </c>
      <c r="CE9">
        <f>IF(AQ9=2,AN9,0)</f>
        <v>0</v>
      </c>
      <c r="CF9">
        <f>IF(AR9=2,AN9,0)</f>
        <v>0</v>
      </c>
      <c r="CG9">
        <f>IF(AQ9=2,1,0)</f>
        <v>0</v>
      </c>
      <c r="CH9">
        <f>IF(AR9=2,1,0)</f>
        <v>0</v>
      </c>
      <c r="CI9">
        <f>IF(AQ9=3,AN9,0)</f>
        <v>0</v>
      </c>
      <c r="CJ9">
        <f>IF(AR9=3,AN9,0)</f>
        <v>0</v>
      </c>
      <c r="CK9">
        <f>IF(AQ9=3,1,0)</f>
        <v>0</v>
      </c>
      <c r="CL9">
        <f>IF(AR9=3,1,0)</f>
        <v>0</v>
      </c>
      <c r="CM9">
        <f>IF(AQ9=4,AN9,0)</f>
        <v>10.011417884588624</v>
      </c>
      <c r="CN9">
        <f>IF(AR9=4,AN9,0)</f>
        <v>0</v>
      </c>
      <c r="CO9">
        <f>IF(AQ9=4,1,0)</f>
        <v>1</v>
      </c>
      <c r="CP9">
        <f>IF(AR9=4,1,0)</f>
        <v>0</v>
      </c>
      <c r="CY9">
        <v>2.39631152153015</v>
      </c>
      <c r="CZ9">
        <v>0.43483147025108299</v>
      </c>
      <c r="DA9" t="s">
        <v>17</v>
      </c>
      <c r="DB9">
        <v>0.311</v>
      </c>
      <c r="DC9">
        <v>0.35399999999999998</v>
      </c>
      <c r="DD9" t="s">
        <v>18</v>
      </c>
    </row>
    <row r="10" spans="1:108">
      <c r="A10" t="s">
        <v>16</v>
      </c>
      <c r="B10">
        <v>-0.25691940000000002</v>
      </c>
      <c r="C10">
        <v>1.6202430000000001</v>
      </c>
      <c r="D10">
        <v>0.1040223</v>
      </c>
      <c r="E10">
        <v>7.2919410000000004E-2</v>
      </c>
      <c r="F10">
        <v>-0.90873060000000005</v>
      </c>
      <c r="G10">
        <v>-6.7194970000000007E-2</v>
      </c>
      <c r="H10">
        <v>-0.4054335</v>
      </c>
      <c r="I10">
        <v>0.23814099999999999</v>
      </c>
      <c r="J10">
        <v>1.6090629999999999</v>
      </c>
      <c r="K10">
        <v>-0.44336540000000002</v>
      </c>
      <c r="L10">
        <v>6.416087E-3</v>
      </c>
      <c r="M10">
        <v>-0.35196250000000001</v>
      </c>
      <c r="N10">
        <v>-2.0668140000000002E-2</v>
      </c>
      <c r="O10">
        <v>0.93576400000000004</v>
      </c>
      <c r="P10" s="30">
        <f>L10*L11+M10*M11+N10*N11+O10*O11</f>
        <v>-0.13220338008243898</v>
      </c>
      <c r="Q10" s="2">
        <f t="shared" ref="Q10:Q73" si="1">2*P10*P10-1</f>
        <v>-0.96504453258955636</v>
      </c>
      <c r="R10">
        <f t="shared" ref="R10:R73" si="2">ACOS(Q10)</f>
        <v>2.8764095668396958</v>
      </c>
      <c r="U10">
        <v>0.32109759999999998</v>
      </c>
      <c r="V10">
        <v>-0.5048262</v>
      </c>
      <c r="W10">
        <v>1.622244</v>
      </c>
      <c r="X10">
        <v>0.30808570000000002</v>
      </c>
      <c r="Y10" s="2">
        <f>SQRT((B10-V10)^2 + (C10-W10)^2 + (D10-X10)^2)</f>
        <v>0.32109758128456839</v>
      </c>
      <c r="AC10" s="4">
        <f xml:space="preserve"> (Z$8 - (Z$8 - 1) * EXP(-1 / 2 * ((Y10 - AA$8) / AB$8)^2))</f>
        <v>1.0435610027409998</v>
      </c>
      <c r="AF10">
        <v>0.41569610000000001</v>
      </c>
      <c r="AG10">
        <v>0.46372740000000001</v>
      </c>
      <c r="AH10">
        <v>0.48631859999999999</v>
      </c>
      <c r="AI10">
        <v>0.45911790000000002</v>
      </c>
      <c r="AJ10" s="8">
        <f t="shared" ref="AJ10:AJ73" si="3">AF10*AG10*AH10*AI10</f>
        <v>4.3041144695220725E-2</v>
      </c>
      <c r="AK10">
        <v>71.636660000000006</v>
      </c>
      <c r="AL10">
        <v>78.838260000000005</v>
      </c>
      <c r="AM10" s="3">
        <f t="shared" ref="AM10:AM73" si="4">AL10-AK10</f>
        <v>7.2015999999999991</v>
      </c>
      <c r="AN10" s="30">
        <f>LOG($AD$8*AC10*R10/AJ10,2)</f>
        <v>9.4458518880430606</v>
      </c>
      <c r="AO10" s="27">
        <f t="shared" ref="AO10:AO73" si="5">LOG($AD$8*AC10*U10/AJ10,2)</f>
        <v>6.2826665618502293</v>
      </c>
      <c r="AP10" s="13">
        <f t="shared" ref="AP10:AP73" si="6">AO10/AM10</f>
        <v>0.87239871165438654</v>
      </c>
      <c r="AQ10">
        <v>2</v>
      </c>
      <c r="AR10">
        <v>4</v>
      </c>
      <c r="AU10">
        <f t="shared" ref="AU10:AU73" si="7">IF(AQ10=1,AO10,0)</f>
        <v>0</v>
      </c>
      <c r="AV10">
        <f t="shared" ref="AV10:AV73" si="8">IF(AR10=1,AO10,0)</f>
        <v>0</v>
      </c>
      <c r="AW10">
        <f t="shared" ref="AW10:AW73" si="9">IF(AQ10=1,1,0)</f>
        <v>0</v>
      </c>
      <c r="AX10">
        <f t="shared" ref="AX10:AX73" si="10">IF(AR10=1,1,0)</f>
        <v>0</v>
      </c>
      <c r="AY10">
        <f t="shared" ref="AY10:AY73" si="11">IF(AQ10=2,AO10,0)</f>
        <v>6.2826665618502293</v>
      </c>
      <c r="AZ10">
        <f t="shared" ref="AZ10:AZ73" si="12">IF(AR10=2,AO10,0)</f>
        <v>0</v>
      </c>
      <c r="BA10">
        <f t="shared" ref="BA10:BA73" si="13">IF(AQ10=2,1,0)</f>
        <v>1</v>
      </c>
      <c r="BB10">
        <f t="shared" ref="BB10:BB73" si="14">IF(AR10=2,1,0)</f>
        <v>0</v>
      </c>
      <c r="BC10">
        <f t="shared" ref="BC10:BC73" si="15">IF(AQ10=3,AO10,0)</f>
        <v>0</v>
      </c>
      <c r="BD10">
        <f t="shared" ref="BD10:BD73" si="16">IF(AR10=3,AO10,0)</f>
        <v>0</v>
      </c>
      <c r="BE10">
        <f t="shared" ref="BE10:BE73" si="17">IF(AQ10=3,1,0)</f>
        <v>0</v>
      </c>
      <c r="BF10">
        <f t="shared" ref="BF10:BF73" si="18">IF(AR10=3,1,0)</f>
        <v>0</v>
      </c>
      <c r="BG10">
        <f t="shared" ref="BG10:BG73" si="19">IF(AQ10=4,AO10,0)</f>
        <v>0</v>
      </c>
      <c r="BH10">
        <f t="shared" ref="BH10:BH73" si="20">IF(AR10=4,AO10,0)</f>
        <v>6.2826665618502293</v>
      </c>
      <c r="BI10">
        <f t="shared" ref="BI10:BI73" si="21">IF(AQ10=4,1,0)</f>
        <v>0</v>
      </c>
      <c r="BJ10">
        <f t="shared" ref="BJ10:BJ73" si="22">IF(AR10=4,1,0)</f>
        <v>1</v>
      </c>
      <c r="BK10">
        <f t="shared" ref="BK10:BK73" si="23">IF(AQ10=1,AP10,0)</f>
        <v>0</v>
      </c>
      <c r="BL10">
        <f t="shared" ref="BL10:BL73" si="24">IF(BI10=1,BF10,0)</f>
        <v>0</v>
      </c>
      <c r="BM10">
        <f t="shared" ref="BM10:BM73" si="25">IF(AQ10=1,1,0)</f>
        <v>0</v>
      </c>
      <c r="BN10">
        <f t="shared" ref="BN10:BN73" si="26">IF(AR10=1,1,0)</f>
        <v>0</v>
      </c>
      <c r="BO10">
        <f t="shared" ref="BO10:BO73" si="27">IF(AQ10=2,AP10,0)</f>
        <v>0.87239871165438654</v>
      </c>
      <c r="BP10">
        <f t="shared" ref="BP10:BP73" si="28">IF(AR10=2,AP10,0)</f>
        <v>0</v>
      </c>
      <c r="BQ10">
        <f t="shared" ref="BQ10:BQ73" si="29">IF(AQ10=2,1,0)</f>
        <v>1</v>
      </c>
      <c r="BR10">
        <f t="shared" ref="BR10:BR73" si="30">IF(AR10=2,1,0)</f>
        <v>0</v>
      </c>
      <c r="BS10">
        <f t="shared" ref="BS10:BS73" si="31">IF(AQ10=3,AP10,0)</f>
        <v>0</v>
      </c>
      <c r="BT10">
        <f t="shared" ref="BT10:BT73" si="32">IF(AR10=3,AP10,0)</f>
        <v>0</v>
      </c>
      <c r="BU10">
        <f t="shared" ref="BU10:BU73" si="33">IF(AQ10=3,1,0)</f>
        <v>0</v>
      </c>
      <c r="BV10">
        <f t="shared" ref="BV10:BV73" si="34">IF(AR10=3,1,0)</f>
        <v>0</v>
      </c>
      <c r="BW10">
        <f t="shared" ref="BW10:BW73" si="35">IF(AQ10=4,AP10,0)</f>
        <v>0</v>
      </c>
      <c r="BX10">
        <f t="shared" ref="BX10:BX73" si="36">IF(AR10=4,AP10,0)</f>
        <v>0.87239871165438654</v>
      </c>
      <c r="BY10">
        <f t="shared" ref="BY10:BY73" si="37">IF(AQ10=4,1,0)</f>
        <v>0</v>
      </c>
      <c r="BZ10">
        <f t="shared" ref="BZ10:BZ73" si="38">IF(AR10=4,1,0)</f>
        <v>1</v>
      </c>
      <c r="CA10">
        <f t="shared" ref="CA10:CA73" si="39">IF(AQ10=1,AN10,0)</f>
        <v>0</v>
      </c>
      <c r="CB10">
        <f t="shared" ref="CB10:CB73" si="40">IF(AR10=1,AN10,0)</f>
        <v>0</v>
      </c>
      <c r="CC10">
        <f t="shared" ref="CC10:CC73" si="41">IF(AQ10=1,1,0)</f>
        <v>0</v>
      </c>
      <c r="CD10">
        <f t="shared" ref="CD10:CD73" si="42">IF(AR10=1,1,0)</f>
        <v>0</v>
      </c>
      <c r="CE10">
        <f t="shared" ref="CE10:CE73" si="43">IF(AQ10=2,AN10,0)</f>
        <v>9.4458518880430606</v>
      </c>
      <c r="CF10">
        <f t="shared" ref="CF10:CF73" si="44">IF(AR10=2,AN10,0)</f>
        <v>0</v>
      </c>
      <c r="CG10">
        <f t="shared" ref="CG10:CG73" si="45">IF(AQ10=2,1,0)</f>
        <v>1</v>
      </c>
      <c r="CH10">
        <f t="shared" ref="CH10:CH73" si="46">IF(AR10=2,1,0)</f>
        <v>0</v>
      </c>
      <c r="CI10">
        <f t="shared" ref="CI10:CI73" si="47">IF(AQ10=3,AN10,0)</f>
        <v>0</v>
      </c>
      <c r="CJ10">
        <f t="shared" ref="CJ10:CJ73" si="48">IF(AR10=3,AN10,0)</f>
        <v>0</v>
      </c>
      <c r="CK10">
        <f t="shared" ref="CK10:CK73" si="49">IF(AQ10=3,1,0)</f>
        <v>0</v>
      </c>
      <c r="CL10">
        <f t="shared" ref="CL10:CL73" si="50">IF(AR10=3,1,0)</f>
        <v>0</v>
      </c>
      <c r="CM10">
        <f t="shared" ref="CM10:CM73" si="51">IF(AQ10=4,AN10,0)</f>
        <v>0</v>
      </c>
      <c r="CN10">
        <f t="shared" ref="CN10:CN73" si="52">IF(AR10=4,AN10,0)</f>
        <v>9.4458518880430606</v>
      </c>
      <c r="CO10">
        <f t="shared" ref="CO10:CO73" si="53">IF(AQ10=4,1,0)</f>
        <v>0</v>
      </c>
      <c r="CP10">
        <f t="shared" ref="CP10:CP73" si="54">IF(AR10=4,1,0)</f>
        <v>1</v>
      </c>
      <c r="CY10">
        <v>0.88211691379547097</v>
      </c>
      <c r="CZ10">
        <v>3.1335186958313002</v>
      </c>
      <c r="DA10" t="s">
        <v>19</v>
      </c>
      <c r="DB10">
        <v>0.20899999999999999</v>
      </c>
      <c r="DC10">
        <v>0.93799999999999994</v>
      </c>
      <c r="DD10" t="s">
        <v>18</v>
      </c>
    </row>
    <row r="11" spans="1:108">
      <c r="A11" t="s">
        <v>20</v>
      </c>
      <c r="B11">
        <v>0.24975600000000001</v>
      </c>
      <c r="C11">
        <v>1.601804</v>
      </c>
      <c r="D11">
        <v>-0.4383531</v>
      </c>
      <c r="E11">
        <v>4.1865909999999999E-2</v>
      </c>
      <c r="F11">
        <v>-0.32220870000000001</v>
      </c>
      <c r="G11">
        <v>7.268048E-3</v>
      </c>
      <c r="H11">
        <v>0.94571459999999996</v>
      </c>
      <c r="I11">
        <v>-0.70723080000000005</v>
      </c>
      <c r="J11">
        <v>1.6181570000000001</v>
      </c>
      <c r="K11">
        <v>8.3694610000000003E-2</v>
      </c>
      <c r="L11">
        <v>2.2726420000000001E-2</v>
      </c>
      <c r="M11">
        <v>-0.88083100000000003</v>
      </c>
      <c r="N11">
        <v>-5.3877889999999996E-3</v>
      </c>
      <c r="O11">
        <v>-0.47285430000000001</v>
      </c>
      <c r="P11" s="30">
        <f t="shared" ref="P11:P73" si="55">L11*L12+M11*M12+N11*N12+O11*O12</f>
        <v>-0.20584006252173004</v>
      </c>
      <c r="Q11" s="2">
        <f t="shared" si="1"/>
        <v>-0.91525973732210053</v>
      </c>
      <c r="R11">
        <f t="shared" si="2"/>
        <v>2.7269485026813047</v>
      </c>
      <c r="U11">
        <v>0.3939685</v>
      </c>
      <c r="V11">
        <v>0.46992879999999998</v>
      </c>
      <c r="W11">
        <v>1.787606</v>
      </c>
      <c r="X11">
        <v>-0.70707750000000003</v>
      </c>
      <c r="Y11" s="2">
        <f t="shared" ref="Y11:Y73" si="56">SQRT((B11-V11)^2 + (C11-W11)^2 + (D11-X11)^2)</f>
        <v>0.39396858785847383</v>
      </c>
      <c r="AC11" s="4">
        <f t="shared" ref="AC11:AC73" si="57" xml:space="preserve"> (Z$8 - (Z$8 - 1) * EXP(-1 / 2 * ((Y11 - AA$8) / AB$8)^2))</f>
        <v>1.0398987872765075</v>
      </c>
      <c r="AF11">
        <v>0.48113129999999998</v>
      </c>
      <c r="AG11">
        <v>0.48051709999999997</v>
      </c>
      <c r="AH11">
        <v>0.44902979999999998</v>
      </c>
      <c r="AI11">
        <v>0.31035819999999997</v>
      </c>
      <c r="AJ11" s="8">
        <f t="shared" si="3"/>
        <v>3.2218910221468756E-2</v>
      </c>
      <c r="AK11">
        <v>80.353359999999995</v>
      </c>
      <c r="AL11">
        <v>85.005759999999995</v>
      </c>
      <c r="AM11" s="3">
        <f t="shared" si="4"/>
        <v>4.6524000000000001</v>
      </c>
      <c r="AN11" s="30">
        <f>LOG($AD$8*AC11*R11/AJ11,2)</f>
        <v>9.7816071621402969</v>
      </c>
      <c r="AO11" s="27">
        <f t="shared" si="5"/>
        <v>6.9904718941550179</v>
      </c>
      <c r="AP11" s="13">
        <f t="shared" si="6"/>
        <v>1.5025517784702558</v>
      </c>
      <c r="AQ11">
        <v>3</v>
      </c>
      <c r="AR11">
        <v>1</v>
      </c>
      <c r="AU11">
        <f t="shared" si="7"/>
        <v>0</v>
      </c>
      <c r="AV11">
        <f t="shared" si="8"/>
        <v>6.9904718941550179</v>
      </c>
      <c r="AW11">
        <f t="shared" si="9"/>
        <v>0</v>
      </c>
      <c r="AX11">
        <f t="shared" si="10"/>
        <v>1</v>
      </c>
      <c r="AY11">
        <f t="shared" si="11"/>
        <v>0</v>
      </c>
      <c r="AZ11">
        <f t="shared" si="12"/>
        <v>0</v>
      </c>
      <c r="BA11">
        <f t="shared" si="13"/>
        <v>0</v>
      </c>
      <c r="BB11">
        <f t="shared" si="14"/>
        <v>0</v>
      </c>
      <c r="BC11">
        <f t="shared" si="15"/>
        <v>6.9904718941550179</v>
      </c>
      <c r="BD11">
        <f t="shared" si="16"/>
        <v>0</v>
      </c>
      <c r="BE11">
        <f t="shared" si="17"/>
        <v>1</v>
      </c>
      <c r="BF11">
        <f t="shared" si="18"/>
        <v>0</v>
      </c>
      <c r="BG11">
        <f t="shared" si="19"/>
        <v>0</v>
      </c>
      <c r="BH11">
        <f t="shared" si="20"/>
        <v>0</v>
      </c>
      <c r="BI11">
        <f t="shared" si="21"/>
        <v>0</v>
      </c>
      <c r="BJ11">
        <f t="shared" si="22"/>
        <v>0</v>
      </c>
      <c r="BK11">
        <f t="shared" si="23"/>
        <v>0</v>
      </c>
      <c r="BL11">
        <f t="shared" si="24"/>
        <v>0</v>
      </c>
      <c r="BM11">
        <f t="shared" si="25"/>
        <v>0</v>
      </c>
      <c r="BN11">
        <f t="shared" si="26"/>
        <v>1</v>
      </c>
      <c r="BO11">
        <f t="shared" si="27"/>
        <v>0</v>
      </c>
      <c r="BP11">
        <f t="shared" si="28"/>
        <v>0</v>
      </c>
      <c r="BQ11">
        <f t="shared" si="29"/>
        <v>0</v>
      </c>
      <c r="BR11">
        <f t="shared" si="30"/>
        <v>0</v>
      </c>
      <c r="BS11">
        <f t="shared" si="31"/>
        <v>1.5025517784702558</v>
      </c>
      <c r="BT11">
        <f t="shared" si="32"/>
        <v>0</v>
      </c>
      <c r="BU11">
        <f t="shared" si="33"/>
        <v>1</v>
      </c>
      <c r="BV11">
        <f t="shared" si="34"/>
        <v>0</v>
      </c>
      <c r="BW11">
        <f t="shared" si="35"/>
        <v>0</v>
      </c>
      <c r="BX11">
        <f t="shared" si="36"/>
        <v>0</v>
      </c>
      <c r="BY11">
        <f t="shared" si="37"/>
        <v>0</v>
      </c>
      <c r="BZ11">
        <f t="shared" si="38"/>
        <v>0</v>
      </c>
      <c r="CA11">
        <f t="shared" si="39"/>
        <v>0</v>
      </c>
      <c r="CB11">
        <f t="shared" si="40"/>
        <v>9.7816071621402969</v>
      </c>
      <c r="CC11">
        <f t="shared" si="41"/>
        <v>0</v>
      </c>
      <c r="CD11">
        <f t="shared" si="42"/>
        <v>1</v>
      </c>
      <c r="CE11">
        <f t="shared" si="43"/>
        <v>0</v>
      </c>
      <c r="CF11">
        <f t="shared" si="44"/>
        <v>0</v>
      </c>
      <c r="CG11">
        <f t="shared" si="45"/>
        <v>0</v>
      </c>
      <c r="CH11">
        <f t="shared" si="46"/>
        <v>0</v>
      </c>
      <c r="CI11">
        <f t="shared" si="47"/>
        <v>9.7816071621402969</v>
      </c>
      <c r="CJ11">
        <f t="shared" si="48"/>
        <v>0</v>
      </c>
      <c r="CK11">
        <f t="shared" si="49"/>
        <v>1</v>
      </c>
      <c r="CL11">
        <f t="shared" si="50"/>
        <v>0</v>
      </c>
      <c r="CM11">
        <f t="shared" si="51"/>
        <v>0</v>
      </c>
      <c r="CN11">
        <f t="shared" si="52"/>
        <v>0</v>
      </c>
      <c r="CO11">
        <f t="shared" si="53"/>
        <v>0</v>
      </c>
      <c r="CP11">
        <f t="shared" si="54"/>
        <v>0</v>
      </c>
      <c r="CY11">
        <v>2.32142162322998</v>
      </c>
      <c r="CZ11">
        <v>0.70093619823455799</v>
      </c>
      <c r="DA11" t="s">
        <v>21</v>
      </c>
      <c r="DB11">
        <v>0.71199999999999997</v>
      </c>
      <c r="DC11">
        <v>0.84099999999999997</v>
      </c>
      <c r="DD11" t="s">
        <v>18</v>
      </c>
    </row>
    <row r="12" spans="1:108">
      <c r="A12" t="s">
        <v>22</v>
      </c>
      <c r="B12">
        <v>-0.68414960000000002</v>
      </c>
      <c r="C12">
        <v>1.6171420000000001</v>
      </c>
      <c r="D12">
        <v>0.12845019999999999</v>
      </c>
      <c r="E12">
        <v>9.1533710000000004E-4</v>
      </c>
      <c r="F12">
        <v>-0.89205060000000003</v>
      </c>
      <c r="G12">
        <v>9.5460100000000006E-3</v>
      </c>
      <c r="H12">
        <v>-0.45183380000000001</v>
      </c>
      <c r="I12">
        <v>-0.56426690000000002</v>
      </c>
      <c r="J12">
        <v>1.628811</v>
      </c>
      <c r="K12">
        <v>-3.3803279999999998E-2</v>
      </c>
      <c r="L12">
        <v>-0.1417069</v>
      </c>
      <c r="M12">
        <v>-0.27772760000000002</v>
      </c>
      <c r="N12">
        <v>-8.0129820000000004E-2</v>
      </c>
      <c r="O12">
        <v>0.946766</v>
      </c>
      <c r="P12" s="30">
        <f t="shared" si="55"/>
        <v>0.87809229916912002</v>
      </c>
      <c r="Q12" s="2">
        <f t="shared" si="1"/>
        <v>0.54209217172022273</v>
      </c>
      <c r="R12">
        <f t="shared" si="2"/>
        <v>0.99787147603770077</v>
      </c>
      <c r="U12">
        <v>3.6987139999999998</v>
      </c>
      <c r="V12">
        <v>-2.4500190000000002</v>
      </c>
      <c r="W12">
        <v>2.899295</v>
      </c>
      <c r="X12">
        <v>3.114798</v>
      </c>
      <c r="Y12" s="2">
        <f t="shared" si="56"/>
        <v>3.6987138623892224</v>
      </c>
      <c r="AC12" s="4">
        <f t="shared" si="57"/>
        <v>1.0445835167341917</v>
      </c>
      <c r="AF12">
        <v>0.41089320000000001</v>
      </c>
      <c r="AG12">
        <v>0.46532649999999998</v>
      </c>
      <c r="AH12">
        <v>0.45500350000000001</v>
      </c>
      <c r="AI12">
        <v>0.43993539999999998</v>
      </c>
      <c r="AJ12" s="8">
        <f t="shared" si="3"/>
        <v>3.8272813302131822E-2</v>
      </c>
      <c r="AK12">
        <v>86.520420000000001</v>
      </c>
      <c r="AL12">
        <v>91.205929999999995</v>
      </c>
      <c r="AM12" s="3">
        <f t="shared" si="4"/>
        <v>4.6855099999999936</v>
      </c>
      <c r="AN12" s="30">
        <f t="shared" ref="AN12:AN73" si="58">LOG($AD$8*AC12*R12/AJ12,2)</f>
        <v>8.0893180921147767</v>
      </c>
      <c r="AO12" s="27">
        <f t="shared" si="5"/>
        <v>9.9794159254461174</v>
      </c>
      <c r="AP12" s="13">
        <f t="shared" si="6"/>
        <v>2.1298462548252233</v>
      </c>
      <c r="AQ12">
        <v>1</v>
      </c>
      <c r="AR12">
        <v>4</v>
      </c>
      <c r="AU12">
        <f t="shared" si="7"/>
        <v>9.9794159254461174</v>
      </c>
      <c r="AV12">
        <f t="shared" si="8"/>
        <v>0</v>
      </c>
      <c r="AW12">
        <f t="shared" si="9"/>
        <v>1</v>
      </c>
      <c r="AX12">
        <f t="shared" si="10"/>
        <v>0</v>
      </c>
      <c r="AY12">
        <f t="shared" si="11"/>
        <v>0</v>
      </c>
      <c r="AZ12">
        <f t="shared" si="12"/>
        <v>0</v>
      </c>
      <c r="BA12">
        <f t="shared" si="13"/>
        <v>0</v>
      </c>
      <c r="BB12">
        <f t="shared" si="14"/>
        <v>0</v>
      </c>
      <c r="BC12">
        <f t="shared" si="15"/>
        <v>0</v>
      </c>
      <c r="BD12">
        <f t="shared" si="16"/>
        <v>0</v>
      </c>
      <c r="BE12">
        <f t="shared" si="17"/>
        <v>0</v>
      </c>
      <c r="BF12">
        <f t="shared" si="18"/>
        <v>0</v>
      </c>
      <c r="BG12">
        <f t="shared" si="19"/>
        <v>0</v>
      </c>
      <c r="BH12">
        <f t="shared" si="20"/>
        <v>9.9794159254461174</v>
      </c>
      <c r="BI12">
        <f t="shared" si="21"/>
        <v>0</v>
      </c>
      <c r="BJ12">
        <f t="shared" si="22"/>
        <v>1</v>
      </c>
      <c r="BK12">
        <f>IF(AQ12=1,AP12,0)</f>
        <v>2.1298462548252233</v>
      </c>
      <c r="BL12">
        <f t="shared" si="24"/>
        <v>0</v>
      </c>
      <c r="BM12">
        <f t="shared" si="25"/>
        <v>1</v>
      </c>
      <c r="BN12">
        <f t="shared" si="26"/>
        <v>0</v>
      </c>
      <c r="BO12">
        <f t="shared" si="27"/>
        <v>0</v>
      </c>
      <c r="BP12">
        <f t="shared" si="28"/>
        <v>0</v>
      </c>
      <c r="BQ12">
        <f t="shared" si="29"/>
        <v>0</v>
      </c>
      <c r="BR12">
        <f t="shared" si="30"/>
        <v>0</v>
      </c>
      <c r="BS12">
        <f t="shared" si="31"/>
        <v>0</v>
      </c>
      <c r="BT12">
        <f t="shared" si="32"/>
        <v>0</v>
      </c>
      <c r="BU12">
        <f t="shared" si="33"/>
        <v>0</v>
      </c>
      <c r="BV12">
        <f t="shared" si="34"/>
        <v>0</v>
      </c>
      <c r="BW12">
        <f t="shared" si="35"/>
        <v>0</v>
      </c>
      <c r="BX12">
        <f t="shared" si="36"/>
        <v>2.1298462548252233</v>
      </c>
      <c r="BY12">
        <f t="shared" si="37"/>
        <v>0</v>
      </c>
      <c r="BZ12">
        <f t="shared" si="38"/>
        <v>1</v>
      </c>
      <c r="CA12">
        <f t="shared" si="39"/>
        <v>8.0893180921147767</v>
      </c>
      <c r="CB12">
        <f t="shared" si="40"/>
        <v>0</v>
      </c>
      <c r="CC12">
        <f t="shared" si="41"/>
        <v>1</v>
      </c>
      <c r="CD12">
        <f t="shared" si="42"/>
        <v>0</v>
      </c>
      <c r="CE12">
        <f t="shared" si="43"/>
        <v>0</v>
      </c>
      <c r="CF12">
        <f t="shared" si="44"/>
        <v>0</v>
      </c>
      <c r="CG12">
        <f t="shared" si="45"/>
        <v>0</v>
      </c>
      <c r="CH12">
        <f t="shared" si="46"/>
        <v>0</v>
      </c>
      <c r="CI12">
        <f t="shared" si="47"/>
        <v>0</v>
      </c>
      <c r="CJ12">
        <f t="shared" si="48"/>
        <v>0</v>
      </c>
      <c r="CK12">
        <f t="shared" si="49"/>
        <v>0</v>
      </c>
      <c r="CL12">
        <f t="shared" si="50"/>
        <v>0</v>
      </c>
      <c r="CM12">
        <f t="shared" si="51"/>
        <v>0</v>
      </c>
      <c r="CN12">
        <f t="shared" si="52"/>
        <v>8.0893180921147767</v>
      </c>
      <c r="CO12">
        <f t="shared" si="53"/>
        <v>0</v>
      </c>
      <c r="CP12">
        <f t="shared" si="54"/>
        <v>1</v>
      </c>
      <c r="CY12">
        <v>0.63106137514114402</v>
      </c>
      <c r="CZ12">
        <v>2.5135803222656299</v>
      </c>
      <c r="DA12" t="s">
        <v>23</v>
      </c>
      <c r="DB12">
        <v>3.2000000000000001E-2</v>
      </c>
      <c r="DC12">
        <v>0.752</v>
      </c>
      <c r="DD12" t="s">
        <v>18</v>
      </c>
    </row>
    <row r="13" spans="1:108">
      <c r="A13" t="s">
        <v>22</v>
      </c>
      <c r="B13">
        <v>-0.59864059999999997</v>
      </c>
      <c r="C13">
        <v>1.6256550000000001</v>
      </c>
      <c r="D13">
        <v>-4.4752020000000003E-2</v>
      </c>
      <c r="E13">
        <v>-9.7697619999999999E-2</v>
      </c>
      <c r="F13">
        <v>-0.25997300000000001</v>
      </c>
      <c r="G13">
        <v>-4.5494769999999997E-2</v>
      </c>
      <c r="H13">
        <v>0.95958299999999996</v>
      </c>
      <c r="I13">
        <v>-0.52558490000000002</v>
      </c>
      <c r="J13">
        <v>1.6273550000000001</v>
      </c>
      <c r="K13">
        <v>-0.1457495</v>
      </c>
      <c r="L13">
        <v>-8.5690619999999995E-2</v>
      </c>
      <c r="M13">
        <v>-0.70076110000000003</v>
      </c>
      <c r="N13">
        <v>-0.10818510000000001</v>
      </c>
      <c r="O13">
        <v>0.69991930000000002</v>
      </c>
      <c r="P13" s="30">
        <f t="shared" si="55"/>
        <v>0.48109622245216599</v>
      </c>
      <c r="Q13" s="2">
        <f t="shared" si="1"/>
        <v>-0.53709284948451197</v>
      </c>
      <c r="R13">
        <f t="shared" si="2"/>
        <v>2.1377832011128657</v>
      </c>
      <c r="U13">
        <v>5.9339310000000003</v>
      </c>
      <c r="V13">
        <v>-6.198925</v>
      </c>
      <c r="W13">
        <v>3.5868850000000001</v>
      </c>
      <c r="X13">
        <v>-8.8711990000000004E-2</v>
      </c>
      <c r="Y13" s="2">
        <f t="shared" si="56"/>
        <v>5.9339313235616196</v>
      </c>
      <c r="AC13" s="4">
        <f t="shared" si="57"/>
        <v>1.2277633893426021</v>
      </c>
      <c r="AF13">
        <v>0.48439359999999998</v>
      </c>
      <c r="AG13">
        <v>0.4755914</v>
      </c>
      <c r="AH13">
        <v>0.46324199999999999</v>
      </c>
      <c r="AI13">
        <v>0.46407510000000002</v>
      </c>
      <c r="AJ13" s="8">
        <f t="shared" si="3"/>
        <v>4.952546753659294E-2</v>
      </c>
      <c r="AK13">
        <v>92.722480000000004</v>
      </c>
      <c r="AL13">
        <v>96.122420000000005</v>
      </c>
      <c r="AM13" s="3">
        <f t="shared" si="4"/>
        <v>3.3999400000000009</v>
      </c>
      <c r="AN13" s="30">
        <f t="shared" si="58"/>
        <v>9.0497617983897438</v>
      </c>
      <c r="AO13" s="27">
        <f t="shared" si="5"/>
        <v>10.522634397060765</v>
      </c>
      <c r="AP13" s="13">
        <f t="shared" si="6"/>
        <v>3.0949470864370436</v>
      </c>
      <c r="AQ13">
        <v>3</v>
      </c>
      <c r="AR13">
        <v>4</v>
      </c>
      <c r="AU13">
        <f t="shared" si="7"/>
        <v>0</v>
      </c>
      <c r="AV13">
        <f t="shared" si="8"/>
        <v>0</v>
      </c>
      <c r="AW13">
        <f t="shared" si="9"/>
        <v>0</v>
      </c>
      <c r="AX13">
        <f t="shared" si="10"/>
        <v>0</v>
      </c>
      <c r="AY13">
        <f t="shared" si="11"/>
        <v>0</v>
      </c>
      <c r="AZ13">
        <f t="shared" si="12"/>
        <v>0</v>
      </c>
      <c r="BA13">
        <f t="shared" si="13"/>
        <v>0</v>
      </c>
      <c r="BB13">
        <f t="shared" si="14"/>
        <v>0</v>
      </c>
      <c r="BC13">
        <f t="shared" si="15"/>
        <v>10.522634397060765</v>
      </c>
      <c r="BD13">
        <f t="shared" si="16"/>
        <v>0</v>
      </c>
      <c r="BE13">
        <f t="shared" si="17"/>
        <v>1</v>
      </c>
      <c r="BF13">
        <f t="shared" si="18"/>
        <v>0</v>
      </c>
      <c r="BG13">
        <f t="shared" si="19"/>
        <v>0</v>
      </c>
      <c r="BH13">
        <f t="shared" si="20"/>
        <v>10.522634397060765</v>
      </c>
      <c r="BI13">
        <f t="shared" si="21"/>
        <v>0</v>
      </c>
      <c r="BJ13">
        <f t="shared" si="22"/>
        <v>1</v>
      </c>
      <c r="BK13">
        <f t="shared" si="23"/>
        <v>0</v>
      </c>
      <c r="BL13">
        <f t="shared" si="24"/>
        <v>0</v>
      </c>
      <c r="BM13">
        <f t="shared" si="25"/>
        <v>0</v>
      </c>
      <c r="BN13">
        <f t="shared" si="26"/>
        <v>0</v>
      </c>
      <c r="BO13">
        <f t="shared" si="27"/>
        <v>0</v>
      </c>
      <c r="BP13">
        <f t="shared" si="28"/>
        <v>0</v>
      </c>
      <c r="BQ13">
        <f t="shared" si="29"/>
        <v>0</v>
      </c>
      <c r="BR13">
        <f t="shared" si="30"/>
        <v>0</v>
      </c>
      <c r="BS13">
        <f t="shared" si="31"/>
        <v>3.0949470864370436</v>
      </c>
      <c r="BT13">
        <f t="shared" si="32"/>
        <v>0</v>
      </c>
      <c r="BU13">
        <f t="shared" si="33"/>
        <v>1</v>
      </c>
      <c r="BV13">
        <f t="shared" si="34"/>
        <v>0</v>
      </c>
      <c r="BW13">
        <f t="shared" si="35"/>
        <v>0</v>
      </c>
      <c r="BX13">
        <f t="shared" si="36"/>
        <v>3.0949470864370436</v>
      </c>
      <c r="BY13">
        <f t="shared" si="37"/>
        <v>0</v>
      </c>
      <c r="BZ13">
        <f t="shared" si="38"/>
        <v>1</v>
      </c>
      <c r="CA13">
        <f t="shared" si="39"/>
        <v>0</v>
      </c>
      <c r="CB13">
        <f t="shared" si="40"/>
        <v>0</v>
      </c>
      <c r="CC13">
        <f t="shared" si="41"/>
        <v>0</v>
      </c>
      <c r="CD13">
        <f t="shared" si="42"/>
        <v>0</v>
      </c>
      <c r="CE13">
        <f t="shared" si="43"/>
        <v>0</v>
      </c>
      <c r="CF13">
        <f t="shared" si="44"/>
        <v>0</v>
      </c>
      <c r="CG13">
        <f t="shared" si="45"/>
        <v>0</v>
      </c>
      <c r="CH13">
        <f t="shared" si="46"/>
        <v>0</v>
      </c>
      <c r="CI13">
        <f t="shared" si="47"/>
        <v>9.0497617983897438</v>
      </c>
      <c r="CJ13">
        <f t="shared" si="48"/>
        <v>0</v>
      </c>
      <c r="CK13">
        <f t="shared" si="49"/>
        <v>1</v>
      </c>
      <c r="CL13">
        <f t="shared" si="50"/>
        <v>0</v>
      </c>
      <c r="CM13">
        <f t="shared" si="51"/>
        <v>0</v>
      </c>
      <c r="CN13">
        <f t="shared" si="52"/>
        <v>9.0497617983897438</v>
      </c>
      <c r="CO13">
        <f t="shared" si="53"/>
        <v>0</v>
      </c>
      <c r="CP13">
        <f t="shared" si="54"/>
        <v>1</v>
      </c>
      <c r="CY13">
        <v>1.5782046318054199</v>
      </c>
      <c r="CZ13">
        <v>2.80473804473877</v>
      </c>
      <c r="DA13" t="s">
        <v>24</v>
      </c>
      <c r="DB13">
        <v>0.56699999999999995</v>
      </c>
      <c r="DC13">
        <v>0.255</v>
      </c>
      <c r="DD13" t="s">
        <v>18</v>
      </c>
    </row>
    <row r="14" spans="1:108">
      <c r="A14" t="s">
        <v>22</v>
      </c>
      <c r="B14">
        <v>-0.5286168</v>
      </c>
      <c r="C14">
        <v>1.6176140000000001</v>
      </c>
      <c r="D14">
        <v>-0.1398269</v>
      </c>
      <c r="E14">
        <v>-4.756676E-2</v>
      </c>
      <c r="F14">
        <v>-0.70449859999999997</v>
      </c>
      <c r="G14">
        <v>-6.4163940000000003E-2</v>
      </c>
      <c r="H14">
        <v>0.7051965</v>
      </c>
      <c r="I14">
        <v>-0.6774867</v>
      </c>
      <c r="J14">
        <v>1.612476</v>
      </c>
      <c r="K14">
        <v>-0.58499009999999996</v>
      </c>
      <c r="L14">
        <v>-0.23108580000000001</v>
      </c>
      <c r="M14">
        <v>0.2710282</v>
      </c>
      <c r="N14">
        <v>2.3895900000000001E-2</v>
      </c>
      <c r="O14">
        <v>0.93411560000000005</v>
      </c>
      <c r="P14" s="30">
        <f t="shared" si="55"/>
        <v>-0.78183739919323803</v>
      </c>
      <c r="Q14" s="2">
        <f t="shared" si="1"/>
        <v>0.22253943755449335</v>
      </c>
      <c r="R14">
        <f t="shared" si="2"/>
        <v>1.3463778720446893</v>
      </c>
      <c r="U14">
        <v>1.2237720000000001</v>
      </c>
      <c r="V14">
        <v>8.5962409999999993E-3</v>
      </c>
      <c r="W14">
        <v>2.4123770000000002</v>
      </c>
      <c r="X14">
        <v>0.62002239999999997</v>
      </c>
      <c r="Y14" s="2">
        <f t="shared" si="56"/>
        <v>1.2237716438535244</v>
      </c>
      <c r="AC14" s="4">
        <f t="shared" si="57"/>
        <v>1.0093924147953932</v>
      </c>
      <c r="AF14">
        <v>0.48211300000000001</v>
      </c>
      <c r="AG14">
        <v>0.4401853</v>
      </c>
      <c r="AH14">
        <v>0.4634897</v>
      </c>
      <c r="AI14">
        <v>0.3425106</v>
      </c>
      <c r="AJ14" s="8">
        <f t="shared" si="3"/>
        <v>3.3689803767479466E-2</v>
      </c>
      <c r="AK14">
        <v>97.638030000000001</v>
      </c>
      <c r="AL14">
        <v>103.4701</v>
      </c>
      <c r="AM14" s="3">
        <f t="shared" si="4"/>
        <v>5.8320700000000016</v>
      </c>
      <c r="AN14" s="30">
        <f t="shared" si="58"/>
        <v>8.6560427809325002</v>
      </c>
      <c r="AO14" s="27">
        <f t="shared" si="5"/>
        <v>8.5182942055884094</v>
      </c>
      <c r="AP14" s="13">
        <f t="shared" si="6"/>
        <v>1.4605953298894572</v>
      </c>
      <c r="AQ14">
        <v>2</v>
      </c>
      <c r="AR14">
        <v>2</v>
      </c>
      <c r="AU14">
        <f t="shared" si="7"/>
        <v>0</v>
      </c>
      <c r="AV14">
        <f t="shared" si="8"/>
        <v>0</v>
      </c>
      <c r="AW14">
        <f t="shared" si="9"/>
        <v>0</v>
      </c>
      <c r="AX14">
        <f t="shared" si="10"/>
        <v>0</v>
      </c>
      <c r="AY14">
        <f t="shared" si="11"/>
        <v>8.5182942055884094</v>
      </c>
      <c r="AZ14">
        <f t="shared" si="12"/>
        <v>8.5182942055884094</v>
      </c>
      <c r="BA14">
        <f t="shared" si="13"/>
        <v>1</v>
      </c>
      <c r="BB14">
        <f t="shared" si="14"/>
        <v>1</v>
      </c>
      <c r="BC14">
        <f t="shared" si="15"/>
        <v>0</v>
      </c>
      <c r="BD14">
        <f t="shared" si="16"/>
        <v>0</v>
      </c>
      <c r="BE14">
        <f t="shared" si="17"/>
        <v>0</v>
      </c>
      <c r="BF14">
        <f t="shared" si="18"/>
        <v>0</v>
      </c>
      <c r="BG14">
        <f t="shared" si="19"/>
        <v>0</v>
      </c>
      <c r="BH14">
        <f t="shared" si="20"/>
        <v>0</v>
      </c>
      <c r="BI14">
        <f t="shared" si="21"/>
        <v>0</v>
      </c>
      <c r="BJ14">
        <f t="shared" si="22"/>
        <v>0</v>
      </c>
      <c r="BK14">
        <f t="shared" si="23"/>
        <v>0</v>
      </c>
      <c r="BL14">
        <f t="shared" si="24"/>
        <v>0</v>
      </c>
      <c r="BM14">
        <f t="shared" si="25"/>
        <v>0</v>
      </c>
      <c r="BN14">
        <f t="shared" si="26"/>
        <v>0</v>
      </c>
      <c r="BO14">
        <f t="shared" si="27"/>
        <v>1.4605953298894572</v>
      </c>
      <c r="BP14">
        <f t="shared" si="28"/>
        <v>1.4605953298894572</v>
      </c>
      <c r="BQ14">
        <f t="shared" si="29"/>
        <v>1</v>
      </c>
      <c r="BR14">
        <f t="shared" si="30"/>
        <v>1</v>
      </c>
      <c r="BS14">
        <f t="shared" si="31"/>
        <v>0</v>
      </c>
      <c r="BT14">
        <f t="shared" si="32"/>
        <v>0</v>
      </c>
      <c r="BU14">
        <f t="shared" si="33"/>
        <v>0</v>
      </c>
      <c r="BV14">
        <f t="shared" si="34"/>
        <v>0</v>
      </c>
      <c r="BW14">
        <f t="shared" si="35"/>
        <v>0</v>
      </c>
      <c r="BX14">
        <f t="shared" si="36"/>
        <v>0</v>
      </c>
      <c r="BY14">
        <f t="shared" si="37"/>
        <v>0</v>
      </c>
      <c r="BZ14">
        <f t="shared" si="38"/>
        <v>0</v>
      </c>
      <c r="CA14">
        <f t="shared" si="39"/>
        <v>0</v>
      </c>
      <c r="CB14">
        <f t="shared" si="40"/>
        <v>0</v>
      </c>
      <c r="CC14">
        <f t="shared" si="41"/>
        <v>0</v>
      </c>
      <c r="CD14">
        <f t="shared" si="42"/>
        <v>0</v>
      </c>
      <c r="CE14">
        <f t="shared" si="43"/>
        <v>8.6560427809325002</v>
      </c>
      <c r="CF14">
        <f t="shared" si="44"/>
        <v>8.6560427809325002</v>
      </c>
      <c r="CG14">
        <f t="shared" si="45"/>
        <v>1</v>
      </c>
      <c r="CH14">
        <f t="shared" si="46"/>
        <v>1</v>
      </c>
      <c r="CI14">
        <f t="shared" si="47"/>
        <v>0</v>
      </c>
      <c r="CJ14">
        <f t="shared" si="48"/>
        <v>0</v>
      </c>
      <c r="CK14">
        <f t="shared" si="49"/>
        <v>0</v>
      </c>
      <c r="CL14">
        <f t="shared" si="50"/>
        <v>0</v>
      </c>
      <c r="CM14">
        <f t="shared" si="51"/>
        <v>0</v>
      </c>
      <c r="CN14">
        <f t="shared" si="52"/>
        <v>0</v>
      </c>
      <c r="CO14">
        <f t="shared" si="53"/>
        <v>0</v>
      </c>
      <c r="CP14">
        <f t="shared" si="54"/>
        <v>0</v>
      </c>
      <c r="CY14">
        <v>0.90089631080627397</v>
      </c>
      <c r="CZ14">
        <v>0.97640067338943504</v>
      </c>
      <c r="DA14" t="s">
        <v>25</v>
      </c>
      <c r="DB14">
        <v>5.2999999999999999E-2</v>
      </c>
      <c r="DC14">
        <v>0.14599999999999999</v>
      </c>
      <c r="DD14" t="s">
        <v>18</v>
      </c>
    </row>
    <row r="15" spans="1:108">
      <c r="A15" t="s">
        <v>20</v>
      </c>
      <c r="B15">
        <v>-0.64155930000000005</v>
      </c>
      <c r="C15">
        <v>1.6187240000000001</v>
      </c>
      <c r="D15">
        <v>-0.53192030000000001</v>
      </c>
      <c r="E15">
        <v>-0.1242245</v>
      </c>
      <c r="F15">
        <v>0.27326859999999997</v>
      </c>
      <c r="G15">
        <v>1.1162689999999999E-2</v>
      </c>
      <c r="H15">
        <v>0.95381749999999998</v>
      </c>
      <c r="I15">
        <v>-0.64820310000000003</v>
      </c>
      <c r="J15">
        <v>1.6131</v>
      </c>
      <c r="K15">
        <v>-0.17876700000000001</v>
      </c>
      <c r="L15">
        <v>1.5692350000000001E-2</v>
      </c>
      <c r="M15">
        <v>-0.79903570000000002</v>
      </c>
      <c r="N15">
        <v>-1.163812E-2</v>
      </c>
      <c r="O15">
        <v>-0.60096609999999995</v>
      </c>
      <c r="P15" s="30">
        <f t="shared" si="55"/>
        <v>0.99874176667333359</v>
      </c>
      <c r="Q15" s="2">
        <f t="shared" si="1"/>
        <v>0.99497023299554299</v>
      </c>
      <c r="R15">
        <f t="shared" si="2"/>
        <v>0.10033931527578943</v>
      </c>
      <c r="U15">
        <v>1.066449</v>
      </c>
      <c r="V15">
        <v>0.41446290000000002</v>
      </c>
      <c r="W15">
        <v>1.765509</v>
      </c>
      <c r="X15">
        <v>-0.5077391</v>
      </c>
      <c r="Y15" s="2">
        <f t="shared" si="56"/>
        <v>1.0664489924751583</v>
      </c>
      <c r="AC15" s="4">
        <f t="shared" si="57"/>
        <v>1.0135712069092095</v>
      </c>
      <c r="AF15">
        <v>0.42644399999999999</v>
      </c>
      <c r="AG15">
        <v>0.46606550000000002</v>
      </c>
      <c r="AH15">
        <v>0.47394920000000001</v>
      </c>
      <c r="AI15">
        <v>0.37287779999999998</v>
      </c>
      <c r="AJ15" s="8">
        <f t="shared" si="3"/>
        <v>3.5124268339496625E-2</v>
      </c>
      <c r="AK15">
        <v>104.97239999999999</v>
      </c>
      <c r="AL15">
        <v>108.00369999999999</v>
      </c>
      <c r="AM15" s="3">
        <f t="shared" si="4"/>
        <v>3.0313000000000017</v>
      </c>
      <c r="AN15" s="30">
        <f t="shared" si="58"/>
        <v>4.8557224612604104</v>
      </c>
      <c r="AO15" s="27">
        <f t="shared" si="5"/>
        <v>8.265578532368334</v>
      </c>
      <c r="AP15" s="13">
        <f t="shared" si="6"/>
        <v>2.726743816965767</v>
      </c>
      <c r="AQ15">
        <v>2</v>
      </c>
      <c r="AR15">
        <v>1</v>
      </c>
      <c r="AU15">
        <f t="shared" si="7"/>
        <v>0</v>
      </c>
      <c r="AV15">
        <f t="shared" si="8"/>
        <v>8.265578532368334</v>
      </c>
      <c r="AW15">
        <f t="shared" si="9"/>
        <v>0</v>
      </c>
      <c r="AX15">
        <f t="shared" si="10"/>
        <v>1</v>
      </c>
      <c r="AY15">
        <f t="shared" si="11"/>
        <v>8.265578532368334</v>
      </c>
      <c r="AZ15">
        <f t="shared" si="12"/>
        <v>0</v>
      </c>
      <c r="BA15">
        <f t="shared" si="13"/>
        <v>1</v>
      </c>
      <c r="BB15">
        <f t="shared" si="14"/>
        <v>0</v>
      </c>
      <c r="BC15">
        <f t="shared" si="15"/>
        <v>0</v>
      </c>
      <c r="BD15">
        <f t="shared" si="16"/>
        <v>0</v>
      </c>
      <c r="BE15">
        <f t="shared" si="17"/>
        <v>0</v>
      </c>
      <c r="BF15">
        <f t="shared" si="18"/>
        <v>0</v>
      </c>
      <c r="BG15">
        <f t="shared" si="19"/>
        <v>0</v>
      </c>
      <c r="BH15">
        <f t="shared" si="20"/>
        <v>0</v>
      </c>
      <c r="BI15">
        <f t="shared" si="21"/>
        <v>0</v>
      </c>
      <c r="BJ15">
        <f t="shared" si="22"/>
        <v>0</v>
      </c>
      <c r="BK15">
        <f t="shared" si="23"/>
        <v>0</v>
      </c>
      <c r="BL15">
        <f t="shared" si="24"/>
        <v>0</v>
      </c>
      <c r="BM15">
        <f t="shared" si="25"/>
        <v>0</v>
      </c>
      <c r="BN15">
        <f t="shared" si="26"/>
        <v>1</v>
      </c>
      <c r="BO15">
        <f t="shared" si="27"/>
        <v>2.726743816965767</v>
      </c>
      <c r="BP15">
        <f t="shared" si="28"/>
        <v>0</v>
      </c>
      <c r="BQ15">
        <f t="shared" si="29"/>
        <v>1</v>
      </c>
      <c r="BR15">
        <f t="shared" si="30"/>
        <v>0</v>
      </c>
      <c r="BS15">
        <f t="shared" si="31"/>
        <v>0</v>
      </c>
      <c r="BT15">
        <f t="shared" si="32"/>
        <v>0</v>
      </c>
      <c r="BU15">
        <f t="shared" si="33"/>
        <v>0</v>
      </c>
      <c r="BV15">
        <f t="shared" si="34"/>
        <v>0</v>
      </c>
      <c r="BW15">
        <f t="shared" si="35"/>
        <v>0</v>
      </c>
      <c r="BX15">
        <f t="shared" si="36"/>
        <v>0</v>
      </c>
      <c r="BY15">
        <f t="shared" si="37"/>
        <v>0</v>
      </c>
      <c r="BZ15">
        <f t="shared" si="38"/>
        <v>0</v>
      </c>
      <c r="CA15">
        <f t="shared" si="39"/>
        <v>0</v>
      </c>
      <c r="CB15">
        <f t="shared" si="40"/>
        <v>4.8557224612604104</v>
      </c>
      <c r="CC15">
        <f t="shared" si="41"/>
        <v>0</v>
      </c>
      <c r="CD15">
        <f t="shared" si="42"/>
        <v>1</v>
      </c>
      <c r="CE15">
        <f t="shared" si="43"/>
        <v>4.8557224612604104</v>
      </c>
      <c r="CF15">
        <f t="shared" si="44"/>
        <v>0</v>
      </c>
      <c r="CG15">
        <f t="shared" si="45"/>
        <v>1</v>
      </c>
      <c r="CH15">
        <f t="shared" si="46"/>
        <v>0</v>
      </c>
      <c r="CI15">
        <f t="shared" si="47"/>
        <v>0</v>
      </c>
      <c r="CJ15">
        <f t="shared" si="48"/>
        <v>0</v>
      </c>
      <c r="CK15">
        <f t="shared" si="49"/>
        <v>0</v>
      </c>
      <c r="CL15">
        <f t="shared" si="50"/>
        <v>0</v>
      </c>
      <c r="CM15">
        <f t="shared" si="51"/>
        <v>0</v>
      </c>
      <c r="CN15">
        <f t="shared" si="52"/>
        <v>0</v>
      </c>
      <c r="CO15">
        <f t="shared" si="53"/>
        <v>0</v>
      </c>
      <c r="CP15">
        <f t="shared" si="54"/>
        <v>0</v>
      </c>
      <c r="CY15">
        <v>1.5481199026107799</v>
      </c>
      <c r="CZ15">
        <v>0.13811314105987499</v>
      </c>
      <c r="DA15" t="s">
        <v>26</v>
      </c>
      <c r="DB15">
        <v>0.41399999999999998</v>
      </c>
      <c r="DC15">
        <v>0.55400000000000005</v>
      </c>
      <c r="DD15" t="s">
        <v>18</v>
      </c>
    </row>
    <row r="16" spans="1:108">
      <c r="A16" t="s">
        <v>16</v>
      </c>
      <c r="B16">
        <v>-0.64591690000000002</v>
      </c>
      <c r="C16">
        <v>1.6122030000000001</v>
      </c>
      <c r="D16">
        <v>-0.21418780000000001</v>
      </c>
      <c r="E16">
        <v>2.5068220000000001E-3</v>
      </c>
      <c r="F16">
        <v>-0.78498330000000005</v>
      </c>
      <c r="G16">
        <v>7.1780699999999999E-3</v>
      </c>
      <c r="H16">
        <v>-0.61947039999999998</v>
      </c>
      <c r="I16">
        <v>-0.67598919999999996</v>
      </c>
      <c r="J16">
        <v>1.619254</v>
      </c>
      <c r="K16">
        <v>-0.2105465</v>
      </c>
      <c r="L16">
        <v>4.3008610000000003E-2</v>
      </c>
      <c r="M16">
        <v>-0.80621339999999997</v>
      </c>
      <c r="N16">
        <v>-5.0969250000000001E-2</v>
      </c>
      <c r="O16">
        <v>-0.58785410000000005</v>
      </c>
      <c r="P16" s="30">
        <f t="shared" si="55"/>
        <v>0.79482425390899936</v>
      </c>
      <c r="Q16" s="2">
        <f t="shared" si="1"/>
        <v>0.26349118920399506</v>
      </c>
      <c r="R16">
        <f t="shared" si="2"/>
        <v>1.3041568220171664</v>
      </c>
      <c r="U16">
        <v>5.9915599999999998</v>
      </c>
      <c r="V16">
        <v>4.9501590000000002</v>
      </c>
      <c r="W16">
        <v>2.640889</v>
      </c>
      <c r="X16">
        <v>-2.0915620000000001</v>
      </c>
      <c r="Y16" s="2">
        <f t="shared" si="56"/>
        <v>5.9915602518861864</v>
      </c>
      <c r="AC16" s="4">
        <f t="shared" si="57"/>
        <v>1.2340759254963147</v>
      </c>
      <c r="AF16">
        <v>0.47248960000000001</v>
      </c>
      <c r="AG16">
        <v>0.4984268</v>
      </c>
      <c r="AH16">
        <v>0.46210220000000002</v>
      </c>
      <c r="AI16">
        <v>0.32187179999999999</v>
      </c>
      <c r="AJ16" s="8">
        <f t="shared" si="3"/>
        <v>3.5027940591214869E-2</v>
      </c>
      <c r="AK16">
        <v>109.5198</v>
      </c>
      <c r="AL16">
        <v>113.0228</v>
      </c>
      <c r="AM16" s="3">
        <f t="shared" si="4"/>
        <v>3.5030000000000001</v>
      </c>
      <c r="AN16" s="30">
        <f t="shared" si="58"/>
        <v>8.8438266336228253</v>
      </c>
      <c r="AO16" s="27">
        <f t="shared" si="5"/>
        <v>11.043640953705099</v>
      </c>
      <c r="AP16" s="13">
        <f t="shared" si="6"/>
        <v>3.1526237378547242</v>
      </c>
      <c r="AQ16">
        <v>3</v>
      </c>
      <c r="AR16">
        <v>1</v>
      </c>
      <c r="AU16">
        <f t="shared" si="7"/>
        <v>0</v>
      </c>
      <c r="AV16">
        <f t="shared" si="8"/>
        <v>11.043640953705099</v>
      </c>
      <c r="AW16">
        <f t="shared" si="9"/>
        <v>0</v>
      </c>
      <c r="AX16">
        <f t="shared" si="10"/>
        <v>1</v>
      </c>
      <c r="AY16">
        <f t="shared" si="11"/>
        <v>0</v>
      </c>
      <c r="AZ16">
        <f t="shared" si="12"/>
        <v>0</v>
      </c>
      <c r="BA16">
        <f t="shared" si="13"/>
        <v>0</v>
      </c>
      <c r="BB16">
        <f t="shared" si="14"/>
        <v>0</v>
      </c>
      <c r="BC16">
        <f t="shared" si="15"/>
        <v>11.043640953705099</v>
      </c>
      <c r="BD16">
        <f t="shared" si="16"/>
        <v>0</v>
      </c>
      <c r="BE16">
        <f t="shared" si="17"/>
        <v>1</v>
      </c>
      <c r="BF16">
        <f t="shared" si="18"/>
        <v>0</v>
      </c>
      <c r="BG16">
        <f t="shared" si="19"/>
        <v>0</v>
      </c>
      <c r="BH16">
        <f t="shared" si="20"/>
        <v>0</v>
      </c>
      <c r="BI16">
        <f t="shared" si="21"/>
        <v>0</v>
      </c>
      <c r="BJ16">
        <f t="shared" si="22"/>
        <v>0</v>
      </c>
      <c r="BK16">
        <f t="shared" si="23"/>
        <v>0</v>
      </c>
      <c r="BL16">
        <f t="shared" si="24"/>
        <v>0</v>
      </c>
      <c r="BM16">
        <f t="shared" si="25"/>
        <v>0</v>
      </c>
      <c r="BN16">
        <f t="shared" si="26"/>
        <v>1</v>
      </c>
      <c r="BO16">
        <f t="shared" si="27"/>
        <v>0</v>
      </c>
      <c r="BP16">
        <f t="shared" si="28"/>
        <v>0</v>
      </c>
      <c r="BQ16">
        <f t="shared" si="29"/>
        <v>0</v>
      </c>
      <c r="BR16">
        <f t="shared" si="30"/>
        <v>0</v>
      </c>
      <c r="BS16">
        <f t="shared" si="31"/>
        <v>3.1526237378547242</v>
      </c>
      <c r="BT16">
        <f t="shared" si="32"/>
        <v>0</v>
      </c>
      <c r="BU16">
        <f t="shared" si="33"/>
        <v>1</v>
      </c>
      <c r="BV16">
        <f t="shared" si="34"/>
        <v>0</v>
      </c>
      <c r="BW16">
        <f t="shared" si="35"/>
        <v>0</v>
      </c>
      <c r="BX16">
        <f t="shared" si="36"/>
        <v>0</v>
      </c>
      <c r="BY16">
        <f t="shared" si="37"/>
        <v>0</v>
      </c>
      <c r="BZ16">
        <f t="shared" si="38"/>
        <v>0</v>
      </c>
      <c r="CA16">
        <f t="shared" si="39"/>
        <v>0</v>
      </c>
      <c r="CB16">
        <f t="shared" si="40"/>
        <v>8.8438266336228253</v>
      </c>
      <c r="CC16">
        <f t="shared" si="41"/>
        <v>0</v>
      </c>
      <c r="CD16">
        <f t="shared" si="42"/>
        <v>1</v>
      </c>
      <c r="CE16">
        <f t="shared" si="43"/>
        <v>0</v>
      </c>
      <c r="CF16">
        <f t="shared" si="44"/>
        <v>0</v>
      </c>
      <c r="CG16">
        <f t="shared" si="45"/>
        <v>0</v>
      </c>
      <c r="CH16">
        <f t="shared" si="46"/>
        <v>0</v>
      </c>
      <c r="CI16">
        <f t="shared" si="47"/>
        <v>8.8438266336228253</v>
      </c>
      <c r="CJ16">
        <f t="shared" si="48"/>
        <v>0</v>
      </c>
      <c r="CK16">
        <f t="shared" si="49"/>
        <v>1</v>
      </c>
      <c r="CL16">
        <f t="shared" si="50"/>
        <v>0</v>
      </c>
      <c r="CM16">
        <f t="shared" si="51"/>
        <v>0</v>
      </c>
      <c r="CN16">
        <f t="shared" si="52"/>
        <v>0</v>
      </c>
      <c r="CO16">
        <f t="shared" si="53"/>
        <v>0</v>
      </c>
      <c r="CP16">
        <f t="shared" si="54"/>
        <v>0</v>
      </c>
      <c r="CY16">
        <v>1.8895007371902499</v>
      </c>
      <c r="CZ16">
        <v>0.181793212890625</v>
      </c>
      <c r="DA16" t="s">
        <v>27</v>
      </c>
      <c r="DB16">
        <v>0.59199999999999997</v>
      </c>
      <c r="DC16">
        <v>0.38400000000000001</v>
      </c>
      <c r="DD16" t="s">
        <v>18</v>
      </c>
    </row>
    <row r="17" spans="1:108">
      <c r="A17" t="s">
        <v>20</v>
      </c>
      <c r="B17">
        <v>-0.6819518</v>
      </c>
      <c r="C17">
        <v>1.617192</v>
      </c>
      <c r="D17">
        <v>-0.22207640000000001</v>
      </c>
      <c r="E17">
        <v>2.7199069999999999E-2</v>
      </c>
      <c r="F17">
        <v>-0.80196820000000002</v>
      </c>
      <c r="G17">
        <v>-3.2400970000000001E-2</v>
      </c>
      <c r="H17">
        <v>-0.59586700000000004</v>
      </c>
      <c r="I17">
        <v>-0.48417070000000001</v>
      </c>
      <c r="J17">
        <v>1.6110899999999999</v>
      </c>
      <c r="K17">
        <v>-0.13353770000000001</v>
      </c>
      <c r="L17">
        <v>2.3558780000000001E-2</v>
      </c>
      <c r="M17">
        <v>-0.99798350000000002</v>
      </c>
      <c r="N17">
        <v>-5.425257E-2</v>
      </c>
      <c r="O17">
        <v>2.3036089999999999E-2</v>
      </c>
      <c r="P17" s="30">
        <f t="shared" si="55"/>
        <v>9.2676119067082299E-2</v>
      </c>
      <c r="Q17" s="2">
        <f t="shared" si="1"/>
        <v>-0.98282227390932797</v>
      </c>
      <c r="R17">
        <f t="shared" si="2"/>
        <v>2.9559740571962916</v>
      </c>
      <c r="U17">
        <v>2.6990219999999998</v>
      </c>
      <c r="V17">
        <v>-0.77146800000000004</v>
      </c>
      <c r="W17">
        <v>1.8626210000000001</v>
      </c>
      <c r="X17">
        <v>-2.908426</v>
      </c>
      <c r="Y17" s="2">
        <f t="shared" si="56"/>
        <v>2.699022548539304</v>
      </c>
      <c r="AC17" s="4">
        <f t="shared" si="57"/>
        <v>1.007620328843313</v>
      </c>
      <c r="AF17">
        <v>0.42329689999999998</v>
      </c>
      <c r="AG17">
        <v>0.47408670000000003</v>
      </c>
      <c r="AH17">
        <v>0.47315069999999998</v>
      </c>
      <c r="AI17">
        <v>0.37329329999999999</v>
      </c>
      <c r="AJ17" s="8">
        <f t="shared" si="3"/>
        <v>3.5444800952937873E-2</v>
      </c>
      <c r="AK17">
        <v>114.5372</v>
      </c>
      <c r="AL17">
        <v>118.18859999999999</v>
      </c>
      <c r="AM17" s="3">
        <f t="shared" si="4"/>
        <v>3.6513999999999953</v>
      </c>
      <c r="AN17" s="30">
        <f t="shared" si="58"/>
        <v>9.7147959982093628</v>
      </c>
      <c r="AO17" s="27">
        <f t="shared" si="5"/>
        <v>9.5835991267402623</v>
      </c>
      <c r="AP17" s="13">
        <f t="shared" si="6"/>
        <v>2.6246368863286067</v>
      </c>
      <c r="AQ17">
        <v>4</v>
      </c>
      <c r="AR17">
        <v>3</v>
      </c>
      <c r="AU17">
        <f t="shared" si="7"/>
        <v>0</v>
      </c>
      <c r="AV17">
        <f t="shared" si="8"/>
        <v>0</v>
      </c>
      <c r="AW17">
        <f t="shared" si="9"/>
        <v>0</v>
      </c>
      <c r="AX17">
        <f t="shared" si="10"/>
        <v>0</v>
      </c>
      <c r="AY17">
        <f t="shared" si="11"/>
        <v>0</v>
      </c>
      <c r="AZ17">
        <f t="shared" si="12"/>
        <v>0</v>
      </c>
      <c r="BA17">
        <f t="shared" si="13"/>
        <v>0</v>
      </c>
      <c r="BB17">
        <f t="shared" si="14"/>
        <v>0</v>
      </c>
      <c r="BC17">
        <f t="shared" si="15"/>
        <v>0</v>
      </c>
      <c r="BD17">
        <f t="shared" si="16"/>
        <v>9.5835991267402623</v>
      </c>
      <c r="BE17">
        <f t="shared" si="17"/>
        <v>0</v>
      </c>
      <c r="BF17">
        <f t="shared" si="18"/>
        <v>1</v>
      </c>
      <c r="BG17">
        <f t="shared" si="19"/>
        <v>9.5835991267402623</v>
      </c>
      <c r="BH17">
        <f t="shared" si="20"/>
        <v>0</v>
      </c>
      <c r="BI17">
        <f t="shared" si="21"/>
        <v>1</v>
      </c>
      <c r="BJ17">
        <f t="shared" si="22"/>
        <v>0</v>
      </c>
      <c r="BK17">
        <f t="shared" si="23"/>
        <v>0</v>
      </c>
      <c r="BL17">
        <f t="shared" si="24"/>
        <v>1</v>
      </c>
      <c r="BM17">
        <f t="shared" si="25"/>
        <v>0</v>
      </c>
      <c r="BN17">
        <f t="shared" si="26"/>
        <v>0</v>
      </c>
      <c r="BO17">
        <f t="shared" si="27"/>
        <v>0</v>
      </c>
      <c r="BP17">
        <f t="shared" si="28"/>
        <v>0</v>
      </c>
      <c r="BQ17">
        <f t="shared" si="29"/>
        <v>0</v>
      </c>
      <c r="BR17">
        <f t="shared" si="30"/>
        <v>0</v>
      </c>
      <c r="BS17">
        <f t="shared" si="31"/>
        <v>0</v>
      </c>
      <c r="BT17">
        <f t="shared" si="32"/>
        <v>2.6246368863286067</v>
      </c>
      <c r="BU17">
        <f t="shared" si="33"/>
        <v>0</v>
      </c>
      <c r="BV17">
        <f t="shared" si="34"/>
        <v>1</v>
      </c>
      <c r="BW17">
        <f t="shared" si="35"/>
        <v>2.6246368863286067</v>
      </c>
      <c r="BX17">
        <f t="shared" si="36"/>
        <v>0</v>
      </c>
      <c r="BY17">
        <f t="shared" si="37"/>
        <v>1</v>
      </c>
      <c r="BZ17">
        <f t="shared" si="38"/>
        <v>0</v>
      </c>
      <c r="CA17">
        <f t="shared" si="39"/>
        <v>0</v>
      </c>
      <c r="CB17">
        <f t="shared" si="40"/>
        <v>0</v>
      </c>
      <c r="CC17">
        <f t="shared" si="41"/>
        <v>0</v>
      </c>
      <c r="CD17">
        <f t="shared" si="42"/>
        <v>0</v>
      </c>
      <c r="CE17">
        <f t="shared" si="43"/>
        <v>0</v>
      </c>
      <c r="CF17">
        <f t="shared" si="44"/>
        <v>0</v>
      </c>
      <c r="CG17">
        <f t="shared" si="45"/>
        <v>0</v>
      </c>
      <c r="CH17">
        <f t="shared" si="46"/>
        <v>0</v>
      </c>
      <c r="CI17">
        <f t="shared" si="47"/>
        <v>0</v>
      </c>
      <c r="CJ17">
        <f t="shared" si="48"/>
        <v>9.7147959982093628</v>
      </c>
      <c r="CK17">
        <f t="shared" si="49"/>
        <v>0</v>
      </c>
      <c r="CL17">
        <f t="shared" si="50"/>
        <v>1</v>
      </c>
      <c r="CM17">
        <f t="shared" si="51"/>
        <v>9.7147959982093628</v>
      </c>
      <c r="CN17">
        <f t="shared" si="52"/>
        <v>0</v>
      </c>
      <c r="CO17">
        <f t="shared" si="53"/>
        <v>1</v>
      </c>
      <c r="CP17">
        <f t="shared" si="54"/>
        <v>0</v>
      </c>
      <c r="CY17">
        <v>3.04464888572693</v>
      </c>
      <c r="CZ17">
        <v>1.92053699493408</v>
      </c>
      <c r="DA17" t="s">
        <v>28</v>
      </c>
      <c r="DB17">
        <v>0.30299999999999999</v>
      </c>
      <c r="DC17">
        <v>0.377</v>
      </c>
      <c r="DD17" t="s">
        <v>18</v>
      </c>
    </row>
    <row r="18" spans="1:108">
      <c r="A18" t="s">
        <v>20</v>
      </c>
      <c r="B18">
        <v>-0.48604249999999999</v>
      </c>
      <c r="C18">
        <v>1.6107130000000001</v>
      </c>
      <c r="D18">
        <v>-0.15368589999999999</v>
      </c>
      <c r="E18">
        <v>8.6667529999999993E-3</v>
      </c>
      <c r="F18">
        <v>-0.99890789999999996</v>
      </c>
      <c r="G18">
        <v>-2.173419E-2</v>
      </c>
      <c r="H18">
        <v>4.0440499999999997E-2</v>
      </c>
      <c r="I18">
        <v>-0.45154830000000001</v>
      </c>
      <c r="J18">
        <v>1.6090660000000001</v>
      </c>
      <c r="K18">
        <v>-0.88004979999999999</v>
      </c>
      <c r="L18">
        <v>-0.1962303</v>
      </c>
      <c r="M18">
        <v>-7.2673420000000002E-2</v>
      </c>
      <c r="N18">
        <v>-4.177989E-2</v>
      </c>
      <c r="O18">
        <v>0.97696810000000001</v>
      </c>
      <c r="P18" s="30">
        <f t="shared" si="55"/>
        <v>0.9849636540736546</v>
      </c>
      <c r="Q18" s="2">
        <f t="shared" si="1"/>
        <v>0.94030679969225184</v>
      </c>
      <c r="R18">
        <f t="shared" si="2"/>
        <v>0.34726565857678482</v>
      </c>
      <c r="U18">
        <v>0.60383730000000002</v>
      </c>
      <c r="V18">
        <v>-0.55036600000000002</v>
      </c>
      <c r="W18">
        <v>2.1458309999999998</v>
      </c>
      <c r="X18">
        <v>0.1185832</v>
      </c>
      <c r="Y18" s="2">
        <f t="shared" si="56"/>
        <v>0.60383710501347942</v>
      </c>
      <c r="AC18" s="4">
        <f t="shared" si="57"/>
        <v>1.0302266168366601</v>
      </c>
      <c r="AF18">
        <v>0.42161939999999998</v>
      </c>
      <c r="AG18">
        <v>0.41401300000000002</v>
      </c>
      <c r="AH18">
        <v>0.4493799</v>
      </c>
      <c r="AI18">
        <v>0.3520547</v>
      </c>
      <c r="AJ18" s="8">
        <f t="shared" si="3"/>
        <v>2.7615846110309032E-2</v>
      </c>
      <c r="AK18">
        <v>119.7058</v>
      </c>
      <c r="AL18">
        <v>125.92310000000001</v>
      </c>
      <c r="AM18" s="3">
        <f t="shared" si="4"/>
        <v>6.2173000000000087</v>
      </c>
      <c r="AN18" s="30">
        <f t="shared" si="58"/>
        <v>7.0173613268707005</v>
      </c>
      <c r="AO18" s="27">
        <f t="shared" si="5"/>
        <v>7.8154814557423995</v>
      </c>
      <c r="AP18" s="13">
        <f t="shared" si="6"/>
        <v>1.2570539391283015</v>
      </c>
      <c r="AQ18">
        <v>2</v>
      </c>
      <c r="AR18">
        <v>3</v>
      </c>
      <c r="AU18">
        <f t="shared" si="7"/>
        <v>0</v>
      </c>
      <c r="AV18">
        <f t="shared" si="8"/>
        <v>0</v>
      </c>
      <c r="AW18">
        <f t="shared" si="9"/>
        <v>0</v>
      </c>
      <c r="AX18">
        <f t="shared" si="10"/>
        <v>0</v>
      </c>
      <c r="AY18">
        <f t="shared" si="11"/>
        <v>7.8154814557423995</v>
      </c>
      <c r="AZ18">
        <f t="shared" si="12"/>
        <v>0</v>
      </c>
      <c r="BA18">
        <f t="shared" si="13"/>
        <v>1</v>
      </c>
      <c r="BB18">
        <f t="shared" si="14"/>
        <v>0</v>
      </c>
      <c r="BC18">
        <f t="shared" si="15"/>
        <v>0</v>
      </c>
      <c r="BD18">
        <f t="shared" si="16"/>
        <v>7.8154814557423995</v>
      </c>
      <c r="BE18">
        <f t="shared" si="17"/>
        <v>0</v>
      </c>
      <c r="BF18">
        <f t="shared" si="18"/>
        <v>1</v>
      </c>
      <c r="BG18">
        <f t="shared" si="19"/>
        <v>0</v>
      </c>
      <c r="BH18">
        <f t="shared" si="20"/>
        <v>0</v>
      </c>
      <c r="BI18">
        <f t="shared" si="21"/>
        <v>0</v>
      </c>
      <c r="BJ18">
        <f t="shared" si="22"/>
        <v>0</v>
      </c>
      <c r="BK18">
        <f t="shared" si="23"/>
        <v>0</v>
      </c>
      <c r="BL18">
        <f t="shared" si="24"/>
        <v>0</v>
      </c>
      <c r="BM18">
        <f t="shared" si="25"/>
        <v>0</v>
      </c>
      <c r="BN18">
        <f t="shared" si="26"/>
        <v>0</v>
      </c>
      <c r="BO18">
        <f t="shared" si="27"/>
        <v>1.2570539391283015</v>
      </c>
      <c r="BP18">
        <f t="shared" si="28"/>
        <v>0</v>
      </c>
      <c r="BQ18">
        <f t="shared" si="29"/>
        <v>1</v>
      </c>
      <c r="BR18">
        <f t="shared" si="30"/>
        <v>0</v>
      </c>
      <c r="BS18">
        <f t="shared" si="31"/>
        <v>0</v>
      </c>
      <c r="BT18">
        <f t="shared" si="32"/>
        <v>1.2570539391283015</v>
      </c>
      <c r="BU18">
        <f t="shared" si="33"/>
        <v>0</v>
      </c>
      <c r="BV18">
        <f t="shared" si="34"/>
        <v>1</v>
      </c>
      <c r="BW18">
        <f t="shared" si="35"/>
        <v>0</v>
      </c>
      <c r="BX18">
        <f t="shared" si="36"/>
        <v>0</v>
      </c>
      <c r="BY18">
        <f t="shared" si="37"/>
        <v>0</v>
      </c>
      <c r="BZ18">
        <f t="shared" si="38"/>
        <v>0</v>
      </c>
      <c r="CA18">
        <f t="shared" si="39"/>
        <v>0</v>
      </c>
      <c r="CB18">
        <f t="shared" si="40"/>
        <v>0</v>
      </c>
      <c r="CC18">
        <f t="shared" si="41"/>
        <v>0</v>
      </c>
      <c r="CD18">
        <f t="shared" si="42"/>
        <v>0</v>
      </c>
      <c r="CE18">
        <f t="shared" si="43"/>
        <v>7.0173613268707005</v>
      </c>
      <c r="CF18">
        <f t="shared" si="44"/>
        <v>0</v>
      </c>
      <c r="CG18">
        <f t="shared" si="45"/>
        <v>1</v>
      </c>
      <c r="CH18">
        <f t="shared" si="46"/>
        <v>0</v>
      </c>
      <c r="CI18">
        <f t="shared" si="47"/>
        <v>0</v>
      </c>
      <c r="CJ18">
        <f t="shared" si="48"/>
        <v>7.0173613268707005</v>
      </c>
      <c r="CK18">
        <f t="shared" si="49"/>
        <v>0</v>
      </c>
      <c r="CL18">
        <f t="shared" si="50"/>
        <v>1</v>
      </c>
      <c r="CM18">
        <f t="shared" si="51"/>
        <v>0</v>
      </c>
      <c r="CN18">
        <f t="shared" si="52"/>
        <v>0</v>
      </c>
      <c r="CO18">
        <f t="shared" si="53"/>
        <v>0</v>
      </c>
      <c r="CP18">
        <f t="shared" si="54"/>
        <v>0</v>
      </c>
      <c r="CY18">
        <v>1.1030250787735001</v>
      </c>
      <c r="CZ18">
        <v>1.6904267072677599</v>
      </c>
      <c r="DA18" t="s">
        <v>29</v>
      </c>
      <c r="DB18">
        <v>0.94699999999999995</v>
      </c>
      <c r="DC18">
        <v>0.90500000000000003</v>
      </c>
      <c r="DD18" t="s">
        <v>18</v>
      </c>
    </row>
    <row r="19" spans="1:108">
      <c r="A19" t="s">
        <v>16</v>
      </c>
      <c r="B19">
        <v>-0.45180290000000001</v>
      </c>
      <c r="C19">
        <v>1.6093470000000001</v>
      </c>
      <c r="D19">
        <v>-0.86451999999999996</v>
      </c>
      <c r="E19">
        <v>-6.5718070000000003E-2</v>
      </c>
      <c r="F19">
        <v>-6.8542930000000002E-2</v>
      </c>
      <c r="G19">
        <v>-1.480916E-2</v>
      </c>
      <c r="H19">
        <v>0.99537120000000001</v>
      </c>
      <c r="I19">
        <v>-0.45205000000000001</v>
      </c>
      <c r="J19">
        <v>1.604195</v>
      </c>
      <c r="K19">
        <v>-0.85175880000000004</v>
      </c>
      <c r="L19">
        <v>-2.5342429999999999E-2</v>
      </c>
      <c r="M19">
        <v>-6.6295919999999994E-2</v>
      </c>
      <c r="N19">
        <v>-2.133119E-2</v>
      </c>
      <c r="O19">
        <v>0.99725010000000003</v>
      </c>
      <c r="P19" s="30">
        <f t="shared" si="55"/>
        <v>0.1135534579221351</v>
      </c>
      <c r="Q19" s="2">
        <f t="shared" si="1"/>
        <v>-0.97421122438785179</v>
      </c>
      <c r="R19">
        <f t="shared" si="2"/>
        <v>2.9139948163767615</v>
      </c>
      <c r="U19">
        <v>2.651484</v>
      </c>
      <c r="V19">
        <v>-0.6700294</v>
      </c>
      <c r="W19">
        <v>1.9876309999999999</v>
      </c>
      <c r="X19">
        <v>1.7507520000000001</v>
      </c>
      <c r="Y19" s="2">
        <f t="shared" si="56"/>
        <v>2.6514843435219921</v>
      </c>
      <c r="AC19" s="4">
        <f t="shared" si="57"/>
        <v>1.0066207647773679</v>
      </c>
      <c r="AF19">
        <v>0.47644599999999998</v>
      </c>
      <c r="AG19">
        <v>0.45450689999999999</v>
      </c>
      <c r="AH19">
        <v>0.4870584</v>
      </c>
      <c r="AI19">
        <v>0.30005189999999998</v>
      </c>
      <c r="AJ19" s="8">
        <f t="shared" si="3"/>
        <v>3.1646929885884502E-2</v>
      </c>
      <c r="AK19">
        <v>127.4372</v>
      </c>
      <c r="AL19">
        <v>129.03649999999999</v>
      </c>
      <c r="AM19" s="3">
        <f t="shared" si="4"/>
        <v>1.5992999999999853</v>
      </c>
      <c r="AN19" s="30">
        <f t="shared" si="58"/>
        <v>9.8562373106334658</v>
      </c>
      <c r="AO19" s="27">
        <f t="shared" si="5"/>
        <v>9.720039042366869</v>
      </c>
      <c r="AP19" s="13">
        <f t="shared" si="6"/>
        <v>6.0776833879615824</v>
      </c>
      <c r="AQ19">
        <v>1</v>
      </c>
      <c r="AR19">
        <v>3</v>
      </c>
      <c r="AU19">
        <f t="shared" si="7"/>
        <v>9.720039042366869</v>
      </c>
      <c r="AV19">
        <f t="shared" si="8"/>
        <v>0</v>
      </c>
      <c r="AW19">
        <f t="shared" si="9"/>
        <v>1</v>
      </c>
      <c r="AX19">
        <f t="shared" si="10"/>
        <v>0</v>
      </c>
      <c r="AY19">
        <f t="shared" si="11"/>
        <v>0</v>
      </c>
      <c r="AZ19">
        <f t="shared" si="12"/>
        <v>0</v>
      </c>
      <c r="BA19">
        <f t="shared" si="13"/>
        <v>0</v>
      </c>
      <c r="BB19">
        <f t="shared" si="14"/>
        <v>0</v>
      </c>
      <c r="BC19">
        <f t="shared" si="15"/>
        <v>0</v>
      </c>
      <c r="BD19">
        <f t="shared" si="16"/>
        <v>9.720039042366869</v>
      </c>
      <c r="BE19">
        <f t="shared" si="17"/>
        <v>0</v>
      </c>
      <c r="BF19">
        <f t="shared" si="18"/>
        <v>1</v>
      </c>
      <c r="BG19">
        <f t="shared" si="19"/>
        <v>0</v>
      </c>
      <c r="BH19">
        <f t="shared" si="20"/>
        <v>0</v>
      </c>
      <c r="BI19">
        <f t="shared" si="21"/>
        <v>0</v>
      </c>
      <c r="BJ19">
        <f t="shared" si="22"/>
        <v>0</v>
      </c>
      <c r="BK19">
        <f t="shared" si="23"/>
        <v>6.0776833879615824</v>
      </c>
      <c r="BL19">
        <f t="shared" si="24"/>
        <v>0</v>
      </c>
      <c r="BM19">
        <f t="shared" si="25"/>
        <v>1</v>
      </c>
      <c r="BN19">
        <f t="shared" si="26"/>
        <v>0</v>
      </c>
      <c r="BO19">
        <f t="shared" si="27"/>
        <v>0</v>
      </c>
      <c r="BP19">
        <f t="shared" si="28"/>
        <v>0</v>
      </c>
      <c r="BQ19">
        <f t="shared" si="29"/>
        <v>0</v>
      </c>
      <c r="BR19">
        <f t="shared" si="30"/>
        <v>0</v>
      </c>
      <c r="BS19">
        <f t="shared" si="31"/>
        <v>0</v>
      </c>
      <c r="BT19">
        <f t="shared" si="32"/>
        <v>6.0776833879615824</v>
      </c>
      <c r="BU19">
        <f t="shared" si="33"/>
        <v>0</v>
      </c>
      <c r="BV19">
        <f t="shared" si="34"/>
        <v>1</v>
      </c>
      <c r="BW19">
        <f t="shared" si="35"/>
        <v>0</v>
      </c>
      <c r="BX19">
        <f t="shared" si="36"/>
        <v>0</v>
      </c>
      <c r="BY19">
        <f t="shared" si="37"/>
        <v>0</v>
      </c>
      <c r="BZ19">
        <f t="shared" si="38"/>
        <v>0</v>
      </c>
      <c r="CA19">
        <f t="shared" si="39"/>
        <v>9.8562373106334658</v>
      </c>
      <c r="CB19">
        <f t="shared" si="40"/>
        <v>0</v>
      </c>
      <c r="CC19">
        <f t="shared" si="41"/>
        <v>1</v>
      </c>
      <c r="CD19">
        <f t="shared" si="42"/>
        <v>0</v>
      </c>
      <c r="CE19">
        <f t="shared" si="43"/>
        <v>0</v>
      </c>
      <c r="CF19">
        <f t="shared" si="44"/>
        <v>0</v>
      </c>
      <c r="CG19">
        <f t="shared" si="45"/>
        <v>0</v>
      </c>
      <c r="CH19">
        <f t="shared" si="46"/>
        <v>0</v>
      </c>
      <c r="CI19">
        <f t="shared" si="47"/>
        <v>0</v>
      </c>
      <c r="CJ19">
        <f t="shared" si="48"/>
        <v>9.8562373106334658</v>
      </c>
      <c r="CK19">
        <f t="shared" si="49"/>
        <v>0</v>
      </c>
      <c r="CL19">
        <f t="shared" si="50"/>
        <v>1</v>
      </c>
      <c r="CM19">
        <f t="shared" si="51"/>
        <v>0</v>
      </c>
      <c r="CN19">
        <f t="shared" si="52"/>
        <v>0</v>
      </c>
      <c r="CO19">
        <f t="shared" si="53"/>
        <v>0</v>
      </c>
      <c r="CP19">
        <f t="shared" si="54"/>
        <v>0</v>
      </c>
      <c r="CY19">
        <v>0.16546048223972301</v>
      </c>
      <c r="CZ19">
        <v>2.0940463542938201</v>
      </c>
      <c r="DA19" t="s">
        <v>30</v>
      </c>
      <c r="DB19">
        <v>0.65800000000000003</v>
      </c>
      <c r="DC19">
        <v>0.68500000000000005</v>
      </c>
      <c r="DD19" t="s">
        <v>18</v>
      </c>
    </row>
    <row r="20" spans="1:108">
      <c r="A20" t="s">
        <v>16</v>
      </c>
      <c r="B20">
        <v>-0.45973579999999997</v>
      </c>
      <c r="C20">
        <v>1.601118</v>
      </c>
      <c r="D20">
        <v>-0.84812759999999998</v>
      </c>
      <c r="E20">
        <v>-9.3038310000000003E-3</v>
      </c>
      <c r="F20">
        <v>-5.0950580000000002E-2</v>
      </c>
      <c r="G20">
        <v>-1.6513219999999999E-2</v>
      </c>
      <c r="H20">
        <v>0.99852129999999995</v>
      </c>
      <c r="I20">
        <v>-0.2296069</v>
      </c>
      <c r="J20">
        <v>1.6301289999999999</v>
      </c>
      <c r="K20">
        <v>-0.55420329999999995</v>
      </c>
      <c r="L20">
        <v>4.3489160000000004E-3</v>
      </c>
      <c r="M20">
        <v>-0.98895650000000002</v>
      </c>
      <c r="N20">
        <v>-0.14107349999999999</v>
      </c>
      <c r="O20">
        <v>4.5214959999999998E-2</v>
      </c>
      <c r="P20" s="30">
        <f t="shared" si="55"/>
        <v>0.45634679098146558</v>
      </c>
      <c r="Q20" s="2">
        <f t="shared" si="1"/>
        <v>-0.58349521272183713</v>
      </c>
      <c r="R20">
        <f t="shared" si="2"/>
        <v>2.1938222281717357</v>
      </c>
      <c r="U20">
        <v>5.2790220000000003</v>
      </c>
      <c r="V20">
        <v>-0.95896250000000005</v>
      </c>
      <c r="W20">
        <v>3.377005</v>
      </c>
      <c r="X20">
        <v>-5.7943449999999999</v>
      </c>
      <c r="Y20" s="2">
        <f t="shared" si="56"/>
        <v>5.2790215478651579</v>
      </c>
      <c r="AC20" s="4">
        <f t="shared" si="57"/>
        <v>1.161137233692783</v>
      </c>
      <c r="AF20">
        <v>0.41025129999999999</v>
      </c>
      <c r="AG20">
        <v>0.48260350000000002</v>
      </c>
      <c r="AH20">
        <v>0.46985900000000003</v>
      </c>
      <c r="AI20">
        <v>0.38826519999999998</v>
      </c>
      <c r="AJ20" s="8">
        <f t="shared" si="3"/>
        <v>3.6119060885230501E-2</v>
      </c>
      <c r="AK20">
        <v>130.5376</v>
      </c>
      <c r="AL20">
        <v>136.41040000000001</v>
      </c>
      <c r="AM20" s="3">
        <f t="shared" si="4"/>
        <v>5.8728000000000122</v>
      </c>
      <c r="AN20" s="30">
        <f t="shared" si="58"/>
        <v>9.4620090198937348</v>
      </c>
      <c r="AO20" s="27">
        <f t="shared" si="5"/>
        <v>10.728833073576871</v>
      </c>
      <c r="AP20" s="13">
        <f t="shared" si="6"/>
        <v>1.8268684568820406</v>
      </c>
      <c r="AQ20">
        <v>4</v>
      </c>
      <c r="AR20">
        <v>3</v>
      </c>
      <c r="AU20">
        <f t="shared" si="7"/>
        <v>0</v>
      </c>
      <c r="AV20">
        <f t="shared" si="8"/>
        <v>0</v>
      </c>
      <c r="AW20">
        <f t="shared" si="9"/>
        <v>0</v>
      </c>
      <c r="AX20">
        <f t="shared" si="10"/>
        <v>0</v>
      </c>
      <c r="AY20">
        <f t="shared" si="11"/>
        <v>0</v>
      </c>
      <c r="AZ20">
        <f t="shared" si="12"/>
        <v>0</v>
      </c>
      <c r="BA20">
        <f t="shared" si="13"/>
        <v>0</v>
      </c>
      <c r="BB20">
        <f t="shared" si="14"/>
        <v>0</v>
      </c>
      <c r="BC20">
        <f t="shared" si="15"/>
        <v>0</v>
      </c>
      <c r="BD20">
        <f t="shared" si="16"/>
        <v>10.728833073576871</v>
      </c>
      <c r="BE20">
        <f t="shared" si="17"/>
        <v>0</v>
      </c>
      <c r="BF20">
        <f t="shared" si="18"/>
        <v>1</v>
      </c>
      <c r="BG20">
        <f t="shared" si="19"/>
        <v>10.728833073576871</v>
      </c>
      <c r="BH20">
        <f t="shared" si="20"/>
        <v>0</v>
      </c>
      <c r="BI20">
        <f t="shared" si="21"/>
        <v>1</v>
      </c>
      <c r="BJ20">
        <f t="shared" si="22"/>
        <v>0</v>
      </c>
      <c r="BK20">
        <f t="shared" si="23"/>
        <v>0</v>
      </c>
      <c r="BL20">
        <f t="shared" si="24"/>
        <v>1</v>
      </c>
      <c r="BM20">
        <f t="shared" si="25"/>
        <v>0</v>
      </c>
      <c r="BN20">
        <f t="shared" si="26"/>
        <v>0</v>
      </c>
      <c r="BO20">
        <f t="shared" si="27"/>
        <v>0</v>
      </c>
      <c r="BP20">
        <f t="shared" si="28"/>
        <v>0</v>
      </c>
      <c r="BQ20">
        <f t="shared" si="29"/>
        <v>0</v>
      </c>
      <c r="BR20">
        <f t="shared" si="30"/>
        <v>0</v>
      </c>
      <c r="BS20">
        <f t="shared" si="31"/>
        <v>0</v>
      </c>
      <c r="BT20">
        <f t="shared" si="32"/>
        <v>1.8268684568820406</v>
      </c>
      <c r="BU20">
        <f t="shared" si="33"/>
        <v>0</v>
      </c>
      <c r="BV20">
        <f t="shared" si="34"/>
        <v>1</v>
      </c>
      <c r="BW20">
        <f t="shared" si="35"/>
        <v>1.8268684568820406</v>
      </c>
      <c r="BX20">
        <f t="shared" si="36"/>
        <v>0</v>
      </c>
      <c r="BY20">
        <f t="shared" si="37"/>
        <v>1</v>
      </c>
      <c r="BZ20">
        <f t="shared" si="38"/>
        <v>0</v>
      </c>
      <c r="CA20">
        <f t="shared" si="39"/>
        <v>0</v>
      </c>
      <c r="CB20">
        <f t="shared" si="40"/>
        <v>0</v>
      </c>
      <c r="CC20">
        <f t="shared" si="41"/>
        <v>0</v>
      </c>
      <c r="CD20">
        <f t="shared" si="42"/>
        <v>0</v>
      </c>
      <c r="CE20">
        <f t="shared" si="43"/>
        <v>0</v>
      </c>
      <c r="CF20">
        <f t="shared" si="44"/>
        <v>0</v>
      </c>
      <c r="CG20">
        <f t="shared" si="45"/>
        <v>0</v>
      </c>
      <c r="CH20">
        <f t="shared" si="46"/>
        <v>0</v>
      </c>
      <c r="CI20">
        <f t="shared" si="47"/>
        <v>0</v>
      </c>
      <c r="CJ20">
        <f t="shared" si="48"/>
        <v>9.4620090198937348</v>
      </c>
      <c r="CK20">
        <f t="shared" si="49"/>
        <v>0</v>
      </c>
      <c r="CL20">
        <f t="shared" si="50"/>
        <v>1</v>
      </c>
      <c r="CM20">
        <f t="shared" si="51"/>
        <v>9.4620090198937348</v>
      </c>
      <c r="CN20">
        <f t="shared" si="52"/>
        <v>0</v>
      </c>
      <c r="CO20">
        <f t="shared" si="53"/>
        <v>1</v>
      </c>
      <c r="CP20">
        <f t="shared" si="54"/>
        <v>0</v>
      </c>
      <c r="CY20">
        <v>2.7846150398254399</v>
      </c>
      <c r="CZ20">
        <v>1.84483778476715</v>
      </c>
      <c r="DA20" t="s">
        <v>31</v>
      </c>
      <c r="DB20">
        <v>0.25700000000000001</v>
      </c>
      <c r="DC20">
        <v>0.747</v>
      </c>
      <c r="DD20" t="s">
        <v>18</v>
      </c>
    </row>
    <row r="21" spans="1:108">
      <c r="A21" t="s">
        <v>20</v>
      </c>
      <c r="B21">
        <v>-0.22963629999999999</v>
      </c>
      <c r="C21">
        <v>1.6222719999999999</v>
      </c>
      <c r="D21">
        <v>-0.57301389999999996</v>
      </c>
      <c r="E21">
        <v>4.4519570000000003E-3</v>
      </c>
      <c r="F21">
        <v>-0.99417820000000001</v>
      </c>
      <c r="G21">
        <v>-7.9528119999999994E-2</v>
      </c>
      <c r="H21">
        <v>7.2562420000000002E-2</v>
      </c>
      <c r="I21">
        <v>-0.12289609999999999</v>
      </c>
      <c r="J21">
        <v>1.6259159999999999</v>
      </c>
      <c r="K21">
        <v>-0.68525360000000002</v>
      </c>
      <c r="L21">
        <v>-0.2123189</v>
      </c>
      <c r="M21">
        <v>-0.40110869999999998</v>
      </c>
      <c r="N21">
        <v>-0.14786099999999999</v>
      </c>
      <c r="O21">
        <v>0.87873179999999995</v>
      </c>
      <c r="P21" s="30">
        <f t="shared" si="55"/>
        <v>0.20733459062702397</v>
      </c>
      <c r="Q21" s="2">
        <f t="shared" si="1"/>
        <v>-0.9140247350590488</v>
      </c>
      <c r="R21">
        <f t="shared" si="2"/>
        <v>2.7238935451042838</v>
      </c>
      <c r="U21">
        <v>3.9908980000000001</v>
      </c>
      <c r="V21">
        <v>-2.402193</v>
      </c>
      <c r="W21">
        <v>3.851864</v>
      </c>
      <c r="X21">
        <v>1.9242220000000001</v>
      </c>
      <c r="Y21" s="2">
        <f t="shared" si="56"/>
        <v>3.9908984253458146</v>
      </c>
      <c r="AC21" s="4">
        <f t="shared" si="57"/>
        <v>1.0609833607290902</v>
      </c>
      <c r="AF21">
        <v>0.40295589999999998</v>
      </c>
      <c r="AG21">
        <v>0.45549279999999998</v>
      </c>
      <c r="AH21">
        <v>0.44939050000000003</v>
      </c>
      <c r="AI21">
        <v>0.41673959999999999</v>
      </c>
      <c r="AJ21" s="8">
        <f t="shared" si="3"/>
        <v>3.4373811678721035E-2</v>
      </c>
      <c r="AK21">
        <v>137.92230000000001</v>
      </c>
      <c r="AL21">
        <v>142.72030000000001</v>
      </c>
      <c r="AM21" s="3">
        <f t="shared" si="4"/>
        <v>4.7980000000000018</v>
      </c>
      <c r="AN21" s="30">
        <f t="shared" si="58"/>
        <v>9.7155467970553389</v>
      </c>
      <c r="AO21" s="27">
        <f t="shared" si="5"/>
        <v>10.266589882539208</v>
      </c>
      <c r="AP21" s="13">
        <f t="shared" si="6"/>
        <v>2.139764460720968</v>
      </c>
      <c r="AQ21">
        <v>2</v>
      </c>
      <c r="AR21">
        <v>3</v>
      </c>
      <c r="AU21">
        <f t="shared" si="7"/>
        <v>0</v>
      </c>
      <c r="AV21">
        <f t="shared" si="8"/>
        <v>0</v>
      </c>
      <c r="AW21">
        <f t="shared" si="9"/>
        <v>0</v>
      </c>
      <c r="AX21">
        <f t="shared" si="10"/>
        <v>0</v>
      </c>
      <c r="AY21">
        <f t="shared" si="11"/>
        <v>10.266589882539208</v>
      </c>
      <c r="AZ21">
        <f t="shared" si="12"/>
        <v>0</v>
      </c>
      <c r="BA21">
        <f t="shared" si="13"/>
        <v>1</v>
      </c>
      <c r="BB21">
        <f t="shared" si="14"/>
        <v>0</v>
      </c>
      <c r="BC21">
        <f t="shared" si="15"/>
        <v>0</v>
      </c>
      <c r="BD21">
        <f t="shared" si="16"/>
        <v>10.266589882539208</v>
      </c>
      <c r="BE21">
        <f t="shared" si="17"/>
        <v>0</v>
      </c>
      <c r="BF21">
        <f t="shared" si="18"/>
        <v>1</v>
      </c>
      <c r="BG21">
        <f t="shared" si="19"/>
        <v>0</v>
      </c>
      <c r="BH21">
        <f t="shared" si="20"/>
        <v>0</v>
      </c>
      <c r="BI21">
        <f t="shared" si="21"/>
        <v>0</v>
      </c>
      <c r="BJ21">
        <f t="shared" si="22"/>
        <v>0</v>
      </c>
      <c r="BK21">
        <f t="shared" si="23"/>
        <v>0</v>
      </c>
      <c r="BL21">
        <f t="shared" si="24"/>
        <v>0</v>
      </c>
      <c r="BM21">
        <f t="shared" si="25"/>
        <v>0</v>
      </c>
      <c r="BN21">
        <f t="shared" si="26"/>
        <v>0</v>
      </c>
      <c r="BO21">
        <f t="shared" si="27"/>
        <v>2.139764460720968</v>
      </c>
      <c r="BP21">
        <f t="shared" si="28"/>
        <v>0</v>
      </c>
      <c r="BQ21">
        <f t="shared" si="29"/>
        <v>1</v>
      </c>
      <c r="BR21">
        <f t="shared" si="30"/>
        <v>0</v>
      </c>
      <c r="BS21">
        <f t="shared" si="31"/>
        <v>0</v>
      </c>
      <c r="BT21">
        <f t="shared" si="32"/>
        <v>2.139764460720968</v>
      </c>
      <c r="BU21">
        <f t="shared" si="33"/>
        <v>0</v>
      </c>
      <c r="BV21">
        <f t="shared" si="34"/>
        <v>1</v>
      </c>
      <c r="BW21">
        <f t="shared" si="35"/>
        <v>0</v>
      </c>
      <c r="BX21">
        <f t="shared" si="36"/>
        <v>0</v>
      </c>
      <c r="BY21">
        <f t="shared" si="37"/>
        <v>0</v>
      </c>
      <c r="BZ21">
        <f t="shared" si="38"/>
        <v>0</v>
      </c>
      <c r="CA21">
        <f t="shared" si="39"/>
        <v>0</v>
      </c>
      <c r="CB21">
        <f t="shared" si="40"/>
        <v>0</v>
      </c>
      <c r="CC21">
        <f t="shared" si="41"/>
        <v>0</v>
      </c>
      <c r="CD21">
        <f t="shared" si="42"/>
        <v>0</v>
      </c>
      <c r="CE21">
        <f t="shared" si="43"/>
        <v>9.7155467970553389</v>
      </c>
      <c r="CF21">
        <f t="shared" si="44"/>
        <v>0</v>
      </c>
      <c r="CG21">
        <f t="shared" si="45"/>
        <v>1</v>
      </c>
      <c r="CH21">
        <f t="shared" si="46"/>
        <v>0</v>
      </c>
      <c r="CI21">
        <f t="shared" si="47"/>
        <v>0</v>
      </c>
      <c r="CJ21">
        <f t="shared" si="48"/>
        <v>9.7155467970553389</v>
      </c>
      <c r="CK21">
        <f t="shared" si="49"/>
        <v>0</v>
      </c>
      <c r="CL21">
        <f t="shared" si="50"/>
        <v>1</v>
      </c>
      <c r="CM21">
        <f t="shared" si="51"/>
        <v>0</v>
      </c>
      <c r="CN21">
        <f t="shared" si="52"/>
        <v>0</v>
      </c>
      <c r="CO21">
        <f t="shared" si="53"/>
        <v>0</v>
      </c>
      <c r="CP21">
        <f t="shared" si="54"/>
        <v>0</v>
      </c>
      <c r="CY21">
        <v>0.89472591876983598</v>
      </c>
      <c r="CZ21">
        <v>2.3432390689849898</v>
      </c>
      <c r="DA21" t="s">
        <v>32</v>
      </c>
      <c r="DB21">
        <v>0.11</v>
      </c>
      <c r="DC21">
        <v>0.51900000000000002</v>
      </c>
      <c r="DD21" t="s">
        <v>18</v>
      </c>
    </row>
    <row r="22" spans="1:108">
      <c r="A22" t="s">
        <v>20</v>
      </c>
      <c r="B22">
        <v>-0.1240018</v>
      </c>
      <c r="C22">
        <v>1.6222859999999999</v>
      </c>
      <c r="D22">
        <v>-0.70200180000000001</v>
      </c>
      <c r="E22">
        <v>-0.13645689999999999</v>
      </c>
      <c r="F22">
        <v>-0.37980180000000002</v>
      </c>
      <c r="G22">
        <v>-7.6382210000000006E-2</v>
      </c>
      <c r="H22">
        <v>0.91175430000000002</v>
      </c>
      <c r="I22">
        <v>-0.2360022</v>
      </c>
      <c r="J22">
        <v>1.636061</v>
      </c>
      <c r="K22">
        <v>-0.5026465</v>
      </c>
      <c r="L22">
        <v>6.9416340000000007E-2</v>
      </c>
      <c r="M22">
        <v>-0.93942870000000001</v>
      </c>
      <c r="N22">
        <v>-0.2544304</v>
      </c>
      <c r="O22">
        <v>-0.21890680000000001</v>
      </c>
      <c r="P22" s="30">
        <f t="shared" si="55"/>
        <v>0.94005858433785905</v>
      </c>
      <c r="Q22" s="2">
        <f t="shared" si="1"/>
        <v>0.76742028397459938</v>
      </c>
      <c r="R22">
        <f t="shared" si="2"/>
        <v>0.69598853379674597</v>
      </c>
      <c r="U22">
        <v>2.4944630000000001</v>
      </c>
      <c r="V22">
        <v>0.63506890000000005</v>
      </c>
      <c r="W22">
        <v>3.1516820000000001</v>
      </c>
      <c r="X22">
        <v>-2.5205449999999998</v>
      </c>
      <c r="Y22" s="2">
        <f t="shared" si="56"/>
        <v>2.4944618302713573</v>
      </c>
      <c r="AC22" s="4">
        <f t="shared" si="57"/>
        <v>1.0038165491861937</v>
      </c>
      <c r="AF22">
        <v>0.4043698</v>
      </c>
      <c r="AG22">
        <v>0.45644990000000002</v>
      </c>
      <c r="AH22">
        <v>0.41615869999999999</v>
      </c>
      <c r="AI22">
        <v>0.32861289999999999</v>
      </c>
      <c r="AJ22" s="8">
        <f t="shared" si="3"/>
        <v>2.5241514882531117E-2</v>
      </c>
      <c r="AK22">
        <v>144.22309999999999</v>
      </c>
      <c r="AL22">
        <v>149.32470000000001</v>
      </c>
      <c r="AM22" s="3">
        <f t="shared" si="4"/>
        <v>5.101600000000019</v>
      </c>
      <c r="AN22" s="30">
        <f t="shared" si="58"/>
        <v>8.1126168671286685</v>
      </c>
      <c r="AO22" s="27">
        <f t="shared" si="5"/>
        <v>9.9542106939395261</v>
      </c>
      <c r="AP22" s="13">
        <f t="shared" si="6"/>
        <v>1.9511938791632994</v>
      </c>
      <c r="AQ22">
        <v>4</v>
      </c>
      <c r="AR22">
        <v>2</v>
      </c>
      <c r="AU22">
        <f t="shared" si="7"/>
        <v>0</v>
      </c>
      <c r="AV22">
        <f t="shared" si="8"/>
        <v>0</v>
      </c>
      <c r="AW22">
        <f t="shared" si="9"/>
        <v>0</v>
      </c>
      <c r="AX22">
        <f t="shared" si="10"/>
        <v>0</v>
      </c>
      <c r="AY22">
        <f t="shared" si="11"/>
        <v>0</v>
      </c>
      <c r="AZ22">
        <f t="shared" si="12"/>
        <v>9.9542106939395261</v>
      </c>
      <c r="BA22">
        <f t="shared" si="13"/>
        <v>0</v>
      </c>
      <c r="BB22">
        <f t="shared" si="14"/>
        <v>1</v>
      </c>
      <c r="BC22">
        <f t="shared" si="15"/>
        <v>0</v>
      </c>
      <c r="BD22">
        <f t="shared" si="16"/>
        <v>0</v>
      </c>
      <c r="BE22">
        <f t="shared" si="17"/>
        <v>0</v>
      </c>
      <c r="BF22">
        <f t="shared" si="18"/>
        <v>0</v>
      </c>
      <c r="BG22">
        <f t="shared" si="19"/>
        <v>9.9542106939395261</v>
      </c>
      <c r="BH22">
        <f t="shared" si="20"/>
        <v>0</v>
      </c>
      <c r="BI22">
        <f t="shared" si="21"/>
        <v>1</v>
      </c>
      <c r="BJ22">
        <f t="shared" si="22"/>
        <v>0</v>
      </c>
      <c r="BK22">
        <f t="shared" si="23"/>
        <v>0</v>
      </c>
      <c r="BL22">
        <f t="shared" si="24"/>
        <v>0</v>
      </c>
      <c r="BM22">
        <f t="shared" si="25"/>
        <v>0</v>
      </c>
      <c r="BN22">
        <f t="shared" si="26"/>
        <v>0</v>
      </c>
      <c r="BO22">
        <f t="shared" si="27"/>
        <v>0</v>
      </c>
      <c r="BP22">
        <f t="shared" si="28"/>
        <v>1.9511938791632994</v>
      </c>
      <c r="BQ22">
        <f t="shared" si="29"/>
        <v>0</v>
      </c>
      <c r="BR22">
        <f t="shared" si="30"/>
        <v>1</v>
      </c>
      <c r="BS22">
        <f t="shared" si="31"/>
        <v>0</v>
      </c>
      <c r="BT22">
        <f t="shared" si="32"/>
        <v>0</v>
      </c>
      <c r="BU22">
        <f t="shared" si="33"/>
        <v>0</v>
      </c>
      <c r="BV22">
        <f t="shared" si="34"/>
        <v>0</v>
      </c>
      <c r="BW22">
        <f t="shared" si="35"/>
        <v>1.9511938791632994</v>
      </c>
      <c r="BX22">
        <f t="shared" si="36"/>
        <v>0</v>
      </c>
      <c r="BY22">
        <f t="shared" si="37"/>
        <v>1</v>
      </c>
      <c r="BZ22">
        <f t="shared" si="38"/>
        <v>0</v>
      </c>
      <c r="CA22">
        <f t="shared" si="39"/>
        <v>0</v>
      </c>
      <c r="CB22">
        <f t="shared" si="40"/>
        <v>0</v>
      </c>
      <c r="CC22">
        <f t="shared" si="41"/>
        <v>0</v>
      </c>
      <c r="CD22">
        <f t="shared" si="42"/>
        <v>0</v>
      </c>
      <c r="CE22">
        <f t="shared" si="43"/>
        <v>0</v>
      </c>
      <c r="CF22">
        <f t="shared" si="44"/>
        <v>8.1126168671286685</v>
      </c>
      <c r="CG22">
        <f t="shared" si="45"/>
        <v>0</v>
      </c>
      <c r="CH22">
        <f t="shared" si="46"/>
        <v>1</v>
      </c>
      <c r="CI22">
        <f t="shared" si="47"/>
        <v>0</v>
      </c>
      <c r="CJ22">
        <f t="shared" si="48"/>
        <v>0</v>
      </c>
      <c r="CK22">
        <f t="shared" si="49"/>
        <v>0</v>
      </c>
      <c r="CL22">
        <f t="shared" si="50"/>
        <v>0</v>
      </c>
      <c r="CM22">
        <f t="shared" si="51"/>
        <v>8.1126168671286685</v>
      </c>
      <c r="CN22">
        <f t="shared" si="52"/>
        <v>0</v>
      </c>
      <c r="CO22">
        <f t="shared" si="53"/>
        <v>1</v>
      </c>
      <c r="CP22">
        <f t="shared" si="54"/>
        <v>0</v>
      </c>
      <c r="CY22">
        <v>2.3877034187316899</v>
      </c>
      <c r="CZ22">
        <v>1.11009681224823</v>
      </c>
      <c r="DA22" t="s">
        <v>33</v>
      </c>
      <c r="DB22">
        <v>0.65</v>
      </c>
      <c r="DC22">
        <v>0.66300000000000003</v>
      </c>
      <c r="DD22" t="s">
        <v>18</v>
      </c>
    </row>
    <row r="23" spans="1:108">
      <c r="A23" t="s">
        <v>16</v>
      </c>
      <c r="B23">
        <v>-0.22362960000000001</v>
      </c>
      <c r="C23">
        <v>1.6163479999999999</v>
      </c>
      <c r="D23">
        <v>-0.51652940000000003</v>
      </c>
      <c r="E23">
        <v>6.8527459999999998E-3</v>
      </c>
      <c r="F23">
        <v>-0.96890379999999998</v>
      </c>
      <c r="G23">
        <v>-5.9305980000000001E-2</v>
      </c>
      <c r="H23">
        <v>-0.2401276</v>
      </c>
      <c r="I23">
        <v>-0.11382490000000001</v>
      </c>
      <c r="J23">
        <v>1.635831</v>
      </c>
      <c r="K23">
        <v>-0.41486020000000001</v>
      </c>
      <c r="L23">
        <v>-4.679465E-2</v>
      </c>
      <c r="M23">
        <v>-0.96734520000000002</v>
      </c>
      <c r="N23">
        <v>-0.22598550000000001</v>
      </c>
      <c r="O23">
        <v>0.104805</v>
      </c>
      <c r="P23" s="30">
        <f t="shared" si="55"/>
        <v>0.20817534229219201</v>
      </c>
      <c r="Q23" s="2">
        <f t="shared" si="1"/>
        <v>-0.91332605372305742</v>
      </c>
      <c r="R23">
        <f t="shared" si="2"/>
        <v>2.7221745344505206</v>
      </c>
      <c r="U23">
        <v>2.8008860000000002</v>
      </c>
      <c r="V23">
        <v>-0.6679387</v>
      </c>
      <c r="W23">
        <v>3.0553590000000002</v>
      </c>
      <c r="X23">
        <v>-2.8780540000000001</v>
      </c>
      <c r="Y23" s="2">
        <f t="shared" si="56"/>
        <v>2.8008858725176524</v>
      </c>
      <c r="AC23" s="4">
        <f t="shared" si="57"/>
        <v>1.0099970900486188</v>
      </c>
      <c r="AF23">
        <v>0.46386100000000002</v>
      </c>
      <c r="AG23">
        <v>0.40915410000000002</v>
      </c>
      <c r="AH23">
        <v>0.45021169999999999</v>
      </c>
      <c r="AI23">
        <v>0.45476929999999999</v>
      </c>
      <c r="AJ23" s="8">
        <f t="shared" si="3"/>
        <v>3.8858200402700341E-2</v>
      </c>
      <c r="AK23">
        <v>150.839</v>
      </c>
      <c r="AL23">
        <v>154.738</v>
      </c>
      <c r="AM23" s="3">
        <f t="shared" si="4"/>
        <v>3.8990000000000009</v>
      </c>
      <c r="AN23" s="30">
        <f t="shared" si="58"/>
        <v>9.4666759018945648</v>
      </c>
      <c r="AO23" s="27">
        <f t="shared" si="5"/>
        <v>9.5077995974025349</v>
      </c>
      <c r="AP23" s="13">
        <f t="shared" si="6"/>
        <v>2.4385225948711291</v>
      </c>
      <c r="AQ23">
        <v>4</v>
      </c>
      <c r="AR23">
        <v>3</v>
      </c>
      <c r="AU23">
        <f t="shared" si="7"/>
        <v>0</v>
      </c>
      <c r="AV23">
        <f t="shared" si="8"/>
        <v>0</v>
      </c>
      <c r="AW23">
        <f t="shared" si="9"/>
        <v>0</v>
      </c>
      <c r="AX23">
        <f t="shared" si="10"/>
        <v>0</v>
      </c>
      <c r="AY23">
        <f t="shared" si="11"/>
        <v>0</v>
      </c>
      <c r="AZ23">
        <f t="shared" si="12"/>
        <v>0</v>
      </c>
      <c r="BA23">
        <f t="shared" si="13"/>
        <v>0</v>
      </c>
      <c r="BB23">
        <f t="shared" si="14"/>
        <v>0</v>
      </c>
      <c r="BC23">
        <f t="shared" si="15"/>
        <v>0</v>
      </c>
      <c r="BD23">
        <f t="shared" si="16"/>
        <v>9.5077995974025349</v>
      </c>
      <c r="BE23">
        <f t="shared" si="17"/>
        <v>0</v>
      </c>
      <c r="BF23">
        <f t="shared" si="18"/>
        <v>1</v>
      </c>
      <c r="BG23">
        <f t="shared" si="19"/>
        <v>9.5077995974025349</v>
      </c>
      <c r="BH23">
        <f t="shared" si="20"/>
        <v>0</v>
      </c>
      <c r="BI23">
        <f t="shared" si="21"/>
        <v>1</v>
      </c>
      <c r="BJ23">
        <f t="shared" si="22"/>
        <v>0</v>
      </c>
      <c r="BK23">
        <f t="shared" si="23"/>
        <v>0</v>
      </c>
      <c r="BL23">
        <f t="shared" si="24"/>
        <v>1</v>
      </c>
      <c r="BM23">
        <f t="shared" si="25"/>
        <v>0</v>
      </c>
      <c r="BN23">
        <f t="shared" si="26"/>
        <v>0</v>
      </c>
      <c r="BO23">
        <f t="shared" si="27"/>
        <v>0</v>
      </c>
      <c r="BP23">
        <f t="shared" si="28"/>
        <v>0</v>
      </c>
      <c r="BQ23">
        <f t="shared" si="29"/>
        <v>0</v>
      </c>
      <c r="BR23">
        <f t="shared" si="30"/>
        <v>0</v>
      </c>
      <c r="BS23">
        <f t="shared" si="31"/>
        <v>0</v>
      </c>
      <c r="BT23">
        <f t="shared" si="32"/>
        <v>2.4385225948711291</v>
      </c>
      <c r="BU23">
        <f t="shared" si="33"/>
        <v>0</v>
      </c>
      <c r="BV23">
        <f t="shared" si="34"/>
        <v>1</v>
      </c>
      <c r="BW23">
        <f t="shared" si="35"/>
        <v>2.4385225948711291</v>
      </c>
      <c r="BX23">
        <f t="shared" si="36"/>
        <v>0</v>
      </c>
      <c r="BY23">
        <f t="shared" si="37"/>
        <v>1</v>
      </c>
      <c r="BZ23">
        <f t="shared" si="38"/>
        <v>0</v>
      </c>
      <c r="CA23">
        <f t="shared" si="39"/>
        <v>0</v>
      </c>
      <c r="CB23">
        <f t="shared" si="40"/>
        <v>0</v>
      </c>
      <c r="CC23">
        <f t="shared" si="41"/>
        <v>0</v>
      </c>
      <c r="CD23">
        <f t="shared" si="42"/>
        <v>0</v>
      </c>
      <c r="CE23">
        <f t="shared" si="43"/>
        <v>0</v>
      </c>
      <c r="CF23">
        <f t="shared" si="44"/>
        <v>0</v>
      </c>
      <c r="CG23">
        <f t="shared" si="45"/>
        <v>0</v>
      </c>
      <c r="CH23">
        <f t="shared" si="46"/>
        <v>0</v>
      </c>
      <c r="CI23">
        <f t="shared" si="47"/>
        <v>0</v>
      </c>
      <c r="CJ23">
        <f t="shared" si="48"/>
        <v>9.4666759018945648</v>
      </c>
      <c r="CK23">
        <f t="shared" si="49"/>
        <v>0</v>
      </c>
      <c r="CL23">
        <f t="shared" si="50"/>
        <v>1</v>
      </c>
      <c r="CM23">
        <f t="shared" si="51"/>
        <v>9.4666759018945648</v>
      </c>
      <c r="CN23">
        <f t="shared" si="52"/>
        <v>0</v>
      </c>
      <c r="CO23">
        <f t="shared" si="53"/>
        <v>1</v>
      </c>
      <c r="CP23">
        <f t="shared" si="54"/>
        <v>0</v>
      </c>
      <c r="CY23">
        <v>2.5738832950592001</v>
      </c>
      <c r="CZ23">
        <v>1.8702702522277801</v>
      </c>
      <c r="DA23" t="s">
        <v>34</v>
      </c>
      <c r="DB23">
        <v>0.71599999999999997</v>
      </c>
      <c r="DC23">
        <v>0.17599999999999999</v>
      </c>
      <c r="DD23" t="s">
        <v>18</v>
      </c>
    </row>
    <row r="24" spans="1:108">
      <c r="A24" t="s">
        <v>16</v>
      </c>
      <c r="B24">
        <v>-0.13790640000000001</v>
      </c>
      <c r="C24">
        <v>1.6174500000000001</v>
      </c>
      <c r="D24">
        <v>-0.46828740000000002</v>
      </c>
      <c r="E24">
        <v>-2.7953769999999999E-2</v>
      </c>
      <c r="F24">
        <v>-0.98987380000000003</v>
      </c>
      <c r="G24">
        <v>-6.7828509999999995E-2</v>
      </c>
      <c r="H24">
        <v>0.1215232</v>
      </c>
      <c r="I24">
        <v>-0.24864710000000001</v>
      </c>
      <c r="J24">
        <v>1.6357820000000001</v>
      </c>
      <c r="K24">
        <v>-0.58379499999999995</v>
      </c>
      <c r="L24">
        <v>-0.30779699999999999</v>
      </c>
      <c r="M24">
        <v>-8.3589259999999999E-2</v>
      </c>
      <c r="N24">
        <v>-6.100858E-2</v>
      </c>
      <c r="O24">
        <v>0.94580759999999997</v>
      </c>
      <c r="P24" s="30">
        <f t="shared" si="55"/>
        <v>-0.35125334006660802</v>
      </c>
      <c r="Q24" s="2">
        <f t="shared" si="1"/>
        <v>-0.75324218218410366</v>
      </c>
      <c r="R24">
        <f t="shared" si="2"/>
        <v>2.4237738425588602</v>
      </c>
      <c r="U24">
        <v>5.0764570000000004</v>
      </c>
      <c r="V24">
        <v>-0.7576001</v>
      </c>
      <c r="W24">
        <v>4.6781670000000002</v>
      </c>
      <c r="X24">
        <v>3.5340120000000002</v>
      </c>
      <c r="Y24" s="2">
        <f t="shared" si="56"/>
        <v>5.0764563745933104</v>
      </c>
      <c r="AC24" s="4">
        <f t="shared" si="57"/>
        <v>1.1425489968247822</v>
      </c>
      <c r="AF24">
        <v>0.41422029999999999</v>
      </c>
      <c r="AG24">
        <v>0.43636000000000003</v>
      </c>
      <c r="AH24">
        <v>0.45564979999999999</v>
      </c>
      <c r="AI24">
        <v>0.4717942</v>
      </c>
      <c r="AJ24" s="8">
        <f t="shared" si="3"/>
        <v>3.8856179212144966E-2</v>
      </c>
      <c r="AK24">
        <v>156.2533</v>
      </c>
      <c r="AL24">
        <v>161.74080000000001</v>
      </c>
      <c r="AM24" s="3">
        <f t="shared" si="4"/>
        <v>5.4875000000000114</v>
      </c>
      <c r="AN24" s="30">
        <f t="shared" si="58"/>
        <v>9.4771513641502523</v>
      </c>
      <c r="AO24" s="27">
        <f t="shared" si="5"/>
        <v>10.543718225380486</v>
      </c>
      <c r="AP24" s="13">
        <f t="shared" si="6"/>
        <v>1.9214065103199023</v>
      </c>
      <c r="AQ24">
        <v>1</v>
      </c>
      <c r="AR24">
        <v>3</v>
      </c>
      <c r="AU24">
        <f t="shared" si="7"/>
        <v>10.543718225380486</v>
      </c>
      <c r="AV24">
        <f t="shared" si="8"/>
        <v>0</v>
      </c>
      <c r="AW24">
        <f t="shared" si="9"/>
        <v>1</v>
      </c>
      <c r="AX24">
        <f t="shared" si="10"/>
        <v>0</v>
      </c>
      <c r="AY24">
        <f t="shared" si="11"/>
        <v>0</v>
      </c>
      <c r="AZ24">
        <f t="shared" si="12"/>
        <v>0</v>
      </c>
      <c r="BA24">
        <f t="shared" si="13"/>
        <v>0</v>
      </c>
      <c r="BB24">
        <f t="shared" si="14"/>
        <v>0</v>
      </c>
      <c r="BC24">
        <f t="shared" si="15"/>
        <v>0</v>
      </c>
      <c r="BD24">
        <f t="shared" si="16"/>
        <v>10.543718225380486</v>
      </c>
      <c r="BE24">
        <f t="shared" si="17"/>
        <v>0</v>
      </c>
      <c r="BF24">
        <f t="shared" si="18"/>
        <v>1</v>
      </c>
      <c r="BG24">
        <f t="shared" si="19"/>
        <v>0</v>
      </c>
      <c r="BH24">
        <f t="shared" si="20"/>
        <v>0</v>
      </c>
      <c r="BI24">
        <f t="shared" si="21"/>
        <v>0</v>
      </c>
      <c r="BJ24">
        <f t="shared" si="22"/>
        <v>0</v>
      </c>
      <c r="BK24">
        <f t="shared" si="23"/>
        <v>1.9214065103199023</v>
      </c>
      <c r="BL24">
        <f t="shared" si="24"/>
        <v>0</v>
      </c>
      <c r="BM24">
        <f t="shared" si="25"/>
        <v>1</v>
      </c>
      <c r="BN24">
        <f t="shared" si="26"/>
        <v>0</v>
      </c>
      <c r="BO24">
        <f t="shared" si="27"/>
        <v>0</v>
      </c>
      <c r="BP24">
        <f t="shared" si="28"/>
        <v>0</v>
      </c>
      <c r="BQ24">
        <f t="shared" si="29"/>
        <v>0</v>
      </c>
      <c r="BR24">
        <f t="shared" si="30"/>
        <v>0</v>
      </c>
      <c r="BS24">
        <f t="shared" si="31"/>
        <v>0</v>
      </c>
      <c r="BT24">
        <f t="shared" si="32"/>
        <v>1.9214065103199023</v>
      </c>
      <c r="BU24">
        <f t="shared" si="33"/>
        <v>0</v>
      </c>
      <c r="BV24">
        <f t="shared" si="34"/>
        <v>1</v>
      </c>
      <c r="BW24">
        <f t="shared" si="35"/>
        <v>0</v>
      </c>
      <c r="BX24">
        <f t="shared" si="36"/>
        <v>0</v>
      </c>
      <c r="BY24">
        <f t="shared" si="37"/>
        <v>0</v>
      </c>
      <c r="BZ24">
        <f t="shared" si="38"/>
        <v>0</v>
      </c>
      <c r="CA24">
        <f t="shared" si="39"/>
        <v>9.4771513641502523</v>
      </c>
      <c r="CB24">
        <f t="shared" si="40"/>
        <v>0</v>
      </c>
      <c r="CC24">
        <f t="shared" si="41"/>
        <v>1</v>
      </c>
      <c r="CD24">
        <f t="shared" si="42"/>
        <v>0</v>
      </c>
      <c r="CE24">
        <f t="shared" si="43"/>
        <v>0</v>
      </c>
      <c r="CF24">
        <f t="shared" si="44"/>
        <v>0</v>
      </c>
      <c r="CG24">
        <f t="shared" si="45"/>
        <v>0</v>
      </c>
      <c r="CH24">
        <f t="shared" si="46"/>
        <v>0</v>
      </c>
      <c r="CI24">
        <f t="shared" si="47"/>
        <v>0</v>
      </c>
      <c r="CJ24">
        <f t="shared" si="48"/>
        <v>9.4771513641502523</v>
      </c>
      <c r="CK24">
        <f t="shared" si="49"/>
        <v>0</v>
      </c>
      <c r="CL24">
        <f t="shared" si="50"/>
        <v>1</v>
      </c>
      <c r="CM24">
        <f t="shared" si="51"/>
        <v>0</v>
      </c>
      <c r="CN24">
        <f t="shared" si="52"/>
        <v>0</v>
      </c>
      <c r="CO24">
        <f t="shared" si="53"/>
        <v>0</v>
      </c>
      <c r="CP24">
        <f t="shared" si="54"/>
        <v>0</v>
      </c>
      <c r="CY24">
        <v>0.66258573532104503</v>
      </c>
      <c r="CZ24">
        <v>1.77056276798248</v>
      </c>
      <c r="DA24" t="s">
        <v>35</v>
      </c>
      <c r="DB24">
        <v>0.85499999999999998</v>
      </c>
      <c r="DC24">
        <v>0.81899999999999995</v>
      </c>
      <c r="DD24" t="s">
        <v>18</v>
      </c>
    </row>
    <row r="25" spans="1:108">
      <c r="A25" t="s">
        <v>16</v>
      </c>
      <c r="B25">
        <v>-0.25289469999999997</v>
      </c>
      <c r="C25">
        <v>1.625113</v>
      </c>
      <c r="D25">
        <v>-0.54409549999999995</v>
      </c>
      <c r="E25">
        <v>-7.3780449999999997E-2</v>
      </c>
      <c r="F25">
        <v>-0.1012792</v>
      </c>
      <c r="G25">
        <v>-1.6227849999999999E-2</v>
      </c>
      <c r="H25">
        <v>0.99198569999999997</v>
      </c>
      <c r="I25">
        <v>-0.55164690000000005</v>
      </c>
      <c r="J25">
        <v>1.632072</v>
      </c>
      <c r="K25">
        <v>-8.6888430000000003E-2</v>
      </c>
      <c r="L25">
        <v>0.17453569999999999</v>
      </c>
      <c r="M25">
        <v>-0.8120136</v>
      </c>
      <c r="N25">
        <v>-0.37625419999999998</v>
      </c>
      <c r="O25">
        <v>-0.41061429999999999</v>
      </c>
      <c r="P25" s="30">
        <f t="shared" si="55"/>
        <v>0.83324038961196811</v>
      </c>
      <c r="Q25" s="2">
        <f t="shared" si="1"/>
        <v>0.38857909376140887</v>
      </c>
      <c r="R25">
        <f t="shared" si="2"/>
        <v>1.1717073273424767</v>
      </c>
      <c r="U25">
        <v>3.5453540000000001</v>
      </c>
      <c r="V25">
        <v>1.3674500000000001</v>
      </c>
      <c r="W25">
        <v>4.6140759999999998</v>
      </c>
      <c r="X25">
        <v>-1.5491440000000001</v>
      </c>
      <c r="Y25" s="2">
        <f t="shared" si="56"/>
        <v>3.5453546013818338</v>
      </c>
      <c r="AC25" s="4">
        <f t="shared" si="57"/>
        <v>1.0369684520362952</v>
      </c>
      <c r="AF25">
        <v>0.44123210000000002</v>
      </c>
      <c r="AG25">
        <v>0.43364439999999999</v>
      </c>
      <c r="AH25">
        <v>0.41350140000000002</v>
      </c>
      <c r="AI25">
        <v>0.35747620000000002</v>
      </c>
      <c r="AJ25" s="8">
        <f t="shared" si="3"/>
        <v>2.828296652864971E-2</v>
      </c>
      <c r="AK25">
        <v>163.25239999999999</v>
      </c>
      <c r="AL25">
        <v>169.65100000000001</v>
      </c>
      <c r="AM25" s="3">
        <f t="shared" si="4"/>
        <v>6.3986000000000161</v>
      </c>
      <c r="AN25" s="30">
        <f t="shared" si="58"/>
        <v>8.746835093239044</v>
      </c>
      <c r="AO25" s="27">
        <f t="shared" si="5"/>
        <v>10.344152525575007</v>
      </c>
      <c r="AP25" s="13">
        <f t="shared" si="6"/>
        <v>1.6166274693800176</v>
      </c>
      <c r="AQ25">
        <v>3</v>
      </c>
      <c r="AR25">
        <v>2</v>
      </c>
      <c r="AU25">
        <f t="shared" si="7"/>
        <v>0</v>
      </c>
      <c r="AV25">
        <f t="shared" si="8"/>
        <v>0</v>
      </c>
      <c r="AW25">
        <f t="shared" si="9"/>
        <v>0</v>
      </c>
      <c r="AX25">
        <f t="shared" si="10"/>
        <v>0</v>
      </c>
      <c r="AY25">
        <f t="shared" si="11"/>
        <v>0</v>
      </c>
      <c r="AZ25">
        <f t="shared" si="12"/>
        <v>10.344152525575007</v>
      </c>
      <c r="BA25">
        <f t="shared" si="13"/>
        <v>0</v>
      </c>
      <c r="BB25">
        <f t="shared" si="14"/>
        <v>1</v>
      </c>
      <c r="BC25">
        <f t="shared" si="15"/>
        <v>10.344152525575007</v>
      </c>
      <c r="BD25">
        <f t="shared" si="16"/>
        <v>0</v>
      </c>
      <c r="BE25">
        <f t="shared" si="17"/>
        <v>1</v>
      </c>
      <c r="BF25">
        <f t="shared" si="18"/>
        <v>0</v>
      </c>
      <c r="BG25">
        <f t="shared" si="19"/>
        <v>0</v>
      </c>
      <c r="BH25">
        <f t="shared" si="20"/>
        <v>0</v>
      </c>
      <c r="BI25">
        <f t="shared" si="21"/>
        <v>0</v>
      </c>
      <c r="BJ25">
        <f t="shared" si="22"/>
        <v>0</v>
      </c>
      <c r="BK25">
        <f t="shared" si="23"/>
        <v>0</v>
      </c>
      <c r="BL25">
        <f t="shared" si="24"/>
        <v>0</v>
      </c>
      <c r="BM25">
        <f t="shared" si="25"/>
        <v>0</v>
      </c>
      <c r="BN25">
        <f t="shared" si="26"/>
        <v>0</v>
      </c>
      <c r="BO25">
        <f t="shared" si="27"/>
        <v>0</v>
      </c>
      <c r="BP25">
        <f t="shared" si="28"/>
        <v>1.6166274693800176</v>
      </c>
      <c r="BQ25">
        <f t="shared" si="29"/>
        <v>0</v>
      </c>
      <c r="BR25">
        <f t="shared" si="30"/>
        <v>1</v>
      </c>
      <c r="BS25">
        <f t="shared" si="31"/>
        <v>1.6166274693800176</v>
      </c>
      <c r="BT25">
        <f t="shared" si="32"/>
        <v>0</v>
      </c>
      <c r="BU25">
        <f t="shared" si="33"/>
        <v>1</v>
      </c>
      <c r="BV25">
        <f t="shared" si="34"/>
        <v>0</v>
      </c>
      <c r="BW25">
        <f t="shared" si="35"/>
        <v>0</v>
      </c>
      <c r="BX25">
        <f t="shared" si="36"/>
        <v>0</v>
      </c>
      <c r="BY25">
        <f t="shared" si="37"/>
        <v>0</v>
      </c>
      <c r="BZ25">
        <f t="shared" si="38"/>
        <v>0</v>
      </c>
      <c r="CA25">
        <f t="shared" si="39"/>
        <v>0</v>
      </c>
      <c r="CB25">
        <f t="shared" si="40"/>
        <v>0</v>
      </c>
      <c r="CC25">
        <f t="shared" si="41"/>
        <v>0</v>
      </c>
      <c r="CD25">
        <f t="shared" si="42"/>
        <v>0</v>
      </c>
      <c r="CE25">
        <f t="shared" si="43"/>
        <v>0</v>
      </c>
      <c r="CF25">
        <f t="shared" si="44"/>
        <v>8.746835093239044</v>
      </c>
      <c r="CG25">
        <f t="shared" si="45"/>
        <v>0</v>
      </c>
      <c r="CH25">
        <f t="shared" si="46"/>
        <v>1</v>
      </c>
      <c r="CI25">
        <f t="shared" si="47"/>
        <v>8.746835093239044</v>
      </c>
      <c r="CJ25">
        <f t="shared" si="48"/>
        <v>0</v>
      </c>
      <c r="CK25">
        <f t="shared" si="49"/>
        <v>1</v>
      </c>
      <c r="CL25">
        <f t="shared" si="50"/>
        <v>0</v>
      </c>
      <c r="CM25">
        <f t="shared" si="51"/>
        <v>0</v>
      </c>
      <c r="CN25">
        <f t="shared" si="52"/>
        <v>0</v>
      </c>
      <c r="CO25">
        <f t="shared" si="53"/>
        <v>0</v>
      </c>
      <c r="CP25">
        <f t="shared" si="54"/>
        <v>0</v>
      </c>
      <c r="CY25">
        <v>1.85822081565857</v>
      </c>
      <c r="CZ25">
        <v>1.0740313529968299</v>
      </c>
      <c r="DA25" t="s">
        <v>36</v>
      </c>
      <c r="DB25">
        <v>0.81399999999999995</v>
      </c>
      <c r="DC25">
        <v>0.88500000000000001</v>
      </c>
      <c r="DD25" t="s">
        <v>18</v>
      </c>
    </row>
    <row r="26" spans="1:108">
      <c r="A26" t="s">
        <v>20</v>
      </c>
      <c r="B26">
        <v>-0.47171210000000002</v>
      </c>
      <c r="C26">
        <v>1.627629</v>
      </c>
      <c r="D26">
        <v>-0.16542999999999999</v>
      </c>
      <c r="E26">
        <v>3.7602570000000002E-2</v>
      </c>
      <c r="F26">
        <v>-0.85850919999999997</v>
      </c>
      <c r="G26">
        <v>-7.8964400000000004E-2</v>
      </c>
      <c r="H26">
        <v>-0.50528459999999997</v>
      </c>
      <c r="I26">
        <v>-0.46012409999999998</v>
      </c>
      <c r="J26">
        <v>1.625704</v>
      </c>
      <c r="K26">
        <v>-0.18048890000000001</v>
      </c>
      <c r="L26">
        <v>1.6405650000000001E-2</v>
      </c>
      <c r="M26">
        <v>-0.99926230000000005</v>
      </c>
      <c r="N26">
        <v>-2.8020369999999999E-2</v>
      </c>
      <c r="O26">
        <v>-2.050503E-2</v>
      </c>
      <c r="P26" s="30">
        <f t="shared" si="55"/>
        <v>0.46467864752242904</v>
      </c>
      <c r="Q26" s="2">
        <f t="shared" si="1"/>
        <v>-0.56814750907345224</v>
      </c>
      <c r="R26">
        <f t="shared" si="2"/>
        <v>2.1750493274164757</v>
      </c>
      <c r="U26">
        <v>4.7979440000000002</v>
      </c>
      <c r="V26">
        <v>-0.44254700000000002</v>
      </c>
      <c r="W26">
        <v>2.4394719999999999</v>
      </c>
      <c r="X26">
        <v>-4.894101</v>
      </c>
      <c r="Y26" s="2">
        <f t="shared" si="56"/>
        <v>4.7979442562359989</v>
      </c>
      <c r="AC26" s="4">
        <f t="shared" si="57"/>
        <v>1.1186547370736828</v>
      </c>
      <c r="AF26">
        <v>0.4618584</v>
      </c>
      <c r="AG26">
        <v>0.44208360000000002</v>
      </c>
      <c r="AH26">
        <v>0.48244910000000002</v>
      </c>
      <c r="AI26">
        <v>0.4278631</v>
      </c>
      <c r="AJ26" s="8">
        <f t="shared" si="3"/>
        <v>4.2147283151490071E-2</v>
      </c>
      <c r="AK26">
        <v>171.15260000000001</v>
      </c>
      <c r="AL26">
        <v>175.10429999999999</v>
      </c>
      <c r="AM26" s="3">
        <f t="shared" si="4"/>
        <v>3.9516999999999882</v>
      </c>
      <c r="AN26" s="30">
        <f t="shared" si="58"/>
        <v>9.1731575975738604</v>
      </c>
      <c r="AO26" s="27">
        <f t="shared" si="5"/>
        <v>10.314525796785265</v>
      </c>
      <c r="AP26" s="13">
        <f t="shared" si="6"/>
        <v>2.6101489983514172</v>
      </c>
      <c r="AQ26">
        <v>4</v>
      </c>
      <c r="AR26">
        <v>2</v>
      </c>
      <c r="AU26">
        <f t="shared" si="7"/>
        <v>0</v>
      </c>
      <c r="AV26">
        <f t="shared" si="8"/>
        <v>0</v>
      </c>
      <c r="AW26">
        <f t="shared" si="9"/>
        <v>0</v>
      </c>
      <c r="AX26">
        <f t="shared" si="10"/>
        <v>0</v>
      </c>
      <c r="AY26">
        <f t="shared" si="11"/>
        <v>0</v>
      </c>
      <c r="AZ26">
        <f t="shared" si="12"/>
        <v>10.314525796785265</v>
      </c>
      <c r="BA26">
        <f t="shared" si="13"/>
        <v>0</v>
      </c>
      <c r="BB26">
        <f t="shared" si="14"/>
        <v>1</v>
      </c>
      <c r="BC26">
        <f t="shared" si="15"/>
        <v>0</v>
      </c>
      <c r="BD26">
        <f t="shared" si="16"/>
        <v>0</v>
      </c>
      <c r="BE26">
        <f t="shared" si="17"/>
        <v>0</v>
      </c>
      <c r="BF26">
        <f t="shared" si="18"/>
        <v>0</v>
      </c>
      <c r="BG26">
        <f t="shared" si="19"/>
        <v>10.314525796785265</v>
      </c>
      <c r="BH26">
        <f t="shared" si="20"/>
        <v>0</v>
      </c>
      <c r="BI26">
        <f t="shared" si="21"/>
        <v>1</v>
      </c>
      <c r="BJ26">
        <f t="shared" si="22"/>
        <v>0</v>
      </c>
      <c r="BK26">
        <f t="shared" si="23"/>
        <v>0</v>
      </c>
      <c r="BL26">
        <f t="shared" si="24"/>
        <v>0</v>
      </c>
      <c r="BM26">
        <f t="shared" si="25"/>
        <v>0</v>
      </c>
      <c r="BN26">
        <f t="shared" si="26"/>
        <v>0</v>
      </c>
      <c r="BO26">
        <f t="shared" si="27"/>
        <v>0</v>
      </c>
      <c r="BP26">
        <f t="shared" si="28"/>
        <v>2.6101489983514172</v>
      </c>
      <c r="BQ26">
        <f t="shared" si="29"/>
        <v>0</v>
      </c>
      <c r="BR26">
        <f t="shared" si="30"/>
        <v>1</v>
      </c>
      <c r="BS26">
        <f t="shared" si="31"/>
        <v>0</v>
      </c>
      <c r="BT26">
        <f t="shared" si="32"/>
        <v>0</v>
      </c>
      <c r="BU26">
        <f t="shared" si="33"/>
        <v>0</v>
      </c>
      <c r="BV26">
        <f t="shared" si="34"/>
        <v>0</v>
      </c>
      <c r="BW26">
        <f t="shared" si="35"/>
        <v>2.6101489983514172</v>
      </c>
      <c r="BX26">
        <f t="shared" si="36"/>
        <v>0</v>
      </c>
      <c r="BY26">
        <f t="shared" si="37"/>
        <v>1</v>
      </c>
      <c r="BZ26">
        <f t="shared" si="38"/>
        <v>0</v>
      </c>
      <c r="CA26">
        <f t="shared" si="39"/>
        <v>0</v>
      </c>
      <c r="CB26">
        <f t="shared" si="40"/>
        <v>0</v>
      </c>
      <c r="CC26">
        <f t="shared" si="41"/>
        <v>0</v>
      </c>
      <c r="CD26">
        <f t="shared" si="42"/>
        <v>0</v>
      </c>
      <c r="CE26">
        <f t="shared" si="43"/>
        <v>0</v>
      </c>
      <c r="CF26">
        <f t="shared" si="44"/>
        <v>9.1731575975738604</v>
      </c>
      <c r="CG26">
        <f t="shared" si="45"/>
        <v>0</v>
      </c>
      <c r="CH26">
        <f t="shared" si="46"/>
        <v>1</v>
      </c>
      <c r="CI26">
        <f t="shared" si="47"/>
        <v>0</v>
      </c>
      <c r="CJ26">
        <f t="shared" si="48"/>
        <v>0</v>
      </c>
      <c r="CK26">
        <f t="shared" si="49"/>
        <v>0</v>
      </c>
      <c r="CL26">
        <f t="shared" si="50"/>
        <v>0</v>
      </c>
      <c r="CM26">
        <f t="shared" si="51"/>
        <v>9.1731575975738604</v>
      </c>
      <c r="CN26">
        <f t="shared" si="52"/>
        <v>0</v>
      </c>
      <c r="CO26">
        <f t="shared" si="53"/>
        <v>1</v>
      </c>
      <c r="CP26">
        <f t="shared" si="54"/>
        <v>0</v>
      </c>
      <c r="CY26">
        <v>2.97145748138428</v>
      </c>
      <c r="CZ26">
        <v>1.5348873138427701</v>
      </c>
      <c r="DA26" t="s">
        <v>37</v>
      </c>
      <c r="DB26">
        <v>0.34899999999999998</v>
      </c>
      <c r="DC26">
        <v>0.73899999999999999</v>
      </c>
      <c r="DD26" t="s">
        <v>18</v>
      </c>
    </row>
    <row r="27" spans="1:108">
      <c r="A27" t="s">
        <v>20</v>
      </c>
      <c r="B27">
        <v>-0.45357409999999998</v>
      </c>
      <c r="C27">
        <v>1.6224460000000001</v>
      </c>
      <c r="D27">
        <v>-0.1891391</v>
      </c>
      <c r="E27">
        <v>7.7413940000000004E-3</v>
      </c>
      <c r="F27">
        <v>-0.99943170000000003</v>
      </c>
      <c r="G27">
        <v>-9.9104569999999993E-3</v>
      </c>
      <c r="H27">
        <v>-3.1276890000000002E-2</v>
      </c>
      <c r="I27">
        <v>-0.2944022</v>
      </c>
      <c r="J27">
        <v>1.6158699999999999</v>
      </c>
      <c r="K27">
        <v>-0.43314209999999997</v>
      </c>
      <c r="L27">
        <v>-0.2279342</v>
      </c>
      <c r="M27">
        <v>-0.48117880000000002</v>
      </c>
      <c r="N27">
        <v>-0.16483890000000001</v>
      </c>
      <c r="O27">
        <v>0.83026580000000005</v>
      </c>
      <c r="P27" s="30">
        <f t="shared" si="55"/>
        <v>0.91111488229156901</v>
      </c>
      <c r="Q27" s="2">
        <f t="shared" si="1"/>
        <v>0.6602606574663592</v>
      </c>
      <c r="R27">
        <f t="shared" si="2"/>
        <v>0.84963055521459152</v>
      </c>
      <c r="U27">
        <v>1.9056550000000001</v>
      </c>
      <c r="V27">
        <v>-1.7396529999999999</v>
      </c>
      <c r="W27">
        <v>2.8648660000000001</v>
      </c>
      <c r="X27">
        <v>0.469582</v>
      </c>
      <c r="Y27" s="2">
        <f t="shared" si="56"/>
        <v>1.905654711906231</v>
      </c>
      <c r="AC27" s="4">
        <f t="shared" si="57"/>
        <v>1.0001390738110429</v>
      </c>
      <c r="AF27">
        <v>0.46116099999999999</v>
      </c>
      <c r="AG27">
        <v>0.49616339999999998</v>
      </c>
      <c r="AH27">
        <v>0.49805100000000002</v>
      </c>
      <c r="AI27">
        <v>0.46884599999999998</v>
      </c>
      <c r="AJ27" s="8">
        <f t="shared" si="3"/>
        <v>5.3429526910626628E-2</v>
      </c>
      <c r="AK27">
        <v>176.62049999999999</v>
      </c>
      <c r="AL27">
        <v>181.27350000000001</v>
      </c>
      <c r="AM27" s="3">
        <f t="shared" si="4"/>
        <v>4.65300000000002</v>
      </c>
      <c r="AN27" s="30">
        <f t="shared" si="58"/>
        <v>7.3132552246169702</v>
      </c>
      <c r="AO27" s="27">
        <f t="shared" si="5"/>
        <v>8.4786346260825578</v>
      </c>
      <c r="AP27" s="13">
        <f t="shared" si="6"/>
        <v>1.822186680868799</v>
      </c>
      <c r="AQ27">
        <v>2</v>
      </c>
      <c r="AR27">
        <v>4</v>
      </c>
      <c r="AU27">
        <f t="shared" si="7"/>
        <v>0</v>
      </c>
      <c r="AV27">
        <f t="shared" si="8"/>
        <v>0</v>
      </c>
      <c r="AW27">
        <f t="shared" si="9"/>
        <v>0</v>
      </c>
      <c r="AX27">
        <f t="shared" si="10"/>
        <v>0</v>
      </c>
      <c r="AY27">
        <f t="shared" si="11"/>
        <v>8.4786346260825578</v>
      </c>
      <c r="AZ27">
        <f t="shared" si="12"/>
        <v>0</v>
      </c>
      <c r="BA27">
        <f t="shared" si="13"/>
        <v>1</v>
      </c>
      <c r="BB27">
        <f t="shared" si="14"/>
        <v>0</v>
      </c>
      <c r="BC27">
        <f t="shared" si="15"/>
        <v>0</v>
      </c>
      <c r="BD27">
        <f t="shared" si="16"/>
        <v>0</v>
      </c>
      <c r="BE27">
        <f t="shared" si="17"/>
        <v>0</v>
      </c>
      <c r="BF27">
        <f t="shared" si="18"/>
        <v>0</v>
      </c>
      <c r="BG27">
        <f t="shared" si="19"/>
        <v>0</v>
      </c>
      <c r="BH27">
        <f t="shared" si="20"/>
        <v>8.4786346260825578</v>
      </c>
      <c r="BI27">
        <f t="shared" si="21"/>
        <v>0</v>
      </c>
      <c r="BJ27">
        <f t="shared" si="22"/>
        <v>1</v>
      </c>
      <c r="BK27">
        <f t="shared" si="23"/>
        <v>0</v>
      </c>
      <c r="BL27">
        <f t="shared" si="24"/>
        <v>0</v>
      </c>
      <c r="BM27">
        <f t="shared" si="25"/>
        <v>0</v>
      </c>
      <c r="BN27">
        <f t="shared" si="26"/>
        <v>0</v>
      </c>
      <c r="BO27">
        <f t="shared" si="27"/>
        <v>1.822186680868799</v>
      </c>
      <c r="BP27">
        <f t="shared" si="28"/>
        <v>0</v>
      </c>
      <c r="BQ27">
        <f t="shared" si="29"/>
        <v>1</v>
      </c>
      <c r="BR27">
        <f t="shared" si="30"/>
        <v>0</v>
      </c>
      <c r="BS27">
        <f t="shared" si="31"/>
        <v>0</v>
      </c>
      <c r="BT27">
        <f t="shared" si="32"/>
        <v>0</v>
      </c>
      <c r="BU27">
        <f t="shared" si="33"/>
        <v>0</v>
      </c>
      <c r="BV27">
        <f t="shared" si="34"/>
        <v>0</v>
      </c>
      <c r="BW27">
        <f t="shared" si="35"/>
        <v>0</v>
      </c>
      <c r="BX27">
        <f t="shared" si="36"/>
        <v>1.822186680868799</v>
      </c>
      <c r="BY27">
        <f t="shared" si="37"/>
        <v>0</v>
      </c>
      <c r="BZ27">
        <f t="shared" si="38"/>
        <v>1</v>
      </c>
      <c r="CA27">
        <f t="shared" si="39"/>
        <v>0</v>
      </c>
      <c r="CB27">
        <f t="shared" si="40"/>
        <v>0</v>
      </c>
      <c r="CC27">
        <f t="shared" si="41"/>
        <v>0</v>
      </c>
      <c r="CD27">
        <f t="shared" si="42"/>
        <v>0</v>
      </c>
      <c r="CE27">
        <f t="shared" si="43"/>
        <v>7.3132552246169702</v>
      </c>
      <c r="CF27">
        <f t="shared" si="44"/>
        <v>0</v>
      </c>
      <c r="CG27">
        <f t="shared" si="45"/>
        <v>1</v>
      </c>
      <c r="CH27">
        <f t="shared" si="46"/>
        <v>0</v>
      </c>
      <c r="CI27">
        <f t="shared" si="47"/>
        <v>0</v>
      </c>
      <c r="CJ27">
        <f t="shared" si="48"/>
        <v>0</v>
      </c>
      <c r="CK27">
        <f t="shared" si="49"/>
        <v>0</v>
      </c>
      <c r="CL27">
        <f t="shared" si="50"/>
        <v>0</v>
      </c>
      <c r="CM27">
        <f t="shared" si="51"/>
        <v>0</v>
      </c>
      <c r="CN27">
        <f t="shared" si="52"/>
        <v>7.3132552246169702</v>
      </c>
      <c r="CO27">
        <f t="shared" si="53"/>
        <v>0</v>
      </c>
      <c r="CP27">
        <f t="shared" si="54"/>
        <v>1</v>
      </c>
      <c r="CY27">
        <v>1.2178473472595199</v>
      </c>
      <c r="CZ27">
        <v>2.3734595775604199</v>
      </c>
      <c r="DA27" t="s">
        <v>38</v>
      </c>
      <c r="DB27">
        <v>0.55300000000000005</v>
      </c>
      <c r="DC27">
        <v>0.51500000000000001</v>
      </c>
      <c r="DD27" t="s">
        <v>18</v>
      </c>
    </row>
    <row r="28" spans="1:108">
      <c r="A28" t="s">
        <v>22</v>
      </c>
      <c r="B28">
        <v>-0.36240250000000002</v>
      </c>
      <c r="C28">
        <v>1.6121300000000001</v>
      </c>
      <c r="D28">
        <v>-0.3890402</v>
      </c>
      <c r="E28">
        <v>-6.0679429999999999E-2</v>
      </c>
      <c r="F28">
        <v>-0.4772613</v>
      </c>
      <c r="G28">
        <v>-4.5905750000000002E-2</v>
      </c>
      <c r="H28">
        <v>0.87546120000000005</v>
      </c>
      <c r="I28">
        <v>-0.33018579999999997</v>
      </c>
      <c r="J28">
        <v>1.621262</v>
      </c>
      <c r="K28">
        <v>-0.19785140000000001</v>
      </c>
      <c r="L28">
        <v>-5.076961E-2</v>
      </c>
      <c r="M28">
        <v>-0.1517211</v>
      </c>
      <c r="N28">
        <v>-4.8194630000000002E-2</v>
      </c>
      <c r="O28">
        <v>0.98594139999999997</v>
      </c>
      <c r="P28" s="30">
        <f t="shared" si="55"/>
        <v>0.91064104888547293</v>
      </c>
      <c r="Q28" s="2">
        <f t="shared" si="1"/>
        <v>0.65853423983046855</v>
      </c>
      <c r="R28">
        <f t="shared" si="2"/>
        <v>0.85192695248544537</v>
      </c>
      <c r="U28">
        <v>2.4127420000000002</v>
      </c>
      <c r="V28">
        <v>-0.83644459999999998</v>
      </c>
      <c r="W28">
        <v>2.1226310000000002</v>
      </c>
      <c r="X28">
        <v>1.9209369999999999</v>
      </c>
      <c r="Y28" s="2">
        <f t="shared" si="56"/>
        <v>2.4127415626405679</v>
      </c>
      <c r="AC28" s="4">
        <f t="shared" si="57"/>
        <v>1.0026600356938942</v>
      </c>
      <c r="AF28">
        <v>0.46723039999999999</v>
      </c>
      <c r="AG28">
        <v>0.44526929999999998</v>
      </c>
      <c r="AH28">
        <v>0.435533</v>
      </c>
      <c r="AI28">
        <v>0.35520370000000001</v>
      </c>
      <c r="AJ28" s="8">
        <f t="shared" si="3"/>
        <v>3.2184916937952286E-2</v>
      </c>
      <c r="AK28">
        <v>182.7876</v>
      </c>
      <c r="AL28">
        <v>184.971</v>
      </c>
      <c r="AM28" s="3">
        <f t="shared" si="4"/>
        <v>2.183400000000006</v>
      </c>
      <c r="AN28" s="30">
        <f t="shared" si="58"/>
        <v>8.0520337029254421</v>
      </c>
      <c r="AO28" s="27">
        <f t="shared" si="5"/>
        <v>9.5539057174489734</v>
      </c>
      <c r="AP28" s="13">
        <f t="shared" si="6"/>
        <v>4.3757010705546158</v>
      </c>
      <c r="AQ28">
        <v>1</v>
      </c>
      <c r="AR28">
        <v>3</v>
      </c>
      <c r="AU28">
        <f t="shared" si="7"/>
        <v>9.5539057174489734</v>
      </c>
      <c r="AV28">
        <f t="shared" si="8"/>
        <v>0</v>
      </c>
      <c r="AW28">
        <f t="shared" si="9"/>
        <v>1</v>
      </c>
      <c r="AX28">
        <f t="shared" si="10"/>
        <v>0</v>
      </c>
      <c r="AY28">
        <f t="shared" si="11"/>
        <v>0</v>
      </c>
      <c r="AZ28">
        <f t="shared" si="12"/>
        <v>0</v>
      </c>
      <c r="BA28">
        <f t="shared" si="13"/>
        <v>0</v>
      </c>
      <c r="BB28">
        <f t="shared" si="14"/>
        <v>0</v>
      </c>
      <c r="BC28">
        <f t="shared" si="15"/>
        <v>0</v>
      </c>
      <c r="BD28">
        <f t="shared" si="16"/>
        <v>9.5539057174489734</v>
      </c>
      <c r="BE28">
        <f t="shared" si="17"/>
        <v>0</v>
      </c>
      <c r="BF28">
        <f t="shared" si="18"/>
        <v>1</v>
      </c>
      <c r="BG28">
        <f t="shared" si="19"/>
        <v>0</v>
      </c>
      <c r="BH28">
        <f t="shared" si="20"/>
        <v>0</v>
      </c>
      <c r="BI28">
        <f t="shared" si="21"/>
        <v>0</v>
      </c>
      <c r="BJ28">
        <f t="shared" si="22"/>
        <v>0</v>
      </c>
      <c r="BK28">
        <f t="shared" si="23"/>
        <v>4.3757010705546158</v>
      </c>
      <c r="BL28">
        <f t="shared" si="24"/>
        <v>0</v>
      </c>
      <c r="BM28">
        <f t="shared" si="25"/>
        <v>1</v>
      </c>
      <c r="BN28">
        <f t="shared" si="26"/>
        <v>0</v>
      </c>
      <c r="BO28">
        <f t="shared" si="27"/>
        <v>0</v>
      </c>
      <c r="BP28">
        <f t="shared" si="28"/>
        <v>0</v>
      </c>
      <c r="BQ28">
        <f t="shared" si="29"/>
        <v>0</v>
      </c>
      <c r="BR28">
        <f t="shared" si="30"/>
        <v>0</v>
      </c>
      <c r="BS28">
        <f t="shared" si="31"/>
        <v>0</v>
      </c>
      <c r="BT28">
        <f t="shared" si="32"/>
        <v>4.3757010705546158</v>
      </c>
      <c r="BU28">
        <f t="shared" si="33"/>
        <v>0</v>
      </c>
      <c r="BV28">
        <f t="shared" si="34"/>
        <v>1</v>
      </c>
      <c r="BW28">
        <f t="shared" si="35"/>
        <v>0</v>
      </c>
      <c r="BX28">
        <f t="shared" si="36"/>
        <v>0</v>
      </c>
      <c r="BY28">
        <f t="shared" si="37"/>
        <v>0</v>
      </c>
      <c r="BZ28">
        <f t="shared" si="38"/>
        <v>0</v>
      </c>
      <c r="CA28">
        <f t="shared" si="39"/>
        <v>8.0520337029254421</v>
      </c>
      <c r="CB28">
        <f t="shared" si="40"/>
        <v>0</v>
      </c>
      <c r="CC28">
        <f t="shared" si="41"/>
        <v>1</v>
      </c>
      <c r="CD28">
        <f t="shared" si="42"/>
        <v>0</v>
      </c>
      <c r="CE28">
        <f t="shared" si="43"/>
        <v>0</v>
      </c>
      <c r="CF28">
        <f t="shared" si="44"/>
        <v>0</v>
      </c>
      <c r="CG28">
        <f t="shared" si="45"/>
        <v>0</v>
      </c>
      <c r="CH28">
        <f t="shared" si="46"/>
        <v>0</v>
      </c>
      <c r="CI28">
        <f t="shared" si="47"/>
        <v>0</v>
      </c>
      <c r="CJ28">
        <f t="shared" si="48"/>
        <v>8.0520337029254421</v>
      </c>
      <c r="CK28">
        <f t="shared" si="49"/>
        <v>0</v>
      </c>
      <c r="CL28">
        <f t="shared" si="50"/>
        <v>1</v>
      </c>
      <c r="CM28">
        <f t="shared" si="51"/>
        <v>0</v>
      </c>
      <c r="CN28">
        <f t="shared" si="52"/>
        <v>0</v>
      </c>
      <c r="CO28">
        <f t="shared" si="53"/>
        <v>0</v>
      </c>
      <c r="CP28">
        <f t="shared" si="54"/>
        <v>0</v>
      </c>
      <c r="CY28">
        <v>0.29291003942489602</v>
      </c>
      <c r="CZ28">
        <v>2.319180727005</v>
      </c>
      <c r="DA28" t="s">
        <v>39</v>
      </c>
      <c r="DB28">
        <v>0.2</v>
      </c>
      <c r="DC28">
        <v>0.96599999999999997</v>
      </c>
      <c r="DD28" t="s">
        <v>18</v>
      </c>
    </row>
    <row r="29" spans="1:108">
      <c r="A29" t="s">
        <v>20</v>
      </c>
      <c r="B29">
        <v>-0.40194000000000002</v>
      </c>
      <c r="C29">
        <v>1.617718</v>
      </c>
      <c r="D29">
        <v>-0.22983619999999999</v>
      </c>
      <c r="E29">
        <v>-7.8588870000000002E-3</v>
      </c>
      <c r="F29">
        <v>-7.263029E-2</v>
      </c>
      <c r="G29">
        <v>-1.9642340000000001E-2</v>
      </c>
      <c r="H29">
        <v>0.99713450000000003</v>
      </c>
      <c r="I29">
        <v>-0.38279679999999999</v>
      </c>
      <c r="J29">
        <v>1.6256790000000001</v>
      </c>
      <c r="K29">
        <v>-0.30287789999999998</v>
      </c>
      <c r="L29">
        <v>-5.5627269999999999E-2</v>
      </c>
      <c r="M29">
        <v>-0.54552699999999998</v>
      </c>
      <c r="N29">
        <v>-6.7580139999999997E-2</v>
      </c>
      <c r="O29">
        <v>0.83350990000000003</v>
      </c>
      <c r="P29" s="30">
        <f t="shared" si="55"/>
        <v>0.89961705221286314</v>
      </c>
      <c r="Q29" s="2">
        <f t="shared" si="1"/>
        <v>0.6186216812643226</v>
      </c>
      <c r="R29">
        <f t="shared" si="2"/>
        <v>0.90380911801058794</v>
      </c>
      <c r="U29">
        <v>0.78500709999999996</v>
      </c>
      <c r="V29">
        <v>-1.1197079999999999</v>
      </c>
      <c r="W29">
        <v>1.788564</v>
      </c>
      <c r="X29">
        <v>3.8224349999999997E-2</v>
      </c>
      <c r="Y29" s="2">
        <f t="shared" si="56"/>
        <v>0.78500682545204814</v>
      </c>
      <c r="AC29" s="4">
        <f t="shared" si="57"/>
        <v>1.0229332590395133</v>
      </c>
      <c r="AF29">
        <v>0.42148730000000001</v>
      </c>
      <c r="AG29">
        <v>0.48092829999999998</v>
      </c>
      <c r="AH29">
        <v>0.45222030000000002</v>
      </c>
      <c r="AI29">
        <v>0.49523539999999999</v>
      </c>
      <c r="AJ29" s="8">
        <f t="shared" si="3"/>
        <v>4.5396938082736031E-2</v>
      </c>
      <c r="AK29">
        <v>186.49019999999999</v>
      </c>
      <c r="AL29">
        <v>189.07159999999999</v>
      </c>
      <c r="AM29" s="3">
        <f t="shared" si="4"/>
        <v>2.5814000000000021</v>
      </c>
      <c r="AN29" s="30">
        <f t="shared" si="58"/>
        <v>7.6699913269526947</v>
      </c>
      <c r="AO29" s="27">
        <f t="shared" si="5"/>
        <v>7.4666789178741118</v>
      </c>
      <c r="AP29" s="13">
        <f t="shared" si="6"/>
        <v>2.8924920267583891</v>
      </c>
      <c r="AQ29">
        <v>2</v>
      </c>
      <c r="AR29">
        <v>4</v>
      </c>
      <c r="AU29">
        <f t="shared" si="7"/>
        <v>0</v>
      </c>
      <c r="AV29">
        <f t="shared" si="8"/>
        <v>0</v>
      </c>
      <c r="AW29">
        <f t="shared" si="9"/>
        <v>0</v>
      </c>
      <c r="AX29">
        <f t="shared" si="10"/>
        <v>0</v>
      </c>
      <c r="AY29">
        <f t="shared" si="11"/>
        <v>7.4666789178741118</v>
      </c>
      <c r="AZ29">
        <f t="shared" si="12"/>
        <v>0</v>
      </c>
      <c r="BA29">
        <f t="shared" si="13"/>
        <v>1</v>
      </c>
      <c r="BB29">
        <f t="shared" si="14"/>
        <v>0</v>
      </c>
      <c r="BC29">
        <f t="shared" si="15"/>
        <v>0</v>
      </c>
      <c r="BD29">
        <f t="shared" si="16"/>
        <v>0</v>
      </c>
      <c r="BE29">
        <f t="shared" si="17"/>
        <v>0</v>
      </c>
      <c r="BF29">
        <f t="shared" si="18"/>
        <v>0</v>
      </c>
      <c r="BG29">
        <f t="shared" si="19"/>
        <v>0</v>
      </c>
      <c r="BH29">
        <f t="shared" si="20"/>
        <v>7.4666789178741118</v>
      </c>
      <c r="BI29">
        <f t="shared" si="21"/>
        <v>0</v>
      </c>
      <c r="BJ29">
        <f t="shared" si="22"/>
        <v>1</v>
      </c>
      <c r="BK29">
        <f t="shared" si="23"/>
        <v>0</v>
      </c>
      <c r="BL29">
        <f t="shared" si="24"/>
        <v>0</v>
      </c>
      <c r="BM29">
        <f t="shared" si="25"/>
        <v>0</v>
      </c>
      <c r="BN29">
        <f t="shared" si="26"/>
        <v>0</v>
      </c>
      <c r="BO29">
        <f t="shared" si="27"/>
        <v>2.8924920267583891</v>
      </c>
      <c r="BP29">
        <f t="shared" si="28"/>
        <v>0</v>
      </c>
      <c r="BQ29">
        <f t="shared" si="29"/>
        <v>1</v>
      </c>
      <c r="BR29">
        <f t="shared" si="30"/>
        <v>0</v>
      </c>
      <c r="BS29">
        <f t="shared" si="31"/>
        <v>0</v>
      </c>
      <c r="BT29">
        <f t="shared" si="32"/>
        <v>0</v>
      </c>
      <c r="BU29">
        <f t="shared" si="33"/>
        <v>0</v>
      </c>
      <c r="BV29">
        <f t="shared" si="34"/>
        <v>0</v>
      </c>
      <c r="BW29">
        <f t="shared" si="35"/>
        <v>0</v>
      </c>
      <c r="BX29">
        <f t="shared" si="36"/>
        <v>2.8924920267583891</v>
      </c>
      <c r="BY29">
        <f t="shared" si="37"/>
        <v>0</v>
      </c>
      <c r="BZ29">
        <f t="shared" si="38"/>
        <v>1</v>
      </c>
      <c r="CA29">
        <f t="shared" si="39"/>
        <v>0</v>
      </c>
      <c r="CB29">
        <f t="shared" si="40"/>
        <v>0</v>
      </c>
      <c r="CC29">
        <f t="shared" si="41"/>
        <v>0</v>
      </c>
      <c r="CD29">
        <f t="shared" si="42"/>
        <v>0</v>
      </c>
      <c r="CE29">
        <f t="shared" si="43"/>
        <v>7.6699913269526947</v>
      </c>
      <c r="CF29">
        <f t="shared" si="44"/>
        <v>0</v>
      </c>
      <c r="CG29">
        <f t="shared" si="45"/>
        <v>1</v>
      </c>
      <c r="CH29">
        <f t="shared" si="46"/>
        <v>0</v>
      </c>
      <c r="CI29">
        <f t="shared" si="47"/>
        <v>0</v>
      </c>
      <c r="CJ29">
        <f t="shared" si="48"/>
        <v>0</v>
      </c>
      <c r="CK29">
        <f t="shared" si="49"/>
        <v>0</v>
      </c>
      <c r="CL29">
        <f t="shared" si="50"/>
        <v>0</v>
      </c>
      <c r="CM29">
        <f t="shared" si="51"/>
        <v>0</v>
      </c>
      <c r="CN29">
        <f t="shared" si="52"/>
        <v>7.6699913269526947</v>
      </c>
      <c r="CO29">
        <f t="shared" si="53"/>
        <v>0</v>
      </c>
      <c r="CP29">
        <f t="shared" si="54"/>
        <v>1</v>
      </c>
      <c r="CY29">
        <v>1.2223101854324301</v>
      </c>
      <c r="CZ29">
        <v>2.9079165458679199</v>
      </c>
      <c r="DA29" t="s">
        <v>40</v>
      </c>
      <c r="DB29">
        <v>0.72099999999999997</v>
      </c>
      <c r="DC29">
        <v>6.8000000000000005E-2</v>
      </c>
      <c r="DD29" t="s">
        <v>18</v>
      </c>
    </row>
    <row r="30" spans="1:108">
      <c r="A30" t="s">
        <v>22</v>
      </c>
      <c r="B30">
        <v>-0.3855169</v>
      </c>
      <c r="C30">
        <v>1.6164320000000001</v>
      </c>
      <c r="D30">
        <v>-0.23239080000000001</v>
      </c>
      <c r="E30">
        <v>-1.1391490000000001E-2</v>
      </c>
      <c r="F30">
        <v>-0.49211959999999999</v>
      </c>
      <c r="G30">
        <v>-1.8310610000000001E-2</v>
      </c>
      <c r="H30">
        <v>0.87026049999999999</v>
      </c>
      <c r="I30">
        <v>-0.35502650000000002</v>
      </c>
      <c r="J30">
        <v>1.6175010000000001</v>
      </c>
      <c r="K30">
        <v>-0.1793689</v>
      </c>
      <c r="L30">
        <v>-2.7470189999999998E-2</v>
      </c>
      <c r="M30">
        <v>-0.85628309999999996</v>
      </c>
      <c r="N30">
        <v>-6.2401369999999998E-2</v>
      </c>
      <c r="O30">
        <v>0.51198710000000003</v>
      </c>
      <c r="P30" s="30">
        <f t="shared" si="55"/>
        <v>0.7237563991614463</v>
      </c>
      <c r="Q30" s="2">
        <f t="shared" si="1"/>
        <v>4.7646650654285638E-2</v>
      </c>
      <c r="R30">
        <f t="shared" si="2"/>
        <v>1.5231316297677653</v>
      </c>
      <c r="U30">
        <v>1.4629749999999999</v>
      </c>
      <c r="V30">
        <v>-1.717495</v>
      </c>
      <c r="W30">
        <v>1.898892</v>
      </c>
      <c r="X30">
        <v>-0.76750229999999997</v>
      </c>
      <c r="Y30" s="2">
        <f t="shared" si="56"/>
        <v>1.4629742403446</v>
      </c>
      <c r="AC30" s="4">
        <f t="shared" si="57"/>
        <v>1.0045011252701124</v>
      </c>
      <c r="AF30">
        <v>0.44827610000000001</v>
      </c>
      <c r="AG30">
        <v>0.43801479999999998</v>
      </c>
      <c r="AH30">
        <v>0.41924869999999997</v>
      </c>
      <c r="AI30">
        <v>0.4909</v>
      </c>
      <c r="AJ30" s="8">
        <f t="shared" si="3"/>
        <v>4.041095619017613E-2</v>
      </c>
      <c r="AK30">
        <v>190.58529999999999</v>
      </c>
      <c r="AL30">
        <v>192.52340000000001</v>
      </c>
      <c r="AM30" s="3">
        <f t="shared" si="4"/>
        <v>1.9381000000000199</v>
      </c>
      <c r="AN30" s="30">
        <f t="shared" si="58"/>
        <v>8.5645576020131475</v>
      </c>
      <c r="AO30" s="27">
        <f t="shared" si="5"/>
        <v>8.5064220926416212</v>
      </c>
      <c r="AP30" s="13">
        <f t="shared" si="6"/>
        <v>4.3890522122911788</v>
      </c>
      <c r="AQ30">
        <v>3</v>
      </c>
      <c r="AR30">
        <v>4</v>
      </c>
      <c r="AU30">
        <f t="shared" si="7"/>
        <v>0</v>
      </c>
      <c r="AV30">
        <f t="shared" si="8"/>
        <v>0</v>
      </c>
      <c r="AW30">
        <f t="shared" si="9"/>
        <v>0</v>
      </c>
      <c r="AX30">
        <f t="shared" si="10"/>
        <v>0</v>
      </c>
      <c r="AY30">
        <f t="shared" si="11"/>
        <v>0</v>
      </c>
      <c r="AZ30">
        <f t="shared" si="12"/>
        <v>0</v>
      </c>
      <c r="BA30">
        <f t="shared" si="13"/>
        <v>0</v>
      </c>
      <c r="BB30">
        <f t="shared" si="14"/>
        <v>0</v>
      </c>
      <c r="BC30">
        <f t="shared" si="15"/>
        <v>8.5064220926416212</v>
      </c>
      <c r="BD30">
        <f t="shared" si="16"/>
        <v>0</v>
      </c>
      <c r="BE30">
        <f t="shared" si="17"/>
        <v>1</v>
      </c>
      <c r="BF30">
        <f t="shared" si="18"/>
        <v>0</v>
      </c>
      <c r="BG30">
        <f t="shared" si="19"/>
        <v>0</v>
      </c>
      <c r="BH30">
        <f t="shared" si="20"/>
        <v>8.5064220926416212</v>
      </c>
      <c r="BI30">
        <f t="shared" si="21"/>
        <v>0</v>
      </c>
      <c r="BJ30">
        <f t="shared" si="22"/>
        <v>1</v>
      </c>
      <c r="BK30">
        <f t="shared" si="23"/>
        <v>0</v>
      </c>
      <c r="BL30">
        <f t="shared" si="24"/>
        <v>0</v>
      </c>
      <c r="BM30">
        <f t="shared" si="25"/>
        <v>0</v>
      </c>
      <c r="BN30">
        <f t="shared" si="26"/>
        <v>0</v>
      </c>
      <c r="BO30">
        <f t="shared" si="27"/>
        <v>0</v>
      </c>
      <c r="BP30">
        <f t="shared" si="28"/>
        <v>0</v>
      </c>
      <c r="BQ30">
        <f t="shared" si="29"/>
        <v>0</v>
      </c>
      <c r="BR30">
        <f t="shared" si="30"/>
        <v>0</v>
      </c>
      <c r="BS30">
        <f t="shared" si="31"/>
        <v>4.3890522122911788</v>
      </c>
      <c r="BT30">
        <f t="shared" si="32"/>
        <v>0</v>
      </c>
      <c r="BU30">
        <f t="shared" si="33"/>
        <v>1</v>
      </c>
      <c r="BV30">
        <f t="shared" si="34"/>
        <v>0</v>
      </c>
      <c r="BW30">
        <f t="shared" si="35"/>
        <v>0</v>
      </c>
      <c r="BX30">
        <f t="shared" si="36"/>
        <v>4.3890522122911788</v>
      </c>
      <c r="BY30">
        <f t="shared" si="37"/>
        <v>0</v>
      </c>
      <c r="BZ30">
        <f t="shared" si="38"/>
        <v>1</v>
      </c>
      <c r="CA30">
        <f t="shared" si="39"/>
        <v>0</v>
      </c>
      <c r="CB30">
        <f t="shared" si="40"/>
        <v>0</v>
      </c>
      <c r="CC30">
        <f t="shared" si="41"/>
        <v>0</v>
      </c>
      <c r="CD30">
        <f t="shared" si="42"/>
        <v>0</v>
      </c>
      <c r="CE30">
        <f t="shared" si="43"/>
        <v>0</v>
      </c>
      <c r="CF30">
        <f t="shared" si="44"/>
        <v>0</v>
      </c>
      <c r="CG30">
        <f t="shared" si="45"/>
        <v>0</v>
      </c>
      <c r="CH30">
        <f t="shared" si="46"/>
        <v>0</v>
      </c>
      <c r="CI30">
        <f t="shared" si="47"/>
        <v>8.5645576020131475</v>
      </c>
      <c r="CJ30">
        <f t="shared" si="48"/>
        <v>0</v>
      </c>
      <c r="CK30">
        <f t="shared" si="49"/>
        <v>1</v>
      </c>
      <c r="CL30">
        <f t="shared" si="50"/>
        <v>0</v>
      </c>
      <c r="CM30">
        <f t="shared" si="51"/>
        <v>0</v>
      </c>
      <c r="CN30">
        <f t="shared" si="52"/>
        <v>8.5645576020131475</v>
      </c>
      <c r="CO30">
        <f t="shared" si="53"/>
        <v>0</v>
      </c>
      <c r="CP30">
        <f t="shared" si="54"/>
        <v>1</v>
      </c>
      <c r="CY30">
        <v>1.9452557563781701</v>
      </c>
      <c r="CZ30">
        <v>2.93262767791748</v>
      </c>
      <c r="DA30" t="s">
        <v>41</v>
      </c>
      <c r="DB30">
        <v>0.27700000000000002</v>
      </c>
      <c r="DC30">
        <v>0.39100000000000001</v>
      </c>
      <c r="DD30" t="s">
        <v>18</v>
      </c>
    </row>
    <row r="31" spans="1:108">
      <c r="A31" t="s">
        <v>16</v>
      </c>
      <c r="B31">
        <v>-0.38567279999999998</v>
      </c>
      <c r="C31">
        <v>1.606824</v>
      </c>
      <c r="D31">
        <v>-0.18298020000000001</v>
      </c>
      <c r="E31">
        <v>1.47032E-3</v>
      </c>
      <c r="F31">
        <v>-0.86813799999999997</v>
      </c>
      <c r="G31">
        <v>-9.1978159999999993E-3</v>
      </c>
      <c r="H31">
        <v>0.49623539999999999</v>
      </c>
      <c r="I31">
        <v>-0.22803519999999999</v>
      </c>
      <c r="J31">
        <v>1.6295919999999999</v>
      </c>
      <c r="K31">
        <v>-0.3362772</v>
      </c>
      <c r="L31">
        <v>-0.14437050000000001</v>
      </c>
      <c r="M31">
        <v>-0.26734409999999997</v>
      </c>
      <c r="N31">
        <v>-7.1474490000000002E-2</v>
      </c>
      <c r="O31">
        <v>0.95003990000000005</v>
      </c>
      <c r="P31" s="30">
        <f t="shared" si="55"/>
        <v>5.252132670807852E-2</v>
      </c>
      <c r="Q31" s="2">
        <f t="shared" si="1"/>
        <v>-0.99448302048164661</v>
      </c>
      <c r="R31">
        <f t="shared" si="2"/>
        <v>3.03650164694709</v>
      </c>
      <c r="U31">
        <v>2.2643689999999999</v>
      </c>
      <c r="V31">
        <v>-1.5130950000000001</v>
      </c>
      <c r="W31">
        <v>2.4697339999999999</v>
      </c>
      <c r="X31">
        <v>1.581013</v>
      </c>
      <c r="Y31" s="2">
        <f t="shared" si="56"/>
        <v>2.2643688954759735</v>
      </c>
      <c r="AC31" s="4">
        <f t="shared" si="57"/>
        <v>1.0010917474273926</v>
      </c>
      <c r="AF31">
        <v>0.47397289999999997</v>
      </c>
      <c r="AG31">
        <v>0.4540187</v>
      </c>
      <c r="AH31">
        <v>0.4069258</v>
      </c>
      <c r="AI31">
        <v>0.37607879999999999</v>
      </c>
      <c r="AJ31" s="8">
        <f t="shared" si="3"/>
        <v>3.2932244436795384E-2</v>
      </c>
      <c r="AK31">
        <v>194.04060000000001</v>
      </c>
      <c r="AL31">
        <v>197.08789999999999</v>
      </c>
      <c r="AM31" s="3">
        <f t="shared" si="4"/>
        <v>3.0472999999999786</v>
      </c>
      <c r="AN31" s="30">
        <f t="shared" si="58"/>
        <v>9.8502677962634362</v>
      </c>
      <c r="AO31" s="27">
        <f t="shared" si="5"/>
        <v>9.4269667224918052</v>
      </c>
      <c r="AP31" s="13">
        <f t="shared" si="6"/>
        <v>3.0935473115518235</v>
      </c>
      <c r="AQ31">
        <v>1</v>
      </c>
      <c r="AR31">
        <v>4</v>
      </c>
      <c r="AU31">
        <f t="shared" si="7"/>
        <v>9.4269667224918052</v>
      </c>
      <c r="AV31">
        <f t="shared" si="8"/>
        <v>0</v>
      </c>
      <c r="AW31">
        <f t="shared" si="9"/>
        <v>1</v>
      </c>
      <c r="AX31">
        <f t="shared" si="10"/>
        <v>0</v>
      </c>
      <c r="AY31">
        <f t="shared" si="11"/>
        <v>0</v>
      </c>
      <c r="AZ31">
        <f t="shared" si="12"/>
        <v>0</v>
      </c>
      <c r="BA31">
        <f t="shared" si="13"/>
        <v>0</v>
      </c>
      <c r="BB31">
        <f t="shared" si="14"/>
        <v>0</v>
      </c>
      <c r="BC31">
        <f t="shared" si="15"/>
        <v>0</v>
      </c>
      <c r="BD31">
        <f t="shared" si="16"/>
        <v>0</v>
      </c>
      <c r="BE31">
        <f t="shared" si="17"/>
        <v>0</v>
      </c>
      <c r="BF31">
        <f t="shared" si="18"/>
        <v>0</v>
      </c>
      <c r="BG31">
        <f t="shared" si="19"/>
        <v>0</v>
      </c>
      <c r="BH31">
        <f t="shared" si="20"/>
        <v>9.4269667224918052</v>
      </c>
      <c r="BI31">
        <f t="shared" si="21"/>
        <v>0</v>
      </c>
      <c r="BJ31">
        <f t="shared" si="22"/>
        <v>1</v>
      </c>
      <c r="BK31">
        <f t="shared" si="23"/>
        <v>3.0935473115518235</v>
      </c>
      <c r="BL31">
        <f t="shared" si="24"/>
        <v>0</v>
      </c>
      <c r="BM31">
        <f t="shared" si="25"/>
        <v>1</v>
      </c>
      <c r="BN31">
        <f t="shared" si="26"/>
        <v>0</v>
      </c>
      <c r="BO31">
        <f t="shared" si="27"/>
        <v>0</v>
      </c>
      <c r="BP31">
        <f t="shared" si="28"/>
        <v>0</v>
      </c>
      <c r="BQ31">
        <f t="shared" si="29"/>
        <v>0</v>
      </c>
      <c r="BR31">
        <f t="shared" si="30"/>
        <v>0</v>
      </c>
      <c r="BS31">
        <f t="shared" si="31"/>
        <v>0</v>
      </c>
      <c r="BT31">
        <f t="shared" si="32"/>
        <v>0</v>
      </c>
      <c r="BU31">
        <f t="shared" si="33"/>
        <v>0</v>
      </c>
      <c r="BV31">
        <f t="shared" si="34"/>
        <v>0</v>
      </c>
      <c r="BW31">
        <f t="shared" si="35"/>
        <v>0</v>
      </c>
      <c r="BX31">
        <f t="shared" si="36"/>
        <v>3.0935473115518235</v>
      </c>
      <c r="BY31">
        <f t="shared" si="37"/>
        <v>0</v>
      </c>
      <c r="BZ31">
        <f t="shared" si="38"/>
        <v>1</v>
      </c>
      <c r="CA31">
        <f t="shared" si="39"/>
        <v>9.8502677962634362</v>
      </c>
      <c r="CB31">
        <f t="shared" si="40"/>
        <v>0</v>
      </c>
      <c r="CC31">
        <f t="shared" si="41"/>
        <v>1</v>
      </c>
      <c r="CD31">
        <f t="shared" si="42"/>
        <v>0</v>
      </c>
      <c r="CE31">
        <f t="shared" si="43"/>
        <v>0</v>
      </c>
      <c r="CF31">
        <f t="shared" si="44"/>
        <v>0</v>
      </c>
      <c r="CG31">
        <f t="shared" si="45"/>
        <v>0</v>
      </c>
      <c r="CH31">
        <f t="shared" si="46"/>
        <v>0</v>
      </c>
      <c r="CI31">
        <f t="shared" si="47"/>
        <v>0</v>
      </c>
      <c r="CJ31">
        <f t="shared" si="48"/>
        <v>0</v>
      </c>
      <c r="CK31">
        <f t="shared" si="49"/>
        <v>0</v>
      </c>
      <c r="CL31">
        <f t="shared" si="50"/>
        <v>0</v>
      </c>
      <c r="CM31">
        <f t="shared" si="51"/>
        <v>0</v>
      </c>
      <c r="CN31">
        <f t="shared" si="52"/>
        <v>9.8502677962634362</v>
      </c>
      <c r="CO31">
        <f t="shared" si="53"/>
        <v>0</v>
      </c>
      <c r="CP31">
        <f t="shared" si="54"/>
        <v>1</v>
      </c>
      <c r="CY31">
        <v>0.67769181728363004</v>
      </c>
      <c r="CZ31">
        <v>2.4883186817169198</v>
      </c>
      <c r="DA31" t="s">
        <v>42</v>
      </c>
      <c r="DB31">
        <v>0.189</v>
      </c>
      <c r="DC31">
        <v>0.72299999999999998</v>
      </c>
      <c r="DD31" t="s">
        <v>18</v>
      </c>
    </row>
    <row r="32" spans="1:108">
      <c r="A32" t="s">
        <v>22</v>
      </c>
      <c r="B32">
        <v>-0.33845960000000003</v>
      </c>
      <c r="C32">
        <v>1.6166689999999999</v>
      </c>
      <c r="D32">
        <v>-0.3460722</v>
      </c>
      <c r="E32">
        <v>-2.122339E-3</v>
      </c>
      <c r="F32">
        <v>-0.18991730000000001</v>
      </c>
      <c r="G32">
        <v>-8.2748400000000003E-3</v>
      </c>
      <c r="H32">
        <v>0.98176289999999999</v>
      </c>
      <c r="I32">
        <v>-0.4696611</v>
      </c>
      <c r="J32">
        <v>1.6268609999999999</v>
      </c>
      <c r="K32">
        <v>2.8337080000000001E-2</v>
      </c>
      <c r="L32">
        <v>9.5311489999999992E-3</v>
      </c>
      <c r="M32">
        <v>-0.97201720000000003</v>
      </c>
      <c r="N32">
        <v>-7.4932189999999996E-2</v>
      </c>
      <c r="O32">
        <v>-0.2224343</v>
      </c>
      <c r="P32" s="30">
        <f t="shared" si="55"/>
        <v>0.97627224818046743</v>
      </c>
      <c r="Q32" s="2">
        <f t="shared" si="1"/>
        <v>0.90621500513468844</v>
      </c>
      <c r="R32">
        <f t="shared" si="2"/>
        <v>0.43655180202737864</v>
      </c>
      <c r="U32">
        <v>2.675719</v>
      </c>
      <c r="V32">
        <v>0.67118979999999995</v>
      </c>
      <c r="W32">
        <v>2.472607</v>
      </c>
      <c r="X32">
        <v>-2.6714639999999998</v>
      </c>
      <c r="Y32" s="2">
        <f t="shared" si="56"/>
        <v>2.6757183697600908</v>
      </c>
      <c r="AC32" s="4">
        <f t="shared" si="57"/>
        <v>1.0071215923516081</v>
      </c>
      <c r="AF32">
        <v>0.49235830000000003</v>
      </c>
      <c r="AG32">
        <v>0.43994080000000002</v>
      </c>
      <c r="AH32">
        <v>0.46063710000000002</v>
      </c>
      <c r="AI32">
        <v>0.3908567</v>
      </c>
      <c r="AJ32" s="8">
        <f t="shared" si="3"/>
        <v>3.8998865924120434E-2</v>
      </c>
      <c r="AK32">
        <v>198.6046</v>
      </c>
      <c r="AL32">
        <v>205.2388</v>
      </c>
      <c r="AM32" s="3">
        <f t="shared" si="4"/>
        <v>6.6341999999999928</v>
      </c>
      <c r="AN32" s="30">
        <f t="shared" si="58"/>
        <v>6.8168147492703044</v>
      </c>
      <c r="AO32" s="27">
        <f t="shared" si="5"/>
        <v>9.4325166016020603</v>
      </c>
      <c r="AP32" s="13">
        <f t="shared" si="6"/>
        <v>1.4218016643456741</v>
      </c>
      <c r="AQ32">
        <v>4</v>
      </c>
      <c r="AR32">
        <v>1</v>
      </c>
      <c r="AU32">
        <f t="shared" si="7"/>
        <v>0</v>
      </c>
      <c r="AV32">
        <f t="shared" si="8"/>
        <v>9.4325166016020603</v>
      </c>
      <c r="AW32">
        <f t="shared" si="9"/>
        <v>0</v>
      </c>
      <c r="AX32">
        <f t="shared" si="10"/>
        <v>1</v>
      </c>
      <c r="AY32">
        <f t="shared" si="11"/>
        <v>0</v>
      </c>
      <c r="AZ32">
        <f t="shared" si="12"/>
        <v>0</v>
      </c>
      <c r="BA32">
        <f t="shared" si="13"/>
        <v>0</v>
      </c>
      <c r="BB32">
        <f t="shared" si="14"/>
        <v>0</v>
      </c>
      <c r="BC32">
        <f t="shared" si="15"/>
        <v>0</v>
      </c>
      <c r="BD32">
        <f t="shared" si="16"/>
        <v>0</v>
      </c>
      <c r="BE32">
        <f t="shared" si="17"/>
        <v>0</v>
      </c>
      <c r="BF32">
        <f t="shared" si="18"/>
        <v>0</v>
      </c>
      <c r="BG32">
        <f t="shared" si="19"/>
        <v>9.4325166016020603</v>
      </c>
      <c r="BH32">
        <f t="shared" si="20"/>
        <v>0</v>
      </c>
      <c r="BI32">
        <f t="shared" si="21"/>
        <v>1</v>
      </c>
      <c r="BJ32">
        <f t="shared" si="22"/>
        <v>0</v>
      </c>
      <c r="BK32">
        <f t="shared" si="23"/>
        <v>0</v>
      </c>
      <c r="BL32">
        <f t="shared" si="24"/>
        <v>0</v>
      </c>
      <c r="BM32">
        <f t="shared" si="25"/>
        <v>0</v>
      </c>
      <c r="BN32">
        <f t="shared" si="26"/>
        <v>1</v>
      </c>
      <c r="BO32">
        <f t="shared" si="27"/>
        <v>0</v>
      </c>
      <c r="BP32">
        <f t="shared" si="28"/>
        <v>0</v>
      </c>
      <c r="BQ32">
        <f t="shared" si="29"/>
        <v>0</v>
      </c>
      <c r="BR32">
        <f t="shared" si="30"/>
        <v>0</v>
      </c>
      <c r="BS32">
        <f t="shared" si="31"/>
        <v>0</v>
      </c>
      <c r="BT32">
        <f t="shared" si="32"/>
        <v>0</v>
      </c>
      <c r="BU32">
        <f t="shared" si="33"/>
        <v>0</v>
      </c>
      <c r="BV32">
        <f t="shared" si="34"/>
        <v>0</v>
      </c>
      <c r="BW32">
        <f t="shared" si="35"/>
        <v>1.4218016643456741</v>
      </c>
      <c r="BX32">
        <f t="shared" si="36"/>
        <v>0</v>
      </c>
      <c r="BY32">
        <f t="shared" si="37"/>
        <v>1</v>
      </c>
      <c r="BZ32">
        <f t="shared" si="38"/>
        <v>0</v>
      </c>
      <c r="CA32">
        <f t="shared" si="39"/>
        <v>0</v>
      </c>
      <c r="CB32">
        <f t="shared" si="40"/>
        <v>6.8168147492703044</v>
      </c>
      <c r="CC32">
        <f t="shared" si="41"/>
        <v>0</v>
      </c>
      <c r="CD32">
        <f t="shared" si="42"/>
        <v>1</v>
      </c>
      <c r="CE32">
        <f t="shared" si="43"/>
        <v>0</v>
      </c>
      <c r="CF32">
        <f t="shared" si="44"/>
        <v>0</v>
      </c>
      <c r="CG32">
        <f t="shared" si="45"/>
        <v>0</v>
      </c>
      <c r="CH32">
        <f t="shared" si="46"/>
        <v>0</v>
      </c>
      <c r="CI32">
        <f t="shared" si="47"/>
        <v>0</v>
      </c>
      <c r="CJ32">
        <f t="shared" si="48"/>
        <v>0</v>
      </c>
      <c r="CK32">
        <f t="shared" si="49"/>
        <v>0</v>
      </c>
      <c r="CL32">
        <f t="shared" si="50"/>
        <v>0</v>
      </c>
      <c r="CM32">
        <f t="shared" si="51"/>
        <v>6.8168147492703044</v>
      </c>
      <c r="CN32">
        <f t="shared" si="52"/>
        <v>0</v>
      </c>
      <c r="CO32">
        <f t="shared" si="53"/>
        <v>1</v>
      </c>
      <c r="CP32">
        <f t="shared" si="54"/>
        <v>0</v>
      </c>
      <c r="CY32">
        <v>2.6241195201873802</v>
      </c>
      <c r="CZ32">
        <v>0.70319098234176602</v>
      </c>
      <c r="DA32" t="s">
        <v>43</v>
      </c>
      <c r="DB32">
        <v>0.113</v>
      </c>
      <c r="DC32">
        <v>0.85299999999999998</v>
      </c>
      <c r="DD32" t="s">
        <v>18</v>
      </c>
    </row>
    <row r="33" spans="1:108">
      <c r="A33" t="s">
        <v>22</v>
      </c>
      <c r="B33">
        <v>-0.47960659999999999</v>
      </c>
      <c r="C33">
        <v>1.6223019999999999</v>
      </c>
      <c r="D33">
        <v>2.899535E-2</v>
      </c>
      <c r="E33">
        <v>5.8461490000000001E-3</v>
      </c>
      <c r="F33">
        <v>-0.97232479999999999</v>
      </c>
      <c r="G33">
        <v>-2.6931699999999999E-2</v>
      </c>
      <c r="H33">
        <v>-0.2320024</v>
      </c>
      <c r="I33">
        <v>-0.47671049999999998</v>
      </c>
      <c r="J33">
        <v>1.621807</v>
      </c>
      <c r="K33">
        <v>2.6803690000000002E-3</v>
      </c>
      <c r="L33">
        <v>-2.7494289999999998E-3</v>
      </c>
      <c r="M33">
        <v>-0.99976969999999998</v>
      </c>
      <c r="N33">
        <v>-1.484487E-2</v>
      </c>
      <c r="O33">
        <v>-1.525282E-2</v>
      </c>
      <c r="P33" s="30">
        <f t="shared" si="55"/>
        <v>0.98320440120127484</v>
      </c>
      <c r="Q33" s="2">
        <f t="shared" si="1"/>
        <v>0.93338178908311487</v>
      </c>
      <c r="R33">
        <f t="shared" si="2"/>
        <v>0.36707302676688891</v>
      </c>
      <c r="U33">
        <v>5.8479270000000003</v>
      </c>
      <c r="V33">
        <v>-0.69895790000000002</v>
      </c>
      <c r="W33">
        <v>2.2229109999999999</v>
      </c>
      <c r="X33">
        <v>-5.7838690000000001</v>
      </c>
      <c r="Y33" s="2">
        <f t="shared" si="56"/>
        <v>5.8479259669727019</v>
      </c>
      <c r="AC33" s="4">
        <f t="shared" si="57"/>
        <v>1.2184725189228431</v>
      </c>
      <c r="AF33">
        <v>0.40766750000000002</v>
      </c>
      <c r="AG33">
        <v>0.4966894</v>
      </c>
      <c r="AH33">
        <v>0.4309462</v>
      </c>
      <c r="AI33">
        <v>0.4326258</v>
      </c>
      <c r="AJ33" s="8">
        <f t="shared" si="3"/>
        <v>3.7750825489099221E-2</v>
      </c>
      <c r="AK33">
        <v>206.75280000000001</v>
      </c>
      <c r="AL33">
        <v>210.2407</v>
      </c>
      <c r="AM33" s="3">
        <f t="shared" si="4"/>
        <v>3.4878999999999962</v>
      </c>
      <c r="AN33" s="30">
        <f t="shared" si="58"/>
        <v>6.8884888175156469</v>
      </c>
      <c r="AO33" s="27">
        <f t="shared" si="5"/>
        <v>10.882275108241295</v>
      </c>
      <c r="AP33" s="13">
        <f t="shared" si="6"/>
        <v>3.1200077720809962</v>
      </c>
      <c r="AQ33">
        <v>4</v>
      </c>
      <c r="AR33">
        <v>3</v>
      </c>
      <c r="AU33">
        <f t="shared" si="7"/>
        <v>0</v>
      </c>
      <c r="AV33">
        <f t="shared" si="8"/>
        <v>0</v>
      </c>
      <c r="AW33">
        <f t="shared" si="9"/>
        <v>0</v>
      </c>
      <c r="AX33">
        <f t="shared" si="10"/>
        <v>0</v>
      </c>
      <c r="AY33">
        <f t="shared" si="11"/>
        <v>0</v>
      </c>
      <c r="AZ33">
        <f t="shared" si="12"/>
        <v>0</v>
      </c>
      <c r="BA33">
        <f t="shared" si="13"/>
        <v>0</v>
      </c>
      <c r="BB33">
        <f t="shared" si="14"/>
        <v>0</v>
      </c>
      <c r="BC33">
        <f t="shared" si="15"/>
        <v>0</v>
      </c>
      <c r="BD33">
        <f t="shared" si="16"/>
        <v>10.882275108241295</v>
      </c>
      <c r="BE33">
        <f t="shared" si="17"/>
        <v>0</v>
      </c>
      <c r="BF33">
        <f t="shared" si="18"/>
        <v>1</v>
      </c>
      <c r="BG33">
        <f t="shared" si="19"/>
        <v>10.882275108241295</v>
      </c>
      <c r="BH33">
        <f t="shared" si="20"/>
        <v>0</v>
      </c>
      <c r="BI33">
        <f t="shared" si="21"/>
        <v>1</v>
      </c>
      <c r="BJ33">
        <f t="shared" si="22"/>
        <v>0</v>
      </c>
      <c r="BK33">
        <f t="shared" si="23"/>
        <v>0</v>
      </c>
      <c r="BL33">
        <f t="shared" si="24"/>
        <v>1</v>
      </c>
      <c r="BM33">
        <f t="shared" si="25"/>
        <v>0</v>
      </c>
      <c r="BN33">
        <f t="shared" si="26"/>
        <v>0</v>
      </c>
      <c r="BO33">
        <f t="shared" si="27"/>
        <v>0</v>
      </c>
      <c r="BP33">
        <f t="shared" si="28"/>
        <v>0</v>
      </c>
      <c r="BQ33">
        <f t="shared" si="29"/>
        <v>0</v>
      </c>
      <c r="BR33">
        <f t="shared" si="30"/>
        <v>0</v>
      </c>
      <c r="BS33">
        <f t="shared" si="31"/>
        <v>0</v>
      </c>
      <c r="BT33">
        <f t="shared" si="32"/>
        <v>3.1200077720809962</v>
      </c>
      <c r="BU33">
        <f t="shared" si="33"/>
        <v>0</v>
      </c>
      <c r="BV33">
        <f t="shared" si="34"/>
        <v>1</v>
      </c>
      <c r="BW33">
        <f t="shared" si="35"/>
        <v>3.1200077720809962</v>
      </c>
      <c r="BX33">
        <f t="shared" si="36"/>
        <v>0</v>
      </c>
      <c r="BY33">
        <f t="shared" si="37"/>
        <v>1</v>
      </c>
      <c r="BZ33">
        <f t="shared" si="38"/>
        <v>0</v>
      </c>
      <c r="CA33">
        <f t="shared" si="39"/>
        <v>0</v>
      </c>
      <c r="CB33">
        <f t="shared" si="40"/>
        <v>0</v>
      </c>
      <c r="CC33">
        <f t="shared" si="41"/>
        <v>0</v>
      </c>
      <c r="CD33">
        <f t="shared" si="42"/>
        <v>0</v>
      </c>
      <c r="CE33">
        <f t="shared" si="43"/>
        <v>0</v>
      </c>
      <c r="CF33">
        <f t="shared" si="44"/>
        <v>0</v>
      </c>
      <c r="CG33">
        <f t="shared" si="45"/>
        <v>0</v>
      </c>
      <c r="CH33">
        <f t="shared" si="46"/>
        <v>0</v>
      </c>
      <c r="CI33">
        <f t="shared" si="47"/>
        <v>0</v>
      </c>
      <c r="CJ33">
        <f t="shared" si="48"/>
        <v>6.8884888175156469</v>
      </c>
      <c r="CK33">
        <f t="shared" si="49"/>
        <v>0</v>
      </c>
      <c r="CL33">
        <f t="shared" si="50"/>
        <v>1</v>
      </c>
      <c r="CM33">
        <f t="shared" si="51"/>
        <v>6.8884888175156469</v>
      </c>
      <c r="CN33">
        <f t="shared" si="52"/>
        <v>0</v>
      </c>
      <c r="CO33">
        <f t="shared" si="53"/>
        <v>1</v>
      </c>
      <c r="CP33">
        <f t="shared" si="54"/>
        <v>0</v>
      </c>
      <c r="CY33">
        <v>3.0320339202880899</v>
      </c>
      <c r="CZ33">
        <v>1.9209609031677199</v>
      </c>
      <c r="DA33" t="s">
        <v>44</v>
      </c>
      <c r="DB33">
        <v>0.15</v>
      </c>
      <c r="DC33">
        <v>0.29199999999999998</v>
      </c>
      <c r="DD33" t="s">
        <v>18</v>
      </c>
    </row>
    <row r="34" spans="1:108">
      <c r="A34" t="s">
        <v>20</v>
      </c>
      <c r="B34">
        <v>-0.48100559999999998</v>
      </c>
      <c r="C34">
        <v>1.619723</v>
      </c>
      <c r="D34">
        <v>-1.018859E-3</v>
      </c>
      <c r="E34">
        <v>2.3264470000000002E-3</v>
      </c>
      <c r="F34">
        <v>-0.99943380000000004</v>
      </c>
      <c r="G34">
        <v>2.230311E-3</v>
      </c>
      <c r="H34">
        <v>-3.3494450000000002E-2</v>
      </c>
      <c r="I34">
        <v>-0.48876150000000002</v>
      </c>
      <c r="J34">
        <v>1.6329389999999999</v>
      </c>
      <c r="K34">
        <v>7.5334999999999999E-2</v>
      </c>
      <c r="L34">
        <v>2.1643559999999999E-2</v>
      </c>
      <c r="M34">
        <v>-0.98135159999999999</v>
      </c>
      <c r="N34">
        <v>-0.18648029999999999</v>
      </c>
      <c r="O34">
        <v>4.1301339999999999E-2</v>
      </c>
      <c r="P34" s="30">
        <f t="shared" si="55"/>
        <v>0.60772153605801793</v>
      </c>
      <c r="Q34" s="2">
        <f t="shared" si="1"/>
        <v>-0.2613490692225664</v>
      </c>
      <c r="R34">
        <f t="shared" si="2"/>
        <v>1.8352159110921644</v>
      </c>
      <c r="U34">
        <v>1.1257189999999999</v>
      </c>
      <c r="V34">
        <v>-0.73123970000000005</v>
      </c>
      <c r="W34">
        <v>2.1630850000000001</v>
      </c>
      <c r="X34">
        <v>-0.95463500000000001</v>
      </c>
      <c r="Y34" s="2">
        <f t="shared" si="56"/>
        <v>1.1257189312712752</v>
      </c>
      <c r="AC34" s="4">
        <f t="shared" si="57"/>
        <v>1.0119076510533738</v>
      </c>
      <c r="AF34">
        <v>0.44636360000000003</v>
      </c>
      <c r="AG34">
        <v>0.40573120000000001</v>
      </c>
      <c r="AH34">
        <v>0.4909192</v>
      </c>
      <c r="AI34">
        <v>0.42572860000000001</v>
      </c>
      <c r="AJ34" s="8">
        <f t="shared" si="3"/>
        <v>3.7850360607759238E-2</v>
      </c>
      <c r="AK34">
        <v>211.7527</v>
      </c>
      <c r="AL34">
        <v>214.15299999999999</v>
      </c>
      <c r="AM34" s="3">
        <f t="shared" si="4"/>
        <v>2.4002999999999872</v>
      </c>
      <c r="AN34" s="30">
        <f t="shared" si="58"/>
        <v>8.9385046765311138</v>
      </c>
      <c r="AO34" s="27">
        <f t="shared" si="5"/>
        <v>8.2334016213797376</v>
      </c>
      <c r="AP34" s="13">
        <f t="shared" si="6"/>
        <v>3.4301552395033044</v>
      </c>
      <c r="AQ34">
        <v>4</v>
      </c>
      <c r="AR34">
        <v>3</v>
      </c>
      <c r="AU34">
        <f t="shared" si="7"/>
        <v>0</v>
      </c>
      <c r="AV34">
        <f t="shared" si="8"/>
        <v>0</v>
      </c>
      <c r="AW34">
        <f t="shared" si="9"/>
        <v>0</v>
      </c>
      <c r="AX34">
        <f t="shared" si="10"/>
        <v>0</v>
      </c>
      <c r="AY34">
        <f t="shared" si="11"/>
        <v>0</v>
      </c>
      <c r="AZ34">
        <f t="shared" si="12"/>
        <v>0</v>
      </c>
      <c r="BA34">
        <f t="shared" si="13"/>
        <v>0</v>
      </c>
      <c r="BB34">
        <f t="shared" si="14"/>
        <v>0</v>
      </c>
      <c r="BC34">
        <f t="shared" si="15"/>
        <v>0</v>
      </c>
      <c r="BD34">
        <f t="shared" si="16"/>
        <v>8.2334016213797376</v>
      </c>
      <c r="BE34">
        <f t="shared" si="17"/>
        <v>0</v>
      </c>
      <c r="BF34">
        <f t="shared" si="18"/>
        <v>1</v>
      </c>
      <c r="BG34">
        <f t="shared" si="19"/>
        <v>8.2334016213797376</v>
      </c>
      <c r="BH34">
        <f t="shared" si="20"/>
        <v>0</v>
      </c>
      <c r="BI34">
        <f t="shared" si="21"/>
        <v>1</v>
      </c>
      <c r="BJ34">
        <f t="shared" si="22"/>
        <v>0</v>
      </c>
      <c r="BK34">
        <f t="shared" si="23"/>
        <v>0</v>
      </c>
      <c r="BL34">
        <f t="shared" si="24"/>
        <v>1</v>
      </c>
      <c r="BM34">
        <f t="shared" si="25"/>
        <v>0</v>
      </c>
      <c r="BN34">
        <f t="shared" si="26"/>
        <v>0</v>
      </c>
      <c r="BO34">
        <f t="shared" si="27"/>
        <v>0</v>
      </c>
      <c r="BP34">
        <f t="shared" si="28"/>
        <v>0</v>
      </c>
      <c r="BQ34">
        <f t="shared" si="29"/>
        <v>0</v>
      </c>
      <c r="BR34">
        <f t="shared" si="30"/>
        <v>0</v>
      </c>
      <c r="BS34">
        <f t="shared" si="31"/>
        <v>0</v>
      </c>
      <c r="BT34">
        <f t="shared" si="32"/>
        <v>3.4301552395033044</v>
      </c>
      <c r="BU34">
        <f t="shared" si="33"/>
        <v>0</v>
      </c>
      <c r="BV34">
        <f t="shared" si="34"/>
        <v>1</v>
      </c>
      <c r="BW34">
        <f t="shared" si="35"/>
        <v>3.4301552395033044</v>
      </c>
      <c r="BX34">
        <f t="shared" si="36"/>
        <v>0</v>
      </c>
      <c r="BY34">
        <f t="shared" si="37"/>
        <v>1</v>
      </c>
      <c r="BZ34">
        <f t="shared" si="38"/>
        <v>0</v>
      </c>
      <c r="CA34">
        <f t="shared" si="39"/>
        <v>0</v>
      </c>
      <c r="CB34">
        <f t="shared" si="40"/>
        <v>0</v>
      </c>
      <c r="CC34">
        <f t="shared" si="41"/>
        <v>0</v>
      </c>
      <c r="CD34">
        <f t="shared" si="42"/>
        <v>0</v>
      </c>
      <c r="CE34">
        <f t="shared" si="43"/>
        <v>0</v>
      </c>
      <c r="CF34">
        <f t="shared" si="44"/>
        <v>0</v>
      </c>
      <c r="CG34">
        <f t="shared" si="45"/>
        <v>0</v>
      </c>
      <c r="CH34">
        <f t="shared" si="46"/>
        <v>0</v>
      </c>
      <c r="CI34">
        <f t="shared" si="47"/>
        <v>0</v>
      </c>
      <c r="CJ34">
        <f t="shared" si="48"/>
        <v>8.9385046765311138</v>
      </c>
      <c r="CK34">
        <f t="shared" si="49"/>
        <v>0</v>
      </c>
      <c r="CL34">
        <f t="shared" si="50"/>
        <v>1</v>
      </c>
      <c r="CM34">
        <f t="shared" si="51"/>
        <v>8.9385046765311138</v>
      </c>
      <c r="CN34">
        <f t="shared" si="52"/>
        <v>0</v>
      </c>
      <c r="CO34">
        <f t="shared" si="53"/>
        <v>1</v>
      </c>
      <c r="CP34">
        <f t="shared" si="54"/>
        <v>0</v>
      </c>
      <c r="CY34">
        <v>2.5813331604003902</v>
      </c>
      <c r="CZ34">
        <v>2.0023713111877401</v>
      </c>
      <c r="DA34" t="s">
        <v>45</v>
      </c>
      <c r="DB34">
        <v>0.66500000000000004</v>
      </c>
      <c r="DC34">
        <v>0.88100000000000001</v>
      </c>
      <c r="DD34" t="s">
        <v>18</v>
      </c>
    </row>
    <row r="35" spans="1:108">
      <c r="A35" t="s">
        <v>16</v>
      </c>
      <c r="B35">
        <v>-0.49313439999999997</v>
      </c>
      <c r="C35">
        <v>1.620827</v>
      </c>
      <c r="D35">
        <v>-7.7967640000000003E-3</v>
      </c>
      <c r="E35">
        <v>1.3581319999999999E-2</v>
      </c>
      <c r="F35">
        <v>-0.99418669999999998</v>
      </c>
      <c r="G35">
        <v>-1.670642E-2</v>
      </c>
      <c r="H35">
        <v>-0.1054959</v>
      </c>
      <c r="I35">
        <v>0.14956559999999999</v>
      </c>
      <c r="J35">
        <v>1.6030500000000001</v>
      </c>
      <c r="K35">
        <v>-0.4867978</v>
      </c>
      <c r="L35">
        <v>-0.3537284</v>
      </c>
      <c r="M35">
        <v>-0.54128639999999995</v>
      </c>
      <c r="N35">
        <v>-0.29570679999999999</v>
      </c>
      <c r="O35">
        <v>0.70316630000000002</v>
      </c>
      <c r="P35" s="30">
        <f t="shared" si="55"/>
        <v>0.57233671950125087</v>
      </c>
      <c r="Q35" s="2">
        <f t="shared" si="1"/>
        <v>-0.34486135902109294</v>
      </c>
      <c r="R35">
        <f t="shared" si="2"/>
        <v>1.9228874059262657</v>
      </c>
      <c r="U35">
        <v>1.6286179999999999</v>
      </c>
      <c r="V35">
        <v>-0.89901540000000002</v>
      </c>
      <c r="W35">
        <v>3.1918859999999998</v>
      </c>
      <c r="X35">
        <v>-0.1471904</v>
      </c>
      <c r="Y35" s="2">
        <f t="shared" si="56"/>
        <v>1.6286179273848422</v>
      </c>
      <c r="AC35" s="4">
        <f t="shared" si="57"/>
        <v>1.0021539118928009</v>
      </c>
      <c r="AF35">
        <v>0.44403189999999998</v>
      </c>
      <c r="AG35">
        <v>0.4698447</v>
      </c>
      <c r="AH35">
        <v>0.43978119999999998</v>
      </c>
      <c r="AI35">
        <v>0.32355210000000001</v>
      </c>
      <c r="AJ35" s="8">
        <f t="shared" si="3"/>
        <v>2.9685843038690912E-2</v>
      </c>
      <c r="AK35">
        <v>215.66929999999999</v>
      </c>
      <c r="AL35">
        <v>222.07149999999999</v>
      </c>
      <c r="AM35" s="3">
        <f t="shared" si="4"/>
        <v>6.4021999999999935</v>
      </c>
      <c r="AN35" s="30">
        <f t="shared" si="58"/>
        <v>9.3423875851640457</v>
      </c>
      <c r="AO35" s="27">
        <f t="shared" si="5"/>
        <v>9.1027615492182772</v>
      </c>
      <c r="AP35" s="13">
        <f t="shared" si="6"/>
        <v>1.4218177422164704</v>
      </c>
      <c r="AQ35">
        <v>3</v>
      </c>
      <c r="AR35">
        <v>3</v>
      </c>
      <c r="AU35">
        <f t="shared" si="7"/>
        <v>0</v>
      </c>
      <c r="AV35">
        <f t="shared" si="8"/>
        <v>0</v>
      </c>
      <c r="AW35">
        <f t="shared" si="9"/>
        <v>0</v>
      </c>
      <c r="AX35">
        <f t="shared" si="10"/>
        <v>0</v>
      </c>
      <c r="AY35">
        <f t="shared" si="11"/>
        <v>0</v>
      </c>
      <c r="AZ35">
        <f t="shared" si="12"/>
        <v>0</v>
      </c>
      <c r="BA35">
        <f t="shared" si="13"/>
        <v>0</v>
      </c>
      <c r="BB35">
        <f t="shared" si="14"/>
        <v>0</v>
      </c>
      <c r="BC35">
        <f t="shared" si="15"/>
        <v>9.1027615492182772</v>
      </c>
      <c r="BD35">
        <f t="shared" si="16"/>
        <v>9.1027615492182772</v>
      </c>
      <c r="BE35">
        <f t="shared" si="17"/>
        <v>1</v>
      </c>
      <c r="BF35">
        <f t="shared" si="18"/>
        <v>1</v>
      </c>
      <c r="BG35">
        <f t="shared" si="19"/>
        <v>0</v>
      </c>
      <c r="BH35">
        <f t="shared" si="20"/>
        <v>0</v>
      </c>
      <c r="BI35">
        <f t="shared" si="21"/>
        <v>0</v>
      </c>
      <c r="BJ35">
        <f t="shared" si="22"/>
        <v>0</v>
      </c>
      <c r="BK35">
        <f t="shared" si="23"/>
        <v>0</v>
      </c>
      <c r="BL35">
        <f t="shared" si="24"/>
        <v>0</v>
      </c>
      <c r="BM35">
        <f t="shared" si="25"/>
        <v>0</v>
      </c>
      <c r="BN35">
        <f t="shared" si="26"/>
        <v>0</v>
      </c>
      <c r="BO35">
        <f t="shared" si="27"/>
        <v>0</v>
      </c>
      <c r="BP35">
        <f t="shared" si="28"/>
        <v>0</v>
      </c>
      <c r="BQ35">
        <f t="shared" si="29"/>
        <v>0</v>
      </c>
      <c r="BR35">
        <f t="shared" si="30"/>
        <v>0</v>
      </c>
      <c r="BS35">
        <f t="shared" si="31"/>
        <v>1.4218177422164704</v>
      </c>
      <c r="BT35">
        <f t="shared" si="32"/>
        <v>1.4218177422164704</v>
      </c>
      <c r="BU35">
        <f t="shared" si="33"/>
        <v>1</v>
      </c>
      <c r="BV35">
        <f t="shared" si="34"/>
        <v>1</v>
      </c>
      <c r="BW35">
        <f t="shared" si="35"/>
        <v>0</v>
      </c>
      <c r="BX35">
        <f t="shared" si="36"/>
        <v>0</v>
      </c>
      <c r="BY35">
        <f t="shared" si="37"/>
        <v>0</v>
      </c>
      <c r="BZ35">
        <f t="shared" si="38"/>
        <v>0</v>
      </c>
      <c r="CA35">
        <f t="shared" si="39"/>
        <v>0</v>
      </c>
      <c r="CB35">
        <f t="shared" si="40"/>
        <v>0</v>
      </c>
      <c r="CC35">
        <f t="shared" si="41"/>
        <v>0</v>
      </c>
      <c r="CD35">
        <f t="shared" si="42"/>
        <v>0</v>
      </c>
      <c r="CE35">
        <f t="shared" si="43"/>
        <v>0</v>
      </c>
      <c r="CF35">
        <f t="shared" si="44"/>
        <v>0</v>
      </c>
      <c r="CG35">
        <f t="shared" si="45"/>
        <v>0</v>
      </c>
      <c r="CH35">
        <f t="shared" si="46"/>
        <v>0</v>
      </c>
      <c r="CI35">
        <f t="shared" si="47"/>
        <v>9.3423875851640457</v>
      </c>
      <c r="CJ35">
        <f t="shared" si="48"/>
        <v>9.3423875851640457</v>
      </c>
      <c r="CK35">
        <f t="shared" si="49"/>
        <v>1</v>
      </c>
      <c r="CL35">
        <f t="shared" si="50"/>
        <v>1</v>
      </c>
      <c r="CM35">
        <f t="shared" si="51"/>
        <v>0</v>
      </c>
      <c r="CN35">
        <f t="shared" si="52"/>
        <v>0</v>
      </c>
      <c r="CO35">
        <f t="shared" si="53"/>
        <v>0</v>
      </c>
      <c r="CP35">
        <f t="shared" si="54"/>
        <v>0</v>
      </c>
      <c r="CY35">
        <v>1.6564912796020499</v>
      </c>
      <c r="CZ35">
        <v>1.8236169815063501</v>
      </c>
      <c r="DA35" t="s">
        <v>46</v>
      </c>
      <c r="DB35">
        <v>0.29899999999999999</v>
      </c>
      <c r="DC35">
        <v>0.16600000000000001</v>
      </c>
      <c r="DD35" t="s">
        <v>18</v>
      </c>
    </row>
    <row r="36" spans="1:108">
      <c r="A36" t="s">
        <v>22</v>
      </c>
      <c r="B36">
        <v>-5.2961759999999997E-2</v>
      </c>
      <c r="C36">
        <v>1.6102000000000001</v>
      </c>
      <c r="D36">
        <v>-0.49367220000000001</v>
      </c>
      <c r="E36">
        <v>-5.6387319999999996E-4</v>
      </c>
      <c r="F36">
        <v>-0.44601879999999999</v>
      </c>
      <c r="G36">
        <v>-1.129232E-2</v>
      </c>
      <c r="H36">
        <v>0.89495219999999998</v>
      </c>
      <c r="I36">
        <v>-5.960381E-2</v>
      </c>
      <c r="J36">
        <v>1.609164</v>
      </c>
      <c r="K36">
        <v>-0.38406240000000003</v>
      </c>
      <c r="L36">
        <v>-3.5464049999999999E-3</v>
      </c>
      <c r="M36">
        <v>-0.99920549999999997</v>
      </c>
      <c r="N36">
        <v>-1.758185E-2</v>
      </c>
      <c r="O36">
        <v>3.5591629999999999E-2</v>
      </c>
      <c r="P36" s="30">
        <f t="shared" si="55"/>
        <v>0.97159210445064192</v>
      </c>
      <c r="Q36" s="2">
        <f t="shared" si="1"/>
        <v>0.88798243486165407</v>
      </c>
      <c r="R36">
        <f t="shared" si="2"/>
        <v>0.47785709392652564</v>
      </c>
      <c r="U36">
        <v>5.3871890000000002</v>
      </c>
      <c r="V36">
        <v>-0.50702119999999995</v>
      </c>
      <c r="W36">
        <v>2.251395</v>
      </c>
      <c r="X36">
        <v>-5.8232600000000003</v>
      </c>
      <c r="Y36" s="2">
        <f t="shared" si="56"/>
        <v>5.3871891669948777</v>
      </c>
      <c r="AC36" s="4">
        <f t="shared" si="57"/>
        <v>1.1714670587482086</v>
      </c>
      <c r="AF36">
        <v>0.44326090000000001</v>
      </c>
      <c r="AG36">
        <v>0.47302480000000002</v>
      </c>
      <c r="AH36">
        <v>0.4409711</v>
      </c>
      <c r="AI36">
        <v>0.328181</v>
      </c>
      <c r="AJ36" s="8">
        <f t="shared" si="3"/>
        <v>3.0343585463886623E-2</v>
      </c>
      <c r="AK36">
        <v>223.59030000000001</v>
      </c>
      <c r="AL36">
        <v>229.75229999999999</v>
      </c>
      <c r="AM36" s="3">
        <f t="shared" si="4"/>
        <v>6.1619999999999777</v>
      </c>
      <c r="AN36" s="30">
        <f t="shared" si="58"/>
        <v>7.5273602447936971</v>
      </c>
      <c r="AO36" s="27">
        <f t="shared" si="5"/>
        <v>11.02224178417995</v>
      </c>
      <c r="AP36" s="13">
        <f t="shared" si="6"/>
        <v>1.788744203859135</v>
      </c>
      <c r="AQ36">
        <v>4</v>
      </c>
      <c r="AR36">
        <v>3</v>
      </c>
      <c r="AU36">
        <f t="shared" si="7"/>
        <v>0</v>
      </c>
      <c r="AV36">
        <f t="shared" si="8"/>
        <v>0</v>
      </c>
      <c r="AW36">
        <f t="shared" si="9"/>
        <v>0</v>
      </c>
      <c r="AX36">
        <f t="shared" si="10"/>
        <v>0</v>
      </c>
      <c r="AY36">
        <f t="shared" si="11"/>
        <v>0</v>
      </c>
      <c r="AZ36">
        <f t="shared" si="12"/>
        <v>0</v>
      </c>
      <c r="BA36">
        <f t="shared" si="13"/>
        <v>0</v>
      </c>
      <c r="BB36">
        <f t="shared" si="14"/>
        <v>0</v>
      </c>
      <c r="BC36">
        <f t="shared" si="15"/>
        <v>0</v>
      </c>
      <c r="BD36">
        <f t="shared" si="16"/>
        <v>11.02224178417995</v>
      </c>
      <c r="BE36">
        <f t="shared" si="17"/>
        <v>0</v>
      </c>
      <c r="BF36">
        <f t="shared" si="18"/>
        <v>1</v>
      </c>
      <c r="BG36">
        <f t="shared" si="19"/>
        <v>11.02224178417995</v>
      </c>
      <c r="BH36">
        <f t="shared" si="20"/>
        <v>0</v>
      </c>
      <c r="BI36">
        <f t="shared" si="21"/>
        <v>1</v>
      </c>
      <c r="BJ36">
        <f t="shared" si="22"/>
        <v>0</v>
      </c>
      <c r="BK36">
        <f t="shared" si="23"/>
        <v>0</v>
      </c>
      <c r="BL36">
        <f t="shared" si="24"/>
        <v>1</v>
      </c>
      <c r="BM36">
        <f t="shared" si="25"/>
        <v>0</v>
      </c>
      <c r="BN36">
        <f t="shared" si="26"/>
        <v>0</v>
      </c>
      <c r="BO36">
        <f t="shared" si="27"/>
        <v>0</v>
      </c>
      <c r="BP36">
        <f t="shared" si="28"/>
        <v>0</v>
      </c>
      <c r="BQ36">
        <f t="shared" si="29"/>
        <v>0</v>
      </c>
      <c r="BR36">
        <f t="shared" si="30"/>
        <v>0</v>
      </c>
      <c r="BS36">
        <f t="shared" si="31"/>
        <v>0</v>
      </c>
      <c r="BT36">
        <f t="shared" si="32"/>
        <v>1.788744203859135</v>
      </c>
      <c r="BU36">
        <f t="shared" si="33"/>
        <v>0</v>
      </c>
      <c r="BV36">
        <f t="shared" si="34"/>
        <v>1</v>
      </c>
      <c r="BW36">
        <f t="shared" si="35"/>
        <v>1.788744203859135</v>
      </c>
      <c r="BX36">
        <f t="shared" si="36"/>
        <v>0</v>
      </c>
      <c r="BY36">
        <f t="shared" si="37"/>
        <v>1</v>
      </c>
      <c r="BZ36">
        <f t="shared" si="38"/>
        <v>0</v>
      </c>
      <c r="CA36">
        <f t="shared" si="39"/>
        <v>0</v>
      </c>
      <c r="CB36">
        <f t="shared" si="40"/>
        <v>0</v>
      </c>
      <c r="CC36">
        <f t="shared" si="41"/>
        <v>0</v>
      </c>
      <c r="CD36">
        <f t="shared" si="42"/>
        <v>0</v>
      </c>
      <c r="CE36">
        <f t="shared" si="43"/>
        <v>0</v>
      </c>
      <c r="CF36">
        <f t="shared" si="44"/>
        <v>0</v>
      </c>
      <c r="CG36">
        <f t="shared" si="45"/>
        <v>0</v>
      </c>
      <c r="CH36">
        <f t="shared" si="46"/>
        <v>0</v>
      </c>
      <c r="CI36">
        <f t="shared" si="47"/>
        <v>0</v>
      </c>
      <c r="CJ36">
        <f t="shared" si="48"/>
        <v>7.5273602447936971</v>
      </c>
      <c r="CK36">
        <f t="shared" si="49"/>
        <v>0</v>
      </c>
      <c r="CL36">
        <f t="shared" si="50"/>
        <v>1</v>
      </c>
      <c r="CM36">
        <f t="shared" si="51"/>
        <v>7.5273602447936971</v>
      </c>
      <c r="CN36">
        <f t="shared" si="52"/>
        <v>0</v>
      </c>
      <c r="CO36">
        <f t="shared" si="53"/>
        <v>1</v>
      </c>
      <c r="CP36">
        <f t="shared" si="54"/>
        <v>0</v>
      </c>
      <c r="CY36">
        <v>2.99522733688354</v>
      </c>
      <c r="CZ36">
        <v>2.18696808815002</v>
      </c>
      <c r="DA36" t="s">
        <v>47</v>
      </c>
      <c r="DB36">
        <v>0.47</v>
      </c>
      <c r="DC36">
        <v>0.76</v>
      </c>
      <c r="DD36" t="s">
        <v>18</v>
      </c>
    </row>
    <row r="37" spans="1:108">
      <c r="A37" t="s">
        <v>16</v>
      </c>
      <c r="B37">
        <v>-6.4738199999999996E-2</v>
      </c>
      <c r="C37">
        <v>1.607135</v>
      </c>
      <c r="D37">
        <v>-0.39662340000000001</v>
      </c>
      <c r="E37" s="1">
        <v>-2.889795E-5</v>
      </c>
      <c r="F37">
        <v>-0.999139</v>
      </c>
      <c r="G37">
        <v>9.5329239999999999E-3</v>
      </c>
      <c r="H37">
        <v>4.0380569999999998E-2</v>
      </c>
      <c r="I37">
        <v>-1.4699250000000001E-2</v>
      </c>
      <c r="J37">
        <v>1.624689</v>
      </c>
      <c r="K37">
        <v>-0.43908069999999999</v>
      </c>
      <c r="L37">
        <v>-5.5455789999999998E-2</v>
      </c>
      <c r="M37">
        <v>-0.96147320000000003</v>
      </c>
      <c r="N37">
        <v>-0.1242292</v>
      </c>
      <c r="O37">
        <v>0.2388749</v>
      </c>
      <c r="P37" s="30">
        <f t="shared" si="55"/>
        <v>-0.47353248503792056</v>
      </c>
      <c r="Q37" s="2">
        <f t="shared" si="1"/>
        <v>-0.55153397122762304</v>
      </c>
      <c r="R37">
        <f t="shared" si="2"/>
        <v>2.1549984069873127</v>
      </c>
      <c r="U37">
        <v>5.7450999999999999</v>
      </c>
      <c r="V37">
        <v>-2.7414770000000002</v>
      </c>
      <c r="W37">
        <v>3.4502039999999998</v>
      </c>
      <c r="X37">
        <v>-5.1341700000000001</v>
      </c>
      <c r="Y37" s="2">
        <f t="shared" si="56"/>
        <v>5.7451006718209907</v>
      </c>
      <c r="AC37" s="4">
        <f t="shared" si="57"/>
        <v>1.2075726157475759</v>
      </c>
      <c r="AF37">
        <v>0.44595040000000002</v>
      </c>
      <c r="AG37">
        <v>0.41204010000000002</v>
      </c>
      <c r="AH37">
        <v>0.43625180000000002</v>
      </c>
      <c r="AI37">
        <v>0.30045110000000003</v>
      </c>
      <c r="AJ37" s="8">
        <f t="shared" si="3"/>
        <v>2.40844687939833E-2</v>
      </c>
      <c r="AK37">
        <v>231.25319999999999</v>
      </c>
      <c r="AL37">
        <v>234.4059</v>
      </c>
      <c r="AM37" s="3">
        <f t="shared" si="4"/>
        <v>3.15270000000001</v>
      </c>
      <c r="AN37" s="30">
        <f t="shared" si="58"/>
        <v>10.077477929442338</v>
      </c>
      <c r="AO37" s="27">
        <f t="shared" si="5"/>
        <v>11.492123131431148</v>
      </c>
      <c r="AP37" s="13">
        <f t="shared" si="6"/>
        <v>3.6451686273451682</v>
      </c>
      <c r="AQ37">
        <v>4</v>
      </c>
      <c r="AR37">
        <v>4</v>
      </c>
      <c r="AU37">
        <f t="shared" si="7"/>
        <v>0</v>
      </c>
      <c r="AV37">
        <f t="shared" si="8"/>
        <v>0</v>
      </c>
      <c r="AW37">
        <f t="shared" si="9"/>
        <v>0</v>
      </c>
      <c r="AX37">
        <f t="shared" si="10"/>
        <v>0</v>
      </c>
      <c r="AY37">
        <f t="shared" si="11"/>
        <v>0</v>
      </c>
      <c r="AZ37">
        <f t="shared" si="12"/>
        <v>0</v>
      </c>
      <c r="BA37">
        <f t="shared" si="13"/>
        <v>0</v>
      </c>
      <c r="BB37">
        <f t="shared" si="14"/>
        <v>0</v>
      </c>
      <c r="BC37">
        <f t="shared" si="15"/>
        <v>0</v>
      </c>
      <c r="BD37">
        <f t="shared" si="16"/>
        <v>0</v>
      </c>
      <c r="BE37">
        <f t="shared" si="17"/>
        <v>0</v>
      </c>
      <c r="BF37">
        <f t="shared" si="18"/>
        <v>0</v>
      </c>
      <c r="BG37">
        <f t="shared" si="19"/>
        <v>11.492123131431148</v>
      </c>
      <c r="BH37">
        <f t="shared" si="20"/>
        <v>11.492123131431148</v>
      </c>
      <c r="BI37">
        <f t="shared" si="21"/>
        <v>1</v>
      </c>
      <c r="BJ37">
        <f t="shared" si="22"/>
        <v>1</v>
      </c>
      <c r="BK37">
        <f t="shared" si="23"/>
        <v>0</v>
      </c>
      <c r="BL37">
        <f t="shared" si="24"/>
        <v>0</v>
      </c>
      <c r="BM37">
        <f t="shared" si="25"/>
        <v>0</v>
      </c>
      <c r="BN37">
        <f t="shared" si="26"/>
        <v>0</v>
      </c>
      <c r="BO37">
        <f t="shared" si="27"/>
        <v>0</v>
      </c>
      <c r="BP37">
        <f t="shared" si="28"/>
        <v>0</v>
      </c>
      <c r="BQ37">
        <f t="shared" si="29"/>
        <v>0</v>
      </c>
      <c r="BR37">
        <f t="shared" si="30"/>
        <v>0</v>
      </c>
      <c r="BS37">
        <f t="shared" si="31"/>
        <v>0</v>
      </c>
      <c r="BT37">
        <f t="shared" si="32"/>
        <v>0</v>
      </c>
      <c r="BU37">
        <f t="shared" si="33"/>
        <v>0</v>
      </c>
      <c r="BV37">
        <f t="shared" si="34"/>
        <v>0</v>
      </c>
      <c r="BW37">
        <f t="shared" si="35"/>
        <v>3.6451686273451682</v>
      </c>
      <c r="BX37">
        <f t="shared" si="36"/>
        <v>3.6451686273451682</v>
      </c>
      <c r="BY37">
        <f t="shared" si="37"/>
        <v>1</v>
      </c>
      <c r="BZ37">
        <f t="shared" si="38"/>
        <v>1</v>
      </c>
      <c r="CA37">
        <f t="shared" si="39"/>
        <v>0</v>
      </c>
      <c r="CB37">
        <f t="shared" si="40"/>
        <v>0</v>
      </c>
      <c r="CC37">
        <f t="shared" si="41"/>
        <v>0</v>
      </c>
      <c r="CD37">
        <f t="shared" si="42"/>
        <v>0</v>
      </c>
      <c r="CE37">
        <f t="shared" si="43"/>
        <v>0</v>
      </c>
      <c r="CF37">
        <f t="shared" si="44"/>
        <v>0</v>
      </c>
      <c r="CG37">
        <f t="shared" si="45"/>
        <v>0</v>
      </c>
      <c r="CH37">
        <f t="shared" si="46"/>
        <v>0</v>
      </c>
      <c r="CI37">
        <f t="shared" si="47"/>
        <v>0</v>
      </c>
      <c r="CJ37">
        <f t="shared" si="48"/>
        <v>0</v>
      </c>
      <c r="CK37">
        <f t="shared" si="49"/>
        <v>0</v>
      </c>
      <c r="CL37">
        <f t="shared" si="50"/>
        <v>0</v>
      </c>
      <c r="CM37">
        <f t="shared" si="51"/>
        <v>10.077477929442338</v>
      </c>
      <c r="CN37">
        <f t="shared" si="52"/>
        <v>10.077477929442338</v>
      </c>
      <c r="CO37">
        <f t="shared" si="53"/>
        <v>1</v>
      </c>
      <c r="CP37">
        <f t="shared" si="54"/>
        <v>1</v>
      </c>
      <c r="CY37">
        <v>2.54033303260803</v>
      </c>
      <c r="CZ37">
        <v>2.5385923385620099</v>
      </c>
      <c r="DA37" t="s">
        <v>48</v>
      </c>
      <c r="DB37">
        <v>0.52200000000000002</v>
      </c>
      <c r="DC37">
        <v>0.90700000000000003</v>
      </c>
      <c r="DD37" t="s">
        <v>18</v>
      </c>
    </row>
    <row r="38" spans="1:108">
      <c r="A38" t="s">
        <v>16</v>
      </c>
      <c r="B38">
        <v>-2.3678100000000001E-2</v>
      </c>
      <c r="C38">
        <v>1.6169789999999999</v>
      </c>
      <c r="D38">
        <v>-0.43219600000000002</v>
      </c>
      <c r="E38">
        <v>-3.1851009999999999E-2</v>
      </c>
      <c r="F38">
        <v>-0.96786700000000003</v>
      </c>
      <c r="G38">
        <v>-6.9277169999999999E-2</v>
      </c>
      <c r="H38">
        <v>0.23962449999999999</v>
      </c>
      <c r="I38">
        <v>-0.16327920000000001</v>
      </c>
      <c r="J38">
        <v>1.6314010000000001</v>
      </c>
      <c r="K38">
        <v>-0.31848310000000002</v>
      </c>
      <c r="L38">
        <v>-8.7443460000000001E-2</v>
      </c>
      <c r="M38">
        <v>0.66848810000000003</v>
      </c>
      <c r="N38">
        <v>8.7239819999999996E-2</v>
      </c>
      <c r="O38">
        <v>0.73339390000000004</v>
      </c>
      <c r="P38" s="30">
        <f t="shared" si="55"/>
        <v>-0.70022729128332128</v>
      </c>
      <c r="Q38" s="2">
        <f t="shared" si="1"/>
        <v>-1.9363481084045508E-2</v>
      </c>
      <c r="R38">
        <f t="shared" si="2"/>
        <v>1.5901610181212831</v>
      </c>
      <c r="U38">
        <v>4.4870299999999999</v>
      </c>
      <c r="V38">
        <v>4.2552849999999998</v>
      </c>
      <c r="W38">
        <v>2.9210539999999998</v>
      </c>
      <c r="X38">
        <v>-8.1055340000000003E-2</v>
      </c>
      <c r="Y38" s="2">
        <f t="shared" si="56"/>
        <v>4.4870298171387093</v>
      </c>
      <c r="AC38" s="4">
        <f t="shared" si="57"/>
        <v>1.0943476535043097</v>
      </c>
      <c r="AF38">
        <v>0.44025399999999998</v>
      </c>
      <c r="AG38">
        <v>0.48600310000000002</v>
      </c>
      <c r="AH38">
        <v>0.44909880000000002</v>
      </c>
      <c r="AI38">
        <v>0.48850559999999998</v>
      </c>
      <c r="AJ38" s="8">
        <f t="shared" si="3"/>
        <v>4.6941157148833582E-2</v>
      </c>
      <c r="AK38">
        <v>235.92259999999999</v>
      </c>
      <c r="AL38">
        <v>239.65190000000001</v>
      </c>
      <c r="AM38" s="3">
        <f t="shared" si="4"/>
        <v>3.7293000000000234</v>
      </c>
      <c r="AN38" s="30">
        <f t="shared" si="58"/>
        <v>8.534174864995002</v>
      </c>
      <c r="AO38" s="27">
        <f t="shared" si="5"/>
        <v>10.030762836040038</v>
      </c>
      <c r="AP38" s="13">
        <f t="shared" si="6"/>
        <v>2.6897173292682206</v>
      </c>
      <c r="AQ38">
        <v>2</v>
      </c>
      <c r="AR38">
        <v>1</v>
      </c>
      <c r="AU38">
        <f t="shared" si="7"/>
        <v>0</v>
      </c>
      <c r="AV38">
        <f t="shared" si="8"/>
        <v>10.030762836040038</v>
      </c>
      <c r="AW38">
        <f t="shared" si="9"/>
        <v>0</v>
      </c>
      <c r="AX38">
        <f t="shared" si="10"/>
        <v>1</v>
      </c>
      <c r="AY38">
        <f t="shared" si="11"/>
        <v>10.030762836040038</v>
      </c>
      <c r="AZ38">
        <f t="shared" si="12"/>
        <v>0</v>
      </c>
      <c r="BA38">
        <f t="shared" si="13"/>
        <v>1</v>
      </c>
      <c r="BB38">
        <f t="shared" si="14"/>
        <v>0</v>
      </c>
      <c r="BC38">
        <f t="shared" si="15"/>
        <v>0</v>
      </c>
      <c r="BD38">
        <f t="shared" si="16"/>
        <v>0</v>
      </c>
      <c r="BE38">
        <f t="shared" si="17"/>
        <v>0</v>
      </c>
      <c r="BF38">
        <f t="shared" si="18"/>
        <v>0</v>
      </c>
      <c r="BG38">
        <f t="shared" si="19"/>
        <v>0</v>
      </c>
      <c r="BH38">
        <f t="shared" si="20"/>
        <v>0</v>
      </c>
      <c r="BI38">
        <f t="shared" si="21"/>
        <v>0</v>
      </c>
      <c r="BJ38">
        <f t="shared" si="22"/>
        <v>0</v>
      </c>
      <c r="BK38">
        <f t="shared" si="23"/>
        <v>0</v>
      </c>
      <c r="BL38">
        <f t="shared" si="24"/>
        <v>0</v>
      </c>
      <c r="BM38">
        <f t="shared" si="25"/>
        <v>0</v>
      </c>
      <c r="BN38">
        <f t="shared" si="26"/>
        <v>1</v>
      </c>
      <c r="BO38">
        <f t="shared" si="27"/>
        <v>2.6897173292682206</v>
      </c>
      <c r="BP38">
        <f t="shared" si="28"/>
        <v>0</v>
      </c>
      <c r="BQ38">
        <f t="shared" si="29"/>
        <v>1</v>
      </c>
      <c r="BR38">
        <f t="shared" si="30"/>
        <v>0</v>
      </c>
      <c r="BS38">
        <f t="shared" si="31"/>
        <v>0</v>
      </c>
      <c r="BT38">
        <f t="shared" si="32"/>
        <v>0</v>
      </c>
      <c r="BU38">
        <f t="shared" si="33"/>
        <v>0</v>
      </c>
      <c r="BV38">
        <f t="shared" si="34"/>
        <v>0</v>
      </c>
      <c r="BW38">
        <f t="shared" si="35"/>
        <v>0</v>
      </c>
      <c r="BX38">
        <f t="shared" si="36"/>
        <v>0</v>
      </c>
      <c r="BY38">
        <f t="shared" si="37"/>
        <v>0</v>
      </c>
      <c r="BZ38">
        <f t="shared" si="38"/>
        <v>0</v>
      </c>
      <c r="CA38">
        <f t="shared" si="39"/>
        <v>0</v>
      </c>
      <c r="CB38">
        <f t="shared" si="40"/>
        <v>8.534174864995002</v>
      </c>
      <c r="CC38">
        <f t="shared" si="41"/>
        <v>0</v>
      </c>
      <c r="CD38">
        <f t="shared" si="42"/>
        <v>1</v>
      </c>
      <c r="CE38">
        <f t="shared" si="43"/>
        <v>8.534174864995002</v>
      </c>
      <c r="CF38">
        <f t="shared" si="44"/>
        <v>0</v>
      </c>
      <c r="CG38">
        <f t="shared" si="45"/>
        <v>1</v>
      </c>
      <c r="CH38">
        <f t="shared" si="46"/>
        <v>0</v>
      </c>
      <c r="CI38">
        <f t="shared" si="47"/>
        <v>0</v>
      </c>
      <c r="CJ38">
        <f t="shared" si="48"/>
        <v>0</v>
      </c>
      <c r="CK38">
        <f t="shared" si="49"/>
        <v>0</v>
      </c>
      <c r="CL38">
        <f t="shared" si="50"/>
        <v>0</v>
      </c>
      <c r="CM38">
        <f t="shared" si="51"/>
        <v>0</v>
      </c>
      <c r="CN38">
        <f t="shared" si="52"/>
        <v>0</v>
      </c>
      <c r="CO38">
        <f t="shared" si="53"/>
        <v>0</v>
      </c>
      <c r="CP38">
        <f t="shared" si="54"/>
        <v>0</v>
      </c>
      <c r="CY38">
        <v>1.49245941638947</v>
      </c>
      <c r="CZ38">
        <v>0.295822024345398</v>
      </c>
      <c r="DA38" t="s">
        <v>49</v>
      </c>
      <c r="DB38">
        <v>0.91900000000000004</v>
      </c>
      <c r="DC38">
        <v>0.98599999999999999</v>
      </c>
      <c r="DD38" t="s">
        <v>18</v>
      </c>
    </row>
    <row r="39" spans="1:108">
      <c r="A39" t="s">
        <v>20</v>
      </c>
      <c r="B39">
        <v>-0.1361916</v>
      </c>
      <c r="C39">
        <v>1.6227370000000001</v>
      </c>
      <c r="D39">
        <v>-0.30533529999999998</v>
      </c>
      <c r="E39">
        <v>-3.402202E-2</v>
      </c>
      <c r="F39">
        <v>0.62015679999999995</v>
      </c>
      <c r="G39">
        <v>4.3612570000000003E-2</v>
      </c>
      <c r="H39">
        <v>0.78252540000000004</v>
      </c>
      <c r="I39">
        <v>-0.1847975</v>
      </c>
      <c r="J39">
        <v>1.6269979999999999</v>
      </c>
      <c r="K39">
        <v>-0.23987140000000001</v>
      </c>
      <c r="L39">
        <v>1.437387E-2</v>
      </c>
      <c r="M39">
        <v>-0.99617359999999999</v>
      </c>
      <c r="N39">
        <v>-7.8458749999999994E-2</v>
      </c>
      <c r="O39">
        <v>-3.5718140000000002E-2</v>
      </c>
      <c r="P39" s="30">
        <f t="shared" si="55"/>
        <v>-4.4768386064241175E-2</v>
      </c>
      <c r="Q39" s="2">
        <f t="shared" si="1"/>
        <v>-0.99599158321840608</v>
      </c>
      <c r="R39">
        <f t="shared" si="2"/>
        <v>3.0520259460632304</v>
      </c>
      <c r="U39">
        <v>4.2471069999999997</v>
      </c>
      <c r="V39">
        <v>-7.1648060000000001E-3</v>
      </c>
      <c r="W39">
        <v>2.644981</v>
      </c>
      <c r="X39">
        <v>-4.4255639999999996</v>
      </c>
      <c r="Y39" s="2">
        <f t="shared" si="56"/>
        <v>4.2471066915500959</v>
      </c>
      <c r="AC39" s="4">
        <f t="shared" si="57"/>
        <v>1.0773622875710167</v>
      </c>
      <c r="AF39">
        <v>0.49267939999999999</v>
      </c>
      <c r="AG39">
        <v>0.4357009</v>
      </c>
      <c r="AH39">
        <v>0.48269699999999999</v>
      </c>
      <c r="AI39">
        <v>0.39458510000000002</v>
      </c>
      <c r="AJ39" s="8">
        <f t="shared" si="3"/>
        <v>4.08853897655767E-2</v>
      </c>
      <c r="AK39">
        <v>241.15190000000001</v>
      </c>
      <c r="AL39">
        <v>244.59110000000001</v>
      </c>
      <c r="AM39" s="3">
        <f t="shared" si="4"/>
        <v>3.4391999999999996</v>
      </c>
      <c r="AN39" s="30">
        <f t="shared" si="58"/>
        <v>9.6514695882811345</v>
      </c>
      <c r="AO39" s="27">
        <f t="shared" si="5"/>
        <v>10.128182817186127</v>
      </c>
      <c r="AP39" s="13">
        <f t="shared" si="6"/>
        <v>2.9449240571022703</v>
      </c>
      <c r="AQ39">
        <v>4</v>
      </c>
      <c r="AR39">
        <v>2</v>
      </c>
      <c r="AU39">
        <f t="shared" si="7"/>
        <v>0</v>
      </c>
      <c r="AV39">
        <f t="shared" si="8"/>
        <v>0</v>
      </c>
      <c r="AW39">
        <f t="shared" si="9"/>
        <v>0</v>
      </c>
      <c r="AX39">
        <f t="shared" si="10"/>
        <v>0</v>
      </c>
      <c r="AY39">
        <f t="shared" si="11"/>
        <v>0</v>
      </c>
      <c r="AZ39">
        <f t="shared" si="12"/>
        <v>10.128182817186127</v>
      </c>
      <c r="BA39">
        <f t="shared" si="13"/>
        <v>0</v>
      </c>
      <c r="BB39">
        <f t="shared" si="14"/>
        <v>1</v>
      </c>
      <c r="BC39">
        <f t="shared" si="15"/>
        <v>0</v>
      </c>
      <c r="BD39">
        <f t="shared" si="16"/>
        <v>0</v>
      </c>
      <c r="BE39">
        <f t="shared" si="17"/>
        <v>0</v>
      </c>
      <c r="BF39">
        <f t="shared" si="18"/>
        <v>0</v>
      </c>
      <c r="BG39">
        <f t="shared" si="19"/>
        <v>10.128182817186127</v>
      </c>
      <c r="BH39">
        <f t="shared" si="20"/>
        <v>0</v>
      </c>
      <c r="BI39">
        <f t="shared" si="21"/>
        <v>1</v>
      </c>
      <c r="BJ39">
        <f t="shared" si="22"/>
        <v>0</v>
      </c>
      <c r="BK39">
        <f t="shared" si="23"/>
        <v>0</v>
      </c>
      <c r="BL39">
        <f t="shared" si="24"/>
        <v>0</v>
      </c>
      <c r="BM39">
        <f t="shared" si="25"/>
        <v>0</v>
      </c>
      <c r="BN39">
        <f t="shared" si="26"/>
        <v>0</v>
      </c>
      <c r="BO39">
        <f t="shared" si="27"/>
        <v>0</v>
      </c>
      <c r="BP39">
        <f t="shared" si="28"/>
        <v>2.9449240571022703</v>
      </c>
      <c r="BQ39">
        <f t="shared" si="29"/>
        <v>0</v>
      </c>
      <c r="BR39">
        <f t="shared" si="30"/>
        <v>1</v>
      </c>
      <c r="BS39">
        <f t="shared" si="31"/>
        <v>0</v>
      </c>
      <c r="BT39">
        <f t="shared" si="32"/>
        <v>0</v>
      </c>
      <c r="BU39">
        <f t="shared" si="33"/>
        <v>0</v>
      </c>
      <c r="BV39">
        <f t="shared" si="34"/>
        <v>0</v>
      </c>
      <c r="BW39">
        <f t="shared" si="35"/>
        <v>2.9449240571022703</v>
      </c>
      <c r="BX39">
        <f t="shared" si="36"/>
        <v>0</v>
      </c>
      <c r="BY39">
        <f t="shared" si="37"/>
        <v>1</v>
      </c>
      <c r="BZ39">
        <f t="shared" si="38"/>
        <v>0</v>
      </c>
      <c r="CA39">
        <f t="shared" si="39"/>
        <v>0</v>
      </c>
      <c r="CB39">
        <f t="shared" si="40"/>
        <v>0</v>
      </c>
      <c r="CC39">
        <f t="shared" si="41"/>
        <v>0</v>
      </c>
      <c r="CD39">
        <f t="shared" si="42"/>
        <v>0</v>
      </c>
      <c r="CE39">
        <f t="shared" si="43"/>
        <v>0</v>
      </c>
      <c r="CF39">
        <f t="shared" si="44"/>
        <v>9.6514695882811345</v>
      </c>
      <c r="CG39">
        <f t="shared" si="45"/>
        <v>0</v>
      </c>
      <c r="CH39">
        <f t="shared" si="46"/>
        <v>1</v>
      </c>
      <c r="CI39">
        <f t="shared" si="47"/>
        <v>0</v>
      </c>
      <c r="CJ39">
        <f t="shared" si="48"/>
        <v>0</v>
      </c>
      <c r="CK39">
        <f t="shared" si="49"/>
        <v>0</v>
      </c>
      <c r="CL39">
        <f t="shared" si="50"/>
        <v>0</v>
      </c>
      <c r="CM39">
        <f t="shared" si="51"/>
        <v>9.6514695882811345</v>
      </c>
      <c r="CN39">
        <f t="shared" si="52"/>
        <v>0</v>
      </c>
      <c r="CO39">
        <f t="shared" si="53"/>
        <v>1</v>
      </c>
      <c r="CP39">
        <f t="shared" si="54"/>
        <v>0</v>
      </c>
      <c r="CY39">
        <v>2.89654612541199</v>
      </c>
      <c r="CZ39">
        <v>1.44524109363556</v>
      </c>
      <c r="DA39" t="s">
        <v>50</v>
      </c>
      <c r="DB39">
        <v>0.309</v>
      </c>
      <c r="DC39">
        <v>8.5999999999999993E-2</v>
      </c>
      <c r="DD39" t="s">
        <v>18</v>
      </c>
    </row>
    <row r="40" spans="1:108">
      <c r="A40" t="s">
        <v>16</v>
      </c>
      <c r="B40">
        <v>-0.1709204</v>
      </c>
      <c r="C40">
        <v>1.622487</v>
      </c>
      <c r="D40">
        <v>-0.26913900000000002</v>
      </c>
      <c r="E40">
        <v>2.1063739999999998E-3</v>
      </c>
      <c r="F40">
        <v>-0.99860389999999999</v>
      </c>
      <c r="G40">
        <v>-4.162424E-2</v>
      </c>
      <c r="H40">
        <v>-3.2454070000000002E-2</v>
      </c>
      <c r="I40">
        <v>-0.30027930000000003</v>
      </c>
      <c r="J40">
        <v>1.6119559999999999</v>
      </c>
      <c r="K40">
        <v>-0.30535250000000003</v>
      </c>
      <c r="L40">
        <v>7.0810589999999998E-4</v>
      </c>
      <c r="M40">
        <v>1.1293009999999999E-2</v>
      </c>
      <c r="N40">
        <v>-2.770092E-2</v>
      </c>
      <c r="O40">
        <v>0.9995522</v>
      </c>
      <c r="P40" s="30">
        <f t="shared" si="55"/>
        <v>0.88699971401714595</v>
      </c>
      <c r="Q40" s="2">
        <f t="shared" si="1"/>
        <v>0.57353698533299746</v>
      </c>
      <c r="R40">
        <f t="shared" si="2"/>
        <v>0.95997924858520922</v>
      </c>
      <c r="U40">
        <v>5.940061</v>
      </c>
      <c r="V40">
        <v>-2.8065619999999999E-2</v>
      </c>
      <c r="W40">
        <v>1.71421</v>
      </c>
      <c r="X40">
        <v>5.6684960000000002</v>
      </c>
      <c r="Y40" s="2">
        <f t="shared" si="56"/>
        <v>5.9400614466622192</v>
      </c>
      <c r="AC40" s="4">
        <f t="shared" si="57"/>
        <v>1.2284315702447415</v>
      </c>
      <c r="AF40">
        <v>0.42595719999999998</v>
      </c>
      <c r="AG40">
        <v>0.44609880000000002</v>
      </c>
      <c r="AH40">
        <v>0.45715349999999999</v>
      </c>
      <c r="AI40">
        <v>0.35610419999999998</v>
      </c>
      <c r="AJ40" s="8">
        <f t="shared" si="3"/>
        <v>3.0934005867941084E-2</v>
      </c>
      <c r="AK40">
        <v>246.09020000000001</v>
      </c>
      <c r="AL40">
        <v>250.78880000000001</v>
      </c>
      <c r="AM40" s="3">
        <f t="shared" si="4"/>
        <v>4.698599999999999</v>
      </c>
      <c r="AN40" s="30">
        <f t="shared" si="58"/>
        <v>8.5744832340037469</v>
      </c>
      <c r="AO40" s="27">
        <f t="shared" si="5"/>
        <v>11.203885855277818</v>
      </c>
      <c r="AP40" s="13">
        <f t="shared" si="6"/>
        <v>2.3845157824198315</v>
      </c>
      <c r="AQ40">
        <v>1</v>
      </c>
      <c r="AR40">
        <v>1</v>
      </c>
      <c r="AU40">
        <f t="shared" si="7"/>
        <v>11.203885855277818</v>
      </c>
      <c r="AV40">
        <f t="shared" si="8"/>
        <v>11.203885855277818</v>
      </c>
      <c r="AW40">
        <f t="shared" si="9"/>
        <v>1</v>
      </c>
      <c r="AX40">
        <f t="shared" si="10"/>
        <v>1</v>
      </c>
      <c r="AY40">
        <f t="shared" si="11"/>
        <v>0</v>
      </c>
      <c r="AZ40">
        <f t="shared" si="12"/>
        <v>0</v>
      </c>
      <c r="BA40">
        <f t="shared" si="13"/>
        <v>0</v>
      </c>
      <c r="BB40">
        <f t="shared" si="14"/>
        <v>0</v>
      </c>
      <c r="BC40">
        <f t="shared" si="15"/>
        <v>0</v>
      </c>
      <c r="BD40">
        <f t="shared" si="16"/>
        <v>0</v>
      </c>
      <c r="BE40">
        <f t="shared" si="17"/>
        <v>0</v>
      </c>
      <c r="BF40">
        <f t="shared" si="18"/>
        <v>0</v>
      </c>
      <c r="BG40">
        <f t="shared" si="19"/>
        <v>0</v>
      </c>
      <c r="BH40">
        <f t="shared" si="20"/>
        <v>0</v>
      </c>
      <c r="BI40">
        <f t="shared" si="21"/>
        <v>0</v>
      </c>
      <c r="BJ40">
        <f t="shared" si="22"/>
        <v>0</v>
      </c>
      <c r="BK40">
        <f t="shared" si="23"/>
        <v>2.3845157824198315</v>
      </c>
      <c r="BL40">
        <f t="shared" si="24"/>
        <v>0</v>
      </c>
      <c r="BM40">
        <f t="shared" si="25"/>
        <v>1</v>
      </c>
      <c r="BN40">
        <f t="shared" si="26"/>
        <v>1</v>
      </c>
      <c r="BO40">
        <f t="shared" si="27"/>
        <v>0</v>
      </c>
      <c r="BP40">
        <f t="shared" si="28"/>
        <v>0</v>
      </c>
      <c r="BQ40">
        <f t="shared" si="29"/>
        <v>0</v>
      </c>
      <c r="BR40">
        <f t="shared" si="30"/>
        <v>0</v>
      </c>
      <c r="BS40">
        <f t="shared" si="31"/>
        <v>0</v>
      </c>
      <c r="BT40">
        <f t="shared" si="32"/>
        <v>0</v>
      </c>
      <c r="BU40">
        <f t="shared" si="33"/>
        <v>0</v>
      </c>
      <c r="BV40">
        <f t="shared" si="34"/>
        <v>0</v>
      </c>
      <c r="BW40">
        <f t="shared" si="35"/>
        <v>0</v>
      </c>
      <c r="BX40">
        <f t="shared" si="36"/>
        <v>0</v>
      </c>
      <c r="BY40">
        <f t="shared" si="37"/>
        <v>0</v>
      </c>
      <c r="BZ40">
        <f t="shared" si="38"/>
        <v>0</v>
      </c>
      <c r="CA40">
        <f t="shared" si="39"/>
        <v>8.5744832340037469</v>
      </c>
      <c r="CB40">
        <f t="shared" si="40"/>
        <v>8.5744832340037469</v>
      </c>
      <c r="CC40">
        <f t="shared" si="41"/>
        <v>1</v>
      </c>
      <c r="CD40">
        <f t="shared" si="42"/>
        <v>1</v>
      </c>
      <c r="CE40">
        <f t="shared" si="43"/>
        <v>0</v>
      </c>
      <c r="CF40">
        <f t="shared" si="44"/>
        <v>0</v>
      </c>
      <c r="CG40">
        <f t="shared" si="45"/>
        <v>0</v>
      </c>
      <c r="CH40">
        <f t="shared" si="46"/>
        <v>0</v>
      </c>
      <c r="CI40">
        <f t="shared" si="47"/>
        <v>0</v>
      </c>
      <c r="CJ40">
        <f t="shared" si="48"/>
        <v>0</v>
      </c>
      <c r="CK40">
        <f t="shared" si="49"/>
        <v>0</v>
      </c>
      <c r="CL40">
        <f t="shared" si="50"/>
        <v>0</v>
      </c>
      <c r="CM40">
        <f t="shared" si="51"/>
        <v>0</v>
      </c>
      <c r="CN40">
        <f t="shared" si="52"/>
        <v>0</v>
      </c>
      <c r="CO40">
        <f t="shared" si="53"/>
        <v>0</v>
      </c>
      <c r="CP40">
        <f t="shared" si="54"/>
        <v>0</v>
      </c>
      <c r="CY40">
        <v>2.8583781793713601E-2</v>
      </c>
      <c r="CZ40">
        <v>0.570781230926514</v>
      </c>
      <c r="DA40" t="s">
        <v>51</v>
      </c>
      <c r="DB40">
        <v>0.48499999999999999</v>
      </c>
      <c r="DC40">
        <v>0.127</v>
      </c>
      <c r="DD40" t="s">
        <v>18</v>
      </c>
    </row>
    <row r="41" spans="1:108">
      <c r="A41" t="s">
        <v>20</v>
      </c>
      <c r="B41">
        <v>-0.32475720000000002</v>
      </c>
      <c r="C41">
        <v>1.608252</v>
      </c>
      <c r="D41">
        <v>-0.32039529999999999</v>
      </c>
      <c r="E41">
        <v>3.152373E-2</v>
      </c>
      <c r="F41">
        <v>-8.888387E-4</v>
      </c>
      <c r="G41">
        <v>-1.330898E-2</v>
      </c>
      <c r="H41">
        <v>0.99941400000000002</v>
      </c>
      <c r="I41">
        <v>-0.30568909999999999</v>
      </c>
      <c r="J41">
        <v>1.627562</v>
      </c>
      <c r="K41">
        <v>-0.36011009999999999</v>
      </c>
      <c r="L41">
        <v>-7.0845649999999996E-2</v>
      </c>
      <c r="M41">
        <v>-0.44339339999999999</v>
      </c>
      <c r="N41">
        <v>-7.4847319999999995E-2</v>
      </c>
      <c r="O41">
        <v>0.89038249999999997</v>
      </c>
      <c r="P41" s="30">
        <f t="shared" si="55"/>
        <v>0.55077385048328253</v>
      </c>
      <c r="Q41" s="2">
        <f t="shared" si="1"/>
        <v>-0.39329633124763752</v>
      </c>
      <c r="R41">
        <f t="shared" si="2"/>
        <v>1.9750104431717446</v>
      </c>
      <c r="U41">
        <v>4.1252370000000003</v>
      </c>
      <c r="V41">
        <v>-3.5067400000000002</v>
      </c>
      <c r="W41">
        <v>2.729428</v>
      </c>
      <c r="X41">
        <v>2.0535299999999999</v>
      </c>
      <c r="Y41" s="2">
        <f t="shared" si="56"/>
        <v>4.125235931731897</v>
      </c>
      <c r="AC41" s="4">
        <f t="shared" si="57"/>
        <v>1.0693417129365561</v>
      </c>
      <c r="AF41">
        <v>0.43654379999999998</v>
      </c>
      <c r="AG41">
        <v>0.49264999999999998</v>
      </c>
      <c r="AH41">
        <v>0.49049150000000002</v>
      </c>
      <c r="AI41">
        <v>0.46930559999999999</v>
      </c>
      <c r="AJ41" s="8">
        <f t="shared" si="3"/>
        <v>4.950550941550811E-2</v>
      </c>
      <c r="AK41">
        <v>252.30629999999999</v>
      </c>
      <c r="AL41">
        <v>255.0052</v>
      </c>
      <c r="AM41" s="3">
        <f t="shared" si="4"/>
        <v>2.698900000000009</v>
      </c>
      <c r="AN41" s="30">
        <f t="shared" si="58"/>
        <v>8.7367784227201444</v>
      </c>
      <c r="AO41" s="27">
        <f t="shared" si="5"/>
        <v>9.7993951473032865</v>
      </c>
      <c r="AP41" s="13">
        <f t="shared" si="6"/>
        <v>3.63088485949952</v>
      </c>
      <c r="AQ41">
        <v>2</v>
      </c>
      <c r="AR41">
        <v>4</v>
      </c>
      <c r="AU41">
        <f t="shared" si="7"/>
        <v>0</v>
      </c>
      <c r="AV41">
        <f t="shared" si="8"/>
        <v>0</v>
      </c>
      <c r="AW41">
        <f t="shared" si="9"/>
        <v>0</v>
      </c>
      <c r="AX41">
        <f t="shared" si="10"/>
        <v>0</v>
      </c>
      <c r="AY41">
        <f t="shared" si="11"/>
        <v>9.7993951473032865</v>
      </c>
      <c r="AZ41">
        <f t="shared" si="12"/>
        <v>0</v>
      </c>
      <c r="BA41">
        <f t="shared" si="13"/>
        <v>1</v>
      </c>
      <c r="BB41">
        <f t="shared" si="14"/>
        <v>0</v>
      </c>
      <c r="BC41">
        <f t="shared" si="15"/>
        <v>0</v>
      </c>
      <c r="BD41">
        <f t="shared" si="16"/>
        <v>0</v>
      </c>
      <c r="BE41">
        <f t="shared" si="17"/>
        <v>0</v>
      </c>
      <c r="BF41">
        <f t="shared" si="18"/>
        <v>0</v>
      </c>
      <c r="BG41">
        <f t="shared" si="19"/>
        <v>0</v>
      </c>
      <c r="BH41">
        <f t="shared" si="20"/>
        <v>9.7993951473032865</v>
      </c>
      <c r="BI41">
        <f t="shared" si="21"/>
        <v>0</v>
      </c>
      <c r="BJ41">
        <f t="shared" si="22"/>
        <v>1</v>
      </c>
      <c r="BK41">
        <f t="shared" si="23"/>
        <v>0</v>
      </c>
      <c r="BL41">
        <f t="shared" si="24"/>
        <v>0</v>
      </c>
      <c r="BM41">
        <f t="shared" si="25"/>
        <v>0</v>
      </c>
      <c r="BN41">
        <f t="shared" si="26"/>
        <v>0</v>
      </c>
      <c r="BO41">
        <f t="shared" si="27"/>
        <v>3.63088485949952</v>
      </c>
      <c r="BP41">
        <f t="shared" si="28"/>
        <v>0</v>
      </c>
      <c r="BQ41">
        <f t="shared" si="29"/>
        <v>1</v>
      </c>
      <c r="BR41">
        <f t="shared" si="30"/>
        <v>0</v>
      </c>
      <c r="BS41">
        <f t="shared" si="31"/>
        <v>0</v>
      </c>
      <c r="BT41">
        <f t="shared" si="32"/>
        <v>0</v>
      </c>
      <c r="BU41">
        <f t="shared" si="33"/>
        <v>0</v>
      </c>
      <c r="BV41">
        <f t="shared" si="34"/>
        <v>0</v>
      </c>
      <c r="BW41">
        <f t="shared" si="35"/>
        <v>0</v>
      </c>
      <c r="BX41">
        <f t="shared" si="36"/>
        <v>3.63088485949952</v>
      </c>
      <c r="BY41">
        <f t="shared" si="37"/>
        <v>0</v>
      </c>
      <c r="BZ41">
        <f t="shared" si="38"/>
        <v>1</v>
      </c>
      <c r="CA41">
        <f t="shared" si="39"/>
        <v>0</v>
      </c>
      <c r="CB41">
        <f t="shared" si="40"/>
        <v>0</v>
      </c>
      <c r="CC41">
        <f t="shared" si="41"/>
        <v>0</v>
      </c>
      <c r="CD41">
        <f t="shared" si="42"/>
        <v>0</v>
      </c>
      <c r="CE41">
        <f t="shared" si="43"/>
        <v>8.7367784227201444</v>
      </c>
      <c r="CF41">
        <f t="shared" si="44"/>
        <v>0</v>
      </c>
      <c r="CG41">
        <f t="shared" si="45"/>
        <v>1</v>
      </c>
      <c r="CH41">
        <f t="shared" si="46"/>
        <v>0</v>
      </c>
      <c r="CI41">
        <f t="shared" si="47"/>
        <v>0</v>
      </c>
      <c r="CJ41">
        <f t="shared" si="48"/>
        <v>0</v>
      </c>
      <c r="CK41">
        <f t="shared" si="49"/>
        <v>0</v>
      </c>
      <c r="CL41">
        <f t="shared" si="50"/>
        <v>0</v>
      </c>
      <c r="CM41">
        <f t="shared" si="51"/>
        <v>0</v>
      </c>
      <c r="CN41">
        <f t="shared" si="52"/>
        <v>8.7367784227201444</v>
      </c>
      <c r="CO41">
        <f t="shared" si="53"/>
        <v>0</v>
      </c>
      <c r="CP41">
        <f t="shared" si="54"/>
        <v>1</v>
      </c>
      <c r="CY41">
        <v>0.95762479305267301</v>
      </c>
      <c r="CZ41">
        <v>2.8028244972228999</v>
      </c>
      <c r="DA41" t="s">
        <v>52</v>
      </c>
      <c r="DB41">
        <v>0.505</v>
      </c>
      <c r="DC41">
        <v>0.41199999999999998</v>
      </c>
      <c r="DD41" t="s">
        <v>18</v>
      </c>
    </row>
    <row r="42" spans="1:108">
      <c r="A42" t="s">
        <v>16</v>
      </c>
      <c r="B42">
        <v>-0.31772660000000003</v>
      </c>
      <c r="C42">
        <v>1.6183940000000001</v>
      </c>
      <c r="D42">
        <v>-0.35343619999999998</v>
      </c>
      <c r="E42">
        <v>-1.1409259999999999E-2</v>
      </c>
      <c r="F42">
        <v>-0.40840969999999999</v>
      </c>
      <c r="G42">
        <v>-2.8094069999999999E-2</v>
      </c>
      <c r="H42">
        <v>0.91229490000000002</v>
      </c>
      <c r="I42">
        <v>-0.1308945</v>
      </c>
      <c r="J42">
        <v>1.6276740000000001</v>
      </c>
      <c r="K42">
        <v>-0.1651215</v>
      </c>
      <c r="L42">
        <v>9.4098529999999993E-3</v>
      </c>
      <c r="M42">
        <v>-0.98471299999999995</v>
      </c>
      <c r="N42">
        <v>-0.1275596</v>
      </c>
      <c r="O42">
        <v>0.11823880000000001</v>
      </c>
      <c r="P42" s="30">
        <f t="shared" si="55"/>
        <v>0.44292478323052231</v>
      </c>
      <c r="Q42" s="2">
        <f t="shared" si="1"/>
        <v>-0.60763527280038965</v>
      </c>
      <c r="R42">
        <f t="shared" si="2"/>
        <v>2.2238760792040857</v>
      </c>
      <c r="U42">
        <v>1.5990040000000001</v>
      </c>
      <c r="V42">
        <v>-0.61633459999999995</v>
      </c>
      <c r="W42">
        <v>2.1862439999999999</v>
      </c>
      <c r="X42">
        <v>-1.818084</v>
      </c>
      <c r="Y42" s="2">
        <f t="shared" si="56"/>
        <v>1.5990039206358562</v>
      </c>
      <c r="AC42" s="4">
        <f t="shared" si="57"/>
        <v>1.0025108890334224</v>
      </c>
      <c r="AF42">
        <v>0.47629929999999998</v>
      </c>
      <c r="AG42">
        <v>0.4827516</v>
      </c>
      <c r="AH42">
        <v>0.43592890000000001</v>
      </c>
      <c r="AI42">
        <v>0.32614880000000002</v>
      </c>
      <c r="AJ42" s="8">
        <f t="shared" si="3"/>
        <v>3.2691519849413181E-2</v>
      </c>
      <c r="AK42">
        <v>256.52109999999999</v>
      </c>
      <c r="AL42">
        <v>260.90309999999999</v>
      </c>
      <c r="AM42" s="3">
        <f t="shared" si="4"/>
        <v>4.382000000000005</v>
      </c>
      <c r="AN42" s="30">
        <f t="shared" si="58"/>
        <v>9.4135621403355518</v>
      </c>
      <c r="AO42" s="27">
        <f t="shared" si="5"/>
        <v>8.9376592889743876</v>
      </c>
      <c r="AP42" s="13">
        <f t="shared" si="6"/>
        <v>2.0396301435359145</v>
      </c>
      <c r="AQ42">
        <v>4</v>
      </c>
      <c r="AR42">
        <v>3</v>
      </c>
      <c r="AU42">
        <f t="shared" si="7"/>
        <v>0</v>
      </c>
      <c r="AV42">
        <f t="shared" si="8"/>
        <v>0</v>
      </c>
      <c r="AW42">
        <f t="shared" si="9"/>
        <v>0</v>
      </c>
      <c r="AX42">
        <f t="shared" si="10"/>
        <v>0</v>
      </c>
      <c r="AY42">
        <f t="shared" si="11"/>
        <v>0</v>
      </c>
      <c r="AZ42">
        <f t="shared" si="12"/>
        <v>0</v>
      </c>
      <c r="BA42">
        <f t="shared" si="13"/>
        <v>0</v>
      </c>
      <c r="BB42">
        <f t="shared" si="14"/>
        <v>0</v>
      </c>
      <c r="BC42">
        <f t="shared" si="15"/>
        <v>0</v>
      </c>
      <c r="BD42">
        <f t="shared" si="16"/>
        <v>8.9376592889743876</v>
      </c>
      <c r="BE42">
        <f t="shared" si="17"/>
        <v>0</v>
      </c>
      <c r="BF42">
        <f t="shared" si="18"/>
        <v>1</v>
      </c>
      <c r="BG42">
        <f t="shared" si="19"/>
        <v>8.9376592889743876</v>
      </c>
      <c r="BH42">
        <f t="shared" si="20"/>
        <v>0</v>
      </c>
      <c r="BI42">
        <f t="shared" si="21"/>
        <v>1</v>
      </c>
      <c r="BJ42">
        <f t="shared" si="22"/>
        <v>0</v>
      </c>
      <c r="BK42">
        <f t="shared" si="23"/>
        <v>0</v>
      </c>
      <c r="BL42">
        <f t="shared" si="24"/>
        <v>1</v>
      </c>
      <c r="BM42">
        <f t="shared" si="25"/>
        <v>0</v>
      </c>
      <c r="BN42">
        <f t="shared" si="26"/>
        <v>0</v>
      </c>
      <c r="BO42">
        <f t="shared" si="27"/>
        <v>0</v>
      </c>
      <c r="BP42">
        <f t="shared" si="28"/>
        <v>0</v>
      </c>
      <c r="BQ42">
        <f t="shared" si="29"/>
        <v>0</v>
      </c>
      <c r="BR42">
        <f t="shared" si="30"/>
        <v>0</v>
      </c>
      <c r="BS42">
        <f t="shared" si="31"/>
        <v>0</v>
      </c>
      <c r="BT42">
        <f t="shared" si="32"/>
        <v>2.0396301435359145</v>
      </c>
      <c r="BU42">
        <f t="shared" si="33"/>
        <v>0</v>
      </c>
      <c r="BV42">
        <f t="shared" si="34"/>
        <v>1</v>
      </c>
      <c r="BW42">
        <f t="shared" si="35"/>
        <v>2.0396301435359145</v>
      </c>
      <c r="BX42">
        <f t="shared" si="36"/>
        <v>0</v>
      </c>
      <c r="BY42">
        <f t="shared" si="37"/>
        <v>1</v>
      </c>
      <c r="BZ42">
        <f t="shared" si="38"/>
        <v>0</v>
      </c>
      <c r="CA42">
        <f t="shared" si="39"/>
        <v>0</v>
      </c>
      <c r="CB42">
        <f t="shared" si="40"/>
        <v>0</v>
      </c>
      <c r="CC42">
        <f t="shared" si="41"/>
        <v>0</v>
      </c>
      <c r="CD42">
        <f t="shared" si="42"/>
        <v>0</v>
      </c>
      <c r="CE42">
        <f t="shared" si="43"/>
        <v>0</v>
      </c>
      <c r="CF42">
        <f t="shared" si="44"/>
        <v>0</v>
      </c>
      <c r="CG42">
        <f t="shared" si="45"/>
        <v>0</v>
      </c>
      <c r="CH42">
        <f t="shared" si="46"/>
        <v>0</v>
      </c>
      <c r="CI42">
        <f t="shared" si="47"/>
        <v>0</v>
      </c>
      <c r="CJ42">
        <f t="shared" si="48"/>
        <v>9.4135621403355518</v>
      </c>
      <c r="CK42">
        <f t="shared" si="49"/>
        <v>0</v>
      </c>
      <c r="CL42">
        <f t="shared" si="50"/>
        <v>1</v>
      </c>
      <c r="CM42">
        <f t="shared" si="51"/>
        <v>9.4135621403355518</v>
      </c>
      <c r="CN42">
        <f t="shared" si="52"/>
        <v>0</v>
      </c>
      <c r="CO42">
        <f t="shared" si="53"/>
        <v>1</v>
      </c>
      <c r="CP42">
        <f t="shared" si="54"/>
        <v>0</v>
      </c>
      <c r="CY42">
        <v>2.72872757911682</v>
      </c>
      <c r="CZ42">
        <v>2.0549149513244598</v>
      </c>
      <c r="DA42" t="s">
        <v>53</v>
      </c>
      <c r="DB42">
        <v>0.99299999999999999</v>
      </c>
      <c r="DC42">
        <v>4.9000000000000002E-2</v>
      </c>
      <c r="DD42" t="s">
        <v>18</v>
      </c>
    </row>
    <row r="43" spans="1:108">
      <c r="A43" t="s">
        <v>22</v>
      </c>
      <c r="B43">
        <v>-0.133302</v>
      </c>
      <c r="C43">
        <v>1.6197790000000001</v>
      </c>
      <c r="D43">
        <v>-0.16177279999999999</v>
      </c>
      <c r="E43">
        <v>4.8458759999999998E-3</v>
      </c>
      <c r="F43">
        <v>-0.99144429999999995</v>
      </c>
      <c r="G43">
        <v>-3.9119000000000001E-2</v>
      </c>
      <c r="H43">
        <v>0.1244369</v>
      </c>
      <c r="I43">
        <v>-0.10739799999999999</v>
      </c>
      <c r="J43">
        <v>1.629359</v>
      </c>
      <c r="K43">
        <v>-0.37786690000000001</v>
      </c>
      <c r="L43">
        <v>-0.36851089999999997</v>
      </c>
      <c r="M43">
        <v>-0.32597569999999998</v>
      </c>
      <c r="N43">
        <v>-0.197023</v>
      </c>
      <c r="O43">
        <v>0.84801040000000005</v>
      </c>
      <c r="P43" s="30">
        <f t="shared" si="55"/>
        <v>0.93467051641167009</v>
      </c>
      <c r="Q43" s="2">
        <f t="shared" si="1"/>
        <v>0.74721794849851619</v>
      </c>
      <c r="R43">
        <f t="shared" si="2"/>
        <v>0.72693034430153036</v>
      </c>
      <c r="U43">
        <v>2.4915419999999999</v>
      </c>
      <c r="V43">
        <v>-1.157786</v>
      </c>
      <c r="W43">
        <v>3.6846969999999999</v>
      </c>
      <c r="X43">
        <v>0.78391619999999995</v>
      </c>
      <c r="Y43" s="2">
        <f t="shared" si="56"/>
        <v>2.4915419919601991</v>
      </c>
      <c r="AC43" s="4">
        <f t="shared" si="57"/>
        <v>1.0037716505896028</v>
      </c>
      <c r="AF43">
        <v>0.45384980000000003</v>
      </c>
      <c r="AG43">
        <v>0.43008570000000002</v>
      </c>
      <c r="AH43">
        <v>0.47326180000000001</v>
      </c>
      <c r="AI43">
        <v>0.36441050000000003</v>
      </c>
      <c r="AJ43" s="8">
        <f t="shared" si="3"/>
        <v>3.3663516810537766E-2</v>
      </c>
      <c r="AK43">
        <v>262.40609999999998</v>
      </c>
      <c r="AL43">
        <v>268.32249999999999</v>
      </c>
      <c r="AM43" s="3">
        <f t="shared" si="4"/>
        <v>5.9164000000000101</v>
      </c>
      <c r="AN43" s="30">
        <f t="shared" si="58"/>
        <v>7.7599185228068972</v>
      </c>
      <c r="AO43" s="27">
        <f t="shared" si="5"/>
        <v>9.5370683821932136</v>
      </c>
      <c r="AP43" s="13">
        <f t="shared" si="6"/>
        <v>1.611971533735582</v>
      </c>
      <c r="AQ43">
        <v>2</v>
      </c>
      <c r="AR43">
        <v>3</v>
      </c>
      <c r="AU43">
        <f t="shared" si="7"/>
        <v>0</v>
      </c>
      <c r="AV43">
        <f t="shared" si="8"/>
        <v>0</v>
      </c>
      <c r="AW43">
        <f t="shared" si="9"/>
        <v>0</v>
      </c>
      <c r="AX43">
        <f t="shared" si="10"/>
        <v>0</v>
      </c>
      <c r="AY43">
        <f t="shared" si="11"/>
        <v>9.5370683821932136</v>
      </c>
      <c r="AZ43">
        <f t="shared" si="12"/>
        <v>0</v>
      </c>
      <c r="BA43">
        <f t="shared" si="13"/>
        <v>1</v>
      </c>
      <c r="BB43">
        <f t="shared" si="14"/>
        <v>0</v>
      </c>
      <c r="BC43">
        <f t="shared" si="15"/>
        <v>0</v>
      </c>
      <c r="BD43">
        <f t="shared" si="16"/>
        <v>9.5370683821932136</v>
      </c>
      <c r="BE43">
        <f t="shared" si="17"/>
        <v>0</v>
      </c>
      <c r="BF43">
        <f t="shared" si="18"/>
        <v>1</v>
      </c>
      <c r="BG43">
        <f t="shared" si="19"/>
        <v>0</v>
      </c>
      <c r="BH43">
        <f t="shared" si="20"/>
        <v>0</v>
      </c>
      <c r="BI43">
        <f t="shared" si="21"/>
        <v>0</v>
      </c>
      <c r="BJ43">
        <f t="shared" si="22"/>
        <v>0</v>
      </c>
      <c r="BK43">
        <f t="shared" si="23"/>
        <v>0</v>
      </c>
      <c r="BL43">
        <f t="shared" si="24"/>
        <v>0</v>
      </c>
      <c r="BM43">
        <f t="shared" si="25"/>
        <v>0</v>
      </c>
      <c r="BN43">
        <f t="shared" si="26"/>
        <v>0</v>
      </c>
      <c r="BO43">
        <f t="shared" si="27"/>
        <v>1.611971533735582</v>
      </c>
      <c r="BP43">
        <f t="shared" si="28"/>
        <v>0</v>
      </c>
      <c r="BQ43">
        <f t="shared" si="29"/>
        <v>1</v>
      </c>
      <c r="BR43">
        <f t="shared" si="30"/>
        <v>0</v>
      </c>
      <c r="BS43">
        <f t="shared" si="31"/>
        <v>0</v>
      </c>
      <c r="BT43">
        <f t="shared" si="32"/>
        <v>1.611971533735582</v>
      </c>
      <c r="BU43">
        <f t="shared" si="33"/>
        <v>0</v>
      </c>
      <c r="BV43">
        <f t="shared" si="34"/>
        <v>1</v>
      </c>
      <c r="BW43">
        <f t="shared" si="35"/>
        <v>0</v>
      </c>
      <c r="BX43">
        <f t="shared" si="36"/>
        <v>0</v>
      </c>
      <c r="BY43">
        <f t="shared" si="37"/>
        <v>0</v>
      </c>
      <c r="BZ43">
        <f t="shared" si="38"/>
        <v>0</v>
      </c>
      <c r="CA43">
        <f t="shared" si="39"/>
        <v>0</v>
      </c>
      <c r="CB43">
        <f t="shared" si="40"/>
        <v>0</v>
      </c>
      <c r="CC43">
        <f t="shared" si="41"/>
        <v>0</v>
      </c>
      <c r="CD43">
        <f t="shared" si="42"/>
        <v>0</v>
      </c>
      <c r="CE43">
        <f t="shared" si="43"/>
        <v>7.7599185228068972</v>
      </c>
      <c r="CF43">
        <f t="shared" si="44"/>
        <v>0</v>
      </c>
      <c r="CG43">
        <f t="shared" si="45"/>
        <v>1</v>
      </c>
      <c r="CH43">
        <f t="shared" si="46"/>
        <v>0</v>
      </c>
      <c r="CI43">
        <f t="shared" si="47"/>
        <v>0</v>
      </c>
      <c r="CJ43">
        <f t="shared" si="48"/>
        <v>7.7599185228068972</v>
      </c>
      <c r="CK43">
        <f t="shared" si="49"/>
        <v>0</v>
      </c>
      <c r="CL43">
        <f t="shared" si="50"/>
        <v>1</v>
      </c>
      <c r="CM43">
        <f t="shared" si="51"/>
        <v>0</v>
      </c>
      <c r="CN43">
        <f t="shared" si="52"/>
        <v>0</v>
      </c>
      <c r="CO43">
        <f t="shared" si="53"/>
        <v>0</v>
      </c>
      <c r="CP43">
        <f t="shared" si="54"/>
        <v>0</v>
      </c>
      <c r="CY43">
        <v>1.1814759969711299</v>
      </c>
      <c r="CZ43">
        <v>2.03134965896606</v>
      </c>
      <c r="DA43" t="s">
        <v>54</v>
      </c>
      <c r="DB43">
        <v>1.2999999999999999E-2</v>
      </c>
      <c r="DC43">
        <v>0.57399999999999995</v>
      </c>
      <c r="DD43" t="s">
        <v>18</v>
      </c>
    </row>
    <row r="44" spans="1:108">
      <c r="A44" t="s">
        <v>16</v>
      </c>
      <c r="B44">
        <v>-0.1982324</v>
      </c>
      <c r="C44">
        <v>1.621472</v>
      </c>
      <c r="D44">
        <v>-0.27994859999999999</v>
      </c>
      <c r="E44">
        <v>-1.0143030000000001E-2</v>
      </c>
      <c r="F44">
        <v>-0.34633890000000001</v>
      </c>
      <c r="G44">
        <v>-2.609999E-3</v>
      </c>
      <c r="H44">
        <v>0.93805099999999997</v>
      </c>
      <c r="I44">
        <v>-0.1374387</v>
      </c>
      <c r="J44">
        <v>1.639127</v>
      </c>
      <c r="K44">
        <v>-0.31303039999999999</v>
      </c>
      <c r="L44">
        <v>-0.1899873</v>
      </c>
      <c r="M44">
        <v>-0.62049620000000005</v>
      </c>
      <c r="N44">
        <v>-0.17120279999999999</v>
      </c>
      <c r="O44">
        <v>0.74133590000000005</v>
      </c>
      <c r="P44" s="30">
        <f t="shared" si="55"/>
        <v>0.42623353462642583</v>
      </c>
      <c r="Q44" s="2">
        <f t="shared" si="1"/>
        <v>-0.63664994791972696</v>
      </c>
      <c r="R44">
        <f t="shared" si="2"/>
        <v>2.2609425479756249</v>
      </c>
      <c r="U44">
        <v>5.9083119999999996</v>
      </c>
      <c r="V44">
        <v>-5.1010819999999999</v>
      </c>
      <c r="W44">
        <v>4.8649040000000001</v>
      </c>
      <c r="X44">
        <v>0.31196839999999998</v>
      </c>
      <c r="Y44" s="2">
        <f t="shared" si="56"/>
        <v>5.9083120325295244</v>
      </c>
      <c r="AC44" s="4">
        <f t="shared" si="57"/>
        <v>1.2249794482466292</v>
      </c>
      <c r="AF44">
        <v>0.41159709999999999</v>
      </c>
      <c r="AG44">
        <v>0.48105599999999998</v>
      </c>
      <c r="AH44">
        <v>0.48787700000000001</v>
      </c>
      <c r="AI44">
        <v>0.49835400000000002</v>
      </c>
      <c r="AJ44" s="8">
        <f t="shared" si="3"/>
        <v>4.8141125005253506E-2</v>
      </c>
      <c r="AK44">
        <v>269.83690000000001</v>
      </c>
      <c r="AL44">
        <v>272.47030000000001</v>
      </c>
      <c r="AM44" s="3">
        <f t="shared" si="4"/>
        <v>2.6333999999999946</v>
      </c>
      <c r="AN44" s="30">
        <f t="shared" si="58"/>
        <v>9.1681963060040683</v>
      </c>
      <c r="AO44" s="27">
        <f t="shared" si="5"/>
        <v>10.554017985725279</v>
      </c>
      <c r="AP44" s="13">
        <f t="shared" si="6"/>
        <v>4.0077534691749452</v>
      </c>
      <c r="AQ44">
        <v>2</v>
      </c>
      <c r="AR44">
        <v>4</v>
      </c>
      <c r="AU44">
        <f t="shared" si="7"/>
        <v>0</v>
      </c>
      <c r="AV44">
        <f t="shared" si="8"/>
        <v>0</v>
      </c>
      <c r="AW44">
        <f t="shared" si="9"/>
        <v>0</v>
      </c>
      <c r="AX44">
        <f t="shared" si="10"/>
        <v>0</v>
      </c>
      <c r="AY44">
        <f t="shared" si="11"/>
        <v>10.554017985725279</v>
      </c>
      <c r="AZ44">
        <f t="shared" si="12"/>
        <v>0</v>
      </c>
      <c r="BA44">
        <f t="shared" si="13"/>
        <v>1</v>
      </c>
      <c r="BB44">
        <f t="shared" si="14"/>
        <v>0</v>
      </c>
      <c r="BC44">
        <f t="shared" si="15"/>
        <v>0</v>
      </c>
      <c r="BD44">
        <f t="shared" si="16"/>
        <v>0</v>
      </c>
      <c r="BE44">
        <f t="shared" si="17"/>
        <v>0</v>
      </c>
      <c r="BF44">
        <f t="shared" si="18"/>
        <v>0</v>
      </c>
      <c r="BG44">
        <f t="shared" si="19"/>
        <v>0</v>
      </c>
      <c r="BH44">
        <f t="shared" si="20"/>
        <v>10.554017985725279</v>
      </c>
      <c r="BI44">
        <f t="shared" si="21"/>
        <v>0</v>
      </c>
      <c r="BJ44">
        <f t="shared" si="22"/>
        <v>1</v>
      </c>
      <c r="BK44">
        <f t="shared" si="23"/>
        <v>0</v>
      </c>
      <c r="BL44">
        <f t="shared" si="24"/>
        <v>0</v>
      </c>
      <c r="BM44">
        <f t="shared" si="25"/>
        <v>0</v>
      </c>
      <c r="BN44">
        <f t="shared" si="26"/>
        <v>0</v>
      </c>
      <c r="BO44">
        <f t="shared" si="27"/>
        <v>4.0077534691749452</v>
      </c>
      <c r="BP44">
        <f t="shared" si="28"/>
        <v>0</v>
      </c>
      <c r="BQ44">
        <f t="shared" si="29"/>
        <v>1</v>
      </c>
      <c r="BR44">
        <f t="shared" si="30"/>
        <v>0</v>
      </c>
      <c r="BS44">
        <f t="shared" si="31"/>
        <v>0</v>
      </c>
      <c r="BT44">
        <f t="shared" si="32"/>
        <v>0</v>
      </c>
      <c r="BU44">
        <f t="shared" si="33"/>
        <v>0</v>
      </c>
      <c r="BV44">
        <f t="shared" si="34"/>
        <v>0</v>
      </c>
      <c r="BW44">
        <f t="shared" si="35"/>
        <v>0</v>
      </c>
      <c r="BX44">
        <f t="shared" si="36"/>
        <v>4.0077534691749452</v>
      </c>
      <c r="BY44">
        <f t="shared" si="37"/>
        <v>0</v>
      </c>
      <c r="BZ44">
        <f t="shared" si="38"/>
        <v>1</v>
      </c>
      <c r="CA44">
        <f t="shared" si="39"/>
        <v>0</v>
      </c>
      <c r="CB44">
        <f t="shared" si="40"/>
        <v>0</v>
      </c>
      <c r="CC44">
        <f t="shared" si="41"/>
        <v>0</v>
      </c>
      <c r="CD44">
        <f t="shared" si="42"/>
        <v>0</v>
      </c>
      <c r="CE44">
        <f t="shared" si="43"/>
        <v>9.1681963060040683</v>
      </c>
      <c r="CF44">
        <f t="shared" si="44"/>
        <v>0</v>
      </c>
      <c r="CG44">
        <f t="shared" si="45"/>
        <v>1</v>
      </c>
      <c r="CH44">
        <f t="shared" si="46"/>
        <v>0</v>
      </c>
      <c r="CI44">
        <f t="shared" si="47"/>
        <v>0</v>
      </c>
      <c r="CJ44">
        <f t="shared" si="48"/>
        <v>0</v>
      </c>
      <c r="CK44">
        <f t="shared" si="49"/>
        <v>0</v>
      </c>
      <c r="CL44">
        <f t="shared" si="50"/>
        <v>0</v>
      </c>
      <c r="CM44">
        <f t="shared" si="51"/>
        <v>0</v>
      </c>
      <c r="CN44">
        <f t="shared" si="52"/>
        <v>9.1681963060040683</v>
      </c>
      <c r="CO44">
        <f t="shared" si="53"/>
        <v>0</v>
      </c>
      <c r="CP44">
        <f t="shared" si="54"/>
        <v>1</v>
      </c>
      <c r="CY44">
        <v>1.4704442024230999</v>
      </c>
      <c r="CZ44">
        <v>2.5571475028991699</v>
      </c>
      <c r="DA44" t="s">
        <v>55</v>
      </c>
      <c r="DB44">
        <v>0.34100000000000003</v>
      </c>
      <c r="DC44">
        <v>0.81100000000000005</v>
      </c>
      <c r="DD44" t="s">
        <v>18</v>
      </c>
    </row>
    <row r="45" spans="1:108">
      <c r="A45" t="s">
        <v>20</v>
      </c>
      <c r="B45">
        <v>-0.17925759999999999</v>
      </c>
      <c r="C45">
        <v>1.615861</v>
      </c>
      <c r="D45">
        <v>-0.29686980000000002</v>
      </c>
      <c r="E45">
        <v>1.7055230000000001E-2</v>
      </c>
      <c r="F45">
        <v>-0.59294619999999998</v>
      </c>
      <c r="G45">
        <v>1.270116E-2</v>
      </c>
      <c r="H45">
        <v>0.80496120000000004</v>
      </c>
      <c r="I45">
        <v>-0.1938011</v>
      </c>
      <c r="J45">
        <v>1.6179749999999999</v>
      </c>
      <c r="K45">
        <v>-0.38630710000000001</v>
      </c>
      <c r="L45">
        <v>-2.027899E-2</v>
      </c>
      <c r="M45">
        <v>0.40852729999999998</v>
      </c>
      <c r="N45">
        <v>3.556554E-3</v>
      </c>
      <c r="O45">
        <v>0.91251389999999999</v>
      </c>
      <c r="P45" s="30">
        <f t="shared" si="55"/>
        <v>-0.84912289359296889</v>
      </c>
      <c r="Q45" s="2">
        <f t="shared" si="1"/>
        <v>0.44201937684739279</v>
      </c>
      <c r="R45">
        <f t="shared" si="2"/>
        <v>1.1129476563947547</v>
      </c>
      <c r="U45">
        <v>5.8527880000000003</v>
      </c>
      <c r="V45">
        <v>4.2577020000000001</v>
      </c>
      <c r="W45">
        <v>2.738934</v>
      </c>
      <c r="X45">
        <v>3.3510369999999998</v>
      </c>
      <c r="Y45" s="2">
        <f t="shared" si="56"/>
        <v>5.8527880088764022</v>
      </c>
      <c r="AC45" s="4">
        <f t="shared" si="57"/>
        <v>1.2189935561220762</v>
      </c>
      <c r="AF45">
        <v>0.47120119999999999</v>
      </c>
      <c r="AG45">
        <v>0.46640239999999999</v>
      </c>
      <c r="AH45">
        <v>0.4801474</v>
      </c>
      <c r="AI45">
        <v>0.48061169999999998</v>
      </c>
      <c r="AJ45" s="8">
        <f t="shared" si="3"/>
        <v>5.0714959719113793E-2</v>
      </c>
      <c r="AK45">
        <v>273.9873</v>
      </c>
      <c r="AL45">
        <v>278.5865</v>
      </c>
      <c r="AM45" s="3">
        <f t="shared" si="4"/>
        <v>4.5991999999999962</v>
      </c>
      <c r="AN45" s="30">
        <f t="shared" si="58"/>
        <v>8.0634491553019014</v>
      </c>
      <c r="AO45" s="27">
        <f t="shared" si="5"/>
        <v>10.458187435385646</v>
      </c>
      <c r="AP45" s="13">
        <f t="shared" si="6"/>
        <v>2.2739144710788084</v>
      </c>
      <c r="AQ45">
        <v>2</v>
      </c>
      <c r="AR45">
        <v>1</v>
      </c>
      <c r="AU45">
        <f t="shared" si="7"/>
        <v>0</v>
      </c>
      <c r="AV45">
        <f t="shared" si="8"/>
        <v>10.458187435385646</v>
      </c>
      <c r="AW45">
        <f t="shared" si="9"/>
        <v>0</v>
      </c>
      <c r="AX45">
        <f t="shared" si="10"/>
        <v>1</v>
      </c>
      <c r="AY45">
        <f t="shared" si="11"/>
        <v>10.458187435385646</v>
      </c>
      <c r="AZ45">
        <f t="shared" si="12"/>
        <v>0</v>
      </c>
      <c r="BA45">
        <f t="shared" si="13"/>
        <v>1</v>
      </c>
      <c r="BB45">
        <f t="shared" si="14"/>
        <v>0</v>
      </c>
      <c r="BC45">
        <f t="shared" si="15"/>
        <v>0</v>
      </c>
      <c r="BD45">
        <f t="shared" si="16"/>
        <v>0</v>
      </c>
      <c r="BE45">
        <f t="shared" si="17"/>
        <v>0</v>
      </c>
      <c r="BF45">
        <f t="shared" si="18"/>
        <v>0</v>
      </c>
      <c r="BG45">
        <f t="shared" si="19"/>
        <v>0</v>
      </c>
      <c r="BH45">
        <f t="shared" si="20"/>
        <v>0</v>
      </c>
      <c r="BI45">
        <f t="shared" si="21"/>
        <v>0</v>
      </c>
      <c r="BJ45">
        <f t="shared" si="22"/>
        <v>0</v>
      </c>
      <c r="BK45">
        <f t="shared" si="23"/>
        <v>0</v>
      </c>
      <c r="BL45">
        <f t="shared" si="24"/>
        <v>0</v>
      </c>
      <c r="BM45">
        <f t="shared" si="25"/>
        <v>0</v>
      </c>
      <c r="BN45">
        <f t="shared" si="26"/>
        <v>1</v>
      </c>
      <c r="BO45">
        <f t="shared" si="27"/>
        <v>2.2739144710788084</v>
      </c>
      <c r="BP45">
        <f t="shared" si="28"/>
        <v>0</v>
      </c>
      <c r="BQ45">
        <f t="shared" si="29"/>
        <v>1</v>
      </c>
      <c r="BR45">
        <f t="shared" si="30"/>
        <v>0</v>
      </c>
      <c r="BS45">
        <f t="shared" si="31"/>
        <v>0</v>
      </c>
      <c r="BT45">
        <f t="shared" si="32"/>
        <v>0</v>
      </c>
      <c r="BU45">
        <f t="shared" si="33"/>
        <v>0</v>
      </c>
      <c r="BV45">
        <f t="shared" si="34"/>
        <v>0</v>
      </c>
      <c r="BW45">
        <f t="shared" si="35"/>
        <v>0</v>
      </c>
      <c r="BX45">
        <f t="shared" si="36"/>
        <v>0</v>
      </c>
      <c r="BY45">
        <f t="shared" si="37"/>
        <v>0</v>
      </c>
      <c r="BZ45">
        <f t="shared" si="38"/>
        <v>0</v>
      </c>
      <c r="CA45">
        <f t="shared" si="39"/>
        <v>0</v>
      </c>
      <c r="CB45">
        <f t="shared" si="40"/>
        <v>8.0634491553019014</v>
      </c>
      <c r="CC45">
        <f t="shared" si="41"/>
        <v>0</v>
      </c>
      <c r="CD45">
        <f t="shared" si="42"/>
        <v>1</v>
      </c>
      <c r="CE45">
        <f t="shared" si="43"/>
        <v>8.0634491553019014</v>
      </c>
      <c r="CF45">
        <f t="shared" si="44"/>
        <v>0</v>
      </c>
      <c r="CG45">
        <f t="shared" si="45"/>
        <v>1</v>
      </c>
      <c r="CH45">
        <f t="shared" si="46"/>
        <v>0</v>
      </c>
      <c r="CI45">
        <f t="shared" si="47"/>
        <v>0</v>
      </c>
      <c r="CJ45">
        <f t="shared" si="48"/>
        <v>0</v>
      </c>
      <c r="CK45">
        <f t="shared" si="49"/>
        <v>0</v>
      </c>
      <c r="CL45">
        <f t="shared" si="50"/>
        <v>0</v>
      </c>
      <c r="CM45">
        <f t="shared" si="51"/>
        <v>0</v>
      </c>
      <c r="CN45">
        <f t="shared" si="52"/>
        <v>0</v>
      </c>
      <c r="CO45">
        <f t="shared" si="53"/>
        <v>0</v>
      </c>
      <c r="CP45">
        <f t="shared" si="54"/>
        <v>0</v>
      </c>
      <c r="CY45">
        <v>0.89787042140960704</v>
      </c>
      <c r="CZ45">
        <v>0.247910887002945</v>
      </c>
      <c r="DA45" t="s">
        <v>56</v>
      </c>
      <c r="DB45">
        <v>0.124</v>
      </c>
      <c r="DC45">
        <v>0.86199999999999999</v>
      </c>
      <c r="DD45" t="s">
        <v>18</v>
      </c>
    </row>
    <row r="46" spans="1:108">
      <c r="A46" t="s">
        <v>16</v>
      </c>
      <c r="B46">
        <v>-0.21251429999999999</v>
      </c>
      <c r="C46">
        <v>1.614868</v>
      </c>
      <c r="D46">
        <v>-0.40267649999999999</v>
      </c>
      <c r="E46">
        <v>1.6722979999999998E-2</v>
      </c>
      <c r="F46">
        <v>0.3901695</v>
      </c>
      <c r="G46">
        <v>-1.1602980000000001E-2</v>
      </c>
      <c r="H46">
        <v>0.92051799999999995</v>
      </c>
      <c r="I46">
        <v>-0.2375101</v>
      </c>
      <c r="J46">
        <v>1.6113759999999999</v>
      </c>
      <c r="K46">
        <v>-0.35499930000000002</v>
      </c>
      <c r="L46">
        <v>-5.2570580000000002E-3</v>
      </c>
      <c r="M46">
        <v>-0.82855250000000003</v>
      </c>
      <c r="N46">
        <v>1.205027E-2</v>
      </c>
      <c r="O46">
        <v>-0.55975699999999995</v>
      </c>
      <c r="P46" s="30">
        <f t="shared" si="55"/>
        <v>0.68738073624837448</v>
      </c>
      <c r="Q46" s="2">
        <f t="shared" si="1"/>
        <v>-5.5015446869285278E-2</v>
      </c>
      <c r="R46">
        <f t="shared" si="2"/>
        <v>1.6258395640684042</v>
      </c>
      <c r="U46">
        <v>5.8084499999999997</v>
      </c>
      <c r="V46">
        <v>5.0980629999999998</v>
      </c>
      <c r="W46">
        <v>2.035228</v>
      </c>
      <c r="X46">
        <v>-2.71766</v>
      </c>
      <c r="Y46" s="2">
        <f t="shared" si="56"/>
        <v>5.8084492245475925</v>
      </c>
      <c r="AC46" s="4">
        <f t="shared" si="57"/>
        <v>1.2142607947014152</v>
      </c>
      <c r="AF46">
        <v>0.47581950000000001</v>
      </c>
      <c r="AG46">
        <v>0.44366549999999999</v>
      </c>
      <c r="AH46">
        <v>0.48762260000000002</v>
      </c>
      <c r="AI46">
        <v>0.30259950000000002</v>
      </c>
      <c r="AJ46" s="8">
        <f t="shared" si="3"/>
        <v>3.1149417300586291E-2</v>
      </c>
      <c r="AK46">
        <v>280.08749999999998</v>
      </c>
      <c r="AL46">
        <v>283.77089999999998</v>
      </c>
      <c r="AM46" s="3">
        <f t="shared" si="4"/>
        <v>3.683400000000006</v>
      </c>
      <c r="AN46" s="30">
        <f t="shared" si="58"/>
        <v>9.3078423219433333</v>
      </c>
      <c r="AO46" s="27">
        <f t="shared" si="5"/>
        <v>11.144810649014195</v>
      </c>
      <c r="AP46" s="13">
        <f t="shared" si="6"/>
        <v>3.0256856841543618</v>
      </c>
      <c r="AQ46">
        <v>3</v>
      </c>
      <c r="AR46">
        <v>1</v>
      </c>
      <c r="AU46">
        <f t="shared" si="7"/>
        <v>0</v>
      </c>
      <c r="AV46">
        <f t="shared" si="8"/>
        <v>11.144810649014195</v>
      </c>
      <c r="AW46">
        <f t="shared" si="9"/>
        <v>0</v>
      </c>
      <c r="AX46">
        <f t="shared" si="10"/>
        <v>1</v>
      </c>
      <c r="AY46">
        <f t="shared" si="11"/>
        <v>0</v>
      </c>
      <c r="AZ46">
        <f t="shared" si="12"/>
        <v>0</v>
      </c>
      <c r="BA46">
        <f t="shared" si="13"/>
        <v>0</v>
      </c>
      <c r="BB46">
        <f t="shared" si="14"/>
        <v>0</v>
      </c>
      <c r="BC46">
        <f t="shared" si="15"/>
        <v>11.144810649014195</v>
      </c>
      <c r="BD46">
        <f t="shared" si="16"/>
        <v>0</v>
      </c>
      <c r="BE46">
        <f t="shared" si="17"/>
        <v>1</v>
      </c>
      <c r="BF46">
        <f t="shared" si="18"/>
        <v>0</v>
      </c>
      <c r="BG46">
        <f t="shared" si="19"/>
        <v>0</v>
      </c>
      <c r="BH46">
        <f t="shared" si="20"/>
        <v>0</v>
      </c>
      <c r="BI46">
        <f t="shared" si="21"/>
        <v>0</v>
      </c>
      <c r="BJ46">
        <f t="shared" si="22"/>
        <v>0</v>
      </c>
      <c r="BK46">
        <f t="shared" si="23"/>
        <v>0</v>
      </c>
      <c r="BL46">
        <f t="shared" si="24"/>
        <v>0</v>
      </c>
      <c r="BM46">
        <f t="shared" si="25"/>
        <v>0</v>
      </c>
      <c r="BN46">
        <f t="shared" si="26"/>
        <v>1</v>
      </c>
      <c r="BO46">
        <f t="shared" si="27"/>
        <v>0</v>
      </c>
      <c r="BP46">
        <f t="shared" si="28"/>
        <v>0</v>
      </c>
      <c r="BQ46">
        <f t="shared" si="29"/>
        <v>0</v>
      </c>
      <c r="BR46">
        <f t="shared" si="30"/>
        <v>0</v>
      </c>
      <c r="BS46">
        <f t="shared" si="31"/>
        <v>3.0256856841543618</v>
      </c>
      <c r="BT46">
        <f t="shared" si="32"/>
        <v>0</v>
      </c>
      <c r="BU46">
        <f t="shared" si="33"/>
        <v>1</v>
      </c>
      <c r="BV46">
        <f t="shared" si="34"/>
        <v>0</v>
      </c>
      <c r="BW46">
        <f t="shared" si="35"/>
        <v>0</v>
      </c>
      <c r="BX46">
        <f t="shared" si="36"/>
        <v>0</v>
      </c>
      <c r="BY46">
        <f t="shared" si="37"/>
        <v>0</v>
      </c>
      <c r="BZ46">
        <f t="shared" si="38"/>
        <v>0</v>
      </c>
      <c r="CA46">
        <f t="shared" si="39"/>
        <v>0</v>
      </c>
      <c r="CB46">
        <f t="shared" si="40"/>
        <v>9.3078423219433333</v>
      </c>
      <c r="CC46">
        <f t="shared" si="41"/>
        <v>0</v>
      </c>
      <c r="CD46">
        <f t="shared" si="42"/>
        <v>1</v>
      </c>
      <c r="CE46">
        <f t="shared" si="43"/>
        <v>0</v>
      </c>
      <c r="CF46">
        <f t="shared" si="44"/>
        <v>0</v>
      </c>
      <c r="CG46">
        <f t="shared" si="45"/>
        <v>0</v>
      </c>
      <c r="CH46">
        <f t="shared" si="46"/>
        <v>0</v>
      </c>
      <c r="CI46">
        <f t="shared" si="47"/>
        <v>9.3078423219433333</v>
      </c>
      <c r="CJ46">
        <f t="shared" si="48"/>
        <v>0</v>
      </c>
      <c r="CK46">
        <f t="shared" si="49"/>
        <v>1</v>
      </c>
      <c r="CL46">
        <f t="shared" si="50"/>
        <v>0</v>
      </c>
      <c r="CM46">
        <f t="shared" si="51"/>
        <v>0</v>
      </c>
      <c r="CN46">
        <f t="shared" si="52"/>
        <v>0</v>
      </c>
      <c r="CO46">
        <f t="shared" si="53"/>
        <v>0</v>
      </c>
      <c r="CP46">
        <f t="shared" si="54"/>
        <v>0</v>
      </c>
      <c r="CY46">
        <v>1.9807364940643299</v>
      </c>
      <c r="CZ46">
        <v>7.8990556299686404E-2</v>
      </c>
      <c r="DA46" t="s">
        <v>57</v>
      </c>
      <c r="DB46">
        <v>0.997</v>
      </c>
      <c r="DC46">
        <v>0.95199999999999996</v>
      </c>
      <c r="DD46" t="s">
        <v>18</v>
      </c>
    </row>
    <row r="47" spans="1:108">
      <c r="A47" t="s">
        <v>20</v>
      </c>
      <c r="B47">
        <v>-0.25070150000000002</v>
      </c>
      <c r="C47">
        <v>1.611359</v>
      </c>
      <c r="D47">
        <v>-0.36064299999999999</v>
      </c>
      <c r="E47">
        <v>-9.2906459999999996E-3</v>
      </c>
      <c r="F47">
        <v>-0.83605370000000001</v>
      </c>
      <c r="G47">
        <v>2.0361379999999998E-2</v>
      </c>
      <c r="H47">
        <v>-0.54819110000000004</v>
      </c>
      <c r="I47">
        <v>-0.15357390000000001</v>
      </c>
      <c r="J47">
        <v>1.6315280000000001</v>
      </c>
      <c r="K47">
        <v>-0.2407213</v>
      </c>
      <c r="L47">
        <v>-1.7323560000000002E-2</v>
      </c>
      <c r="M47">
        <v>-0.96898799999999996</v>
      </c>
      <c r="N47">
        <v>-0.13915559999999999</v>
      </c>
      <c r="O47">
        <v>0.2034649</v>
      </c>
      <c r="P47" s="30">
        <f t="shared" si="55"/>
        <v>0.99192031096614397</v>
      </c>
      <c r="Q47" s="2">
        <f t="shared" si="1"/>
        <v>0.96781180661434352</v>
      </c>
      <c r="R47">
        <f t="shared" si="2"/>
        <v>0.25441057786852217</v>
      </c>
      <c r="U47">
        <v>2.1455769999999998</v>
      </c>
      <c r="V47">
        <v>-1.026246</v>
      </c>
      <c r="W47">
        <v>2.5605720000000001</v>
      </c>
      <c r="X47">
        <v>-2.1216170000000001</v>
      </c>
      <c r="Y47" s="2">
        <f t="shared" si="56"/>
        <v>2.1455777822128121</v>
      </c>
      <c r="AC47" s="4">
        <f t="shared" si="57"/>
        <v>1.0003311115050486</v>
      </c>
      <c r="AF47">
        <v>0.43715500000000002</v>
      </c>
      <c r="AG47">
        <v>0.4544202</v>
      </c>
      <c r="AH47">
        <v>0.44851059999999998</v>
      </c>
      <c r="AI47">
        <v>0.34962650000000001</v>
      </c>
      <c r="AJ47" s="8">
        <f t="shared" si="3"/>
        <v>3.1150866577880472E-2</v>
      </c>
      <c r="AK47">
        <v>285.28719999999998</v>
      </c>
      <c r="AL47">
        <v>288.98779999999999</v>
      </c>
      <c r="AM47" s="3">
        <f t="shared" si="4"/>
        <v>3.7006000000000085</v>
      </c>
      <c r="AN47" s="30">
        <f t="shared" si="58"/>
        <v>6.3522201620284644</v>
      </c>
      <c r="AO47" s="27">
        <f t="shared" si="5"/>
        <v>9.4283552778949691</v>
      </c>
      <c r="AP47" s="13">
        <f t="shared" si="6"/>
        <v>2.5477909738677371</v>
      </c>
      <c r="AQ47">
        <v>4</v>
      </c>
      <c r="AR47">
        <v>3</v>
      </c>
      <c r="AU47">
        <f t="shared" si="7"/>
        <v>0</v>
      </c>
      <c r="AV47">
        <f t="shared" si="8"/>
        <v>0</v>
      </c>
      <c r="AW47">
        <f t="shared" si="9"/>
        <v>0</v>
      </c>
      <c r="AX47">
        <f t="shared" si="10"/>
        <v>0</v>
      </c>
      <c r="AY47">
        <f t="shared" si="11"/>
        <v>0</v>
      </c>
      <c r="AZ47">
        <f t="shared" si="12"/>
        <v>0</v>
      </c>
      <c r="BA47">
        <f t="shared" si="13"/>
        <v>0</v>
      </c>
      <c r="BB47">
        <f t="shared" si="14"/>
        <v>0</v>
      </c>
      <c r="BC47">
        <f t="shared" si="15"/>
        <v>0</v>
      </c>
      <c r="BD47">
        <f t="shared" si="16"/>
        <v>9.4283552778949691</v>
      </c>
      <c r="BE47">
        <f t="shared" si="17"/>
        <v>0</v>
      </c>
      <c r="BF47">
        <f t="shared" si="18"/>
        <v>1</v>
      </c>
      <c r="BG47">
        <f t="shared" si="19"/>
        <v>9.4283552778949691</v>
      </c>
      <c r="BH47">
        <f t="shared" si="20"/>
        <v>0</v>
      </c>
      <c r="BI47">
        <f t="shared" si="21"/>
        <v>1</v>
      </c>
      <c r="BJ47">
        <f t="shared" si="22"/>
        <v>0</v>
      </c>
      <c r="BK47">
        <f t="shared" si="23"/>
        <v>0</v>
      </c>
      <c r="BL47">
        <f t="shared" si="24"/>
        <v>1</v>
      </c>
      <c r="BM47">
        <f t="shared" si="25"/>
        <v>0</v>
      </c>
      <c r="BN47">
        <f t="shared" si="26"/>
        <v>0</v>
      </c>
      <c r="BO47">
        <f t="shared" si="27"/>
        <v>0</v>
      </c>
      <c r="BP47">
        <f t="shared" si="28"/>
        <v>0</v>
      </c>
      <c r="BQ47">
        <f t="shared" si="29"/>
        <v>0</v>
      </c>
      <c r="BR47">
        <f t="shared" si="30"/>
        <v>0</v>
      </c>
      <c r="BS47">
        <f t="shared" si="31"/>
        <v>0</v>
      </c>
      <c r="BT47">
        <f t="shared" si="32"/>
        <v>2.5477909738677371</v>
      </c>
      <c r="BU47">
        <f t="shared" si="33"/>
        <v>0</v>
      </c>
      <c r="BV47">
        <f t="shared" si="34"/>
        <v>1</v>
      </c>
      <c r="BW47">
        <f t="shared" si="35"/>
        <v>2.5477909738677371</v>
      </c>
      <c r="BX47">
        <f t="shared" si="36"/>
        <v>0</v>
      </c>
      <c r="BY47">
        <f t="shared" si="37"/>
        <v>1</v>
      </c>
      <c r="BZ47">
        <f t="shared" si="38"/>
        <v>0</v>
      </c>
      <c r="CA47">
        <f t="shared" si="39"/>
        <v>0</v>
      </c>
      <c r="CB47">
        <f t="shared" si="40"/>
        <v>0</v>
      </c>
      <c r="CC47">
        <f t="shared" si="41"/>
        <v>0</v>
      </c>
      <c r="CD47">
        <f t="shared" si="42"/>
        <v>0</v>
      </c>
      <c r="CE47">
        <f t="shared" si="43"/>
        <v>0</v>
      </c>
      <c r="CF47">
        <f t="shared" si="44"/>
        <v>0</v>
      </c>
      <c r="CG47">
        <f t="shared" si="45"/>
        <v>0</v>
      </c>
      <c r="CH47">
        <f t="shared" si="46"/>
        <v>0</v>
      </c>
      <c r="CI47">
        <f t="shared" si="47"/>
        <v>0</v>
      </c>
      <c r="CJ47">
        <f t="shared" si="48"/>
        <v>6.3522201620284644</v>
      </c>
      <c r="CK47">
        <f t="shared" si="49"/>
        <v>0</v>
      </c>
      <c r="CL47">
        <f t="shared" si="50"/>
        <v>1</v>
      </c>
      <c r="CM47">
        <f t="shared" si="51"/>
        <v>6.3522201620284644</v>
      </c>
      <c r="CN47">
        <f t="shared" si="52"/>
        <v>0</v>
      </c>
      <c r="CO47">
        <f t="shared" si="53"/>
        <v>1</v>
      </c>
      <c r="CP47">
        <f t="shared" si="54"/>
        <v>0</v>
      </c>
      <c r="CY47">
        <v>2.5335116386413601</v>
      </c>
      <c r="CZ47">
        <v>2.2558410167694101</v>
      </c>
      <c r="DA47" t="s">
        <v>58</v>
      </c>
      <c r="DB47">
        <v>0.52100000000000002</v>
      </c>
      <c r="DC47">
        <v>0.29399999999999998</v>
      </c>
      <c r="DD47" t="s">
        <v>18</v>
      </c>
    </row>
    <row r="48" spans="1:108">
      <c r="A48" t="s">
        <v>22</v>
      </c>
      <c r="B48">
        <v>-0.15296190000000001</v>
      </c>
      <c r="C48">
        <v>1.6231120000000001</v>
      </c>
      <c r="D48">
        <v>-0.25440410000000002</v>
      </c>
      <c r="E48">
        <v>-1.4555200000000001E-2</v>
      </c>
      <c r="F48">
        <v>-0.96642919999999999</v>
      </c>
      <c r="G48">
        <v>-5.6075279999999998E-2</v>
      </c>
      <c r="H48">
        <v>0.25031629999999999</v>
      </c>
      <c r="I48">
        <v>-0.1470284</v>
      </c>
      <c r="J48">
        <v>1.616428</v>
      </c>
      <c r="K48">
        <v>-0.25719799999999998</v>
      </c>
      <c r="L48">
        <v>1.2050909999999999E-3</v>
      </c>
      <c r="M48">
        <v>-0.98705569999999998</v>
      </c>
      <c r="N48">
        <v>-2.3021529999999998E-2</v>
      </c>
      <c r="O48">
        <v>0.15871279999999999</v>
      </c>
      <c r="P48" s="30">
        <f t="shared" si="55"/>
        <v>0.18512920510577441</v>
      </c>
      <c r="Q48" s="2">
        <f t="shared" si="1"/>
        <v>-0.93145435483380823</v>
      </c>
      <c r="R48">
        <f t="shared" si="2"/>
        <v>2.7691859765710714</v>
      </c>
      <c r="U48">
        <v>0.88235680000000005</v>
      </c>
      <c r="V48">
        <v>-0.42262319999999998</v>
      </c>
      <c r="W48">
        <v>1.688639</v>
      </c>
      <c r="X48">
        <v>-1.091985</v>
      </c>
      <c r="Y48" s="2">
        <f t="shared" si="56"/>
        <v>0.88235637272674572</v>
      </c>
      <c r="AC48" s="4">
        <f t="shared" si="57"/>
        <v>1.0194226884377611</v>
      </c>
      <c r="AF48">
        <v>0.48464849999999998</v>
      </c>
      <c r="AG48">
        <v>0.40376689999999998</v>
      </c>
      <c r="AH48">
        <v>0.45387290000000002</v>
      </c>
      <c r="AI48">
        <v>0.3168724</v>
      </c>
      <c r="AJ48" s="8">
        <f t="shared" si="3"/>
        <v>2.8143379834204767E-2</v>
      </c>
      <c r="AK48">
        <v>290.48840000000001</v>
      </c>
      <c r="AL48">
        <v>291.75220000000002</v>
      </c>
      <c r="AM48" s="3">
        <f t="shared" si="4"/>
        <v>1.2638000000000034</v>
      </c>
      <c r="AN48" s="30">
        <f t="shared" si="58"/>
        <v>9.9702030024353032</v>
      </c>
      <c r="AO48" s="27">
        <f t="shared" si="5"/>
        <v>8.3201751188291819</v>
      </c>
      <c r="AP48" s="13">
        <f t="shared" si="6"/>
        <v>6.5834587108950462</v>
      </c>
      <c r="AQ48">
        <v>4</v>
      </c>
      <c r="AR48">
        <v>4</v>
      </c>
      <c r="AU48">
        <f t="shared" si="7"/>
        <v>0</v>
      </c>
      <c r="AV48">
        <f t="shared" si="8"/>
        <v>0</v>
      </c>
      <c r="AW48">
        <f t="shared" si="9"/>
        <v>0</v>
      </c>
      <c r="AX48">
        <f t="shared" si="10"/>
        <v>0</v>
      </c>
      <c r="AY48">
        <f t="shared" si="11"/>
        <v>0</v>
      </c>
      <c r="AZ48">
        <f t="shared" si="12"/>
        <v>0</v>
      </c>
      <c r="BA48">
        <f t="shared" si="13"/>
        <v>0</v>
      </c>
      <c r="BB48">
        <f t="shared" si="14"/>
        <v>0</v>
      </c>
      <c r="BC48">
        <f t="shared" si="15"/>
        <v>0</v>
      </c>
      <c r="BD48">
        <f t="shared" si="16"/>
        <v>0</v>
      </c>
      <c r="BE48">
        <f t="shared" si="17"/>
        <v>0</v>
      </c>
      <c r="BF48">
        <f t="shared" si="18"/>
        <v>0</v>
      </c>
      <c r="BG48">
        <f t="shared" si="19"/>
        <v>8.3201751188291819</v>
      </c>
      <c r="BH48">
        <f t="shared" si="20"/>
        <v>8.3201751188291819</v>
      </c>
      <c r="BI48">
        <f t="shared" si="21"/>
        <v>1</v>
      </c>
      <c r="BJ48">
        <f t="shared" si="22"/>
        <v>1</v>
      </c>
      <c r="BK48">
        <f t="shared" si="23"/>
        <v>0</v>
      </c>
      <c r="BL48">
        <f t="shared" si="24"/>
        <v>0</v>
      </c>
      <c r="BM48">
        <f t="shared" si="25"/>
        <v>0</v>
      </c>
      <c r="BN48">
        <f t="shared" si="26"/>
        <v>0</v>
      </c>
      <c r="BO48">
        <f t="shared" si="27"/>
        <v>0</v>
      </c>
      <c r="BP48">
        <f t="shared" si="28"/>
        <v>0</v>
      </c>
      <c r="BQ48">
        <f t="shared" si="29"/>
        <v>0</v>
      </c>
      <c r="BR48">
        <f t="shared" si="30"/>
        <v>0</v>
      </c>
      <c r="BS48">
        <f t="shared" si="31"/>
        <v>0</v>
      </c>
      <c r="BT48">
        <f t="shared" si="32"/>
        <v>0</v>
      </c>
      <c r="BU48">
        <f t="shared" si="33"/>
        <v>0</v>
      </c>
      <c r="BV48">
        <f t="shared" si="34"/>
        <v>0</v>
      </c>
      <c r="BW48">
        <f t="shared" si="35"/>
        <v>6.5834587108950462</v>
      </c>
      <c r="BX48">
        <f t="shared" si="36"/>
        <v>6.5834587108950462</v>
      </c>
      <c r="BY48">
        <f t="shared" si="37"/>
        <v>1</v>
      </c>
      <c r="BZ48">
        <f t="shared" si="38"/>
        <v>1</v>
      </c>
      <c r="CA48">
        <f t="shared" si="39"/>
        <v>0</v>
      </c>
      <c r="CB48">
        <f t="shared" si="40"/>
        <v>0</v>
      </c>
      <c r="CC48">
        <f t="shared" si="41"/>
        <v>0</v>
      </c>
      <c r="CD48">
        <f t="shared" si="42"/>
        <v>0</v>
      </c>
      <c r="CE48">
        <f t="shared" si="43"/>
        <v>0</v>
      </c>
      <c r="CF48">
        <f t="shared" si="44"/>
        <v>0</v>
      </c>
      <c r="CG48">
        <f t="shared" si="45"/>
        <v>0</v>
      </c>
      <c r="CH48">
        <f t="shared" si="46"/>
        <v>0</v>
      </c>
      <c r="CI48">
        <f t="shared" si="47"/>
        <v>0</v>
      </c>
      <c r="CJ48">
        <f t="shared" si="48"/>
        <v>0</v>
      </c>
      <c r="CK48">
        <f t="shared" si="49"/>
        <v>0</v>
      </c>
      <c r="CL48">
        <f t="shared" si="50"/>
        <v>0</v>
      </c>
      <c r="CM48">
        <f t="shared" si="51"/>
        <v>9.9702030024353032</v>
      </c>
      <c r="CN48">
        <f t="shared" si="52"/>
        <v>9.9702030024353032</v>
      </c>
      <c r="CO48">
        <f t="shared" si="53"/>
        <v>1</v>
      </c>
      <c r="CP48">
        <f t="shared" si="54"/>
        <v>1</v>
      </c>
      <c r="CY48">
        <v>2.8216538429260298</v>
      </c>
      <c r="CZ48">
        <v>2.9032139778137198</v>
      </c>
      <c r="DA48" t="s">
        <v>59</v>
      </c>
      <c r="DB48">
        <v>3.3000000000000002E-2</v>
      </c>
      <c r="DC48">
        <v>0.79</v>
      </c>
      <c r="DD48" t="s">
        <v>18</v>
      </c>
    </row>
    <row r="49" spans="1:108">
      <c r="A49" t="s">
        <v>16</v>
      </c>
      <c r="B49">
        <v>-0.152812</v>
      </c>
      <c r="C49">
        <v>1.6139969999999999</v>
      </c>
      <c r="D49">
        <v>-0.25516830000000001</v>
      </c>
      <c r="E49">
        <v>5.3725719999999999E-3</v>
      </c>
      <c r="F49">
        <v>-0.98011740000000003</v>
      </c>
      <c r="G49">
        <v>-6.5888429999999996E-3</v>
      </c>
      <c r="H49">
        <v>0.1982362</v>
      </c>
      <c r="I49">
        <v>-3.4568160000000001E-2</v>
      </c>
      <c r="J49">
        <v>1.606017</v>
      </c>
      <c r="K49">
        <v>-0.39830310000000002</v>
      </c>
      <c r="L49">
        <v>4.4385519999999998E-2</v>
      </c>
      <c r="M49">
        <v>-2.6678139999999999E-2</v>
      </c>
      <c r="N49">
        <v>-1.097397E-2</v>
      </c>
      <c r="O49">
        <v>0.99859790000000004</v>
      </c>
      <c r="P49" s="30">
        <f t="shared" si="55"/>
        <v>0.98637075092844428</v>
      </c>
      <c r="Q49" s="2">
        <f t="shared" si="1"/>
        <v>0.94585451657428621</v>
      </c>
      <c r="R49">
        <f t="shared" si="2"/>
        <v>0.33057914626125173</v>
      </c>
      <c r="U49">
        <v>5.9593319999999999</v>
      </c>
      <c r="V49">
        <v>-0.1242273</v>
      </c>
      <c r="W49">
        <v>1.63079</v>
      </c>
      <c r="X49">
        <v>5.7040709999999999</v>
      </c>
      <c r="Y49" s="2">
        <f t="shared" si="56"/>
        <v>5.9593315165870395</v>
      </c>
      <c r="AC49" s="4">
        <f t="shared" si="57"/>
        <v>1.2305371260623332</v>
      </c>
      <c r="AF49">
        <v>0.47119939999999999</v>
      </c>
      <c r="AG49">
        <v>0.48659659999999999</v>
      </c>
      <c r="AH49">
        <v>0.44312689999999999</v>
      </c>
      <c r="AI49">
        <v>0.34046530000000003</v>
      </c>
      <c r="AJ49" s="8">
        <f t="shared" si="3"/>
        <v>3.4591928052197012E-2</v>
      </c>
      <c r="AK49">
        <v>293.2713</v>
      </c>
      <c r="AL49">
        <v>298.08760000000001</v>
      </c>
      <c r="AM49" s="3">
        <f t="shared" si="4"/>
        <v>4.8163000000000125</v>
      </c>
      <c r="AN49" s="30">
        <f t="shared" si="58"/>
        <v>6.8777046664789356</v>
      </c>
      <c r="AO49" s="27">
        <f t="shared" si="5"/>
        <v>11.049787666177602</v>
      </c>
      <c r="AP49" s="13">
        <f t="shared" si="6"/>
        <v>2.2942482125651589</v>
      </c>
      <c r="AQ49">
        <v>1</v>
      </c>
      <c r="AR49">
        <v>1</v>
      </c>
      <c r="AU49">
        <f t="shared" si="7"/>
        <v>11.049787666177602</v>
      </c>
      <c r="AV49">
        <f t="shared" si="8"/>
        <v>11.049787666177602</v>
      </c>
      <c r="AW49">
        <f t="shared" si="9"/>
        <v>1</v>
      </c>
      <c r="AX49">
        <f t="shared" si="10"/>
        <v>1</v>
      </c>
      <c r="AY49">
        <f t="shared" si="11"/>
        <v>0</v>
      </c>
      <c r="AZ49">
        <f t="shared" si="12"/>
        <v>0</v>
      </c>
      <c r="BA49">
        <f t="shared" si="13"/>
        <v>0</v>
      </c>
      <c r="BB49">
        <f t="shared" si="14"/>
        <v>0</v>
      </c>
      <c r="BC49">
        <f t="shared" si="15"/>
        <v>0</v>
      </c>
      <c r="BD49">
        <f t="shared" si="16"/>
        <v>0</v>
      </c>
      <c r="BE49">
        <f t="shared" si="17"/>
        <v>0</v>
      </c>
      <c r="BF49">
        <f t="shared" si="18"/>
        <v>0</v>
      </c>
      <c r="BG49">
        <f t="shared" si="19"/>
        <v>0</v>
      </c>
      <c r="BH49">
        <f t="shared" si="20"/>
        <v>0</v>
      </c>
      <c r="BI49">
        <f t="shared" si="21"/>
        <v>0</v>
      </c>
      <c r="BJ49">
        <f t="shared" si="22"/>
        <v>0</v>
      </c>
      <c r="BK49">
        <f t="shared" si="23"/>
        <v>2.2942482125651589</v>
      </c>
      <c r="BL49">
        <f t="shared" si="24"/>
        <v>0</v>
      </c>
      <c r="BM49">
        <f t="shared" si="25"/>
        <v>1</v>
      </c>
      <c r="BN49">
        <f t="shared" si="26"/>
        <v>1</v>
      </c>
      <c r="BO49">
        <f t="shared" si="27"/>
        <v>0</v>
      </c>
      <c r="BP49">
        <f t="shared" si="28"/>
        <v>0</v>
      </c>
      <c r="BQ49">
        <f t="shared" si="29"/>
        <v>0</v>
      </c>
      <c r="BR49">
        <f t="shared" si="30"/>
        <v>0</v>
      </c>
      <c r="BS49">
        <f t="shared" si="31"/>
        <v>0</v>
      </c>
      <c r="BT49">
        <f t="shared" si="32"/>
        <v>0</v>
      </c>
      <c r="BU49">
        <f t="shared" si="33"/>
        <v>0</v>
      </c>
      <c r="BV49">
        <f t="shared" si="34"/>
        <v>0</v>
      </c>
      <c r="BW49">
        <f t="shared" si="35"/>
        <v>0</v>
      </c>
      <c r="BX49">
        <f t="shared" si="36"/>
        <v>0</v>
      </c>
      <c r="BY49">
        <f t="shared" si="37"/>
        <v>0</v>
      </c>
      <c r="BZ49">
        <f t="shared" si="38"/>
        <v>0</v>
      </c>
      <c r="CA49">
        <f t="shared" si="39"/>
        <v>6.8777046664789356</v>
      </c>
      <c r="CB49">
        <f t="shared" si="40"/>
        <v>6.8777046664789356</v>
      </c>
      <c r="CC49">
        <f t="shared" si="41"/>
        <v>1</v>
      </c>
      <c r="CD49">
        <f t="shared" si="42"/>
        <v>1</v>
      </c>
      <c r="CE49">
        <f t="shared" si="43"/>
        <v>0</v>
      </c>
      <c r="CF49">
        <f t="shared" si="44"/>
        <v>0</v>
      </c>
      <c r="CG49">
        <f t="shared" si="45"/>
        <v>0</v>
      </c>
      <c r="CH49">
        <f t="shared" si="46"/>
        <v>0</v>
      </c>
      <c r="CI49">
        <f t="shared" si="47"/>
        <v>0</v>
      </c>
      <c r="CJ49">
        <f t="shared" si="48"/>
        <v>0</v>
      </c>
      <c r="CK49">
        <f t="shared" si="49"/>
        <v>0</v>
      </c>
      <c r="CL49">
        <f t="shared" si="50"/>
        <v>0</v>
      </c>
      <c r="CM49">
        <f t="shared" si="51"/>
        <v>0</v>
      </c>
      <c r="CN49">
        <f t="shared" si="52"/>
        <v>0</v>
      </c>
      <c r="CO49">
        <f t="shared" si="53"/>
        <v>0</v>
      </c>
      <c r="CP49">
        <f t="shared" si="54"/>
        <v>0</v>
      </c>
      <c r="CY49">
        <v>5.5631147697567896E-3</v>
      </c>
      <c r="CZ49">
        <v>0.53115034103393599</v>
      </c>
      <c r="DA49" t="s">
        <v>60</v>
      </c>
      <c r="DB49">
        <v>0.43099999999999999</v>
      </c>
      <c r="DC49">
        <v>0.17100000000000001</v>
      </c>
      <c r="DD49" t="s">
        <v>18</v>
      </c>
    </row>
    <row r="50" spans="1:108">
      <c r="A50" t="s">
        <v>22</v>
      </c>
      <c r="B50">
        <v>-2.4798870000000001E-2</v>
      </c>
      <c r="C50">
        <v>1.60551</v>
      </c>
      <c r="D50">
        <v>-0.41396500000000003</v>
      </c>
      <c r="E50">
        <v>5.6643539999999999E-2</v>
      </c>
      <c r="F50">
        <v>-1.8003970000000001E-2</v>
      </c>
      <c r="G50">
        <v>-7.4346739999999996E-3</v>
      </c>
      <c r="H50">
        <v>0.99820450000000005</v>
      </c>
      <c r="I50">
        <v>-2.5137039999999999E-2</v>
      </c>
      <c r="J50">
        <v>1.6208819999999999</v>
      </c>
      <c r="K50">
        <v>-0.40852949999999999</v>
      </c>
      <c r="L50">
        <v>-7.0231539999999995E-2</v>
      </c>
      <c r="M50">
        <v>9.1904810000000003E-2</v>
      </c>
      <c r="N50">
        <v>-5.3975209999999997E-3</v>
      </c>
      <c r="O50">
        <v>0.99327330000000003</v>
      </c>
      <c r="P50" s="30">
        <f t="shared" si="55"/>
        <v>-0.36164547289285465</v>
      </c>
      <c r="Q50" s="2">
        <f t="shared" si="1"/>
        <v>-0.73842510387220706</v>
      </c>
      <c r="R50">
        <f t="shared" si="2"/>
        <v>2.4015282103108095</v>
      </c>
      <c r="U50">
        <v>5.3761450000000002</v>
      </c>
      <c r="V50">
        <v>1.4239459999999999</v>
      </c>
      <c r="W50">
        <v>2.8256049999999999</v>
      </c>
      <c r="X50">
        <v>4.6174799999999996</v>
      </c>
      <c r="Y50" s="2">
        <f t="shared" si="56"/>
        <v>5.3761447427874662</v>
      </c>
      <c r="AC50" s="4">
        <f t="shared" si="57"/>
        <v>1.1703996679498974</v>
      </c>
      <c r="AF50">
        <v>0.42181239999999998</v>
      </c>
      <c r="AG50">
        <v>0.47511599999999998</v>
      </c>
      <c r="AH50">
        <v>0.46883190000000002</v>
      </c>
      <c r="AI50">
        <v>0.31169530000000001</v>
      </c>
      <c r="AJ50" s="8">
        <f t="shared" si="3"/>
        <v>2.9286428081851317E-2</v>
      </c>
      <c r="AK50">
        <v>299.58800000000002</v>
      </c>
      <c r="AL50">
        <v>302.29239999999999</v>
      </c>
      <c r="AM50" s="3">
        <f t="shared" si="4"/>
        <v>2.7043999999999642</v>
      </c>
      <c r="AN50" s="30">
        <f t="shared" si="58"/>
        <v>9.9065060599996695</v>
      </c>
      <c r="AO50" s="27">
        <f t="shared" si="5"/>
        <v>11.069125353818674</v>
      </c>
      <c r="AP50" s="13">
        <f t="shared" si="6"/>
        <v>4.0930059731618176</v>
      </c>
      <c r="AQ50">
        <v>1</v>
      </c>
      <c r="AR50">
        <v>1</v>
      </c>
      <c r="AU50">
        <f t="shared" si="7"/>
        <v>11.069125353818674</v>
      </c>
      <c r="AV50">
        <f t="shared" si="8"/>
        <v>11.069125353818674</v>
      </c>
      <c r="AW50">
        <f t="shared" si="9"/>
        <v>1</v>
      </c>
      <c r="AX50">
        <f t="shared" si="10"/>
        <v>1</v>
      </c>
      <c r="AY50">
        <f t="shared" si="11"/>
        <v>0</v>
      </c>
      <c r="AZ50">
        <f t="shared" si="12"/>
        <v>0</v>
      </c>
      <c r="BA50">
        <f t="shared" si="13"/>
        <v>0</v>
      </c>
      <c r="BB50">
        <f t="shared" si="14"/>
        <v>0</v>
      </c>
      <c r="BC50">
        <f t="shared" si="15"/>
        <v>0</v>
      </c>
      <c r="BD50">
        <f t="shared" si="16"/>
        <v>0</v>
      </c>
      <c r="BE50">
        <f t="shared" si="17"/>
        <v>0</v>
      </c>
      <c r="BF50">
        <f t="shared" si="18"/>
        <v>0</v>
      </c>
      <c r="BG50">
        <f t="shared" si="19"/>
        <v>0</v>
      </c>
      <c r="BH50">
        <f t="shared" si="20"/>
        <v>0</v>
      </c>
      <c r="BI50">
        <f t="shared" si="21"/>
        <v>0</v>
      </c>
      <c r="BJ50">
        <f t="shared" si="22"/>
        <v>0</v>
      </c>
      <c r="BK50">
        <f t="shared" si="23"/>
        <v>4.0930059731618176</v>
      </c>
      <c r="BL50">
        <f t="shared" si="24"/>
        <v>0</v>
      </c>
      <c r="BM50">
        <f t="shared" si="25"/>
        <v>1</v>
      </c>
      <c r="BN50">
        <f t="shared" si="26"/>
        <v>1</v>
      </c>
      <c r="BO50">
        <f t="shared" si="27"/>
        <v>0</v>
      </c>
      <c r="BP50">
        <f t="shared" si="28"/>
        <v>0</v>
      </c>
      <c r="BQ50">
        <f t="shared" si="29"/>
        <v>0</v>
      </c>
      <c r="BR50">
        <f t="shared" si="30"/>
        <v>0</v>
      </c>
      <c r="BS50">
        <f t="shared" si="31"/>
        <v>0</v>
      </c>
      <c r="BT50">
        <f t="shared" si="32"/>
        <v>0</v>
      </c>
      <c r="BU50">
        <f t="shared" si="33"/>
        <v>0</v>
      </c>
      <c r="BV50">
        <f t="shared" si="34"/>
        <v>0</v>
      </c>
      <c r="BW50">
        <f t="shared" si="35"/>
        <v>0</v>
      </c>
      <c r="BX50">
        <f t="shared" si="36"/>
        <v>0</v>
      </c>
      <c r="BY50">
        <f t="shared" si="37"/>
        <v>0</v>
      </c>
      <c r="BZ50">
        <f t="shared" si="38"/>
        <v>0</v>
      </c>
      <c r="CA50">
        <f t="shared" si="39"/>
        <v>9.9065060599996695</v>
      </c>
      <c r="CB50">
        <f t="shared" si="40"/>
        <v>9.9065060599996695</v>
      </c>
      <c r="CC50">
        <f t="shared" si="41"/>
        <v>1</v>
      </c>
      <c r="CD50">
        <f t="shared" si="42"/>
        <v>1</v>
      </c>
      <c r="CE50">
        <f t="shared" si="43"/>
        <v>0</v>
      </c>
      <c r="CF50">
        <f t="shared" si="44"/>
        <v>0</v>
      </c>
      <c r="CG50">
        <f t="shared" si="45"/>
        <v>0</v>
      </c>
      <c r="CH50">
        <f t="shared" si="46"/>
        <v>0</v>
      </c>
      <c r="CI50">
        <f t="shared" si="47"/>
        <v>0</v>
      </c>
      <c r="CJ50">
        <f t="shared" si="48"/>
        <v>0</v>
      </c>
      <c r="CK50">
        <f t="shared" si="49"/>
        <v>0</v>
      </c>
      <c r="CL50">
        <f t="shared" si="50"/>
        <v>0</v>
      </c>
      <c r="CM50">
        <f t="shared" si="51"/>
        <v>0</v>
      </c>
      <c r="CN50">
        <f t="shared" si="52"/>
        <v>0</v>
      </c>
      <c r="CO50">
        <f t="shared" si="53"/>
        <v>0</v>
      </c>
      <c r="CP50">
        <f t="shared" si="54"/>
        <v>0</v>
      </c>
      <c r="CY50">
        <v>0.36003792285919201</v>
      </c>
      <c r="CZ50">
        <v>0.69993335008621205</v>
      </c>
      <c r="DA50" t="s">
        <v>61</v>
      </c>
      <c r="DB50">
        <v>0.39300000000000002</v>
      </c>
      <c r="DC50">
        <v>0.79500000000000004</v>
      </c>
      <c r="DD50" t="s">
        <v>18</v>
      </c>
    </row>
    <row r="51" spans="1:108">
      <c r="A51" t="s">
        <v>20</v>
      </c>
      <c r="B51">
        <v>-1.258594E-2</v>
      </c>
      <c r="C51">
        <v>1.6130310000000001</v>
      </c>
      <c r="D51">
        <v>-0.42252780000000001</v>
      </c>
      <c r="E51">
        <v>-1.2712349999999999E-3</v>
      </c>
      <c r="F51">
        <v>7.2139780000000001E-2</v>
      </c>
      <c r="G51">
        <v>-1.08188E-2</v>
      </c>
      <c r="H51">
        <v>0.99733510000000003</v>
      </c>
      <c r="I51">
        <v>-0.1638165</v>
      </c>
      <c r="J51">
        <v>1.614924</v>
      </c>
      <c r="K51">
        <v>-0.34884510000000002</v>
      </c>
      <c r="L51">
        <v>1.383411E-2</v>
      </c>
      <c r="M51">
        <v>-0.96150329999999995</v>
      </c>
      <c r="N51">
        <v>1.4268680000000001E-2</v>
      </c>
      <c r="O51">
        <v>-0.27407369999999998</v>
      </c>
      <c r="P51" s="30">
        <f t="shared" si="55"/>
        <v>0.90517504345578903</v>
      </c>
      <c r="Q51" s="2">
        <f t="shared" si="1"/>
        <v>0.63868371859037909</v>
      </c>
      <c r="R51">
        <f t="shared" si="2"/>
        <v>0.8780099134133067</v>
      </c>
      <c r="U51">
        <v>5.9642520000000001</v>
      </c>
      <c r="V51">
        <v>2.603332</v>
      </c>
      <c r="W51">
        <v>1.9782679999999999</v>
      </c>
      <c r="X51">
        <v>-5.7700399999999998</v>
      </c>
      <c r="Y51" s="2">
        <f t="shared" si="56"/>
        <v>5.9642528001528978</v>
      </c>
      <c r="AC51" s="4">
        <f t="shared" si="57"/>
        <v>1.2310760970751156</v>
      </c>
      <c r="AF51">
        <v>0.4221472</v>
      </c>
      <c r="AG51">
        <v>0.4451484</v>
      </c>
      <c r="AH51">
        <v>0.44529180000000002</v>
      </c>
      <c r="AI51">
        <v>0.45567299999999999</v>
      </c>
      <c r="AJ51" s="8">
        <f t="shared" si="3"/>
        <v>3.8129992827659276E-2</v>
      </c>
      <c r="AK51">
        <v>303.80509999999998</v>
      </c>
      <c r="AL51">
        <v>309.10570000000001</v>
      </c>
      <c r="AM51" s="3">
        <f t="shared" si="4"/>
        <v>5.3006000000000313</v>
      </c>
      <c r="AN51" s="30">
        <f t="shared" si="58"/>
        <v>8.147087101637462</v>
      </c>
      <c r="AO51" s="27">
        <f t="shared" si="5"/>
        <v>10.911119182804525</v>
      </c>
      <c r="AP51" s="13">
        <f t="shared" si="6"/>
        <v>2.0584686984123421</v>
      </c>
      <c r="AQ51">
        <v>4</v>
      </c>
      <c r="AR51">
        <v>1</v>
      </c>
      <c r="AU51">
        <f t="shared" si="7"/>
        <v>0</v>
      </c>
      <c r="AV51">
        <f t="shared" si="8"/>
        <v>10.911119182804525</v>
      </c>
      <c r="AW51">
        <f t="shared" si="9"/>
        <v>0</v>
      </c>
      <c r="AX51">
        <f t="shared" si="10"/>
        <v>1</v>
      </c>
      <c r="AY51">
        <f t="shared" si="11"/>
        <v>0</v>
      </c>
      <c r="AZ51">
        <f t="shared" si="12"/>
        <v>0</v>
      </c>
      <c r="BA51">
        <f t="shared" si="13"/>
        <v>0</v>
      </c>
      <c r="BB51">
        <f t="shared" si="14"/>
        <v>0</v>
      </c>
      <c r="BC51">
        <f t="shared" si="15"/>
        <v>0</v>
      </c>
      <c r="BD51">
        <f t="shared" si="16"/>
        <v>0</v>
      </c>
      <c r="BE51">
        <f t="shared" si="17"/>
        <v>0</v>
      </c>
      <c r="BF51">
        <f t="shared" si="18"/>
        <v>0</v>
      </c>
      <c r="BG51">
        <f t="shared" si="19"/>
        <v>10.911119182804525</v>
      </c>
      <c r="BH51">
        <f t="shared" si="20"/>
        <v>0</v>
      </c>
      <c r="BI51">
        <f t="shared" si="21"/>
        <v>1</v>
      </c>
      <c r="BJ51">
        <f t="shared" si="22"/>
        <v>0</v>
      </c>
      <c r="BK51">
        <f t="shared" si="23"/>
        <v>0</v>
      </c>
      <c r="BL51">
        <f t="shared" si="24"/>
        <v>0</v>
      </c>
      <c r="BM51">
        <f t="shared" si="25"/>
        <v>0</v>
      </c>
      <c r="BN51">
        <f t="shared" si="26"/>
        <v>1</v>
      </c>
      <c r="BO51">
        <f t="shared" si="27"/>
        <v>0</v>
      </c>
      <c r="BP51">
        <f t="shared" si="28"/>
        <v>0</v>
      </c>
      <c r="BQ51">
        <f t="shared" si="29"/>
        <v>0</v>
      </c>
      <c r="BR51">
        <f t="shared" si="30"/>
        <v>0</v>
      </c>
      <c r="BS51">
        <f t="shared" si="31"/>
        <v>0</v>
      </c>
      <c r="BT51">
        <f t="shared" si="32"/>
        <v>0</v>
      </c>
      <c r="BU51">
        <f t="shared" si="33"/>
        <v>0</v>
      </c>
      <c r="BV51">
        <f t="shared" si="34"/>
        <v>0</v>
      </c>
      <c r="BW51">
        <f t="shared" si="35"/>
        <v>2.0584686984123421</v>
      </c>
      <c r="BX51">
        <f t="shared" si="36"/>
        <v>0</v>
      </c>
      <c r="BY51">
        <f t="shared" si="37"/>
        <v>1</v>
      </c>
      <c r="BZ51">
        <f t="shared" si="38"/>
        <v>0</v>
      </c>
      <c r="CA51">
        <f t="shared" si="39"/>
        <v>0</v>
      </c>
      <c r="CB51">
        <f t="shared" si="40"/>
        <v>8.147087101637462</v>
      </c>
      <c r="CC51">
        <f t="shared" si="41"/>
        <v>0</v>
      </c>
      <c r="CD51">
        <f t="shared" si="42"/>
        <v>1</v>
      </c>
      <c r="CE51">
        <f t="shared" si="43"/>
        <v>0</v>
      </c>
      <c r="CF51">
        <f t="shared" si="44"/>
        <v>0</v>
      </c>
      <c r="CG51">
        <f t="shared" si="45"/>
        <v>0</v>
      </c>
      <c r="CH51">
        <f t="shared" si="46"/>
        <v>0</v>
      </c>
      <c r="CI51">
        <f t="shared" si="47"/>
        <v>0</v>
      </c>
      <c r="CJ51">
        <f t="shared" si="48"/>
        <v>0</v>
      </c>
      <c r="CK51">
        <f t="shared" si="49"/>
        <v>0</v>
      </c>
      <c r="CL51">
        <f t="shared" si="50"/>
        <v>0</v>
      </c>
      <c r="CM51">
        <f t="shared" si="51"/>
        <v>8.147087101637462</v>
      </c>
      <c r="CN51">
        <f t="shared" si="52"/>
        <v>0</v>
      </c>
      <c r="CO51">
        <f t="shared" si="53"/>
        <v>1</v>
      </c>
      <c r="CP51">
        <f t="shared" si="54"/>
        <v>0</v>
      </c>
      <c r="CY51">
        <v>2.6828134059906001</v>
      </c>
      <c r="CZ51">
        <v>0.13872414827346799</v>
      </c>
      <c r="DA51" t="s">
        <v>62</v>
      </c>
      <c r="DB51">
        <v>0.752</v>
      </c>
      <c r="DC51">
        <v>0.24099999999999999</v>
      </c>
      <c r="DD51" t="s">
        <v>18</v>
      </c>
    </row>
    <row r="52" spans="1:108">
      <c r="A52" t="s">
        <v>20</v>
      </c>
      <c r="B52">
        <v>-0.1583513</v>
      </c>
      <c r="C52">
        <v>1.610946</v>
      </c>
      <c r="D52">
        <v>-0.34331650000000002</v>
      </c>
      <c r="E52">
        <v>4.4711480000000003E-3</v>
      </c>
      <c r="F52">
        <v>-0.95974820000000005</v>
      </c>
      <c r="G52">
        <v>3.8095549999999999E-2</v>
      </c>
      <c r="H52">
        <v>-0.27823029999999999</v>
      </c>
      <c r="I52">
        <v>-0.23723939999999999</v>
      </c>
      <c r="J52">
        <v>1.6356569999999999</v>
      </c>
      <c r="K52">
        <v>-0.25248809999999999</v>
      </c>
      <c r="L52">
        <v>0.1860195</v>
      </c>
      <c r="M52">
        <v>-0.82661779999999996</v>
      </c>
      <c r="N52">
        <v>-0.3365802</v>
      </c>
      <c r="O52">
        <v>-0.41086919999999999</v>
      </c>
      <c r="P52" s="30">
        <f t="shared" si="55"/>
        <v>0.99601688397960009</v>
      </c>
      <c r="Q52" s="2">
        <f t="shared" si="1"/>
        <v>0.98409926634486422</v>
      </c>
      <c r="R52">
        <f t="shared" si="2"/>
        <v>0.1785668062050334</v>
      </c>
      <c r="U52">
        <v>3.3053409999999999</v>
      </c>
      <c r="V52">
        <v>1.3980870000000001</v>
      </c>
      <c r="W52">
        <v>4.0722950000000004</v>
      </c>
      <c r="X52">
        <v>-1.9068210000000001</v>
      </c>
      <c r="Y52" s="2">
        <f t="shared" si="56"/>
        <v>3.3053419494854297</v>
      </c>
      <c r="AC52" s="4">
        <f t="shared" si="57"/>
        <v>1.0264472907631945</v>
      </c>
      <c r="AF52">
        <v>0.44578610000000002</v>
      </c>
      <c r="AG52">
        <v>0.46491179999999999</v>
      </c>
      <c r="AH52">
        <v>0.43746550000000001</v>
      </c>
      <c r="AI52">
        <v>0.40201740000000002</v>
      </c>
      <c r="AJ52" s="8">
        <f t="shared" si="3"/>
        <v>3.6449011203282373E-2</v>
      </c>
      <c r="AK52">
        <v>310.62310000000002</v>
      </c>
      <c r="AL52">
        <v>314.07069999999999</v>
      </c>
      <c r="AM52" s="3">
        <f t="shared" si="4"/>
        <v>3.4475999999999658</v>
      </c>
      <c r="AN52" s="30">
        <f t="shared" si="58"/>
        <v>5.6520999804624203</v>
      </c>
      <c r="AO52" s="27">
        <f t="shared" si="5"/>
        <v>9.862363269647604</v>
      </c>
      <c r="AP52" s="13">
        <f t="shared" si="6"/>
        <v>2.8606460348206584</v>
      </c>
      <c r="AQ52">
        <v>3</v>
      </c>
      <c r="AR52">
        <v>2</v>
      </c>
      <c r="AU52">
        <f t="shared" si="7"/>
        <v>0</v>
      </c>
      <c r="AV52">
        <f t="shared" si="8"/>
        <v>0</v>
      </c>
      <c r="AW52">
        <f t="shared" si="9"/>
        <v>0</v>
      </c>
      <c r="AX52">
        <f t="shared" si="10"/>
        <v>0</v>
      </c>
      <c r="AY52">
        <f t="shared" si="11"/>
        <v>0</v>
      </c>
      <c r="AZ52">
        <f t="shared" si="12"/>
        <v>9.862363269647604</v>
      </c>
      <c r="BA52">
        <f t="shared" si="13"/>
        <v>0</v>
      </c>
      <c r="BB52">
        <f t="shared" si="14"/>
        <v>1</v>
      </c>
      <c r="BC52">
        <f t="shared" si="15"/>
        <v>9.862363269647604</v>
      </c>
      <c r="BD52">
        <f t="shared" si="16"/>
        <v>0</v>
      </c>
      <c r="BE52">
        <f t="shared" si="17"/>
        <v>1</v>
      </c>
      <c r="BF52">
        <f t="shared" si="18"/>
        <v>0</v>
      </c>
      <c r="BG52">
        <f t="shared" si="19"/>
        <v>0</v>
      </c>
      <c r="BH52">
        <f t="shared" si="20"/>
        <v>0</v>
      </c>
      <c r="BI52">
        <f t="shared" si="21"/>
        <v>0</v>
      </c>
      <c r="BJ52">
        <f t="shared" si="22"/>
        <v>0</v>
      </c>
      <c r="BK52">
        <f t="shared" si="23"/>
        <v>0</v>
      </c>
      <c r="BL52">
        <f t="shared" si="24"/>
        <v>0</v>
      </c>
      <c r="BM52">
        <f t="shared" si="25"/>
        <v>0</v>
      </c>
      <c r="BN52">
        <f t="shared" si="26"/>
        <v>0</v>
      </c>
      <c r="BO52">
        <f t="shared" si="27"/>
        <v>0</v>
      </c>
      <c r="BP52">
        <f t="shared" si="28"/>
        <v>2.8606460348206584</v>
      </c>
      <c r="BQ52">
        <f t="shared" si="29"/>
        <v>0</v>
      </c>
      <c r="BR52">
        <f t="shared" si="30"/>
        <v>1</v>
      </c>
      <c r="BS52">
        <f t="shared" si="31"/>
        <v>2.8606460348206584</v>
      </c>
      <c r="BT52">
        <f t="shared" si="32"/>
        <v>0</v>
      </c>
      <c r="BU52">
        <f t="shared" si="33"/>
        <v>1</v>
      </c>
      <c r="BV52">
        <f t="shared" si="34"/>
        <v>0</v>
      </c>
      <c r="BW52">
        <f t="shared" si="35"/>
        <v>0</v>
      </c>
      <c r="BX52">
        <f t="shared" si="36"/>
        <v>0</v>
      </c>
      <c r="BY52">
        <f t="shared" si="37"/>
        <v>0</v>
      </c>
      <c r="BZ52">
        <f t="shared" si="38"/>
        <v>0</v>
      </c>
      <c r="CA52">
        <f t="shared" si="39"/>
        <v>0</v>
      </c>
      <c r="CB52">
        <f t="shared" si="40"/>
        <v>0</v>
      </c>
      <c r="CC52">
        <f t="shared" si="41"/>
        <v>0</v>
      </c>
      <c r="CD52">
        <f t="shared" si="42"/>
        <v>0</v>
      </c>
      <c r="CE52">
        <f t="shared" si="43"/>
        <v>0</v>
      </c>
      <c r="CF52">
        <f t="shared" si="44"/>
        <v>5.6520999804624203</v>
      </c>
      <c r="CG52">
        <f t="shared" si="45"/>
        <v>0</v>
      </c>
      <c r="CH52">
        <f t="shared" si="46"/>
        <v>1</v>
      </c>
      <c r="CI52">
        <f t="shared" si="47"/>
        <v>5.6520999804624203</v>
      </c>
      <c r="CJ52">
        <f t="shared" si="48"/>
        <v>0</v>
      </c>
      <c r="CK52">
        <f t="shared" si="49"/>
        <v>1</v>
      </c>
      <c r="CL52">
        <f t="shared" si="50"/>
        <v>0</v>
      </c>
      <c r="CM52">
        <f t="shared" si="51"/>
        <v>0</v>
      </c>
      <c r="CN52">
        <f t="shared" si="52"/>
        <v>0</v>
      </c>
      <c r="CO52">
        <f t="shared" si="53"/>
        <v>0</v>
      </c>
      <c r="CP52">
        <f t="shared" si="54"/>
        <v>0</v>
      </c>
      <c r="CY52">
        <v>2.06351566314697</v>
      </c>
      <c r="CZ52">
        <v>1.0069278478622401</v>
      </c>
      <c r="DA52" t="s">
        <v>63</v>
      </c>
      <c r="DB52">
        <v>0.82699999999999996</v>
      </c>
      <c r="DC52">
        <v>0.86099999999999999</v>
      </c>
      <c r="DD52" t="s">
        <v>18</v>
      </c>
    </row>
    <row r="53" spans="1:108">
      <c r="A53" t="s">
        <v>16</v>
      </c>
      <c r="B53">
        <v>-0.1888243</v>
      </c>
      <c r="C53">
        <v>1.6328609999999999</v>
      </c>
      <c r="D53">
        <v>-0.2991856</v>
      </c>
      <c r="E53">
        <v>4.965315E-2</v>
      </c>
      <c r="F53">
        <v>-0.88413770000000003</v>
      </c>
      <c r="G53">
        <v>-0.12057080000000001</v>
      </c>
      <c r="H53">
        <v>-0.44866220000000001</v>
      </c>
      <c r="I53">
        <v>-0.23872070000000001</v>
      </c>
      <c r="J53">
        <v>1.6338330000000001</v>
      </c>
      <c r="K53">
        <v>-0.27273449999999999</v>
      </c>
      <c r="L53">
        <v>0.18603900000000001</v>
      </c>
      <c r="M53">
        <v>-0.81167730000000005</v>
      </c>
      <c r="N53">
        <v>-0.27958699999999997</v>
      </c>
      <c r="O53">
        <v>-0.47791280000000003</v>
      </c>
      <c r="P53" s="30">
        <f t="shared" si="55"/>
        <v>-0.31931531843111</v>
      </c>
      <c r="Q53" s="2">
        <f t="shared" si="1"/>
        <v>-0.79607545483047759</v>
      </c>
      <c r="R53">
        <f t="shared" si="2"/>
        <v>2.4915788666923344</v>
      </c>
      <c r="U53">
        <v>0.91577889999999995</v>
      </c>
      <c r="V53">
        <v>0.38195089999999998</v>
      </c>
      <c r="W53">
        <v>2.1638639999999998</v>
      </c>
      <c r="X53">
        <v>-0.77970799999999996</v>
      </c>
      <c r="Y53" s="2">
        <f t="shared" si="56"/>
        <v>0.9157785168073117</v>
      </c>
      <c r="AC53" s="4">
        <f t="shared" si="57"/>
        <v>1.0182836675260385</v>
      </c>
      <c r="AF53">
        <v>0.40789690000000001</v>
      </c>
      <c r="AG53">
        <v>0.4312221</v>
      </c>
      <c r="AH53">
        <v>0.4971872</v>
      </c>
      <c r="AI53">
        <v>0.35837859999999999</v>
      </c>
      <c r="AJ53" s="8">
        <f t="shared" si="3"/>
        <v>3.1341041375093644E-2</v>
      </c>
      <c r="AK53">
        <v>315.58960000000002</v>
      </c>
      <c r="AL53">
        <v>317.27140000000003</v>
      </c>
      <c r="AM53" s="3">
        <f t="shared" si="4"/>
        <v>1.6818000000000097</v>
      </c>
      <c r="AN53" s="30">
        <f t="shared" si="58"/>
        <v>9.6609309231137068</v>
      </c>
      <c r="AO53" s="27">
        <f t="shared" si="5"/>
        <v>8.2169419124089913</v>
      </c>
      <c r="AP53" s="13">
        <f t="shared" si="6"/>
        <v>4.8858020646979092</v>
      </c>
      <c r="AQ53">
        <v>3</v>
      </c>
      <c r="AR53">
        <v>1</v>
      </c>
      <c r="AU53">
        <f t="shared" si="7"/>
        <v>0</v>
      </c>
      <c r="AV53">
        <f t="shared" si="8"/>
        <v>8.2169419124089913</v>
      </c>
      <c r="AW53">
        <f t="shared" si="9"/>
        <v>0</v>
      </c>
      <c r="AX53">
        <f t="shared" si="10"/>
        <v>1</v>
      </c>
      <c r="AY53">
        <f t="shared" si="11"/>
        <v>0</v>
      </c>
      <c r="AZ53">
        <f t="shared" si="12"/>
        <v>0</v>
      </c>
      <c r="BA53">
        <f t="shared" si="13"/>
        <v>0</v>
      </c>
      <c r="BB53">
        <f t="shared" si="14"/>
        <v>0</v>
      </c>
      <c r="BC53">
        <f t="shared" si="15"/>
        <v>8.2169419124089913</v>
      </c>
      <c r="BD53">
        <f t="shared" si="16"/>
        <v>0</v>
      </c>
      <c r="BE53">
        <f t="shared" si="17"/>
        <v>1</v>
      </c>
      <c r="BF53">
        <f t="shared" si="18"/>
        <v>0</v>
      </c>
      <c r="BG53">
        <f t="shared" si="19"/>
        <v>0</v>
      </c>
      <c r="BH53">
        <f t="shared" si="20"/>
        <v>0</v>
      </c>
      <c r="BI53">
        <f t="shared" si="21"/>
        <v>0</v>
      </c>
      <c r="BJ53">
        <f t="shared" si="22"/>
        <v>0</v>
      </c>
      <c r="BK53">
        <f t="shared" si="23"/>
        <v>0</v>
      </c>
      <c r="BL53">
        <f t="shared" si="24"/>
        <v>0</v>
      </c>
      <c r="BM53">
        <f t="shared" si="25"/>
        <v>0</v>
      </c>
      <c r="BN53">
        <f t="shared" si="26"/>
        <v>1</v>
      </c>
      <c r="BO53">
        <f t="shared" si="27"/>
        <v>0</v>
      </c>
      <c r="BP53">
        <f t="shared" si="28"/>
        <v>0</v>
      </c>
      <c r="BQ53">
        <f t="shared" si="29"/>
        <v>0</v>
      </c>
      <c r="BR53">
        <f t="shared" si="30"/>
        <v>0</v>
      </c>
      <c r="BS53">
        <f t="shared" si="31"/>
        <v>4.8858020646979092</v>
      </c>
      <c r="BT53">
        <f t="shared" si="32"/>
        <v>0</v>
      </c>
      <c r="BU53">
        <f t="shared" si="33"/>
        <v>1</v>
      </c>
      <c r="BV53">
        <f t="shared" si="34"/>
        <v>0</v>
      </c>
      <c r="BW53">
        <f t="shared" si="35"/>
        <v>0</v>
      </c>
      <c r="BX53">
        <f t="shared" si="36"/>
        <v>0</v>
      </c>
      <c r="BY53">
        <f t="shared" si="37"/>
        <v>0</v>
      </c>
      <c r="BZ53">
        <f t="shared" si="38"/>
        <v>0</v>
      </c>
      <c r="CA53">
        <f t="shared" si="39"/>
        <v>0</v>
      </c>
      <c r="CB53">
        <f t="shared" si="40"/>
        <v>9.6609309231137068</v>
      </c>
      <c r="CC53">
        <f t="shared" si="41"/>
        <v>0</v>
      </c>
      <c r="CD53">
        <f t="shared" si="42"/>
        <v>1</v>
      </c>
      <c r="CE53">
        <f t="shared" si="43"/>
        <v>0</v>
      </c>
      <c r="CF53">
        <f t="shared" si="44"/>
        <v>0</v>
      </c>
      <c r="CG53">
        <f t="shared" si="45"/>
        <v>0</v>
      </c>
      <c r="CH53">
        <f t="shared" si="46"/>
        <v>0</v>
      </c>
      <c r="CI53">
        <f t="shared" si="47"/>
        <v>9.6609309231137068</v>
      </c>
      <c r="CJ53">
        <f t="shared" si="48"/>
        <v>0</v>
      </c>
      <c r="CK53">
        <f t="shared" si="49"/>
        <v>1</v>
      </c>
      <c r="CL53">
        <f t="shared" si="50"/>
        <v>0</v>
      </c>
      <c r="CM53">
        <f t="shared" si="51"/>
        <v>0</v>
      </c>
      <c r="CN53">
        <f t="shared" si="52"/>
        <v>0</v>
      </c>
      <c r="CO53">
        <f t="shared" si="53"/>
        <v>0</v>
      </c>
      <c r="CP53">
        <f t="shared" si="54"/>
        <v>0</v>
      </c>
      <c r="CY53">
        <v>2.1231758594512899</v>
      </c>
      <c r="CZ53">
        <v>0.74931639432907104</v>
      </c>
      <c r="DA53" t="s">
        <v>64</v>
      </c>
      <c r="DB53">
        <v>0.63</v>
      </c>
      <c r="DC53">
        <v>0.495</v>
      </c>
      <c r="DD53" t="s">
        <v>18</v>
      </c>
    </row>
    <row r="54" spans="1:108">
      <c r="A54" t="s">
        <v>20</v>
      </c>
      <c r="B54">
        <v>-0.14657790000000001</v>
      </c>
      <c r="C54">
        <v>1.6121840000000001</v>
      </c>
      <c r="D54">
        <v>-0.31658429999999999</v>
      </c>
      <c r="E54">
        <v>-2.67283E-2</v>
      </c>
      <c r="F54">
        <v>-0.83626739999999999</v>
      </c>
      <c r="G54">
        <v>3.1460580000000002E-2</v>
      </c>
      <c r="H54">
        <v>-0.54676559999999996</v>
      </c>
      <c r="I54">
        <v>-0.14782149999999999</v>
      </c>
      <c r="J54">
        <v>1.633149</v>
      </c>
      <c r="K54">
        <v>-0.45000079999999998</v>
      </c>
      <c r="L54">
        <v>-0.17635000000000001</v>
      </c>
      <c r="M54">
        <v>-0.18962760000000001</v>
      </c>
      <c r="N54">
        <v>-7.1278069999999999E-2</v>
      </c>
      <c r="O54">
        <v>0.96325559999999999</v>
      </c>
      <c r="P54" s="30">
        <f t="shared" si="55"/>
        <v>0.62251896928239292</v>
      </c>
      <c r="Q54" s="2">
        <f t="shared" si="1"/>
        <v>-0.2249402657671743</v>
      </c>
      <c r="R54">
        <f t="shared" si="2"/>
        <v>1.7976780572077362</v>
      </c>
      <c r="U54">
        <v>4.5795899999999996</v>
      </c>
      <c r="V54">
        <v>-1.680464</v>
      </c>
      <c r="W54">
        <v>3.3418770000000002</v>
      </c>
      <c r="X54">
        <v>3.6366420000000002</v>
      </c>
      <c r="Y54" s="2">
        <f t="shared" si="56"/>
        <v>4.579589787419164</v>
      </c>
      <c r="AC54" s="4">
        <f t="shared" si="57"/>
        <v>1.1013168044217549</v>
      </c>
      <c r="AF54">
        <v>0.4479361</v>
      </c>
      <c r="AG54">
        <v>0.4989963</v>
      </c>
      <c r="AH54">
        <v>0.4691533</v>
      </c>
      <c r="AI54">
        <v>0.39937159999999999</v>
      </c>
      <c r="AJ54" s="8">
        <f t="shared" si="3"/>
        <v>4.1879871795521648E-2</v>
      </c>
      <c r="AK54">
        <v>318.78660000000002</v>
      </c>
      <c r="AL54">
        <v>323.23809999999997</v>
      </c>
      <c r="AM54" s="3">
        <f t="shared" si="4"/>
        <v>4.4514999999999532</v>
      </c>
      <c r="AN54" s="30">
        <f t="shared" si="58"/>
        <v>8.8848914670370647</v>
      </c>
      <c r="AO54" s="27">
        <f t="shared" si="5"/>
        <v>10.233975235586643</v>
      </c>
      <c r="AP54" s="13">
        <f t="shared" si="6"/>
        <v>2.2989947738036056</v>
      </c>
      <c r="AQ54">
        <v>1</v>
      </c>
      <c r="AR54">
        <v>3</v>
      </c>
      <c r="AU54">
        <f t="shared" si="7"/>
        <v>10.233975235586643</v>
      </c>
      <c r="AV54">
        <f t="shared" si="8"/>
        <v>0</v>
      </c>
      <c r="AW54">
        <f t="shared" si="9"/>
        <v>1</v>
      </c>
      <c r="AX54">
        <f t="shared" si="10"/>
        <v>0</v>
      </c>
      <c r="AY54">
        <f t="shared" si="11"/>
        <v>0</v>
      </c>
      <c r="AZ54">
        <f t="shared" si="12"/>
        <v>0</v>
      </c>
      <c r="BA54">
        <f t="shared" si="13"/>
        <v>0</v>
      </c>
      <c r="BB54">
        <f t="shared" si="14"/>
        <v>0</v>
      </c>
      <c r="BC54">
        <f t="shared" si="15"/>
        <v>0</v>
      </c>
      <c r="BD54">
        <f t="shared" si="16"/>
        <v>10.233975235586643</v>
      </c>
      <c r="BE54">
        <f t="shared" si="17"/>
        <v>0</v>
      </c>
      <c r="BF54">
        <f t="shared" si="18"/>
        <v>1</v>
      </c>
      <c r="BG54">
        <f t="shared" si="19"/>
        <v>0</v>
      </c>
      <c r="BH54">
        <f t="shared" si="20"/>
        <v>0</v>
      </c>
      <c r="BI54">
        <f t="shared" si="21"/>
        <v>0</v>
      </c>
      <c r="BJ54">
        <f t="shared" si="22"/>
        <v>0</v>
      </c>
      <c r="BK54">
        <f t="shared" si="23"/>
        <v>2.2989947738036056</v>
      </c>
      <c r="BL54">
        <f t="shared" si="24"/>
        <v>0</v>
      </c>
      <c r="BM54">
        <f t="shared" si="25"/>
        <v>1</v>
      </c>
      <c r="BN54">
        <f t="shared" si="26"/>
        <v>0</v>
      </c>
      <c r="BO54">
        <f t="shared" si="27"/>
        <v>0</v>
      </c>
      <c r="BP54">
        <f t="shared" si="28"/>
        <v>0</v>
      </c>
      <c r="BQ54">
        <f t="shared" si="29"/>
        <v>0</v>
      </c>
      <c r="BR54">
        <f t="shared" si="30"/>
        <v>0</v>
      </c>
      <c r="BS54">
        <f t="shared" si="31"/>
        <v>0</v>
      </c>
      <c r="BT54">
        <f t="shared" si="32"/>
        <v>2.2989947738036056</v>
      </c>
      <c r="BU54">
        <f t="shared" si="33"/>
        <v>0</v>
      </c>
      <c r="BV54">
        <f t="shared" si="34"/>
        <v>1</v>
      </c>
      <c r="BW54">
        <f t="shared" si="35"/>
        <v>0</v>
      </c>
      <c r="BX54">
        <f t="shared" si="36"/>
        <v>0</v>
      </c>
      <c r="BY54">
        <f t="shared" si="37"/>
        <v>0</v>
      </c>
      <c r="BZ54">
        <f t="shared" si="38"/>
        <v>0</v>
      </c>
      <c r="CA54">
        <f t="shared" si="39"/>
        <v>8.8848914670370647</v>
      </c>
      <c r="CB54">
        <f t="shared" si="40"/>
        <v>0</v>
      </c>
      <c r="CC54">
        <f t="shared" si="41"/>
        <v>1</v>
      </c>
      <c r="CD54">
        <f t="shared" si="42"/>
        <v>0</v>
      </c>
      <c r="CE54">
        <f t="shared" si="43"/>
        <v>0</v>
      </c>
      <c r="CF54">
        <f t="shared" si="44"/>
        <v>0</v>
      </c>
      <c r="CG54">
        <f t="shared" si="45"/>
        <v>0</v>
      </c>
      <c r="CH54">
        <f t="shared" si="46"/>
        <v>0</v>
      </c>
      <c r="CI54">
        <f t="shared" si="47"/>
        <v>0</v>
      </c>
      <c r="CJ54">
        <f t="shared" si="48"/>
        <v>8.8848914670370647</v>
      </c>
      <c r="CK54">
        <f t="shared" si="49"/>
        <v>0</v>
      </c>
      <c r="CL54">
        <f t="shared" si="50"/>
        <v>1</v>
      </c>
      <c r="CM54">
        <f t="shared" si="51"/>
        <v>0</v>
      </c>
      <c r="CN54">
        <f t="shared" si="52"/>
        <v>0</v>
      </c>
      <c r="CO54">
        <f t="shared" si="53"/>
        <v>0</v>
      </c>
      <c r="CP54">
        <f t="shared" si="54"/>
        <v>0</v>
      </c>
      <c r="CY54">
        <v>0.52916830778121904</v>
      </c>
      <c r="CZ54">
        <v>2.2962689399719198</v>
      </c>
      <c r="DA54" t="s">
        <v>65</v>
      </c>
      <c r="DB54">
        <v>0.14299999999999999</v>
      </c>
      <c r="DC54">
        <v>0.31900000000000001</v>
      </c>
      <c r="DD54" t="s">
        <v>18</v>
      </c>
    </row>
    <row r="55" spans="1:108">
      <c r="A55" t="s">
        <v>20</v>
      </c>
      <c r="B55">
        <v>-0.16671040000000001</v>
      </c>
      <c r="C55">
        <v>1.6127880000000001</v>
      </c>
      <c r="D55">
        <v>-0.42965930000000002</v>
      </c>
      <c r="E55">
        <v>8.9312160000000005E-3</v>
      </c>
      <c r="F55">
        <v>-0.2139161</v>
      </c>
      <c r="G55">
        <v>-1.1595009999999999E-2</v>
      </c>
      <c r="H55">
        <v>0.97674240000000001</v>
      </c>
      <c r="I55">
        <v>-0.45143220000000001</v>
      </c>
      <c r="J55">
        <v>1.6186720000000001</v>
      </c>
      <c r="K55">
        <v>-0.51724579999999998</v>
      </c>
      <c r="L55">
        <v>-0.30578880000000003</v>
      </c>
      <c r="M55">
        <v>0.58039719999999995</v>
      </c>
      <c r="N55">
        <v>0.22300410000000001</v>
      </c>
      <c r="O55">
        <v>0.72104199999999996</v>
      </c>
      <c r="P55" s="30">
        <f t="shared" si="55"/>
        <v>1.9123804640260034E-2</v>
      </c>
      <c r="Q55" s="2">
        <f t="shared" si="1"/>
        <v>-0.99926856019216237</v>
      </c>
      <c r="R55">
        <f t="shared" si="2"/>
        <v>3.1033427126068478</v>
      </c>
      <c r="U55">
        <v>0.57967729999999995</v>
      </c>
      <c r="V55">
        <v>4.6646739999999999E-2</v>
      </c>
      <c r="W55">
        <v>2.1502080000000001</v>
      </c>
      <c r="X55">
        <v>-0.47069699999999998</v>
      </c>
      <c r="Y55" s="2">
        <f t="shared" si="56"/>
        <v>0.57967716740464226</v>
      </c>
      <c r="AC55" s="4">
        <f t="shared" si="57"/>
        <v>1.031273490383005</v>
      </c>
      <c r="AF55">
        <v>0.49848130000000002</v>
      </c>
      <c r="AG55">
        <v>0.43993260000000001</v>
      </c>
      <c r="AH55">
        <v>0.47155409999999998</v>
      </c>
      <c r="AI55">
        <v>0.34739599999999998</v>
      </c>
      <c r="AJ55" s="8">
        <f t="shared" si="3"/>
        <v>3.5924551512510658E-2</v>
      </c>
      <c r="AK55">
        <v>324.75139999999999</v>
      </c>
      <c r="AL55">
        <v>329.78680000000003</v>
      </c>
      <c r="AM55" s="3">
        <f t="shared" si="4"/>
        <v>5.0354000000000383</v>
      </c>
      <c r="AN55" s="30">
        <f t="shared" si="58"/>
        <v>9.7990641475239801</v>
      </c>
      <c r="AO55" s="27">
        <f t="shared" si="5"/>
        <v>7.3785630164775213</v>
      </c>
      <c r="AP55" s="13">
        <f t="shared" si="6"/>
        <v>1.4653380101833946</v>
      </c>
      <c r="AQ55">
        <v>3</v>
      </c>
      <c r="AR55">
        <v>2</v>
      </c>
      <c r="AU55">
        <f t="shared" si="7"/>
        <v>0</v>
      </c>
      <c r="AV55">
        <f t="shared" si="8"/>
        <v>0</v>
      </c>
      <c r="AW55">
        <f t="shared" si="9"/>
        <v>0</v>
      </c>
      <c r="AX55">
        <f t="shared" si="10"/>
        <v>0</v>
      </c>
      <c r="AY55">
        <f t="shared" si="11"/>
        <v>0</v>
      </c>
      <c r="AZ55">
        <f t="shared" si="12"/>
        <v>7.3785630164775213</v>
      </c>
      <c r="BA55">
        <f t="shared" si="13"/>
        <v>0</v>
      </c>
      <c r="BB55">
        <f t="shared" si="14"/>
        <v>1</v>
      </c>
      <c r="BC55">
        <f t="shared" si="15"/>
        <v>7.3785630164775213</v>
      </c>
      <c r="BD55">
        <f t="shared" si="16"/>
        <v>0</v>
      </c>
      <c r="BE55">
        <f t="shared" si="17"/>
        <v>1</v>
      </c>
      <c r="BF55">
        <f t="shared" si="18"/>
        <v>0</v>
      </c>
      <c r="BG55">
        <f t="shared" si="19"/>
        <v>0</v>
      </c>
      <c r="BH55">
        <f t="shared" si="20"/>
        <v>0</v>
      </c>
      <c r="BI55">
        <f t="shared" si="21"/>
        <v>0</v>
      </c>
      <c r="BJ55">
        <f t="shared" si="22"/>
        <v>0</v>
      </c>
      <c r="BK55">
        <f t="shared" si="23"/>
        <v>0</v>
      </c>
      <c r="BL55">
        <f t="shared" si="24"/>
        <v>0</v>
      </c>
      <c r="BM55">
        <f t="shared" si="25"/>
        <v>0</v>
      </c>
      <c r="BN55">
        <f t="shared" si="26"/>
        <v>0</v>
      </c>
      <c r="BO55">
        <f t="shared" si="27"/>
        <v>0</v>
      </c>
      <c r="BP55">
        <f t="shared" si="28"/>
        <v>1.4653380101833946</v>
      </c>
      <c r="BQ55">
        <f t="shared" si="29"/>
        <v>0</v>
      </c>
      <c r="BR55">
        <f t="shared" si="30"/>
        <v>1</v>
      </c>
      <c r="BS55">
        <f t="shared" si="31"/>
        <v>1.4653380101833946</v>
      </c>
      <c r="BT55">
        <f t="shared" si="32"/>
        <v>0</v>
      </c>
      <c r="BU55">
        <f t="shared" si="33"/>
        <v>1</v>
      </c>
      <c r="BV55">
        <f t="shared" si="34"/>
        <v>0</v>
      </c>
      <c r="BW55">
        <f t="shared" si="35"/>
        <v>0</v>
      </c>
      <c r="BX55">
        <f t="shared" si="36"/>
        <v>0</v>
      </c>
      <c r="BY55">
        <f t="shared" si="37"/>
        <v>0</v>
      </c>
      <c r="BZ55">
        <f t="shared" si="38"/>
        <v>0</v>
      </c>
      <c r="CA55">
        <f t="shared" si="39"/>
        <v>0</v>
      </c>
      <c r="CB55">
        <f t="shared" si="40"/>
        <v>0</v>
      </c>
      <c r="CC55">
        <f t="shared" si="41"/>
        <v>0</v>
      </c>
      <c r="CD55">
        <f t="shared" si="42"/>
        <v>0</v>
      </c>
      <c r="CE55">
        <f t="shared" si="43"/>
        <v>0</v>
      </c>
      <c r="CF55">
        <f t="shared" si="44"/>
        <v>9.7990641475239801</v>
      </c>
      <c r="CG55">
        <f t="shared" si="45"/>
        <v>0</v>
      </c>
      <c r="CH55">
        <f t="shared" si="46"/>
        <v>1</v>
      </c>
      <c r="CI55">
        <f t="shared" si="47"/>
        <v>9.7990641475239801</v>
      </c>
      <c r="CJ55">
        <f t="shared" si="48"/>
        <v>0</v>
      </c>
      <c r="CK55">
        <f t="shared" si="49"/>
        <v>1</v>
      </c>
      <c r="CL55">
        <f t="shared" si="50"/>
        <v>0</v>
      </c>
      <c r="CM55">
        <f t="shared" si="51"/>
        <v>0</v>
      </c>
      <c r="CN55">
        <f t="shared" si="52"/>
        <v>0</v>
      </c>
      <c r="CO55">
        <f t="shared" si="53"/>
        <v>0</v>
      </c>
      <c r="CP55">
        <f t="shared" si="54"/>
        <v>0</v>
      </c>
      <c r="CY55">
        <v>1.6416497230529801</v>
      </c>
      <c r="CZ55">
        <v>1.19287657737732</v>
      </c>
      <c r="DA55" t="s">
        <v>66</v>
      </c>
      <c r="DB55">
        <v>0.17100000000000001</v>
      </c>
      <c r="DC55">
        <v>0.67100000000000004</v>
      </c>
      <c r="DD55" t="s">
        <v>18</v>
      </c>
    </row>
    <row r="56" spans="1:108">
      <c r="A56" t="s">
        <v>20</v>
      </c>
      <c r="B56">
        <v>-0.17306779999999999</v>
      </c>
      <c r="C56">
        <v>1.6109830000000001</v>
      </c>
      <c r="D56">
        <v>-0.57770480000000002</v>
      </c>
      <c r="E56">
        <v>4.9394779999999999E-2</v>
      </c>
      <c r="F56">
        <v>0.36610809999999999</v>
      </c>
      <c r="G56">
        <v>-2.3322590000000001E-2</v>
      </c>
      <c r="H56">
        <v>0.92896769999999995</v>
      </c>
      <c r="I56">
        <v>1.263299E-2</v>
      </c>
      <c r="J56">
        <v>1.642647</v>
      </c>
      <c r="K56">
        <v>-0.53991480000000003</v>
      </c>
      <c r="L56">
        <v>-0.16009380000000001</v>
      </c>
      <c r="M56">
        <v>-0.72827439999999999</v>
      </c>
      <c r="N56">
        <v>-0.243615</v>
      </c>
      <c r="O56">
        <v>0.62019199999999997</v>
      </c>
      <c r="P56" s="30">
        <f t="shared" si="55"/>
        <v>0.68279338846760995</v>
      </c>
      <c r="Q56" s="2">
        <f t="shared" si="1"/>
        <v>-6.7586377329838965E-2</v>
      </c>
      <c r="R56">
        <f t="shared" si="2"/>
        <v>1.638434265024675</v>
      </c>
      <c r="U56">
        <v>4.237228</v>
      </c>
      <c r="V56">
        <v>-3.5054500000000002</v>
      </c>
      <c r="W56">
        <v>4.2120100000000003</v>
      </c>
      <c r="X56">
        <v>-0.86750459999999996</v>
      </c>
      <c r="Y56" s="2">
        <f t="shared" si="56"/>
        <v>4.2372274550330529</v>
      </c>
      <c r="AC56" s="4">
        <f t="shared" si="57"/>
        <v>1.0766967325030987</v>
      </c>
      <c r="AF56">
        <v>0.46444220000000003</v>
      </c>
      <c r="AG56">
        <v>0.43831350000000002</v>
      </c>
      <c r="AH56">
        <v>0.49622929999999998</v>
      </c>
      <c r="AI56">
        <v>0.39859040000000001</v>
      </c>
      <c r="AJ56" s="8">
        <f t="shared" si="3"/>
        <v>4.0264819721579352E-2</v>
      </c>
      <c r="AK56">
        <v>331.30410000000001</v>
      </c>
      <c r="AL56">
        <v>335.68869999999998</v>
      </c>
      <c r="AM56" s="3">
        <f t="shared" si="4"/>
        <v>4.3845999999999776</v>
      </c>
      <c r="AN56" s="30">
        <f t="shared" si="58"/>
        <v>8.7751941536878739</v>
      </c>
      <c r="AO56" s="27">
        <f t="shared" si="5"/>
        <v>10.14599712187211</v>
      </c>
      <c r="AP56" s="13">
        <f t="shared" si="6"/>
        <v>2.3140074629093101</v>
      </c>
      <c r="AQ56">
        <v>3</v>
      </c>
      <c r="AR56">
        <v>4</v>
      </c>
      <c r="AU56">
        <f t="shared" si="7"/>
        <v>0</v>
      </c>
      <c r="AV56">
        <f t="shared" si="8"/>
        <v>0</v>
      </c>
      <c r="AW56">
        <f t="shared" si="9"/>
        <v>0</v>
      </c>
      <c r="AX56">
        <f t="shared" si="10"/>
        <v>0</v>
      </c>
      <c r="AY56">
        <f t="shared" si="11"/>
        <v>0</v>
      </c>
      <c r="AZ56">
        <f t="shared" si="12"/>
        <v>0</v>
      </c>
      <c r="BA56">
        <f t="shared" si="13"/>
        <v>0</v>
      </c>
      <c r="BB56">
        <f t="shared" si="14"/>
        <v>0</v>
      </c>
      <c r="BC56">
        <f t="shared" si="15"/>
        <v>10.14599712187211</v>
      </c>
      <c r="BD56">
        <f t="shared" si="16"/>
        <v>0</v>
      </c>
      <c r="BE56">
        <f t="shared" si="17"/>
        <v>1</v>
      </c>
      <c r="BF56">
        <f t="shared" si="18"/>
        <v>0</v>
      </c>
      <c r="BG56">
        <f t="shared" si="19"/>
        <v>0</v>
      </c>
      <c r="BH56">
        <f t="shared" si="20"/>
        <v>10.14599712187211</v>
      </c>
      <c r="BI56">
        <f t="shared" si="21"/>
        <v>0</v>
      </c>
      <c r="BJ56">
        <f t="shared" si="22"/>
        <v>1</v>
      </c>
      <c r="BK56">
        <f t="shared" si="23"/>
        <v>0</v>
      </c>
      <c r="BL56">
        <f t="shared" si="24"/>
        <v>0</v>
      </c>
      <c r="BM56">
        <f t="shared" si="25"/>
        <v>0</v>
      </c>
      <c r="BN56">
        <f t="shared" si="26"/>
        <v>0</v>
      </c>
      <c r="BO56">
        <f t="shared" si="27"/>
        <v>0</v>
      </c>
      <c r="BP56">
        <f t="shared" si="28"/>
        <v>0</v>
      </c>
      <c r="BQ56">
        <f t="shared" si="29"/>
        <v>0</v>
      </c>
      <c r="BR56">
        <f t="shared" si="30"/>
        <v>0</v>
      </c>
      <c r="BS56">
        <f t="shared" si="31"/>
        <v>2.3140074629093101</v>
      </c>
      <c r="BT56">
        <f t="shared" si="32"/>
        <v>0</v>
      </c>
      <c r="BU56">
        <f t="shared" si="33"/>
        <v>1</v>
      </c>
      <c r="BV56">
        <f t="shared" si="34"/>
        <v>0</v>
      </c>
      <c r="BW56">
        <f t="shared" si="35"/>
        <v>0</v>
      </c>
      <c r="BX56">
        <f t="shared" si="36"/>
        <v>2.3140074629093101</v>
      </c>
      <c r="BY56">
        <f t="shared" si="37"/>
        <v>0</v>
      </c>
      <c r="BZ56">
        <f t="shared" si="38"/>
        <v>1</v>
      </c>
      <c r="CA56">
        <f t="shared" si="39"/>
        <v>0</v>
      </c>
      <c r="CB56">
        <f t="shared" si="40"/>
        <v>0</v>
      </c>
      <c r="CC56">
        <f t="shared" si="41"/>
        <v>0</v>
      </c>
      <c r="CD56">
        <f t="shared" si="42"/>
        <v>0</v>
      </c>
      <c r="CE56">
        <f t="shared" si="43"/>
        <v>0</v>
      </c>
      <c r="CF56">
        <f t="shared" si="44"/>
        <v>0</v>
      </c>
      <c r="CG56">
        <f t="shared" si="45"/>
        <v>0</v>
      </c>
      <c r="CH56">
        <f t="shared" si="46"/>
        <v>0</v>
      </c>
      <c r="CI56">
        <f t="shared" si="47"/>
        <v>8.7751941536878739</v>
      </c>
      <c r="CJ56">
        <f t="shared" si="48"/>
        <v>0</v>
      </c>
      <c r="CK56">
        <f t="shared" si="49"/>
        <v>1</v>
      </c>
      <c r="CL56">
        <f t="shared" si="50"/>
        <v>0</v>
      </c>
      <c r="CM56">
        <f t="shared" si="51"/>
        <v>0</v>
      </c>
      <c r="CN56">
        <f t="shared" si="52"/>
        <v>8.7751941536878739</v>
      </c>
      <c r="CO56">
        <f t="shared" si="53"/>
        <v>0</v>
      </c>
      <c r="CP56">
        <f t="shared" si="54"/>
        <v>1</v>
      </c>
      <c r="CY56">
        <v>1.6392434835434</v>
      </c>
      <c r="CZ56">
        <v>2.4788362979888898</v>
      </c>
      <c r="DA56" t="s">
        <v>67</v>
      </c>
      <c r="DB56">
        <v>0.20100000000000001</v>
      </c>
      <c r="DC56">
        <v>0.38300000000000001</v>
      </c>
      <c r="DD56" t="s">
        <v>18</v>
      </c>
    </row>
    <row r="57" spans="1:108">
      <c r="A57" t="s">
        <v>22</v>
      </c>
      <c r="B57">
        <v>-5.5229840000000002E-2</v>
      </c>
      <c r="C57">
        <v>1.62253</v>
      </c>
      <c r="D57">
        <v>-0.52871210000000002</v>
      </c>
      <c r="E57">
        <v>-2.8630909999999999E-2</v>
      </c>
      <c r="F57">
        <v>-0.73803260000000004</v>
      </c>
      <c r="G57">
        <v>-4.0397530000000001E-2</v>
      </c>
      <c r="H57">
        <v>0.67294589999999999</v>
      </c>
      <c r="I57">
        <v>-8.9999179999999998E-2</v>
      </c>
      <c r="J57">
        <v>1.6432770000000001</v>
      </c>
      <c r="K57">
        <v>-0.37834610000000002</v>
      </c>
      <c r="L57">
        <v>5.2468849999999997E-2</v>
      </c>
      <c r="M57">
        <v>-0.95253909999999997</v>
      </c>
      <c r="N57">
        <v>-0.27769769999999999</v>
      </c>
      <c r="O57">
        <v>-0.1131389</v>
      </c>
      <c r="P57" s="30">
        <f t="shared" si="55"/>
        <v>0.22420516649184502</v>
      </c>
      <c r="Q57" s="2">
        <f t="shared" si="1"/>
        <v>-0.89946408663672806</v>
      </c>
      <c r="R57">
        <f t="shared" si="2"/>
        <v>2.6893379284883507</v>
      </c>
      <c r="U57">
        <v>4.7382350000000004</v>
      </c>
      <c r="V57">
        <v>0.76069889999999996</v>
      </c>
      <c r="W57">
        <v>4.7770859999999997</v>
      </c>
      <c r="X57">
        <v>-3.968756</v>
      </c>
      <c r="Y57" s="2">
        <f t="shared" si="56"/>
        <v>4.7382344074371412</v>
      </c>
      <c r="AC57" s="4">
        <f t="shared" si="57"/>
        <v>1.1137898191894351</v>
      </c>
      <c r="AF57">
        <v>0.43957079999999998</v>
      </c>
      <c r="AG57">
        <v>0.46899879999999999</v>
      </c>
      <c r="AH57">
        <v>0.45304519999999998</v>
      </c>
      <c r="AI57">
        <v>0.38223590000000002</v>
      </c>
      <c r="AJ57" s="8">
        <f t="shared" si="3"/>
        <v>3.5700440448132899E-2</v>
      </c>
      <c r="AK57">
        <v>337.20330000000001</v>
      </c>
      <c r="AL57">
        <v>342.8528</v>
      </c>
      <c r="AM57" s="3">
        <f t="shared" si="4"/>
        <v>5.6494999999999891</v>
      </c>
      <c r="AN57" s="30">
        <f t="shared" si="58"/>
        <v>9.7125704701702968</v>
      </c>
      <c r="AO57" s="27">
        <f t="shared" si="5"/>
        <v>10.529669174884161</v>
      </c>
      <c r="AP57" s="13">
        <f t="shared" si="6"/>
        <v>1.8638232011477442</v>
      </c>
      <c r="AQ57">
        <v>4</v>
      </c>
      <c r="AR57">
        <v>2</v>
      </c>
      <c r="AU57">
        <f t="shared" si="7"/>
        <v>0</v>
      </c>
      <c r="AV57">
        <f t="shared" si="8"/>
        <v>0</v>
      </c>
      <c r="AW57">
        <f t="shared" si="9"/>
        <v>0</v>
      </c>
      <c r="AX57">
        <f t="shared" si="10"/>
        <v>0</v>
      </c>
      <c r="AY57">
        <f t="shared" si="11"/>
        <v>0</v>
      </c>
      <c r="AZ57">
        <f t="shared" si="12"/>
        <v>10.529669174884161</v>
      </c>
      <c r="BA57">
        <f t="shared" si="13"/>
        <v>0</v>
      </c>
      <c r="BB57">
        <f t="shared" si="14"/>
        <v>1</v>
      </c>
      <c r="BC57">
        <f t="shared" si="15"/>
        <v>0</v>
      </c>
      <c r="BD57">
        <f t="shared" si="16"/>
        <v>0</v>
      </c>
      <c r="BE57">
        <f t="shared" si="17"/>
        <v>0</v>
      </c>
      <c r="BF57">
        <f t="shared" si="18"/>
        <v>0</v>
      </c>
      <c r="BG57">
        <f t="shared" si="19"/>
        <v>10.529669174884161</v>
      </c>
      <c r="BH57">
        <f t="shared" si="20"/>
        <v>0</v>
      </c>
      <c r="BI57">
        <f t="shared" si="21"/>
        <v>1</v>
      </c>
      <c r="BJ57">
        <f t="shared" si="22"/>
        <v>0</v>
      </c>
      <c r="BK57">
        <f t="shared" si="23"/>
        <v>0</v>
      </c>
      <c r="BL57">
        <f t="shared" si="24"/>
        <v>0</v>
      </c>
      <c r="BM57">
        <f t="shared" si="25"/>
        <v>0</v>
      </c>
      <c r="BN57">
        <f t="shared" si="26"/>
        <v>0</v>
      </c>
      <c r="BO57">
        <f t="shared" si="27"/>
        <v>0</v>
      </c>
      <c r="BP57">
        <f t="shared" si="28"/>
        <v>1.8638232011477442</v>
      </c>
      <c r="BQ57">
        <f t="shared" si="29"/>
        <v>0</v>
      </c>
      <c r="BR57">
        <f t="shared" si="30"/>
        <v>1</v>
      </c>
      <c r="BS57">
        <f t="shared" si="31"/>
        <v>0</v>
      </c>
      <c r="BT57">
        <f t="shared" si="32"/>
        <v>0</v>
      </c>
      <c r="BU57">
        <f t="shared" si="33"/>
        <v>0</v>
      </c>
      <c r="BV57">
        <f t="shared" si="34"/>
        <v>0</v>
      </c>
      <c r="BW57">
        <f t="shared" si="35"/>
        <v>1.8638232011477442</v>
      </c>
      <c r="BX57">
        <f t="shared" si="36"/>
        <v>0</v>
      </c>
      <c r="BY57">
        <f t="shared" si="37"/>
        <v>1</v>
      </c>
      <c r="BZ57">
        <f t="shared" si="38"/>
        <v>0</v>
      </c>
      <c r="CA57">
        <f t="shared" si="39"/>
        <v>0</v>
      </c>
      <c r="CB57">
        <f t="shared" si="40"/>
        <v>0</v>
      </c>
      <c r="CC57">
        <f t="shared" si="41"/>
        <v>0</v>
      </c>
      <c r="CD57">
        <f t="shared" si="42"/>
        <v>0</v>
      </c>
      <c r="CE57">
        <f t="shared" si="43"/>
        <v>0</v>
      </c>
      <c r="CF57">
        <f t="shared" si="44"/>
        <v>9.7125704701702968</v>
      </c>
      <c r="CG57">
        <f t="shared" si="45"/>
        <v>0</v>
      </c>
      <c r="CH57">
        <f t="shared" si="46"/>
        <v>1</v>
      </c>
      <c r="CI57">
        <f t="shared" si="47"/>
        <v>0</v>
      </c>
      <c r="CJ57">
        <f t="shared" si="48"/>
        <v>0</v>
      </c>
      <c r="CK57">
        <f t="shared" si="49"/>
        <v>0</v>
      </c>
      <c r="CL57">
        <f t="shared" si="50"/>
        <v>0</v>
      </c>
      <c r="CM57">
        <f t="shared" si="51"/>
        <v>9.7125704701702968</v>
      </c>
      <c r="CN57">
        <f t="shared" si="52"/>
        <v>0</v>
      </c>
      <c r="CO57">
        <f t="shared" si="53"/>
        <v>1</v>
      </c>
      <c r="CP57">
        <f t="shared" si="54"/>
        <v>0</v>
      </c>
      <c r="CY57">
        <v>2.3833100795745801</v>
      </c>
      <c r="CZ57">
        <v>1.31769239902496</v>
      </c>
      <c r="DA57" t="s">
        <v>68</v>
      </c>
      <c r="DB57">
        <v>0.89700000000000002</v>
      </c>
      <c r="DC57">
        <v>0.24199999999999999</v>
      </c>
      <c r="DD57" t="s">
        <v>18</v>
      </c>
    </row>
    <row r="58" spans="1:108">
      <c r="A58" t="s">
        <v>16</v>
      </c>
      <c r="B58">
        <v>-8.0705150000000003E-2</v>
      </c>
      <c r="C58">
        <v>1.624225</v>
      </c>
      <c r="D58">
        <v>-0.43874390000000002</v>
      </c>
      <c r="E58">
        <v>4.2060769999999999E-3</v>
      </c>
      <c r="F58">
        <v>-0.99476620000000004</v>
      </c>
      <c r="G58">
        <v>-4.8639849999999998E-2</v>
      </c>
      <c r="H58">
        <v>-8.9758809999999994E-2</v>
      </c>
      <c r="I58">
        <v>-6.5658729999999998E-2</v>
      </c>
      <c r="J58">
        <v>1.6368069999999999</v>
      </c>
      <c r="K58">
        <v>-0.46137289999999997</v>
      </c>
      <c r="L58">
        <v>-0.20785239999999999</v>
      </c>
      <c r="M58">
        <v>-0.33680290000000002</v>
      </c>
      <c r="N58">
        <v>-6.4589949999999993E-2</v>
      </c>
      <c r="O58">
        <v>0.91607280000000002</v>
      </c>
      <c r="P58" s="30">
        <f t="shared" si="55"/>
        <v>0.39406581446038391</v>
      </c>
      <c r="Q58" s="2">
        <f t="shared" si="1"/>
        <v>-0.68942426774734855</v>
      </c>
      <c r="R58">
        <f t="shared" si="2"/>
        <v>2.3314902610682591</v>
      </c>
      <c r="U58">
        <v>5.635535</v>
      </c>
      <c r="V58">
        <v>-3.3034300000000001</v>
      </c>
      <c r="W58">
        <v>4.2426139999999997</v>
      </c>
      <c r="X58">
        <v>3.3714189999999999</v>
      </c>
      <c r="Y58" s="2">
        <f t="shared" si="56"/>
        <v>5.6355352663846343</v>
      </c>
      <c r="AC58" s="4">
        <f t="shared" si="57"/>
        <v>1.196212796469549</v>
      </c>
      <c r="AF58">
        <v>0.45832869999999998</v>
      </c>
      <c r="AG58">
        <v>0.4779485</v>
      </c>
      <c r="AH58">
        <v>0.45614519999999997</v>
      </c>
      <c r="AI58">
        <v>0.32821119999999998</v>
      </c>
      <c r="AJ58" s="8">
        <f t="shared" si="3"/>
        <v>3.2795530633572302E-2</v>
      </c>
      <c r="AK58">
        <v>344.37090000000001</v>
      </c>
      <c r="AL58">
        <v>349.20519999999999</v>
      </c>
      <c r="AM58" s="3">
        <f t="shared" si="4"/>
        <v>4.8342999999999847</v>
      </c>
      <c r="AN58" s="30">
        <f t="shared" si="58"/>
        <v>9.7320115259095967</v>
      </c>
      <c r="AO58" s="27">
        <f t="shared" si="5"/>
        <v>11.005311699256863</v>
      </c>
      <c r="AP58" s="13">
        <f t="shared" si="6"/>
        <v>2.2765057400775497</v>
      </c>
      <c r="AQ58">
        <v>2</v>
      </c>
      <c r="AR58">
        <v>4</v>
      </c>
      <c r="AU58">
        <f t="shared" si="7"/>
        <v>0</v>
      </c>
      <c r="AV58">
        <f t="shared" si="8"/>
        <v>0</v>
      </c>
      <c r="AW58">
        <f t="shared" si="9"/>
        <v>0</v>
      </c>
      <c r="AX58">
        <f t="shared" si="10"/>
        <v>0</v>
      </c>
      <c r="AY58">
        <f t="shared" si="11"/>
        <v>11.005311699256863</v>
      </c>
      <c r="AZ58">
        <f t="shared" si="12"/>
        <v>0</v>
      </c>
      <c r="BA58">
        <f t="shared" si="13"/>
        <v>1</v>
      </c>
      <c r="BB58">
        <f t="shared" si="14"/>
        <v>0</v>
      </c>
      <c r="BC58">
        <f t="shared" si="15"/>
        <v>0</v>
      </c>
      <c r="BD58">
        <f t="shared" si="16"/>
        <v>0</v>
      </c>
      <c r="BE58">
        <f t="shared" si="17"/>
        <v>0</v>
      </c>
      <c r="BF58">
        <f t="shared" si="18"/>
        <v>0</v>
      </c>
      <c r="BG58">
        <f t="shared" si="19"/>
        <v>0</v>
      </c>
      <c r="BH58">
        <f t="shared" si="20"/>
        <v>11.005311699256863</v>
      </c>
      <c r="BI58">
        <f t="shared" si="21"/>
        <v>0</v>
      </c>
      <c r="BJ58">
        <f t="shared" si="22"/>
        <v>1</v>
      </c>
      <c r="BK58">
        <f t="shared" si="23"/>
        <v>0</v>
      </c>
      <c r="BL58">
        <f t="shared" si="24"/>
        <v>0</v>
      </c>
      <c r="BM58">
        <f t="shared" si="25"/>
        <v>0</v>
      </c>
      <c r="BN58">
        <f t="shared" si="26"/>
        <v>0</v>
      </c>
      <c r="BO58">
        <f t="shared" si="27"/>
        <v>2.2765057400775497</v>
      </c>
      <c r="BP58">
        <f t="shared" si="28"/>
        <v>0</v>
      </c>
      <c r="BQ58">
        <f t="shared" si="29"/>
        <v>1</v>
      </c>
      <c r="BR58">
        <f t="shared" si="30"/>
        <v>0</v>
      </c>
      <c r="BS58">
        <f t="shared" si="31"/>
        <v>0</v>
      </c>
      <c r="BT58">
        <f t="shared" si="32"/>
        <v>0</v>
      </c>
      <c r="BU58">
        <f t="shared" si="33"/>
        <v>0</v>
      </c>
      <c r="BV58">
        <f t="shared" si="34"/>
        <v>0</v>
      </c>
      <c r="BW58">
        <f t="shared" si="35"/>
        <v>0</v>
      </c>
      <c r="BX58">
        <f t="shared" si="36"/>
        <v>2.2765057400775497</v>
      </c>
      <c r="BY58">
        <f t="shared" si="37"/>
        <v>0</v>
      </c>
      <c r="BZ58">
        <f t="shared" si="38"/>
        <v>1</v>
      </c>
      <c r="CA58">
        <f t="shared" si="39"/>
        <v>0</v>
      </c>
      <c r="CB58">
        <f t="shared" si="40"/>
        <v>0</v>
      </c>
      <c r="CC58">
        <f t="shared" si="41"/>
        <v>0</v>
      </c>
      <c r="CD58">
        <f t="shared" si="42"/>
        <v>0</v>
      </c>
      <c r="CE58">
        <f t="shared" si="43"/>
        <v>9.7320115259095967</v>
      </c>
      <c r="CF58">
        <f t="shared" si="44"/>
        <v>0</v>
      </c>
      <c r="CG58">
        <f t="shared" si="45"/>
        <v>1</v>
      </c>
      <c r="CH58">
        <f t="shared" si="46"/>
        <v>0</v>
      </c>
      <c r="CI58">
        <f t="shared" si="47"/>
        <v>0</v>
      </c>
      <c r="CJ58">
        <f t="shared" si="48"/>
        <v>0</v>
      </c>
      <c r="CK58">
        <f t="shared" si="49"/>
        <v>0</v>
      </c>
      <c r="CL58">
        <f t="shared" si="50"/>
        <v>0</v>
      </c>
      <c r="CM58">
        <f t="shared" si="51"/>
        <v>0</v>
      </c>
      <c r="CN58">
        <f t="shared" si="52"/>
        <v>9.7320115259095967</v>
      </c>
      <c r="CO58">
        <f t="shared" si="53"/>
        <v>0</v>
      </c>
      <c r="CP58">
        <f t="shared" si="54"/>
        <v>1</v>
      </c>
      <c r="CY58">
        <v>0.82834506034851096</v>
      </c>
      <c r="CZ58">
        <v>2.45929002761841</v>
      </c>
      <c r="DA58" t="s">
        <v>69</v>
      </c>
      <c r="DB58">
        <v>0.28399999999999997</v>
      </c>
      <c r="DC58">
        <v>0.879</v>
      </c>
      <c r="DD58" t="s">
        <v>18</v>
      </c>
    </row>
    <row r="59" spans="1:108">
      <c r="A59" t="s">
        <v>20</v>
      </c>
      <c r="B59">
        <v>-3.9376439999999999E-2</v>
      </c>
      <c r="C59">
        <v>1.622212</v>
      </c>
      <c r="D59">
        <v>-0.44066850000000002</v>
      </c>
      <c r="E59">
        <v>-2.8047519999999999E-2</v>
      </c>
      <c r="F59">
        <v>-0.34148089999999998</v>
      </c>
      <c r="G59">
        <v>-1.8113489999999999E-2</v>
      </c>
      <c r="H59">
        <v>0.93929560000000001</v>
      </c>
      <c r="I59">
        <v>-0.1740613</v>
      </c>
      <c r="J59">
        <v>1.622984</v>
      </c>
      <c r="K59">
        <v>-0.39471539999999999</v>
      </c>
      <c r="L59">
        <v>4.3825289999999996E-3</v>
      </c>
      <c r="M59">
        <v>-0.99656339999999999</v>
      </c>
      <c r="N59">
        <v>-5.6070729999999999E-2</v>
      </c>
      <c r="O59">
        <v>6.0813600000000002E-2</v>
      </c>
      <c r="P59" s="30">
        <f t="shared" si="55"/>
        <v>-0.20178879892864882</v>
      </c>
      <c r="Q59" s="2">
        <f t="shared" si="1"/>
        <v>-0.91856256125386671</v>
      </c>
      <c r="R59">
        <f t="shared" si="2"/>
        <v>2.7352247588306877</v>
      </c>
      <c r="U59">
        <v>1.8303400000000001</v>
      </c>
      <c r="V59">
        <v>-0.44298209999999999</v>
      </c>
      <c r="W59">
        <v>1.813283</v>
      </c>
      <c r="X59">
        <v>-2.2157010000000001</v>
      </c>
      <c r="Y59" s="2">
        <f t="shared" si="56"/>
        <v>1.8303404142075008</v>
      </c>
      <c r="AC59" s="4">
        <f t="shared" si="57"/>
        <v>1.0004497052938834</v>
      </c>
      <c r="AF59">
        <v>0.4775103</v>
      </c>
      <c r="AG59">
        <v>0.46396389999999998</v>
      </c>
      <c r="AH59">
        <v>0.44437300000000002</v>
      </c>
      <c r="AI59">
        <v>0.31147330000000001</v>
      </c>
      <c r="AJ59" s="8">
        <f t="shared" si="3"/>
        <v>3.0664467106177394E-2</v>
      </c>
      <c r="AK59">
        <v>350.70569999999998</v>
      </c>
      <c r="AL59">
        <v>354.18779999999998</v>
      </c>
      <c r="AM59" s="3">
        <f t="shared" si="4"/>
        <v>3.4821000000000026</v>
      </c>
      <c r="AN59" s="30">
        <f t="shared" si="58"/>
        <v>9.8015244336903713</v>
      </c>
      <c r="AO59" s="27">
        <f t="shared" si="5"/>
        <v>9.2219767120092975</v>
      </c>
      <c r="AP59" s="13">
        <f t="shared" si="6"/>
        <v>2.6483951385684761</v>
      </c>
      <c r="AQ59">
        <v>4</v>
      </c>
      <c r="AR59">
        <v>4</v>
      </c>
      <c r="AU59">
        <f t="shared" si="7"/>
        <v>0</v>
      </c>
      <c r="AV59">
        <f t="shared" si="8"/>
        <v>0</v>
      </c>
      <c r="AW59">
        <f t="shared" si="9"/>
        <v>0</v>
      </c>
      <c r="AX59">
        <f t="shared" si="10"/>
        <v>0</v>
      </c>
      <c r="AY59">
        <f t="shared" si="11"/>
        <v>0</v>
      </c>
      <c r="AZ59">
        <f t="shared" si="12"/>
        <v>0</v>
      </c>
      <c r="BA59">
        <f t="shared" si="13"/>
        <v>0</v>
      </c>
      <c r="BB59">
        <f t="shared" si="14"/>
        <v>0</v>
      </c>
      <c r="BC59">
        <f t="shared" si="15"/>
        <v>0</v>
      </c>
      <c r="BD59">
        <f t="shared" si="16"/>
        <v>0</v>
      </c>
      <c r="BE59">
        <f t="shared" si="17"/>
        <v>0</v>
      </c>
      <c r="BF59">
        <f t="shared" si="18"/>
        <v>0</v>
      </c>
      <c r="BG59">
        <f t="shared" si="19"/>
        <v>9.2219767120092975</v>
      </c>
      <c r="BH59">
        <f t="shared" si="20"/>
        <v>9.2219767120092975</v>
      </c>
      <c r="BI59">
        <f t="shared" si="21"/>
        <v>1</v>
      </c>
      <c r="BJ59">
        <f t="shared" si="22"/>
        <v>1</v>
      </c>
      <c r="BK59">
        <f t="shared" si="23"/>
        <v>0</v>
      </c>
      <c r="BL59">
        <f t="shared" si="24"/>
        <v>0</v>
      </c>
      <c r="BM59">
        <f t="shared" si="25"/>
        <v>0</v>
      </c>
      <c r="BN59">
        <f t="shared" si="26"/>
        <v>0</v>
      </c>
      <c r="BO59">
        <f t="shared" si="27"/>
        <v>0</v>
      </c>
      <c r="BP59">
        <f t="shared" si="28"/>
        <v>0</v>
      </c>
      <c r="BQ59">
        <f t="shared" si="29"/>
        <v>0</v>
      </c>
      <c r="BR59">
        <f t="shared" si="30"/>
        <v>0</v>
      </c>
      <c r="BS59">
        <f t="shared" si="31"/>
        <v>0</v>
      </c>
      <c r="BT59">
        <f t="shared" si="32"/>
        <v>0</v>
      </c>
      <c r="BU59">
        <f t="shared" si="33"/>
        <v>0</v>
      </c>
      <c r="BV59">
        <f t="shared" si="34"/>
        <v>0</v>
      </c>
      <c r="BW59">
        <f t="shared" si="35"/>
        <v>2.6483951385684761</v>
      </c>
      <c r="BX59">
        <f t="shared" si="36"/>
        <v>2.6483951385684761</v>
      </c>
      <c r="BY59">
        <f t="shared" si="37"/>
        <v>1</v>
      </c>
      <c r="BZ59">
        <f t="shared" si="38"/>
        <v>1</v>
      </c>
      <c r="CA59">
        <f t="shared" si="39"/>
        <v>0</v>
      </c>
      <c r="CB59">
        <f t="shared" si="40"/>
        <v>0</v>
      </c>
      <c r="CC59">
        <f t="shared" si="41"/>
        <v>0</v>
      </c>
      <c r="CD59">
        <f t="shared" si="42"/>
        <v>0</v>
      </c>
      <c r="CE59">
        <f t="shared" si="43"/>
        <v>0</v>
      </c>
      <c r="CF59">
        <f t="shared" si="44"/>
        <v>0</v>
      </c>
      <c r="CG59">
        <f t="shared" si="45"/>
        <v>0</v>
      </c>
      <c r="CH59">
        <f t="shared" si="46"/>
        <v>0</v>
      </c>
      <c r="CI59">
        <f t="shared" si="47"/>
        <v>0</v>
      </c>
      <c r="CJ59">
        <f t="shared" si="48"/>
        <v>0</v>
      </c>
      <c r="CK59">
        <f t="shared" si="49"/>
        <v>0</v>
      </c>
      <c r="CL59">
        <f t="shared" si="50"/>
        <v>0</v>
      </c>
      <c r="CM59">
        <f t="shared" si="51"/>
        <v>9.8015244336903713</v>
      </c>
      <c r="CN59">
        <f t="shared" si="52"/>
        <v>9.8015244336903713</v>
      </c>
      <c r="CO59">
        <f t="shared" si="53"/>
        <v>1</v>
      </c>
      <c r="CP59">
        <f t="shared" si="54"/>
        <v>1</v>
      </c>
      <c r="CY59">
        <v>2.89513492584229</v>
      </c>
      <c r="CZ59">
        <v>2.6994426250457799</v>
      </c>
      <c r="DA59" t="s">
        <v>70</v>
      </c>
      <c r="DB59">
        <v>0.186</v>
      </c>
      <c r="DC59">
        <v>0.32300000000000001</v>
      </c>
      <c r="DD59" t="s">
        <v>18</v>
      </c>
    </row>
    <row r="60" spans="1:108">
      <c r="A60" t="s">
        <v>20</v>
      </c>
      <c r="B60">
        <v>-0.1310356</v>
      </c>
      <c r="C60">
        <v>1.612711</v>
      </c>
      <c r="D60">
        <v>-0.41090910000000003</v>
      </c>
      <c r="E60">
        <v>-6.3440509999999999E-3</v>
      </c>
      <c r="F60">
        <v>-0.99863290000000005</v>
      </c>
      <c r="G60">
        <v>-5.3224309999999999E-3</v>
      </c>
      <c r="H60">
        <v>5.1612959999999999E-2</v>
      </c>
      <c r="I60">
        <v>-0.25920910000000003</v>
      </c>
      <c r="J60">
        <v>1.620482</v>
      </c>
      <c r="K60">
        <v>-0.29042620000000002</v>
      </c>
      <c r="L60">
        <v>-3.3948649999999997E-2</v>
      </c>
      <c r="M60">
        <v>0.26006669999999998</v>
      </c>
      <c r="N60">
        <v>2.0310100000000001E-2</v>
      </c>
      <c r="O60">
        <v>0.96477990000000002</v>
      </c>
      <c r="P60" s="30">
        <f t="shared" si="55"/>
        <v>-0.22262041823080803</v>
      </c>
      <c r="Q60" s="2">
        <f t="shared" si="1"/>
        <v>-0.90088029877348019</v>
      </c>
      <c r="R60">
        <f t="shared" si="2"/>
        <v>2.692589615303965</v>
      </c>
      <c r="U60">
        <v>5.8161310000000004</v>
      </c>
      <c r="V60">
        <v>2.6555520000000001</v>
      </c>
      <c r="W60">
        <v>2.7910689999999998</v>
      </c>
      <c r="X60">
        <v>4.556362</v>
      </c>
      <c r="Y60" s="2">
        <f t="shared" si="56"/>
        <v>5.8161310344190982</v>
      </c>
      <c r="AC60" s="4">
        <f t="shared" si="57"/>
        <v>1.2150777310109533</v>
      </c>
      <c r="AF60">
        <v>0.45745160000000001</v>
      </c>
      <c r="AG60">
        <v>0.40434039999999999</v>
      </c>
      <c r="AH60">
        <v>0.46839059999999999</v>
      </c>
      <c r="AI60">
        <v>0.40513929999999998</v>
      </c>
      <c r="AJ60" s="8">
        <f t="shared" si="3"/>
        <v>3.5099815325143856E-2</v>
      </c>
      <c r="AK60">
        <v>355.7056</v>
      </c>
      <c r="AL60">
        <v>362.35410000000002</v>
      </c>
      <c r="AM60" s="3">
        <f t="shared" si="4"/>
        <v>6.6485000000000127</v>
      </c>
      <c r="AN60" s="30">
        <f t="shared" si="58"/>
        <v>9.8643638153082023</v>
      </c>
      <c r="AO60" s="27">
        <f t="shared" si="5"/>
        <v>10.975429217933755</v>
      </c>
      <c r="AP60" s="13">
        <f t="shared" si="6"/>
        <v>1.6508128477000428</v>
      </c>
      <c r="AQ60">
        <v>1</v>
      </c>
      <c r="AR60">
        <v>1</v>
      </c>
      <c r="AU60">
        <f t="shared" si="7"/>
        <v>10.975429217933755</v>
      </c>
      <c r="AV60">
        <f t="shared" si="8"/>
        <v>10.975429217933755</v>
      </c>
      <c r="AW60">
        <f t="shared" si="9"/>
        <v>1</v>
      </c>
      <c r="AX60">
        <f t="shared" si="10"/>
        <v>1</v>
      </c>
      <c r="AY60">
        <f t="shared" si="11"/>
        <v>0</v>
      </c>
      <c r="AZ60">
        <f t="shared" si="12"/>
        <v>0</v>
      </c>
      <c r="BA60">
        <f t="shared" si="13"/>
        <v>0</v>
      </c>
      <c r="BB60">
        <f t="shared" si="14"/>
        <v>0</v>
      </c>
      <c r="BC60">
        <f t="shared" si="15"/>
        <v>0</v>
      </c>
      <c r="BD60">
        <f t="shared" si="16"/>
        <v>0</v>
      </c>
      <c r="BE60">
        <f t="shared" si="17"/>
        <v>0</v>
      </c>
      <c r="BF60">
        <f t="shared" si="18"/>
        <v>0</v>
      </c>
      <c r="BG60">
        <f t="shared" si="19"/>
        <v>0</v>
      </c>
      <c r="BH60">
        <f t="shared" si="20"/>
        <v>0</v>
      </c>
      <c r="BI60">
        <f t="shared" si="21"/>
        <v>0</v>
      </c>
      <c r="BJ60">
        <f t="shared" si="22"/>
        <v>0</v>
      </c>
      <c r="BK60">
        <f t="shared" si="23"/>
        <v>1.6508128477000428</v>
      </c>
      <c r="BL60">
        <f t="shared" si="24"/>
        <v>0</v>
      </c>
      <c r="BM60">
        <f t="shared" si="25"/>
        <v>1</v>
      </c>
      <c r="BN60">
        <f t="shared" si="26"/>
        <v>1</v>
      </c>
      <c r="BO60">
        <f t="shared" si="27"/>
        <v>0</v>
      </c>
      <c r="BP60">
        <f t="shared" si="28"/>
        <v>0</v>
      </c>
      <c r="BQ60">
        <f t="shared" si="29"/>
        <v>0</v>
      </c>
      <c r="BR60">
        <f t="shared" si="30"/>
        <v>0</v>
      </c>
      <c r="BS60">
        <f t="shared" si="31"/>
        <v>0</v>
      </c>
      <c r="BT60">
        <f t="shared" si="32"/>
        <v>0</v>
      </c>
      <c r="BU60">
        <f t="shared" si="33"/>
        <v>0</v>
      </c>
      <c r="BV60">
        <f t="shared" si="34"/>
        <v>0</v>
      </c>
      <c r="BW60">
        <f t="shared" si="35"/>
        <v>0</v>
      </c>
      <c r="BX60">
        <f t="shared" si="36"/>
        <v>0</v>
      </c>
      <c r="BY60">
        <f t="shared" si="37"/>
        <v>0</v>
      </c>
      <c r="BZ60">
        <f t="shared" si="38"/>
        <v>0</v>
      </c>
      <c r="CA60">
        <f t="shared" si="39"/>
        <v>9.8643638153082023</v>
      </c>
      <c r="CB60">
        <f t="shared" si="40"/>
        <v>9.8643638153082023</v>
      </c>
      <c r="CC60">
        <f t="shared" si="41"/>
        <v>1</v>
      </c>
      <c r="CD60">
        <f t="shared" si="42"/>
        <v>1</v>
      </c>
      <c r="CE60">
        <f t="shared" si="43"/>
        <v>0</v>
      </c>
      <c r="CF60">
        <f t="shared" si="44"/>
        <v>0</v>
      </c>
      <c r="CG60">
        <f t="shared" si="45"/>
        <v>0</v>
      </c>
      <c r="CH60">
        <f t="shared" si="46"/>
        <v>0</v>
      </c>
      <c r="CI60">
        <f t="shared" si="47"/>
        <v>0</v>
      </c>
      <c r="CJ60">
        <f t="shared" si="48"/>
        <v>0</v>
      </c>
      <c r="CK60">
        <f t="shared" si="49"/>
        <v>0</v>
      </c>
      <c r="CL60">
        <f t="shared" si="50"/>
        <v>0</v>
      </c>
      <c r="CM60">
        <f t="shared" si="51"/>
        <v>0</v>
      </c>
      <c r="CN60">
        <f t="shared" si="52"/>
        <v>0</v>
      </c>
      <c r="CO60">
        <f t="shared" si="53"/>
        <v>0</v>
      </c>
      <c r="CP60">
        <f t="shared" si="54"/>
        <v>0</v>
      </c>
      <c r="CY60">
        <v>0.54707306623458896</v>
      </c>
      <c r="CZ60">
        <v>0.400063365697861</v>
      </c>
      <c r="DA60" t="s">
        <v>71</v>
      </c>
      <c r="DB60">
        <v>0.46200000000000002</v>
      </c>
      <c r="DC60">
        <v>0.34100000000000003</v>
      </c>
      <c r="DD60" t="s">
        <v>18</v>
      </c>
    </row>
    <row r="61" spans="1:108">
      <c r="A61" t="s">
        <v>16</v>
      </c>
      <c r="B61">
        <v>-0.25363449999999998</v>
      </c>
      <c r="C61">
        <v>1.617019</v>
      </c>
      <c r="D61">
        <v>-0.27823500000000001</v>
      </c>
      <c r="E61">
        <v>4.3003549999999996E-3</v>
      </c>
      <c r="F61">
        <v>0.23365340000000001</v>
      </c>
      <c r="G61">
        <v>2.4180880000000001E-3</v>
      </c>
      <c r="H61">
        <v>0.97230740000000004</v>
      </c>
      <c r="I61">
        <v>-0.6651357</v>
      </c>
      <c r="J61">
        <v>1.6240870000000001</v>
      </c>
      <c r="K61">
        <v>0.18216860000000001</v>
      </c>
      <c r="L61">
        <v>3.6067500000000002E-2</v>
      </c>
      <c r="M61">
        <v>-0.99304539999999997</v>
      </c>
      <c r="N61">
        <v>-0.10453320000000001</v>
      </c>
      <c r="O61">
        <v>4.0408329999999999E-2</v>
      </c>
      <c r="P61" s="30">
        <f t="shared" si="55"/>
        <v>-0.569563283423976</v>
      </c>
      <c r="Q61" s="2">
        <f t="shared" si="1"/>
        <v>-0.35119533235059919</v>
      </c>
      <c r="R61">
        <f t="shared" si="2"/>
        <v>1.9296437775385962</v>
      </c>
      <c r="U61">
        <v>1.4466920000000001</v>
      </c>
      <c r="V61">
        <v>-0.79390649999999996</v>
      </c>
      <c r="W61">
        <v>1.9295119999999999</v>
      </c>
      <c r="X61">
        <v>-1.5833680000000001</v>
      </c>
      <c r="Y61" s="2">
        <f t="shared" si="56"/>
        <v>1.4466920393511538</v>
      </c>
      <c r="AC61" s="4">
        <f t="shared" si="57"/>
        <v>1.004777872928952</v>
      </c>
      <c r="AF61">
        <v>0.41493600000000003</v>
      </c>
      <c r="AG61">
        <v>0.42181350000000001</v>
      </c>
      <c r="AH61">
        <v>0.47243259999999998</v>
      </c>
      <c r="AI61">
        <v>0.43035329999999999</v>
      </c>
      <c r="AJ61" s="8">
        <f t="shared" si="3"/>
        <v>3.558496859606651E-2</v>
      </c>
      <c r="AK61">
        <v>363.8725</v>
      </c>
      <c r="AL61">
        <v>369.4221</v>
      </c>
      <c r="AM61" s="3">
        <f t="shared" si="4"/>
        <v>5.5495999999999981</v>
      </c>
      <c r="AN61" s="30">
        <f t="shared" si="58"/>
        <v>9.0897274636811503</v>
      </c>
      <c r="AO61" s="27">
        <f t="shared" si="5"/>
        <v>8.6741507262650241</v>
      </c>
      <c r="AP61" s="13">
        <f t="shared" si="6"/>
        <v>1.5630226910525131</v>
      </c>
      <c r="AQ61">
        <v>4</v>
      </c>
      <c r="AR61">
        <v>4</v>
      </c>
      <c r="AU61">
        <f t="shared" si="7"/>
        <v>0</v>
      </c>
      <c r="AV61">
        <f t="shared" si="8"/>
        <v>0</v>
      </c>
      <c r="AW61">
        <f t="shared" si="9"/>
        <v>0</v>
      </c>
      <c r="AX61">
        <f t="shared" si="10"/>
        <v>0</v>
      </c>
      <c r="AY61">
        <f t="shared" si="11"/>
        <v>0</v>
      </c>
      <c r="AZ61">
        <f t="shared" si="12"/>
        <v>0</v>
      </c>
      <c r="BA61">
        <f t="shared" si="13"/>
        <v>0</v>
      </c>
      <c r="BB61">
        <f t="shared" si="14"/>
        <v>0</v>
      </c>
      <c r="BC61">
        <f t="shared" si="15"/>
        <v>0</v>
      </c>
      <c r="BD61">
        <f t="shared" si="16"/>
        <v>0</v>
      </c>
      <c r="BE61">
        <f t="shared" si="17"/>
        <v>0</v>
      </c>
      <c r="BF61">
        <f t="shared" si="18"/>
        <v>0</v>
      </c>
      <c r="BG61">
        <f t="shared" si="19"/>
        <v>8.6741507262650241</v>
      </c>
      <c r="BH61">
        <f t="shared" si="20"/>
        <v>8.6741507262650241</v>
      </c>
      <c r="BI61">
        <f t="shared" si="21"/>
        <v>1</v>
      </c>
      <c r="BJ61">
        <f t="shared" si="22"/>
        <v>1</v>
      </c>
      <c r="BK61">
        <f t="shared" si="23"/>
        <v>0</v>
      </c>
      <c r="BL61">
        <f t="shared" si="24"/>
        <v>0</v>
      </c>
      <c r="BM61">
        <f t="shared" si="25"/>
        <v>0</v>
      </c>
      <c r="BN61">
        <f t="shared" si="26"/>
        <v>0</v>
      </c>
      <c r="BO61">
        <f t="shared" si="27"/>
        <v>0</v>
      </c>
      <c r="BP61">
        <f t="shared" si="28"/>
        <v>0</v>
      </c>
      <c r="BQ61">
        <f t="shared" si="29"/>
        <v>0</v>
      </c>
      <c r="BR61">
        <f t="shared" si="30"/>
        <v>0</v>
      </c>
      <c r="BS61">
        <f t="shared" si="31"/>
        <v>0</v>
      </c>
      <c r="BT61">
        <f t="shared" si="32"/>
        <v>0</v>
      </c>
      <c r="BU61">
        <f t="shared" si="33"/>
        <v>0</v>
      </c>
      <c r="BV61">
        <f t="shared" si="34"/>
        <v>0</v>
      </c>
      <c r="BW61">
        <f t="shared" si="35"/>
        <v>1.5630226910525131</v>
      </c>
      <c r="BX61">
        <f t="shared" si="36"/>
        <v>1.5630226910525131</v>
      </c>
      <c r="BY61">
        <f t="shared" si="37"/>
        <v>1</v>
      </c>
      <c r="BZ61">
        <f t="shared" si="38"/>
        <v>1</v>
      </c>
      <c r="CA61">
        <f t="shared" si="39"/>
        <v>0</v>
      </c>
      <c r="CB61">
        <f t="shared" si="40"/>
        <v>0</v>
      </c>
      <c r="CC61">
        <f t="shared" si="41"/>
        <v>0</v>
      </c>
      <c r="CD61">
        <f t="shared" si="42"/>
        <v>0</v>
      </c>
      <c r="CE61">
        <f t="shared" si="43"/>
        <v>0</v>
      </c>
      <c r="CF61">
        <f t="shared" si="44"/>
        <v>0</v>
      </c>
      <c r="CG61">
        <f t="shared" si="45"/>
        <v>0</v>
      </c>
      <c r="CH61">
        <f t="shared" si="46"/>
        <v>0</v>
      </c>
      <c r="CI61">
        <f t="shared" si="47"/>
        <v>0</v>
      </c>
      <c r="CJ61">
        <f t="shared" si="48"/>
        <v>0</v>
      </c>
      <c r="CK61">
        <f t="shared" si="49"/>
        <v>0</v>
      </c>
      <c r="CL61">
        <f t="shared" si="50"/>
        <v>0</v>
      </c>
      <c r="CM61">
        <f t="shared" si="51"/>
        <v>9.0897274636811503</v>
      </c>
      <c r="CN61">
        <f t="shared" si="52"/>
        <v>9.0897274636811503</v>
      </c>
      <c r="CO61">
        <f t="shared" si="53"/>
        <v>1</v>
      </c>
      <c r="CP61">
        <f t="shared" si="54"/>
        <v>1</v>
      </c>
      <c r="CY61">
        <v>2.6955235004425</v>
      </c>
      <c r="CZ61">
        <v>2.6172080039978001</v>
      </c>
      <c r="DA61" t="s">
        <v>72</v>
      </c>
      <c r="DB61">
        <v>0.26300000000000001</v>
      </c>
      <c r="DC61">
        <v>0.14399999999999999</v>
      </c>
      <c r="DD61" t="s">
        <v>18</v>
      </c>
    </row>
    <row r="62" spans="1:108">
      <c r="A62" t="s">
        <v>16</v>
      </c>
      <c r="B62">
        <v>-0.59458520000000004</v>
      </c>
      <c r="C62">
        <v>1.620787</v>
      </c>
      <c r="D62">
        <v>0.129415</v>
      </c>
      <c r="E62">
        <v>1.5635820000000002E-2</v>
      </c>
      <c r="F62">
        <v>-0.99783639999999996</v>
      </c>
      <c r="G62">
        <v>-2.440966E-2</v>
      </c>
      <c r="H62">
        <v>5.9009520000000003E-2</v>
      </c>
      <c r="I62">
        <v>-0.65598460000000003</v>
      </c>
      <c r="J62">
        <v>1.644984</v>
      </c>
      <c r="K62">
        <v>-3.301341E-2</v>
      </c>
      <c r="L62">
        <v>-0.27707369999999998</v>
      </c>
      <c r="M62">
        <v>0.57690710000000001</v>
      </c>
      <c r="N62">
        <v>0.16280919999999999</v>
      </c>
      <c r="O62">
        <v>0.75093379999999998</v>
      </c>
      <c r="P62" s="30">
        <f t="shared" si="55"/>
        <v>0.72406360433109196</v>
      </c>
      <c r="Q62" s="2">
        <f t="shared" si="1"/>
        <v>4.8536206233864121E-2</v>
      </c>
      <c r="R62">
        <f t="shared" si="2"/>
        <v>1.5222410436951566</v>
      </c>
      <c r="U62">
        <v>2.6915049999999998</v>
      </c>
      <c r="V62">
        <v>1.3837649999999999</v>
      </c>
      <c r="W62">
        <v>3.4275030000000002</v>
      </c>
      <c r="X62">
        <v>0.38652589999999998</v>
      </c>
      <c r="Y62" s="2">
        <f t="shared" si="56"/>
        <v>2.6915048269313675</v>
      </c>
      <c r="AC62" s="4">
        <f t="shared" si="57"/>
        <v>1.0074576070773418</v>
      </c>
      <c r="AF62">
        <v>0.40360940000000001</v>
      </c>
      <c r="AG62">
        <v>0.45456809999999997</v>
      </c>
      <c r="AH62">
        <v>0.4650955</v>
      </c>
      <c r="AI62">
        <v>0.41479739999999998</v>
      </c>
      <c r="AJ62" s="8">
        <f t="shared" si="3"/>
        <v>3.539471262556617E-2</v>
      </c>
      <c r="AK62">
        <v>370.9375</v>
      </c>
      <c r="AL62">
        <v>375.05360000000002</v>
      </c>
      <c r="AM62" s="3">
        <f t="shared" si="4"/>
        <v>4.1161000000000172</v>
      </c>
      <c r="AN62" s="30">
        <f t="shared" si="58"/>
        <v>8.7591663800038599</v>
      </c>
      <c r="AO62" s="27">
        <f t="shared" si="5"/>
        <v>9.581382660771574</v>
      </c>
      <c r="AP62" s="13">
        <f t="shared" si="6"/>
        <v>2.3277817984916629</v>
      </c>
      <c r="AQ62">
        <v>2</v>
      </c>
      <c r="AR62">
        <v>1</v>
      </c>
      <c r="AU62">
        <f t="shared" si="7"/>
        <v>0</v>
      </c>
      <c r="AV62">
        <f t="shared" si="8"/>
        <v>9.581382660771574</v>
      </c>
      <c r="AW62">
        <f t="shared" si="9"/>
        <v>0</v>
      </c>
      <c r="AX62">
        <f t="shared" si="10"/>
        <v>1</v>
      </c>
      <c r="AY62">
        <f t="shared" si="11"/>
        <v>9.581382660771574</v>
      </c>
      <c r="AZ62">
        <f t="shared" si="12"/>
        <v>0</v>
      </c>
      <c r="BA62">
        <f t="shared" si="13"/>
        <v>1</v>
      </c>
      <c r="BB62">
        <f t="shared" si="14"/>
        <v>0</v>
      </c>
      <c r="BC62">
        <f t="shared" si="15"/>
        <v>0</v>
      </c>
      <c r="BD62">
        <f t="shared" si="16"/>
        <v>0</v>
      </c>
      <c r="BE62">
        <f t="shared" si="17"/>
        <v>0</v>
      </c>
      <c r="BF62">
        <f t="shared" si="18"/>
        <v>0</v>
      </c>
      <c r="BG62">
        <f t="shared" si="19"/>
        <v>0</v>
      </c>
      <c r="BH62">
        <f t="shared" si="20"/>
        <v>0</v>
      </c>
      <c r="BI62">
        <f t="shared" si="21"/>
        <v>0</v>
      </c>
      <c r="BJ62">
        <f t="shared" si="22"/>
        <v>0</v>
      </c>
      <c r="BK62">
        <f t="shared" si="23"/>
        <v>0</v>
      </c>
      <c r="BL62">
        <f t="shared" si="24"/>
        <v>0</v>
      </c>
      <c r="BM62">
        <f t="shared" si="25"/>
        <v>0</v>
      </c>
      <c r="BN62">
        <f t="shared" si="26"/>
        <v>1</v>
      </c>
      <c r="BO62">
        <f t="shared" si="27"/>
        <v>2.3277817984916629</v>
      </c>
      <c r="BP62">
        <f t="shared" si="28"/>
        <v>0</v>
      </c>
      <c r="BQ62">
        <f t="shared" si="29"/>
        <v>1</v>
      </c>
      <c r="BR62">
        <f t="shared" si="30"/>
        <v>0</v>
      </c>
      <c r="BS62">
        <f t="shared" si="31"/>
        <v>0</v>
      </c>
      <c r="BT62">
        <f t="shared" si="32"/>
        <v>0</v>
      </c>
      <c r="BU62">
        <f t="shared" si="33"/>
        <v>0</v>
      </c>
      <c r="BV62">
        <f t="shared" si="34"/>
        <v>0</v>
      </c>
      <c r="BW62">
        <f t="shared" si="35"/>
        <v>0</v>
      </c>
      <c r="BX62">
        <f t="shared" si="36"/>
        <v>0</v>
      </c>
      <c r="BY62">
        <f t="shared" si="37"/>
        <v>0</v>
      </c>
      <c r="BZ62">
        <f t="shared" si="38"/>
        <v>0</v>
      </c>
      <c r="CA62">
        <f t="shared" si="39"/>
        <v>0</v>
      </c>
      <c r="CB62">
        <f t="shared" si="40"/>
        <v>8.7591663800038599</v>
      </c>
      <c r="CC62">
        <f t="shared" si="41"/>
        <v>0</v>
      </c>
      <c r="CD62">
        <f t="shared" si="42"/>
        <v>1</v>
      </c>
      <c r="CE62">
        <f t="shared" si="43"/>
        <v>8.7591663800038599</v>
      </c>
      <c r="CF62">
        <f t="shared" si="44"/>
        <v>0</v>
      </c>
      <c r="CG62">
        <f t="shared" si="45"/>
        <v>1</v>
      </c>
      <c r="CH62">
        <f t="shared" si="46"/>
        <v>0</v>
      </c>
      <c r="CI62">
        <f t="shared" si="47"/>
        <v>0</v>
      </c>
      <c r="CJ62">
        <f t="shared" si="48"/>
        <v>0</v>
      </c>
      <c r="CK62">
        <f t="shared" si="49"/>
        <v>0</v>
      </c>
      <c r="CL62">
        <f t="shared" si="50"/>
        <v>0</v>
      </c>
      <c r="CM62">
        <f t="shared" si="51"/>
        <v>0</v>
      </c>
      <c r="CN62">
        <f t="shared" si="52"/>
        <v>0</v>
      </c>
      <c r="CO62">
        <f t="shared" si="53"/>
        <v>0</v>
      </c>
      <c r="CP62">
        <f t="shared" si="54"/>
        <v>0</v>
      </c>
      <c r="CY62">
        <v>1.4751236438751201</v>
      </c>
      <c r="CZ62">
        <v>0.74008387327194203</v>
      </c>
      <c r="DA62" t="s">
        <v>52</v>
      </c>
      <c r="DB62">
        <v>0.22</v>
      </c>
      <c r="DC62">
        <v>0.129</v>
      </c>
      <c r="DD62" t="s">
        <v>18</v>
      </c>
    </row>
    <row r="63" spans="1:108">
      <c r="A63" t="s">
        <v>16</v>
      </c>
      <c r="B63">
        <v>-0.55424419999999996</v>
      </c>
      <c r="C63">
        <v>1.621394</v>
      </c>
      <c r="D63">
        <v>6.5912230000000002E-3</v>
      </c>
      <c r="E63">
        <v>-9.3586959999999997E-3</v>
      </c>
      <c r="F63">
        <v>0.56210210000000005</v>
      </c>
      <c r="G63">
        <v>2.1988770000000001E-3</v>
      </c>
      <c r="H63">
        <v>0.82701199999999997</v>
      </c>
      <c r="I63">
        <v>-0.48531489999999999</v>
      </c>
      <c r="J63">
        <v>1.6354610000000001</v>
      </c>
      <c r="K63">
        <v>-0.18120549999999999</v>
      </c>
      <c r="L63">
        <v>-0.28223959999999998</v>
      </c>
      <c r="M63">
        <v>-0.10626439999999999</v>
      </c>
      <c r="N63">
        <v>-4.8402540000000001E-2</v>
      </c>
      <c r="O63">
        <v>0.95221109999999998</v>
      </c>
      <c r="P63" s="30">
        <f t="shared" si="55"/>
        <v>0.94700986941508369</v>
      </c>
      <c r="Q63" s="2">
        <f t="shared" si="1"/>
        <v>0.79365538553914772</v>
      </c>
      <c r="R63">
        <f t="shared" si="2"/>
        <v>0.65400214538417833</v>
      </c>
      <c r="U63">
        <v>0.67246950000000005</v>
      </c>
      <c r="V63">
        <v>-0.61363630000000002</v>
      </c>
      <c r="W63">
        <v>2.162363</v>
      </c>
      <c r="X63">
        <v>0.40161029999999998</v>
      </c>
      <c r="Y63" s="2">
        <f t="shared" si="56"/>
        <v>0.67246929424126267</v>
      </c>
      <c r="AC63" s="4">
        <f t="shared" si="57"/>
        <v>1.0273478296480423</v>
      </c>
      <c r="AF63">
        <v>0.4784351</v>
      </c>
      <c r="AG63">
        <v>0.49806040000000001</v>
      </c>
      <c r="AH63">
        <v>0.4807495</v>
      </c>
      <c r="AI63">
        <v>0.49273679999999997</v>
      </c>
      <c r="AJ63" s="8">
        <f t="shared" si="3"/>
        <v>5.6446742841328265E-2</v>
      </c>
      <c r="AK63">
        <v>376.572</v>
      </c>
      <c r="AL63">
        <v>379.87009999999998</v>
      </c>
      <c r="AM63" s="3">
        <f t="shared" si="4"/>
        <v>3.2980999999999767</v>
      </c>
      <c r="AN63" s="30">
        <f t="shared" si="58"/>
        <v>6.8951859411739633</v>
      </c>
      <c r="AO63" s="27">
        <f t="shared" si="5"/>
        <v>6.9353594082425323</v>
      </c>
      <c r="AP63" s="13">
        <f t="shared" si="6"/>
        <v>2.1028347861625121</v>
      </c>
      <c r="AQ63">
        <v>2</v>
      </c>
      <c r="AR63">
        <v>3</v>
      </c>
      <c r="AU63">
        <f t="shared" si="7"/>
        <v>0</v>
      </c>
      <c r="AV63">
        <f t="shared" si="8"/>
        <v>0</v>
      </c>
      <c r="AW63">
        <f t="shared" si="9"/>
        <v>0</v>
      </c>
      <c r="AX63">
        <f t="shared" si="10"/>
        <v>0</v>
      </c>
      <c r="AY63">
        <f t="shared" si="11"/>
        <v>6.9353594082425323</v>
      </c>
      <c r="AZ63">
        <f t="shared" si="12"/>
        <v>0</v>
      </c>
      <c r="BA63">
        <f t="shared" si="13"/>
        <v>1</v>
      </c>
      <c r="BB63">
        <f t="shared" si="14"/>
        <v>0</v>
      </c>
      <c r="BC63">
        <f t="shared" si="15"/>
        <v>0</v>
      </c>
      <c r="BD63">
        <f t="shared" si="16"/>
        <v>6.9353594082425323</v>
      </c>
      <c r="BE63">
        <f t="shared" si="17"/>
        <v>0</v>
      </c>
      <c r="BF63">
        <f t="shared" si="18"/>
        <v>1</v>
      </c>
      <c r="BG63">
        <f t="shared" si="19"/>
        <v>0</v>
      </c>
      <c r="BH63">
        <f t="shared" si="20"/>
        <v>0</v>
      </c>
      <c r="BI63">
        <f t="shared" si="21"/>
        <v>0</v>
      </c>
      <c r="BJ63">
        <f t="shared" si="22"/>
        <v>0</v>
      </c>
      <c r="BK63">
        <f t="shared" si="23"/>
        <v>0</v>
      </c>
      <c r="BL63">
        <f t="shared" si="24"/>
        <v>0</v>
      </c>
      <c r="BM63">
        <f t="shared" si="25"/>
        <v>0</v>
      </c>
      <c r="BN63">
        <f t="shared" si="26"/>
        <v>0</v>
      </c>
      <c r="BO63">
        <f t="shared" si="27"/>
        <v>2.1028347861625121</v>
      </c>
      <c r="BP63">
        <f t="shared" si="28"/>
        <v>0</v>
      </c>
      <c r="BQ63">
        <f t="shared" si="29"/>
        <v>1</v>
      </c>
      <c r="BR63">
        <f t="shared" si="30"/>
        <v>0</v>
      </c>
      <c r="BS63">
        <f t="shared" si="31"/>
        <v>0</v>
      </c>
      <c r="BT63">
        <f t="shared" si="32"/>
        <v>2.1028347861625121</v>
      </c>
      <c r="BU63">
        <f t="shared" si="33"/>
        <v>0</v>
      </c>
      <c r="BV63">
        <f t="shared" si="34"/>
        <v>1</v>
      </c>
      <c r="BW63">
        <f t="shared" si="35"/>
        <v>0</v>
      </c>
      <c r="BX63">
        <f t="shared" si="36"/>
        <v>0</v>
      </c>
      <c r="BY63">
        <f t="shared" si="37"/>
        <v>0</v>
      </c>
      <c r="BZ63">
        <f t="shared" si="38"/>
        <v>0</v>
      </c>
      <c r="CA63">
        <f t="shared" si="39"/>
        <v>0</v>
      </c>
      <c r="CB63">
        <f t="shared" si="40"/>
        <v>0</v>
      </c>
      <c r="CC63">
        <f t="shared" si="41"/>
        <v>0</v>
      </c>
      <c r="CD63">
        <f t="shared" si="42"/>
        <v>0</v>
      </c>
      <c r="CE63">
        <f t="shared" si="43"/>
        <v>6.8951859411739633</v>
      </c>
      <c r="CF63">
        <f t="shared" si="44"/>
        <v>0</v>
      </c>
      <c r="CG63">
        <f t="shared" si="45"/>
        <v>1</v>
      </c>
      <c r="CH63">
        <f t="shared" si="46"/>
        <v>0</v>
      </c>
      <c r="CI63">
        <f t="shared" si="47"/>
        <v>0</v>
      </c>
      <c r="CJ63">
        <f t="shared" si="48"/>
        <v>6.8951859411739633</v>
      </c>
      <c r="CK63">
        <f t="shared" si="49"/>
        <v>0</v>
      </c>
      <c r="CL63">
        <f t="shared" si="50"/>
        <v>1</v>
      </c>
      <c r="CM63">
        <f t="shared" si="51"/>
        <v>0</v>
      </c>
      <c r="CN63">
        <f t="shared" si="52"/>
        <v>0</v>
      </c>
      <c r="CO63">
        <f t="shared" si="53"/>
        <v>0</v>
      </c>
      <c r="CP63">
        <f t="shared" si="54"/>
        <v>0</v>
      </c>
      <c r="CY63">
        <v>0.94293457269668601</v>
      </c>
      <c r="CZ63">
        <v>1.68014681339264</v>
      </c>
      <c r="DA63" t="s">
        <v>73</v>
      </c>
      <c r="DB63">
        <v>0.55600000000000005</v>
      </c>
      <c r="DC63">
        <v>0.79800000000000004</v>
      </c>
      <c r="DD63" t="s">
        <v>18</v>
      </c>
    </row>
    <row r="64" spans="1:108">
      <c r="A64" t="s">
        <v>20</v>
      </c>
      <c r="B64">
        <v>-0.54185099999999997</v>
      </c>
      <c r="C64">
        <v>1.617043</v>
      </c>
      <c r="D64">
        <v>-0.13760800000000001</v>
      </c>
      <c r="E64">
        <v>3.3446940000000001E-2</v>
      </c>
      <c r="F64">
        <v>-0.11722730000000001</v>
      </c>
      <c r="G64">
        <v>-6.4890030000000001E-3</v>
      </c>
      <c r="H64">
        <v>0.99252050000000003</v>
      </c>
      <c r="I64">
        <v>-0.52247449999999995</v>
      </c>
      <c r="J64">
        <v>1.6142749999999999</v>
      </c>
      <c r="K64">
        <v>-0.11679680000000001</v>
      </c>
      <c r="L64">
        <v>1.0040520000000001E-2</v>
      </c>
      <c r="M64">
        <v>2.6322249999999998E-2</v>
      </c>
      <c r="N64">
        <v>-2.1045640000000001E-2</v>
      </c>
      <c r="O64">
        <v>0.99938150000000003</v>
      </c>
      <c r="P64" s="30">
        <f t="shared" si="55"/>
        <v>0.81507776463559822</v>
      </c>
      <c r="Q64" s="2">
        <f t="shared" si="1"/>
        <v>0.32870352480672738</v>
      </c>
      <c r="R64">
        <f t="shared" si="2"/>
        <v>1.235865835007961</v>
      </c>
      <c r="U64">
        <v>4.7497480000000003</v>
      </c>
      <c r="V64">
        <v>-0.19956650000000001</v>
      </c>
      <c r="W64">
        <v>2.0173049999999999</v>
      </c>
      <c r="X64">
        <v>4.5828509999999998</v>
      </c>
      <c r="Y64" s="2">
        <f t="shared" si="56"/>
        <v>4.7497475215284073</v>
      </c>
      <c r="AC64" s="4">
        <f t="shared" si="57"/>
        <v>1.1147206664211613</v>
      </c>
      <c r="AF64">
        <v>0.48769950000000001</v>
      </c>
      <c r="AG64">
        <v>0.4891085</v>
      </c>
      <c r="AH64">
        <v>0.41936040000000002</v>
      </c>
      <c r="AI64">
        <v>0.4764794</v>
      </c>
      <c r="AJ64" s="8">
        <f t="shared" si="3"/>
        <v>4.766384435349421E-2</v>
      </c>
      <c r="AK64">
        <v>381.37220000000002</v>
      </c>
      <c r="AL64">
        <v>383.53829999999999</v>
      </c>
      <c r="AM64" s="3">
        <f t="shared" si="4"/>
        <v>2.1660999999999717</v>
      </c>
      <c r="AN64" s="30">
        <f t="shared" si="58"/>
        <v>8.1750933365686098</v>
      </c>
      <c r="AO64" s="27">
        <f t="shared" si="5"/>
        <v>10.117422175740185</v>
      </c>
      <c r="AP64" s="13">
        <f t="shared" si="6"/>
        <v>4.6708010598496452</v>
      </c>
      <c r="AQ64">
        <v>1</v>
      </c>
      <c r="AR64">
        <v>2</v>
      </c>
      <c r="AU64">
        <f t="shared" si="7"/>
        <v>10.117422175740185</v>
      </c>
      <c r="AV64">
        <f t="shared" si="8"/>
        <v>0</v>
      </c>
      <c r="AW64">
        <f t="shared" si="9"/>
        <v>1</v>
      </c>
      <c r="AX64">
        <f t="shared" si="10"/>
        <v>0</v>
      </c>
      <c r="AY64">
        <f t="shared" si="11"/>
        <v>0</v>
      </c>
      <c r="AZ64">
        <f t="shared" si="12"/>
        <v>10.117422175740185</v>
      </c>
      <c r="BA64">
        <f t="shared" si="13"/>
        <v>0</v>
      </c>
      <c r="BB64">
        <f t="shared" si="14"/>
        <v>1</v>
      </c>
      <c r="BC64">
        <f t="shared" si="15"/>
        <v>0</v>
      </c>
      <c r="BD64">
        <f t="shared" si="16"/>
        <v>0</v>
      </c>
      <c r="BE64">
        <f t="shared" si="17"/>
        <v>0</v>
      </c>
      <c r="BF64">
        <f t="shared" si="18"/>
        <v>0</v>
      </c>
      <c r="BG64">
        <f t="shared" si="19"/>
        <v>0</v>
      </c>
      <c r="BH64">
        <f t="shared" si="20"/>
        <v>0</v>
      </c>
      <c r="BI64">
        <f t="shared" si="21"/>
        <v>0</v>
      </c>
      <c r="BJ64">
        <f t="shared" si="22"/>
        <v>0</v>
      </c>
      <c r="BK64">
        <f t="shared" si="23"/>
        <v>4.6708010598496452</v>
      </c>
      <c r="BL64">
        <f t="shared" si="24"/>
        <v>0</v>
      </c>
      <c r="BM64">
        <f t="shared" si="25"/>
        <v>1</v>
      </c>
      <c r="BN64">
        <f t="shared" si="26"/>
        <v>0</v>
      </c>
      <c r="BO64">
        <f t="shared" si="27"/>
        <v>0</v>
      </c>
      <c r="BP64">
        <f t="shared" si="28"/>
        <v>4.6708010598496452</v>
      </c>
      <c r="BQ64">
        <f t="shared" si="29"/>
        <v>0</v>
      </c>
      <c r="BR64">
        <f t="shared" si="30"/>
        <v>1</v>
      </c>
      <c r="BS64">
        <f t="shared" si="31"/>
        <v>0</v>
      </c>
      <c r="BT64">
        <f t="shared" si="32"/>
        <v>0</v>
      </c>
      <c r="BU64">
        <f t="shared" si="33"/>
        <v>0</v>
      </c>
      <c r="BV64">
        <f t="shared" si="34"/>
        <v>0</v>
      </c>
      <c r="BW64">
        <f t="shared" si="35"/>
        <v>0</v>
      </c>
      <c r="BX64">
        <f t="shared" si="36"/>
        <v>0</v>
      </c>
      <c r="BY64">
        <f t="shared" si="37"/>
        <v>0</v>
      </c>
      <c r="BZ64">
        <f t="shared" si="38"/>
        <v>0</v>
      </c>
      <c r="CA64">
        <f t="shared" si="39"/>
        <v>8.1750933365686098</v>
      </c>
      <c r="CB64">
        <f t="shared" si="40"/>
        <v>0</v>
      </c>
      <c r="CC64">
        <f t="shared" si="41"/>
        <v>1</v>
      </c>
      <c r="CD64">
        <f t="shared" si="42"/>
        <v>0</v>
      </c>
      <c r="CE64">
        <f t="shared" si="43"/>
        <v>0</v>
      </c>
      <c r="CF64">
        <f t="shared" si="44"/>
        <v>8.1750933365686098</v>
      </c>
      <c r="CG64">
        <f t="shared" si="45"/>
        <v>0</v>
      </c>
      <c r="CH64">
        <f t="shared" si="46"/>
        <v>1</v>
      </c>
      <c r="CI64">
        <f t="shared" si="47"/>
        <v>0</v>
      </c>
      <c r="CJ64">
        <f t="shared" si="48"/>
        <v>0</v>
      </c>
      <c r="CK64">
        <f t="shared" si="49"/>
        <v>0</v>
      </c>
      <c r="CL64">
        <f t="shared" si="50"/>
        <v>0</v>
      </c>
      <c r="CM64">
        <f t="shared" si="51"/>
        <v>0</v>
      </c>
      <c r="CN64">
        <f t="shared" si="52"/>
        <v>0</v>
      </c>
      <c r="CO64">
        <f t="shared" si="53"/>
        <v>0</v>
      </c>
      <c r="CP64">
        <f t="shared" si="54"/>
        <v>0</v>
      </c>
      <c r="CY64">
        <v>0.111109681427479</v>
      </c>
      <c r="CZ64">
        <v>0.86331951618194602</v>
      </c>
      <c r="DA64" t="s">
        <v>74</v>
      </c>
      <c r="DB64">
        <v>0.90800000000000003</v>
      </c>
      <c r="DC64">
        <v>0.26</v>
      </c>
      <c r="DD64" t="s">
        <v>18</v>
      </c>
    </row>
    <row r="65" spans="1:108">
      <c r="A65" t="s">
        <v>16</v>
      </c>
      <c r="B65">
        <v>-0.53136039999999995</v>
      </c>
      <c r="C65">
        <v>1.6101460000000001</v>
      </c>
      <c r="D65">
        <v>-0.1220333</v>
      </c>
      <c r="E65">
        <v>5.068976E-2</v>
      </c>
      <c r="F65">
        <v>5.5008080000000001E-2</v>
      </c>
      <c r="G65">
        <v>-1.2940770000000001E-2</v>
      </c>
      <c r="H65">
        <v>0.99711439999999996</v>
      </c>
      <c r="I65">
        <v>-0.5676407</v>
      </c>
      <c r="J65">
        <v>1.6159669999999999</v>
      </c>
      <c r="K65">
        <v>-8.3778060000000001E-2</v>
      </c>
      <c r="L65">
        <v>5.4622689999999996E-3</v>
      </c>
      <c r="M65">
        <v>-0.55768620000000002</v>
      </c>
      <c r="N65">
        <v>-1.9249309999999999E-2</v>
      </c>
      <c r="O65">
        <v>0.82981059999999995</v>
      </c>
      <c r="P65" s="30">
        <f t="shared" si="55"/>
        <v>0.57099630033043391</v>
      </c>
      <c r="Q65" s="2">
        <f t="shared" si="1"/>
        <v>-0.34792645001791378</v>
      </c>
      <c r="R65">
        <f t="shared" si="2"/>
        <v>1.9261547850461467</v>
      </c>
      <c r="U65">
        <v>5.5844509999999996</v>
      </c>
      <c r="V65">
        <v>-5.7141529999999996</v>
      </c>
      <c r="W65">
        <v>1.7080599999999999</v>
      </c>
      <c r="X65">
        <v>1.9552639999999999</v>
      </c>
      <c r="Y65" s="2">
        <f t="shared" si="56"/>
        <v>5.5844507660644709</v>
      </c>
      <c r="AC65" s="4">
        <f t="shared" si="57"/>
        <v>1.1910077250290096</v>
      </c>
      <c r="AF65">
        <v>0.44107210000000002</v>
      </c>
      <c r="AG65">
        <v>0.42099120000000001</v>
      </c>
      <c r="AH65">
        <v>0.46217730000000001</v>
      </c>
      <c r="AI65">
        <v>0.32603320000000002</v>
      </c>
      <c r="AJ65" s="8">
        <f t="shared" si="3"/>
        <v>2.7980343573635921E-2</v>
      </c>
      <c r="AK65">
        <v>385.053</v>
      </c>
      <c r="AL65">
        <v>388.90499999999997</v>
      </c>
      <c r="AM65" s="3">
        <f t="shared" si="4"/>
        <v>3.8519999999999754</v>
      </c>
      <c r="AN65" s="30">
        <f t="shared" si="58"/>
        <v>9.6792770200311349</v>
      </c>
      <c r="AO65" s="27">
        <f t="shared" si="5"/>
        <v>11.21496883601753</v>
      </c>
      <c r="AP65" s="13">
        <f t="shared" si="6"/>
        <v>2.9114664683327107</v>
      </c>
      <c r="AQ65">
        <v>2</v>
      </c>
      <c r="AR65">
        <v>4</v>
      </c>
      <c r="AU65">
        <f t="shared" si="7"/>
        <v>0</v>
      </c>
      <c r="AV65">
        <f t="shared" si="8"/>
        <v>0</v>
      </c>
      <c r="AW65">
        <f t="shared" si="9"/>
        <v>0</v>
      </c>
      <c r="AX65">
        <f t="shared" si="10"/>
        <v>0</v>
      </c>
      <c r="AY65">
        <f t="shared" si="11"/>
        <v>11.21496883601753</v>
      </c>
      <c r="AZ65">
        <f t="shared" si="12"/>
        <v>0</v>
      </c>
      <c r="BA65">
        <f t="shared" si="13"/>
        <v>1</v>
      </c>
      <c r="BB65">
        <f t="shared" si="14"/>
        <v>0</v>
      </c>
      <c r="BC65">
        <f t="shared" si="15"/>
        <v>0</v>
      </c>
      <c r="BD65">
        <f t="shared" si="16"/>
        <v>0</v>
      </c>
      <c r="BE65">
        <f t="shared" si="17"/>
        <v>0</v>
      </c>
      <c r="BF65">
        <f t="shared" si="18"/>
        <v>0</v>
      </c>
      <c r="BG65">
        <f t="shared" si="19"/>
        <v>0</v>
      </c>
      <c r="BH65">
        <f t="shared" si="20"/>
        <v>11.21496883601753</v>
      </c>
      <c r="BI65">
        <f t="shared" si="21"/>
        <v>0</v>
      </c>
      <c r="BJ65">
        <f t="shared" si="22"/>
        <v>1</v>
      </c>
      <c r="BK65">
        <f t="shared" si="23"/>
        <v>0</v>
      </c>
      <c r="BL65">
        <f t="shared" si="24"/>
        <v>0</v>
      </c>
      <c r="BM65">
        <f t="shared" si="25"/>
        <v>0</v>
      </c>
      <c r="BN65">
        <f t="shared" si="26"/>
        <v>0</v>
      </c>
      <c r="BO65">
        <f t="shared" si="27"/>
        <v>2.9114664683327107</v>
      </c>
      <c r="BP65">
        <f t="shared" si="28"/>
        <v>0</v>
      </c>
      <c r="BQ65">
        <f t="shared" si="29"/>
        <v>1</v>
      </c>
      <c r="BR65">
        <f t="shared" si="30"/>
        <v>0</v>
      </c>
      <c r="BS65">
        <f t="shared" si="31"/>
        <v>0</v>
      </c>
      <c r="BT65">
        <f t="shared" si="32"/>
        <v>0</v>
      </c>
      <c r="BU65">
        <f t="shared" si="33"/>
        <v>0</v>
      </c>
      <c r="BV65">
        <f t="shared" si="34"/>
        <v>0</v>
      </c>
      <c r="BW65">
        <f t="shared" si="35"/>
        <v>0</v>
      </c>
      <c r="BX65">
        <f t="shared" si="36"/>
        <v>2.9114664683327107</v>
      </c>
      <c r="BY65">
        <f t="shared" si="37"/>
        <v>0</v>
      </c>
      <c r="BZ65">
        <f t="shared" si="38"/>
        <v>1</v>
      </c>
      <c r="CA65">
        <f t="shared" si="39"/>
        <v>0</v>
      </c>
      <c r="CB65">
        <f t="shared" si="40"/>
        <v>0</v>
      </c>
      <c r="CC65">
        <f t="shared" si="41"/>
        <v>0</v>
      </c>
      <c r="CD65">
        <f t="shared" si="42"/>
        <v>0</v>
      </c>
      <c r="CE65">
        <f t="shared" si="43"/>
        <v>9.6792770200311349</v>
      </c>
      <c r="CF65">
        <f t="shared" si="44"/>
        <v>0</v>
      </c>
      <c r="CG65">
        <f t="shared" si="45"/>
        <v>1</v>
      </c>
      <c r="CH65">
        <f t="shared" si="46"/>
        <v>0</v>
      </c>
      <c r="CI65">
        <f t="shared" si="47"/>
        <v>0</v>
      </c>
      <c r="CJ65">
        <f t="shared" si="48"/>
        <v>0</v>
      </c>
      <c r="CK65">
        <f t="shared" si="49"/>
        <v>0</v>
      </c>
      <c r="CL65">
        <f t="shared" si="50"/>
        <v>0</v>
      </c>
      <c r="CM65">
        <f t="shared" si="51"/>
        <v>0</v>
      </c>
      <c r="CN65">
        <f t="shared" si="52"/>
        <v>9.6792770200311349</v>
      </c>
      <c r="CO65">
        <f t="shared" si="53"/>
        <v>0</v>
      </c>
      <c r="CP65">
        <f t="shared" si="54"/>
        <v>1</v>
      </c>
      <c r="CY65">
        <v>1.1896563768386801</v>
      </c>
      <c r="CZ65">
        <v>3.12270283699036</v>
      </c>
      <c r="DA65" t="s">
        <v>75</v>
      </c>
      <c r="DB65">
        <v>0.70199999999999996</v>
      </c>
      <c r="DC65">
        <v>7.4999999999999997E-2</v>
      </c>
      <c r="DD65" t="s">
        <v>18</v>
      </c>
    </row>
    <row r="66" spans="1:108">
      <c r="A66" t="s">
        <v>16</v>
      </c>
      <c r="B66">
        <v>-0.55010420000000004</v>
      </c>
      <c r="C66">
        <v>1.610795</v>
      </c>
      <c r="D66">
        <v>-9.7206089999999995E-2</v>
      </c>
      <c r="E66">
        <v>3.5848289999999998E-2</v>
      </c>
      <c r="F66">
        <v>-0.51217489999999999</v>
      </c>
      <c r="G66">
        <v>2.6798099999999999E-3</v>
      </c>
      <c r="H66">
        <v>0.85812849999999996</v>
      </c>
      <c r="I66">
        <v>-0.40487970000000001</v>
      </c>
      <c r="J66">
        <v>1.631494</v>
      </c>
      <c r="K66">
        <v>-8.2658980000000007E-2</v>
      </c>
      <c r="L66">
        <v>-1.326332E-2</v>
      </c>
      <c r="M66">
        <v>-0.99364940000000002</v>
      </c>
      <c r="N66">
        <v>-0.11030429999999999</v>
      </c>
      <c r="O66">
        <v>1.783649E-2</v>
      </c>
      <c r="P66" s="30">
        <f t="shared" si="55"/>
        <v>0.9950971200597758</v>
      </c>
      <c r="Q66" s="2">
        <f t="shared" si="1"/>
        <v>0.98043655670251972</v>
      </c>
      <c r="R66">
        <f t="shared" si="2"/>
        <v>0.19812908031915577</v>
      </c>
      <c r="U66">
        <v>4.0809350000000002</v>
      </c>
      <c r="V66">
        <v>-0.58101080000000005</v>
      </c>
      <c r="W66">
        <v>2.6192410000000002</v>
      </c>
      <c r="X66">
        <v>-4.0514590000000004</v>
      </c>
      <c r="Y66" s="2">
        <f t="shared" si="56"/>
        <v>4.0809355090570874</v>
      </c>
      <c r="AC66" s="4">
        <f t="shared" si="57"/>
        <v>1.0665291229058305</v>
      </c>
      <c r="AF66">
        <v>0.47921629999999998</v>
      </c>
      <c r="AG66">
        <v>0.40021780000000001</v>
      </c>
      <c r="AH66">
        <v>0.47192980000000001</v>
      </c>
      <c r="AI66">
        <v>0.3269225</v>
      </c>
      <c r="AJ66" s="8">
        <f t="shared" si="3"/>
        <v>2.9590356332949028E-2</v>
      </c>
      <c r="AK66">
        <v>390.42169999999999</v>
      </c>
      <c r="AL66">
        <v>394.87110000000001</v>
      </c>
      <c r="AM66" s="3">
        <f t="shared" si="4"/>
        <v>4.4494000000000256</v>
      </c>
      <c r="AN66" s="30">
        <f t="shared" si="58"/>
        <v>6.1580931274945732</v>
      </c>
      <c r="AO66" s="27">
        <f t="shared" si="5"/>
        <v>10.522480307539208</v>
      </c>
      <c r="AP66" s="13">
        <f t="shared" si="6"/>
        <v>2.3649211820782909</v>
      </c>
      <c r="AQ66">
        <v>4</v>
      </c>
      <c r="AR66">
        <v>3</v>
      </c>
      <c r="AU66">
        <f t="shared" si="7"/>
        <v>0</v>
      </c>
      <c r="AV66">
        <f t="shared" si="8"/>
        <v>0</v>
      </c>
      <c r="AW66">
        <f t="shared" si="9"/>
        <v>0</v>
      </c>
      <c r="AX66">
        <f t="shared" si="10"/>
        <v>0</v>
      </c>
      <c r="AY66">
        <f t="shared" si="11"/>
        <v>0</v>
      </c>
      <c r="AZ66">
        <f t="shared" si="12"/>
        <v>0</v>
      </c>
      <c r="BA66">
        <f t="shared" si="13"/>
        <v>0</v>
      </c>
      <c r="BB66">
        <f t="shared" si="14"/>
        <v>0</v>
      </c>
      <c r="BC66">
        <f t="shared" si="15"/>
        <v>0</v>
      </c>
      <c r="BD66">
        <f t="shared" si="16"/>
        <v>10.522480307539208</v>
      </c>
      <c r="BE66">
        <f t="shared" si="17"/>
        <v>0</v>
      </c>
      <c r="BF66">
        <f t="shared" si="18"/>
        <v>1</v>
      </c>
      <c r="BG66">
        <f t="shared" si="19"/>
        <v>10.522480307539208</v>
      </c>
      <c r="BH66">
        <f t="shared" si="20"/>
        <v>0</v>
      </c>
      <c r="BI66">
        <f t="shared" si="21"/>
        <v>1</v>
      </c>
      <c r="BJ66">
        <f t="shared" si="22"/>
        <v>0</v>
      </c>
      <c r="BK66">
        <f t="shared" si="23"/>
        <v>0</v>
      </c>
      <c r="BL66">
        <f t="shared" si="24"/>
        <v>1</v>
      </c>
      <c r="BM66">
        <f t="shared" si="25"/>
        <v>0</v>
      </c>
      <c r="BN66">
        <f t="shared" si="26"/>
        <v>0</v>
      </c>
      <c r="BO66">
        <f t="shared" si="27"/>
        <v>0</v>
      </c>
      <c r="BP66">
        <f t="shared" si="28"/>
        <v>0</v>
      </c>
      <c r="BQ66">
        <f t="shared" si="29"/>
        <v>0</v>
      </c>
      <c r="BR66">
        <f t="shared" si="30"/>
        <v>0</v>
      </c>
      <c r="BS66">
        <f t="shared" si="31"/>
        <v>0</v>
      </c>
      <c r="BT66">
        <f t="shared" si="32"/>
        <v>2.3649211820782909</v>
      </c>
      <c r="BU66">
        <f t="shared" si="33"/>
        <v>0</v>
      </c>
      <c r="BV66">
        <f t="shared" si="34"/>
        <v>1</v>
      </c>
      <c r="BW66">
        <f t="shared" si="35"/>
        <v>2.3649211820782909</v>
      </c>
      <c r="BX66">
        <f t="shared" si="36"/>
        <v>0</v>
      </c>
      <c r="BY66">
        <f t="shared" si="37"/>
        <v>1</v>
      </c>
      <c r="BZ66">
        <f t="shared" si="38"/>
        <v>0</v>
      </c>
      <c r="CA66">
        <f t="shared" si="39"/>
        <v>0</v>
      </c>
      <c r="CB66">
        <f t="shared" si="40"/>
        <v>0</v>
      </c>
      <c r="CC66">
        <f t="shared" si="41"/>
        <v>0</v>
      </c>
      <c r="CD66">
        <f t="shared" si="42"/>
        <v>0</v>
      </c>
      <c r="CE66">
        <f t="shared" si="43"/>
        <v>0</v>
      </c>
      <c r="CF66">
        <f t="shared" si="44"/>
        <v>0</v>
      </c>
      <c r="CG66">
        <f t="shared" si="45"/>
        <v>0</v>
      </c>
      <c r="CH66">
        <f t="shared" si="46"/>
        <v>0</v>
      </c>
      <c r="CI66">
        <f t="shared" si="47"/>
        <v>0</v>
      </c>
      <c r="CJ66">
        <f t="shared" si="48"/>
        <v>6.1580931274945732</v>
      </c>
      <c r="CK66">
        <f t="shared" si="49"/>
        <v>0</v>
      </c>
      <c r="CL66">
        <f t="shared" si="50"/>
        <v>1</v>
      </c>
      <c r="CM66">
        <f t="shared" si="51"/>
        <v>6.1580931274945732</v>
      </c>
      <c r="CN66">
        <f t="shared" si="52"/>
        <v>0</v>
      </c>
      <c r="CO66">
        <f t="shared" si="53"/>
        <v>1</v>
      </c>
      <c r="CP66">
        <f t="shared" si="54"/>
        <v>0</v>
      </c>
      <c r="CY66">
        <v>2.89177465438843</v>
      </c>
      <c r="CZ66">
        <v>1.60143446922302</v>
      </c>
      <c r="DA66" t="s">
        <v>76</v>
      </c>
      <c r="DB66">
        <v>0.30299999999999999</v>
      </c>
      <c r="DC66">
        <v>0.755</v>
      </c>
      <c r="DD66" t="s">
        <v>18</v>
      </c>
    </row>
    <row r="67" spans="1:108">
      <c r="A67" t="s">
        <v>20</v>
      </c>
      <c r="B67">
        <v>-0.40404960000000001</v>
      </c>
      <c r="C67">
        <v>1.620932</v>
      </c>
      <c r="D67">
        <v>-8.5772509999999996E-2</v>
      </c>
      <c r="E67">
        <v>-8.7323160000000004E-3</v>
      </c>
      <c r="F67">
        <v>-0.99916740000000004</v>
      </c>
      <c r="G67">
        <v>-3.8234310000000001E-2</v>
      </c>
      <c r="H67">
        <v>1.124589E-2</v>
      </c>
      <c r="I67">
        <v>-0.40266610000000003</v>
      </c>
      <c r="J67">
        <v>1.6171500000000001</v>
      </c>
      <c r="K67">
        <v>-9.0160959999999998E-2</v>
      </c>
      <c r="L67">
        <v>-4.3170680000000003E-3</v>
      </c>
      <c r="M67">
        <v>-0.9998977</v>
      </c>
      <c r="N67">
        <v>-1.2738849999999999E-2</v>
      </c>
      <c r="O67">
        <v>4.8754999999999996E-3</v>
      </c>
      <c r="P67" s="30">
        <f t="shared" si="55"/>
        <v>-0.5371133534925</v>
      </c>
      <c r="Q67" s="2">
        <f t="shared" si="1"/>
        <v>-0.42301849100008149</v>
      </c>
      <c r="R67">
        <f t="shared" si="2"/>
        <v>2.0075702894128375</v>
      </c>
      <c r="U67">
        <v>1.700769</v>
      </c>
      <c r="V67">
        <v>-0.42940129999999999</v>
      </c>
      <c r="W67">
        <v>1.6344190000000001</v>
      </c>
      <c r="X67">
        <v>-1.7862990000000001</v>
      </c>
      <c r="Y67" s="2">
        <f t="shared" si="56"/>
        <v>1.7007689293533119</v>
      </c>
      <c r="AC67" s="4">
        <f t="shared" si="57"/>
        <v>1.0013985613041183</v>
      </c>
      <c r="AF67">
        <v>0.4182478</v>
      </c>
      <c r="AG67">
        <v>0.46569500000000003</v>
      </c>
      <c r="AH67">
        <v>0.47214250000000002</v>
      </c>
      <c r="AI67">
        <v>0.40291640000000001</v>
      </c>
      <c r="AJ67" s="8">
        <f t="shared" si="3"/>
        <v>3.7052991819985989E-2</v>
      </c>
      <c r="AK67">
        <v>396.3741</v>
      </c>
      <c r="AL67">
        <v>397.40440000000001</v>
      </c>
      <c r="AM67" s="3">
        <f t="shared" si="4"/>
        <v>1.0303000000000111</v>
      </c>
      <c r="AN67" s="30">
        <f t="shared" si="58"/>
        <v>9.083661036305763</v>
      </c>
      <c r="AO67" s="27">
        <f t="shared" si="5"/>
        <v>8.8443977419280859</v>
      </c>
      <c r="AP67" s="13">
        <f t="shared" si="6"/>
        <v>8.5842936444996507</v>
      </c>
      <c r="AQ67">
        <v>4</v>
      </c>
      <c r="AR67">
        <v>4</v>
      </c>
      <c r="AU67">
        <f t="shared" si="7"/>
        <v>0</v>
      </c>
      <c r="AV67">
        <f t="shared" si="8"/>
        <v>0</v>
      </c>
      <c r="AW67">
        <f t="shared" si="9"/>
        <v>0</v>
      </c>
      <c r="AX67">
        <f t="shared" si="10"/>
        <v>0</v>
      </c>
      <c r="AY67">
        <f t="shared" si="11"/>
        <v>0</v>
      </c>
      <c r="AZ67">
        <f t="shared" si="12"/>
        <v>0</v>
      </c>
      <c r="BA67">
        <f t="shared" si="13"/>
        <v>0</v>
      </c>
      <c r="BB67">
        <f t="shared" si="14"/>
        <v>0</v>
      </c>
      <c r="BC67">
        <f t="shared" si="15"/>
        <v>0</v>
      </c>
      <c r="BD67">
        <f t="shared" si="16"/>
        <v>0</v>
      </c>
      <c r="BE67">
        <f t="shared" si="17"/>
        <v>0</v>
      </c>
      <c r="BF67">
        <f t="shared" si="18"/>
        <v>0</v>
      </c>
      <c r="BG67">
        <f t="shared" si="19"/>
        <v>8.8443977419280859</v>
      </c>
      <c r="BH67">
        <f t="shared" si="20"/>
        <v>8.8443977419280859</v>
      </c>
      <c r="BI67">
        <f t="shared" si="21"/>
        <v>1</v>
      </c>
      <c r="BJ67">
        <f t="shared" si="22"/>
        <v>1</v>
      </c>
      <c r="BK67">
        <f t="shared" si="23"/>
        <v>0</v>
      </c>
      <c r="BL67">
        <f t="shared" si="24"/>
        <v>0</v>
      </c>
      <c r="BM67">
        <f t="shared" si="25"/>
        <v>0</v>
      </c>
      <c r="BN67">
        <f t="shared" si="26"/>
        <v>0</v>
      </c>
      <c r="BO67">
        <f t="shared" si="27"/>
        <v>0</v>
      </c>
      <c r="BP67">
        <f t="shared" si="28"/>
        <v>0</v>
      </c>
      <c r="BQ67">
        <f t="shared" si="29"/>
        <v>0</v>
      </c>
      <c r="BR67">
        <f t="shared" si="30"/>
        <v>0</v>
      </c>
      <c r="BS67">
        <f t="shared" si="31"/>
        <v>0</v>
      </c>
      <c r="BT67">
        <f t="shared" si="32"/>
        <v>0</v>
      </c>
      <c r="BU67">
        <f t="shared" si="33"/>
        <v>0</v>
      </c>
      <c r="BV67">
        <f t="shared" si="34"/>
        <v>0</v>
      </c>
      <c r="BW67">
        <f t="shared" si="35"/>
        <v>8.5842936444996507</v>
      </c>
      <c r="BX67">
        <f t="shared" si="36"/>
        <v>8.5842936444996507</v>
      </c>
      <c r="BY67">
        <f t="shared" si="37"/>
        <v>1</v>
      </c>
      <c r="BZ67">
        <f t="shared" si="38"/>
        <v>1</v>
      </c>
      <c r="CA67">
        <f t="shared" si="39"/>
        <v>0</v>
      </c>
      <c r="CB67">
        <f t="shared" si="40"/>
        <v>0</v>
      </c>
      <c r="CC67">
        <f t="shared" si="41"/>
        <v>0</v>
      </c>
      <c r="CD67">
        <f t="shared" si="42"/>
        <v>0</v>
      </c>
      <c r="CE67">
        <f t="shared" si="43"/>
        <v>0</v>
      </c>
      <c r="CF67">
        <f t="shared" si="44"/>
        <v>0</v>
      </c>
      <c r="CG67">
        <f t="shared" si="45"/>
        <v>0</v>
      </c>
      <c r="CH67">
        <f t="shared" si="46"/>
        <v>0</v>
      </c>
      <c r="CI67">
        <f t="shared" si="47"/>
        <v>0</v>
      </c>
      <c r="CJ67">
        <f t="shared" si="48"/>
        <v>0</v>
      </c>
      <c r="CK67">
        <f t="shared" si="49"/>
        <v>0</v>
      </c>
      <c r="CL67">
        <f t="shared" si="50"/>
        <v>0</v>
      </c>
      <c r="CM67">
        <f t="shared" si="51"/>
        <v>9.083661036305763</v>
      </c>
      <c r="CN67">
        <f t="shared" si="52"/>
        <v>9.083661036305763</v>
      </c>
      <c r="CO67">
        <f t="shared" si="53"/>
        <v>1</v>
      </c>
      <c r="CP67">
        <f t="shared" si="54"/>
        <v>1</v>
      </c>
      <c r="CY67">
        <v>3.1247076988220202</v>
      </c>
      <c r="CZ67">
        <v>2.6526744365692099</v>
      </c>
      <c r="DA67" t="s">
        <v>77</v>
      </c>
      <c r="DB67">
        <v>0.90700000000000003</v>
      </c>
      <c r="DC67">
        <v>0.48</v>
      </c>
      <c r="DD67" t="s">
        <v>18</v>
      </c>
    </row>
    <row r="68" spans="1:108">
      <c r="A68" t="s">
        <v>20</v>
      </c>
      <c r="B68">
        <v>-0.40128659999999999</v>
      </c>
      <c r="C68">
        <v>1.6125849999999999</v>
      </c>
      <c r="D68">
        <v>-0.1012907</v>
      </c>
      <c r="E68">
        <v>-1.039926E-3</v>
      </c>
      <c r="F68">
        <v>-0.99893730000000003</v>
      </c>
      <c r="G68">
        <v>1.6231140000000002E-2</v>
      </c>
      <c r="H68">
        <v>4.3125280000000002E-2</v>
      </c>
      <c r="I68">
        <v>-0.55384580000000005</v>
      </c>
      <c r="J68">
        <v>1.6131450000000001</v>
      </c>
      <c r="K68">
        <v>-0.17283519999999999</v>
      </c>
      <c r="L68">
        <v>1.6852590000000001E-2</v>
      </c>
      <c r="M68">
        <v>0.54130610000000001</v>
      </c>
      <c r="N68">
        <v>-8.7704730000000009E-3</v>
      </c>
      <c r="O68">
        <v>0.840611</v>
      </c>
      <c r="P68" s="30">
        <f t="shared" si="55"/>
        <v>-0.25644047344785575</v>
      </c>
      <c r="Q68" s="2">
        <f t="shared" si="1"/>
        <v>-0.86847656715567911</v>
      </c>
      <c r="R68">
        <f t="shared" si="2"/>
        <v>2.6229172163970729</v>
      </c>
      <c r="U68">
        <v>1.084751</v>
      </c>
      <c r="V68">
        <v>0.62301830000000002</v>
      </c>
      <c r="W68">
        <v>1.6242019999999999</v>
      </c>
      <c r="X68">
        <v>0.25556990000000002</v>
      </c>
      <c r="Y68" s="2">
        <f t="shared" si="56"/>
        <v>1.08475111001804</v>
      </c>
      <c r="AC68" s="4">
        <f t="shared" si="57"/>
        <v>1.0130460226692892</v>
      </c>
      <c r="AF68">
        <v>0.4154736</v>
      </c>
      <c r="AG68">
        <v>0.4807708</v>
      </c>
      <c r="AH68">
        <v>0.42762489999999997</v>
      </c>
      <c r="AI68">
        <v>0.34603909999999999</v>
      </c>
      <c r="AJ68" s="8">
        <f t="shared" si="3"/>
        <v>2.9557634541144896E-2</v>
      </c>
      <c r="AK68">
        <v>398.92140000000001</v>
      </c>
      <c r="AL68">
        <v>402.32209999999998</v>
      </c>
      <c r="AM68" s="3">
        <f t="shared" si="4"/>
        <v>3.4006999999999721</v>
      </c>
      <c r="AN68" s="30">
        <f t="shared" si="58"/>
        <v>9.8121254592850011</v>
      </c>
      <c r="AO68" s="27">
        <f t="shared" si="5"/>
        <v>8.5383171009371033</v>
      </c>
      <c r="AP68" s="13">
        <f t="shared" si="6"/>
        <v>2.5107528158723715</v>
      </c>
      <c r="AQ68">
        <v>2</v>
      </c>
      <c r="AR68">
        <v>1</v>
      </c>
      <c r="AU68">
        <f t="shared" si="7"/>
        <v>0</v>
      </c>
      <c r="AV68">
        <f t="shared" si="8"/>
        <v>8.5383171009371033</v>
      </c>
      <c r="AW68">
        <f t="shared" si="9"/>
        <v>0</v>
      </c>
      <c r="AX68">
        <f t="shared" si="10"/>
        <v>1</v>
      </c>
      <c r="AY68">
        <f t="shared" si="11"/>
        <v>8.5383171009371033</v>
      </c>
      <c r="AZ68">
        <f t="shared" si="12"/>
        <v>0</v>
      </c>
      <c r="BA68">
        <f t="shared" si="13"/>
        <v>1</v>
      </c>
      <c r="BB68">
        <f t="shared" si="14"/>
        <v>0</v>
      </c>
      <c r="BC68">
        <f t="shared" si="15"/>
        <v>0</v>
      </c>
      <c r="BD68">
        <f t="shared" si="16"/>
        <v>0</v>
      </c>
      <c r="BE68">
        <f t="shared" si="17"/>
        <v>0</v>
      </c>
      <c r="BF68">
        <f t="shared" si="18"/>
        <v>0</v>
      </c>
      <c r="BG68">
        <f t="shared" si="19"/>
        <v>0</v>
      </c>
      <c r="BH68">
        <f t="shared" si="20"/>
        <v>0</v>
      </c>
      <c r="BI68">
        <f t="shared" si="21"/>
        <v>0</v>
      </c>
      <c r="BJ68">
        <f t="shared" si="22"/>
        <v>0</v>
      </c>
      <c r="BK68">
        <f t="shared" si="23"/>
        <v>0</v>
      </c>
      <c r="BL68">
        <f t="shared" si="24"/>
        <v>0</v>
      </c>
      <c r="BM68">
        <f t="shared" si="25"/>
        <v>0</v>
      </c>
      <c r="BN68">
        <f t="shared" si="26"/>
        <v>1</v>
      </c>
      <c r="BO68">
        <f t="shared" si="27"/>
        <v>2.5107528158723715</v>
      </c>
      <c r="BP68">
        <f t="shared" si="28"/>
        <v>0</v>
      </c>
      <c r="BQ68">
        <f t="shared" si="29"/>
        <v>1</v>
      </c>
      <c r="BR68">
        <f t="shared" si="30"/>
        <v>0</v>
      </c>
      <c r="BS68">
        <f t="shared" si="31"/>
        <v>0</v>
      </c>
      <c r="BT68">
        <f t="shared" si="32"/>
        <v>0</v>
      </c>
      <c r="BU68">
        <f t="shared" si="33"/>
        <v>0</v>
      </c>
      <c r="BV68">
        <f t="shared" si="34"/>
        <v>0</v>
      </c>
      <c r="BW68">
        <f t="shared" si="35"/>
        <v>0</v>
      </c>
      <c r="BX68">
        <f t="shared" si="36"/>
        <v>0</v>
      </c>
      <c r="BY68">
        <f t="shared" si="37"/>
        <v>0</v>
      </c>
      <c r="BZ68">
        <f t="shared" si="38"/>
        <v>0</v>
      </c>
      <c r="CA68">
        <f t="shared" si="39"/>
        <v>0</v>
      </c>
      <c r="CB68">
        <f t="shared" si="40"/>
        <v>9.8121254592850011</v>
      </c>
      <c r="CC68">
        <f t="shared" si="41"/>
        <v>0</v>
      </c>
      <c r="CD68">
        <f t="shared" si="42"/>
        <v>1</v>
      </c>
      <c r="CE68">
        <f t="shared" si="43"/>
        <v>9.8121254592850011</v>
      </c>
      <c r="CF68">
        <f t="shared" si="44"/>
        <v>0</v>
      </c>
      <c r="CG68">
        <f t="shared" si="45"/>
        <v>1</v>
      </c>
      <c r="CH68">
        <f t="shared" si="46"/>
        <v>0</v>
      </c>
      <c r="CI68">
        <f t="shared" si="47"/>
        <v>0</v>
      </c>
      <c r="CJ68">
        <f t="shared" si="48"/>
        <v>0</v>
      </c>
      <c r="CK68">
        <f t="shared" si="49"/>
        <v>0</v>
      </c>
      <c r="CL68">
        <f t="shared" si="50"/>
        <v>0</v>
      </c>
      <c r="CM68">
        <f t="shared" si="51"/>
        <v>0</v>
      </c>
      <c r="CN68">
        <f t="shared" si="52"/>
        <v>0</v>
      </c>
      <c r="CO68">
        <f t="shared" si="53"/>
        <v>0</v>
      </c>
      <c r="CP68">
        <f t="shared" si="54"/>
        <v>0</v>
      </c>
      <c r="CY68">
        <v>1.23557388782501</v>
      </c>
      <c r="CZ68">
        <v>1.1340728960931299E-2</v>
      </c>
      <c r="DA68" t="s">
        <v>78</v>
      </c>
      <c r="DB68">
        <v>0.83699999999999997</v>
      </c>
      <c r="DC68">
        <v>0.58299999999999996</v>
      </c>
      <c r="DD68" t="s">
        <v>18</v>
      </c>
    </row>
    <row r="69" spans="1:108">
      <c r="A69" t="s">
        <v>16</v>
      </c>
      <c r="B69">
        <v>-0.54301120000000003</v>
      </c>
      <c r="C69">
        <v>1.611283</v>
      </c>
      <c r="D69">
        <v>-0.13581670000000001</v>
      </c>
      <c r="E69">
        <v>3.6215379999999998E-2</v>
      </c>
      <c r="F69">
        <v>0.53167770000000003</v>
      </c>
      <c r="G69">
        <v>-1.4599040000000001E-2</v>
      </c>
      <c r="H69">
        <v>0.84604630000000003</v>
      </c>
      <c r="I69">
        <v>-0.65107959999999998</v>
      </c>
      <c r="J69">
        <v>1.6367130000000001</v>
      </c>
      <c r="K69">
        <v>0.1037293</v>
      </c>
      <c r="L69">
        <v>-5.6708119999999999E-3</v>
      </c>
      <c r="M69">
        <v>-0.94215879999999996</v>
      </c>
      <c r="N69">
        <v>-0.14896010000000001</v>
      </c>
      <c r="O69">
        <v>0.30019230000000002</v>
      </c>
      <c r="P69" s="30">
        <f t="shared" si="55"/>
        <v>0.55391631995789847</v>
      </c>
      <c r="Q69" s="2">
        <f t="shared" si="1"/>
        <v>-0.38635342096859804</v>
      </c>
      <c r="R69">
        <f t="shared" si="2"/>
        <v>1.9674710594904958</v>
      </c>
      <c r="U69">
        <v>3.3050609999999998</v>
      </c>
      <c r="V69">
        <v>-2.4790399999999999</v>
      </c>
      <c r="W69">
        <v>2.8153139999999999</v>
      </c>
      <c r="X69">
        <v>-2.5286249999999999</v>
      </c>
      <c r="Y69" s="2">
        <f t="shared" si="56"/>
        <v>3.3050612284705601</v>
      </c>
      <c r="AC69" s="4">
        <f t="shared" si="57"/>
        <v>1.026435992218232</v>
      </c>
      <c r="AF69">
        <v>0.44451269999999998</v>
      </c>
      <c r="AG69">
        <v>0.4773251</v>
      </c>
      <c r="AH69">
        <v>0.41585230000000001</v>
      </c>
      <c r="AI69">
        <v>0.43912709999999999</v>
      </c>
      <c r="AJ69" s="8">
        <f t="shared" si="3"/>
        <v>3.8746082002717445E-2</v>
      </c>
      <c r="AK69">
        <v>403.83620000000002</v>
      </c>
      <c r="AL69">
        <v>407.60669999999999</v>
      </c>
      <c r="AM69" s="3">
        <f t="shared" si="4"/>
        <v>3.77049999999997</v>
      </c>
      <c r="AN69" s="30">
        <f t="shared" si="58"/>
        <v>9.0257199314161198</v>
      </c>
      <c r="AO69" s="27">
        <f t="shared" si="5"/>
        <v>9.7740544159871003</v>
      </c>
      <c r="AP69" s="13">
        <f t="shared" si="6"/>
        <v>2.5922435793627314</v>
      </c>
      <c r="AQ69">
        <v>4</v>
      </c>
      <c r="AR69">
        <v>4</v>
      </c>
      <c r="AU69">
        <f t="shared" si="7"/>
        <v>0</v>
      </c>
      <c r="AV69">
        <f t="shared" si="8"/>
        <v>0</v>
      </c>
      <c r="AW69">
        <f t="shared" si="9"/>
        <v>0</v>
      </c>
      <c r="AX69">
        <f t="shared" si="10"/>
        <v>0</v>
      </c>
      <c r="AY69">
        <f t="shared" si="11"/>
        <v>0</v>
      </c>
      <c r="AZ69">
        <f t="shared" si="12"/>
        <v>0</v>
      </c>
      <c r="BA69">
        <f t="shared" si="13"/>
        <v>0</v>
      </c>
      <c r="BB69">
        <f t="shared" si="14"/>
        <v>0</v>
      </c>
      <c r="BC69">
        <f t="shared" si="15"/>
        <v>0</v>
      </c>
      <c r="BD69">
        <f t="shared" si="16"/>
        <v>0</v>
      </c>
      <c r="BE69">
        <f t="shared" si="17"/>
        <v>0</v>
      </c>
      <c r="BF69">
        <f t="shared" si="18"/>
        <v>0</v>
      </c>
      <c r="BG69">
        <f t="shared" si="19"/>
        <v>9.7740544159871003</v>
      </c>
      <c r="BH69">
        <f t="shared" si="20"/>
        <v>9.7740544159871003</v>
      </c>
      <c r="BI69">
        <f t="shared" si="21"/>
        <v>1</v>
      </c>
      <c r="BJ69">
        <f t="shared" si="22"/>
        <v>1</v>
      </c>
      <c r="BK69">
        <f t="shared" si="23"/>
        <v>0</v>
      </c>
      <c r="BL69">
        <f t="shared" si="24"/>
        <v>0</v>
      </c>
      <c r="BM69">
        <f t="shared" si="25"/>
        <v>0</v>
      </c>
      <c r="BN69">
        <f t="shared" si="26"/>
        <v>0</v>
      </c>
      <c r="BO69">
        <f t="shared" si="27"/>
        <v>0</v>
      </c>
      <c r="BP69">
        <f t="shared" si="28"/>
        <v>0</v>
      </c>
      <c r="BQ69">
        <f t="shared" si="29"/>
        <v>0</v>
      </c>
      <c r="BR69">
        <f t="shared" si="30"/>
        <v>0</v>
      </c>
      <c r="BS69">
        <f t="shared" si="31"/>
        <v>0</v>
      </c>
      <c r="BT69">
        <f t="shared" si="32"/>
        <v>0</v>
      </c>
      <c r="BU69">
        <f t="shared" si="33"/>
        <v>0</v>
      </c>
      <c r="BV69">
        <f t="shared" si="34"/>
        <v>0</v>
      </c>
      <c r="BW69">
        <f t="shared" si="35"/>
        <v>2.5922435793627314</v>
      </c>
      <c r="BX69">
        <f t="shared" si="36"/>
        <v>2.5922435793627314</v>
      </c>
      <c r="BY69">
        <f t="shared" si="37"/>
        <v>1</v>
      </c>
      <c r="BZ69">
        <f t="shared" si="38"/>
        <v>1</v>
      </c>
      <c r="CA69">
        <f t="shared" si="39"/>
        <v>0</v>
      </c>
      <c r="CB69">
        <f t="shared" si="40"/>
        <v>0</v>
      </c>
      <c r="CC69">
        <f t="shared" si="41"/>
        <v>0</v>
      </c>
      <c r="CD69">
        <f t="shared" si="42"/>
        <v>0</v>
      </c>
      <c r="CE69">
        <f t="shared" si="43"/>
        <v>0</v>
      </c>
      <c r="CF69">
        <f t="shared" si="44"/>
        <v>0</v>
      </c>
      <c r="CG69">
        <f t="shared" si="45"/>
        <v>0</v>
      </c>
      <c r="CH69">
        <f t="shared" si="46"/>
        <v>0</v>
      </c>
      <c r="CI69">
        <f t="shared" si="47"/>
        <v>0</v>
      </c>
      <c r="CJ69">
        <f t="shared" si="48"/>
        <v>0</v>
      </c>
      <c r="CK69">
        <f t="shared" si="49"/>
        <v>0</v>
      </c>
      <c r="CL69">
        <f t="shared" si="50"/>
        <v>0</v>
      </c>
      <c r="CM69">
        <f t="shared" si="51"/>
        <v>9.0257199314161198</v>
      </c>
      <c r="CN69">
        <f t="shared" si="52"/>
        <v>9.0257199314161198</v>
      </c>
      <c r="CO69">
        <f t="shared" si="53"/>
        <v>1</v>
      </c>
      <c r="CP69">
        <f t="shared" si="54"/>
        <v>1</v>
      </c>
      <c r="CY69">
        <v>2.3803555965423602</v>
      </c>
      <c r="CZ69">
        <v>2.5852203369140598</v>
      </c>
      <c r="DA69" t="s">
        <v>79</v>
      </c>
      <c r="DB69">
        <v>0.57699999999999996</v>
      </c>
      <c r="DC69">
        <v>3.6999999999999998E-2</v>
      </c>
      <c r="DD69" t="s">
        <v>18</v>
      </c>
    </row>
    <row r="70" spans="1:108">
      <c r="A70" t="s">
        <v>22</v>
      </c>
      <c r="B70">
        <v>-0.6120158</v>
      </c>
      <c r="C70">
        <v>1.627302</v>
      </c>
      <c r="D70">
        <v>7.8439350000000005E-2</v>
      </c>
      <c r="E70">
        <v>-1.0588459999999999E-2</v>
      </c>
      <c r="F70">
        <v>-0.94425400000000004</v>
      </c>
      <c r="G70">
        <v>-7.1999530000000006E-2</v>
      </c>
      <c r="H70">
        <v>0.32107380000000002</v>
      </c>
      <c r="I70">
        <v>-0.95216409999999996</v>
      </c>
      <c r="J70">
        <v>1.6171610000000001</v>
      </c>
      <c r="K70">
        <v>0.36105379999999998</v>
      </c>
      <c r="L70">
        <v>7.7027369999999998E-2</v>
      </c>
      <c r="M70">
        <v>-0.77294609999999997</v>
      </c>
      <c r="N70">
        <v>-8.9078729999999995E-2</v>
      </c>
      <c r="O70">
        <v>-0.62344710000000003</v>
      </c>
      <c r="P70" s="30">
        <f t="shared" si="55"/>
        <v>-0.57033209063250534</v>
      </c>
      <c r="Q70" s="2">
        <f t="shared" si="1"/>
        <v>-0.34944261278951139</v>
      </c>
      <c r="R70">
        <f t="shared" si="2"/>
        <v>1.9277724739667597</v>
      </c>
      <c r="U70">
        <v>0.49080770000000001</v>
      </c>
      <c r="V70">
        <v>-0.1848368</v>
      </c>
      <c r="W70">
        <v>1.867054</v>
      </c>
      <c r="X70">
        <v>0.1089191</v>
      </c>
      <c r="Y70" s="2">
        <f t="shared" si="56"/>
        <v>0.49080743138736443</v>
      </c>
      <c r="AC70" s="4">
        <f t="shared" si="57"/>
        <v>1.0352737069494171</v>
      </c>
      <c r="AF70">
        <v>0.45050089999999998</v>
      </c>
      <c r="AG70">
        <v>0.45758179999999998</v>
      </c>
      <c r="AH70">
        <v>0.47458650000000002</v>
      </c>
      <c r="AI70">
        <v>0.49591059999999998</v>
      </c>
      <c r="AJ70" s="8">
        <f t="shared" si="3"/>
        <v>4.8515797742828194E-2</v>
      </c>
      <c r="AK70">
        <v>409.12020000000001</v>
      </c>
      <c r="AL70">
        <v>412.95319999999998</v>
      </c>
      <c r="AM70" s="3">
        <f t="shared" si="4"/>
        <v>3.83299999999997</v>
      </c>
      <c r="AN70" s="30">
        <f t="shared" si="58"/>
        <v>8.6842767163284975</v>
      </c>
      <c r="AO70" s="27">
        <f t="shared" si="5"/>
        <v>6.7105717172139494</v>
      </c>
      <c r="AP70" s="13">
        <f t="shared" si="6"/>
        <v>1.7507361641570576</v>
      </c>
      <c r="AQ70">
        <v>2</v>
      </c>
      <c r="AR70">
        <v>1</v>
      </c>
      <c r="AU70">
        <f t="shared" si="7"/>
        <v>0</v>
      </c>
      <c r="AV70">
        <f t="shared" si="8"/>
        <v>6.7105717172139494</v>
      </c>
      <c r="AW70">
        <f t="shared" si="9"/>
        <v>0</v>
      </c>
      <c r="AX70">
        <f t="shared" si="10"/>
        <v>1</v>
      </c>
      <c r="AY70">
        <f t="shared" si="11"/>
        <v>6.7105717172139494</v>
      </c>
      <c r="AZ70">
        <f t="shared" si="12"/>
        <v>0</v>
      </c>
      <c r="BA70">
        <f t="shared" si="13"/>
        <v>1</v>
      </c>
      <c r="BB70">
        <f t="shared" si="14"/>
        <v>0</v>
      </c>
      <c r="BC70">
        <f t="shared" si="15"/>
        <v>0</v>
      </c>
      <c r="BD70">
        <f t="shared" si="16"/>
        <v>0</v>
      </c>
      <c r="BE70">
        <f t="shared" si="17"/>
        <v>0</v>
      </c>
      <c r="BF70">
        <f t="shared" si="18"/>
        <v>0</v>
      </c>
      <c r="BG70">
        <f t="shared" si="19"/>
        <v>0</v>
      </c>
      <c r="BH70">
        <f t="shared" si="20"/>
        <v>0</v>
      </c>
      <c r="BI70">
        <f t="shared" si="21"/>
        <v>0</v>
      </c>
      <c r="BJ70">
        <f t="shared" si="22"/>
        <v>0</v>
      </c>
      <c r="BK70">
        <f t="shared" si="23"/>
        <v>0</v>
      </c>
      <c r="BL70">
        <f t="shared" si="24"/>
        <v>0</v>
      </c>
      <c r="BM70">
        <f t="shared" si="25"/>
        <v>0</v>
      </c>
      <c r="BN70">
        <f t="shared" si="26"/>
        <v>1</v>
      </c>
      <c r="BO70">
        <f t="shared" si="27"/>
        <v>1.7507361641570576</v>
      </c>
      <c r="BP70">
        <f t="shared" si="28"/>
        <v>0</v>
      </c>
      <c r="BQ70">
        <f t="shared" si="29"/>
        <v>1</v>
      </c>
      <c r="BR70">
        <f t="shared" si="30"/>
        <v>0</v>
      </c>
      <c r="BS70">
        <f t="shared" si="31"/>
        <v>0</v>
      </c>
      <c r="BT70">
        <f t="shared" si="32"/>
        <v>0</v>
      </c>
      <c r="BU70">
        <f t="shared" si="33"/>
        <v>0</v>
      </c>
      <c r="BV70">
        <f t="shared" si="34"/>
        <v>0</v>
      </c>
      <c r="BW70">
        <f t="shared" si="35"/>
        <v>0</v>
      </c>
      <c r="BX70">
        <f t="shared" si="36"/>
        <v>0</v>
      </c>
      <c r="BY70">
        <f t="shared" si="37"/>
        <v>0</v>
      </c>
      <c r="BZ70">
        <f t="shared" si="38"/>
        <v>0</v>
      </c>
      <c r="CA70">
        <f t="shared" si="39"/>
        <v>0</v>
      </c>
      <c r="CB70">
        <f t="shared" si="40"/>
        <v>8.6842767163284975</v>
      </c>
      <c r="CC70">
        <f t="shared" si="41"/>
        <v>0</v>
      </c>
      <c r="CD70">
        <f t="shared" si="42"/>
        <v>1</v>
      </c>
      <c r="CE70">
        <f t="shared" si="43"/>
        <v>8.6842767163284975</v>
      </c>
      <c r="CF70">
        <f t="shared" si="44"/>
        <v>0</v>
      </c>
      <c r="CG70">
        <f t="shared" si="45"/>
        <v>1</v>
      </c>
      <c r="CH70">
        <f t="shared" si="46"/>
        <v>0</v>
      </c>
      <c r="CI70">
        <f t="shared" si="47"/>
        <v>0</v>
      </c>
      <c r="CJ70">
        <f t="shared" si="48"/>
        <v>0</v>
      </c>
      <c r="CK70">
        <f t="shared" si="49"/>
        <v>0</v>
      </c>
      <c r="CL70">
        <f t="shared" si="50"/>
        <v>0</v>
      </c>
      <c r="CM70">
        <f t="shared" si="51"/>
        <v>0</v>
      </c>
      <c r="CN70">
        <f t="shared" si="52"/>
        <v>0</v>
      </c>
      <c r="CO70">
        <f t="shared" si="53"/>
        <v>0</v>
      </c>
      <c r="CP70">
        <f t="shared" si="54"/>
        <v>0</v>
      </c>
      <c r="CY70">
        <v>1.50865519046783</v>
      </c>
      <c r="CZ70">
        <v>0.51143676042556796</v>
      </c>
      <c r="DA70" t="s">
        <v>80</v>
      </c>
      <c r="DB70">
        <v>0.66200000000000003</v>
      </c>
      <c r="DC70">
        <v>0.70199999999999996</v>
      </c>
      <c r="DD70" t="s">
        <v>18</v>
      </c>
    </row>
    <row r="71" spans="1:108">
      <c r="A71" t="s">
        <v>22</v>
      </c>
      <c r="B71">
        <v>-0.86995339999999999</v>
      </c>
      <c r="C71">
        <v>1.608325</v>
      </c>
      <c r="D71">
        <v>0.3340977</v>
      </c>
      <c r="E71">
        <v>-2.3441880000000001E-3</v>
      </c>
      <c r="F71">
        <v>-0.7564012</v>
      </c>
      <c r="G71">
        <v>6.5542619999999999E-3</v>
      </c>
      <c r="H71">
        <v>-0.65407099999999996</v>
      </c>
      <c r="I71">
        <v>-0.69743900000000003</v>
      </c>
      <c r="J71">
        <v>1.6319109999999999</v>
      </c>
      <c r="K71">
        <v>0.1789499</v>
      </c>
      <c r="L71">
        <v>-0.1305837</v>
      </c>
      <c r="M71">
        <v>-6.6001119999999996E-2</v>
      </c>
      <c r="N71">
        <v>-5.170392E-2</v>
      </c>
      <c r="O71">
        <v>0.98788589999999998</v>
      </c>
      <c r="P71" s="30">
        <f t="shared" si="55"/>
        <v>0.98177383930436957</v>
      </c>
      <c r="Q71" s="2">
        <f t="shared" si="1"/>
        <v>0.92775974308488407</v>
      </c>
      <c r="R71">
        <f t="shared" si="2"/>
        <v>0.38243218342331242</v>
      </c>
      <c r="U71">
        <v>2.2158679999999999</v>
      </c>
      <c r="V71">
        <v>-0.94720990000000005</v>
      </c>
      <c r="W71">
        <v>2.2673869999999998</v>
      </c>
      <c r="X71">
        <v>2.4482740000000001</v>
      </c>
      <c r="Y71" s="2">
        <f t="shared" si="56"/>
        <v>2.2158683882663111</v>
      </c>
      <c r="AC71" s="4">
        <f t="shared" si="57"/>
        <v>1.0007279793707988</v>
      </c>
      <c r="AF71">
        <v>0.47702430000000001</v>
      </c>
      <c r="AG71">
        <v>0.41375319999999999</v>
      </c>
      <c r="AH71">
        <v>0.43872709999999998</v>
      </c>
      <c r="AI71">
        <v>0.49929050000000003</v>
      </c>
      <c r="AJ71" s="8">
        <f t="shared" si="3"/>
        <v>4.3234419565483767E-2</v>
      </c>
      <c r="AK71">
        <v>414.4717</v>
      </c>
      <c r="AL71">
        <v>418.50510000000003</v>
      </c>
      <c r="AM71" s="3">
        <f t="shared" si="4"/>
        <v>4.0334000000000287</v>
      </c>
      <c r="AN71" s="30">
        <f t="shared" si="58"/>
        <v>6.4679296769085468</v>
      </c>
      <c r="AO71" s="27">
        <f t="shared" si="5"/>
        <v>9.0025257760791018</v>
      </c>
      <c r="AP71" s="13">
        <f t="shared" si="6"/>
        <v>2.2319942916841962</v>
      </c>
      <c r="AQ71">
        <v>1</v>
      </c>
      <c r="AR71">
        <v>3</v>
      </c>
      <c r="AU71">
        <f t="shared" si="7"/>
        <v>9.0025257760791018</v>
      </c>
      <c r="AV71">
        <f t="shared" si="8"/>
        <v>0</v>
      </c>
      <c r="AW71">
        <f t="shared" si="9"/>
        <v>1</v>
      </c>
      <c r="AX71">
        <f t="shared" si="10"/>
        <v>0</v>
      </c>
      <c r="AY71">
        <f t="shared" si="11"/>
        <v>0</v>
      </c>
      <c r="AZ71">
        <f t="shared" si="12"/>
        <v>0</v>
      </c>
      <c r="BA71">
        <f t="shared" si="13"/>
        <v>0</v>
      </c>
      <c r="BB71">
        <f t="shared" si="14"/>
        <v>0</v>
      </c>
      <c r="BC71">
        <f t="shared" si="15"/>
        <v>0</v>
      </c>
      <c r="BD71">
        <f t="shared" si="16"/>
        <v>9.0025257760791018</v>
      </c>
      <c r="BE71">
        <f t="shared" si="17"/>
        <v>0</v>
      </c>
      <c r="BF71">
        <f t="shared" si="18"/>
        <v>1</v>
      </c>
      <c r="BG71">
        <f t="shared" si="19"/>
        <v>0</v>
      </c>
      <c r="BH71">
        <f t="shared" si="20"/>
        <v>0</v>
      </c>
      <c r="BI71">
        <f t="shared" si="21"/>
        <v>0</v>
      </c>
      <c r="BJ71">
        <f t="shared" si="22"/>
        <v>0</v>
      </c>
      <c r="BK71">
        <f t="shared" si="23"/>
        <v>2.2319942916841962</v>
      </c>
      <c r="BL71">
        <f t="shared" si="24"/>
        <v>0</v>
      </c>
      <c r="BM71">
        <f t="shared" si="25"/>
        <v>1</v>
      </c>
      <c r="BN71">
        <f t="shared" si="26"/>
        <v>0</v>
      </c>
      <c r="BO71">
        <f t="shared" si="27"/>
        <v>0</v>
      </c>
      <c r="BP71">
        <f t="shared" si="28"/>
        <v>0</v>
      </c>
      <c r="BQ71">
        <f t="shared" si="29"/>
        <v>0</v>
      </c>
      <c r="BR71">
        <f t="shared" si="30"/>
        <v>0</v>
      </c>
      <c r="BS71">
        <f t="shared" si="31"/>
        <v>0</v>
      </c>
      <c r="BT71">
        <f t="shared" si="32"/>
        <v>2.2319942916841962</v>
      </c>
      <c r="BU71">
        <f t="shared" si="33"/>
        <v>0</v>
      </c>
      <c r="BV71">
        <f t="shared" si="34"/>
        <v>1</v>
      </c>
      <c r="BW71">
        <f t="shared" si="35"/>
        <v>0</v>
      </c>
      <c r="BX71">
        <f t="shared" si="36"/>
        <v>0</v>
      </c>
      <c r="BY71">
        <f t="shared" si="37"/>
        <v>0</v>
      </c>
      <c r="BZ71">
        <f t="shared" si="38"/>
        <v>0</v>
      </c>
      <c r="CA71">
        <f t="shared" si="39"/>
        <v>6.4679296769085468</v>
      </c>
      <c r="CB71">
        <f t="shared" si="40"/>
        <v>0</v>
      </c>
      <c r="CC71">
        <f t="shared" si="41"/>
        <v>1</v>
      </c>
      <c r="CD71">
        <f t="shared" si="42"/>
        <v>0</v>
      </c>
      <c r="CE71">
        <f t="shared" si="43"/>
        <v>0</v>
      </c>
      <c r="CF71">
        <f t="shared" si="44"/>
        <v>0</v>
      </c>
      <c r="CG71">
        <f t="shared" si="45"/>
        <v>0</v>
      </c>
      <c r="CH71">
        <f t="shared" si="46"/>
        <v>0</v>
      </c>
      <c r="CI71">
        <f t="shared" si="47"/>
        <v>0</v>
      </c>
      <c r="CJ71">
        <f t="shared" si="48"/>
        <v>6.4679296769085468</v>
      </c>
      <c r="CK71">
        <f t="shared" si="49"/>
        <v>0</v>
      </c>
      <c r="CL71">
        <f t="shared" si="50"/>
        <v>1</v>
      </c>
      <c r="CM71">
        <f t="shared" si="51"/>
        <v>0</v>
      </c>
      <c r="CN71">
        <f t="shared" si="52"/>
        <v>0</v>
      </c>
      <c r="CO71">
        <f t="shared" si="53"/>
        <v>0</v>
      </c>
      <c r="CP71">
        <f t="shared" si="54"/>
        <v>0</v>
      </c>
      <c r="CY71">
        <v>0.30413168668746898</v>
      </c>
      <c r="CZ71">
        <v>1.6874856948852499</v>
      </c>
      <c r="DA71" t="s">
        <v>81</v>
      </c>
      <c r="DB71">
        <v>0.56000000000000005</v>
      </c>
      <c r="DC71">
        <v>3.4000000000000002E-2</v>
      </c>
      <c r="DD71" t="s">
        <v>18</v>
      </c>
    </row>
    <row r="72" spans="1:108">
      <c r="A72" t="s">
        <v>22</v>
      </c>
      <c r="B72">
        <v>-0.71726330000000005</v>
      </c>
      <c r="C72">
        <v>1.6290180000000001</v>
      </c>
      <c r="D72">
        <v>0.16117239999999999</v>
      </c>
      <c r="E72">
        <v>-9.2070139999999995E-2</v>
      </c>
      <c r="F72">
        <v>-8.0812759999999997E-2</v>
      </c>
      <c r="G72">
        <v>-3.0261949999999999E-2</v>
      </c>
      <c r="H72">
        <v>0.99200639999999995</v>
      </c>
      <c r="I72">
        <v>-0.7181691</v>
      </c>
      <c r="J72">
        <v>1.6167279999999999</v>
      </c>
      <c r="K72">
        <v>0.20137749999999999</v>
      </c>
      <c r="L72">
        <v>6.0696090000000001E-3</v>
      </c>
      <c r="M72">
        <v>6.2504660000000004E-2</v>
      </c>
      <c r="N72">
        <v>-1.7573600000000002E-2</v>
      </c>
      <c r="O72">
        <v>0.99787150000000002</v>
      </c>
      <c r="P72" s="30">
        <f t="shared" si="55"/>
        <v>-5.1015407072182391E-2</v>
      </c>
      <c r="Q72" s="2">
        <f t="shared" si="1"/>
        <v>-0.99479485648251909</v>
      </c>
      <c r="R72">
        <f t="shared" si="2"/>
        <v>3.0395175304470796</v>
      </c>
      <c r="U72">
        <v>3.805644</v>
      </c>
      <c r="V72">
        <v>-4.5693280000000003E-2</v>
      </c>
      <c r="W72">
        <v>1.6794359999999999</v>
      </c>
      <c r="X72">
        <v>3.9067530000000001</v>
      </c>
      <c r="Y72" s="2">
        <f t="shared" si="56"/>
        <v>3.8056434800941563</v>
      </c>
      <c r="AC72" s="4">
        <f t="shared" si="57"/>
        <v>1.0502996212185967</v>
      </c>
      <c r="AF72">
        <v>0.45311190000000001</v>
      </c>
      <c r="AG72">
        <v>0.413495</v>
      </c>
      <c r="AH72">
        <v>0.46863359999999998</v>
      </c>
      <c r="AI72">
        <v>0.41066770000000002</v>
      </c>
      <c r="AJ72" s="8">
        <f t="shared" si="3"/>
        <v>3.6057839375527395E-2</v>
      </c>
      <c r="AK72">
        <v>420.02100000000002</v>
      </c>
      <c r="AL72">
        <v>422.08850000000001</v>
      </c>
      <c r="AM72" s="3">
        <f t="shared" si="4"/>
        <v>2.0674999999999955</v>
      </c>
      <c r="AN72" s="30">
        <f t="shared" si="58"/>
        <v>9.7901146200098808</v>
      </c>
      <c r="AO72" s="27">
        <f t="shared" si="5"/>
        <v>10.114412891068593</v>
      </c>
      <c r="AP72" s="13">
        <f t="shared" si="6"/>
        <v>4.892098133527746</v>
      </c>
      <c r="AQ72">
        <v>1</v>
      </c>
      <c r="AR72">
        <v>1</v>
      </c>
      <c r="AU72">
        <f t="shared" si="7"/>
        <v>10.114412891068593</v>
      </c>
      <c r="AV72">
        <f t="shared" si="8"/>
        <v>10.114412891068593</v>
      </c>
      <c r="AW72">
        <f t="shared" si="9"/>
        <v>1</v>
      </c>
      <c r="AX72">
        <f t="shared" si="10"/>
        <v>1</v>
      </c>
      <c r="AY72">
        <f t="shared" si="11"/>
        <v>0</v>
      </c>
      <c r="AZ72">
        <f t="shared" si="12"/>
        <v>0</v>
      </c>
      <c r="BA72">
        <f t="shared" si="13"/>
        <v>0</v>
      </c>
      <c r="BB72">
        <f t="shared" si="14"/>
        <v>0</v>
      </c>
      <c r="BC72">
        <f t="shared" si="15"/>
        <v>0</v>
      </c>
      <c r="BD72">
        <f t="shared" si="16"/>
        <v>0</v>
      </c>
      <c r="BE72">
        <f t="shared" si="17"/>
        <v>0</v>
      </c>
      <c r="BF72">
        <f t="shared" si="18"/>
        <v>0</v>
      </c>
      <c r="BG72">
        <f t="shared" si="19"/>
        <v>0</v>
      </c>
      <c r="BH72">
        <f t="shared" si="20"/>
        <v>0</v>
      </c>
      <c r="BI72">
        <f t="shared" si="21"/>
        <v>0</v>
      </c>
      <c r="BJ72">
        <f t="shared" si="22"/>
        <v>0</v>
      </c>
      <c r="BK72">
        <f t="shared" si="23"/>
        <v>4.892098133527746</v>
      </c>
      <c r="BL72">
        <f t="shared" si="24"/>
        <v>0</v>
      </c>
      <c r="BM72">
        <f t="shared" si="25"/>
        <v>1</v>
      </c>
      <c r="BN72">
        <f t="shared" si="26"/>
        <v>1</v>
      </c>
      <c r="BO72">
        <f t="shared" si="27"/>
        <v>0</v>
      </c>
      <c r="BP72">
        <f t="shared" si="28"/>
        <v>0</v>
      </c>
      <c r="BQ72">
        <f t="shared" si="29"/>
        <v>0</v>
      </c>
      <c r="BR72">
        <f t="shared" si="30"/>
        <v>0</v>
      </c>
      <c r="BS72">
        <f t="shared" si="31"/>
        <v>0</v>
      </c>
      <c r="BT72">
        <f t="shared" si="32"/>
        <v>0</v>
      </c>
      <c r="BU72">
        <f t="shared" si="33"/>
        <v>0</v>
      </c>
      <c r="BV72">
        <f t="shared" si="34"/>
        <v>0</v>
      </c>
      <c r="BW72">
        <f t="shared" si="35"/>
        <v>0</v>
      </c>
      <c r="BX72">
        <f t="shared" si="36"/>
        <v>0</v>
      </c>
      <c r="BY72">
        <f t="shared" si="37"/>
        <v>0</v>
      </c>
      <c r="BZ72">
        <f t="shared" si="38"/>
        <v>0</v>
      </c>
      <c r="CA72">
        <f t="shared" si="39"/>
        <v>9.7901146200098808</v>
      </c>
      <c r="CB72">
        <f t="shared" si="40"/>
        <v>9.7901146200098808</v>
      </c>
      <c r="CC72">
        <f t="shared" si="41"/>
        <v>1</v>
      </c>
      <c r="CD72">
        <f t="shared" si="42"/>
        <v>1</v>
      </c>
      <c r="CE72">
        <f t="shared" si="43"/>
        <v>0</v>
      </c>
      <c r="CF72">
        <f t="shared" si="44"/>
        <v>0</v>
      </c>
      <c r="CG72">
        <f t="shared" si="45"/>
        <v>0</v>
      </c>
      <c r="CH72">
        <f t="shared" si="46"/>
        <v>0</v>
      </c>
      <c r="CI72">
        <f t="shared" si="47"/>
        <v>0</v>
      </c>
      <c r="CJ72">
        <f t="shared" si="48"/>
        <v>0</v>
      </c>
      <c r="CK72">
        <f t="shared" si="49"/>
        <v>0</v>
      </c>
      <c r="CL72">
        <f t="shared" si="50"/>
        <v>0</v>
      </c>
      <c r="CM72">
        <f t="shared" si="51"/>
        <v>0</v>
      </c>
      <c r="CN72">
        <f t="shared" si="52"/>
        <v>0</v>
      </c>
      <c r="CO72">
        <f t="shared" si="53"/>
        <v>0</v>
      </c>
      <c r="CP72">
        <f t="shared" si="54"/>
        <v>0</v>
      </c>
      <c r="CY72">
        <v>0.17790038883686099</v>
      </c>
      <c r="CZ72">
        <v>7.49347358942032E-2</v>
      </c>
      <c r="DA72" t="s">
        <v>82</v>
      </c>
      <c r="DB72">
        <v>0.99099999999999999</v>
      </c>
      <c r="DC72">
        <v>0.155</v>
      </c>
      <c r="DD72" t="s">
        <v>18</v>
      </c>
    </row>
    <row r="73" spans="1:108">
      <c r="A73" t="s">
        <v>16</v>
      </c>
      <c r="B73">
        <v>-0.71690299999999996</v>
      </c>
      <c r="C73">
        <v>1.6166970000000001</v>
      </c>
      <c r="D73">
        <v>0.18912090000000001</v>
      </c>
      <c r="E73">
        <v>9.5818420000000001E-3</v>
      </c>
      <c r="F73">
        <v>5.009562E-2</v>
      </c>
      <c r="G73">
        <v>-1.83375E-2</v>
      </c>
      <c r="H73">
        <v>0.99853009999999998</v>
      </c>
      <c r="I73">
        <v>-0.65160450000000003</v>
      </c>
      <c r="J73">
        <v>1.640576</v>
      </c>
      <c r="K73">
        <v>0.39599780000000001</v>
      </c>
      <c r="L73">
        <v>2.699029E-2</v>
      </c>
      <c r="M73">
        <v>-0.96887579999999995</v>
      </c>
      <c r="N73">
        <v>-0.2460193</v>
      </c>
      <c r="O73">
        <v>5.0673660000000002E-3</v>
      </c>
      <c r="P73" s="30">
        <f t="shared" si="55"/>
        <v>0.98357826950262794</v>
      </c>
      <c r="Q73" s="2">
        <f t="shared" si="1"/>
        <v>0.93485242447556849</v>
      </c>
      <c r="R73">
        <f t="shared" si="2"/>
        <v>0.36295315293754671</v>
      </c>
      <c r="U73">
        <v>4.3320670000000003</v>
      </c>
      <c r="V73">
        <v>-0.4318265</v>
      </c>
      <c r="W73">
        <v>3.9359820000000001</v>
      </c>
      <c r="X73">
        <v>-3.4586800000000002</v>
      </c>
      <c r="Y73" s="2">
        <f t="shared" si="56"/>
        <v>4.3320668194428924</v>
      </c>
      <c r="AC73" s="4">
        <f t="shared" si="57"/>
        <v>1.0831971404147644</v>
      </c>
      <c r="AF73">
        <v>0.42190729999999999</v>
      </c>
      <c r="AG73">
        <v>0.4531868</v>
      </c>
      <c r="AH73">
        <v>0.43396119999999999</v>
      </c>
      <c r="AI73">
        <v>0.4495671</v>
      </c>
      <c r="AJ73" s="8">
        <f t="shared" si="3"/>
        <v>3.7302652478899641E-2</v>
      </c>
      <c r="AK73">
        <v>423.58969999999999</v>
      </c>
      <c r="AL73">
        <v>429.03919999999999</v>
      </c>
      <c r="AM73" s="3">
        <f t="shared" si="4"/>
        <v>5.4495000000000005</v>
      </c>
      <c r="AN73" s="30">
        <f t="shared" si="58"/>
        <v>6.7196571541609709</v>
      </c>
      <c r="AO73" s="27">
        <f t="shared" si="5"/>
        <v>10.296857456162529</v>
      </c>
      <c r="AP73" s="13">
        <f t="shared" si="6"/>
        <v>1.8895049924144469</v>
      </c>
      <c r="AQ73">
        <v>4</v>
      </c>
      <c r="AR73">
        <v>2</v>
      </c>
      <c r="AU73">
        <f t="shared" si="7"/>
        <v>0</v>
      </c>
      <c r="AV73">
        <f t="shared" si="8"/>
        <v>0</v>
      </c>
      <c r="AW73">
        <f t="shared" si="9"/>
        <v>0</v>
      </c>
      <c r="AX73">
        <f t="shared" si="10"/>
        <v>0</v>
      </c>
      <c r="AY73">
        <f t="shared" si="11"/>
        <v>0</v>
      </c>
      <c r="AZ73">
        <f t="shared" si="12"/>
        <v>10.296857456162529</v>
      </c>
      <c r="BA73">
        <f t="shared" si="13"/>
        <v>0</v>
      </c>
      <c r="BB73">
        <f t="shared" si="14"/>
        <v>1</v>
      </c>
      <c r="BC73">
        <f t="shared" si="15"/>
        <v>0</v>
      </c>
      <c r="BD73">
        <f t="shared" si="16"/>
        <v>0</v>
      </c>
      <c r="BE73">
        <f t="shared" si="17"/>
        <v>0</v>
      </c>
      <c r="BF73">
        <f t="shared" si="18"/>
        <v>0</v>
      </c>
      <c r="BG73">
        <f t="shared" si="19"/>
        <v>10.296857456162529</v>
      </c>
      <c r="BH73">
        <f t="shared" si="20"/>
        <v>0</v>
      </c>
      <c r="BI73">
        <f t="shared" si="21"/>
        <v>1</v>
      </c>
      <c r="BJ73">
        <f t="shared" si="22"/>
        <v>0</v>
      </c>
      <c r="BK73">
        <f t="shared" si="23"/>
        <v>0</v>
      </c>
      <c r="BL73">
        <f t="shared" si="24"/>
        <v>0</v>
      </c>
      <c r="BM73">
        <f t="shared" si="25"/>
        <v>0</v>
      </c>
      <c r="BN73">
        <f t="shared" si="26"/>
        <v>0</v>
      </c>
      <c r="BO73">
        <f t="shared" si="27"/>
        <v>0</v>
      </c>
      <c r="BP73">
        <f t="shared" si="28"/>
        <v>1.8895049924144469</v>
      </c>
      <c r="BQ73">
        <f t="shared" si="29"/>
        <v>0</v>
      </c>
      <c r="BR73">
        <f t="shared" si="30"/>
        <v>1</v>
      </c>
      <c r="BS73">
        <f t="shared" si="31"/>
        <v>0</v>
      </c>
      <c r="BT73">
        <f t="shared" si="32"/>
        <v>0</v>
      </c>
      <c r="BU73">
        <f t="shared" si="33"/>
        <v>0</v>
      </c>
      <c r="BV73">
        <f t="shared" si="34"/>
        <v>0</v>
      </c>
      <c r="BW73">
        <f t="shared" si="35"/>
        <v>1.8895049924144469</v>
      </c>
      <c r="BX73">
        <f t="shared" si="36"/>
        <v>0</v>
      </c>
      <c r="BY73">
        <f t="shared" si="37"/>
        <v>1</v>
      </c>
      <c r="BZ73">
        <f t="shared" si="38"/>
        <v>0</v>
      </c>
      <c r="CA73">
        <f t="shared" si="39"/>
        <v>0</v>
      </c>
      <c r="CB73">
        <f t="shared" si="40"/>
        <v>0</v>
      </c>
      <c r="CC73">
        <f t="shared" si="41"/>
        <v>0</v>
      </c>
      <c r="CD73">
        <f t="shared" si="42"/>
        <v>0</v>
      </c>
      <c r="CE73">
        <f t="shared" si="43"/>
        <v>0</v>
      </c>
      <c r="CF73">
        <f t="shared" si="44"/>
        <v>6.7196571541609709</v>
      </c>
      <c r="CG73">
        <f t="shared" si="45"/>
        <v>0</v>
      </c>
      <c r="CH73">
        <f t="shared" si="46"/>
        <v>1</v>
      </c>
      <c r="CI73">
        <f t="shared" si="47"/>
        <v>0</v>
      </c>
      <c r="CJ73">
        <f t="shared" si="48"/>
        <v>0</v>
      </c>
      <c r="CK73">
        <f t="shared" si="49"/>
        <v>0</v>
      </c>
      <c r="CL73">
        <f t="shared" si="50"/>
        <v>0</v>
      </c>
      <c r="CM73">
        <f t="shared" si="51"/>
        <v>6.7196571541609709</v>
      </c>
      <c r="CN73">
        <f t="shared" si="52"/>
        <v>0</v>
      </c>
      <c r="CO73">
        <f t="shared" si="53"/>
        <v>1</v>
      </c>
      <c r="CP73">
        <f t="shared" si="54"/>
        <v>0</v>
      </c>
      <c r="CY73">
        <v>2.5718622207641602</v>
      </c>
      <c r="CZ73">
        <v>1.4484940767288199</v>
      </c>
      <c r="DA73" t="s">
        <v>83</v>
      </c>
      <c r="DB73">
        <v>0.9</v>
      </c>
      <c r="DC73">
        <v>0.19500000000000001</v>
      </c>
      <c r="DD73" t="s">
        <v>18</v>
      </c>
    </row>
    <row r="74" spans="1:108">
      <c r="A74" t="s">
        <v>16</v>
      </c>
      <c r="B74">
        <v>-0.60824869999999998</v>
      </c>
      <c r="C74">
        <v>1.624525</v>
      </c>
      <c r="D74">
        <v>0.30906159999999999</v>
      </c>
      <c r="E74">
        <v>-9.7611309999999995E-4</v>
      </c>
      <c r="F74">
        <v>-0.99932710000000002</v>
      </c>
      <c r="G74">
        <v>-3.5689690000000003E-2</v>
      </c>
      <c r="H74">
        <v>8.3991919999999998E-3</v>
      </c>
      <c r="I74">
        <v>-0.5911978</v>
      </c>
      <c r="J74">
        <v>1.627534</v>
      </c>
      <c r="K74">
        <v>0.3267814</v>
      </c>
      <c r="L74">
        <v>-3.9339279999999997E-3</v>
      </c>
      <c r="M74">
        <v>-0.99706030000000001</v>
      </c>
      <c r="N74">
        <v>-7.2287180000000006E-2</v>
      </c>
      <c r="O74">
        <v>-2.5099799999999999E-2</v>
      </c>
      <c r="P74" s="30">
        <f t="shared" ref="P74:P78" si="59">L74*L75+M74*M75+N74*N75+O74*O75</f>
        <v>0.96003836037384627</v>
      </c>
      <c r="Q74" s="2">
        <f t="shared" ref="Q74:Q78" si="60">2*P74*P74-1</f>
        <v>0.84334730677860614</v>
      </c>
      <c r="R74">
        <f t="shared" ref="R74:R78" si="61">ACOS(Q74)</f>
        <v>0.56731415136311059</v>
      </c>
      <c r="U74">
        <v>5.3105469999999997</v>
      </c>
      <c r="V74">
        <v>-0.49768449999999997</v>
      </c>
      <c r="W74">
        <v>3.083297</v>
      </c>
      <c r="X74">
        <v>-4.7960010000000004</v>
      </c>
      <c r="Y74" s="2">
        <f t="shared" ref="Y74:Y78" si="62">SQRT((B74-V74)^2 + (C74-W74)^2 + (D74-X74)^2)</f>
        <v>5.3105465199190567</v>
      </c>
      <c r="AC74" s="4">
        <f t="shared" ref="AC74:AC78" si="63" xml:space="preserve"> (Z$8 - (Z$8 - 1) * EXP(-1 / 2 * ((Y74 - AA$8) / AB$8)^2))</f>
        <v>1.1641191718999562</v>
      </c>
      <c r="AF74">
        <v>0.40388970000000002</v>
      </c>
      <c r="AG74">
        <v>0.41420970000000001</v>
      </c>
      <c r="AH74">
        <v>0.4582406</v>
      </c>
      <c r="AI74">
        <v>0.3220228</v>
      </c>
      <c r="AJ74" s="8">
        <f t="shared" ref="AJ74:AJ78" si="64">AF74*AG74*AH74*AI74</f>
        <v>2.4686710821878712E-2</v>
      </c>
      <c r="AK74">
        <v>430.55489999999998</v>
      </c>
      <c r="AL74">
        <v>433.18799999999999</v>
      </c>
      <c r="AM74" s="3">
        <f t="shared" ref="AM74:AM78" si="65">AL74-AK74</f>
        <v>2.6331000000000131</v>
      </c>
      <c r="AN74" s="30">
        <f t="shared" ref="AN74:AN78" si="66">LOG($AD$8*AC74*R74/AJ74,2)</f>
        <v>8.0635081680610892</v>
      </c>
      <c r="AO74" s="27">
        <f t="shared" ref="AO74:AO78" si="67">LOG($AD$8*AC74*U74/AJ74,2)</f>
        <v>11.290148881179384</v>
      </c>
      <c r="AP74" s="13">
        <f t="shared" ref="AP74:AP78" si="68">AO74/AM74</f>
        <v>4.2877782390259878</v>
      </c>
      <c r="AQ74">
        <v>4</v>
      </c>
      <c r="AR74">
        <v>2</v>
      </c>
      <c r="AU74">
        <f t="shared" ref="AU74:AU78" si="69">IF(AQ74=1,AO74,0)</f>
        <v>0</v>
      </c>
      <c r="AV74">
        <f t="shared" ref="AV74:AV78" si="70">IF(AR74=1,AO74,0)</f>
        <v>0</v>
      </c>
      <c r="AW74">
        <f t="shared" ref="AW74:AW78" si="71">IF(AQ74=1,1,0)</f>
        <v>0</v>
      </c>
      <c r="AX74">
        <f t="shared" ref="AX74:AX78" si="72">IF(AR74=1,1,0)</f>
        <v>0</v>
      </c>
      <c r="AY74">
        <f t="shared" ref="AY74:AY78" si="73">IF(AQ74=2,AO74,0)</f>
        <v>0</v>
      </c>
      <c r="AZ74">
        <f t="shared" ref="AZ74:AZ78" si="74">IF(AR74=2,AO74,0)</f>
        <v>11.290148881179384</v>
      </c>
      <c r="BA74">
        <f t="shared" ref="BA74:BA78" si="75">IF(AQ74=2,1,0)</f>
        <v>0</v>
      </c>
      <c r="BB74">
        <f t="shared" ref="BB74:BB77" si="76">IF(AR74=2,1,0)</f>
        <v>1</v>
      </c>
      <c r="BC74">
        <f t="shared" ref="BC74:BC78" si="77">IF(AQ74=3,AO74,0)</f>
        <v>0</v>
      </c>
      <c r="BD74">
        <f t="shared" ref="BD74:BD78" si="78">IF(AR74=3,AO74,0)</f>
        <v>0</v>
      </c>
      <c r="BE74">
        <f t="shared" ref="BE74:BE78" si="79">IF(AQ74=3,1,0)</f>
        <v>0</v>
      </c>
      <c r="BF74">
        <f t="shared" ref="BF74:BF78" si="80">IF(AR74=3,1,0)</f>
        <v>0</v>
      </c>
      <c r="BG74">
        <f t="shared" ref="BG74:BG78" si="81">IF(AQ74=4,AO74,0)</f>
        <v>11.290148881179384</v>
      </c>
      <c r="BH74">
        <f t="shared" ref="BH74:BH78" si="82">IF(AR74=4,AO74,0)</f>
        <v>0</v>
      </c>
      <c r="BI74">
        <f t="shared" ref="BI74:BI78" si="83">IF(AQ74=4,1,0)</f>
        <v>1</v>
      </c>
      <c r="BJ74">
        <f t="shared" ref="BJ74:BJ78" si="84">IF(AR74=4,1,0)</f>
        <v>0</v>
      </c>
      <c r="BK74">
        <f t="shared" ref="BK74:BK78" si="85">IF(AQ74=1,AP74,0)</f>
        <v>0</v>
      </c>
      <c r="BL74">
        <f t="shared" ref="BL74:BL78" si="86">IF(BI74=1,BF74,0)</f>
        <v>0</v>
      </c>
      <c r="BM74">
        <f t="shared" ref="BM74:BM78" si="87">IF(AQ74=1,1,0)</f>
        <v>0</v>
      </c>
      <c r="BN74">
        <f t="shared" ref="BN74:BN78" si="88">IF(AR74=1,1,0)</f>
        <v>0</v>
      </c>
      <c r="BO74">
        <f t="shared" ref="BO74:BO78" si="89">IF(AQ74=2,AP74,0)</f>
        <v>0</v>
      </c>
      <c r="BP74">
        <f t="shared" ref="BP74:BP78" si="90">IF(AR74=2,AP74,0)</f>
        <v>4.2877782390259878</v>
      </c>
      <c r="BQ74">
        <f t="shared" ref="BQ74:BQ78" si="91">IF(AQ74=2,1,0)</f>
        <v>0</v>
      </c>
      <c r="BR74">
        <f t="shared" ref="BR74:BR78" si="92">IF(AR74=2,1,0)</f>
        <v>1</v>
      </c>
      <c r="BS74">
        <f t="shared" ref="BS74:BS78" si="93">IF(AQ74=3,AP74,0)</f>
        <v>0</v>
      </c>
      <c r="BT74">
        <f t="shared" ref="BT74:BT78" si="94">IF(AR74=3,AP74,0)</f>
        <v>0</v>
      </c>
      <c r="BU74">
        <f t="shared" ref="BU74:BU78" si="95">IF(AQ74=3,1,0)</f>
        <v>0</v>
      </c>
      <c r="BV74">
        <f t="shared" ref="BV74:BV78" si="96">IF(AR74=3,1,0)</f>
        <v>0</v>
      </c>
      <c r="BW74">
        <f t="shared" ref="BW74:BW78" si="97">IF(AQ74=4,AP74,0)</f>
        <v>4.2877782390259878</v>
      </c>
      <c r="BX74">
        <f t="shared" ref="BX74:BX78" si="98">IF(AR74=4,AP74,0)</f>
        <v>0</v>
      </c>
      <c r="BY74">
        <f t="shared" ref="BY74:BY78" si="99">IF(AQ74=4,1,0)</f>
        <v>1</v>
      </c>
      <c r="BZ74">
        <f t="shared" ref="BZ74:BZ78" si="100">IF(AR74=4,1,0)</f>
        <v>0</v>
      </c>
      <c r="CA74">
        <f t="shared" ref="CA74:CA78" si="101">IF(AQ74=1,AN74,0)</f>
        <v>0</v>
      </c>
      <c r="CB74">
        <f t="shared" ref="CB74:CB78" si="102">IF(AR74=1,AN74,0)</f>
        <v>0</v>
      </c>
      <c r="CC74">
        <f t="shared" ref="CC74:CC78" si="103">IF(AQ74=1,1,0)</f>
        <v>0</v>
      </c>
      <c r="CD74">
        <f t="shared" ref="CD74:CD78" si="104">IF(AR74=1,1,0)</f>
        <v>0</v>
      </c>
      <c r="CE74">
        <f t="shared" ref="CE74:CE78" si="105">IF(AQ74=2,AN74,0)</f>
        <v>0</v>
      </c>
      <c r="CF74">
        <f t="shared" ref="CF74:CF78" si="106">IF(AR74=2,AN74,0)</f>
        <v>8.0635081680610892</v>
      </c>
      <c r="CG74">
        <f t="shared" ref="CG74:CG78" si="107">IF(AQ74=2,1,0)</f>
        <v>0</v>
      </c>
      <c r="CH74">
        <f t="shared" ref="CH74:CH78" si="108">IF(AR74=2,1,0)</f>
        <v>1</v>
      </c>
      <c r="CI74">
        <f t="shared" ref="CI74:CI78" si="109">IF(AQ74=3,AN74,0)</f>
        <v>0</v>
      </c>
      <c r="CJ74">
        <f t="shared" ref="CJ74:CJ78" si="110">IF(AR74=3,AN74,0)</f>
        <v>0</v>
      </c>
      <c r="CK74">
        <f t="shared" ref="CK74:CK78" si="111">IF(AQ74=3,1,0)</f>
        <v>0</v>
      </c>
      <c r="CL74">
        <f t="shared" ref="CL74:CL78" si="112">IF(AR74=3,1,0)</f>
        <v>0</v>
      </c>
      <c r="CM74">
        <f t="shared" ref="CM74:CM78" si="113">IF(AQ74=4,AN74,0)</f>
        <v>8.0635081680610892</v>
      </c>
      <c r="CN74">
        <f t="shared" ref="CN74:CN78" si="114">IF(AR74=4,AN74,0)</f>
        <v>0</v>
      </c>
      <c r="CO74">
        <f t="shared" ref="CO74:CO78" si="115">IF(AQ74=4,1,0)</f>
        <v>1</v>
      </c>
      <c r="CP74">
        <f t="shared" ref="CP74:CP78" si="116">IF(AR74=4,1,0)</f>
        <v>0</v>
      </c>
      <c r="CY74">
        <v>2.8625023365020801</v>
      </c>
      <c r="CZ74">
        <v>1.4951483011245701</v>
      </c>
      <c r="DA74" t="s">
        <v>84</v>
      </c>
      <c r="DB74">
        <v>0.497</v>
      </c>
      <c r="DC74">
        <v>0.152</v>
      </c>
      <c r="DD74" t="s">
        <v>18</v>
      </c>
    </row>
    <row r="75" spans="1:108">
      <c r="A75" t="s">
        <v>22</v>
      </c>
      <c r="B75">
        <v>-0.59729239999999995</v>
      </c>
      <c r="C75">
        <v>1.6186240000000001</v>
      </c>
      <c r="D75">
        <v>0.31832349999999998</v>
      </c>
      <c r="E75">
        <v>-4.2608620000000001E-4</v>
      </c>
      <c r="F75">
        <v>-0.99967119999999998</v>
      </c>
      <c r="G75">
        <v>-5.3404660000000003E-3</v>
      </c>
      <c r="H75">
        <v>-2.507856E-2</v>
      </c>
      <c r="I75">
        <v>-0.56419010000000003</v>
      </c>
      <c r="J75">
        <v>1.639364</v>
      </c>
      <c r="K75">
        <v>0.33765980000000001</v>
      </c>
      <c r="L75">
        <v>-3.8458220000000001E-2</v>
      </c>
      <c r="M75">
        <v>-0.95412470000000005</v>
      </c>
      <c r="N75">
        <v>-0.1959726</v>
      </c>
      <c r="O75">
        <v>0.22307340000000001</v>
      </c>
      <c r="P75" s="30">
        <f t="shared" si="59"/>
        <v>0.46613937321435595</v>
      </c>
      <c r="Q75" s="2">
        <f t="shared" si="60"/>
        <v>-0.56542816947865471</v>
      </c>
      <c r="R75">
        <f t="shared" si="61"/>
        <v>2.1717486087619506</v>
      </c>
      <c r="U75">
        <v>3.4243359999999998</v>
      </c>
      <c r="V75">
        <v>-1.9894510000000001</v>
      </c>
      <c r="W75">
        <v>3.22858</v>
      </c>
      <c r="X75">
        <v>-2.3642150000000002</v>
      </c>
      <c r="Y75" s="2">
        <f t="shared" si="62"/>
        <v>3.4243359492713639</v>
      </c>
      <c r="AC75" s="4">
        <f t="shared" si="63"/>
        <v>1.0314490675428336</v>
      </c>
      <c r="AF75">
        <v>0.41749700000000001</v>
      </c>
      <c r="AG75">
        <v>0.47314289999999998</v>
      </c>
      <c r="AH75">
        <v>0.45462320000000001</v>
      </c>
      <c r="AI75">
        <v>0.33371000000000001</v>
      </c>
      <c r="AJ75" s="8">
        <f t="shared" si="64"/>
        <v>2.9968603242567966E-2</v>
      </c>
      <c r="AK75">
        <v>434.70510000000002</v>
      </c>
      <c r="AL75">
        <v>437.68790000000001</v>
      </c>
      <c r="AM75" s="3">
        <f t="shared" si="65"/>
        <v>2.9827999999999975</v>
      </c>
      <c r="AN75" s="30">
        <f t="shared" si="66"/>
        <v>9.5458621361720759</v>
      </c>
      <c r="AO75" s="27">
        <f t="shared" si="67"/>
        <v>10.202829290517931</v>
      </c>
      <c r="AP75" s="13">
        <f t="shared" si="68"/>
        <v>3.4205542746808164</v>
      </c>
      <c r="AQ75">
        <v>4</v>
      </c>
      <c r="AR75">
        <v>3</v>
      </c>
      <c r="AU75">
        <f t="shared" si="69"/>
        <v>0</v>
      </c>
      <c r="AV75">
        <f t="shared" si="70"/>
        <v>0</v>
      </c>
      <c r="AW75">
        <f t="shared" si="71"/>
        <v>0</v>
      </c>
      <c r="AX75">
        <f t="shared" si="72"/>
        <v>0</v>
      </c>
      <c r="AY75">
        <f t="shared" si="73"/>
        <v>0</v>
      </c>
      <c r="AZ75">
        <f t="shared" si="74"/>
        <v>0</v>
      </c>
      <c r="BA75">
        <f t="shared" si="75"/>
        <v>0</v>
      </c>
      <c r="BB75">
        <f t="shared" si="76"/>
        <v>0</v>
      </c>
      <c r="BC75">
        <f t="shared" si="77"/>
        <v>0</v>
      </c>
      <c r="BD75">
        <f t="shared" si="78"/>
        <v>10.202829290517931</v>
      </c>
      <c r="BE75">
        <f t="shared" si="79"/>
        <v>0</v>
      </c>
      <c r="BF75">
        <f t="shared" si="80"/>
        <v>1</v>
      </c>
      <c r="BG75">
        <f t="shared" si="81"/>
        <v>10.202829290517931</v>
      </c>
      <c r="BH75">
        <f t="shared" si="82"/>
        <v>0</v>
      </c>
      <c r="BI75">
        <f t="shared" si="83"/>
        <v>1</v>
      </c>
      <c r="BJ75">
        <f t="shared" si="84"/>
        <v>0</v>
      </c>
      <c r="BK75">
        <f t="shared" si="85"/>
        <v>0</v>
      </c>
      <c r="BL75">
        <f t="shared" si="86"/>
        <v>1</v>
      </c>
      <c r="BM75">
        <f t="shared" si="87"/>
        <v>0</v>
      </c>
      <c r="BN75">
        <f t="shared" si="88"/>
        <v>0</v>
      </c>
      <c r="BO75">
        <f t="shared" si="89"/>
        <v>0</v>
      </c>
      <c r="BP75">
        <f t="shared" si="90"/>
        <v>0</v>
      </c>
      <c r="BQ75">
        <f t="shared" si="91"/>
        <v>0</v>
      </c>
      <c r="BR75">
        <f t="shared" si="92"/>
        <v>0</v>
      </c>
      <c r="BS75">
        <f t="shared" si="93"/>
        <v>0</v>
      </c>
      <c r="BT75">
        <f t="shared" si="94"/>
        <v>3.4205542746808164</v>
      </c>
      <c r="BU75">
        <f t="shared" si="95"/>
        <v>0</v>
      </c>
      <c r="BV75">
        <f t="shared" si="96"/>
        <v>1</v>
      </c>
      <c r="BW75">
        <f t="shared" si="97"/>
        <v>3.4205542746808164</v>
      </c>
      <c r="BX75">
        <f t="shared" si="98"/>
        <v>0</v>
      </c>
      <c r="BY75">
        <f t="shared" si="99"/>
        <v>1</v>
      </c>
      <c r="BZ75">
        <f t="shared" si="100"/>
        <v>0</v>
      </c>
      <c r="CA75">
        <f t="shared" si="101"/>
        <v>0</v>
      </c>
      <c r="CB75">
        <f t="shared" si="102"/>
        <v>0</v>
      </c>
      <c r="CC75">
        <f t="shared" si="103"/>
        <v>0</v>
      </c>
      <c r="CD75">
        <f t="shared" si="104"/>
        <v>0</v>
      </c>
      <c r="CE75">
        <f t="shared" si="105"/>
        <v>0</v>
      </c>
      <c r="CF75">
        <f t="shared" si="106"/>
        <v>0</v>
      </c>
      <c r="CG75">
        <f t="shared" si="107"/>
        <v>0</v>
      </c>
      <c r="CH75">
        <f t="shared" si="108"/>
        <v>0</v>
      </c>
      <c r="CI75">
        <f t="shared" si="109"/>
        <v>0</v>
      </c>
      <c r="CJ75">
        <f t="shared" si="110"/>
        <v>9.5458621361720759</v>
      </c>
      <c r="CK75">
        <f t="shared" si="111"/>
        <v>0</v>
      </c>
      <c r="CL75">
        <f t="shared" si="112"/>
        <v>1</v>
      </c>
      <c r="CM75">
        <f t="shared" si="113"/>
        <v>9.5458621361720759</v>
      </c>
      <c r="CN75">
        <f t="shared" si="114"/>
        <v>0</v>
      </c>
      <c r="CO75">
        <f t="shared" si="115"/>
        <v>1</v>
      </c>
      <c r="CP75">
        <f t="shared" si="116"/>
        <v>0</v>
      </c>
      <c r="CY75">
        <v>2.4708733558654798</v>
      </c>
      <c r="CZ75">
        <v>2.2837731838226301</v>
      </c>
      <c r="DA75" t="s">
        <v>85</v>
      </c>
      <c r="DB75">
        <v>2.1999999999999999E-2</v>
      </c>
      <c r="DC75">
        <v>0.96</v>
      </c>
      <c r="DD75" t="s">
        <v>18</v>
      </c>
    </row>
    <row r="76" spans="1:108">
      <c r="A76" t="s">
        <v>16</v>
      </c>
      <c r="B76">
        <v>-0.58208919999999997</v>
      </c>
      <c r="C76">
        <v>1.6246620000000001</v>
      </c>
      <c r="D76">
        <v>0.3175674</v>
      </c>
      <c r="E76">
        <v>-1.738491E-2</v>
      </c>
      <c r="F76">
        <v>-0.97892590000000002</v>
      </c>
      <c r="G76">
        <v>-5.3556319999999998E-2</v>
      </c>
      <c r="H76">
        <v>0.19629949999999999</v>
      </c>
      <c r="I76">
        <v>-0.77251389999999998</v>
      </c>
      <c r="J76">
        <v>1.570106</v>
      </c>
      <c r="K76">
        <v>0.2372795</v>
      </c>
      <c r="L76">
        <v>0.45299919999999999</v>
      </c>
      <c r="M76">
        <v>-0.55365039999999999</v>
      </c>
      <c r="N76">
        <v>-0.41329640000000001</v>
      </c>
      <c r="O76">
        <v>-0.56342610000000004</v>
      </c>
      <c r="P76" s="30">
        <f t="shared" si="59"/>
        <v>-0.21605502725847009</v>
      </c>
      <c r="Q76" s="2">
        <f t="shared" si="60"/>
        <v>-0.90664045039268348</v>
      </c>
      <c r="R76">
        <f t="shared" si="61"/>
        <v>2.7060481547276769</v>
      </c>
      <c r="U76">
        <v>5.6915360000000002</v>
      </c>
      <c r="V76">
        <v>1.0376369999999999</v>
      </c>
      <c r="W76">
        <v>7.0732629999999999</v>
      </c>
      <c r="X76">
        <v>2.977318E-2</v>
      </c>
      <c r="Y76" s="2">
        <f t="shared" si="62"/>
        <v>5.691536816469946</v>
      </c>
      <c r="AC76" s="4">
        <f t="shared" si="63"/>
        <v>1.2019859076984651</v>
      </c>
      <c r="AF76">
        <v>0.41648309999999999</v>
      </c>
      <c r="AG76">
        <v>0.45297799999999999</v>
      </c>
      <c r="AH76">
        <v>0.42384110000000003</v>
      </c>
      <c r="AI76">
        <v>0.4301104</v>
      </c>
      <c r="AJ76" s="8">
        <f t="shared" si="64"/>
        <v>3.4392005790064274E-2</v>
      </c>
      <c r="AK76">
        <v>439.20510000000002</v>
      </c>
      <c r="AL76">
        <v>446.07150000000001</v>
      </c>
      <c r="AM76" s="3">
        <f t="shared" si="65"/>
        <v>6.8663999999999987</v>
      </c>
      <c r="AN76" s="30">
        <f t="shared" si="66"/>
        <v>9.8853185206938239</v>
      </c>
      <c r="AO76" s="27">
        <f t="shared" si="67"/>
        <v>10.957949059644292</v>
      </c>
      <c r="AP76" s="13">
        <f t="shared" si="68"/>
        <v>1.5958798001346113</v>
      </c>
      <c r="AQ76">
        <v>3</v>
      </c>
      <c r="AR76">
        <v>2</v>
      </c>
      <c r="AU76">
        <f t="shared" si="69"/>
        <v>0</v>
      </c>
      <c r="AV76">
        <f t="shared" si="70"/>
        <v>0</v>
      </c>
      <c r="AW76">
        <f t="shared" si="71"/>
        <v>0</v>
      </c>
      <c r="AX76">
        <f t="shared" si="72"/>
        <v>0</v>
      </c>
      <c r="AY76">
        <f t="shared" si="73"/>
        <v>0</v>
      </c>
      <c r="AZ76">
        <f t="shared" si="74"/>
        <v>10.957949059644292</v>
      </c>
      <c r="BA76">
        <f t="shared" si="75"/>
        <v>0</v>
      </c>
      <c r="BB76">
        <f t="shared" si="76"/>
        <v>1</v>
      </c>
      <c r="BC76">
        <f t="shared" si="77"/>
        <v>10.957949059644292</v>
      </c>
      <c r="BD76">
        <f t="shared" si="78"/>
        <v>0</v>
      </c>
      <c r="BE76">
        <f t="shared" si="79"/>
        <v>1</v>
      </c>
      <c r="BF76">
        <f t="shared" si="80"/>
        <v>0</v>
      </c>
      <c r="BG76">
        <f t="shared" si="81"/>
        <v>0</v>
      </c>
      <c r="BH76">
        <f t="shared" si="82"/>
        <v>0</v>
      </c>
      <c r="BI76">
        <f t="shared" si="83"/>
        <v>0</v>
      </c>
      <c r="BJ76">
        <f t="shared" si="84"/>
        <v>0</v>
      </c>
      <c r="BK76">
        <f t="shared" si="85"/>
        <v>0</v>
      </c>
      <c r="BL76">
        <f t="shared" si="86"/>
        <v>0</v>
      </c>
      <c r="BM76">
        <f t="shared" si="87"/>
        <v>0</v>
      </c>
      <c r="BN76">
        <f t="shared" si="88"/>
        <v>0</v>
      </c>
      <c r="BO76">
        <f t="shared" si="89"/>
        <v>0</v>
      </c>
      <c r="BP76">
        <f t="shared" si="90"/>
        <v>1.5958798001346113</v>
      </c>
      <c r="BQ76">
        <f t="shared" si="91"/>
        <v>0</v>
      </c>
      <c r="BR76">
        <f t="shared" si="92"/>
        <v>1</v>
      </c>
      <c r="BS76">
        <f t="shared" si="93"/>
        <v>1.5958798001346113</v>
      </c>
      <c r="BT76">
        <f t="shared" si="94"/>
        <v>0</v>
      </c>
      <c r="BU76">
        <f t="shared" si="95"/>
        <v>1</v>
      </c>
      <c r="BV76">
        <f t="shared" si="96"/>
        <v>0</v>
      </c>
      <c r="BW76">
        <f t="shared" si="97"/>
        <v>0</v>
      </c>
      <c r="BX76">
        <f t="shared" si="98"/>
        <v>0</v>
      </c>
      <c r="BY76">
        <f t="shared" si="99"/>
        <v>0</v>
      </c>
      <c r="BZ76">
        <f t="shared" si="100"/>
        <v>0</v>
      </c>
      <c r="CA76">
        <f t="shared" si="101"/>
        <v>0</v>
      </c>
      <c r="CB76">
        <f t="shared" si="102"/>
        <v>0</v>
      </c>
      <c r="CC76">
        <f t="shared" si="103"/>
        <v>0</v>
      </c>
      <c r="CD76">
        <f t="shared" si="104"/>
        <v>0</v>
      </c>
      <c r="CE76">
        <f t="shared" si="105"/>
        <v>0</v>
      </c>
      <c r="CF76">
        <f t="shared" si="106"/>
        <v>9.8853185206938239</v>
      </c>
      <c r="CG76">
        <f t="shared" si="107"/>
        <v>0</v>
      </c>
      <c r="CH76">
        <f t="shared" si="108"/>
        <v>1</v>
      </c>
      <c r="CI76">
        <f t="shared" si="109"/>
        <v>9.8853185206938239</v>
      </c>
      <c r="CJ76">
        <f t="shared" si="110"/>
        <v>0</v>
      </c>
      <c r="CK76">
        <f t="shared" si="111"/>
        <v>1</v>
      </c>
      <c r="CL76">
        <f t="shared" si="112"/>
        <v>0</v>
      </c>
      <c r="CM76">
        <f t="shared" si="113"/>
        <v>0</v>
      </c>
      <c r="CN76">
        <f t="shared" si="114"/>
        <v>0</v>
      </c>
      <c r="CO76">
        <f t="shared" si="115"/>
        <v>0</v>
      </c>
      <c r="CP76">
        <f t="shared" si="116"/>
        <v>0</v>
      </c>
      <c r="CY76">
        <v>1.62138319015503</v>
      </c>
      <c r="CZ76">
        <v>1.28184247016907</v>
      </c>
      <c r="DA76" t="s">
        <v>86</v>
      </c>
      <c r="DB76">
        <v>0.49</v>
      </c>
      <c r="DC76">
        <v>0.33600000000000002</v>
      </c>
      <c r="DD76" t="s">
        <v>18</v>
      </c>
    </row>
    <row r="77" spans="1:108">
      <c r="A77" t="s">
        <v>16</v>
      </c>
      <c r="B77">
        <v>-0.55912759999999995</v>
      </c>
      <c r="C77">
        <v>1.6339239999999999</v>
      </c>
      <c r="D77">
        <v>0.2318674</v>
      </c>
      <c r="E77">
        <v>3.623593E-2</v>
      </c>
      <c r="F77">
        <v>-0.72607900000000003</v>
      </c>
      <c r="G77">
        <v>-3.6967979999999998E-2</v>
      </c>
      <c r="H77">
        <v>-0.68566009999999999</v>
      </c>
      <c r="I77">
        <v>-0.27295249999999999</v>
      </c>
      <c r="J77">
        <v>1.62835</v>
      </c>
      <c r="K77">
        <v>-7.6384840000000005E-4</v>
      </c>
      <c r="L77">
        <v>-0.2388382</v>
      </c>
      <c r="M77">
        <v>-0.47269679999999997</v>
      </c>
      <c r="N77">
        <v>-0.22189610000000001</v>
      </c>
      <c r="O77">
        <v>0.81870390000000004</v>
      </c>
      <c r="P77" s="30">
        <f t="shared" si="59"/>
        <v>2.9934270128780027E-2</v>
      </c>
      <c r="Q77" s="2">
        <f t="shared" si="60"/>
        <v>-0.99820787894371443</v>
      </c>
      <c r="R77">
        <f t="shared" si="61"/>
        <v>3.0817151687524333</v>
      </c>
      <c r="U77">
        <v>1.2705310000000001</v>
      </c>
      <c r="V77">
        <v>-1.290497</v>
      </c>
      <c r="W77">
        <v>2.5348169999999999</v>
      </c>
      <c r="X77">
        <v>0.74930430000000003</v>
      </c>
      <c r="Y77" s="2">
        <f t="shared" si="62"/>
        <v>1.2705315195566658</v>
      </c>
      <c r="AC77" s="4">
        <f t="shared" si="63"/>
        <v>1.008297183063664</v>
      </c>
      <c r="AF77">
        <v>0.47008929999999999</v>
      </c>
      <c r="AG77">
        <v>0.4941914</v>
      </c>
      <c r="AH77">
        <v>0.446407</v>
      </c>
      <c r="AI77">
        <v>0.35975970000000002</v>
      </c>
      <c r="AJ77" s="8">
        <f t="shared" si="64"/>
        <v>3.7309468132541039E-2</v>
      </c>
      <c r="AK77">
        <v>447.58960000000002</v>
      </c>
      <c r="AL77">
        <v>452.22149999999999</v>
      </c>
      <c r="AM77" s="3">
        <f t="shared" si="65"/>
        <v>4.6318999999999733</v>
      </c>
      <c r="AN77" s="30">
        <f t="shared" si="66"/>
        <v>9.701896933920052</v>
      </c>
      <c r="AO77" s="27">
        <f t="shared" si="67"/>
        <v>8.4235949852313645</v>
      </c>
      <c r="AP77" s="13">
        <f t="shared" si="68"/>
        <v>1.8186046730783076</v>
      </c>
      <c r="AQ77">
        <v>2</v>
      </c>
      <c r="AR77">
        <v>3</v>
      </c>
      <c r="AU77">
        <f t="shared" si="69"/>
        <v>0</v>
      </c>
      <c r="AV77">
        <f t="shared" si="70"/>
        <v>0</v>
      </c>
      <c r="AW77">
        <f t="shared" si="71"/>
        <v>0</v>
      </c>
      <c r="AX77">
        <f t="shared" si="72"/>
        <v>0</v>
      </c>
      <c r="AY77">
        <f t="shared" si="73"/>
        <v>8.4235949852313645</v>
      </c>
      <c r="AZ77">
        <f t="shared" si="74"/>
        <v>0</v>
      </c>
      <c r="BA77">
        <f t="shared" si="75"/>
        <v>1</v>
      </c>
      <c r="BB77">
        <f t="shared" si="76"/>
        <v>0</v>
      </c>
      <c r="BC77">
        <f t="shared" si="77"/>
        <v>0</v>
      </c>
      <c r="BD77">
        <f t="shared" si="78"/>
        <v>8.4235949852313645</v>
      </c>
      <c r="BE77">
        <f t="shared" si="79"/>
        <v>0</v>
      </c>
      <c r="BF77">
        <f t="shared" si="80"/>
        <v>1</v>
      </c>
      <c r="BG77">
        <f t="shared" si="81"/>
        <v>0</v>
      </c>
      <c r="BH77">
        <f t="shared" si="82"/>
        <v>0</v>
      </c>
      <c r="BI77">
        <f t="shared" si="83"/>
        <v>0</v>
      </c>
      <c r="BJ77">
        <f t="shared" si="84"/>
        <v>0</v>
      </c>
      <c r="BK77">
        <f t="shared" si="85"/>
        <v>0</v>
      </c>
      <c r="BL77">
        <f t="shared" si="86"/>
        <v>0</v>
      </c>
      <c r="BM77">
        <f t="shared" si="87"/>
        <v>0</v>
      </c>
      <c r="BN77">
        <f t="shared" si="88"/>
        <v>0</v>
      </c>
      <c r="BO77">
        <f t="shared" si="89"/>
        <v>1.8186046730783076</v>
      </c>
      <c r="BP77">
        <f t="shared" si="90"/>
        <v>0</v>
      </c>
      <c r="BQ77">
        <f t="shared" si="91"/>
        <v>1</v>
      </c>
      <c r="BR77">
        <f t="shared" si="92"/>
        <v>0</v>
      </c>
      <c r="BS77">
        <f t="shared" si="93"/>
        <v>0</v>
      </c>
      <c r="BT77">
        <f t="shared" si="94"/>
        <v>1.8186046730783076</v>
      </c>
      <c r="BU77">
        <f t="shared" si="95"/>
        <v>0</v>
      </c>
      <c r="BV77">
        <f t="shared" si="96"/>
        <v>1</v>
      </c>
      <c r="BW77">
        <f t="shared" si="97"/>
        <v>0</v>
      </c>
      <c r="BX77">
        <f t="shared" si="98"/>
        <v>0</v>
      </c>
      <c r="BY77">
        <f t="shared" si="99"/>
        <v>0</v>
      </c>
      <c r="BZ77">
        <f t="shared" si="100"/>
        <v>0</v>
      </c>
      <c r="CA77">
        <f t="shared" si="101"/>
        <v>0</v>
      </c>
      <c r="CB77">
        <f t="shared" si="102"/>
        <v>0</v>
      </c>
      <c r="CC77">
        <f t="shared" si="103"/>
        <v>0</v>
      </c>
      <c r="CD77">
        <f t="shared" si="104"/>
        <v>0</v>
      </c>
      <c r="CE77">
        <f t="shared" si="105"/>
        <v>9.701896933920052</v>
      </c>
      <c r="CF77">
        <f t="shared" si="106"/>
        <v>0</v>
      </c>
      <c r="CG77">
        <f t="shared" si="107"/>
        <v>1</v>
      </c>
      <c r="CH77">
        <f t="shared" si="108"/>
        <v>0</v>
      </c>
      <c r="CI77">
        <f t="shared" si="109"/>
        <v>0</v>
      </c>
      <c r="CJ77">
        <f t="shared" si="110"/>
        <v>9.701896933920052</v>
      </c>
      <c r="CK77">
        <f t="shared" si="111"/>
        <v>0</v>
      </c>
      <c r="CL77">
        <f t="shared" si="112"/>
        <v>1</v>
      </c>
      <c r="CM77">
        <f t="shared" si="113"/>
        <v>0</v>
      </c>
      <c r="CN77">
        <f t="shared" si="114"/>
        <v>0</v>
      </c>
      <c r="CO77">
        <f t="shared" si="115"/>
        <v>0</v>
      </c>
      <c r="CP77">
        <f t="shared" si="116"/>
        <v>0</v>
      </c>
      <c r="CY77">
        <v>1.15134406089783</v>
      </c>
      <c r="CZ77">
        <v>2.25270771980286</v>
      </c>
      <c r="DA77" t="s">
        <v>87</v>
      </c>
      <c r="DB77">
        <v>0.24</v>
      </c>
      <c r="DC77">
        <v>0.66400000000000003</v>
      </c>
      <c r="DD77" t="s">
        <v>18</v>
      </c>
    </row>
    <row r="78" spans="1:108">
      <c r="A78" t="s">
        <v>22</v>
      </c>
      <c r="B78">
        <v>-0.34068890000000002</v>
      </c>
      <c r="C78">
        <v>1.6315770000000001</v>
      </c>
      <c r="D78">
        <v>-5.4526610000000003E-2</v>
      </c>
      <c r="E78">
        <v>-8.4614700000000001E-2</v>
      </c>
      <c r="F78">
        <v>-0.45583980000000002</v>
      </c>
      <c r="G78">
        <v>-6.3250109999999998E-2</v>
      </c>
      <c r="H78">
        <v>0.88377019999999995</v>
      </c>
      <c r="I78">
        <v>-0.8449913</v>
      </c>
      <c r="J78">
        <v>1.571123</v>
      </c>
      <c r="K78">
        <v>0.46407399999999999</v>
      </c>
      <c r="L78">
        <v>0.28439880000000001</v>
      </c>
      <c r="M78">
        <v>-0.69302920000000001</v>
      </c>
      <c r="N78">
        <v>-0.51264580000000004</v>
      </c>
      <c r="O78">
        <v>-0.41954999999999998</v>
      </c>
      <c r="P78" s="30">
        <f t="shared" si="59"/>
        <v>0</v>
      </c>
      <c r="Q78" s="2">
        <f t="shared" si="60"/>
        <v>-1</v>
      </c>
      <c r="R78">
        <f t="shared" si="61"/>
        <v>3.1415926535897931</v>
      </c>
      <c r="U78">
        <v>3.6873629999999999</v>
      </c>
      <c r="V78">
        <v>0.13269890000000001</v>
      </c>
      <c r="W78">
        <v>5.2861190000000002</v>
      </c>
      <c r="X78">
        <v>-0.18441859999999999</v>
      </c>
      <c r="Y78" s="2">
        <f t="shared" si="62"/>
        <v>3.6873629015895633</v>
      </c>
      <c r="AC78" s="4">
        <f t="shared" si="63"/>
        <v>1.043996265509606</v>
      </c>
      <c r="AF78">
        <v>0.47278039999999999</v>
      </c>
      <c r="AG78">
        <v>0.4967299</v>
      </c>
      <c r="AH78">
        <v>0.451156</v>
      </c>
      <c r="AI78">
        <v>0.43697520000000001</v>
      </c>
      <c r="AJ78" s="8">
        <f t="shared" si="64"/>
        <v>4.6298113324936989E-2</v>
      </c>
      <c r="AK78">
        <v>453.73700000000002</v>
      </c>
      <c r="AL78">
        <v>468.0231</v>
      </c>
      <c r="AM78" s="3">
        <f t="shared" si="65"/>
        <v>14.286099999999976</v>
      </c>
      <c r="AN78" s="30">
        <f t="shared" si="66"/>
        <v>9.468443561350508</v>
      </c>
      <c r="AO78" s="27">
        <f t="shared" si="67"/>
        <v>9.6995368804556836</v>
      </c>
      <c r="AP78" s="13">
        <f t="shared" si="68"/>
        <v>0.6789492500021489</v>
      </c>
      <c r="AQ78">
        <v>3</v>
      </c>
      <c r="AR78">
        <v>2</v>
      </c>
      <c r="AU78">
        <f t="shared" si="69"/>
        <v>0</v>
      </c>
      <c r="AV78">
        <f t="shared" si="70"/>
        <v>0</v>
      </c>
      <c r="AW78">
        <f t="shared" si="71"/>
        <v>0</v>
      </c>
      <c r="AX78">
        <f t="shared" si="72"/>
        <v>0</v>
      </c>
      <c r="AY78">
        <f t="shared" si="73"/>
        <v>0</v>
      </c>
      <c r="AZ78">
        <f t="shared" si="74"/>
        <v>9.6995368804556836</v>
      </c>
      <c r="BA78">
        <f t="shared" si="75"/>
        <v>0</v>
      </c>
      <c r="BB78">
        <f>IF(AR78=2,1,0)</f>
        <v>1</v>
      </c>
      <c r="BC78">
        <f t="shared" si="77"/>
        <v>9.6995368804556836</v>
      </c>
      <c r="BD78">
        <f t="shared" si="78"/>
        <v>0</v>
      </c>
      <c r="BE78">
        <f t="shared" si="79"/>
        <v>1</v>
      </c>
      <c r="BF78">
        <f t="shared" si="80"/>
        <v>0</v>
      </c>
      <c r="BG78">
        <f t="shared" si="81"/>
        <v>0</v>
      </c>
      <c r="BH78">
        <f t="shared" si="82"/>
        <v>0</v>
      </c>
      <c r="BI78">
        <f t="shared" si="83"/>
        <v>0</v>
      </c>
      <c r="BJ78">
        <f t="shared" si="84"/>
        <v>0</v>
      </c>
      <c r="BK78">
        <f t="shared" si="85"/>
        <v>0</v>
      </c>
      <c r="BL78">
        <f t="shared" si="86"/>
        <v>0</v>
      </c>
      <c r="BM78">
        <f t="shared" si="87"/>
        <v>0</v>
      </c>
      <c r="BN78">
        <f t="shared" si="88"/>
        <v>0</v>
      </c>
      <c r="BO78">
        <f t="shared" si="89"/>
        <v>0</v>
      </c>
      <c r="BP78">
        <f t="shared" si="90"/>
        <v>0.6789492500021489</v>
      </c>
      <c r="BQ78">
        <f t="shared" si="91"/>
        <v>0</v>
      </c>
      <c r="BR78">
        <f t="shared" si="92"/>
        <v>1</v>
      </c>
      <c r="BS78">
        <f t="shared" si="93"/>
        <v>0.6789492500021489</v>
      </c>
      <c r="BT78">
        <f t="shared" si="94"/>
        <v>0</v>
      </c>
      <c r="BU78">
        <f t="shared" si="95"/>
        <v>1</v>
      </c>
      <c r="BV78">
        <f t="shared" si="96"/>
        <v>0</v>
      </c>
      <c r="BW78">
        <f t="shared" si="97"/>
        <v>0</v>
      </c>
      <c r="BX78">
        <f t="shared" si="98"/>
        <v>0</v>
      </c>
      <c r="BY78">
        <f t="shared" si="99"/>
        <v>0</v>
      </c>
      <c r="BZ78">
        <f t="shared" si="100"/>
        <v>0</v>
      </c>
      <c r="CA78">
        <f t="shared" si="101"/>
        <v>0</v>
      </c>
      <c r="CB78">
        <f t="shared" si="102"/>
        <v>0</v>
      </c>
      <c r="CC78">
        <f t="shared" si="103"/>
        <v>0</v>
      </c>
      <c r="CD78">
        <f t="shared" si="104"/>
        <v>0</v>
      </c>
      <c r="CE78">
        <f t="shared" si="105"/>
        <v>0</v>
      </c>
      <c r="CF78">
        <f t="shared" si="106"/>
        <v>9.468443561350508</v>
      </c>
      <c r="CG78">
        <f t="shared" si="107"/>
        <v>0</v>
      </c>
      <c r="CH78">
        <f t="shared" si="108"/>
        <v>1</v>
      </c>
      <c r="CI78">
        <f t="shared" si="109"/>
        <v>9.468443561350508</v>
      </c>
      <c r="CJ78">
        <f t="shared" si="110"/>
        <v>0</v>
      </c>
      <c r="CK78">
        <f t="shared" si="111"/>
        <v>1</v>
      </c>
      <c r="CL78">
        <f t="shared" si="112"/>
        <v>0</v>
      </c>
      <c r="CM78">
        <f t="shared" si="113"/>
        <v>0</v>
      </c>
      <c r="CN78">
        <f t="shared" si="114"/>
        <v>0</v>
      </c>
      <c r="CO78">
        <f t="shared" si="115"/>
        <v>0</v>
      </c>
      <c r="CP78">
        <f t="shared" si="116"/>
        <v>0</v>
      </c>
      <c r="CY78">
        <v>1.60602986812592</v>
      </c>
      <c r="CZ78">
        <v>1.4419795274734499</v>
      </c>
      <c r="DA78" t="s">
        <v>44</v>
      </c>
      <c r="DB78">
        <v>0.49</v>
      </c>
      <c r="DC78">
        <v>0.33300000000000002</v>
      </c>
      <c r="DD78" t="s">
        <v>18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0b238b4c-3620-4f9e-9156-b644c44d744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6A3938C4754F2343B4F5255EA3570E28" ma:contentTypeVersion="14" ma:contentTypeDescription="Utwórz nowy dokument." ma:contentTypeScope="" ma:versionID="4436b8e14b9a4818f71f02d2f58834ee">
  <xsd:schema xmlns:xsd="http://www.w3.org/2001/XMLSchema" xmlns:xs="http://www.w3.org/2001/XMLSchema" xmlns:p="http://schemas.microsoft.com/office/2006/metadata/properties" xmlns:ns3="95d17d54-ca9d-4cb2-9fff-974d31faae3a" xmlns:ns4="0b238b4c-3620-4f9e-9156-b644c44d744d" targetNamespace="http://schemas.microsoft.com/office/2006/metadata/properties" ma:root="true" ma:fieldsID="422f58349e46fb9368d1177068a33065" ns3:_="" ns4:_="">
    <xsd:import namespace="95d17d54-ca9d-4cb2-9fff-974d31faae3a"/>
    <xsd:import namespace="0b238b4c-3620-4f9e-9156-b644c44d744d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_activity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ObjectDetectorVersions" minOccurs="0"/>
                <xsd:element ref="ns4:MediaServiceDateTaken" minOccurs="0"/>
                <xsd:element ref="ns4:MediaLengthInSeconds" minOccurs="0"/>
                <xsd:element ref="ns4:MediaServiceSystem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d17d54-ca9d-4cb2-9fff-974d31faae3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Udostępnianie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Udostępnione dla — szczegóły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krót wskazówki dotyczącej udostępniania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238b4c-3620-4f9e-9156-b644c44d744d" elementFormDefault="qualified">
    <xsd:import namespace="http://schemas.microsoft.com/office/2006/documentManagement/types"/>
    <xsd:import namespace="http://schemas.microsoft.com/office/infopath/2007/PartnerControls"/>
    <xsd:element name="_activity" ma:index="11" nillable="true" ma:displayName="_activity" ma:hidden="true" ma:internalName="_activity">
      <xsd:simpleType>
        <xsd:restriction base="dms:Note"/>
      </xsd:simple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ystemTags" ma:index="21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83381E7-2BE6-4AAB-B673-89EC02917468}"/>
</file>

<file path=customXml/itemProps2.xml><?xml version="1.0" encoding="utf-8"?>
<ds:datastoreItem xmlns:ds="http://schemas.openxmlformats.org/officeDocument/2006/customXml" ds:itemID="{75D6ED0B-670B-4EF0-8C7A-BAB05A59B37B}"/>
</file>

<file path=customXml/itemProps3.xml><?xml version="1.0" encoding="utf-8"?>
<ds:datastoreItem xmlns:ds="http://schemas.openxmlformats.org/officeDocument/2006/customXml" ds:itemID="{451DC97F-6D2E-42B1-BB9D-014BAF6C692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2023-11-28T16:32:56Z</dcterms:created>
  <dcterms:modified xsi:type="dcterms:W3CDTF">2024-08-17T12:11:10Z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0x0101006A3938C4754F2343B4F5255EA3570E28</vt:lpwstr>
  </property>
</Properties>
</file>